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mc:AlternateContent xmlns:mc="http://schemas.openxmlformats.org/markup-compatibility/2006">
    <mc:Choice Requires="x15">
      <x15ac:absPath xmlns:x15ac="http://schemas.microsoft.com/office/spreadsheetml/2010/11/ac" url="C:\Users\SuadYusseth\Downloads\"/>
    </mc:Choice>
  </mc:AlternateContent>
  <xr:revisionPtr revIDLastSave="0" documentId="13_ncr:1_{D46C3B8F-F7AC-40AF-9DF4-733674B13037}" xr6:coauthVersionLast="47" xr6:coauthVersionMax="47" xr10:uidLastSave="{00000000-0000-0000-0000-000000000000}"/>
  <bookViews>
    <workbookView xWindow="-120" yWindow="-120" windowWidth="20730" windowHeight="11160" tabRatio="920" xr2:uid="{00000000-000D-0000-FFFF-FFFF00000000}"/>
  </bookViews>
  <sheets>
    <sheet name="Plan de Acción Ajustado" sheetId="177" r:id="rId1"/>
    <sheet name="Resumen Resultados" sheetId="169" r:id="rId2"/>
    <sheet name="Ficha técnica IR 1.1. def " sheetId="170" r:id="rId3"/>
    <sheet name="Ficha técnica IR 1.2. def " sheetId="171" r:id="rId4"/>
    <sheet name="Ficha técnica IR 2.1. def " sheetId="172" r:id="rId5"/>
    <sheet name="Ficha técnica IR 2.2." sheetId="178" r:id="rId6"/>
    <sheet name="Ficha técnica IR 3.1." sheetId="179" r:id="rId7"/>
    <sheet name="Ficha técnica IR 3.2." sheetId="180" r:id="rId8"/>
    <sheet name="Ficha técnica IR 3.3. def" sheetId="173" r:id="rId9"/>
    <sheet name="Ficha técnica IR 4.1. def" sheetId="174" r:id="rId10"/>
    <sheet name="Ficha técnica IR 4.2. def" sheetId="175" r:id="rId11"/>
    <sheet name="Desplegables" sheetId="176" state="hidden" r:id="rId12"/>
    <sheet name="Ficha técnica IR 4.3." sheetId="181" r:id="rId13"/>
    <sheet name="1.1.3" sheetId="46" r:id="rId14"/>
    <sheet name="1.1.4" sheetId="47" r:id="rId15"/>
    <sheet name="1.1.5" sheetId="48" r:id="rId16"/>
    <sheet name="1.1.6" sheetId="49" r:id="rId17"/>
    <sheet name="1.1.8" sheetId="51" r:id="rId18"/>
    <sheet name="1.1.9" sheetId="52" r:id="rId19"/>
    <sheet name="1.1.10" sheetId="53" r:id="rId20"/>
    <sheet name="1.1.11" sheetId="54" r:id="rId21"/>
    <sheet name="1.1.12" sheetId="55" r:id="rId22"/>
    <sheet name="1.1.15" sheetId="56" r:id="rId23"/>
    <sheet name="1.1.16" sheetId="57" r:id="rId24"/>
    <sheet name="1.1.18" sheetId="59" r:id="rId25"/>
    <sheet name="1.1.21" sheetId="60" r:id="rId26"/>
    <sheet name="1.1.22" sheetId="61" r:id="rId27"/>
    <sheet name="1.1.23" sheetId="62" r:id="rId28"/>
    <sheet name="1.1.24" sheetId="63" r:id="rId29"/>
    <sheet name="1.1.25" sheetId="64" r:id="rId30"/>
    <sheet name="1.1.26" sheetId="65" r:id="rId31"/>
    <sheet name="1.1.27" sheetId="66" r:id="rId32"/>
    <sheet name="1.1.28" sheetId="67" r:id="rId33"/>
    <sheet name="1.1.29" sheetId="68" r:id="rId34"/>
    <sheet name="1.1.30" sheetId="69" r:id="rId35"/>
    <sheet name="1.1.31" sheetId="45" r:id="rId36"/>
    <sheet name="1.1.32" sheetId="70" r:id="rId37"/>
    <sheet name="1.1.33" sheetId="50" r:id="rId38"/>
    <sheet name="1.1.34" sheetId="71" r:id="rId39"/>
    <sheet name="1.1.35" sheetId="72" r:id="rId40"/>
    <sheet name="1.1.37" sheetId="73" r:id="rId41"/>
    <sheet name="1.1.38" sheetId="74" r:id="rId42"/>
    <sheet name="1.1.40" sheetId="75" r:id="rId43"/>
    <sheet name="1.1.41" sheetId="76" r:id="rId44"/>
    <sheet name="1.1.42" sheetId="58" r:id="rId45"/>
    <sheet name="1.1.43" sheetId="80" r:id="rId46"/>
    <sheet name="1.1.44" sheetId="77" r:id="rId47"/>
    <sheet name="1.1.45" sheetId="78" r:id="rId48"/>
    <sheet name="1.1.46" sheetId="79" r:id="rId49"/>
    <sheet name="1.1.47" sheetId="81" r:id="rId50"/>
    <sheet name="1.1.48" sheetId="82" r:id="rId51"/>
    <sheet name="1.1.49" sheetId="83" r:id="rId52"/>
    <sheet name="1.1.50" sheetId="84" r:id="rId53"/>
    <sheet name="1.1.51" sheetId="85" r:id="rId54"/>
    <sheet name="1.1.52" sheetId="86" r:id="rId55"/>
    <sheet name="1.1.53" sheetId="87" r:id="rId56"/>
    <sheet name="1.2.1" sheetId="88" r:id="rId57"/>
    <sheet name="1.2.2" sheetId="89" r:id="rId58"/>
    <sheet name="1.2.3" sheetId="90" r:id="rId59"/>
    <sheet name="1.2.5" sheetId="91" r:id="rId60"/>
    <sheet name="2.1.1" sheetId="92" r:id="rId61"/>
    <sheet name="2.1.3" sheetId="94" r:id="rId62"/>
    <sheet name="2.1.4" sheetId="95" r:id="rId63"/>
    <sheet name="2.1.5" sheetId="96" r:id="rId64"/>
    <sheet name="2.1.7" sheetId="97" r:id="rId65"/>
    <sheet name="2.1.8" sheetId="98" r:id="rId66"/>
    <sheet name="2.1.10" sheetId="93" r:id="rId67"/>
    <sheet name="2.1.11" sheetId="99" r:id="rId68"/>
    <sheet name="2.1.12" sheetId="100" r:id="rId69"/>
    <sheet name="2.2.1" sheetId="101" r:id="rId70"/>
    <sheet name="2.2.2" sheetId="102" r:id="rId71"/>
    <sheet name="2.2.3" sheetId="103" r:id="rId72"/>
    <sheet name="2.2.5" sheetId="105" r:id="rId73"/>
    <sheet name="2.2.7" sheetId="106" r:id="rId74"/>
    <sheet name="2.2.8" sheetId="107" r:id="rId75"/>
    <sheet name="2.2.9" sheetId="104" r:id="rId76"/>
    <sheet name="3.1.1" sheetId="108" r:id="rId77"/>
    <sheet name="3.1.2" sheetId="109" r:id="rId78"/>
    <sheet name="3.1.3" sheetId="110" r:id="rId79"/>
    <sheet name="3.1.4" sheetId="111" r:id="rId80"/>
    <sheet name="3.1.5" sheetId="112" r:id="rId81"/>
    <sheet name="3.1.6" sheetId="113" r:id="rId82"/>
    <sheet name="3.1.8" sheetId="114" r:id="rId83"/>
    <sheet name="3.1.9" sheetId="117" r:id="rId84"/>
    <sheet name="3.1.10" sheetId="118" r:id="rId85"/>
    <sheet name="3.1.11" sheetId="119" r:id="rId86"/>
    <sheet name="3.1.12" sheetId="120" r:id="rId87"/>
    <sheet name="3.1.13" sheetId="115" r:id="rId88"/>
    <sheet name="3.1.14" sheetId="116" r:id="rId89"/>
    <sheet name="3.1.15" sheetId="121" r:id="rId90"/>
    <sheet name="3.2.1" sheetId="122" r:id="rId91"/>
    <sheet name="3.2.2" sheetId="123" r:id="rId92"/>
    <sheet name="3.2.3" sheetId="124" r:id="rId93"/>
    <sheet name="3.2.4" sheetId="125" r:id="rId94"/>
    <sheet name="3.2.5" sheetId="126" r:id="rId95"/>
    <sheet name="3.2.6" sheetId="127" r:id="rId96"/>
    <sheet name="3.2.7" sheetId="128" r:id="rId97"/>
    <sheet name="3.2.8" sheetId="129" r:id="rId98"/>
    <sheet name="3.2.9" sheetId="130" r:id="rId99"/>
    <sheet name="3.2.10" sheetId="131" r:id="rId100"/>
    <sheet name="3.3.1" sheetId="132" r:id="rId101"/>
    <sheet name="3.3.2" sheetId="133" r:id="rId102"/>
    <sheet name="3.3.3" sheetId="134" r:id="rId103"/>
    <sheet name="3.3.4" sheetId="135" r:id="rId104"/>
    <sheet name="3.3.5" sheetId="136" r:id="rId105"/>
    <sheet name="3.3.6" sheetId="137" r:id="rId106"/>
    <sheet name="3.3.7" sheetId="141" r:id="rId107"/>
    <sheet name="3.3.8" sheetId="142" r:id="rId108"/>
    <sheet name="3.3.9" sheetId="143" r:id="rId109"/>
    <sheet name="3.3.10" sheetId="138" r:id="rId110"/>
    <sheet name="3.3.11" sheetId="139" r:id="rId111"/>
    <sheet name="3.3.12" sheetId="140" r:id="rId112"/>
    <sheet name="4.1.1" sheetId="144" r:id="rId113"/>
    <sheet name="4.1.2" sheetId="145" r:id="rId114"/>
    <sheet name="4.1.4" sheetId="147" r:id="rId115"/>
    <sheet name="4.1.6" sheetId="149" r:id="rId116"/>
    <sheet name="4.1.7" sheetId="150" r:id="rId117"/>
    <sheet name="4.1.8" sheetId="151" r:id="rId118"/>
    <sheet name="4.1.9" sheetId="148" r:id="rId119"/>
    <sheet name="4.1.10" sheetId="146" r:id="rId120"/>
    <sheet name="4.2.1" sheetId="152" r:id="rId121"/>
    <sheet name="4.2.2" sheetId="153" r:id="rId122"/>
    <sheet name="4.2.3" sheetId="154" r:id="rId123"/>
    <sheet name="4.2.4" sheetId="155" r:id="rId124"/>
    <sheet name="4.2.5" sheetId="156" r:id="rId125"/>
    <sheet name="4.2.6" sheetId="157" r:id="rId126"/>
    <sheet name="4.2.7" sheetId="158" r:id="rId127"/>
    <sheet name="4,2,8" sheetId="159" r:id="rId128"/>
    <sheet name="4.2.9" sheetId="160" r:id="rId129"/>
    <sheet name="4.2.10" sheetId="161" r:id="rId130"/>
    <sheet name="4.3.1" sheetId="162" r:id="rId131"/>
    <sheet name="4.3.2" sheetId="163" r:id="rId132"/>
    <sheet name="4.3.3" sheetId="167" r:id="rId133"/>
    <sheet name="4.3.4" sheetId="164" r:id="rId134"/>
    <sheet name="4.3.5" sheetId="165" r:id="rId135"/>
    <sheet name="4.3.6" sheetId="166" r:id="rId136"/>
  </sheets>
  <definedNames>
    <definedName name="_xlnm._FilterDatabase" localSheetId="0" hidden="1">'Plan de Acción Ajustado'!$A$18:$EM$145</definedName>
    <definedName name="Acciónporelclima">Desplegables!$M$126:$M$127</definedName>
    <definedName name="Agualimpiaysaneamiento">Desplegables!$M$86:$M$90</definedName>
    <definedName name="Ambiente">Desplegables!$F$36:$F$39</definedName>
    <definedName name="Anualiza_LB">+_xlfn.LAMBDA(_xlpm.Anio_Calculo,_xlpm.Anio_Reporte,_xlpm.LB,_xlpm.CORTE,IF(_xlpm.Anio_Reporte=_xlpm.Anio_Calculo,_xlpm.LB*(RIGHT(_xlpm.CORTE,1)/4),_xlpm.LB))</definedName>
    <definedName name="ANUALIZACIÓN" localSheetId="11">Desplegables!$B$9:$B$12</definedName>
    <definedName name="ANUALIZACIÓN" localSheetId="0">#REF!</definedName>
    <definedName name="ANUALIZACIÓN">#REF!</definedName>
    <definedName name="_xlnm.Print_Area" localSheetId="0">'Plan de Acción Ajustado'!$Z$17:$Z$141</definedName>
    <definedName name="Ciudadesycomunidadessostenibles">Desplegables!$M$114:$M$120</definedName>
    <definedName name="CulturaRecreaciónyDeporte">Desplegables!$F$29:$F$35</definedName>
    <definedName name="DesarrolloEconómicoIndustriayTurismo">Desplegables!$F$17:$F$20</definedName>
    <definedName name="Educación">Desplegables!$F$21:$F$23</definedName>
    <definedName name="Educacióndecalidad">Desplegables!$M$72:$M$77</definedName>
    <definedName name="Energíaasequibleynocontaminante">Desplegables!$M$91:$M$94</definedName>
    <definedName name="ENFOQUE">Desplegables!$B$2:$B$7</definedName>
    <definedName name="Findelapobreza">Desplegables!$M$55:$M$59</definedName>
    <definedName name="GestiónJurídica">Desplegables!$F$11</definedName>
    <definedName name="GestiónPública">Desplegables!$F$4:$F$5</definedName>
    <definedName name="Gobierno">Desplegables!$F$6:$F$8</definedName>
    <definedName name="Hábitat">Desplegables!$F$46:$F$52</definedName>
    <definedName name="Hacienda">Desplegables!$F$12:$F$15</definedName>
    <definedName name="Hambrecero">Desplegables!$M$60:$M$61</definedName>
    <definedName name="Igualdaddegénero">Desplegables!$M$78:$M$85</definedName>
    <definedName name="Industriainnovacióneinfraestructura">Desplegables!$M$105:$M$110</definedName>
    <definedName name="IntegraciónSocial">Desplegables!$F$27:$F$28</definedName>
    <definedName name="Movilidad">Desplegables!$F$40:$F$45</definedName>
    <definedName name="Mujeres">Desplegables!$F$53</definedName>
    <definedName name="Pazjusticiaeinstitucionessólidas">Desplegables!$M$132:$M$135</definedName>
    <definedName name="Planeación">Desplegables!$F$16</definedName>
    <definedName name="Producciónyconsumoresponsables">Desplegables!$M$121:$M$125</definedName>
    <definedName name="Reduccióndelasdesigualdades">Desplegables!$M$111:$M$113</definedName>
    <definedName name="Salud">Desplegables!$F$24:$F$26</definedName>
    <definedName name="Saludybienestar">Desplegables!$M$62:$M$71</definedName>
    <definedName name="SeguridadConvivenciayJusticia">Desplegables!$F$9:$F$10</definedName>
    <definedName name="_xlnm.Print_Titles" localSheetId="0">'Plan de Acción Ajustado'!$16:$18</definedName>
    <definedName name="Trabajodecenteycrecimientoeconómico">Desplegables!$M$95:$M$104</definedName>
    <definedName name="Vidadeecosistemasterrestres">Desplegables!$M$130:$M$131</definedName>
    <definedName name="Vidasubmarina">Desplegables!$M$128:$M$129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R59" i="177" l="1"/>
  <c r="CR58" i="177"/>
  <c r="CR57" i="177"/>
  <c r="CR61" i="177" l="1"/>
  <c r="CR53" i="177"/>
  <c r="CR138" i="177" l="1"/>
  <c r="CR141" i="177"/>
  <c r="CR140" i="177"/>
  <c r="AY140" i="177"/>
  <c r="CR139" i="177"/>
  <c r="CR137" i="177"/>
  <c r="CR136" i="177"/>
  <c r="D136" i="177"/>
  <c r="CR135" i="177"/>
  <c r="AY135" i="177"/>
  <c r="CR134" i="177"/>
  <c r="CR133" i="177"/>
  <c r="CR132" i="177"/>
  <c r="CR131" i="177"/>
  <c r="CR130" i="177"/>
  <c r="CR129" i="177"/>
  <c r="CR128" i="177"/>
  <c r="CR127" i="177"/>
  <c r="CR126" i="177"/>
  <c r="D126" i="177"/>
  <c r="CR122" i="177"/>
  <c r="CR121" i="177"/>
  <c r="BI121" i="177"/>
  <c r="CR124" i="177"/>
  <c r="CR120" i="177"/>
  <c r="AY120" i="177"/>
  <c r="AY125" i="177"/>
  <c r="CR119" i="177"/>
  <c r="CR118" i="177"/>
  <c r="BI118" i="177"/>
  <c r="D118" i="177"/>
  <c r="CR114" i="177"/>
  <c r="AY114" i="177"/>
  <c r="CR113" i="177"/>
  <c r="CR112" i="177"/>
  <c r="BX116" i="177"/>
  <c r="BY116" i="177" s="1"/>
  <c r="BU116" i="177"/>
  <c r="AY116" i="177"/>
  <c r="CR115" i="177"/>
  <c r="CR111" i="177"/>
  <c r="CR110" i="177"/>
  <c r="CR109" i="177"/>
  <c r="BI109" i="177"/>
  <c r="CR108" i="177"/>
  <c r="CR107" i="177"/>
  <c r="CR106" i="177"/>
  <c r="D106" i="177"/>
  <c r="CR104" i="177"/>
  <c r="CR103" i="177"/>
  <c r="CR102" i="177"/>
  <c r="CR101" i="177"/>
  <c r="CR100" i="177"/>
  <c r="CR99" i="177"/>
  <c r="CR98" i="177"/>
  <c r="CR97" i="177"/>
  <c r="CR96" i="177"/>
  <c r="BI96" i="177"/>
  <c r="D96" i="177"/>
  <c r="BX95" i="177"/>
  <c r="CB95" i="177" s="1"/>
  <c r="CF95" i="177" s="1"/>
  <c r="CJ95" i="177" s="1"/>
  <c r="CN95" i="177" s="1"/>
  <c r="CR95" i="177" s="1"/>
  <c r="BU95" i="177"/>
  <c r="CR92" i="177"/>
  <c r="AY92" i="177"/>
  <c r="CR91" i="177"/>
  <c r="CR90" i="177"/>
  <c r="CR89" i="177"/>
  <c r="CR94" i="177"/>
  <c r="CR93" i="177"/>
  <c r="CR88" i="177"/>
  <c r="CR86" i="177"/>
  <c r="CR85" i="177"/>
  <c r="AY85" i="177"/>
  <c r="CR84" i="177"/>
  <c r="AY84" i="177"/>
  <c r="CR83" i="177"/>
  <c r="CR82" i="177"/>
  <c r="AY82" i="177"/>
  <c r="D82" i="177"/>
  <c r="CR80" i="177"/>
  <c r="CR79" i="177"/>
  <c r="CR78" i="177"/>
  <c r="CR81" i="177"/>
  <c r="CR77" i="177"/>
  <c r="CR76" i="177"/>
  <c r="AY76" i="177"/>
  <c r="CR75" i="177"/>
  <c r="D75" i="177"/>
  <c r="CR74" i="177"/>
  <c r="CR71" i="177"/>
  <c r="BE71" i="177"/>
  <c r="BI71" i="177" s="1"/>
  <c r="CR70" i="177"/>
  <c r="BI70" i="177"/>
  <c r="BE70" i="177"/>
  <c r="BA70" i="177"/>
  <c r="CR69" i="177"/>
  <c r="CR68" i="177"/>
  <c r="CR67" i="177"/>
  <c r="BE67" i="177"/>
  <c r="CR72" i="177"/>
  <c r="CR66" i="177"/>
  <c r="D66" i="177"/>
  <c r="CR65" i="177"/>
  <c r="CR64" i="177"/>
  <c r="BE64" i="177"/>
  <c r="AY64" i="177"/>
  <c r="CR63" i="177"/>
  <c r="BI63" i="177"/>
  <c r="BE63" i="177"/>
  <c r="BA63" i="177"/>
  <c r="CR62" i="177"/>
  <c r="D62" i="177"/>
  <c r="CR56" i="177"/>
  <c r="CR55" i="177"/>
  <c r="CR51" i="177"/>
  <c r="BI51" i="177"/>
  <c r="CR52" i="177"/>
  <c r="AY52" i="177"/>
  <c r="CR49" i="177"/>
  <c r="BI49" i="177"/>
  <c r="CR48" i="177"/>
  <c r="CR47" i="177"/>
  <c r="CR46" i="177"/>
  <c r="CR45" i="177"/>
  <c r="AY45" i="177"/>
  <c r="CR44" i="177"/>
  <c r="CR42" i="177"/>
  <c r="CR40" i="177"/>
  <c r="CR39" i="177"/>
  <c r="CR38" i="177"/>
  <c r="CR37" i="177"/>
  <c r="CR36" i="177"/>
  <c r="CR35" i="177"/>
  <c r="CR34" i="177"/>
  <c r="CR33" i="177"/>
  <c r="CR32" i="177"/>
  <c r="BE32" i="177"/>
  <c r="BI32" i="177" s="1"/>
  <c r="CR31" i="177"/>
  <c r="CR30" i="177"/>
  <c r="CR50" i="177"/>
  <c r="CR29" i="177"/>
  <c r="CR28" i="177"/>
  <c r="CR27" i="177"/>
  <c r="CR26" i="177"/>
  <c r="CR25" i="177"/>
  <c r="CR24" i="177"/>
  <c r="CR23" i="177"/>
  <c r="CR22" i="177"/>
  <c r="CR21" i="177"/>
  <c r="CR20" i="177"/>
  <c r="CR19" i="177"/>
  <c r="CR41" i="177"/>
  <c r="D41" i="177"/>
  <c r="B66" i="177" l="1"/>
  <c r="B118" i="177"/>
  <c r="BY95" i="177"/>
  <c r="CB116" i="177"/>
  <c r="CF116" i="177" s="1"/>
  <c r="CJ116" i="177" s="1"/>
  <c r="CN116" i="177" s="1"/>
  <c r="CR116" i="177" s="1"/>
  <c r="B82" i="177"/>
  <c r="B41" i="177"/>
  <c r="F43" i="163" l="1"/>
  <c r="F43" i="161" l="1"/>
  <c r="F43" i="111" l="1"/>
  <c r="F43" i="108"/>
  <c r="F43" i="77" l="1"/>
  <c r="O44" i="70"/>
  <c r="P44" i="70" s="1"/>
  <c r="O43" i="70"/>
  <c r="P43" i="70" s="1"/>
  <c r="O42" i="70"/>
  <c r="P42" i="70" s="1"/>
  <c r="O41" i="70"/>
  <c r="P41" i="70" s="1"/>
  <c r="O40" i="70"/>
  <c r="P40" i="70" s="1"/>
  <c r="O39" i="70"/>
  <c r="P39" i="70" s="1"/>
  <c r="O38" i="70"/>
  <c r="P38" i="70" s="1"/>
  <c r="O37" i="70"/>
  <c r="O47" i="70" l="1"/>
  <c r="P37" i="70"/>
  <c r="P47" i="7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Juan Sebastián Ramírez</author>
  </authors>
  <commentList>
    <comment ref="C13" authorId="0" shapeId="0" xr:uid="{00000000-0006-0000-0500-000001000000}">
      <text>
        <r>
          <rPr>
            <b/>
            <sz val="9"/>
            <color indexed="81"/>
            <rFont val="Tahoma"/>
            <family val="2"/>
          </rPr>
          <t>Juan Sebastián Ramírez:</t>
        </r>
        <r>
          <rPr>
            <sz val="9"/>
            <color indexed="81"/>
            <rFont val="Tahoma"/>
            <family val="2"/>
          </rPr>
          <t xml:space="preserve">
La parte final debe incluirse en la descripción y no en la fórmula. Definir que significa ECCPOC</t>
        </r>
      </text>
    </comment>
    <comment ref="F18" authorId="0" shapeId="0" xr:uid="{00000000-0006-0000-0500-000002000000}">
      <text>
        <r>
          <rPr>
            <b/>
            <sz val="9"/>
            <color indexed="81"/>
            <rFont val="Tahoma"/>
            <family val="2"/>
          </rPr>
          <t>Juan Sebastián Ramírez:</t>
        </r>
        <r>
          <rPr>
            <sz val="9"/>
            <color indexed="81"/>
            <rFont val="Tahoma"/>
            <family val="2"/>
          </rPr>
          <t xml:space="preserve">
ïndice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Elizabeth Tello Saldarriaga</author>
  </authors>
  <commentList>
    <comment ref="D7" authorId="0" shapeId="0" xr:uid="{00000000-0006-0000-0600-000001000000}">
      <text>
        <r>
          <rPr>
            <b/>
            <sz val="9"/>
            <color indexed="81"/>
            <rFont val="Tahoma"/>
            <family val="2"/>
          </rPr>
          <t>Elizabeth Tello Saldarriaga:</t>
        </r>
        <r>
          <rPr>
            <sz val="9"/>
            <color indexed="81"/>
            <rFont val="Tahoma"/>
            <family val="2"/>
          </rPr>
          <t xml:space="preserve">
Debe definirse una entidad responsable</t>
        </r>
      </text>
    </comment>
    <comment ref="C11" authorId="0" shapeId="0" xr:uid="{00000000-0006-0000-0600-000002000000}">
      <text>
        <r>
          <rPr>
            <b/>
            <sz val="9"/>
            <color indexed="81"/>
            <rFont val="Tahoma"/>
            <family val="2"/>
          </rPr>
          <t>Elizabeth Tello Saldarriaga:</t>
        </r>
        <r>
          <rPr>
            <sz val="9"/>
            <color indexed="81"/>
            <rFont val="Tahoma"/>
            <family val="2"/>
          </rPr>
          <t xml:space="preserve">
Se debe exponer la importancia del resultado y su objetivo principal. 
En la descripción no se responde ¿qué va a medir? y ¿por qué es importante medirlo?, ni si el objetivo del indicador es aumentar, reducir o mantener dentro de un rango.
</t>
        </r>
      </text>
    </comment>
    <comment ref="C43" authorId="0" shapeId="0" xr:uid="{00000000-0006-0000-0600-000003000000}">
      <text>
        <r>
          <rPr>
            <b/>
            <sz val="9"/>
            <color indexed="81"/>
            <rFont val="Tahoma"/>
            <family val="2"/>
          </rPr>
          <t>Elizabeth Tello Saldarriaga:</t>
        </r>
        <r>
          <rPr>
            <sz val="9"/>
            <color indexed="81"/>
            <rFont val="Tahoma"/>
            <family val="2"/>
          </rPr>
          <t xml:space="preserve">
Colocar el nombre completo no siglas</t>
        </r>
      </text>
    </comment>
    <comment ref="C44" authorId="0" shapeId="0" xr:uid="{00000000-0006-0000-0600-000004000000}">
      <text>
        <r>
          <rPr>
            <b/>
            <sz val="9"/>
            <color indexed="81"/>
            <rFont val="Tahoma"/>
            <family val="2"/>
          </rPr>
          <t>Elizabeth Tello Saldarriaga:</t>
        </r>
        <r>
          <rPr>
            <sz val="9"/>
            <color indexed="81"/>
            <rFont val="Tahoma"/>
            <family val="2"/>
          </rPr>
          <t xml:space="preserve">
El rezago es en días. Serían 300 días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Elizabeth Tello Saldarriaga</author>
  </authors>
  <commentList>
    <comment ref="D26" authorId="0" shapeId="0" xr:uid="{00000000-0006-0000-0700-000001000000}">
      <text>
        <r>
          <rPr>
            <b/>
            <sz val="9"/>
            <color indexed="81"/>
            <rFont val="Tahoma"/>
            <family val="2"/>
          </rPr>
          <t>Elizabeth Tello Saldarriaga:</t>
        </r>
        <r>
          <rPr>
            <sz val="9"/>
            <color indexed="81"/>
            <rFont val="Tahoma"/>
            <family val="2"/>
          </rPr>
          <t xml:space="preserve">
Quitar el símbolo de %</t>
        </r>
      </text>
    </comment>
    <comment ref="C45" authorId="0" shapeId="0" xr:uid="{00000000-0006-0000-0700-000002000000}">
      <text>
        <r>
          <rPr>
            <b/>
            <sz val="9"/>
            <color indexed="81"/>
            <rFont val="Tahoma"/>
            <family val="2"/>
          </rPr>
          <t>Elizabeth Tello Saldarriaga:</t>
        </r>
        <r>
          <rPr>
            <sz val="9"/>
            <color indexed="81"/>
            <rFont val="Tahoma"/>
            <family val="2"/>
          </rPr>
          <t xml:space="preserve">
365 días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jose alejandro arango dechner</author>
    <author>Usuario de Windows</author>
  </authors>
  <commentList>
    <comment ref="C15" authorId="0" shapeId="0" xr:uid="{00000000-0006-0000-0C00-000001000000}">
      <text>
        <r>
          <rPr>
            <b/>
            <sz val="9"/>
            <color indexed="81"/>
            <rFont val="Tahoma"/>
            <family val="2"/>
          </rPr>
          <t>jose alejandro arango dechner:</t>
        </r>
        <r>
          <rPr>
            <sz val="9"/>
            <color indexed="81"/>
            <rFont val="Tahoma"/>
            <family val="2"/>
          </rPr>
          <t xml:space="preserve">
La última parte va en la descripción del indicador</t>
        </r>
      </text>
    </comment>
    <comment ref="F20" authorId="0" shapeId="0" xr:uid="{00000000-0006-0000-0C00-000002000000}">
      <text>
        <r>
          <rPr>
            <b/>
            <sz val="9"/>
            <color indexed="81"/>
            <rFont val="Tahoma"/>
            <family val="2"/>
          </rPr>
          <t>jose alejandro arango dechner:ïndice</t>
        </r>
      </text>
    </comment>
    <comment ref="C44" authorId="0" shapeId="0" xr:uid="{00000000-0006-0000-0C00-000003000000}">
      <text>
        <r>
          <rPr>
            <b/>
            <sz val="9"/>
            <color indexed="81"/>
            <rFont val="Tahoma"/>
            <family val="2"/>
          </rPr>
          <t>jose alejandro arango dechner:</t>
        </r>
        <r>
          <rPr>
            <sz val="9"/>
            <color indexed="81"/>
            <rFont val="Tahoma"/>
            <family val="2"/>
          </rPr>
          <t xml:space="preserve">
Indicar si es en todas las entodades del distrito o es una muestra y si es así como se escoge.</t>
        </r>
      </text>
    </comment>
    <comment ref="C46" authorId="1" shapeId="0" xr:uid="{00000000-0006-0000-0C00-000004000000}">
      <text>
        <r>
          <rPr>
            <b/>
            <sz val="9"/>
            <color indexed="81"/>
            <rFont val="Tahoma"/>
            <family val="2"/>
          </rPr>
          <t>Usuario de Windows:</t>
        </r>
        <r>
          <rPr>
            <sz val="9"/>
            <color indexed="81"/>
            <rFont val="Tahoma"/>
            <family val="2"/>
          </rPr>
          <t xml:space="preserve">
Colocar en días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Laura Hortua</author>
  </authors>
  <commentList>
    <comment ref="F43" authorId="0" shapeId="0" xr:uid="{00000000-0006-0000-1D00-000001000000}">
      <text>
        <r>
          <rPr>
            <sz val="9"/>
            <color indexed="81"/>
            <rFont val="Tahoma"/>
            <family val="2"/>
          </rPr>
          <t>Al sumar las metas anuales, notamos que la meta total es 21, y no 23</t>
        </r>
      </text>
    </comment>
  </commentList>
</comments>
</file>

<file path=xl/sharedStrings.xml><?xml version="1.0" encoding="utf-8"?>
<sst xmlns="http://schemas.openxmlformats.org/spreadsheetml/2006/main" count="23228" uniqueCount="2505">
  <si>
    <t>Información general</t>
  </si>
  <si>
    <t>Nombre del indicador</t>
  </si>
  <si>
    <t>Porcentaje de Implementación del Sistema de Gestión Documental en las Entidades del Distrito.</t>
  </si>
  <si>
    <t>Relación entre el indicador de producto y el resultado esperado</t>
  </si>
  <si>
    <t>Aumento del puntaje del indicador Índice de Transparencia Activa (ITA)</t>
  </si>
  <si>
    <t>Relación con el PDD</t>
  </si>
  <si>
    <t>NO</t>
  </si>
  <si>
    <t>Pilar, Objetivo o Eje del PDD</t>
  </si>
  <si>
    <t>Eje Transversal 4 Gobierno legítimo, fortalecimiento local y eficiencia</t>
  </si>
  <si>
    <t>Programa (PDD)</t>
  </si>
  <si>
    <t>42 Transparencia, gestión pública y servicio a la ciudadanía</t>
  </si>
  <si>
    <t>Sector responsable</t>
  </si>
  <si>
    <t>Entidad</t>
  </si>
  <si>
    <t>Entidades involucradas en el cumplimiento del indicador</t>
  </si>
  <si>
    <t>Entidades distritales de los sectores central y descentralizado</t>
  </si>
  <si>
    <t>Organismos de Control</t>
  </si>
  <si>
    <t>Concejo de Bogotá</t>
  </si>
  <si>
    <t xml:space="preserve">Entidad </t>
  </si>
  <si>
    <t>Descripción del producto</t>
  </si>
  <si>
    <t>Meta(s) de resultado a la que el producto aporta mediante su implementación.</t>
  </si>
  <si>
    <t>Aumento del puntaje del indicador de Índice de Transparencia Activa (ITA)</t>
  </si>
  <si>
    <t>Aspectos a considerar para el desarrollo del producto</t>
  </si>
  <si>
    <t>Medición</t>
  </si>
  <si>
    <t xml:space="preserve">Línea de seguimiento </t>
  </si>
  <si>
    <t>Línea de procesos de información</t>
  </si>
  <si>
    <t>(Sumatoria de los porcentajes de implementación del Sistema de Gestión de Documentos en cada una de las entidades del Distrito / Total Entidades del Distrito) *100</t>
  </si>
  <si>
    <t>Unidad de medida</t>
  </si>
  <si>
    <t>Kilómetros</t>
  </si>
  <si>
    <t>Toneladas</t>
  </si>
  <si>
    <t>Programas</t>
  </si>
  <si>
    <t>Personas</t>
  </si>
  <si>
    <t>Tasa</t>
  </si>
  <si>
    <t>Hectáreas</t>
  </si>
  <si>
    <t>Habitantes</t>
  </si>
  <si>
    <t>Acuerdos</t>
  </si>
  <si>
    <t>Porcentaje</t>
  </si>
  <si>
    <t>x</t>
  </si>
  <si>
    <t>Índice</t>
  </si>
  <si>
    <t>Otro</t>
  </si>
  <si>
    <t>Cuál?</t>
  </si>
  <si>
    <t>Periodicidad de medición</t>
  </si>
  <si>
    <t>Mensual</t>
  </si>
  <si>
    <t>Trimestral</t>
  </si>
  <si>
    <t>Anual</t>
  </si>
  <si>
    <t>Bimestral</t>
  </si>
  <si>
    <t>Semestral</t>
  </si>
  <si>
    <t>Línea Base (LB)</t>
  </si>
  <si>
    <t>LB</t>
  </si>
  <si>
    <t>Fecha de LB</t>
  </si>
  <si>
    <t>2021*</t>
  </si>
  <si>
    <t>Fuente LB</t>
  </si>
  <si>
    <t xml:space="preserve">Informe anual del Seguimiento Estratégico al Cumplimiento de la Normativa Archivística </t>
  </si>
  <si>
    <t xml:space="preserve">* Cálculo de 2022 con información de 2021. </t>
  </si>
  <si>
    <t>Año inicio - Año fin</t>
  </si>
  <si>
    <t>Año inicio</t>
  </si>
  <si>
    <t>Año Fin</t>
  </si>
  <si>
    <t>Metas</t>
  </si>
  <si>
    <t>Año 2018</t>
  </si>
  <si>
    <t>Año 2019</t>
  </si>
  <si>
    <t>Año 2020</t>
  </si>
  <si>
    <t>Año 2021</t>
  </si>
  <si>
    <t>Año 2022</t>
  </si>
  <si>
    <t>Año 2023</t>
  </si>
  <si>
    <t>Año 2024</t>
  </si>
  <si>
    <t>Año 2025</t>
  </si>
  <si>
    <t>Año 2026</t>
  </si>
  <si>
    <t>Año 2027</t>
  </si>
  <si>
    <t>Año 2028</t>
  </si>
  <si>
    <t>Año 12</t>
  </si>
  <si>
    <t>Año 13</t>
  </si>
  <si>
    <t>Año 14</t>
  </si>
  <si>
    <t>Año …</t>
  </si>
  <si>
    <t>Final</t>
  </si>
  <si>
    <t>Territorialización del indicador</t>
  </si>
  <si>
    <t>Si</t>
  </si>
  <si>
    <t>No</t>
  </si>
  <si>
    <t>Nivel:</t>
  </si>
  <si>
    <t>X</t>
  </si>
  <si>
    <t>Metodología de medición</t>
  </si>
  <si>
    <t xml:space="preserve">Fuentes de información </t>
  </si>
  <si>
    <t>Días de rezago</t>
  </si>
  <si>
    <t>Serie disponible</t>
  </si>
  <si>
    <t>Datos del responsable del indicador</t>
  </si>
  <si>
    <t>Nombre funcionario:</t>
  </si>
  <si>
    <t>Julio Alberto Parra Acosta</t>
  </si>
  <si>
    <t>Cargo:</t>
  </si>
  <si>
    <t xml:space="preserve">Subdirector del Sistema Distrital de Archivos </t>
  </si>
  <si>
    <t>Entidad:</t>
  </si>
  <si>
    <t xml:space="preserve">Secretaría General </t>
  </si>
  <si>
    <t>Dependencia:</t>
  </si>
  <si>
    <t xml:space="preserve">Dirección Distrital Archivo de Bogotá </t>
  </si>
  <si>
    <t>Correo electrónico:</t>
  </si>
  <si>
    <t>japarra@alcaldiabogota.gov.co</t>
  </si>
  <si>
    <t>Teléfono:</t>
  </si>
  <si>
    <t>3813000 ext. 4114 - 4115</t>
  </si>
  <si>
    <t>Aprobación Oficina de Planeación de la entidad responsable de reportar el dato</t>
  </si>
  <si>
    <t>Nombre funcionario</t>
  </si>
  <si>
    <t>Doris Bibiana Cardozo</t>
  </si>
  <si>
    <t>Cargo</t>
  </si>
  <si>
    <t>Jefe Oficina Asesora de Planeación</t>
  </si>
  <si>
    <t>Observaciones</t>
  </si>
  <si>
    <t>Personal de las entidades y organismos distritales formados en temas de gobierno abierto</t>
  </si>
  <si>
    <t>Índice de Transparencia Activa (ITA)</t>
  </si>
  <si>
    <t>Eje transversal 4: Gobierno Legítimo, fortalecimiento local y eficiencia</t>
  </si>
  <si>
    <t>42. Transparencia, gestión pública y servicio a la ciudadanía</t>
  </si>
  <si>
    <t>Gestión Pública</t>
  </si>
  <si>
    <t>Secretaria General</t>
  </si>
  <si>
    <t>Secretaría General</t>
  </si>
  <si>
    <t xml:space="preserve">Aumento del Índice de Transparencia Activa </t>
  </si>
  <si>
    <t>Línea de Procesos de Información</t>
  </si>
  <si>
    <t>Fórmula de cálculo</t>
  </si>
  <si>
    <t>Sumatoria de personas capacitadas en temas de gobierno abierto</t>
  </si>
  <si>
    <t>ND</t>
  </si>
  <si>
    <t>Año 6</t>
  </si>
  <si>
    <t>Año 7</t>
  </si>
  <si>
    <t>Año 8</t>
  </si>
  <si>
    <t>Año 9</t>
  </si>
  <si>
    <t>Año 10</t>
  </si>
  <si>
    <t>Año 11</t>
  </si>
  <si>
    <t>Con base en la información registrada en la plataforma de formación virtual sobre los resultados de aprobación de los servidores inscritos (de acuerdo a los criterios de calificación de cada curso), cada año se realiza un informe de resultados del programa de formación, en el cual se encuentra el detalle del número de servidores que culminaron exitosamente el programa de formación.</t>
  </si>
  <si>
    <t>Registros de la Plataforma de la formación virtual, en la que se realiza la oferta académica.</t>
  </si>
  <si>
    <t>30 días</t>
  </si>
  <si>
    <t xml:space="preserve">Alexadra Arevalo Cuervo </t>
  </si>
  <si>
    <t>Director de la Dirección Distrital de Desarrollo Institucional</t>
  </si>
  <si>
    <t>Dirección Distrital de Desarrollo Institucional</t>
  </si>
  <si>
    <t>aarevalo@alcaldiabogota.gov.co</t>
  </si>
  <si>
    <t>3813000 ext. 2401</t>
  </si>
  <si>
    <t>Jefe Oficina Asesora De Planeación</t>
  </si>
  <si>
    <t xml:space="preserve">
Toda la información consignada en esta ficha técnica será sujeta de revisión de acuerdo a los resultados obtenidos en los levantamientos iniciales que se ejecuten en 2016. Como producto de tales levantamientos iniciales se obtendrá antes del 31 de diciembre de 2016 una estrategia para la implementación de la metodología en todo el país de acuerdo a los tiempos y costos que se identifiquen en tales ejercicios iniciales. 
Las metodologías para el levantamiento de la información catastral con enfoque multipropósito corresponderán a las elaboradas por el Instituto Geográfico Agustín Codazzi como autoridad catastral a nivel nacional, en concordancia con los  lineamientos de política que están siendo definidos en el documento Conpes "Política para la adopción de un catastro multipropósito rural-urbano"
La ejecución de los procesos de actualización/formación pueden limitarse por variables exógenas a las entidades ejecutoras, asociadas a condiciones de acceso al territorio y orden público, en función de la naturaleza de los municipios priorizados.</t>
  </si>
  <si>
    <t>FICHA TÉCNICA INDICADOR DE PRODUCTO 1.1.3</t>
  </si>
  <si>
    <t>Reportes de seguimiento de los instrumentos de planeación elaborados.</t>
  </si>
  <si>
    <t>Indicador del PDD</t>
  </si>
  <si>
    <t>Código Meta
PDD</t>
  </si>
  <si>
    <t>N/A</t>
  </si>
  <si>
    <t>Planeación</t>
  </si>
  <si>
    <t>Secretaría Distrital de Planeación</t>
  </si>
  <si>
    <t>Descripción del indicador</t>
  </si>
  <si>
    <t xml:space="preserve">Generar y mantener de manera oportuna y con calidad de información los informes que den cuenta del resultado de las gestiones en la ejecución de Plan Distrital de Desarrollo y su articulación con los instrumentos de planeación. </t>
  </si>
  <si>
    <t>Los Reportes de seguimiento de los instrumentos de planeación, permiten conocer el avance trimestral de las metas del Plan de Desarrollo y los logros obtenidos frente a los objetivos y compromisos del mismo, según la información que registran las entidades Distritales en el sistema SEGPLAN. 
Los reportes corresponden a: i) Reporte de seguimiento al Plan de Acción del PDD (Componente de inversión, gestión, territorialización y actividades), ii)  Reporte de Avance al Plan de Desarrollo (Avance físico del plan de desarrollo), iii)Reporte de Programación (se realiza para el primer año del PDD)  o Reprogramación (ajustes necesarios en la programación del Plan de Acción de cada entidad, por una sola vez en cada vigencia) , iv)Reporte de Gerencias de Programa y v) Fichas EBI por proyecto de inversión.
Los reportes se realizan trimestralmente y  la totalidad de ellos se emiten en  formato PDF y los reportes de programación, reprogramación y seguimiento al Plan de Acción del PDD también se elaboran en formato Excel.</t>
  </si>
  <si>
    <t>Aumento del Índice de Transparencia Activa</t>
  </si>
  <si>
    <t>Objetivo de Desarrollo Sostenible ODS</t>
  </si>
  <si>
    <t>Producciónyconsumoresponsables</t>
  </si>
  <si>
    <t>Meta ODS</t>
  </si>
  <si>
    <t>Reducir considerablemente la generación de desechos mediante actividades de prevención, reducción, reciclado y reutilización</t>
  </si>
  <si>
    <t>Enfoque</t>
  </si>
  <si>
    <t>No aplica</t>
  </si>
  <si>
    <t>Sumatoria de reportes de seguimiento al PDD elaborados durante la vigencia.</t>
  </si>
  <si>
    <t>Documento</t>
  </si>
  <si>
    <t>Estrategia</t>
  </si>
  <si>
    <t xml:space="preserve">        X</t>
  </si>
  <si>
    <t>Informes</t>
  </si>
  <si>
    <t>Segplan</t>
  </si>
  <si>
    <t>2028</t>
  </si>
  <si>
    <t>Año 1</t>
  </si>
  <si>
    <t>Año 2</t>
  </si>
  <si>
    <t>Año 3</t>
  </si>
  <si>
    <t>Año 4</t>
  </si>
  <si>
    <t>Año 5</t>
  </si>
  <si>
    <t>Sí</t>
  </si>
  <si>
    <t>Cúal?</t>
  </si>
  <si>
    <t xml:space="preserve">Los reportes se obtienen del aplicativo Segplán, según la información registrada por la entidades distritales correspondiente a:
 i) Reporte de seguimiento al Plan de Acción del PDD (Componente de inversión, gestión, territorialización y actividades): reporte de avance de metas de proyectos de inversión y de población beneficiada,  avance de indicadores y de recursos de metas asociados a las metas de producto del plan de desarrollo, reporte de territorialización de la inversión y de actividades.
 ii)  Reporte de Avance al Plan de Desarrollo (Avance físico del plan de desarrollo): Avance físico del plan de desarrollo, por los niveles de la estructura del PDD, como herramienta para el seguimiento a los compromisos de la Administración de la ciudad.
iii)Reporte de Programación (se realiza para el primer año del PDD)  o Reprogramación (ajustes necesarios en la programación del Plan de Acción de cada entidad, por una sola vez en cada vigencia) del plan de acción del PDD: Proceso dinámico de la planeación que se retroalimenta con su ejecución y seguimiento y se ajusta (reprograma) en el tiempo, de conformidad con las prioridades de inversión que establezca la Administración Distrital en torno a los resultados del PDD y con la disponibilidad de recursos.
iv) Reporte de Gerencias de Programa: Al iniciar la vigencia del PDD, la gerencia de programa participa en el esquema de asociación y ponderación de la estructura del PDD, que busca asignar responsabilidades respecto de la información a suministrar y consolidar por parte de las entidades y los niveles gerenciales, que las entidades se asocien a compromisos que son de su competencia y realizar los cálculos objetivos de avance del plan de desarrollo. En cada seguimiento, la Gerencia de programa consolida, analiza y reporta las acciones que dan cuenta del avance de las metas del programa.
v) Fichas EBI por proyecto de inversión: Resume la información que contiene el documento de formulación del proyecto de inversión y sirve para que la Administración Distrital y la ciudadanía en general conozcan la información básica del proyecto de inversión que ejecutan las entidades distritales. </t>
  </si>
  <si>
    <t>Dirección de Planeación de la Secretaría Distrital de Planeación</t>
  </si>
  <si>
    <t>25 días</t>
  </si>
  <si>
    <t>Jhon Manuel Parra Mora</t>
  </si>
  <si>
    <t>Director</t>
  </si>
  <si>
    <t>Dirección de Programación y seguimiento a la Inversión</t>
  </si>
  <si>
    <t>jparra@sdp.gov.co</t>
  </si>
  <si>
    <t>3358000 ext. 8606</t>
  </si>
  <si>
    <t>Mónica Maloof Arias</t>
  </si>
  <si>
    <t>Directora de Planeación</t>
  </si>
  <si>
    <t>El Nuevo Sistema se contrata en 2019 y entra en producción en el segundo semestre de 2022.</t>
  </si>
  <si>
    <t>FICHA TÉCNICA INDICADOR DE PRODUCTO 1.1.4</t>
  </si>
  <si>
    <t xml:space="preserve">Lineamiento emitido </t>
  </si>
  <si>
    <t>Alta Consejería Distrital de TIC</t>
  </si>
  <si>
    <t>Sumatoria de los lineamientos emitidos</t>
  </si>
  <si>
    <t>2019</t>
  </si>
  <si>
    <t>Consulta y seguimiento a los lineamientos publicados</t>
  </si>
  <si>
    <t>(0) días</t>
  </si>
  <si>
    <t>Ivan Mauricio Durán Pabón</t>
  </si>
  <si>
    <t>Alto Consejero Distrital de TIC</t>
  </si>
  <si>
    <t>imduran@alcaldiabogota.gov.co</t>
  </si>
  <si>
    <t>3813000 ext 3050</t>
  </si>
  <si>
    <t xml:space="preserve">
Las metodologías para el levantamiento de la información catastral con enfoque multipropósito corresponderán a las elaboradas por el Instituto Geográfico Agustín Codazzi como autoridad catastral a nivel nacional, en concordancia con los  lineamientos de política que están siendo definidos en el documento Conpes "Política para la adopción de un catastro multipropósito rural-urbano"
La ejecución de los procesos de actualización/formación pueden limitarse por variables exógenas a las entidades ejecutoras, asociadas a condiciones de acceso al territorio y orden público, en función de la naturaleza de los municipios priorizados.</t>
  </si>
  <si>
    <t>FICHA TÉCNICA INDICADOR DE PRODUCTO 1.1.5</t>
  </si>
  <si>
    <t>Porcentaje de avance en la implementación del Portal ciudadano de acceso a información sobre planeación, presupuesto y contratación de las Alcaldías Locales y de la Secretaría Distrital de Gobierno</t>
  </si>
  <si>
    <t>Gobierno</t>
  </si>
  <si>
    <t>Secretaría de Gobierno</t>
  </si>
  <si>
    <t>Secretaría Distrital de Gobierno</t>
  </si>
  <si>
    <t xml:space="preserve">El portal ciudadano es un componente del Sistema de Información para la Programación, Seguimiento y Evaluación de la Gestión Institucional - SIPSE - que actualmente funciona en el nivel central de la Secretaría Distrital de Gobierno y que está en desarrollo para la implementación en las Alcaldías Locales. Este portal Web se constituye en la vista externa, a través de la cual los ciudadanos podrán georreferenciar la inversión de la SDG y de las Alcaldías Locales; asimismo, se crea la posibilidad de efectuar seguimiento a la ejecución presupuestal por programa, línea de inversión y otros, a través de indicadores utilizados para tal fin. De tal forma, por medio del producto en cuestión se pretende garantizar el acceso a la información pública por parte de la ciudadanía, relacionada con la planeación, el presupuesto y la contratación de las Alcaldías Locales y de la Secretaría Distrital de Gobierno. </t>
  </si>
  <si>
    <t>Determinar el porcentaje de avance de cada una de las fases para el desarrollo tecnológico del Portal Ciudadano, iniciando con la generación del requerimiento y finalizando con la salida en producción del portal web.</t>
  </si>
  <si>
    <t>El desarrollo del portal ciudadano es uno de los módulos que contempla la producción del sistema de información para el seguimiento contractual, financiero y de planeación para las Alcaldías Locales (Actualmente se conoce como Sipse Localidades); además, este presentará información del nivel central y local de la Secretaría Distrital de Gobierno.</t>
  </si>
  <si>
    <t>MediciónA14</t>
  </si>
  <si>
    <t>Línea de Territorios</t>
  </si>
  <si>
    <t>(Sumatoria de fases ejecutadas para la implementación del Portal ciudadano de acceso a información sobre planeación, presupuesto y contratación de las Alcaldías Locales y de la Secretaría Distrital de Gobierno/Sumatoria de fases programadas para la implementación del Portal ciudadano de acceso a información sobre planeación, presupuesto y contratación de las Alcaldías Locales y de la Secretaría Distrital de Gobierno)*100</t>
  </si>
  <si>
    <t>N.D.</t>
  </si>
  <si>
    <t>NA</t>
  </si>
  <si>
    <t>2020</t>
  </si>
  <si>
    <t>Localidades</t>
  </si>
  <si>
    <t>Se medirá el avance porcentual de cada una de las siguientes fases definidas en el plan de trabajo:
       a. Desarrollo
       b. Pruebas piloto
       c. Implementación
De esta forma, es posible contemplar el nivel de avance y posibles retrasos. Así mismo, el plan de trabajo es monitoreado permanentemente por la Dirección de Tecnologías e Información de la Secretaría Distrital de Gobierno, en el cual se establece el número de fases, el alcance de cada una, los tiempos de entrega y el porcentaje de avance. Así mismo, la medición contempla la entrega de productos por la fábrica de software para determinar el avance.</t>
  </si>
  <si>
    <t>Plan Operativo Anual de la Política Pública Distrital de Transparencia, Integridad y No Tolerancia con la Corrupción / Plan de trabajo del desarrollo del Portal Web</t>
  </si>
  <si>
    <t>Javier Bautista Perdomo</t>
  </si>
  <si>
    <t>Director de Tecnologías e Información</t>
  </si>
  <si>
    <t>Dirección de Tecnologías e Información</t>
  </si>
  <si>
    <t>javier.bautista@gobiernobogota.gov.co</t>
  </si>
  <si>
    <t>Juan Sebastian Castro Gaona</t>
  </si>
  <si>
    <t xml:space="preserve">Jefe Oficina Asesora de Planeación </t>
  </si>
  <si>
    <t>FICHA TÉCNICA INDICADOR DE PRODUCTO 1.1.6</t>
  </si>
  <si>
    <t>Porcentaje de cumplimiento del Plan de Acción General de Gobierno Abierto de Bogotá.</t>
  </si>
  <si>
    <t xml:space="preserve">1.1 Aumento del Índice de Transparencia Activa </t>
  </si>
  <si>
    <t>Código Meta</t>
  </si>
  <si>
    <t>PDD</t>
  </si>
  <si>
    <t>Propósito 5. Construir Bogotá Región con gobierno abierto, transparente y ciudadanía consciente</t>
  </si>
  <si>
    <t>51 - Gobierno Abierto de Bogotá</t>
  </si>
  <si>
    <t>GestiónPública</t>
  </si>
  <si>
    <t>Oficina Asesora de Planeación</t>
  </si>
  <si>
    <t xml:space="preserve">El indicador medirá el porcentaje de cumplimiento de los compromisos y acciones adquiridas por las entidades distritales en el Plan de Acción General de Gobierno Abierto de Bogotá. La medición del indicador se realizará anualmente en el periodo comprendido entre 2021 y 2028. </t>
  </si>
  <si>
    <t>Considerando que avanzar en el gobierno abierto es uno de los objetivos específicos de esta política pública, por medio de este producto las entidades distritales formulan y reportan seguimiento a compromisos y acciones del Plan de Acción General de Gobierno Abierto de Bogotá, con el objetivo de permitir la consolidación e implementación de estrategias en los pilares de transparencia, participación, colaboración y trámites y servicios.</t>
  </si>
  <si>
    <t>La Secretaría General de la Alcaldía Mayor de Bogotá lidera la articulación del Plan de Acción General de Gobierno Abierto desde el año 2020, a través del trabajo interinstitucional con las entidades distritales, con las cuales se consolidarán de manera participativa los objetivos, compromisos, responsables y metas a implementar durante el Plan.</t>
  </si>
  <si>
    <t xml:space="preserve">Aumento del Índice de Transparencia y Acceso a la información     </t>
  </si>
  <si>
    <t>Pazjusticiaeinstitucionessólidas</t>
  </si>
  <si>
    <t>16.7 Garantizar la adopción en todos los niveles de decisiones inclusivas, participativas y representativas que respondan a las necesidades</t>
  </si>
  <si>
    <t xml:space="preserve">(Sumatoria del porcentaje de ejecución de los compromisos/acciones del Plan de Acción General del Gobierno Abierto de Bogota / Sumatoria del porcentaje de programación de los compromisos y/o acciones del Plan de Acción General del Gobierno Abierto de Bogota)*100 </t>
  </si>
  <si>
    <t>Porcentaje de ejecución</t>
  </si>
  <si>
    <t>Este indicador se medirá como un promedio simple entre el cumplimiento del total de indicadores del Plan de Acción de Gobierno Abierto</t>
  </si>
  <si>
    <t>Secretaría General - Monitor GAB, Plan de Acción de Gobierno Abierto de Bogotá</t>
  </si>
  <si>
    <t>Fredy Martínez Garcia</t>
  </si>
  <si>
    <t>Asesor de Despacho</t>
  </si>
  <si>
    <t>Secretaría General de la Alcaldía Mayor de Bogotá</t>
  </si>
  <si>
    <t>famartinezg@alcaldiabogota.gov.co</t>
  </si>
  <si>
    <t>3813000 Ext 1130</t>
  </si>
  <si>
    <t>Bibiana Cardozo Peña</t>
  </si>
  <si>
    <t>Documentos públicos distritales traducidos a lenguaje claro y lenguaje incluyente</t>
  </si>
  <si>
    <t>Índice de Transparencia y Acceso a la información (ITA)</t>
  </si>
  <si>
    <t>Veeduría Distrital</t>
  </si>
  <si>
    <t>El producto que se desarrolla son documentos públicos distritales traducidos a lenguaje claro y lenguaje incluyente. El lenguaje claro es el uso de un lenguaje que le facilite la vida a la ciudadanía, siendo más humano y cercano, mejorando la relación y generando confianza entre el Estado y Ciudadanía. El uso de lenguaje claro facilita la toma de decisiones y el ejercicio de los derechos y deberes de la ciudadanía.
Teniendo en cuenta esto, el indicador medirá la cantidad de documentos públicos distritales traducidos a lenguaje claro y lenguaje incluyente por parte de la Veeduría Distrital, como parte de la “estrategia de comunicación para la gente”, implementada desde el 2016. 
Los documentos a traducir, son postulados por las entidades distritales, resultado de los talleres de lenguaje claro con los que se crean competencias en los servidores públicos para diferenciar el lenguaje complejo del lenguaje comprensible y sencillo.
La traducción de documentos a lenguaje claro y lenguaje incluyente se realiza con base en la Guía de lenguaje claro del Departamento Nacional de Planeación y la Metodología para la traducción de documentos a lenguaje claro elaborada por la Veeduría Distrital, así:
1. La entidad selecciona documento de alto impacto ciudadano.
2. Hay una primera verificación del documento, por parte del grupo de expertos (profesional de Lenguaje Claro y el servidor público de la entidad a cargo de ese documento) en reunión de acompañamiento técnico, donde se exponen los hallazgos sobre los términos que se comprenden, los que se pueden mejorar y los que no entendieron.
3. Las palabras o conceptos que no se entendieron, se deberán incluir en un glosario de palabras “prohibidas” por parte d ela entidad.
4. Se hacen los ajustes gráficos (cuando el documento lo amerite).
5. Se entrega versión ajustada a quien la revisó por primera vez, para que valide los cambios y mejoras.
6. Publicación y divulgación de documento.</t>
  </si>
  <si>
    <t xml:space="preserve">El producto que se desarrolla corresponde a documentos públicos distritales traducidos a lenguaje claro en archivos editables. Los documentos a traducir, son postulados por las entidades distritales, como resultado de los talleres de lenguaje claro con los que se crean competencias en los servidores públicos para diferenciar el lenguaje complejo del lenguaje comprensible y sencillo o por solicitud que se realiza al correo de la VD. La traducción de documentos a lenguaje claro se realiza con base en la Guía de lenguaje claro del Departamento Nacional de Planeación y la Metodología para la traducción de documentos a lenguaje claro elaborada por la Veeduría Distrital.
</t>
  </si>
  <si>
    <t xml:space="preserve">Aumento del Índice de Transparencia y Acceso a la información                                                                                                                                         </t>
  </si>
  <si>
    <t>16.6 Crear a todos los niveles instituciones eficaces y transparentes que rindan cuentas</t>
  </si>
  <si>
    <t>Poblacional; Diferencial; Género</t>
  </si>
  <si>
    <t xml:space="preserve">Sumatoria de documentos públicos distritales traducidos a lenguaje claro </t>
  </si>
  <si>
    <t xml:space="preserve">Veeduría Distrital </t>
  </si>
  <si>
    <t>La Delegada para la Atención de Quejas y Reclamos de la Veeduría Distrital anualmente programará el número de documentos públicos distritales traducidos al lenguaje claro y lenguaje incluyente que se deben realizar en cada vigencia en el Plan de Acción Integrado de la Entidad, y será a través del reporte de seguimiento a dicho plan, donde relacionará la gestión adelantada y  soportes de cumplimiento. Igualmente, en cada vigencia elaborará un Balance de la estrategia de comunicación para la gente, que incluye el proceso de selección y traducción de los documentos.</t>
  </si>
  <si>
    <t xml:space="preserve">Veeduría Distrital - Reporte de seguimiento al Plan de Acción Integrado de la Veeduría Distrital y el documento Balance de la estrategia comunicación para la gente elaborado por la Delegada para la Atención de Quejas y Reclamos de la Veeduría Distrital </t>
  </si>
  <si>
    <t>Jayn Patrich Pardo García</t>
  </si>
  <si>
    <t>Veedor Distrital Delegado para la Atención de Quejas y Reclamos</t>
  </si>
  <si>
    <t>Delegada para la Atención de Quejas y Reclamos</t>
  </si>
  <si>
    <t>jpardo@veeduriadistrital.gov.co</t>
  </si>
  <si>
    <t>3407666 Ext. 400</t>
  </si>
  <si>
    <t>Fredy Gabriel Hernández</t>
  </si>
  <si>
    <t>FICHA TÉCNICA INDICADOR DE PRODUCTO 1.1.8</t>
  </si>
  <si>
    <t xml:space="preserve">Porcentaje de entidades conectadas al ERP distrital en los módulos presupuesto, tesorería, contabilidad, administración de terceros </t>
  </si>
  <si>
    <t>Hacienda</t>
  </si>
  <si>
    <t>Secretaría Distrital de Hacienda</t>
  </si>
  <si>
    <t xml:space="preserve">Solución procedimental y tecnológica para la gestión integrada de información para las entidades del Distrito, en lo frentes Presupuestal, Tesoral y Contable, así como el manejo de Terceros.
La integración se realiza de diversas formas, acorde a la gestión de las entidades así como de su capacidad tecnológica, utilizando el ERP y otros componentes SAP como apalancadores tecnológicos de los procesos involucrados, para las 88 entidades Distritales en el alcance definido.
</t>
  </si>
  <si>
    <t>*Capacidad tecnológica de las Entidades a integrar
*Operación y acceso directo sobre el ERP
*Interacción de información mediante plantillas para transferencia de datos (de salida o entrada)
*Interacción mediante servicios WEB
*Adecuación de sus plataformas tecnológicas para la entrega o captura de la información
*Adaptación de los procedimientos o procesos internos
*Capacitación a Entidades sobre el modelo, estructuras y procedimientos de gestión</t>
  </si>
  <si>
    <t>(Número de Entidades conectadas  al ERP Distrital en módulos de  presupuesto, tesorería, contabilidad, administración de terceros/Número de Entidades Proyectadas para Conexión)*100</t>
  </si>
  <si>
    <t>Dirección de Informática y Tecnología</t>
  </si>
  <si>
    <t xml:space="preserve">El día de Salida en Vivo de la solución implementada, las Entidades Distritales se convertirán en clientes y proveedores de información de los frentes Contable, Tesoral y Presupuestal, para la SDH. Esta labor se desarrolla hoy día con otras herramientas de soporte y son base fundamental para la consolidación, control y operación del Distrito.
Las transacciones de las Entidades se registrarán sobre la plataforma de BogData, a través de los diferentes medios de integración. </t>
  </si>
  <si>
    <t xml:space="preserve">Registro de operaciones por entidad y tipo en el Sistema SAP, sobre el cual se determinará la conectividad de la Entidad y establecer el indicador sobre las 88 entidades planeadas </t>
  </si>
  <si>
    <t>Gerson Granados Villamil</t>
  </si>
  <si>
    <t>Director de Informática y Tecnología</t>
  </si>
  <si>
    <t>ggranadosv@shd.gov.co</t>
  </si>
  <si>
    <t>Nelson Andrés Pardo Figueroa</t>
  </si>
  <si>
    <t>Ninguna</t>
  </si>
  <si>
    <t>FICHA TÉCNICA INDICADOR DE PRODUCTO 1.1.9</t>
  </si>
  <si>
    <t>Datos publicados en el portal de datos abiertos</t>
  </si>
  <si>
    <t>Acuerdo 645 de 2016. Capítulo VIII. Eje transversal 4. Gobierno legítimo, fortalecimiento local y eficiencia</t>
  </si>
  <si>
    <t xml:space="preserve">Artículo 59. Gobierno y Ciudadanía Digital </t>
  </si>
  <si>
    <t>IDECA</t>
  </si>
  <si>
    <t>N.A</t>
  </si>
  <si>
    <t xml:space="preserve">Este indicador se encarga de la medición de la cantidad de datasets publicados en el portal de datos abiertos de Bogotá datosabiertos.bogota.gov.co, esta medición se realiza basados en las ordenanzas que estipula la Ley 1712 del 6 de marzo de 2014 </t>
  </si>
  <si>
    <t>Objetivo 16: Promover sociedades justas, pacíficas e inclusivas - Paz justicia e instituciones sólidas</t>
  </si>
  <si>
    <t>Sumatoria de conjuntos de datos publicados por las entidades distritales en el portal de datos abiertos de Bogotá</t>
  </si>
  <si>
    <t>Consulta y seguimiento de los datasets publicados</t>
  </si>
  <si>
    <t>http://datosabiertos.bogota.gov.co/</t>
  </si>
  <si>
    <t>La estrategia de Datos Abiertos del Distrito Capital, conllevó a realizar una serie de mesas de trabajo y talleres que las entidades distritales acogieron positivamente, y que representaban a ellas el cumplimiento de la ley de transparencia. La programación planteada inicialmente se basó en la meta plan que eran 50 conjuntos de datos publicados, adicionales a los 32 conjuntos de datos de línea base que se encontraban publicados en el portal de datos abiertos de Bogotá. Durante la vigencia del 2018, se impulsó la estrategia mediante la realización de datajam (ejercicio de colaboración ciudadana para resolución de problemáticas de ciudad, basados en datos abiertos), hackatones, que se realizaron en varias localidades de la ciudad en los laboratorios digitales, y para lo cual las entidades entendieron su importancia y empezaron con el auge de publicación de datos abiertos. Al mes de marzo de 2019 se reportaron 453 conjuntos de datos publicados y al mes de abril de 2019 se publicaron 497 conjuntos de datos, por lo cual no se puede se ha establecido una tendencia para la estimación anual que precise saber el número de conjuntos de datos que se pueden tener al cierre de la vigencia 2019 y posteriores. Con estos resultados se cumple la meta propuesta en el plan de acción afiliada al CONPES Distrital que equivale a 106 conjuntos de datos publicados en el portal de datos abiertos de Bogotá.</t>
  </si>
  <si>
    <t>FICHA TÉCNICA INDICADOR DE PRODUCTO 1.1.10</t>
  </si>
  <si>
    <t>Retos formulados sobre las necesidades e intereses que enfrenta la ciudad formulados por diferentes grupos poblacionales y sectores sociales en una plataforma digital que promueva la participación ciudadana en el Distrito.</t>
  </si>
  <si>
    <t>Número de estrategias innovadoras de promoción a la participación implementadas</t>
  </si>
  <si>
    <t>Implementar una (1) estrategia para promover expresiones y acciones diversas iinnovadoras de participación ciudadana y social para aportar a sujetos y procesos activos en la sostenibilidad del nuevo contrato social</t>
  </si>
  <si>
    <t>3. Inspirar confianza y legitimidad para vivir sin miedo y ser epicentro de cultura ciudadana, paz y reconciliación</t>
  </si>
  <si>
    <t>43. Cultura ciudadana para la confianza, la convivencia y la participación desde la vida cotidiana</t>
  </si>
  <si>
    <t>Instituto Distrital de la Participación y Acción Comunal IDPAC</t>
  </si>
  <si>
    <t>El indicador mide el número de retos ofertados a través de la Plataforma de Bogotá Abierta, con los que se promueve la participación de la ciudadanía en los procesos de toma de decisiones de una manera directa, fácil, divertida e incluyente. Por reto se entiende la formulación de una pregunta o una situación que permita que los ciudadanos compartan sus ideas, soluciones o aportes a problemáticas propias de la agenda pública del distrito. Dichos retos son planteados por las instituciones u organizaciones sociales y permiten recoger ideas innovadoras para dar soluciones creativas a los problemas de la ciudad. 
El objetivo del indicador es mantener dentro de un rango el número de retos que se ofertan a través de la Plataforma de Bogotá Abierta.</t>
  </si>
  <si>
    <t xml:space="preserve">Bogotá Abierta se puede entender como la Red Social de la ciudad de Bogotá para las ideas y la participación propositiva y creativa de sus ciudadanos en los asuntos públicos de su ciudad.
En la plataforma se plantean distintos retos de ciudad en los que se busca empoderar a los ciudadanos en un rol de solucionadores. Desde la creación de Bogotá Abierta se han planteado distintos tipos de retos, convirtiéndose de esta manera en una herramienta de apoyo estratégica para los siguientes procesos:
- Plan Distrital de Desarrollo 2016-2020 
- Plan de Ordenamiento Territorial 
- Políticas Públicas Distritales Sectoriales 
- Retos Sectoriales - Concursos Abiertos (Permanente) 
Para la formulación de un reto la entidad contacta al equipo de Bogotá Abierta, se realiza un proceso de diagnóstico de la necesidad y posteriormente se asesora a los interesados. El reto se conforma a través de una pregunta que se le hace al ciudadano, un breve texto (contexto) en el que se explica en el marco de qué se hace esta consulta y qué es lo que se quiere que responda la persona que participa. 
Estos retos cuentan con un incentivo el cual provee la entidad interesada, este por lo general responde a la coyuntura del reto. De igual manera se le informa a los ciudadanos cuáles son las reglas y condiciones para participar y cómo pueden acceder a ese incentivo planteado con anterioridad. 
Luego de finalizado el reto, se recolectan todas las ideas recibidas a través de un archivo de excel y realiza una presentación que incluye el listado de las ideas más votadas y un análisis general de los resultados (número de aporte, ideas y ciudadanos). Esta información se le entrega a la entidad promotora para que inicie el proceso de entrega de incentivos.  
</t>
  </si>
  <si>
    <t>Derechos humanos</t>
  </si>
  <si>
    <t>Sumatoria de  retos  formulados sobre las necesidades e intereses que enfrenta la ciudad formulados por diferentes grupos poblacionales y sectores sociales en una plataforma digital que promueva la participación ciudadana en el Distrito</t>
  </si>
  <si>
    <t>Retos</t>
  </si>
  <si>
    <t xml:space="preserve">Informe de balance Social </t>
  </si>
  <si>
    <t>El área misional encargada, Subdirección de Promoción de la Participación, realiza la captura de todas las ideas recibidas a través la Plataforma de Bogotá Abierta. Posteriormente, se realizan los cálculos necesarios a través de una matriz de Excel en la que se listan y numeran los retos, se suman las ideas más votadas y se hace un análisis general de los resultados (número de aporte, ideas y ciudadanos).</t>
  </si>
  <si>
    <t>Plataforma Bogotá Abierta</t>
  </si>
  <si>
    <t>Marcela Perez Cardenas</t>
  </si>
  <si>
    <t>Subdirectora de Promoción de la Participación</t>
  </si>
  <si>
    <t>Subdirección de Promoción de la Participación</t>
  </si>
  <si>
    <t>mperez@participacionbogota.gov.co</t>
  </si>
  <si>
    <t>Ana Silvia Olano Aponte</t>
  </si>
  <si>
    <t>FICHA TÉCNICA INDICADOR DE PRODUCTO 1.1.11</t>
  </si>
  <si>
    <t xml:space="preserve">Número de Campañas pedagógicas sobre Gobierno Abierto en las 20 localidades del Distrito Capital 										</t>
  </si>
  <si>
    <t xml:space="preserve">Índice de Transparencia Activa </t>
  </si>
  <si>
    <t>No Aplica</t>
  </si>
  <si>
    <t xml:space="preserve">No Aplica </t>
  </si>
  <si>
    <t>Establecer el número de campañas pedagógicas realizadas sobre Gobierno Abierto con aplicación en las 20 Alcaldías Locales teniendo en cuentas las fases: requerimiento de la campaña, diseño piezas gráficas, plan de medios correspondiente y difusión.</t>
  </si>
  <si>
    <t>Las campañas pedagógicas sobre Gobierno Abierto están dirigidas a la modificación de posibles conductas contrarias a los principios de Gobierno Abierto. Para este propósito, se ha contemplado que en el Plan Estratégico de Comunicaciones de la Entidad se incluyan campañas pedagógicas con el desarrollo de piezas comunicativas que generen recordación, y que en última medida se conviertan en herramientas de uso diario por los servidores públicos de las Alcaldías Locales. La campaña debe contar con características mínimas como: elaboración de piezas gráficas digitales de carácter informativo, correos masivos a los servidores, estrategia de socialización en alcaldías locales y nivel central.</t>
  </si>
  <si>
    <t>Aumento del Índice de Transparencia Activa (ITA)</t>
  </si>
  <si>
    <t>Paz , justicia, e instituciones sólidas</t>
  </si>
  <si>
    <t>16.10 Garantizar el acceso público a la información y proteger las libertades fundamentales, de conformidad con las leyes nacionales y los acuerdos internacionales</t>
  </si>
  <si>
    <t>Territorial</t>
  </si>
  <si>
    <t xml:space="preserve">Sumatoria de campañas pedagógicas sobre Gobierno Abierto en las 20 Alcaldías Locales del Distrito Capital </t>
  </si>
  <si>
    <t>Campañas</t>
  </si>
  <si>
    <t>Localidad</t>
  </si>
  <si>
    <t>Las campañas pedagógicas sobre Gobierno Abierto serán implementadas anualmente en el marco del Plan Estratégico de Comunicaciones (será una campaña definida anualmente). Para ello, cada campaña contará con las siguientes fases:
    a. Requerimiento de la Campaña: 20%
    b. Diseño piezas gráficas y plan de medios correspondiente: 20%
    c. Difusión de la campaña: 60%
La campaña, anualmente, se entenderá implementada cuando haya concluido las anteriores fases, y que en la última fase se haya cumplido toda la programación  establecida en el Plan de Medios para esta campaña.</t>
  </si>
  <si>
    <t>Plan Operativo Anual de la Política Pública Distrital de Transparencia, Integridad y No Tolerancia con la Corrupción / Plan Estratégico de Comunicaciones</t>
  </si>
  <si>
    <t>Ana María Aristizabal</t>
  </si>
  <si>
    <t>Subsecretaría de Gestión Institucional</t>
  </si>
  <si>
    <t>ana.aristizabal@gobiernobogota.gov.co</t>
  </si>
  <si>
    <t>Gabriel Felipe Angarita Serrano</t>
  </si>
  <si>
    <t> </t>
  </si>
  <si>
    <t>FICHA TÉCNICA INDICADOR DE PRODUCTO 1.1.12</t>
  </si>
  <si>
    <t xml:space="preserve">Mujeres informadas en el derecho a la participación y representación y en control social </t>
  </si>
  <si>
    <t>Entidad Lider</t>
  </si>
  <si>
    <t>Proceso de información dirigido a las mujeres sobre el derecho a la participación y representación y control social a la gestión administrativa y seguimiento a la política pública de mujeres y equidad de género.  El proceso tiene una duración de 16 horas y  vincula a ciudadanas en general y a mujeres que participan en las distintas actividades que se llevan a cabo en las Casas de Igualdad de Oportunidades para las Mujeres, en especial las que se encuentran en semilleros y las que participan en los Comités Operativos Locales de Mujer y Género y Consejos Locales de Mujeres. Sobre el tema de control social se ha venido trabajando articuladamente con la Veeduría Distrital.</t>
  </si>
  <si>
    <t>Género; Diferencial</t>
  </si>
  <si>
    <t>Sumatoria de mujeres informadas en el derecho a la participación y representación y en control social.</t>
  </si>
  <si>
    <t>Mujeres</t>
  </si>
  <si>
    <t xml:space="preserve">POA </t>
  </si>
  <si>
    <t>Reporte semestral del Plan Operativo Anual del proceso de Participación Ciudadana y Corresponsabilidad, meta Plan Institucional de Participación Ciudadana de las Mujeres</t>
  </si>
  <si>
    <t>Patricia Rincón Mazo</t>
  </si>
  <si>
    <t>Subsecretaría Distrital de Fortalecimiento Institucional</t>
  </si>
  <si>
    <t>princonm@alcaldiabogota.gov.co</t>
  </si>
  <si>
    <t>Estrategias para fortalecer el Consejo Consultivo de Mujeres, los Comités Operativos Locales de Mujer y Género y los Consejos Locales de Mujeres</t>
  </si>
  <si>
    <t>Igualdad de Calidad de Vida</t>
  </si>
  <si>
    <t>12- Mujeres Protagonistas, activas y empoderadas en el cierre de brechas de género</t>
  </si>
  <si>
    <t>Mujer</t>
  </si>
  <si>
    <t>Secretaría Distrital de la Mujer</t>
  </si>
  <si>
    <t>Secretaría de la Mujer</t>
  </si>
  <si>
    <t xml:space="preserve">Estrategias implementadas para el fortalecimiento del espacio autónomo del Consejo Consultivo de Mujeres, los Comités Operativos Locales de Mujer y Género y los Consejos Locales de Mujeres. Estas son instancias de interlocución entre las mujeres y la administración en lo Distrital y local. La estrategia del Consejo Consultivo de Mujeres -Espacio Autónomo se estructura en los siguientes aspectos: 1) Jornadas de cualificación e información; 2) Fortalecimiento a la representación política de las consultivas; 3) Apoyo técnico al Consejo Consultivo de Mujeres; 4) Apoyo logístico; 5) Apoyo metodológico; 6) Formación y apoyo técnico a la comisión de comunicaciones; 7) Gestión de alianzas para el intercambio de experiencias; 8) Formulación y gestión de un proyecto para el fortalecimiento del Consejo Consultivo de Mujeres; 9) Impulso de jornadas de información; 10) Realización de gestión para la interlocución con los sectores de la administración distrital. En el nivel local se busca fortalecer la participación social y política de las mujeres, así como sus procesos de organización, principalmente a través de los Comités Operativos Locales de Mujer y Género y los Consejos Locales de Mujeres, para lo cual se realizan procesos de cualificación en la política pública de mujeres y equidad de género. </t>
  </si>
  <si>
    <t xml:space="preserve">Articulación interna entre los procesos misionales de Participación Ciudadana y Corresponsabilidad y Territorialización de la Política Pública, teniendo en cuenta que las mujeres electas del Consejo Consultivo son elegidas por territorio, derechos y diversidad y éstas deben articularse con los Comités Operativos Locales de Mujer y Género y los Consejos Locales de Mujeres. </t>
  </si>
  <si>
    <t>Sumatoria de estrategias para fortalecer el Consejo Consultivo de Mujeres, los Comités Operativos Locales de Mujer y Género y los Consejos Locales de Mujeres</t>
  </si>
  <si>
    <t>Estrategias</t>
  </si>
  <si>
    <t>POAS</t>
  </si>
  <si>
    <t xml:space="preserve">Reporte trimestral de Plan de Acción del proyecto de inversión asociado </t>
  </si>
  <si>
    <t>Sara Lucía Pérez Perdomo y Dora Cecilia Rodríguez Avendaño</t>
  </si>
  <si>
    <t>Subsecretaria de Políticas de Igualdad y Directora de Territorialización de Derechos y Participación (respectivamente)</t>
  </si>
  <si>
    <t>Subsecretaría de Políticas de Igualdad  y Directora de Territorialización (respectivamente)</t>
  </si>
  <si>
    <t>sperez@sdmujer.gov.co y drodriguez@sdmujer.gov.co</t>
  </si>
  <si>
    <t>3169001 extensión 1006</t>
  </si>
  <si>
    <t>Porcentaje de avance en la implementación de la estrategia de fortalecimiento de la participación ciudadana en la programación del presupuesto de las Alcaldías Locales</t>
  </si>
  <si>
    <t xml:space="preserve"> Índice de Transparencia Activa </t>
  </si>
  <si>
    <t>Medir del porcentaje de avance en la implementación de cada etapa de la Fase 2 de Presupuestos Participativos.</t>
  </si>
  <si>
    <t xml:space="preserve">Se desarrolla durante el segundo semestre de cada año de Gobierno de la Administración Distrital e incorpora los Presupuestos Participativos en el marco de la formulación o actualización de los proyectos de inversión local, de tal manera que garantice el cumplimiento de las metas y programas del Plan de Desarrollo Local. En esta fase la ciudadanía tiene la posibilidad de concertar y proponer iniciativas sobre las inversiones elegibles, para que luego sean priorizadas a través de votación, por medio de las metodologías dispuestas para ello. Para garantizar la viabilidad de las iniciativas propuestas, los sectores y entidades de la Administración Distrital que estén relacionados con las líneas de inversión que hacen parte de Presupuestos Participativos emitirán conceptos preliminares, en el marco del desarrollo del proceso metodológico.                                                                                                                                                                                                                                                        </t>
  </si>
  <si>
    <t xml:space="preserve">Aumento del Índice de Transparencia Activa (ITA)
</t>
  </si>
  <si>
    <t>Poblacional; Territorial</t>
  </si>
  <si>
    <t>(Sumatoria de etapas ejecutadas de la Fase 2 de la estrategia de fortalecimiento de la participación ciudadana en la programación del presupuesto de las Alcaldías Locales /Sumatoria etapas programadas de la Fase 2 de la estrategia de fortalecimiento de la participación ciudadana en la programación del presupuesto de las Alcaldías Locales)*100</t>
  </si>
  <si>
    <t xml:space="preserve">Porcentaje </t>
  </si>
  <si>
    <t xml:space="preserve">ND </t>
  </si>
  <si>
    <t>Localidd</t>
  </si>
  <si>
    <t>El indicador está orientado a la medición de la implementación de las diferentes etapas de la Fase 2 de la estrategia de fortalecimiento de la participación ciudadana en la programación del presupuesto de las Alcaldías Locales (Presupuestos Participativos en los 20 Fondos de Desarrollo Local). Además, durante el tiempo estimado del plan de acción se estima la medición anual sea constante y se componga de las siguientes etapas.                                                               
Etapa inscripción de propuestas: 25%
Etapa revisión de propuestas: 25% 
Etapa priorización de propuestas: 25%
Etapa de consolidación de propuestas priorizadas 25%</t>
  </si>
  <si>
    <t>Actas de Acuerdo Participativo, de  los 20 Fondos de Desarrollo Local.</t>
  </si>
  <si>
    <t>Daniel Rene Camacho</t>
  </si>
  <si>
    <t>Subsecretario de Gobernabilidad y Garantía de Derechos</t>
  </si>
  <si>
    <t>Subsecretaría de Gobernabilidad y Garantía de Derechos</t>
  </si>
  <si>
    <t>alfy.rosas@gobiernobogota.gov.co; felipe.gonzalez@gobiernobogota.gov.co</t>
  </si>
  <si>
    <t>Miguel Angel Cardozo</t>
  </si>
  <si>
    <t>FICHA TÉCNICA INDICADOR DE PRODUCTO 1.1.15</t>
  </si>
  <si>
    <t>Observatorios Ciudadanos acompañados técnicamente en la aplicación de las Herramientas de Seguimiento a la Gestión Pública Distrital y/o Local</t>
  </si>
  <si>
    <t>Veeduria</t>
  </si>
  <si>
    <t>Veeduria Distrital</t>
  </si>
  <si>
    <t xml:space="preserve">Aumento del Índice de Transparencia y Acceso a la información                                                                                                                                                                                 </t>
  </si>
  <si>
    <t>Sumatoria de Observatorios Ciudadanos acompañados técnicamente en la aplicación de las Herramientas de Seguimiento a la Gestión Pública Distrital y/o Local</t>
  </si>
  <si>
    <t>Observatorios</t>
  </si>
  <si>
    <t>La Delegada para la Participación y los Programas Especiales de la Veeduría Distrital definirá anualmente en el Plan de Acción Integrado de Entidad, el número de Observatorios Ciudadanos que serán acompañados por la entidad en la implementación de la Herramienta de Seguimiento a la Gestión pública. Así mismo, se elaborarán anualmente cuatro reportes que registran los avances y resultados del acompañamiento realizado por la Veeduría Distrital. En el reporte de seguimiento al plan de acción integrado, se  relacionará la gestión adelantada y soportes de cumplimiento de las metas establecidas de acuerdo a los observatorios ciudadanos acompañados.</t>
  </si>
  <si>
    <t xml:space="preserve">Veeduría Distrital - Reporte de seguimiento al Plan de Acción Integrado de la Veeduría Distrital elaborado por la Delegada la Participación y Programas Especiales  </t>
  </si>
  <si>
    <t>Ramon Villamizar</t>
  </si>
  <si>
    <t xml:space="preserve">Veedor Distrital Delegado para la Participación y Programas Especiales </t>
  </si>
  <si>
    <t xml:space="preserve">Delegada para la Participación y Programas Especiales </t>
  </si>
  <si>
    <t>rvillamizar@veeduriadistrital.gov.co</t>
  </si>
  <si>
    <t>FICHA TÉCNICA INDICADOR DE PRODUCTO 1.1.16</t>
  </si>
  <si>
    <t>Porcentaje de garantías cumplidas</t>
  </si>
  <si>
    <t xml:space="preserve">Personería de Bogotá </t>
  </si>
  <si>
    <t xml:space="preserve">Descripción del producto
</t>
  </si>
  <si>
    <t>(Número garantías cumplidas/Número garantías pactadas)*100</t>
  </si>
  <si>
    <t>ACDVPR</t>
  </si>
  <si>
    <t>2021</t>
  </si>
  <si>
    <t>Cada participante que pertenece a estas mesas, deben asistir y permanecer en las sesiones ordinarias en una equivalencia mínima del 70%. Una vez finalizado el mes, se consolidan los listados de asistencia de acuerdo al procedimiento previsto en la resolución 001 de 2017 expedida por la ACDVPR - SECRETARÍA GENERAL. en el cual se establece si hay viabilidad del pago o no de las garantías.</t>
  </si>
  <si>
    <t>Base de datos donde se consta el tiempo de asistencia, certificado de pago expedido por la ACDVPR firmado por el Alto Consejero y memorando a la Subdirección Financiera solicitando el pago de las víctimas de las mesas que cumplieron los requisitos en el mes correspondiente.</t>
  </si>
  <si>
    <t>Diego Fernando Peña</t>
  </si>
  <si>
    <t xml:space="preserve">Alto Consejero para los Derechos de las Victimas, la Paz y la Reconciliación </t>
  </si>
  <si>
    <t xml:space="preserve">Alta Consejería para los Derechos de las Victimas, la Paz y la Reconciliación </t>
  </si>
  <si>
    <t>dfpena@alcaldiabogota.gov.co</t>
  </si>
  <si>
    <t>3813000 ext.2601</t>
  </si>
  <si>
    <t xml:space="preserve">Jefe de Oficina </t>
  </si>
  <si>
    <t>Entidades acompañadas para el fortalecimiento del proceso de rendición de cuentas Distrital</t>
  </si>
  <si>
    <t>Sumatoria de entidades distritales acompañadas para el fortalecimiento del proceso de rendición de cuentas Distrital</t>
  </si>
  <si>
    <t>La medición se realizará a través de un informe de resultados anual, en el cual se presenta el número de entidades distritales acompañadas para el fortalecimiento del componente de rendición de cuentas del PAAC.</t>
  </si>
  <si>
    <t>Informe de resultados anual del acompañamiento a las entidades distritales para el fortalecimiento del componente de rendición de cuentas del PAAC, el informe lo realiza la Dirección Distrital de Desarrollo Institucional y es publicado en el mes de febrero.</t>
  </si>
  <si>
    <t>FICHA TÉCNICA INDICADOR DE PRODUCTO 1.1.18</t>
  </si>
  <si>
    <t xml:space="preserve">Porcentaje de avance en el diseño y socialización de los lineamientos del proceso de rendición de cuentas de las Juntas Administradoras Locales </t>
  </si>
  <si>
    <t>Secretaría Distrital de Gobierno.</t>
  </si>
  <si>
    <t>Este producto está dirigido a la creación de lineamientos metodológicos que establezcan el paso a paso para que las Juntas Administradoras Locales rindan cuentas sobre su gestión de forma permanente y oportuna. Si bien es cierto que la Ley ya establece la obligatoriedad de rendir cuentas a la ciudadanía, con este producto se espera la creación de una metodología que facilite este ejercicio, que se fortalezcan los canales de diálogo con el ciudadano y que se creen espacios permanentes en los que se compartan resultados de gestión. El producto se especializa en las Juntas Administradoras Locales dado su contacto en el territorio local de la Ciudad. 
Teniendo en cuenta las observaciones de la Secretaría Distrital de Planeación, en la creación de los lineamientos metodológicos se tendrá en cuenta el enfoque diferencial.</t>
  </si>
  <si>
    <t>Medir el porcentaje de avance en el diseño y socialización de lineamientos para los procesos de rendición de cuentas de las Juntas Administradoras Locales.</t>
  </si>
  <si>
    <t>El desarrollo de este producto requerirá la articulación con la Veeduría Distrital, contempla la aplicación de los lineamientos en rendición de cuentas de la Ley de Participación. La socialización se dirige a concientizar a los integrantes de las Juntas Administradoras Locales en rendir cuentas.</t>
  </si>
  <si>
    <t>(Sumatoria de fases realizadas para el diseño y socialización de los lineamientos del proceso de rendición de cuentas de las Juntas Administradoras Locales/ Sumatoria de fases programadas para el diseño y socialización de los lineamientos del proceso de rendición de cuentas de las Juntas Administradoras Locales)*100</t>
  </si>
  <si>
    <t>Nivel:
Localidad</t>
  </si>
  <si>
    <r>
      <t xml:space="preserve">El indicador está orientado a la medición del diseño y socialización de lineamientos para los procesos de rendición de cuentas de las Juntas Administradoras Locales, por lo tanto se compone por la sumatoria de las fases programadas para el diseño y la socialización; en este caso, el diseño tiene una ponderación del 40% y la socialización el 60%. De acuerdo con la programación del producto, las anteriores ponderaciones equivalen a dos años de ejecución.
</t>
    </r>
    <r>
      <rPr>
        <b/>
        <sz val="12"/>
        <color rgb="FF000000"/>
        <rFont val="Arial Narrow"/>
        <family val="2"/>
      </rPr>
      <t>Fase 1:</t>
    </r>
    <r>
      <rPr>
        <sz val="12"/>
        <color rgb="FF000000"/>
        <rFont val="Arial Narrow"/>
        <family val="2"/>
      </rPr>
      <t xml:space="preserve"> Diseño de los lineamientos: 40%
El desarrollo de esta fase incluye actividades relacionadas con el contacto a realizar con la Veeduría Distrital, la definición del contenido y alcance de los lineamientos y propuesta de socialización de los mismos.
</t>
    </r>
    <r>
      <rPr>
        <b/>
        <sz val="12"/>
        <color rgb="FF000000"/>
        <rFont val="Arial Narrow"/>
        <family val="2"/>
      </rPr>
      <t>Fase 2:</t>
    </r>
    <r>
      <rPr>
        <sz val="12"/>
        <color rgb="FF000000"/>
        <rFont val="Arial Narrow"/>
        <family val="2"/>
      </rPr>
      <t xml:space="preserve"> Socialización: 60%
Esta fase se complementa directamente con la anterior y por lo tanto tendrá actividades relacionadas con el ajuste final de la propuesta de socialización y puesta en marcha de la misma, lo que incluye el contacto con las JAL, la convocatoria, etc.</t>
    </r>
  </si>
  <si>
    <t>Plan Operativo Anual de la Política Pública Distrital de Transparencia, Integridad y No Tolerancia con la Corrupción</t>
  </si>
  <si>
    <t>Lúbar Andrés Chaparro Cabra</t>
  </si>
  <si>
    <t>Subsecretario de Gestión Institucional</t>
  </si>
  <si>
    <t>lubar.chaparro@gobiernobogota.gov.co</t>
  </si>
  <si>
    <t>Juan Sebastián Castro Gaona</t>
  </si>
  <si>
    <t>Evaluaciones a la implementación de la metodología para el proceso de rendición de cuentas de la administración distrital y local realizadas</t>
  </si>
  <si>
    <t>Órganismos de control</t>
  </si>
  <si>
    <t xml:space="preserve">Veeduria </t>
  </si>
  <si>
    <t>En cumplimiento con el artículo 6 del Acuerdo Distrital 380 de 2009 la Veeduría Distrital define la Ruta Metodológica del Proceso de Rendición de Cuentas Distrital y Local, acompañando la implementación de la ruta Metodologica en los 15 sectores de la Administración Distrital y las 20 Alcaldías Locales, a través de: i) la realización de jornadas de formación y sensibilización de funcionarios públicos y ciudadanos en temas de rendición de cuentas; ii) acompañamiento a los diálogos ciudadanos y audiencias públicas; iii) la sistematización de la información para la construcción del Informe del Proceso de Rendición de Cuentas de la Administración Distrital y de las Alcaldías Locales; y iv) el seguimiento a los compromisos adquiridos por la Administración como producto de estos espacios. Las etapas iii y iv dan cuenta de las evaluaciones a la implementación de la metodología a nivel distrital y local, cuyos procesos, evaluación y recomendaciones se consignarán en los informes y seguimiento de compromisos que integran estas dos etapas.</t>
  </si>
  <si>
    <t xml:space="preserve">Aumento del Índice de Transparencia y Acceso a la información                                                                                                                                                                            </t>
  </si>
  <si>
    <t>Sumatoria de evaluaciones a la implementación de la metodología para el proceso de rendición de cuentas de la administración distrital y local realizadas</t>
  </si>
  <si>
    <t>Evaluaciones</t>
  </si>
  <si>
    <t>La Delegada para la Participación y los Programas Especiales de la Veeduría Distrital anualmente definirá en el Plan de Acción Integrado de la entidad, el proceso de implementación de la Ruta Metodológica de Rendición de Cuentas en los 15 sectores de la Administración Distrital y las 20 Alcaldías Locales. En el reporte de seguimiento al plan de acción integrado de la Entidad, se  relacionará la gestión adelantada y soportes de cumplimiento de las metas establecidas y se elaborará anualmente: i) el Informe del Proceso de Rendición de Cuentas de la Administración Distrital, y  de las Alcaldías Locales incluyendo un apartado de Seguimiento a compromisos; así mismo, se elaborará al final de cada Administración el Informe del Proceso de Rendición de Cuentas correspondiente al cuatrienio.</t>
  </si>
  <si>
    <t xml:space="preserve">Veeduría Distrital - Reporte de seguimiento al Plan de Acción Integrado de la Veeduría Distrital elaborado por la Delegada la Participación y Programas Especiales   i) Informe del Proceso de Rendición de Cuentas de la Administración Distrital, ii) el Informe y del Proceso de Rendición de Cuentas de las Alcaldías Locales y iii) el Informe de Seguimiento a compromisos.  </t>
  </si>
  <si>
    <t>Mesas públicas del PAE desarrolladas</t>
  </si>
  <si>
    <t>Hacer un nuevo contrato social con igualdad de oportunidades para la inclusión social, productiva y política</t>
  </si>
  <si>
    <t>Educación para todos y todas: acceso y permanencia con equidad y énfasis en educación rural</t>
  </si>
  <si>
    <t xml:space="preserve">Educación </t>
  </si>
  <si>
    <t>Secretaría de Educación del Distrito</t>
  </si>
  <si>
    <t>El indicador medirá el total de mesas realizadas cada año mediante la suma de las mismas. Se espera mantener el número de mesas realizadas al año durante la implementación del producto.</t>
  </si>
  <si>
    <t>Las mesas públicas del Programa de Alimentación Escolar están establecidas en la resolución 29452 de 2017 expedida por el Ministerio de Educación Nacional y son espacios de diálogo abierto con la ciudadanía, que permiten la interlocución y la comunicación de doble vía, con el objeto de mejorar los procesos, proponer correctivos y acciones preventivas, con respecto al programa de alimentación. Estas mesas se deben realizar dos veces al año.</t>
  </si>
  <si>
    <t>HambreCero</t>
  </si>
  <si>
    <t>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</si>
  <si>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Poblacional, diferencial</t>
  </si>
  <si>
    <t>Sumatoria de mesas públicas del PAE desarrolladas</t>
  </si>
  <si>
    <t>Semestralmente la Dirección de bienestar estudiantil, posterior a la realización de la mesa publica, reportará  los respectivos soportes de sistematización y evaluación de la mesa desarrollada, que den cuenta del cumplimiento de la meta establecida para este producto.</t>
  </si>
  <si>
    <t xml:space="preserve">Dirección de bienestar estudiantil de la Secretaria de Educación del Distrito. </t>
  </si>
  <si>
    <t>Daniel Eduardo Mora Castañeda</t>
  </si>
  <si>
    <t>Director de Bienestar Estudiantil</t>
  </si>
  <si>
    <t>Subsecretaría de Acceso y Permanencia / Dirección de Bienestar Estudiantil</t>
  </si>
  <si>
    <t>dmorac@educacionbogota.gov.co</t>
  </si>
  <si>
    <t>3241000 Ext 3119</t>
  </si>
  <si>
    <t>Juan Sebastian Contreras</t>
  </si>
  <si>
    <t>FICHA TÉCNICA INDICADOR DE PRODUCTO 1.1.21</t>
  </si>
  <si>
    <t xml:space="preserve">Porcentaje de avance en la mejora del Sistema de Información de seguimiento al Plan de Acción Distrital </t>
  </si>
  <si>
    <t>ENTIDADES DISTRITALES CON COMPETENCIA EN ATENCIÓN A VÍCTIMAS</t>
  </si>
  <si>
    <t xml:space="preserve">Descripción del indicador </t>
  </si>
  <si>
    <t xml:space="preserve">Este indicador refiere a las fases de avance del sistema que refleja las metas del PAD de acuerdo a lo establecido inicialmente </t>
  </si>
  <si>
    <t>La Alta Consejería para los Derechos de las Víctimas, la Paz y la Reconciliación cuenta con un sistema de información llamado AVANTI, que fue creado para la realización del seguimiento a los compromisos que las entidades distritales han adquirido para contribuir a la implementación de las medidas de asistencia, atención y reparación integral a personas víctimas del conflicto armado, en cumplimiento de la ley de víctimas (Ley 1448 de 2011) y sus decretos reglamentarios. Actualmente, este sistema cuenta con la información general del PAD 2017 en donde la ciudadanía puede verificar cada uno de los componentes, metas, entidad y verificar el cumplimento.  El sistema se compone de 3 módulos: Módulo de visualización, Módulo Transaccional y Módulo de Gestión de Conocimiento.   
Avanti tuvo su inicios desde la vigencia 2018, a pesar de que la línea base cargada en el sistema fue diciembre de 2017, donde se conocía con el nombre de PAD Dinámico. Las actividades en la construcción del sistema iniciaron desde la definición de la arquitectura base, el modelo de dominio en su versión 0.3 y el prototipo de interfaz gráfica, luego se actualizó el modelo de dominio, dando como resultado la versión 0.4 del mismo. Adicionalmente se avanzó en la construcción de la herramienta donde se realizó la codificación capa de acceso a datos (DAO), la capa de servicios y la capa de presentación de acuerdo a los cambios en el modelo de dominio.</t>
  </si>
  <si>
    <t>(Sumatoria de fases de mejoramiento del Sistema de Información del Plan de Acción Distrital para la Atención y la Reparación Integral a las Víctimas requerimientos de mejora del sistema de información implementadas/ Sumatoria de fases de mejoramiento del Sistema de Información del Plan de Acción Distrital para la Atención y la Reparación Integral a las Víctimas requerimientos de mejora del sistema de información programadas)*100</t>
  </si>
  <si>
    <t>SIVIC</t>
  </si>
  <si>
    <t xml:space="preserve"> De acuerdo con los hitos pendientes en 2019 para la mejora del sistema de información, esta será la metodología de verificación:
- Construcción de funcionalidad para registro de compromisos PAD por entidades.
Verificación de información registrada por las entidades a través de la funcionalidad, donde se evidencie la fecha de registro de información y usuario que realizó el registro. Adicionalmente, la información mostrada en el módulo de visualización del sistema.
- Construcción de funcionalidad para registro de seguimiento por entidades.
Verificación de información registrada por las entidades a través de la funcionalidad, donde se evidencie la fecha de registro de información, usuario que realizó el registro. Adicionalmente, la información mostrada en el módulo de visualización del sistema.
- Construcción de funcionalidad para generación de estadísticas de consulta abierta.
Verificación de información registrada a través de la funcionalidad, donde se evidencie la fecha de registro de información y usuario que realizó el registro. Adicionalmente, la información mostrada en el módulo de visualización del sistema.
- Registro de resultados seguimiento primer trimestre de 2019.
Verificación de información registrada en el sistema a través del módulo de visualización del mismo.
- Registro de resultados seguimiento segundo trimestre de 2019.
Verificación de información registrada en el sistema a través del módulo de visualización del mismo.
- Registro de resultados seguimiento tercer trimestre de 2019.
Verificación de información registrada en el sistema a través del módulo de visualización del mismo.
- Adecuaciones al sistema por demanda. 
Adecuaciones realizadas sobre las adecuaciones solicitadas.
- Disposición de datos abiertos por demanda.
Datos abiertos registrados en el sistema sobre los datos abiertos con solicitud de cargue.</t>
  </si>
  <si>
    <t>Evidencias y soportes que den cuenta del logro de los hitos trazados por año para la mejora del sistema.</t>
  </si>
  <si>
    <t>10 días</t>
  </si>
  <si>
    <t>FICHA TÉCNICA INDICADOR DE PRODUCTO 1.1.22</t>
  </si>
  <si>
    <t>Porcentaje de avance en la Interoperabilidad en historia clínica y citas médicas para la red pública distrital de salud adscrita</t>
  </si>
  <si>
    <t>01 Pilar Igualdad de calidad de vida</t>
  </si>
  <si>
    <t>10 Modernización de la Infraestructura Física y Tecnológica en Salud</t>
  </si>
  <si>
    <t>Salud</t>
  </si>
  <si>
    <t>SECRETARIA DISTRITAL DE SALUD</t>
  </si>
  <si>
    <t>RED INEGRADA DE SERVICIOS DE SALUD</t>
  </si>
  <si>
    <t>SUBREDES INTEGRADAS DE SERVICIOS DE SALUD</t>
  </si>
  <si>
    <t>CAPITAL SALUD EPS</t>
  </si>
  <si>
    <t>Descripción del producto: Implementar una solución integral tecnológica, que permita a todos los sistemas de información de los diferentes actores y/o interesados de la Red Integrada de Servicios de Salud comunicarse de manera automática, esto incluye tener unificada la historia clínica de todos los pacientes atendidos en la red pública hospitalaria de Bogotá, contar con agendamiento de citas centralizado, y la gestión de fórmula médica, con el objetivo que por mecanismos de interoperabilidad, permita unificar y centralizar la operación de la información, para acercar al ciudadano a los servicios de salud y facilitar el acceso de que todos los usuarios de la Red Integrada de Servicios de Salud, de tal modo que se preste mejor servicio al ciudadano, logrando la excelencia en la gestión y generando confianza en los usuarios.
Descripción del indicador: Medir el avance en la implementación de la plataforma Bogotá Salud Digital para la Interoperabilidad de la historia clínica y citas médicas para la red pública distrital adscrita.</t>
  </si>
  <si>
    <t xml:space="preserve">A continuación se describen las acciones o variables que se tuvieron en cuenta para el desarrollo y ejecución del proyecto:
1. Elaboración y aprobación del proyecto 7522 de 2017 para el desarrollo de la Plataforma Bogotá Salud Digital dentro del marco del Plan de Desarrollo “Bogotá mejor para todos” 2016 – 2020.
2. Compromiso de los actores de la Red Integrada de Servicios de Salud dentro del marco del acuerdo 641 de 2016 “Por el cual se efectúa la reorganización del Sector Salud de Bogotá, Distrito Capital, se modifica el Acuerdo 257 de 2006 y se expiden otras disposiciones.
3. Fortalecimiento de los sistemas de información de los actores de la Red Integrada de Servicios de Salud que participan en la implementación de la plataforma Bogotá Salud Digital.
</t>
  </si>
  <si>
    <t xml:space="preserve"> (Ejecución fase inicial * 10 + ejecución fase 1 * 31 + ejecución fase2 * 40 + ejecución fase 3 * 14 + de ejecución fase 4 * 5) / 100</t>
  </si>
  <si>
    <t>Bogotá Salud Digital</t>
  </si>
  <si>
    <t>2018</t>
  </si>
  <si>
    <t xml:space="preserve">Método de ponderación de porcentajes anualizado con relación a los productos de las fases planeadas, la Dirección de Tecnología de Información y las Comunicaciones realiza el seguimiento a la implementación de las fases establecidas para la meta en el Plan de Acción de la Política.
Fórmula: % de avance en la implementación de la interoperabilidad de HC y citas médicas / Total de implementación Interoperabilidad en historia clínica y citas médicas para la red pública distrital adscrita.
-Numerador: % de avance en la implementación de la interoperabilidad de HC y citas médicas
-Denominador: Total de implementación Interoperabilidad en historia clínica y citas médicas para la red pública distrital adscrita.
Descripción de las fases para el cálculo del indicador:
-Fase inicial: Documento preliminar con los requisitos funcionales y técnicos del proyecto.
-Fase 1: Requerimientos de propuesta, términos de referencia y apertura.
-Fase 2: Implementar Historia Clínica Electrónica Unificada, agendamiento de citas médicas centralizado y gestión de fórmula médica.
-Fase 3: Puesta en producción de la solución integral de Historia Clínica Electrónica Unificada, agendamiento de citas médicas centralizado y gestión de fórmula médica.
-Fase 4: Servicios de actualización, mantenimiento técnico y funcional, sostenibilidad del proyecto.
</t>
  </si>
  <si>
    <t>Secretaría Distrital de Salud – Sistema de Información Bogotá Salud Digital.
Subred Integrada de Servicios de Salud ESE Norte – Sistema de Información Hospitalario.
Subred Integrada de Servicios de Salud ESE Sur – Sistema de Información Hospitalario.
Subred Integrada de Servicios de Salud ESE Suroccidente – Sistema de Información Hospitalario.
Subred Integrada de Servicios de Salud ESE – Sistema de Información Hospitalario.
Capital Salud Entidad Promotora de Salud – Sistema de Información de Gestión de autorizaciones y Gestión de medicamentos.</t>
  </si>
  <si>
    <t>Arleth Patricia Saurith Contreras</t>
  </si>
  <si>
    <t>Directora Dirección de Tecnología de la Información y las Comunicaciones</t>
  </si>
  <si>
    <t>Dirección de Tecnología de la Información y las Comunicaciones</t>
  </si>
  <si>
    <t>apsaurith@saludcapital.gov.co</t>
  </si>
  <si>
    <t>3649090 Ext. 9681</t>
  </si>
  <si>
    <t>Héctor Mario Restrepo Montoya</t>
  </si>
  <si>
    <t>Subsecretaria de Planeación y Gestión Sectorial</t>
  </si>
  <si>
    <t>Secretaría Distrital de Salud</t>
  </si>
  <si>
    <t>FICHA TÉCNICA INDICADOR DE PRODUCTO 1.1.23</t>
  </si>
  <si>
    <t>Porcentaje de entidades del SDARIV con metas vigentes en el PAD con mecanismos de acreditación en el RUV implementados</t>
  </si>
  <si>
    <t>Entidades que hacen parte del SDARIV</t>
  </si>
  <si>
    <t>Este indicador es constante ya que las entidades que conforman el SDARIV (que son en total 18) deben acreditarse solicitando los usuarios VIVANTO para tener acceso a la consulta de bases de datos de población víctima en Bogotá, para mejorar la cobertura de acuerdo a sus necesidades.</t>
  </si>
  <si>
    <t xml:space="preserve">La ACDVPR  ha establecido un acuerdo con la Unidad para las víctimas para el acceso al sistema de información VIVANTO por parte de las entidades del Sistema Distrital de Atención y Reparación Integral a las Víctimas del Conflicto Armado -SDARIV que tienen competencias en la garantía de los derechos de las víctimas en el Distrito. Este sistema administrado por la Red Nacional de Información, permite acceso a información consolidada de los diferentes sistemas de las entidades del Sistema Nacional de Atención y Reparación Integral a las Víctimas del Conflicto Armado y de los cuatro marcos normativos que conforman el Registro Único de Víctimas (SIPOD, SIV, SIRAV y LEY 1448 de 2011), con las restricciones de seguridad y confidencialidad de la información respectiva y cuenta con un modulo denominado de acreditación. De manera, que a través del rol que la ACDVPR juega como coordinador de la política pública de víctimas en el Distrito Capital, se activa este acuerdo no solamente para funcionarios de la ACDVPR, sino para funcionarios de otras entidades del SDARIV, que no tienen acuerdo con la Unidad de Víctimas, pero que necesitan acceder al sistema de información VIVANTO. En este sentido, la ACDVPR acredita a las entidades para que la UARIV active los usuarios que requieren. Es importante aclarar que la entidad solicita la activación de usuarios desde enero, y estos se mantienen activos hasta la vigencia del contrato del profesional al que se le activa vivanto. En todo caso, todos los usuarios se bloquean una vez terminado el año, pero la entidad está en la capacidad de pedir nuevos usuarios a lo largo de este.  Asimismo, es importante aclarar que se hace un cierre de solicitudes dos días antes del final del mes, de forma que no haya inconveniente a la hora de reportar y aquellos usuarios que se soliciten en los dos últimos días del mes, serán acreditados y contados dentro del reporte del indicador del mes siguiente. </t>
  </si>
  <si>
    <t>(Entidades del SDARIV con metas vigentes en el PAD a las que se les actualiza la acreditación/Entidades del SDARIV con metas vigentes en el PAD que realizan solicitud de actualización de acreditación)*100</t>
  </si>
  <si>
    <t xml:space="preserve">Para medir el cumplimiento del indicador se entregan los correos enviados por las entidades con el formato de solicitud de usuario diligenciado y los correos de respuesta de la ACDVPR informando que el usuario ha sido activado. </t>
  </si>
  <si>
    <t>Sistema de Información a Victimas - SIVIC- / Sistema de Información de Oferta -SIGO-</t>
  </si>
  <si>
    <t>3 días</t>
  </si>
  <si>
    <t>FICHA TÉCNICA INDICADOR DE PRODUCTO 1.1.24</t>
  </si>
  <si>
    <t>Porcentaje de avance en la implementación del Nuevo Core Tributario</t>
  </si>
  <si>
    <t xml:space="preserve">Solución de gestión de impuestos a cargo del Distrito para atención de ciudadanos operando. El Core Tributario es una solución tecnológica que permite mayor interacción entre la administración tributaria y los contribuyentes capitalinos, esta herramienta al estar diseñada bajo altos estándares de calidad, permite que la información brindada en materia tributaria a los ciudadanos sea confiable y oportuna.  Así mismo, esta solución tecnología permite  reducir las actividades manuales en los procedimientos impactados directamente con la implementación del Core. Por otra parte, es importante mencionar que la adquisición del COTS TRIBUTARIO, obedece a la necesidad de seguir fortaleciendo los objetivos estratégicos de la Secretaría Distrital de Hacienda en la ciudad de Bogotá D.C., orientados al cumplimiento oportuno y voluntario de las personas naturales y jurídicas, y hacia la consolidación de las instituciones de la ciudad, en especial la tributaria-hacendaria. </t>
  </si>
  <si>
    <t>Para llevar a buen término el proceso de configuración de la herramienta en el sistema, se previeron variables indispensables como recursos físicos, tecnológicos y talento humano. En los primeros se realizó la adecuación del espacio de trabajo para el proyecto, en el cual trabajan de forma conjunta tanto funcionarios de la Entidad como los consultores encargados de configurar la herramienta, el proyecto cuenta con un área exclusiva, adecuada a las necesidades de cada una de las partes. En los segundos la SDH suministró a los funcionarios que integran el equipo de trabajo, equipos de última tecnología con el fin de facilitar el entendimiento y uso de la herramienta (SAP) y la realización de las distintas pruebas. La tercera variable considera fue la escogencia del mejor talento humano al interior de la Entidad para la implementación del proyecto, para esto la Entidad selecciono un equipo de funcionarios con amplios conocimientos en temas tributarios, trabajo en equipo y disposición a la implementación de mejores prácticas internacionales.</t>
  </si>
  <si>
    <t>(Número de fases ejecutadas en la implementación del Nuevo Core Tributario /Número de fases programadas en la implementación del Nuevo Core Tributario)*100</t>
  </si>
  <si>
    <r>
      <t xml:space="preserve">La implementación de la solución se efectúa en fases
</t>
    </r>
    <r>
      <rPr>
        <b/>
        <sz val="12"/>
        <color rgb="FF000000"/>
        <rFont val="Arial Narrow"/>
        <family val="2"/>
      </rPr>
      <t>PLANEACION</t>
    </r>
    <r>
      <rPr>
        <sz val="12"/>
        <color rgb="FF000000"/>
        <rFont val="Arial Narrow"/>
        <family val="2"/>
      </rPr>
      <t xml:space="preserve">. Validación de alcance, estructuración del proyecto, programación de actividades y recursos
</t>
    </r>
    <r>
      <rPr>
        <b/>
        <sz val="12"/>
        <color rgb="FF000000"/>
        <rFont val="Arial Narrow"/>
        <family val="2"/>
      </rPr>
      <t>DISEÑO / BBP</t>
    </r>
    <r>
      <rPr>
        <sz val="12"/>
        <color rgb="FF000000"/>
        <rFont val="Arial Narrow"/>
        <family val="2"/>
      </rPr>
      <t xml:space="preserve">. Especificación de requerimientos y definición e integración conceptual de los componentes de la solución
</t>
    </r>
    <r>
      <rPr>
        <b/>
        <sz val="12"/>
        <color rgb="FF000000"/>
        <rFont val="Arial Narrow"/>
        <family val="2"/>
      </rPr>
      <t>REALIZACION</t>
    </r>
    <r>
      <rPr>
        <sz val="12"/>
        <color rgb="FF000000"/>
        <rFont val="Arial Narrow"/>
        <family val="2"/>
      </rPr>
      <t xml:space="preserve">. Construcción de los componentes definidos y pruebas del modelo integrado 
</t>
    </r>
    <r>
      <rPr>
        <b/>
        <sz val="12"/>
        <color rgb="FF000000"/>
        <rFont val="Arial Narrow"/>
        <family val="2"/>
      </rPr>
      <t>PREPARACION FINAL</t>
    </r>
    <r>
      <rPr>
        <sz val="12"/>
        <color rgb="FF000000"/>
        <rFont val="Arial Narrow"/>
        <family val="2"/>
      </rPr>
      <t xml:space="preserve">. Alistramiento de datos a migrar, capacitación de usuarios y perfeccionamiento de los esquemas de soporte y operación
</t>
    </r>
    <r>
      <rPr>
        <b/>
        <sz val="12"/>
        <color rgb="FF000000"/>
        <rFont val="Arial Narrow"/>
        <family val="2"/>
      </rPr>
      <t>GO LIVE &amp; ESTABILIZACION</t>
    </r>
    <r>
      <rPr>
        <sz val="12"/>
        <color rgb="FF000000"/>
        <rFont val="Arial Narrow"/>
        <family val="2"/>
      </rPr>
      <t>. Puesta en marcha y soporte operativo
La metodología de implementación considera seguimiento semanal del avance del plan de trabajo acorde a las prácticas de PMI. Dicho avance se presenta por el proyecto al comité técnico, conformado por las partes (SDH, consultoría e Interventoría)
El avance del proyecto se determina con referencia a las actividades y tiempos ejecutados vs el avance esperado en un momento del tiempo</t>
    </r>
  </si>
  <si>
    <t>Información certificada de avance emitida por el contratista y verificado por PMO SDH</t>
  </si>
  <si>
    <t xml:space="preserve">ggranadosv@shd.gov.co
</t>
  </si>
  <si>
    <t>FICHA TÉCNICA INDICADOR DE PRODUCTO 1.1.25</t>
  </si>
  <si>
    <t>Porcentaje de avance en la implementación del sistema de información sobre planeación, presupuesto y contratación de las Alcaldías Locales y de la Secretaría Distrital de Gobierno.</t>
  </si>
  <si>
    <t>Este producto comprende la implementación del Sistema de Información para la Programación, Seguimiento y Evaluación de la Gestión Institucional - SIPSE en las Alcaldías Locales, pues en la actualidad funciona solo en el nivel central de la Secretaría Distrital de Gobierno. El desarrollo de este sistema comprende diferentes fases; sin embargo, en términos de implementación es necesario tener presente que la información a cargar corresponde a las características individuales de cada Alcaldía Local y se espera que las 20 Alcaldías Locales implementen este sistema, que les permitirá el seguimiento a la planeación, presupuesto y contratación en tiempo real.</t>
  </si>
  <si>
    <t>Medir el porcentaje de implementación del Sistema de Información para la Sistema de Información para la Programación, Seguimiento y Evaluación de la Gestión Institucional en las Alcaldías Locales</t>
  </si>
  <si>
    <t>Es relevante indicar que en la implementación y con posterioridad, el Sistema de Información tendrá acompañamiento permanente por parte de la Secretaría Distrital de Gobierno, con el propósito de hacer seguimiento a su implementación y aplicar los ajustes que sean necesarios.</t>
  </si>
  <si>
    <t>(Sumatoria de fases realizadas para la implementación un sistema de información sobre planeación, presupuesto y contratación de las Alcaldías Locales y de la Secretaría Distrital de Gobierno / Sumatoria de fases programadas para la implementación un sistema de información sobre planeación, presupuesto y contratación de las Alcaldías Locales y de la Secretaría Distrital de Gobierno)*100</t>
  </si>
  <si>
    <t>Subsecretaría de Gestión Local</t>
  </si>
  <si>
    <t>La metodología para la medición de este producto está dado por la programación del cronograma (plan de trabajo) establecido por la fábrica de software contratada para tal fin, y concertado y aprobado por la Entidad. En ese sentido, se medirá el avance de cada una de las siguientes fases: 
       a. Levantamiento de requerimiento
       b. Desarrollo
       c. Pruebas piloto
       d. Implementación
De esta forma, es posible contemplar el nivel de avance y posibles retrasos. Así mismo, el plan de trabajo es monitoreado permanentemente por la Dirección de Tecnologías e Información de la Secretaría Distrital de Gobierno, en el cual se establece el número de fases, el alcance de cada una, los tiempos de entrega y el porcentaje de avance. Así mismo, la medición contempla la entrega de productos por la fábrica de software para determinar el avance.
Durante la primera vigencia de ejecución, se realizará el levantamiento de requerimiento, desarrollo y pruebas piloto (80%)
El 20% restante comprende la implementación en Alcaldías Locales, es decir uso y apropiación de la herramienta. Esta fase se ejecutará en las dos vigencias siguientes (2019 y 2020). Sin embargo, esta fase incluye desarrollos por parte de la fábrica a la herramienta y la DTI adelantará las respectivas capacitaciones.</t>
  </si>
  <si>
    <t>Reporte Sistema de Información para la Programación, Seguimiento y Evaluación de la Gestión Institucional.</t>
  </si>
  <si>
    <t>Lúbar Andrés Chaparro Cabra / Javier Bautista Perdomo</t>
  </si>
  <si>
    <t>Subsecretario de Gestión Institucional / Director de Tecnologías e Información</t>
  </si>
  <si>
    <t>Subsecretario de Gestión Institucional /  Dirección de Tecnologías e Información</t>
  </si>
  <si>
    <t>lubar.chaparro@gobiernobogota.gov.co / javier.bautista@gobiernobogota.gov.co</t>
  </si>
  <si>
    <t>FICHA TÉCNICA INDICADOR DE PRODUCTO 1.1.26</t>
  </si>
  <si>
    <t>Porcentaje de avance en la implementación de los módulos básicos del ERP Distrital.</t>
  </si>
  <si>
    <t xml:space="preserve">Eje transversal 4 Gobierno legítimo, fortalecimiento local y eficiencia, </t>
  </si>
  <si>
    <t>Articulo 59 Gobierno y ciudadanía digital y Artículo 125 Administración pública digital</t>
  </si>
  <si>
    <t>(Número de entidades con la implementación de los módulos básicos del ERP/Total de entidades distritales)*100</t>
  </si>
  <si>
    <t xml:space="preserve"> </t>
  </si>
  <si>
    <t>Fuente propia a través de los informes de avance o resultados de implementación del ERP en las diferentes entidades piloto.</t>
  </si>
  <si>
    <t xml:space="preserve">Ivan Mauricio Durán Pabón                                                                             </t>
  </si>
  <si>
    <t xml:space="preserve">Alto Consejero Distrital de Tecnologías de la Información y las Comunicaciones                        </t>
  </si>
  <si>
    <t xml:space="preserve">Secretaría General                                                                                                               </t>
  </si>
  <si>
    <t xml:space="preserve">Oficina de la Alta Consejería Distrital de Tecnologías de la Información y las Comunicaciones        </t>
  </si>
  <si>
    <t xml:space="preserve">imduran@alcaldiabogota.gov.co                                                        </t>
  </si>
  <si>
    <t xml:space="preserve"> 3813000 ext. 3051                                                                                        </t>
  </si>
  <si>
    <t>El numero de entidades a tomarse como el 100% son las  48  entidades identificadas que corresponden a las entidades del sector central y descentralizado.
- El detalle de seguimiento y el cumplimiento de la implementación de la entidad Secretaría Distrital de Hacienda que hace parte del entidades del sector central estará a cargo de dicha entidad quien registra en la el Producto 1.1.29 
- Las entidades serán reportadas como implementadas cuando se verifique el avance total de implementación de módulos básicos: PROYECTOS, PRESUPUESTO, TESORERÍA, CONTABILIDAD y  COMPRAS .
- La entidades son las responsables de la implementación del ERP, la Alta Consejería Distrital de TIC y la Secretaría General realizaran la gestión de apoyo técnico y funcional y demás articulaciones requeridas en las demás entidades distritales.
-  Toda la información consignada en esta ficha técnica será sujeta de revisión de acuerdo a los resultados obtenidos en los levantamientos iniciales que se ejecuten en 2016. Como producto de tales levantamientos iniciales se obtendrá antes del 31 de diciembre de 2016 una estrategia para la implementación de la metodología en todo el país de acuerdo a los tiempos y costos que se identifiquen en tales ejercicios iniciales. 
- Las metodologías para el levantamiento de la información catastral con enfoque multipropósito corresponderán a las elaboradas por el Instituto Geográfico Agustín Codazzi como autoridad catastral a nivel nacional, en concordancia con los  lineamientos de política que están siendo definidos en el documento Conpes "Política para la adopción de un catastro multipropósito rural-urbano"
-  La ejecución de los procesos de actualización/formación pueden limitarse por variables exógenas a las entidades ejecutoras, asociadas a condiciones de acceso al territorio y orden público, en función de la naturaleza de los municipios priorizados.</t>
  </si>
  <si>
    <t>FICHA TÉCNICA INDICADOR DE PRODUCTO 1.1.27</t>
  </si>
  <si>
    <t>Porcentaje de actualización del sistema de gestión integral de proyectos -  ZIPA</t>
  </si>
  <si>
    <t>Movilidad</t>
  </si>
  <si>
    <t>Instituto de Desarrollo Urbano</t>
  </si>
  <si>
    <t>IDU</t>
  </si>
  <si>
    <t>Medir el estado de actualización de la totalidad de los proyectos en ejecución  en el  sistema de gestión integral de proyectos -  ZIPA</t>
  </si>
  <si>
    <t>En el marco de la implementación de buenas prácticas en gestión de proyectos, el IDU desarrolló una herramienta tecnológica denominada ZIPA – Sistema de Gestión Integral de Proyectos, accesible en la dirección web https://webidu.idu.gov.co/visor_proyectos/ que integra la información contractual, financiera, técnica, administrativa y geográfica actualizada de los proyectos bajo el manejo de las áreas del Instituto que tienen a su cargo las diferentes etapas del ciclo de vida de los proyectos (Prefactibilidad, Factibilidad, Diseño, Construcción, Conservación), organizándola de manera amigable y poniéndola a disposición de la ciudadanía.</t>
  </si>
  <si>
    <t>Por lo tanto, se debe garantizar que la totalidad de los proyectos que se encuentre ejecutando se encuentren disponibles para la consulta de la ciudadanía y otros tipos de usuarios como veedurías y entidades de control y elección popular y de esta forma cumplir con el objetivo del sistema que consiste en brindar información oportuna y precisa acerca de los proyectos que adelanta la Entidad. Así mismo, es importante que los funcionarios a cargo del reporte de la información en el sistema cumplan con los parámetros establecidos por éste, en especial lo relacionado con la oportunidad del reporte. Por lo tanto, el indicador busca medir el estado de actualización de la información de la totalidad de los proyectos al final de cada anualidad.</t>
  </si>
  <si>
    <t>Finalmente, teniendo en cuenta que el sistema ZIPA es un nuevo sistema que fue lanzado al interior de la entidad a mediados del año 2017 y que ha cambiado drásticamente la forma en que se reporta la información sobre el avance de los proyectos, se plantea un indicador de manera creciente ya que el sistema aún se encuentra en implementación y se requiere de un periodo importante de adaptación tanto al interior de la entidad (funciones responsables de cargar la información), como al exterior de la misma (interventores de los proyectos responsables de suministrar la información básica del reporte). Así las cosas, se espera que para el año 2020 la totalidad de los proyectos reporten la información cumpliendo todos los parámetros establecidos para tal fin.</t>
  </si>
  <si>
    <t>(Sumatoria de proyectos con información actualizada en el último mes previo a la fecha de corte/ Sumatoria de proyectos en ejecución en el periodo de corte)*100%</t>
  </si>
  <si>
    <t>ZIPA – Sistema de Gestión Integral de Proyectos</t>
  </si>
  <si>
    <t>Con el fin de llevar a cabo la evaluación en la ejecución de este producto se realizarán auditorías internas al ZIPA – Sistema de Gestión Integral de Proyectos, el cual permite identificar claramente el estado de la actualización de la totalidad de los proyectos que se encuentran en ejecución durante la vigencia y de esta forma establecer el cumplimiento del indicador propuesto.</t>
  </si>
  <si>
    <t>La medición se realizará a través de la herramienta, desarrollada dentro del mismo sistema, denominada "Tablero de Control" que permite establecer de manera precisa el estado y la fecha de los reportes que se realizan en el sistema. Para establecer el dato del numerador, en la fecha de corte se contará el número de proyectos actualizados durante el último mes. El denominador será el total de proyectos en ejecución en la fecha de corte..</t>
  </si>
  <si>
    <t>ZIPA – Sistema de Gestión Integral de Proyectos del IDU</t>
  </si>
  <si>
    <t>Jeronimo Giraldo Montoya</t>
  </si>
  <si>
    <t xml:space="preserve">Contratista </t>
  </si>
  <si>
    <t>jeronimo.giraldo@idu.gov.co</t>
  </si>
  <si>
    <t>3386660 ext. 2049</t>
  </si>
  <si>
    <t>Sandra Milena Del Pilar Rueda Ochoa</t>
  </si>
  <si>
    <t>Toda la información consignada en esta ficha técnica será sujeta de revisión de acuerdo a los resultados obtenidos en los levantamientos iniciales que se ejecuten en 2016. Como producto de tales levantamientos iniciales se obtendrá antes del 31 de diciembre de 2016 una estrategia para la implementación de la metodología en todo el país de acuerdo a los tiempos y costos que se identifiquen en tales ejercicios iniciales.</t>
  </si>
  <si>
    <t>Las metodologías para el levantamiento de la información catastral con enfoque multipropósito corresponderán a las elaboradas por el Instituto Geográfico Agustín Codazzi como autoridad catastral a nivel nacional, en concordancia con los  lineamientos de política que están siendo definidos en el documento Conpes "Política para la adopción de un catastro multipropósito rural-urbano"</t>
  </si>
  <si>
    <t>La ejecución de los procesos de actualización/formación pueden limitarse por variables exógenas a las entidades ejecutoras, asociadas a condiciones de acceso al territorio y orden público, en función de la naturaleza de los municipios priorizados.</t>
  </si>
  <si>
    <t>FICHA TÉCNICA INDICADOR DE PRODUCTO 1.1.28</t>
  </si>
  <si>
    <t>Visitas recibidas al Sistema de Gestión Integral de proyectos - ZIPA</t>
  </si>
  <si>
    <t>Medir el número de  Visitas recibidas al visor de proyectos del  Sistema de Gestión Integral de proyectos - ZIPA, con la herramienta Google Analytics</t>
  </si>
  <si>
    <t>Finalmente, teniendo en cuenta que el sistema ZIPA es un nuevo sistema que fue lanzado al interior de la entidad a mediados del año 2017 y que ha cambiado drásticamente la forma en que se reporta la información sobre el avance de los proyectos, se plantea un indicador de manera creciente ya que el sistema aún se encuentra en implementación y se requiere de un periodo importante de adaptación tanto al interior de la entidad (funciones responsables de cargar la información), como al exterior de la misma (interventores de los proyectos responsables de suministrar la información básica del reporte). Así las cosas, se espera que para el año 2020 la totalidad de los proyectos reporten la información cumpliendo todos los parámetros establecidos para tal fin..</t>
  </si>
  <si>
    <t>Sumatoria de visitas recibidas</t>
  </si>
  <si>
    <t>Visitas página web del sistema</t>
  </si>
  <si>
    <t>La medición se realizará a través de la herramienta Google Analytics, con la cual se estableció el valor de la línea base (9,915 visitas en el año 2017). Para establecer el número de visitas se tendrá en cuenta el ítem denominado "Sesiones", el cual según Google Analytics se define de la siguiente manera:</t>
  </si>
  <si>
    <t>"Es el número total de sesiones que se han realizado en el periodo. Una sesión es el periodo durante el cual un usuario interactúa con su sitio web, aplicación, etc. Todos los datos de uso (visitas a una pantalla, eventos, comercio electrónico, etc.) están asociados a una sesión."</t>
  </si>
  <si>
    <t>La medición se efectuará durante la primera semana de cada año y se evaluará el periodo comprendido entre el 01 de enero y el 31 de diciembre del año inmediatamente anterior. Para establecer el cumplimiento de la meta, el resultado de visitas obtenidas durante cada año y se comparará con la meta de visitas establecidas para el mismo periodo en la política de Transparencia.</t>
  </si>
  <si>
    <t>ZIPA – Sistema de Gestión Integral de Proyectos - Google Sites</t>
  </si>
  <si>
    <t>FICHA TÉCNICA INDICADOR DE PRODUCTO 1.1.29</t>
  </si>
  <si>
    <t xml:space="preserve">Porcentaje de compromisos entre ciudadanía y entidades distritales reportados en la Plataforma virtual con seguimiento </t>
  </si>
  <si>
    <t>La Veeduría Distrital, en cumplimiento del Acuerdo 24 de 1993, realiza seguimiento a los compromisos que establece la Administración Distrital con la ciudadanía en espacios de participación ciudadana. Este seguimiento se realiza a través de una plataforma virtual que permite monitorear en tiempo real los compromisos que establecen las comunidades y la Administración Distrital en espacios reglamentados y no reglamentados de participación ciudadana. Este indicador permite medir el número de compromisos suscritos, así como el porcentaje del cumplimiento de los mismos por parte de las entidades públicas en espacios de participación ciudadana.</t>
  </si>
  <si>
    <t xml:space="preserve">Aumento del Índice de Transparencia y Acceso a la información                                                                                                                                                                                   </t>
  </si>
  <si>
    <t>Poblacional, Diferencial, Territorial</t>
  </si>
  <si>
    <t xml:space="preserve">(Sumatoria de compromisos entre ciudadanía y entidades distritales reportados en la Plataforma con seguimiento/Sumatoria de compromisos de las entidades distritales reportados en la Plataforma)*100 </t>
  </si>
  <si>
    <t>La Delegada para la Participación y Programas Especiales de la Veeduría Distrital definirá anualmente en el Plan de Acción de la Entidad, Así mismo, elaborará anualmente dos informes que registran los avances y resultados del acompañamiento realizado por la Veeduría Distrital, estipulando el porcentaje de compromisos entre ciudadanía y entidades distritales reportados en la Plataforma virtual que tuvieron seguimiento.  En el reporte de seguimiento al plan de acción integrado, se  relacionará la gestión adelantada y anexarán soportes de cumplimiento.</t>
  </si>
  <si>
    <t xml:space="preserve">Veeduría Distrital - Reporte de seguimiento al Plan de Acción Integrado de la Veeduría Distrital elaborado por la Delegada la Participación y Programas Especiales      </t>
  </si>
  <si>
    <t>FICHA TÉCNICA INDICADOR DE PRODUCTO 1.1.30</t>
  </si>
  <si>
    <t>Porcentaje de avance en el diseño del documento con lineamientos sobre el uso del lenguaje claro e incluyente</t>
  </si>
  <si>
    <t>El producto mide la expedición de un documento con lineamientos sobre uso de lenguaje claro e incluyente, para mejorar la claridad de la información provista por parte de las Entidades Distritales en relación a su oferta de trámites y servicios. El indicador mide el avance porcentual en la ejecución de dos fases: 1. Planeación de documento de lineamientos sobre uso de lenguaje claro 2. Elaboración de documento de lineamientos sobre uso de lenguaje claro.</t>
  </si>
  <si>
    <t>Subsecretaría de Servicio a la Ciudadanía</t>
  </si>
  <si>
    <t>La Subsecretaría de Servicio a la Ciudadanía verificará la ejecución de las fases del proceso: 
1. Planeación de documento de lineamientos sobre el uso de lenguaje claro. El entregable serán las evidencias de reunión de mesas de trabajo de lenguaje claro, realizadas entre la Secretaría General de la Alcaldía Mayor de Bogotá y el Departamento Nacional de Planeación, para planificar el contenido del documento.
2. Elaboración de documento de lineamientos sobre el uso de lenguaje claro. Se verifica documento elaborado.</t>
  </si>
  <si>
    <t>Fernando José Estupiñán Vargas</t>
  </si>
  <si>
    <t>fjestupinan@alcaldiabogota.gov.co</t>
  </si>
  <si>
    <t>3813000 ext 1328</t>
  </si>
  <si>
    <t>Luz Alejandra Barbosa</t>
  </si>
  <si>
    <t>FICHA TÉCNICA INDICADOR DE PRODUCTO 1.1.31</t>
  </si>
  <si>
    <t>Puntos de atención de las entidades evaluados sobre sus condiciones de accesibilidad física y a la información pública</t>
  </si>
  <si>
    <t xml:space="preserve">La Veeduría Distrital, teniendo como base lo establecido en la Norma Técnica Colombiana NTC 6047, que establece los lineamientos que deben tener las entidades de la Administración Pública para garantizar la accesibilidad al medio físico en los espacios de servicio al ciudadano, y la “Cartilla de lineamientos arquitectónicos y de accesibilidad al medio físico” expedida por ésta entidad, realiza en cooperación con un equipo de profesionales capacitados en arquitectura y diseño, las evaluaciones de accesibilidad al medio físico en los puntos de servicio al ciudadano de las entidades distritales. Éstas últimas son seleccionadas a través de la aplicación de los siguientes criterios: compromiso directivo para su realización, alta demanda de ciudadanos, impacto en el servicio a la ciudadanía, retroalimentación recibida en los eventos de rendición de cuentas y representación de los sectores administrativos.
Estas evaluaciones se realizan a través de la implementación de un proceso que comprende primero el compromiso directivo, que hace referencia al interés de la alta dirección de las entidades en participar en este tipo de proyectos. Posteriormente, se realiza el diagnóstico de accesibilidad  por parte del personal idonéo, que corresponde al proceso técnico de aplicación de herramientas, elaboración de informes y presentación de resultados. Se continúa con la planeación, en virtud de la cual se establece un plan de gestión según las recomendaciones formuladas a partir de los hallazgos y el diagnóstico; y finalmente la ejecución y seguimiento, que corresponde al paso en el que se desarrollan e implementan las acciones definidas en el plan y se monitorea el cumplimiento de las respectivas acciones de mejoramiento.
De acuerdo a lo anterior, el indicador medirá anualmente entre el 2020 y el 2028, la cantidad de puntos de atención de las entidades distritales evaluados sobre sus condiciones de accesibilidad física y a la información pública, teniendo en cuenta todas las etapas del proceso mencionado anteriormente. </t>
  </si>
  <si>
    <t>Se presenta un informe por cada evaluación de accesibilidad realizada, el documento contiene un diagnóstico de accesibilidad en medio físico, que corresponde al proceso técnico de aplicación de herramientas y presentación de resultados, en virtud de lo cual se establece un plan de gestión según las recomendaciones y/o conclusiones formuladas a partir de los hallazgos y el diagnóstico.</t>
  </si>
  <si>
    <t xml:space="preserve">Aumento del Índice de Transparencia y Acceso a la información                       </t>
  </si>
  <si>
    <t>Poblacional, Diferencial</t>
  </si>
  <si>
    <t>Sumatoria de puntos de atención de las entidades distritales evaluados sobre sus condiciones de accesibilidad física y a la información pública</t>
  </si>
  <si>
    <t xml:space="preserve">El número de puntos de atención de las entidades distritales a evaluar en cada vigencia, en temas de accesibilidad al medio físico se programa anualmente en el Plan de Acción de la Integrado de la Veeduría Distrital. Así mismo, se controla a través de reporte de seguimiento al mencionado plan, los logros, alcances y limitaciones identificados en el desarrollo de las evaluaciones y se realiza el reporte final de cumplimiento en el informe anual de la Delegada, el cual incluye el número total de evaluaciones realizadas en la vigencia correspondiente. A este reporte, se adicionan los informes de accesibilidad elaborados, los cuales son entregados a las entidades y publicados en la página web de la Veeduría Distrital.   </t>
  </si>
  <si>
    <t>Veeduría Distrital - Reporte de seguimiento al Plan de Acción Integrado de la Veeduría Distrital e Informes de accesibilidad entregados a las entidades y publicados en la página web http://veeduriadistrital.gov.co  elaborado por la Delegada para la Atención de Quejas y Reclamos de la Veeduría Distrital.</t>
  </si>
  <si>
    <t>FICHA TÉCNICA INDICADOR DE PRODUCTO 1.1.32</t>
  </si>
  <si>
    <t>Porcentaje de entidades acompañadas en la implementación de la Herramienta para la evaluación del acceso a la información pública</t>
  </si>
  <si>
    <t>Eje transversal Gobierno legítimo, fortalecimiento local y eficiencia</t>
  </si>
  <si>
    <t>Transparencia, gestión pública y servicio a la ciudadanía</t>
  </si>
  <si>
    <t>La Veeduría Distrital desarrollará Herramientas, metodologías o estrategias sobre Acceso a la Información Pública, para que las entidades distritales puedan evaluar las gestiones que realizan en el cumplimiento de la normatividad en Transparencia y Acceso a la Información Pública. Con base en las herramientas, metodologías o estrategias desarrolladas, la Veeduría Distrital realizará un acompañamiento a las entidades distritales para su implementación. Este acompañamiento comprende reuniones, visitas a las entidades distritales, revisión de las páginas web o formulación de recomendaciones.  Las estrategias podrán involucrar a la ciudadanía en los procesos de revisión y evaluación del acceso a la información pública de las entidades.</t>
  </si>
  <si>
    <t>El indicador medirá el porcentaje de entidades que fueron acompañadas en la implementación de herramientas, metodologías o estrategias para la evaluación del acceso a la información pública, respecto del total de entidades distritales. Este indicador es creciente. Durante los primeros años aumentan las entidades acompañadas en la implementación y posteriormente, todas las entidades contarán con el acompañamiento.</t>
  </si>
  <si>
    <t>Se entenderán como total de entidades distritales a las entidades del sector central y las adscritas del sector descentralizado (excepto subredes) correspondientes a los 15 sectores de la Administración Distrital. La Veeduría Distrital podrá incluir en el acompañamiento a las Alcaldías Locales si así lo considera pertinente y viable dependiendo de las capacidades institucionales de cada vigencia.</t>
  </si>
  <si>
    <t>Aumento del Índice de Transparencia y Acceso a la información</t>
  </si>
  <si>
    <t>No tiene</t>
  </si>
  <si>
    <t>(Sumatoria de entidades acompañadas en la implementación de la Herramienta para la evaluación del acceso a la información pública/Sumatoria de entidades del Distrito)*100</t>
  </si>
  <si>
    <t>La Veeduría Distrital programará anualmente entre el 2019 y el 2028, el porcentaje de entidades que serán acompañadas en la implementación de la herramienta para la evaluación del acceso a la información pública en el Plan de Acción Integrado de la Entidad. El reporte del resultado de los acompañamientos, se realizará en un Informe que relacionará la gestión adelantada y soportes de cumplimiento de las metas establecidas de acuerdo a los procesos de acompañamiento realizados. Este informe se reporta en el Plan de Acción Integrado de la Veeduría Distrital.</t>
  </si>
  <si>
    <t>Veeduría Distrital - Reporte de seguimiento al Plan de Acción Integrado de la Veeduría Distrital elaborado por el Equipo de Transparencia de la Veeduría Distrital</t>
  </si>
  <si>
    <t>Tania Patiño</t>
  </si>
  <si>
    <t>Coordinadora Equipo de Transparencia</t>
  </si>
  <si>
    <t>Equipo de Transparencia</t>
  </si>
  <si>
    <t xml:space="preserve">tpatino@veeduriadistrital.gov.co </t>
  </si>
  <si>
    <t>FICHA TÉCNICA INDICADOR DE PRODUCTO 1.1.33</t>
  </si>
  <si>
    <t>Reporte de publicación de hojas de vida y observaciones recibidas de la ciudadana de los candidatos a ocupar cargos de libre nombramiento y remoción en el Distrito Capital.</t>
  </si>
  <si>
    <t>Índice de Transparencia de Bogotá ITB</t>
  </si>
  <si>
    <t>Dpto. Admitivo. del Servicio Civil Distrital DASCD</t>
  </si>
  <si>
    <t>El indicador pretender evidenciar a partir de reportes trimestrales el numero de  hojas de vida de los candidatos a ocupar cargos de libre nombramiento y remoción en el Distrito Capital y el numero de observaciones recibidas de la ciudadana publicadas en la pagina web del DASCD : https://www.serviciocivil.gov.co/transparencia/publicacion-hojas-de-vida  .
Lo anterior, dando cumplimiento al Decreto Distrital 189 de 2020 “Por el cual se expiden lineamientos generales sobre transparencia, integridad y medidas anticorrupción en las entidades y organismos del orden distrital y se dictan otras disposiciones” y a lo previsto por el Acuerdo Distrital 782 de 2020 “Por medio del cual se establece como obligatoria la presentación, publicación y divulgación de la declaración de renta, declaración juramentada de bienes y rentas , declaración proactiva de bienes y rentas y conflicto de intereses, para los servidores públicos de Bogotá y se dictan lineamientos para la publicación de los cargos de Libre, Nombramiento y remoción en el Distrito Capital”.</t>
  </si>
  <si>
    <t xml:space="preserve">El producto "Reportes de publicación de hojas de vida y observaciones recibidas de la ciudadana de los candidatos a ocupar cargos de libre nombramiento y remoción en el Distrito Capital." es un reporte en Excel que consolida el numero de  hojas de vida de los candidatos a ocupar cargos de libre nombramiento y remoción en el Distrito Capital y el numero de observaciones recibidas de la ciudadana que se publicará en la pagina web del DASCD . 
Las observaciones  sobre las hojas de vida de los candidatos postulados a ocupar empleos de libre nombramiento y remoción pertenecientes a los niveles directivo, asesor y profesional de las entidades y organismos distritales, de los cuales se haya publicado su hoja de vida serán recepcionadas a traves del  correo: contacto@serviciocivil.gov.co.
Este producto se desarrollo desde el enfoque de  Derehos Humanos
</t>
  </si>
  <si>
    <t>Derechos Humanos</t>
  </si>
  <si>
    <t xml:space="preserve">Sumatoria de reportes trimestrales del numero de  hojas de vida de los candidatos a ocupar cargos de libre nombramiento y remoción en el Distrito Capital y el numero de observaciones recibidas de la ciudadana publicados en la pagina web del DASCD  </t>
  </si>
  <si>
    <t xml:space="preserve">Reportes </t>
  </si>
  <si>
    <t>Se contabilizan los informes trimestrales que elabora el DASCD y que son publicados a través de su página web institucional, a partir de la información que entrega cada entidad  al DASCD sobre  las hojas de vida de los candidatos a ocupar cargos de libre nombramiento y remoción en el Distrito Capital</t>
  </si>
  <si>
    <t>Solictudes de publicación de hojas de vida de los candidatos a ocupar cargos de libre nombramiento y remoción en el Distrito Capital emitidas por las entidades distritales y consolidado por el DASCD</t>
  </si>
  <si>
    <t>José Agustín Hortúa Mora</t>
  </si>
  <si>
    <t>Subdirector de Gestión Distrital de Bienestar, Desarrollo y Desempeño</t>
  </si>
  <si>
    <t>Departamento Administrativo del Servicio Civil Distrital</t>
  </si>
  <si>
    <t>Subdirección de Gestión Distrital de Bienestar, Desarrollo y Desempeño</t>
  </si>
  <si>
    <t>jhortua@serviciocivil.gov.co</t>
  </si>
  <si>
    <t>3680038 extensión 1403</t>
  </si>
  <si>
    <t xml:space="preserve">Slendy Contreras Amado </t>
  </si>
  <si>
    <t>Subdirectora de Planeación y Gestión de la información del Talento Humano</t>
  </si>
  <si>
    <t>Porcentaje de actualización del buscador de información contractual del distrito para la comprensión y consulta de la ciudadanía de los procesos que adelantan las entidades distritales.</t>
  </si>
  <si>
    <t>El buscador de la información contractual aporta en el fortalecimiento de la transparencia activa, con la disponibilidad y claridad en la información de los procesos contractuales que se adelantan en el distrito.</t>
  </si>
  <si>
    <t>Sector Gestión Pública</t>
  </si>
  <si>
    <t>Secretaría Privada</t>
  </si>
  <si>
    <t>El indicador busca referenciar las acciones de actualización del buscador de información contractual para que se garantice su funcionalidad, oportunidad y sostenibilidad en el mediano y largo plazo.</t>
  </si>
  <si>
    <t>El producto busca disponer a la ciudadanía una herramienta desde la que se pueda consultar de manera oportuna, fácil y accesible la información de los procesos de contratación que se adelantan en las entidades distritales, para que a partir del análisis de esta información puedan desarrollar acciones de control social.</t>
  </si>
  <si>
    <t>El indicador contribuye al fortalecimiento de la Transparencia Activa a partir de un ejercicio de uso y aprovechamiento de información pública.</t>
  </si>
  <si>
    <t>Paz justicia e instituciones sólidas</t>
  </si>
  <si>
    <t>16.6 Crear a todos los niveles institucionales eficaces y transparentes que rindan cuentas</t>
  </si>
  <si>
    <t>Para la medición del indicador, se evalúa la actualización y disponibilidad de la información publicada en el visor de la información de los procesos contractuales, así mismo analiza el tráfico de usuarios consultantes de la información.</t>
  </si>
  <si>
    <t>Fuente principal: reporte del administrador del visor en el cual se revise, la disponibilidad y actualización de la información publicada hacia la ciudadanía.</t>
  </si>
  <si>
    <t>Subsecretaria Distrital de Fortalecimiento Institucional</t>
  </si>
  <si>
    <t xml:space="preserve">3813000 ext </t>
  </si>
  <si>
    <t>La información de disponibilidad y actualización del visor de la información de los procesos de contratación que se adelantan en el distrito, hace parte de la estrategia de articulación de esfuerzos interinstitucionales entre la Secretaría General, Secretaría Privada y Secretaría de Planeación.</t>
  </si>
  <si>
    <t>FICHA TÉCNICA INDICADOR DE PRODUCTO 1.1.35</t>
  </si>
  <si>
    <t xml:space="preserve">Porcentaje de avance en la operación de la Plataforma del Centro de Gobierno Local </t>
  </si>
  <si>
    <t>La operación de la plataforma del Centro de Gobierno Local incluye el funcionamiento de la Escuela de Gobierno Local, El Observatorio de Gestión Local y el Portal Web. El Centro de Gobierno Local para su funcionamiento contempla 7 líneas de trabajo, a saber: Gestión Pública Local, Obras Locales, Presupuestos Participativos, Situaciones Locales, Bogotá Local, Construcción de Confianza y Legitimidad, y Gestión Policiva, cada una con un peso porcentual de 14,28%.</t>
  </si>
  <si>
    <t xml:space="preserve">Por lo tanto, la sumatoria de los porcentajes alcanzados en cada línea de trabajo para cada vigencia, reflejará el porcentaje total de operación de la plataforma del Centro de Gobierno Local   </t>
  </si>
  <si>
    <t>Se entenderá como la operación de la Plataforma del Centro de Gobierno Local, las actividades permanentes de actualización de información contenida en cada una de las líneas, desarrollos requeridos, sostenibilidad de la plataforma y procesos de divulgación del Centro de Gobierno Local. Este producto tiene una relación directa con los enfoques Territorial y de Derechos Humanos, toda vez que promueve el derecho al acceso a la información pública y además se presenta información de la gestión de cada una de las alcaldías locales y de las dependencias de la Secretaría de Gobierno que tienen incidencia en lo local.</t>
  </si>
  <si>
    <t>De acuerdo con las competencias establecidas en el Decreto 411 del 2016, es la Subsecretaría de Gestión Local la encargada de coordinar la Plataforma del Centro de Gobierno Local</t>
  </si>
  <si>
    <t>En el primer trimestre de cada vigencia, se realizará la programación de las actividades a desarrollar para la operación de la plataforma. En cada vigencia, se elaborará un informe que detallará las actividades que se programen y su ejecución.</t>
  </si>
  <si>
    <t>1. Territorial</t>
  </si>
  <si>
    <t>2. Derechos Humanos</t>
  </si>
  <si>
    <t>(actividades realizadas anualmente para la operación de la Plataforma del Centro de Gobierno Local/actividades programadas anualmente para la operación de la Plataforma del Centro de Gobierno Local)*100</t>
  </si>
  <si>
    <t>Porcentaje de operación de la plataforma de Centro de Gobierno Local: Porcentaje de línea de trabajo 1 + Porcentaje de línea de trabajo 2 + Porcentaje de línea de trabajo 3+ Porcentaje de línea de trabajo 4 + Porcentaje de línea de trabajo 5 + Porcentaje de línea de trabajo 6 +Porcentaje de línea de trabajo 7.  El equipo del Centro de Gobierno Local de la Subsecretaría de Gestión Local, realizará en el primer trimestre el plan de trabajo anual y se elaborará un reporte de cumplimiento de ese plan de trabajo de cada vigencia el cual se entregará en el primer trimestre de la siguiente vigencia. El informe de ejecución, deberá estar aprobado por el Subsecretario de Gestión Local.</t>
  </si>
  <si>
    <t xml:space="preserve">Subsecretaría de Gestión Local </t>
  </si>
  <si>
    <t>José David Riveros Namen</t>
  </si>
  <si>
    <t>Subsecretario de Gestión Local</t>
  </si>
  <si>
    <t>jose.riveros@gobiernobogota.gov.co</t>
  </si>
  <si>
    <t>Informes estadísticos con análisis sobre el empleo público del Distrito Capital disponible a la ciudadanía en general publicados</t>
  </si>
  <si>
    <t>Factor de Institucionalidad del ITB</t>
  </si>
  <si>
    <t>DASCD</t>
  </si>
  <si>
    <t>Informes estadísticos generados trimestralmente, donde se presentan las principales variables que caracterizan el empleo público distrital, tales como: tipo de vinculación, naturaleza del empleo, nivel jerárquico, grupos etarios y  género y publicados en la página web del DASCD para la libre consulta.</t>
  </si>
  <si>
    <t xml:space="preserve">Mejora de la cultura de integridad de los(as) servidores(as) públicos(as) del Distrito </t>
  </si>
  <si>
    <t xml:space="preserve">Para poder desarrollar este producto es fundamental que las entidades carguen la información de manera oportuna </t>
  </si>
  <si>
    <t>Sumatoria de informes estadísticos con análisis sobre el empleo público del Distrito Capital disponible a la ciudadanía en general publicados</t>
  </si>
  <si>
    <t>Informes Estadísticos Elaborados</t>
  </si>
  <si>
    <t>SIDEAP</t>
  </si>
  <si>
    <t>Se contabilizan los informes trimestrales que elabora el DASCD y que son publicados a través de su página web institucional, a partir de la información que cada entidad reporta en el SIDEAP y que muestran las principales características del empleo público distrital</t>
  </si>
  <si>
    <t>SIDEAP a partir de la información reportada por todas las entidades distritales</t>
  </si>
  <si>
    <t>Luis Alfonso Velandia</t>
  </si>
  <si>
    <t>Subdirección de Planeciaón y Gestión de la Información del Talento Humano</t>
  </si>
  <si>
    <t>lvelandia@serviciocivil.gov.co</t>
  </si>
  <si>
    <t>SLENDY CONTRERAS AMADO</t>
  </si>
  <si>
    <t>SUBDIRECTORA DE PLANEACIÓN Y GESTIÓN DE LA INFORMACIÓN DEL TALENTO HUMANO</t>
  </si>
  <si>
    <t>LA MEDICIÓN DE ESTE INDICADOR DEPENDE DE LA ACTUALIZACIÓN DE LA INFORMACIÓN SOBRE TALENTO HUMANO QUE REALICE CADA UNA DE LAS ENTIDADES DEL DISTRITO Y NO ES RESPONSABILIDAD DEL DASCD</t>
  </si>
  <si>
    <t>FICHA TÉCNICA INDICADOR DE PRODUCTO 1.1.37</t>
  </si>
  <si>
    <t>Porcentaje de avance en la implementación de Plataforma One Line compuesta por geovisor de datos abiertos para artistas, colectivos, empresas y equipamientos del sector artístico y cultural de Bogotá</t>
  </si>
  <si>
    <t>ITA = (Contratación + Control+ Estructura orgánica y talento humano + Información de interés + Instrumentos de gestión de información pública + Mecanismos de contacto con el sujeto obligado + Normatividad + Planeación + Presupuesto + Trámites y servicios) /13</t>
  </si>
  <si>
    <t>CulturaRecreaciónyDeporte</t>
  </si>
  <si>
    <t>Instituto Distrital de las artes IDARTES</t>
  </si>
  <si>
    <t>IDARTES</t>
  </si>
  <si>
    <t>Porcentaje de avance en la implementación de Plataforma Plataforma on-line, geovisor de datos abiertos de información artística y cultural territorializada</t>
  </si>
  <si>
    <t>Plataforma on-line, geovisor de datos abiertos donde se publica toda la información artística y cultural que tiene el distrito, y permita cada acción de los proyectos de inversión territorializada, mapeos de artistas, colectivos, empresas y equipamientos del sector artístico y cultural de Bogotá</t>
  </si>
  <si>
    <t>Aumento en el Índice de transparencia activa- ITA</t>
  </si>
  <si>
    <t>(Número de fases ejecutadas en la implementación de la plataforma on-line, geovisor de datos abiertos de información artística y cultural territorializada/Número de fases programadas en la implementación del de la plataforma Plataforma on-line, geovisor de datos abiertos de información artística y cultural territorializada)*100</t>
  </si>
  <si>
    <t>% fases de implementación</t>
  </si>
  <si>
    <t xml:space="preserve">El seguimiento con el avance en la implementación de las fases de desarrollo, pruebas piloto, implementación y mantenimiento se realiza a través del plan de trabajo, el cual es monitoreado permanentemente por la Oficina Asesora de Planeación y Tecnologías de la Información que contempla el número de fases, el alcance de cada una, los tiempos de entrega y el porcentaje de ejecución. </t>
  </si>
  <si>
    <t>Plan de trabajo que contiene las diferentes fases del sistema de planeación y gestión PANDORA.
Contratos de prestación de servicios e informes de avance en la implementación de las fases a través del aplicativo PANDORA- Módulo Contratación.
Matriz de seguimiento de desarrollo de sofware.</t>
  </si>
  <si>
    <t>Carlos Alfonso Gaitán Sánchez</t>
  </si>
  <si>
    <t>Instituto Distrital de las Artes -IDARTES</t>
  </si>
  <si>
    <t>carlos.gaitan@idartes.gov.co</t>
  </si>
  <si>
    <t>3795750 ext 1200</t>
  </si>
  <si>
    <t>FICHA TÉCNICA INDICADOR DE PRODUCTO 1.1.38</t>
  </si>
  <si>
    <t>Porcentaje de avance en la implementación del Sistema de información del ecosistema artístico de Bogotá</t>
  </si>
  <si>
    <t>Aplicación web y móvil  responsive, tipo red social,  que centraliza y posibilitar el acceso a la información de prácticas artísticas, eventos, actividades y productos creados por los artistas, agentes, gestores, organizaciones, espacios culturales, equipamiento de  Bogotá y de Bogotá-Región, para fortalecer el ecosistema de la economía cultural y creativa que contribuyan al efectivo ejercicio de los derechos culturales, ampliando el acceso, la cobertura y participación de la ciudadanía</t>
  </si>
  <si>
    <t>(Número de fases ejecutadas en la implementación del Sistema de información del ecosistema artístico de Bogotá/Número de fases programadas en la implementación del Sistema de información del ecosistema artístico de Bogotá) *100</t>
  </si>
  <si>
    <t>% FASES DE IMPLEMENTACIÓN</t>
  </si>
  <si>
    <t>15 días</t>
  </si>
  <si>
    <t>La plataforma de gobierno abierto es un conjunto de desarrollos orientados a visualizar información pública, rendir cuentas y facilitar la participación y el acceso a servicios distritales por parte de la ciudadanía, mediante herramientas y contenidos digitales que le permiten al ciudadano conocer las acciones y estretagias en materia de transparencia y acceso y aprovechamiento a la información pública.</t>
  </si>
  <si>
    <t>2023</t>
  </si>
  <si>
    <t>FICHA TÉCNICA INDICADOR DE PRODUCTO 1.1.40</t>
  </si>
  <si>
    <t xml:space="preserve">Acciones de fortalecimiento de capacidades en gobierno abierto, innovación y apropiación digital dirigidas a servidores públicos y ciudadanía implementadas </t>
  </si>
  <si>
    <t>Este indicador tiene como objetivo medir las acciones que involucren procesos de cualificación y pedagogía ciudadana para la generación de capacidades en los pilares de gobierno abierto. Esto implica desarrollar, implementar y promocionar cursos de formación en lenguaje claro dirigidos a ciudadanía en general y colaboradores del Distrito, atendiendo a sus diferentes expresiones territoriales, poblacionales, diferenciales y de género.</t>
  </si>
  <si>
    <t>Este producto tiene como objetivo desarrollar procesos de cualificación y pedagogía ciudadana para la generación de capacidades en los pilares de gobierno abierto. Esto implica desarrollar, implementar y promocionar cursos de formación en lenguaje claro dirigidos a ciudadanía en general y colaboradores del Distrito, atendiendo a sus diferentes expresiones territoriales, poblacionales, diferenciales y de género.</t>
  </si>
  <si>
    <t>Género; poblacional.</t>
  </si>
  <si>
    <t xml:space="preserve">Sumatoria de acciones de fortalecimiento de capacidades en gobierno abierto, innovación y apropiación digital dirigidas a servidores públicos y ciudadanía implementadas </t>
  </si>
  <si>
    <t>Acciones de Fortalecimiento</t>
  </si>
  <si>
    <t>Entendiendo las acciones de fortalecimiento de capacidades como cursos, ciclos de formación, diplomados, seminarios, entre otros, gestionados y constriudos conjuntamente con otras entidades al nivel de los contenidos; la medición consiste en la suma de la cantidad de acciones de fortalecimiento descritas realizadas por la Secretaría General</t>
  </si>
  <si>
    <t>dbcardozo@alcaldiabogota.gov.co</t>
  </si>
  <si>
    <t>FICHA TÉCNICA INDICADOR DE PRODUCTO 1.1.41</t>
  </si>
  <si>
    <t>Número de ejercicios distritales de uso y aprovechamiento de datos abiertos implementados</t>
  </si>
  <si>
    <t>Este indicador tiene como objetivo medir el número de ejercicios de aprovechamiento de datos que realizan las entidades de Bogotá siguiendo los lineamientos definidos en la Circular 064 de 2022 (o la aplique en su momento) sobre aprovechamiento de datos y su guia orientadora</t>
  </si>
  <si>
    <t>Este producto tiene como objetivo contribuir a la identificación, actualización y publicación de los datos abiertos para uso ciudadano (tanto a demanda ciudadana como por iniciativa de las entidades), así como potenciar su aprovechamiento a través de la formación de comunidades y ejercicios de aprovechamiento de datos abiertos.</t>
  </si>
  <si>
    <t xml:space="preserve">Aumento del Índice de Transparencia y Acceso a la información              </t>
  </si>
  <si>
    <t>Sumatoria de ejercicios distritales de uso y aprovechamiento de datos abiertos implementados</t>
  </si>
  <si>
    <t>Ejercicios de uso y aprovechamiento de datos</t>
  </si>
  <si>
    <t>Teniendo en cuenta las disposiciones de la cicular 064 de 2021 y su guia orientadora, es deber de todas las entidades distritales realizar ejercicios de aprovechamiento de datos y le corresponde a la Secretaría General recopilar y consolidad la información. Para esto, a través del reporte de cada entidad en el Plan de Acción de Gobierno Abierto de Bogotá, la Secretaría General realizará la consolidación de la información a nivel distrtital y posterior reporte.</t>
  </si>
  <si>
    <t>FICHA TÉCNICA INDICADOR DE PRODUCTO 1.1.42</t>
  </si>
  <si>
    <t>Sesiones de transmisión para apropiación de conocimiento sobre  la aplicación de la Guía Distrital de lenguaje  claro e incluyente.</t>
  </si>
  <si>
    <t>El indicador pretende dar a conocer la temática de lenguaje claro, mediante sesión de transmisión que incluyen la explicación del antecedente jurídico de la estrategia de lenguaje claro, la metodología de la implementación de dicha estrategia al interior de las Entidades Distritales y la metodología de intervención de contenidos institucionales a través de la simplificación de textos; una sesión debe tener asistencia mínima de 13 personas para coniderarla como exitosa.</t>
  </si>
  <si>
    <t>El producto mide el número de sesiones de trasmisión para apropiación de conocimiento sobre  la aplicación de la Guía Distrital de lenguaje  claro e incluyente, dirigidas a los colaboradores de las Entidades Distritales que participan en la  estructuración de  contenidos Institucionales.</t>
  </si>
  <si>
    <t>Reduccióndelasdesigualdades</t>
  </si>
  <si>
    <t>Sumatoria de sesiones de transmisión para apropiación de conocimiento sobre  la aplicación de la Guía Distrital de lenguaje  claro e incluyente</t>
  </si>
  <si>
    <t>Sesiones</t>
  </si>
  <si>
    <t>La Subsecretaría de Servicio a la Ciudadanía adelantará las sesiones de trasmisión para apropiación de conocimiento sobre  la aplicación de la Guía Distrital de lenguaje  claro e incluyente, reportando el número de servidores distritales que participan por medio de las listas de asistencia a las mismas y las presentaciones de cada sesión.</t>
  </si>
  <si>
    <t>Diana Marcela Velasco</t>
  </si>
  <si>
    <t>dmvelasco@alcaldiabogota.gov.co</t>
  </si>
  <si>
    <t>FICHA TÉCNICA INDICADOR DE PRODUCTO 1.1.43</t>
  </si>
  <si>
    <t>Número de iniciativas multilaterales y alianzas internacionales de gobierno abierto y transparencia de las que Bogotá hace parte.</t>
  </si>
  <si>
    <t>Este indicador tiene como objetivo medir el número de iniciativas multilaterales y alianzas internacionales de gobierno abierto de las que Bogotá hace parte para facilitar el intercambio de experiencias con otros gobiernos locales, promover la cooperación internacional técnica y financiera, y posicionar a Bogotá como una ciudad líder en gobierno abierto.</t>
  </si>
  <si>
    <t>Este producto tiene como objetivo medir el número de iniciativas multilaterales y alianzas internacionales de gobierno abierto de las que Bogotá hace parte para facilitar el intercambio de experiencias con otros gobiernos locales, promover la cooperación internacional técnica y financiera, y posicionar a Bogotá como una ciudad líder en gobierno abierto.</t>
  </si>
  <si>
    <t xml:space="preserve">Número de iniciativas multilaterales y alianzas internacionales de gobierno abierto de las que Bogotá hace parte.      </t>
  </si>
  <si>
    <t>Iniciativas multilaterales y alianzas internacionales de gobierno abierto de las que Bogotá hace parte</t>
  </si>
  <si>
    <t>Entendiendo el número de iniciativas multilaterales y alianzas internacionales de gobierno abierto de las que Bogotá hace parte como el número de iniciativas o alianzas asociadas a los pilares de transparencia, participación, colaboración o trámites y servicios (por ejemplo, la Open Government Partnership o la Carta Internacional para el Gobierno Abierto, Iniciativa Global de Tranparencia Fiscal) a las que Bogotá ha hecho un proceso de adhesión formal.</t>
  </si>
  <si>
    <t>Secretaría General - Monitor GAB</t>
  </si>
  <si>
    <t>Delegada para la Participación y los programas especiales.</t>
  </si>
  <si>
    <t xml:space="preserve">En cumplimiento de su misión como órgano de control preventivo y promotor del control social en Bogotá, la Veeduría Distrital busca contribuir con la mejora de la gestión de las entidades distritales y de las Alcaldías Locales a partir de la implementación de la Herramienta de Seguimiento a la Gestión pública local elaborada por la entidad con base en el estándar ISO18091:2014 El indicador medirá el número de Observatorios Ciudadanos acompañados técnicamente en la aplicación de la mencionada Herramienta. Para lo cual, se contempla el acompañamiento anual a los Observatorios Ciudadanos costituidos, que a través de la Herramienta hagan seguimiento a la gestión pública de la ciudad. </t>
  </si>
  <si>
    <t xml:space="preserve"> Número de desarrollos de la plataforma de gobierno abierto operando. </t>
  </si>
  <si>
    <t xml:space="preserve">El indicador medirá el número de desarrollos de la plataforma de gobierno abierto operando en cada vigencia para visualizar información pública, rendir cuentas y facilitar la participación y el acceso a servicios distritales por parte de la ciudadanía. La medición del indicador se realizará anualmente en el periodo comprendido entre 2023 y 2028. </t>
  </si>
  <si>
    <t>Sumatoria de desarrollos de la plataforma de gobierno abierto operando.</t>
  </si>
  <si>
    <t>Entendiendo número de desarrollos como aquellas funcionalidades, herramientas o secciones (nuevas o en operación) dentro de la plataforma de gobierno abierto que faciliten a la ciudadanía la visualización de la información pública, la participación y el acceso a servicios distritales.</t>
  </si>
  <si>
    <t>FICHA TÉCNICA INDICADOR DE PRODUCTO 1.2.1</t>
  </si>
  <si>
    <t>Porcentaje de avance en optimización de la Guía de Trámites y Servicios del Distrito</t>
  </si>
  <si>
    <t>Categorizado dentro de los indicadores de resultado para aumentar el porcentaje de trámites de las entidades distritales inscritos en el Sistema Único de Información de Trámites (SUIT)</t>
  </si>
  <si>
    <t>La optimización de la Guía de Trámites tiene como finalidad mejorar la accesibilidad y facilidad de uso de esta herramienta por parte de los ciudadanos. Su propósito es facilitar a los ciudadanos la interacción y brindar servicios adicionales a la ciudadanía, con el fin de permitirle contar con toda la información necesaria para el acceso a la oferta de trámites y servicios distritales El indicador mide el avance en 4 fases: 1. Fase de estructuración de contenido y cambio de plataforma. 2. Fase de implementación de interfaz de interoperabilidad e incorporación en el canal móvil. 3. Alineación con diseño del Portal Bogotá, 4. Optimización de motor de búsqueda de trámites y servicios.</t>
  </si>
  <si>
    <t>Aumento de la inscripción de trámites en Sistema Único de Información de Trámites (SUIT)</t>
  </si>
  <si>
    <t>(Sumatoria de fases ejecutadas para la optimización de la Guía de Trámites y Servicios del Distrito / Sumatoria de fases programadas para la optimización de la Guía de Trámites y Servicios del Distrito)*100</t>
  </si>
  <si>
    <t>Subsecretaría de servicio a la ciudadanía</t>
  </si>
  <si>
    <t>La Subsecretaría de Servicio a la Ciudadanía verificará la ejecución de todas las fases requeridas para optimizar la Guía de Trámites y Servicios:
1. Fase de estructuración de contenido y cambio de plataforma. Se verifica la migración de la Guía de Trámites y Servicios a la plataforma de wordpress, con modificaciones en la estructuración de su contenido al incorporar nuevas secciones que facilitan la consulta, como la categorización de trámites por temáticas o más consultados.
2. Fase de implementación de interfaz de interoperabilidad e incorporación en el canal móvil. Se verifica incorporación de módulo de la Guía de Trámites y Servicio a al SuperCADE Virtual
3. Alineación con diseño del Portal Bogotá. Se verifica integración de diseño entre la Guía de Trámites y Servicios y el Portal Bogotá
4. Optimización de motor de búsqueda de trámites y servicios. Se verifica implementación de nuevo motor de búsqueda inteligente.</t>
  </si>
  <si>
    <t>FICHA TÉCNICA INDICADOR DE PRODUCTO 1.2.2</t>
  </si>
  <si>
    <t>Entidades acompañadas para promover la inscripción de trámites y Otros Procedimientos Administrativos (OPAs) en el SUIT</t>
  </si>
  <si>
    <t>Porcentaje de trámites de las entidades distritales inscritos en el Sistema Único de Información de Trámites (SUIT)</t>
  </si>
  <si>
    <t xml:space="preserve">Subsecretaria Distrital de Servicio a la Ciudadania </t>
  </si>
  <si>
    <t xml:space="preserve">El desarrollo de la estrategia contempla acciones conjuntas con el Departamento Administrativo de la Función Pública para acompañar a las entidades distritales en la identificación e inscripción de trámites al SUIT de acuerdo a los requisitos establecidos por el líder de esta política. Las acciones consisten, en primera instancia, en talleres y/o charlas donde se brinda instrucciones específicas en esta materia a las entidades distritales y se establecen compromisos para el cumplimento en la inscripción de los trámites. En segunda instancia, implicará monitoreo por parte del equipo técnico para identificar el avance en la inscripción de trámites, así como retrasos o inconvenientes con el fin de asesorar a las entidades para superarlos.  </t>
  </si>
  <si>
    <t>Sumatoria de entidades distritales acompañadas para promover la inscripción de trámites y Otros Procedimientos Administrativos (OPAs) en el SUIT</t>
  </si>
  <si>
    <t>La medición se realizará a través de un informe de resultados anual, en el cual se presenta el número de entidades distritales acompañadas para promover la inscripción de trámites y Otros Procedimientos Administrativos (OPAs) en el SUIT</t>
  </si>
  <si>
    <t>Informe de resultados anual del acompañamiento a las entidades distritales para promover la inscripción de trámites y Otros Procedimientos Administrativos (OPAs) en el SUIT, el informe lo realiza la Dirección Distrital de Desarrollo Institucional y es publicado en el mes de febrero.</t>
  </si>
  <si>
    <t>Diana Marcela Velasco Rincón</t>
  </si>
  <si>
    <t>FICHA TÉCNICA INDICADOR DE PRODUCTO 1.2.3</t>
  </si>
  <si>
    <t>Porcentaje de operación de Línea Única Distrital de Salud (Callcenter)</t>
  </si>
  <si>
    <t>Eje transversal Gobierno Legítimo, fortalecimiento local y eficiencia</t>
  </si>
  <si>
    <t xml:space="preserve">SECRETARÍA DISTRITAL DE SALUD </t>
  </si>
  <si>
    <t>Subred Integrada de Servicios de Salud Sur ESE 
(Líder de la implementación)</t>
  </si>
  <si>
    <t>Subred Integrada de Servicios de Salud Centro Oriente  ESE</t>
  </si>
  <si>
    <t>Subred Integrada de Servicios de Salud Sur Occidente ESE</t>
  </si>
  <si>
    <t>Subred Integrada de Servicios de Salud Norte ESE</t>
  </si>
  <si>
    <t>La Línea Única Distrital de Salud (Callcenter), es un medio por el cual se quiere garantizar el acceso a los servicios que se prestan en las Subredes Integradas de Servicios de Salud ESE a la Población del Régimen Subsidiado del Distrito Capital. 
Este producto se desarrollará a través del cumplimiento de las diferentes fases de la implementación  de la  Línea Única Distrital de Salud (Callcenter) incorporando el enfoque poblacional diferencial: personas con discapacidad  a partir de la fase 3
Fase 1: Incorporación del modelo con acceso prioritario a las consultas de especialidades básicas (Medicina General, Medicina Interna, Pediatría y Ginecobstetricia) e imágenes diagnosticas sin preparación
Fase 2: Incorporación de todas las especialidades
Fase 3: Incorporación de Promoción de la Salud y Detección Temprana, citas prioritarias de acuerdo a la resolución de triage.
Fase 4: Incorporación del agendamiento de servicios con preparación y procedimiento
A partir de la Fase 3, se incorporan herramientas interactivas que faciliten al usuario final la prestación de servicios, su preparación y ejercicio del derecho de elección.
El objetivo es mantener el porcentaje del indicador.</t>
  </si>
  <si>
    <t xml:space="preserve">Los aspectos que se deben tener en cuenta para el desarrollo de los productos, son:
Apertura de los servicios por parte de las Subredes Integradas de Servicios de Salud
Apertura de agendas en los tiempos definidos de los servicios por parte de las Subredes Integradas de Servicios de Salud
</t>
  </si>
  <si>
    <t>(Sumatoria de fases ejecutadas de operación de Línea Única Distrital de Salud (Callcenter) / Sumatoria  de fases programadas de operación de Línea Única Distrital de Salud (Callcenter))*100</t>
  </si>
  <si>
    <t>Proyecto 1189</t>
  </si>
  <si>
    <t>31/12/2028</t>
  </si>
  <si>
    <t xml:space="preserve">La evaluación en la ejecución de este producto, se realizará a través  del cumplimiento de las diferentes fases establecidas para la implementación de  Línea Única Distrital de Salud (Callcenter) </t>
  </si>
  <si>
    <t>Informe de la Línea Única Distrital de Salud y soporte de resultados de las diferentes fases de la implementación por parte de la Subred Integrada de Servicios de Salud ESE 
(Líder de la implementación) y el operador.</t>
  </si>
  <si>
    <t>Alejandro Gómez López</t>
  </si>
  <si>
    <t>Directora Operativa de la Dirección de Análisis de Entidades Públicas Distritales del Sector Salud</t>
  </si>
  <si>
    <t>agomezl@saludcapital.gov.co</t>
  </si>
  <si>
    <t>3649090 Ext 9699</t>
  </si>
  <si>
    <t xml:space="preserve">Porcentaje de bienes y servicios de las entidades distritales que hacen parte del Sistema Distrital de Atención, Asistencia y Reparación Integral a las Víctimas (SDARIV) publicados en el Sistema de información que determine la Unidad de Atención y Reparación Integral de Victimas. </t>
  </si>
  <si>
    <t>Inspirar confianza y legitimidad para vivir sin miedo y ser epicentro de cultura ciudadana, paz y reconciliación.</t>
  </si>
  <si>
    <t>Aumento de la inscripción de trámites en el Sistema Único de Información de Trámites (SUIT)</t>
  </si>
  <si>
    <t xml:space="preserve">(Bienes y servicios de las entidades distritales que hacen parte del SDARIV publicados en el Sistema de información que determine la Unidad para las Víctimas /Total de bienes y servicios de las entidades distritales del SDARIV dispuestos para la población víctimas del conflicto armado) *100  </t>
  </si>
  <si>
    <t>Alta Consejería de Paz, Víctimas y Reconciliación</t>
  </si>
  <si>
    <t>Identificación de la oferta con la que cuenta el SDARIV para la atención a población víctima la cual debe estar relacionada en el Plan de Acción Distrital (PAD), caracterización de esta oferta en la plataforma de la Unidad para las Víctimas, y cargue de los beneficiarios que acceden a la misma.</t>
  </si>
  <si>
    <t>VIVANTO, Modulo PAT -SIGO.</t>
  </si>
  <si>
    <t>Diego Fernando Peña Castillo</t>
  </si>
  <si>
    <t>Alto Consejero de Paz,Víctimas y Reconciliación</t>
  </si>
  <si>
    <t>3813000 Ext. 2600</t>
  </si>
  <si>
    <t>Doris Bibiana Cardozo Peña</t>
  </si>
  <si>
    <t>Jefe de Oficina Asesora de Planeación</t>
  </si>
  <si>
    <t>FICHA TÉCNICA INDICADOR DE PRODUCTO 2.1.1</t>
  </si>
  <si>
    <t xml:space="preserve">Personal de las entidades y organismos distritales, y gestores(as) de integridad formados en temas de integridad y apropiación de lo público que incorpore el enfoque poblacional diferencial </t>
  </si>
  <si>
    <t>Es un programa de formación que realizará de forma anual a personal de entidades y organismos distritales sobre temas de integridad y apropiación de lo público. Este se mide a través del número de servidores que finalicen exitosamente el programa de formación.
El producto se realiza por medio de un proceso contractual para la elaboración y virtualización de los contenidos del programa de formación. En caso de cambios en la normativa, durante las vigencias en las que se desarrolla el producto, se debe actualizar los contenidos.</t>
  </si>
  <si>
    <t xml:space="preserve">Sumatoria de personas y gestores(as) de integridad capacitados en temas de integridad y apropiación de lo público que incorpore el enfoque poblacional diferencial </t>
  </si>
  <si>
    <t>Alexandra Arévalo Cuervo</t>
  </si>
  <si>
    <t>Estrategia pedagógica para la transparencia e integridad dirigida a servidores(as) públicos(as) y operadores de los servicios sociales.</t>
  </si>
  <si>
    <t>Propósito 05 Construir Bogotá Región con gobierno abierto, transparente y ciudadanía consciente</t>
  </si>
  <si>
    <t>Gestión Pública Efectiva</t>
  </si>
  <si>
    <t>IntegraciónSocial</t>
  </si>
  <si>
    <t>Secretaría Distrital de Integración Social</t>
  </si>
  <si>
    <t>Secretaría Distrital  de Integración Social</t>
  </si>
  <si>
    <t>El indicador mide el porcentaje de las acciones pedagógicas ejecutadas para la implementación de la estrategia institucional para la transparencia.</t>
  </si>
  <si>
    <t>dado que es un indicador de proporción, en el denominador incluímos o se incorpora la programación de tres acciones generales a saber:</t>
  </si>
  <si>
    <t>1. ACCIONES DE DIFUSIÓN Y COMUNICACIÓN: Estas acciones permiten visibilizar y divulgar la estrategia institucional para la transparencia, a través de la generación de contenidos para piezas gráficas y audiovisuales.</t>
  </si>
  <si>
    <t>2.ACCIONES DE ARTICULACION INTRA E INTERINSTITUCIONAL:Estas acciones buscan fortalecer la cultura de integridad y transparencia en los usuarios de los servicios sociales que presta la entidad, a través de la coordinación de esfuerzos intra e interinstitucionales.</t>
  </si>
  <si>
    <t>3.ACCIONES DE GESTIÓN, FORTALECIMIENTO Y APROPIACIÓN DEL CONOCIMIENTO: Estas acciones definen la estructura metodológica, pedagógica e investigativa de la estrategia institucional para la transparencia, en aras de fortalecer la cultura del cuidado de lo público.</t>
  </si>
  <si>
    <t>El producto desarrolla acciones que fortalecen la cultura de transparencia e integridad en las poblaciones que participan en la estrategia y aportan a la consecución del objetivo y resultado propuesto en el plan de acción, revistiendo gran importancia, para lograr una cultura sostenible de integridad orientados a desarrollar un sentido de pertenencia, que se vea reflejado en la apropiación de lo público y en el avance de una gestión pública integral.</t>
  </si>
  <si>
    <t>La programación de las acciones para el desarrollo del producto contempla la participación de los grupos poblacionales con sus características y situaciones particulares teniendo en cuenta la edad, el ciclo vital, genero, orientación sexual, identidad, etnia y discapacidad entre otros.</t>
  </si>
  <si>
    <t>16.5 Reducir considerablemente la corrupción y el soborno en todas sus formas.</t>
  </si>
  <si>
    <t>Poblacional, diferencial.</t>
  </si>
  <si>
    <t>Acciones pedagógicas para la apropiación de la cultura de integridad y transparencia implementadas / Acciones pedagógicas para la apropiación de la cultura de integridad y transparencia programadas) * 100</t>
  </si>
  <si>
    <t>Mediante las  actas, listados de asistencia, ayudas de memoria y  el reporte de seguimiento al proyecto de inversión se obtienen los datos necesarios que identifican las acciones ejecutadas en el período identificado para la medición, aplicando posteriormente la fórmula de cálculo del indicador.</t>
  </si>
  <si>
    <t xml:space="preserve">Secretaria Distrital de Integración Social. SDIS - Subsecretaria </t>
  </si>
  <si>
    <t>NO APLICA</t>
  </si>
  <si>
    <t>Julian Moreno Parra/Carolina Mojica Revelo.</t>
  </si>
  <si>
    <t>Subsecretario/Profesional Planta</t>
  </si>
  <si>
    <t>Secretaria de Integración Social</t>
  </si>
  <si>
    <t>Subsecretaria</t>
  </si>
  <si>
    <t xml:space="preserve">jmorenop@sdis.gov.co cmojica@sdis.gov.co </t>
  </si>
  <si>
    <t>Alexandra Cecilia Rivera Pardo</t>
  </si>
  <si>
    <t>Directora de Dirección de Análisis y Diseño Estratégico</t>
  </si>
  <si>
    <t>Secretaría de Integración Social</t>
  </si>
  <si>
    <t>* Es necesario garantizar presupuesto para el talento humano que implementa las herramientas, así como para los materiales requeridos.</t>
  </si>
  <si>
    <t>FICHA TÉCNICA INDICADOR DE PRODUCTO 2.1.3</t>
  </si>
  <si>
    <t>Porcentaje de avance en la consolidación de la red de gestores(as) de integridad distritales</t>
  </si>
  <si>
    <t>Mejorar la cultura de integridad de los servidores públicos del Distrito a través de la activación de una red de gestores como herramienta de articulación en la gestión de integridad.</t>
  </si>
  <si>
    <t>(Sumatoria de fases ejecutadas para la consolidación  de la red de gestores(as) de integridad distritales/ Sumatoria de fases programadas para la consolidación  de la red de gestores(as) de integridad distritales)*100</t>
  </si>
  <si>
    <t>Al final de las tres vigencias en las cuales se desarrollará este producto, se generará un informe de resultados que de cuenta del avance porcentual en la ejecución de las fases para la consolidación  de la red de gestores(as) de integridad distritales. Para esto se definirán actividades con sus respectivas metas.
Año 1: Desarrollo de Documento de Conceptualización de la Red de Gestores de Integridad.
Año 2: Implementación de Herramienta de articulación para la Red de Gestores de Integridad. 
Año 3: Evaluación de impacto en la gestión de integridad a partir de la implementación de la Red de Gestores de Integridad.</t>
  </si>
  <si>
    <t>Informes de resultados del diseño y consolidación de la Red de Gestores de Integridad realizados por la Subdirección Distrital de Desarrollo Institucional de la Secretaría General de la Alcaldía Mayor de Bogotá</t>
  </si>
  <si>
    <t>FICHA TÉCNICA INDICADOR DE PRODUCTO 2.1.4</t>
  </si>
  <si>
    <t>Campañas en cultura de integridad y apropiación de lo público para servidores(as) públicos(as) a nivel local y distrital desarrolladas</t>
  </si>
  <si>
    <t>Para el nivel distrital: Con el fin de que las entidades y organismos Distritales desarrollen una cultura de integridad y apropiación de lo público se desarrollaran campañas anuales a través de talleres, charlas  y piezas comunicacionales que fomenten dichas temáticas en los servidores públicos de la Administración Distrital. De esta forma, las campañas buscarán fortalecer una cultura de integridad en la administración distrital, orientada a la apropiación del código de integridad o valores éticos, que promueva la transformación de comportamientos en los servidores y servidoras en el ejercicio de su labor.                         
Para el nivel local: El producto consiste en el diseño, diagramación y puesta en implementación de campañas dinámicas y novedosas encaminadas a fomentar una cultura de integridad y apropiación de lo público en los servidores públicos de las Alcaldías Locales. Para la difusión de las campañas se fortalecerá el rol de los gestores de integridad, quienes serán multiplicadores de la información en la Alcaldía Local en la que se encuentren ubicados. Así mismo, empleará otro tipo de medios de difusión de la campaña como son talleres gestionados por la Dirección de Gestión del Talento Humano y articulación con el eje de transparencia del Plan Estratégico de comunicaciones de la Entidad.</t>
  </si>
  <si>
    <t>Sumatoria de campañas en cultura de integridad y apropiación de lo público para servidores(as) públicos(as) a nivel local y distrital desarrolladas</t>
  </si>
  <si>
    <r>
      <rPr>
        <b/>
        <u/>
        <sz val="12"/>
        <color rgb="FF000000"/>
        <rFont val="Arial Narrow"/>
        <family val="2"/>
      </rPr>
      <t>A nivel distrital:</t>
    </r>
    <r>
      <rPr>
        <sz val="12"/>
        <color rgb="FF000000"/>
        <rFont val="Arial Narrow"/>
        <family val="2"/>
      </rPr>
      <t xml:space="preserve"> El desarrollo de esta campaña se llevará a cabo mediante la realización de las fases que se listan a continuación:
Fase 1: Etapa de investigación 
Fase 2: Objetivos 
Fase 3: Público objetivo, como se relacionan
Fase 4: Mensaje o slogan
Fase 5: Plan de medios
Fase 6: Estrategia de comunicación
Fase 7: Recursos 
Fase 8: Evaluación de la campaña
Se realizará un informe en enero de cada vigencia, en el cual se detalla las actividades realizadas durante la vigencia inmediatamente anterior para el cumplimiento de la campaña de cultura de integridad y apropiación de lo público por parte de los servidores de las entidades distritales. 
</t>
    </r>
    <r>
      <rPr>
        <b/>
        <u/>
        <sz val="12"/>
        <color rgb="FF000000"/>
        <rFont val="Arial Narrow"/>
        <family val="2"/>
      </rPr>
      <t>A nivel Local:</t>
    </r>
    <r>
      <rPr>
        <sz val="12"/>
        <color rgb="FF000000"/>
        <rFont val="Arial Narrow"/>
        <family val="2"/>
      </rPr>
      <t xml:space="preserve"> Dadas las competencias de las áreas involucradas en la ejecución del producto y de la naturaleza de este, la metodología de medición estará asociada con la medición del Plan de Gestión de Integridad de la Entidad, y el resultado corresponderá con la sumatoria del número de campañas realizadas.</t>
    </r>
  </si>
  <si>
    <t>A nivel distrital: El informe, que detalla las actividades realizadas durante la vigencia inmediatamente anterior para el cumplimiento de la campaña de cultura de integridad y apropiación de lo público por parte de los servidores de las entidades distritales, lo realizará la Dirección Distrital de Desarrollo Institucional de la Secretaría General en el mes de enero de cada vigencia.
A nivel Local: Se considera como fuente de información el Plan de Gestión de Integridad.</t>
  </si>
  <si>
    <t>2.1.5 Policías que hacen parte de la vigilancia  adscritos a la Policía Metropolitana de Bogotá capacitados a través de un modelo de entrenamiento complementario a la formación Policial y adelantado por la Administración Distrital, para el mejoramiento del servicio a la ciudadanía, incorporando enfoque poblacional diferencial, Derechos Humanos, profesionalización del servicio, protocolo de atención al ciudadano; ética de la función pública; oferta y gestión territorial en materia seguridad, convivencia y justicia; habilidades sociales y liderazgo; código Nacional de Policía y Convivencia y Sensibilización acerca de la importancia del servicio, entre otros</t>
  </si>
  <si>
    <t>Policías que hacen parte de la vigilancia adscritos a la Policía Metropolitana de Bogotá, capacitados a través de un modelo de entrenamiento complementario a la formación Policial y adelantado por la Administración Distrital</t>
  </si>
  <si>
    <t>Pilar 3. Construcción de comunidad o cultura ciudadana / Propósito 3 PDD: Inspirar confianza y legitimidad para vivir sin miedo y ser epicentro de cultura ciudadana, paz y reconciliación 2022-2024</t>
  </si>
  <si>
    <t>Programa 19. Seguridad y convivencia para todos / Programa 48 PDD: Plataforma institucional para la seguridad y justicia 2022-2024</t>
  </si>
  <si>
    <t>SeguridadConvivenciayJusticia</t>
  </si>
  <si>
    <t>Secretaría de Seguridad, Convivencia y Justicia</t>
  </si>
  <si>
    <t>El indicador brinda información sobre la cantidad de polícias capacitados en los modelos complementarios de formación policial</t>
  </si>
  <si>
    <t>Policías que hacen parte de la vigilancia  adscritos a la Policía Metropolitana de Bogotá capacitados a través de un modelo de entrenamiento complementario a la formación Policial y adelantado por la Administración Distrital, para el mejoramiento del servicio a la ciudadanía, incorporando enfoque poblacional diferencial, Derechos Humanos, profesionalización del servicio, protocolo de atención al ciudadano; ética de la función pública; oferta y gestión territorial en materia seguridad, convivencia y justicia; habilidades sociales y liderazgo; código Nacional de Policía y Convivencia y Sensibilización acerca de la importancia del servicio, entre otros.</t>
  </si>
  <si>
    <t>Objetivo 16: Promover sociedades justas, pacíficas e inclusivas - Paz justicia e instituciones sólidasse desarrolla el producto, se debe actualizar los contenidos.</t>
  </si>
  <si>
    <t>Sumatoria de Policías que hacen parte de la vigilancia adscritos a la Policía Metropolitana de Bogotá, capacitados a través de un modelo de entrenamiento complementario a la formación Policial y adelantado por la Administración Distrital</t>
  </si>
  <si>
    <t>2029…</t>
  </si>
  <si>
    <t xml:space="preserve">Conteo simple de personas formadas. Para este efecto se hace un registro de los policías que asisten a la capacitación y se archivan las actas en el sistema de información PROGRESSUS de la Secretaría Distrital de Seguridad, Convivencia y Justicia. </t>
  </si>
  <si>
    <t>Registros de formación de la Secretaria de Seguridad, Convivencia y Justicia</t>
  </si>
  <si>
    <t>Alejandro Londoño Hurtado</t>
  </si>
  <si>
    <t>Subsecretaría de Seguridad y Convivencia</t>
  </si>
  <si>
    <t>alejandro.londono@scj.gov.co</t>
  </si>
  <si>
    <t>Ana Marta Miranda Corrales</t>
  </si>
  <si>
    <t>Entidades acompañadas para la implementación del Código de integridad</t>
  </si>
  <si>
    <t>El desarrollo de la estrategia contempla llevar a cabo talleres y/o charlas para la implementación del Código de Integridad en las entidades distritales, en las cuales se profundiza en el conocimiento frente al Código de Integridad impartido por el MIPG y los lineamientos distritales emitidos en la materia. El desarrollo de la estrategia también contempla seguimiento tanto a la ejecución y avance de las actividades previstas como a los resultados alcanzados, lo cual se medirá mediante indicadores de gestión contenidos en el FURAG.</t>
  </si>
  <si>
    <t>Sumatoria de entidades distritales acompañadas para la implementación del Código de Integridad</t>
  </si>
  <si>
    <t>La medición se realizará a través de un informe de resultados anual, en el cual se presenta el número de entidades distritales acompañadas para la implementación del Código de integridad</t>
  </si>
  <si>
    <t>Informe de resultados anual del acompañamiento a las entidades distritales para para la implementación del Código de integridad, el informe lo realiza la Dirección Distrital de Desarrollo Institucional y es publicado en el mes de febrero.</t>
  </si>
  <si>
    <t>Directorio Distrital de Empleados Públicos y Contratistas consolidado y publico en SIDEAP</t>
  </si>
  <si>
    <t>El indicador cuantifica la cantidad de entidades que hacen pública la información de los empleos para el ejercicio de control social, en relación con el total de entidades del distrito, por lo que se presenta como un porcentaje.</t>
  </si>
  <si>
    <t xml:space="preserve">Tener referencia del porcentaje de personas (Servidores y contratistas) a los que se puede consultar la información pública a través del Directorio de Servidores y Contratistas del Distrito que genera SIDEAP, con lo cual se facilita el control social y se evidencian las calidades de los servidores públicos y contratistas, Asimismo se potencializará el Directorio incluyendo dos (2) variables adicionales: Asociación a Dependencias y Asociación a Proceso del mapa de procesos. </t>
  </si>
  <si>
    <t>(Entidades que publican el directorio de SIDEAP en página WEB institucional / Total de Entidades distritales) *100</t>
  </si>
  <si>
    <t>Entidades</t>
  </si>
  <si>
    <t>Verificación de la disponibilidad del Directorio del SIDEAP en las páginas web de las entidades distritales</t>
  </si>
  <si>
    <t>Páginas web de las entidades distritales</t>
  </si>
  <si>
    <t>Este producto permite que a partir del SIDEAP, se genere el Directorio de manera centralizada y actualizada, y cuyo link de acceso debe ubicarse en las páginas web de las entidades distritales para que cualquier ciudadano pueda acceder a la información, para ello es fundamental que las entidades distritales efectúen la actualización de la información del talento humano de manera oportuna en SIDEAP.</t>
  </si>
  <si>
    <t>Número de funcionarios y colaboradores de las entidades y organismos distritales, formados en temas de  transparencia, lucha contra la corrupción, Gobierno abierto,  cultura de integridad y contratación estatal.</t>
  </si>
  <si>
    <t>Es un programa de formación que mediante cursos, conferencias, talleres y/o , diplomados, desarrollados con rescursos propios o con entidades de educación superior u otros actores,  que se realizará de forma anual a funcionarios y colaboradores de entidades y organismos distritales en temas de  transparencia, lucha contra la corrupción, gobierno abierto,  cultura de integridad y contratación estatal. Este se mide a través del número de participantes que finalicen exitosamente cualquiera de las alternativas ofertadas en el programa de formación.</t>
  </si>
  <si>
    <t xml:space="preserve">Fortalecer la gestión pública en la lucha contra la corrupción la transparencia y la cultura de integridad de los(as) servidores(as) públicos(as) y colaboradores (as) del Distrito </t>
  </si>
  <si>
    <t>Sumatoria de funcionarios y colaboradores de las entidades distritales formados en transparencia, integridad, prevención y lucha contra la corrupción.</t>
  </si>
  <si>
    <t>N/D</t>
  </si>
  <si>
    <t>Con base en la información registrada del resultado del programa de formación de aprobación de los servidores (as) y colaboradores (as)  inscritos (de acuerdo a los criterios de calificación de cada curso), cada año se realiza un informe de resultados del programa de formación, en el cual se encuentra el detalle del número de servidores que culminaron exitosamente el programa de formación.</t>
  </si>
  <si>
    <t>Los reportes de resultados de las diferentes alternativas de la oferta académica.</t>
  </si>
  <si>
    <t>Porcentaje de entidades acompañadas técnicamente para el fortalecimiento de la cultura de integridad y protección de lo público.</t>
  </si>
  <si>
    <t>El acompañamiento técnico a las entidades del distrito es una acción necesaria para el fortalecimiento de la cultura de integridad a partir de la apropiación de los nuevos lineamientos normativos en materia de transparencia, prevención y lucha contra la corrupción.</t>
  </si>
  <si>
    <t>El indicador medirá el acompañamiento realizado a través de talleres, charlas, asesorías técnicas, o estrategias las entidades del distrito que participen de las jornadas de fortalecimiento (en caso de que las entidades distritales no participen se les enviarán las memorias, documentos y grabaciones para garantizar que el acompañamiento llegue a todas las entidades del distrito). Se cuantifica en porcentaje el número de entidades que hacen parte de la estructura administrativa del Distrito para 2022 son 79 entidades, sin embargo, este número puede variar en el futuro.</t>
  </si>
  <si>
    <t>El desarrollo de la estrategia contempla llevar a cabo acciones como: estrategias, talleres, charlas, asesorías o asistencias técnicas para la implementación del Código de Integridad en las entidades distritales, en las cuales se profundiza en el conocimiento frente al Código de Integridad impartido por el MIPG y los lineamientos distritales emitidos en la materia. El desarrollo de la estrategia también contempla seguimiento tanto a la ejecución y avance de las actividades previstas como a los resultados alcanzados, lo cual se medirá mediante indicadores de gestión contenidos en el FURAG. Este producto articula iniciativas de para la sostenibilidad del banco de buenas prácticas, la red de gestores y las estrategias de comunicación en integridad para el cuidado de lo público.</t>
  </si>
  <si>
    <t>Registro de acompañamiento DDDI estrategia Senda de Integridad</t>
  </si>
  <si>
    <t>La medición se realizará a través de un informe de resultados anual, en el cual se presenta el número de entidades distritales acompañadas para en el fortalecimiento de la cultura de integridad y protección de lo público, entre las que se incorporan las actividades de sostenimiento de la red de gestores de integridad, banco de buenas prácticas, estrategias de comunicación en cultura de integridad.</t>
  </si>
  <si>
    <t>Informe de resultados anual de acompañamiento a las entidades para el fortalecimiento de la cultura de integridad y protección de lo público, realizado por la Dirección Distrital desarrollo Institucional.</t>
  </si>
  <si>
    <t>Reporte de seguimiento estrategia Senda de Integridad 2022</t>
  </si>
  <si>
    <t>Este producto busca darle sostenibilidad y articular los productos finalizados 2.1.3 red de gestores de integridad (finalizado en 2021), 2.1.4 Campañas en cultura de integridad 2.17 Estrategias para la apropiación del código de integridad y 4.1.1 Banco de buenas prácticas (finalizados en 2022).</t>
  </si>
  <si>
    <t>FICHA TÉCNICA INDICADOR DE PRODUCTO 2.2.1</t>
  </si>
  <si>
    <t>Espacios de formación desarrollados con estudiantes, cabildantes y contralores estudiantiles.</t>
  </si>
  <si>
    <t xml:space="preserve">Percepción de probidad de otros ciudadanos (encuesta de cultura ciudadana de Corpovisionarios) </t>
  </si>
  <si>
    <t>Construir Bogotá Región con gobierno abierto, transparente y ciudadanía consciente</t>
  </si>
  <si>
    <t>Gobierno Abierto</t>
  </si>
  <si>
    <t>Ministerio de Educación Nacional</t>
  </si>
  <si>
    <t>Secretaría de Transparencia</t>
  </si>
  <si>
    <t>El indicador medirá el total de espacios de formación desarrollados en el año que cumplan las características del producto.</t>
  </si>
  <si>
    <t>Se llevarán a cabo espacios de formación con los grupos correspondientes a cabildantes y contralores estudiantiles, así como con estudiantes de diferentes niveles educativos de las Instituciones Educativas del Distrito, en los cuales se realizará una presentación magistral y talleres específicos en los que se trabajará sobre transparencia, integridad y no tolerancia con la corrupción. Lo anterior, con el fin de desarrollar con estos jóvenes competencias ciudadanas, actividades en las que se presenten casos cotidianos donde se socialice los conceptos mencionados.</t>
  </si>
  <si>
    <t>Aumento de la percepción de probidad de la ciudadanía</t>
  </si>
  <si>
    <t>16.10. Garantizar el acceso público a la información y proteger las libertades fundamentales, de conformidad con las leyes nacionales y los acuerdos internacionales</t>
  </si>
  <si>
    <t>Sumatoria de espacios de formación desarrollados para estudiantes, cabildantes y contralores estudiantiles en los que se entregue información sobre transparencia, integridad y no tolerancia con la corrupción.</t>
  </si>
  <si>
    <t>Dado que se refiere a espacios donde se van a tratar los temas de transparencia, integridad y no tolerancia con la corrupción, la metodología de medición consiste en la revisión de las actas de las sesiones con estudiantes, cabildantes y contralores estudiantiles para constatar que se trabajen estos temas.</t>
  </si>
  <si>
    <t xml:space="preserve">Actas de reunión, listas de asistencia </t>
  </si>
  <si>
    <t>No Disponible</t>
  </si>
  <si>
    <t>Edwin Ussa Cristiano</t>
  </si>
  <si>
    <t>Director de Participación y Relaciones Interinstitucionales</t>
  </si>
  <si>
    <t>Subsecretaría de Integración Interinstitucional / Dirección de Participación y Relaciones Interinstitucionales</t>
  </si>
  <si>
    <t>eussa@educacionbogota.gov.co</t>
  </si>
  <si>
    <t>3241000 Ext 2249</t>
  </si>
  <si>
    <t>FICHA TÉCNICA INDICADOR DE PRODUCTO 2.2.2</t>
  </si>
  <si>
    <t>Capacitaciones en cultura de integridad y apropiación de lo público para la ciudadanía realizados</t>
  </si>
  <si>
    <t xml:space="preserve">Percepción de probidad de la ciudadanía </t>
  </si>
  <si>
    <t>Organos de Control</t>
  </si>
  <si>
    <t>La Veeduría Distrital diseñará e implementará una serie de capacitaciones anuales en temas de integridad y apropiación de lo público para la ciudadanía en el período comprendido entre 2021 y 2028. En estas capacitaciones se busca fomentar la cultura de la legalidad y construir estrategias desde la ciudadanía para la convivencia, la legalidad y la lucha contra la corrupción en el distrito, comprendiendo que la ciudadanía es la base para el desarrollo de los procesos sociales y culturales. Con estos procesos de formación se busca también generar aportes para transformar prácticas culturales instauradas para fortalecer la apropiación de lo público.
En el plan de acción integrado de la Entidad, se definirán anualmente el número de capacitaciones, la metodología, el perfil objetivo, y entidades y poblaciones priorizadas.
Con el objetivo de garantizar un alto impacto en la ciudadanía con esta alternativa, se desarrollará una capacitación en 2021, dos en 2022, tres en 2023 y desde 2024 hasta 2028 se realizarán cuatro capacitaciones anuales.</t>
  </si>
  <si>
    <t xml:space="preserve">Las capacitaciones deben contemplar el desarrollo de espacios de diálogo e identificación de problemáticas relacionadas con la cultura de la ilegalidad y las pautas culturales que permiten su reproducción desde la visión de los propios participantes, así como la concertación de propuestas para su transformación. Esto con el fin de fortalecer el valor de lo público.  </t>
  </si>
  <si>
    <t xml:space="preserve">Aumento de la percepción de probidad de la ciudadanía                                                                                                                                                                 </t>
  </si>
  <si>
    <t>16.5 Reducir considerablemente la corrupción y el soborno en todas sus formas</t>
  </si>
  <si>
    <t>Sumatoria de capacitaciones en cultura de integridad y apropiación de lo público para la ciudadanía realizados</t>
  </si>
  <si>
    <t>Capacitaciones</t>
  </si>
  <si>
    <t>Bienal</t>
  </si>
  <si>
    <t>La Veeduría Distrital anualmente preparará el reporte de resultados sobre la estrategia para la capacitación en cultura de integridad y apropiación de lo público para la ciudadanía realizada, así como los logros, alcances y limitaciones identificadas en los procesos formativos. La programación de este reporte se incluirá en el Plan de Acción Integrado de la Entidad y se hará seguimiento a su ejecución, a través del reporte de seguimiento de dicho Plan, en el que se  relacionará la gestión adelantada y soportes de cumplimiento de las metas establecidas.
El equipo de Transparencia realizará un reporte indicando el número de capacitaciones en cultura de integridad y apropiación de lo público para la ciudadanía realizados, así como los logros, alcances y limitaciones identificados en el desarrollo de la implementación de las capacitaciones, en el reporte de seguimiento del Plan de Acción Integrado.</t>
  </si>
  <si>
    <t xml:space="preserve">Veeduría Distrital - Reporte de seguimiento al Plan de Acción Integrado de la Veeduría Distrital elaborado por Equipo de Transparencia. </t>
  </si>
  <si>
    <t xml:space="preserve">Coordinadora </t>
  </si>
  <si>
    <t xml:space="preserve">Equipo de Transparencia </t>
  </si>
  <si>
    <t>tpatino@vveduriadistrital.gov.co</t>
  </si>
  <si>
    <t>3407666 Ext. 230</t>
  </si>
  <si>
    <t>FICHA TÉCNICA INDICADOR DE PRODUCTO 2.2.3</t>
  </si>
  <si>
    <t>Porcentaje de avance del Plan Anti evasión en el Sistema de Transporte Público implementado</t>
  </si>
  <si>
    <t>Mitigar los efectos de la evasión en el Sistema de Transporte Público gestionado por TRANSMILENIO S.A.</t>
  </si>
  <si>
    <t>02 - Democracia Urbana</t>
  </si>
  <si>
    <t>18 - Mejor Movilidad para todos</t>
  </si>
  <si>
    <t>Empresa de Transporte del Tercer Milenio -Transmilenio S.A.</t>
  </si>
  <si>
    <t>Policía Nacional – Policía Metropolitana de Bogotá - Comando Transporte Masivo</t>
  </si>
  <si>
    <t>Concesionario de recaudo - Recaudo Bogotá</t>
  </si>
  <si>
    <t>Empresas de Vigilancia y Seguridad Privada</t>
  </si>
  <si>
    <t xml:space="preserve">Concesionarios de operación </t>
  </si>
  <si>
    <t>El Plan Anti Evasión tiene por objeto brindar los lineamientos de trabajo institucionales, construir capacidades técnicas y gestionar la coordinación interinstitucional requerida para articular e implementar estrategias que permitan mitigar la problemática de evasión en el Sistema de Transporte Público de Bogotá D.C.</t>
  </si>
  <si>
    <t>El Plan Anti Evasión contempla tres (3) líneas de trabajo estratégicas:</t>
  </si>
  <si>
    <t>1. Infraestructura física y tecnológica</t>
  </si>
  <si>
    <t>2. Fiscalización, que comprende acciones en Seguridad articuladas con Policía Metropolitana de Bogotá y Empresas de Vigilancia y Seguridad Privada</t>
  </si>
  <si>
    <t>3. Cultura ciudadana: Estrategias de campañas, pedagogía y mediación social</t>
  </si>
  <si>
    <t xml:space="preserve">Una vez se cuente con los resultados de línea base de evasión en componentes troncal y zonal se abrirá una cuarta línea de trabajo estratégica de Monitoreo y Gestión del Fenómeno de la Evasión. </t>
  </si>
  <si>
    <t>(Sumatoria de fases ejecutadas del Plan Anti evasión en el Sistema de Transporte Público / Sumatoria de fases programadas del Plan Anti evasión en el Sistema de Transporte Público)*100</t>
  </si>
  <si>
    <t>TRANSMILENIO S.A.</t>
  </si>
  <si>
    <t>La información es territorializadle a nivel distrital pero no georreferenciadle</t>
  </si>
  <si>
    <t>Distrital</t>
  </si>
  <si>
    <t>El Plan Anti Evasión es un conjunto de actividades con una fecha prevista de ejecución. Trimestralmente se calcula la relación porcentual entre las actividades ejecutadas y las actividades previstas. Se resalta que dentro de las actividades ejecutadas se toman en cuenta aquellas adelantadas por diversos actores que a partir de su rol funcional hacen parte integral de la implementación del plan (Ejemplo: Policía Nacional, Recaudo Bogotá, Vigilancia Privada, Concesionarios Privados). TRANSMILENIO S.A. estableció dicha medición trimestralmente en consonancia con lo dispuesto en la meta PDD, es decir según la programación y su ejecución acumulada. Es importante resaltar que la meta PDD se definió desde el año 2016 y que por lo tanto la ejecución correspondiente al primer año de la política incluirá los avances de las vigencias 2016, 2017 y 2018.</t>
  </si>
  <si>
    <t>El Plan Anti Evasión es una respuesta institucional que busca mitigar esta problemática de forma integral a través del análisis técnico del fenómeno, del conocimiento de sus causas y consecuencias, y del desarrollo de distintas herramientas que logren su mitigación efectiva. Por lo tanto, las diferentes fuentes de información primarias y secundarias de diferentes entidades y/o empresas que presenten información que permita establecer los insumos para establecer el direccionamiento de las acciones a ser establecidas para reducir la problemática de la evasión en el Sistema, incluyendo medidas de corto, mediano y largo plazo</t>
  </si>
  <si>
    <t>TRANSMILENIO S.A. - Resultado del Avance de cumplimiento en la implementación del Plan Anti evasión</t>
  </si>
  <si>
    <t>Luz Janeth Forero Martínez</t>
  </si>
  <si>
    <t>Director Técnico de Seguridad</t>
  </si>
  <si>
    <t>Dirección Técnica de Seguridad</t>
  </si>
  <si>
    <t>luz.forero@transmilenio.gov.co</t>
  </si>
  <si>
    <t>2203000 Ext: 2800 - 2801</t>
  </si>
  <si>
    <t>SOFIA ZARAMA VALENZUELA</t>
  </si>
  <si>
    <t>A partir del año 5 y hasta el año 12 la meta que se sostiene es del 100% porque se prevé un sostenimiento en la implementación del plan con ampliación de cobertura de las estrategias a la totalidad del Sistema actual y según expansión del mismo (nuevas troncales), así como a distintas poblaciones con proyección al año 2027.</t>
  </si>
  <si>
    <t>Acciones implementadas para el cuidado de lo público y el control social en el marco de la estrategia institucional para la transparencia.</t>
  </si>
  <si>
    <t xml:space="preserve">3.ACCIONES DE GESTIÓN, FORTALECIMIENTO Y APROPIACIÓN DEL CONOCIMIENTO: Estas acciones definen la estructura metodológica, pedagógica e investigativa de la estrategia institucional para la transparencia, en aras de fortalecer la cultura del cuidado de lo público. </t>
  </si>
  <si>
    <t>El producto permite  aportar al aumento de la percepción de probidad de la ciudadanía y fortalece la apropiación del cuidado de lo publico y control social por parte de la población a la que van dirigidas las acciones.</t>
  </si>
  <si>
    <t>El producto desarrolla acciones concretas y herramientas que permiten una vinculación  de las personas que hacen parte de la entidad como productoras de saberes y prácticas que coadyuven en las transformaciones a las que nos convoca la política pública deTransparencia, Integridad y No Tolerancia con la Corrupción.</t>
  </si>
  <si>
    <t>2.2 Aumento de la percepción de probidad de la ciudadanía</t>
  </si>
  <si>
    <t>Poblacional y diferencial</t>
  </si>
  <si>
    <t>(Acciones pedagógicas para el cuidado de lo público y el control social ejecutadas / acciones para el cuidado de lo público y el control social programadas) * 100</t>
  </si>
  <si>
    <t>PORCENTAJE</t>
  </si>
  <si>
    <t>Anualmente el proyecto de inversión definirá la cantidad de actividades a desarrollar y reportará aquellas que se ejecutaron semestralmente evidenciadas en las actas, listados de asistencia, ayudas de memoria y en el reporte de seguimiento al proyecto de inversión.</t>
  </si>
  <si>
    <t xml:space="preserve">Secretaria Distrital de Integración Social. SDIS - Subsecretaria - </t>
  </si>
  <si>
    <t xml:space="preserve">jmorenop@sdis.gov.co   / cmojica@sdis.gov.co </t>
  </si>
  <si>
    <t>FICHA TÉCNICA INDICADOR DE PRODUCTO 2.2.5</t>
  </si>
  <si>
    <t>Reuniones de acompañamiento a los colegios en la implementación de la cátedra de paz con enfoque de cultura ciudadana realizadas.</t>
  </si>
  <si>
    <t>El indicador medirá el total de espacios de formación desarrollados en el año, que cumplan las características del producto.</t>
  </si>
  <si>
    <t>Se realizarán reuniones en las cuales se socializarán las orientaciones de la Cátedra de Paz con enfoque de cultura ciudadana, y se explicará cómo se articula con los temas relacionados con transparencia, integridad y no tolerancia con la corrupción y cómo los docentes pueden trabajarla a partir de éstos, lo anterior enmarcado en las categorías integradoras de Legalidad y Participación y valoración de lo público.</t>
  </si>
  <si>
    <t>Sumatoria de reuniones de acompañamiento a colegios  en la implementación de la cátedra de paz con enfoque de cultura ciudadana desarrolladas</t>
  </si>
  <si>
    <t>Dado que se refiere a  reuniones donde se van a tratar los temas de transparencia, integridad y no tolerancia con la corrupción, la metodología de medición consiste en la revisión de las actas para constatar que se trabajen estos temas.</t>
  </si>
  <si>
    <t xml:space="preserve">Porcentaje de avance en el diseño del protocolo para la implementación de proyectos de transformación cultural, dirigidos a promover cambios voluntarios y prácticas en favor de la transparencia, la integridad y la no tolerancia con la corrupción. </t>
  </si>
  <si>
    <t>Pilar 3: Construcción de comunidad y cultura ciudadana</t>
  </si>
  <si>
    <t>Cultura, Recreación y Deporte</t>
  </si>
  <si>
    <t>Secretaría de Cultura, Recreación y Deporte</t>
  </si>
  <si>
    <t>El indicador mide el diseño del protocolo, por una única vez, el cual será implementado por el equipo de la política de Transparencia con el acompañamiento de la Dirección de Cultura Ciudadana de la Secretaría de Cultura, Recreación y Deporte. Éste podría tener actualizaciones a futuro dependiendo de su aplicación y la efectividad en la misma. Contar con un protocolo permite tener un método para identificar factores culturales relativos a la transparencia, la integridad y la tolerancia con la corrupción, determinar las acciones y estrategias para abordarlos y transformarlos y desarrollarlas.</t>
  </si>
  <si>
    <t>El diseño del protocolo debe contar con la participación de las entidades involucradas en la implementación de la Política</t>
  </si>
  <si>
    <t>Procesos de información</t>
  </si>
  <si>
    <t>(Acciones ejecutadas para el diseño del protocolo / Acciones programadas)*100</t>
  </si>
  <si>
    <t>Dirección de Cultura Ciudadana</t>
  </si>
  <si>
    <t>Seguimiento al cumplimiento de acciones definidas para el diseño del protocolo, en articulación con el equipo de la política de Transparencia, integridad y no tolerancia con la corrupción.</t>
  </si>
  <si>
    <t>Plan de Acción construido entre el equipo de la política de transparencia y la Dirección de Cultura Ciudadana</t>
  </si>
  <si>
    <t>VICTOR MANUEL RODRIGUEZ SARMIENTO</t>
  </si>
  <si>
    <t>DIRECCIÓN DE CULTURA CIUDADANA / SUBDIRECCIÓN OBSERVATORIO DE CULTURAS</t>
  </si>
  <si>
    <t>SECRETARÍA DE CULTURA, RECREACIÓN Y DEPORTE</t>
  </si>
  <si>
    <t>victor.rodriguez@scrd.gov.co</t>
  </si>
  <si>
    <t>327 48 50 Ext. 548</t>
  </si>
  <si>
    <t>Director de Planeación</t>
  </si>
  <si>
    <t>Secretaría Distrital de Cultura, Recreación y Deporte</t>
  </si>
  <si>
    <t>FICHA TÉCNICA INDICADOR DE PRODUCTO 2.2.7</t>
  </si>
  <si>
    <t xml:space="preserve">Porcentaje de acciones de acompañamiento para el diseño e implementación de proyectos de transformación cultural dirigidos a promover cambios voluntarios y prácticas en favor de la transparencia, la integridad y la no tolerancia con la corrupción </t>
  </si>
  <si>
    <t xml:space="preserve">El indicador mide las acciones en atención a solicitudes de acompañamiento presentadas por entidades ejecutoras de la política, para el diseño e implementación de proyectos de transformación cultural. </t>
  </si>
  <si>
    <t>La apropiación del protocolo requiere de la participación de las entidades involucradas en la implementación de la Política, ya que busca medir la apropiación del protocolo con el fin de dejar capacidad instalada en las entidades involucradas para que éstas puedan gestionar las transformaciones culturales requeridas.</t>
  </si>
  <si>
    <t>(Número de acciones de acompañamiento adelantadas / Número total de acciones de acompañamiento solicitadas ) *100</t>
  </si>
  <si>
    <t>2027</t>
  </si>
  <si>
    <t>Seguimiento al cumplimiento de acciones definidas para la implementación del protocolo con el equipo de la política de Transparencia, integridad y no tolerancia con la corrupción.</t>
  </si>
  <si>
    <t>Plan de Acción construido entre el equipo de la política de transparencia y la Dirección de Cultura Ciudadana y número de solicitudes recibidas y atendidas por la Dirección de Cultura Ciudadana</t>
  </si>
  <si>
    <t>Director de planeación</t>
  </si>
  <si>
    <t>FICHA TÉCNICA INDICADOR DE PRODUCTO 3.1.1.</t>
  </si>
  <si>
    <t>Servidores públicos del Distrito orientados en temas de responsabilidad disciplinaria</t>
  </si>
  <si>
    <t xml:space="preserve">Orientar a 12.000 servidores públicos en materia de prevención de la falta disciplinaria. </t>
  </si>
  <si>
    <t>Transversal 4: Gobierno Legítimo, fortalecimiento local y eficiencia.</t>
  </si>
  <si>
    <t>Modenización institucional Sector Gestión Pública.</t>
  </si>
  <si>
    <t>GestiónJurídica</t>
  </si>
  <si>
    <t>Secretaría Jurídica Distrital</t>
  </si>
  <si>
    <t>Secretaría Jurídica Distrital.</t>
  </si>
  <si>
    <t>Servidores públicos del distrito orientados en temas de responsabilidad disciplinaria</t>
  </si>
  <si>
    <t>Comprende la orientación en materia disciplinaria, dada a los servidores públicos del Distrito Capital y a los particulares que ejercen funciones públicas,  con el fin de mitigar la ocurrencia de conductas disciplinarias.</t>
  </si>
  <si>
    <t>Crear a todos los niveles instituciones eficaces y transparentes que rindan cuentas</t>
  </si>
  <si>
    <t>Sumatoria de servidores públicos del Distrito orientados en temas de responsabilidad disciplinaria</t>
  </si>
  <si>
    <t>SEGPLAN</t>
  </si>
  <si>
    <t>El producto se mide por el número de asistentes a las orientaciones, siendo soportada por el registro de asistencia, toda vez que,  estas orientaciones se realicen de manera presencial; cuando, la orientación es virtual, la medición se realiza conforme al soporte entregado por parte del adminsitrador del moodle.
El tiempo de verificación de los asisitentes será conforme a la modalidad de orientación que sea implementado, es decir, si la orientación se realiza de forma presencial, la medición del número de participantes se realizá en un tiempo estimado de 1 día, si se implementa la orientación de manera virtual, la medición del número de participantes se realizará en un tiempo estimado de 15 días.</t>
  </si>
  <si>
    <t>Fuente propia a través de los resultados de las diferentes fases de la estrategia comprobados a través de la revisión de los diferentes soportes remitidios.</t>
  </si>
  <si>
    <t>María Paula Torres Marulanda</t>
  </si>
  <si>
    <t>Directora Distrital de Asuntos Discplinarios</t>
  </si>
  <si>
    <t>Dirección Distrital de Asuntos Disciplinarios</t>
  </si>
  <si>
    <t>mptorresm@secretariajuridica.gov.co</t>
  </si>
  <si>
    <t>381 3000 Ext. 1591</t>
  </si>
  <si>
    <t>Camilo Andrés Peña Carbonell</t>
  </si>
  <si>
    <t>FICHA TÉCNICA INDICADOR DE PRODUCTO 3.1.2</t>
  </si>
  <si>
    <t>Porcentaje de avance en la implementación del Sistema de Alertas Tempranas para la Integridad en la Gestión Pública (SAT) en el Distrito</t>
  </si>
  <si>
    <t>Indicador de prevención de prácticas irregulares (PRIRRE) Bogotá (Encuesta EDID del DANE aumentado)</t>
  </si>
  <si>
    <t>El sistema de Alertas Tempranas (SAT) es un conjunto de recursos mediante los cuales se identifican, recolectan, procesan y analizan datos para la generación de alertas y recomendaciones sobre posibles casos de vulneración de la integridad de la gestión pública distrital, cuyos destinatarios son el nivel directivo y oficinas interesadas de las entidades y organismos distritales. Está orientado a fortalecer la eficiencia administrativa, la transparencia y los mecanismos de lucha contra la corrupción.
El sistema es  administrado por la Secretaría General de la Alcaldía Mayor de Bogotá y se encuentra conformado por un equipo de trabajo multidisciplinario, procedimientos y habilitadores tecnológicos.
La implementación del SAT se estableció a través del desarrollo de cuatro (4) fases, una por año, las cuales tendrán un peso porcentual del 25% anual e incremental hasta completar el 100%.</t>
  </si>
  <si>
    <t xml:space="preserve">Mejora de las medidas de prevención de prácticas irregulares en el Distrito </t>
  </si>
  <si>
    <t>(Sumatoria de fases ejecutadas en la implementación del Sistema de Alertas Tempranas para la Integridad en la Gestión Pública (SAT) en el Distrito / Sumatoria de fases programadas en la implementación del Sistema de Alertas Tempranas para la Integridad en la Gestión Pública (SAT) en el Distrito)*100</t>
  </si>
  <si>
    <t>2022</t>
  </si>
  <si>
    <t>La medición se realizará mediante el cumplimiento de las fases, una por cada año de implementación del SAT, cada fase tiene un peso porcentual del 25%, el cual se irá incrementando hasta completar 100% en cuatro años.
Cada fase contempla desarrollo, estandarización y/o actualización del SAT en tres componentes, así:
- Orgánico funcional: roles y responsabilidades, funciones, procedimientos, formatos, instrumentos legales, etc.
- Operacional: ejecución de procedimientos
- Tecnológico: habilitadores tecnológicos requeridos para la operación
El crecimiento porcentual en los tres componentes es incremental y proporcional en los años de implementación</t>
  </si>
  <si>
    <t xml:space="preserve">SEGPLAN (Secretaría de Planeación), PREDIS (Secretaría de Hacienda), SIVICOF (Departamento Administrativo del Servicio Civil Distrital y reporte de entidades), BOGOTA TE ESCUCHA (Secretaría General), SECOP I y SECOP II (Colombia Compra Eficiente), SIDEAP (Departamento Administrativo del Servicio Civil Distrital); y demás fuentes que pueden ser identificadas en el tiempo y que aportan al análisis y generación de resultados para la toma de decisiones. </t>
  </si>
  <si>
    <t>60 días</t>
  </si>
  <si>
    <t>FICHA TÉCNICA INDICADOR DE PRODUCTO 3.1.3 la veeduria cambio el nombre del indicador y no fue aprobado en comité</t>
  </si>
  <si>
    <t>Autos de cierre de investigaciones sumarias realizadas en el Distrito</t>
  </si>
  <si>
    <t xml:space="preserve">De conformidad con lo señalado en el artículo 119 del D.L 1421, La Veeduría Distrital examina e investiga las quejas y reclamos que le presente cualquier ciudadano, o las situaciones que por cualquier otro medio lleguen y su conocimiento, con el fin de establecer si la conducta de los funcionarios y trabajadores oficiales es contraria a la probidad, discriminatoria o abiertamente violatoria del ordenamiento jurídico vigente.   
La investigación sumaria es un proceso ágil, ordenado y puntual de recolección y análisis de información, para verificar la presunta ocurrencia de uno o varios hechos denunciados o los que de oficio se determine adelantar. Esto, con el fin de determinar si hay incumplimiento de la normatividad vigente y prevenir prácticas discriminatorias o contrarias a la probidad. Así como formular recomendaciones tendientes a mitigar o corregir dichas situaciones y en caso de que se presenten las prácticas mencionadas, remitirlo a las autoridades competentes.
Para iniciar una investigación se tienen en cuenta los siguientes criterios:
1. Por solicitud expresa de un peticionario, a través de la interposición de una PQRS (En este caso se analiza y aprueba la PQRS para decidir el inicio de la investigación)
2. De oficio (Por solicitud del Veedor Distrital o del Veedor Delegado para la Atención de Quejas y Reclamos)
3. Por el Comité Interno de Análisis de Casos e Investigaciones.  
El auto de cierre de investigación sumaria es un documento que recoge la actuación adelantada de forma ordenada y sistemática, con el análisis del acopio probatorio, las conclusiones, recomendaciones y la decisión final dentro de la investigación.
El auto contendrá, por lo menos: Entidades investigadas, Antecedentes o circunstancias que originaron la investigación, Material probatorio recaudado, Análisis probatorio, De ser procedente, la determinación de la conducta violatoria de la normatividad vigente y el presunto responsable, Las normas violadas y, Conclusiones y recomendaciones. Dentro del análisis probatorio, el investigador deberá abstenerse de formular apreciaciones subjetivas o dejar planteados interrogantes que corresponda absolver a otros entes de control.
El indicador medirá la cantidad de autos de cierre de investigaciones sumarias realizadas en el Distrito, de acuerdo a las metas planteadas para cada vigencia. </t>
  </si>
  <si>
    <t xml:space="preserve">El producto corresponde a un informe que da cuenta de la gestión del equipo de investigaciones de la Delegada para la Atención de Quejas y Reclamos, en cumplimiento a lo establecido en el Plan de Acción Integrado para la respectiva vigencia, así como a los demás compromisos adquiridos en el marco de los artículos 15 y 16 del Acuerdo 24 de 1993. 
En el documento se presenta un análisis de la gestión del equipo de investigaciones durante la vigencia que corresponda relacionando las investigaciones sumarias adelantadas que hacen parte del plan de acción de la Delegada y que apuntan al cumplimiento de las metas institucionales.
</t>
  </si>
  <si>
    <t xml:space="preserve">Mejora de las medidas de prevención de prácticas irregulares en el Distrito            </t>
  </si>
  <si>
    <t>Sumatoria de autos de cierre de  investigaciones sumarias realizadas en el Distrito</t>
  </si>
  <si>
    <t xml:space="preserve">La Veeduría Distrital una vez finalizada la investigación sumaria remite oficios con el resultado de la misma, en ocasiones con copia del respectivo informe o auto de cierre y dependiendo de las recomendaciones, se remite o no a otro Organismo de Control. Cuando el auto de cierre de la investigación sumaria no requiere que se mantenga la reserva legal, se publica en la página oficial de la Veeduría Distrital. 
De manera interna se realiza reportes de las investigaciones sumarias en trámite, de productos finalizados a la Oficina Asesora de Planeación o que sean solicitados e igualmente, se lleva un control a través de una matriz de seguimiento de las investigaciones sumarias.
La programación del número de autos de cierre de investigaciones sumarias a realizar en el Distrito se realiza anualmente en el Plan de Acción Integrado de la Entidad  y se reporta su cumplimiento a través del reporte de seguimiento de dicho plan, junto con los autos de cierre de las investigaciones realizadas.          </t>
  </si>
  <si>
    <t>Veeduría Distrital - Reporte de seguimiento al Plan de Acción Integrado de la Veeduría Distrital y autos de cierre  y/o reportes de las investigaciones sumarias realizadas en el Distrito; elaborados por la Delegada para la Atención de Quejas y Reclamos</t>
  </si>
  <si>
    <t>FICHA TÉCNICA INDICADOR DE PRODUCTO 3.1.4.</t>
  </si>
  <si>
    <t>Directrices en materia de política pública disciplinaria distrital formuladas por la Dirección Distrital de Asuntos Disciplinarios</t>
  </si>
  <si>
    <t xml:space="preserve"> Comprende la formulación de directrices para el ejercicio de la función disciplinaria en las entidades y organísmos del Distrito Capital</t>
  </si>
  <si>
    <t>Sumatoria de directrices en materia política pública disciplinaria distrital</t>
  </si>
  <si>
    <t>Se constatan los proyectos de Directivas llevados al Comité Distrital de Asuntos Discplinarios conel levantamiento de las actas del mismo.</t>
  </si>
  <si>
    <t>Actas de Comité Distrital de Asuntos Discplinarios.</t>
  </si>
  <si>
    <t>Directora Distrital de Asuntos Disciplinarios</t>
  </si>
  <si>
    <t>Dirección Distrital de Asuntos Discplinarios</t>
  </si>
  <si>
    <t>FICHA TÉCNICA INDICADOR DE PRODUCTO 3.1.5</t>
  </si>
  <si>
    <t>Actualizaciones al Tablero de control para el seguimiento a las peticiones ciudadanas en el Distrito realizadas</t>
  </si>
  <si>
    <t xml:space="preserve">El Tablero de Control Ciudadano – TCC es una herramienta interactiva de la Veeduría Distrital para la Administración Distrital y para la ciudad de Bogotá que permite analizar los datos de las peticiones ciudadanas registradas en el Sistema Distrital de Quejas y Soluciones - Bogotá te Escucha, con el fin de abordar los principales problemas, resolver las peticiones y mejorar la prestación de los trámites y servicios de las entidades. 
Los registros cargados al TCC se actualizan mensualmente, a través de una base de datos en Excel del Sistema Distrital de Quejas y Soluciones - Bogotá te Escucha aportada por la Secretaría General de la Alcaldía Mayor de Bogotá, quien es la Entidad administradora del sistema.  La información para el cargue de datos en el TCC es solicitada y remitida mediante correo electrónico durante los primeros 10 días de cada mes. Y, de acuerdo con esta información se realizan los cálculos y actualización del TCC. De esta manera, el indicador medirá en cada vigencia, la sumatoria de las actualizaciones al TCC que se realicen para el seguimiento a las peticiones ciudadanas del Distrito con el fin de contar con datos objetivos y periódicos. </t>
  </si>
  <si>
    <t>El producto consiste en que se hace la solicitud de las bases de datos del SDQS Bogotá te Escucha a la Secretaría General de la Alcaldía Mayor de Bogotá mes vencido y con este insumo se realiza la actualización de la información del Tablero de Control Ciudadano. Una vez actualizado, se toma una captura de pantalla del Tablero de Control Ciudadano en el que se observa el cargue de información del mes requerido.</t>
  </si>
  <si>
    <t xml:space="preserve">Mejora de las medidas de prevención de prácticas irregulares en el Distrito             </t>
  </si>
  <si>
    <t xml:space="preserve"> Sumatoria de actualizaciones al Tablero de control para el seguimiento a las peticiones ciudadanas en el Distrito realizadas</t>
  </si>
  <si>
    <t xml:space="preserve">La programación de las actualizaciones al Tablero de Control Ciudadano se realiza mensualmente. La solicitud la realiza la Veeduría Distrital mediante correo electrónico a la Secretaría General de la Alcaldía Mayor al correo sdqssoporte@alcaldiabogota.gov.co, posterior a esta solicitud, la Secretaría General cuenta con 10 días aproximadamente para remitir la información. La sábana de datos de información es remitída en un formato Excel, con la que posteriormente, el ingeniero de sistemas de la Veeduría Delegada para la Atención de Quejas y Reclamos, quien realiza todas las programaciones, actualizaciones y carga la información a la plataforma web. 
También se realizan reuniones periódicas de seguimiento entre los ingenieros y equipo de la Veeduría Distrital y la Secretaría General de la Alcaldía Mayor, para verificar el funcionamiento de la plataforma y la calidad de la información suministrada.
La programación del número de actualizaciones al TCC que se realizarán en cada vigencia se incorpora en el Plan de Acción Integrado de la Veeduría Distrital y posteriormente, se reporta su cumplimiento y soportes a través del reporte de seguimiento de dicho plan.     </t>
  </si>
  <si>
    <t>Veeduría Distrital - Reporte de seguimiento al Plan de Acción Integrado  de la Veeduría Distrital elaborado por la Delegado para la Atención de Quejas y Reclamos</t>
  </si>
  <si>
    <t>FICHA TÉCNICA INDICADOR DE PRODUCTO 3.1.6 Auditorias sobre los procesos de Inspección, Vigilancia y Control - IVC adelantados por las autoridades de policía.</t>
  </si>
  <si>
    <t>Número de Auditorias sobre los procesos de Inspección, Vigilancia y Control - IVC adelantados por las autoridades de policía</t>
  </si>
  <si>
    <t>Sector Gobierno</t>
  </si>
  <si>
    <t>Oficina de Control Interno</t>
  </si>
  <si>
    <t>Establecer el número de auditorías realizadas a los procesos IVC adelantados por las autoridades de policía.</t>
  </si>
  <si>
    <t>Este producto se dirige a la realización de auditorías sobre los procesos de Inspección, Vigilancia y Control - IVC adelantados por las autoridades de policía, con el fin de prevenir la ocurrencia de presuntos hechos de corrupción o de irregularidades que atenten contra la integridad en el trámite de los mismos. La metodología para la aplicación de estas auditorías enfatiza en que la selección de la muestra a auditar utilice métodos aleatorios. Esta es una herramienta preventiva, que permite realizar un seguimiento a la gestión y tramite de las actuaciones de autoridades de policía, en aras de identificar debilidades o hechos que afecten la transparencia en los procedimientos que sean objeto de la auditoria. Para este propósito, es indispensable garantizar la idoneidad e integridad de los profesionales a cargo de adelantar esta auditoría.</t>
  </si>
  <si>
    <t>Sumatoria de Auditorias sobre los procesos de Inspección, Vigilancia y Control - IVC adelantados por las autoridades de policía.</t>
  </si>
  <si>
    <t>Auditorías</t>
  </si>
  <si>
    <t xml:space="preserve">La meta es realizar veinte (20) informes de auditorías sobre procesos de Inspección, Vigilancia y Control adelantado por las autoridades de policía. </t>
  </si>
  <si>
    <t>Control Interno - Plan Operativo Anual de la Política Pública Distrital de Transparencia, Integridad y No Tolerancia con la Corrupción - Informe de Auditorías</t>
  </si>
  <si>
    <t xml:space="preserve">Lady Johana Medina Murillo       </t>
  </si>
  <si>
    <t>Jefe Oficina de Control Interno</t>
  </si>
  <si>
    <t>lady.medina@gobiernobogota.gov.co</t>
  </si>
  <si>
    <t>Miguel Angel Cardozo Tovar</t>
  </si>
  <si>
    <t xml:space="preserve">Porcentaje de avance en el acompañamiento técnico para el proceso de implementación del lineamiento anti lavado de activos y contra la financiación del terrorismo. </t>
  </si>
  <si>
    <t>Documento técnico para orientar a las entidades del Distrito Capital en la adaptación y definición de los elementos básicos para la prevención y mitigación del riesgo de Lavado de Activos y Financiación del Terrorismo, con el fin de prevenir que sean utilizadas por terceros para dar apariencia de legalidad a recursos ilícitos originados de actividades delictivas y/o para canalizar recursos hacia la realización de actividades terroristas, en el marco del fortalecimiento del Modelo Integrado de Planeación y Gestión -MIPG.</t>
  </si>
  <si>
    <t xml:space="preserve">Mejorar las medidas de prevención de prácticas irregulares en el Distrito </t>
  </si>
  <si>
    <t>La medición corresponde al número de sectores acompañados técnicamente, a través de cuatro (4) componentes: 1) Elaboración del documento técnico (63%), 2)  Actividades tendientes a fortalecer la inteligencia financiera (6%), 3) Acciones que permitan la transferencia de conocimiento (15%), 4) Asistencia técnica (16%), en el proceso de adopción del documento técnico de prevención del  de lavado de activos y la financiación del terrorismo, los cuales se capturarán a través de los formularios de registro y evaluación que aplica la DDDI.</t>
  </si>
  <si>
    <t>Secretaría General - DDDI</t>
  </si>
  <si>
    <t xml:space="preserve">60 días </t>
  </si>
  <si>
    <t>FICHA TÉCNICA INDICADOR DE PRODUCTO 3.1.8</t>
  </si>
  <si>
    <t xml:space="preserve">Porcentaje de entidades distritales y alcaldías locales acompañadas para el fortalecimiento del proceso de rendición de cuentas como mecanismo anticorrupción. </t>
  </si>
  <si>
    <t xml:space="preserve">El indicador mide el porcentaje de entidades distritales y alcaldías locales acompañadas para el fortalecimiento del proceso de rendición de cuentas como mecanismo anticorrupción, en este sentido se medirá por medio del número de entidades distritales y alcaldías locales acompañadas para el fortalecimiento del proceso de rendición de cuentas Distrital y el número de entidades distritales y alcaldías locales que conforman el universo de entidades obligadas a implementar el proceso de rendición de cuentas en el nivel distrital y local en Bogotá. </t>
  </si>
  <si>
    <t xml:space="preserve">El desarrollo de la estrategia contempla implementar acciones conjuntas con los y las líderes del componente de rendición de cuentas a nivel Nacional y/o Distrital en el marco del Sistema Nacional de Rendición de Cuentas, basados en diagnóstico frente los resultados obtenidos en la evaluación de los planes anticorrupción y de atención al ciudadano de la vigencia 2021 y los nuevos Programas de Transparencia y Ética Pública (Ley 2195 de 2022) de las entidades y organismos distritales. Las acciones conjuntas radican, en primera instancia, en el desarrollo de talleres y/o charlas, en las cuales se presentan los resultados de los diagnósticos, se profundiza en el conocimiento asociados a rendición de cuentas y se brindan herramientas que permitan el mejoramiento y fortalecimiento de los mismos. En segunda instancia, se realiza acompañamiento en la aplicación de las herramientas entregadas y en el mejoramiento de los procesos asociados a rendición de cuentas, lo cual implicará monitoreo por parte del equipo técnico.  El desarrollo del producto también contempla seguimiento tanto a la ejecución de las actividades previstas como a los resultados alcanzados, lo cual se medirá mediante indicadores de gestión contenidos en el FURAG.
El producto se trabajará con las 58 entidades distritales y las 20 Alcaldías Locales de Bogotá, las cuales se irán vinculando al proceso de manera progresiva y creciente en las vigencias de implementación del producto. </t>
  </si>
  <si>
    <t xml:space="preserve">La medición se realizará a través de un informe de resultados anual, en el cual se presenta el número de entidades distritales acompañadas para el fortalecimiento de los procesos de rendición de cuentas de los Programas de Transparencia y Ética Pública. </t>
  </si>
  <si>
    <t>Informe de resultados anual del acompañamiento a las entidades distritales para el fortalecimiento de los procesos de rendición de cuentas de los Programas de Transparencia y Ética Pública, el informe lo realiza la Dirección Distrital de Desarrollo Institucional y es publicado en el mes de febrero.</t>
  </si>
  <si>
    <t>Número de ejercicios de acompañamiento en la comprensión de la información de apertura de agendas de directivos distritales.</t>
  </si>
  <si>
    <t>En el marco de garantizar medidas anticorrupción para la prevención, detección, investigación y sanción de prácticas corruptas mediante el trabajo colaborativo de las entidades públicas, con el fin de  Mejora  las medidas de prevención de prácticas irregulares en el Distrito, el decreto 189 de 2020, establece una ruta para la aplicaciòn de acciones para la apertura de agendas de directivos en las pagina web de cada entidad, mediante el botón de transparencia y acceso a la información pùblica.</t>
  </si>
  <si>
    <t>Se estableció un lineamiento, describiendo una ruta para la aplicación de acciones para la apertura de agendas de directivos, de acuerdo con lo referido en el Decreto 189 de 2020 y la Directiva 005 de 2020, donde se publicará la información de las agendas de los directivos de las entidades distritales en el ejercicio de sus funciones y horarios de servicio, con el fin de garantizar apertura y acceso a información relevante de la gestión en los niveles gerenciales, por lo cual la Secretaria General, brindará el acompañamiento para la comprensión de la información de Apertura de Agendas en los Directivos de las entidades distritales como mecanismo de regulación de lobby y control social.</t>
  </si>
  <si>
    <t>Suma</t>
  </si>
  <si>
    <t xml:space="preserve">Acompañamientos a los Directivos de las entidades distritales para  la comprensión de la información de Apertura de Agendas como mecanismo de regulación de lobby y control social. </t>
  </si>
  <si>
    <t>FICHA TÉCNICA INDICADOR DE PRODUCTO 3.1.10</t>
  </si>
  <si>
    <t>Número de Auditorías Visibles sobre procesos de contratación de las Alcaldías Locales implementadas.</t>
  </si>
  <si>
    <t>Este producto refiere a un ejercicio de control social sobre procesos de contratación adelantados por las Alcaldías Locales (Fondos de Desarrollo Local) a través de Veedurías Ciudadanas o con ciudadanía no organizada, según su interés (en caso, tal que en el ejercicio de control social intervenga una Veeduría Ciudadana, esta podrá solicitarle acompañamiento de las entidades que componen el Consejo Distrital de Apoyo a las Veedurías Ciudadanas).
Este producto se conforma por dos grandes momentos, de una parte, está la función de la Oficina de Control Interno en la realización de la auditoría a los procesos de contratación según las metodologías que manejan, que en este caso tendrán relación directa con el propósito final de la Política Pública de Transparencia, Integridad y No Tolerancia con la Corrupción; y de otra hay un momento de socialización de los resultados de la auditoría con la ciudadanía. Este último momento se constituye en el componente visible del producto.
Para lograr la articulación de los dos momentos descritos, se solicitará acompañamiento de la Veeduría Distrital, con el propósito de dar aplicación de la ruta de control social, diseñada por este ente de control preventivo.</t>
  </si>
  <si>
    <t>Establecer el número de auditorias visibles (incluyendo los momentos - metodología de la auditoría aplicada por la Oficina de Control Interno y el momento de aplicación de la ruta de control social).</t>
  </si>
  <si>
    <t>Se propone que la coordinación, implementación y difusión de esta estrategia esté a cargo de los miembros del Consejo Distrital de Apoyo a las Veedurías Ciudadanas y que las responsabilidades particulares sean acordadas y definidas en el marco de las sesiones de esta instancia. 
Este ejercicio requiere articulación con las Alcaldías Locales, para esto es pertinente definir el alcance de su labor, recalcando la responsabilidad con la disponibilidad de información que soliciten las Veedurías ciudadanas.</t>
  </si>
  <si>
    <t>Sumatoria de auditorias visibles  sobre procesos de contratación de las Alcaldías Locales implementadas</t>
  </si>
  <si>
    <t>Auditorias</t>
  </si>
  <si>
    <r>
      <t xml:space="preserve">Como ya se ha mencionado anteriormente, una auditoría visible se compone de dos momentos, los cuales se estructuran bajo diferentes fases que darán como resultado final la entrega de un producto final. En este orden de ideas, la medición de este producto considera lo siguiente:
</t>
    </r>
    <r>
      <rPr>
        <b/>
        <sz val="12"/>
        <rFont val="Arial Narrow"/>
        <family val="2"/>
      </rPr>
      <t>Momento 1:</t>
    </r>
    <r>
      <rPr>
        <sz val="12"/>
        <rFont val="Arial Narrow"/>
        <family val="2"/>
      </rPr>
      <t xml:space="preserve"> Realización de Auditoría (Ponderación del 50%)
La realización y/o cumplimiento de este momento contará con las siguientes fases:
*Fase 1: Planeación de las auditorías = 20%
*Fase 2: Desarrollo de la auditoría (incluye reunión inicial, análisis de información) = 40%
*Fase 3: Informe de auditoría= 40%
La realización de todas las fases anteriores darán cuenta del cumplimiento del momento 1 para cada una de las Alcaldías Locales.
</t>
    </r>
    <r>
      <rPr>
        <b/>
        <sz val="12"/>
        <rFont val="Arial Narrow"/>
        <family val="2"/>
      </rPr>
      <t>Momento 2:</t>
    </r>
    <r>
      <rPr>
        <sz val="12"/>
        <rFont val="Arial Narrow"/>
        <family val="2"/>
      </rPr>
      <t xml:space="preserve"> Aplicación de la ruta de control social (Ponderación del 50%)
La realización y/o cumplimiento de este momento contará con las siguientes fases:
*Fase 1: Condiciones para la aplicación de la metodología (alistamiento y planeación de la ruta) = 30%
*Fase 2: Ruta metodológica (caracterización de actores, plan de formación, espacios de diálogo, seguimiento y evaluación, sistematización, comunicación) = 70%
La realización de todas las fases anteriores dará cuenta del cumplimiento del momento 2 para cada una de las Alcaldías Locales.</t>
    </r>
  </si>
  <si>
    <t>Informe de auditorías, Plan Operativo Anual de la Política Pública Distrital de Transparencia, Integridad y No Tolerancia con la Corrupción, Planeación de auditoría, sistematización de la ruta de control social</t>
  </si>
  <si>
    <t>Lady Johanna Medina Murillo / Lúbar Andrés Chaparro Cabra</t>
  </si>
  <si>
    <t>Jefe Oficina de Control Interno / Subsecretario de Gestión Institucional</t>
  </si>
  <si>
    <t>Oficina de Control Interno / Subsecretaría de Gestión Institucional</t>
  </si>
  <si>
    <t>FICHA TÉCNICA INDICADOR DE PRODUCTO 3.1.11</t>
  </si>
  <si>
    <t>Capacitaciones  en control social y gobierno abierto que incorporen el enfoque poblacional diferencial  dirigido a servidores(as) públicos(as)</t>
  </si>
  <si>
    <t>Órganos de control</t>
  </si>
  <si>
    <t>Para efectos del desarrollo de este producto, cada capacitación se definirá como una estrategia de formación y gestión del conocimiento, orientada a promover entre los servidores públicos el control social, el gobierno abierto y la incidencia ciudadana en los asuntos públicos de la ciudad. Cada estrategia implica el desarrollo de actividades de formación en modalidad informal e incluyen actividades virtuales y presenciales. La Veeduría Distrital, según su planeación estratégica, coordina y convoca a los participantes de diferentes entidades distritales para su participación en la estrategia. En el plan de acción integrado se definirán anualmente el número de capacitaciones, la metodología, el perfil objetivo, y entidades y poblaciones priorizadas en cada estrategia de formación. Para evidenciar la ejecución el indicador será la estrategia implementada, medida anualmente y reportada a través de un informe sistematizado de las capacitaciones realizadas.</t>
  </si>
  <si>
    <t xml:space="preserve">Aumento del Índice de Transparencia y Acceso a la información                                                                                                                                                                    </t>
  </si>
  <si>
    <t>Para el cumplimiento del producto es indispensable que en las capacitaciones dirigidas a los(as) servidores(as) públicos(as) de las temáticas de control social y gobierno abierto se incorpore el enfoque poblacional diferencial, sus principios, normativa y se concierten lineamientos para que los(as) servidores(as) conozcan cómo se deben desarrollar adecuadamente los ejercicios de control social y los principios del gobierno abierto y velen por un efectivo cumplimiento de los mismos, así como una adecuada atención a los grupos históricamente vulnerados. Para esto, se contempla una adaptación progresiva de los programas para incorporar el enfoque poblacional diferencial.</t>
  </si>
  <si>
    <t>Sumatoria de capacitaciones  en control social y gobierno abierto que incorporen el enfoque poblacional diferencial  dirigidas a servidores(as) públicos(as) realizadas.</t>
  </si>
  <si>
    <t>La Veeduría Distrital anualmente preparará el reporte de resultados sobre la estrategia de capacitación en control social y gobierno abierto que incorpora el enfoque poblacional diferencial dirigido a servidores(as) públicos(as), así como los logros, alcances y limitaciones identificadas en los procesos formativos. La programación de este reporte se incluirá en el Plan de Acción Integrado de la Entidad y se dará seguimiento a su ejecución a través de reporte de seguimiento a dicho plan, donde el Equipo de Formación y Capacitación relacionará la gestión adelantada y soportes de cumplimiento.</t>
  </si>
  <si>
    <t>Veeduría Distrital - Reporte de Seguimiento al Plan de Acción Integrado de la Veeduría Distrital elaborado por el  Equipo de Formación y Capacitación</t>
  </si>
  <si>
    <t>Alexander Aldana</t>
  </si>
  <si>
    <t>Equipo de Formación y Capacitación</t>
  </si>
  <si>
    <t xml:space="preserve">aaldana@veeduriadistrital.gov.co </t>
  </si>
  <si>
    <t>3407666 Ext. 950</t>
  </si>
  <si>
    <t>FICHA TÉCNICA INDICADOR DE PRODUCTO 3.1.12</t>
  </si>
  <si>
    <t>Procesos de acompañamiento a la gestión de los(as) Defensores(as) de la ciudadanía realizados</t>
  </si>
  <si>
    <t xml:space="preserve">La Veeduría Distrital promueve estrategias y metodologías para la vinculación de ciudadanos a ejercicios de seguimiento y vigilancia a la gestión pública del Distrito, a través de veedurías especializadas o grupos de control social.  El acompañamiento realizado por la Veeduría Distrital se adelanta mediante la implementación de la “Ruta de Control Social”, la cual es una herramienta de la entidad que implica el desarrollo de asesorías, acompañamientos, capacitaciones, y entrega de alertas y recomendaciones a la Administración Distrital. En este sentido, el indicador permite medir el cumplimiento de los procesos de acompañamiento técnico realizados a veedurías especializadas o grupos de control social de manera anual. En cada vigencia, se acompañarán como mínimo cuatro organizaciones sociales que realicen seguimientos a temas priorizados por la entidad o que hayan solicitado el acompañamiento de la entidad. </t>
  </si>
  <si>
    <t xml:space="preserve">Aumento del Índice de Transparencia y Acceso a la información                                                                                                                                                              </t>
  </si>
  <si>
    <t xml:space="preserve">Para el cumplimiento del producto es indispensable que los procesos de acompañamiento técnico que se brinde a las veedurías especializadas o grupos de control social se den en el marco de la implementación de la ruta de control que es una herramienta elaborada por la Veeduría Distrital. Los pasos que se desarrollan en la ruta de control social pueden implementarse de manera secuencial o no, dependiendo de las características del grupo y de su nivel de conocimiento sobre los procesos de control social y de las particularidades de cada ejercicio.
</t>
  </si>
  <si>
    <t xml:space="preserve">Línea de Poblaciones </t>
  </si>
  <si>
    <t>Sumatoria de procesos de acompañamiento a Veedurías Especializadas realizados</t>
  </si>
  <si>
    <t>Procesos de acompañamiento</t>
  </si>
  <si>
    <t>La Delegada para la Participación y los Programas Especiales de la Veeduría Distrital definirá el número de procesos de acompañamiento a veedurías especializadas o grupos de control social que se realizarán en cada vigencia y los incorporará en el Plan de Acción Integrado de la Entidad. Posteriormente, en el reporte de seguimiento a dicho plan, relacionará la gestión adelantada y soportes de cumplimiento de las metas establecidas.</t>
  </si>
  <si>
    <t>Veeduría Distrital - Reporte de Seguimiento al Plan de Acción Integrado de la Veeduría Distrital elaborado por la Delegada para la Participación y Programas Especiales.</t>
  </si>
  <si>
    <t>Diego Maldonado</t>
  </si>
  <si>
    <t>dmaldonado@veeduriadistrital.gov.co</t>
  </si>
  <si>
    <t>3407666 Ext. 600</t>
  </si>
  <si>
    <t xml:space="preserve">                                        </t>
  </si>
  <si>
    <t>FICHA TÉCNICA INDICADOR DE PRODUCTO 3.1.13</t>
  </si>
  <si>
    <t>Buenas prácticas de control social en la lucha contra la corrupción visibilizadas a través de la Plataforma de LabCapital</t>
  </si>
  <si>
    <t>Es un producto conjunto entre el Proyecto Estratégico LABcapital Laboratorio de Innovación para la Gestión Pública Distrital y la Veeduría Delegada para la Participación y Programas Especiales de la Veeduría Distrital, por medio del cual se visibilizan a través de la Plataforma de LabCapital, las buenas prácticas más destacadas de control social en la lucha contra la corrupción. Estas buenas prácticas son previamente seleccionadas en un proceso de convocatoria y elección de los mejores ejercicios de control social en Bogotá, los cuales se premian en una ceremonia que realiza anualmente la Veeduría Distrital que se denomina "Premio al Control Social”. De esta manera, el indicador medirá las buenas prácticas visibilizadas a través de la plataforma de LabCapital con el fin de fortalecer los procesos de control social ciudadanos.</t>
  </si>
  <si>
    <t xml:space="preserve">Para el cumplimiento del indicador es necesario identificar las prácticas de control social que desde los ejercicios ciudadanos aporten en la lucha contra la corrupción en el Distrito, para posteriormente elaborar el reporte de su gestión y visibilizarlas a través de la plataforma. La plataforma contará con una actualización mensual de la información. </t>
  </si>
  <si>
    <t xml:space="preserve">Línea de Procesos de Información </t>
  </si>
  <si>
    <t>Sumatoria de buenas prácticas de control social en corrupción visibilizadas a través de la Plataforma de LabCapital</t>
  </si>
  <si>
    <t>Buenas prácticas</t>
  </si>
  <si>
    <t xml:space="preserve">El Proyecto Estratégico LabCapital - Laboratorio de Innovación para la Gestión Pública Distrital de la Veeduría Distrital anualmente programará el número de Buenas prácticas de control social en la lucha contra la corrupción que serán visibilizadas a través de la Plataforma de LabCapital, en el Plan de Acción Integrado de la Entidad, y posteriormente, hará el reporte del cumplimiento de las metas establecidas a través del reporte de seguimiento a dicho plan y dispondrá el link de la plataforma, el cual está publicado en la página web de la entidad. </t>
  </si>
  <si>
    <t>Veeduría Distrital - Reporte de seguimiento al Plan de Acción Integrado de la Veeduría Distrital elaborado por  el Equipo Laboratorio de Innovación para la Gestión Pública Distrital</t>
  </si>
  <si>
    <t>Juan Felipe Yepes </t>
  </si>
  <si>
    <t>Coordinador Laboratorio de Innovación para la Gestión Pública Distrital</t>
  </si>
  <si>
    <t>Proyecto Estratégico LABcapital. Laboratorio de Innovación para la Gestión Pública Distrital</t>
  </si>
  <si>
    <t>jyepes@veeduriadistrital.gov.co</t>
  </si>
  <si>
    <t>3407666 ext: 240</t>
  </si>
  <si>
    <t>Porcentaje de entidades integradas a la Comisión Distrital para el fortalecimiento de las prácticas de prevención, detección y control de la corrupción.</t>
  </si>
  <si>
    <t>La conformación de una red para la prevención, detección y control de la corrupción, busca fortalecer las herramientas de lucha contra la corrupción a partir de un enfoque de corresponsabilidad y complementariedad de las entidades y sus acciones que permitan un mayor alcance de los resultados en la lucha contra este delito.</t>
  </si>
  <si>
    <t>El indicador proporciona información acerca de cuantas entidades se vinculan y participan de las acciones de lucha contra la corrupción. Esta red deberá contemplar la vinculación y participación activa de diferentes actores enfocados en la prevención, detección y control de la corrupción, tales como los gestores de integridad, los oficiales de cumplimiento, las oficinas de control interno disciplinario y en general los servidores públicos que tengan como propósito fomentar en las entidades del distrito acciones de fortalecimiento de la lucha contra la corrupción.</t>
  </si>
  <si>
    <t>Para cada vigencia en que se implementará el producto, se cuantificará la cantidad de entidades vinculadas y activas en el desarrollo de actividades de fortalecimiento de lucha contra la corrupción, desde la prevención detección y control. La sumatoria debe corresponder a la cantidad de entidades que se vincule activamente en la red.</t>
  </si>
  <si>
    <t>Informes de resultados del diseño y consolidación de la Conformación de la Red Distrital Interinstitucional para el fortalecimiento de las prácticas de corrupción realizados por la Dirección Distrital de Desarrollo Institucional de la Secretaría General de la Alcaldía Mayor de Bogotá</t>
  </si>
  <si>
    <t>Procesos de seguimiento a la implementación de lineamientos anticohecho en las entidades distritales realizados</t>
  </si>
  <si>
    <t>Victimización por corrupción en Bogotá (Barómetro de las Américas)</t>
  </si>
  <si>
    <t>Reducción de la incidencia de la corrupción en la ciudadanía</t>
  </si>
  <si>
    <t>Sumatoria de procesos de seguimiento a la implementación de lineamientos anticohecho en las entidades distritales realizados</t>
  </si>
  <si>
    <t>Procesos de seguimiento</t>
  </si>
  <si>
    <t>La Veeduría Distrital anualmente programará el número de procesos de seguimiento a la implementación de lineamientos anticohecho en las entidades distritales que se realizarán y reportará en Informe de implementación de herramientas anticorrupción en entidades distritales elaborado por el equipo de Transparencia de la Veeduría Distrital, este informe se incluye en el reporte de seguimiento al  Plan de Acción Integrado de la Veeduría Distrital.</t>
  </si>
  <si>
    <t>Veeduría Distrital - Informe de seguimiento a la Política Pública de Transparencia, Integridad y No Tolerancia con la Corrupción elaborado por el equipo de Transparencia de la Veeduría Distrital</t>
  </si>
  <si>
    <t>tpatino@veeduriadistrital.gov.co</t>
  </si>
  <si>
    <t>FICHA TÉCNICA INDICADOR DE PRODUCTO 3.2.2</t>
  </si>
  <si>
    <t>Lineamientos de la Estrategia para la verificación de datos de beneficiarios de los programas sociales del Distrito realizados</t>
  </si>
  <si>
    <t xml:space="preserve">Una de las problemáticas identificadas en el desarrollo del documento de diagnóstico e identificación de factores estratégicos fue la existencia de registros falsos de víctimas del conflicto armado e irregularidades en requisitos para acceder a los programas sociales dirigidos a los grupos poblacionales, lo que afecta la garantía de sus derechos, limita el acceso de las personas que si cumplen con los requisitos e incluso, puede llegar a revictimizarlos. Para mitigar esta situación, la Veeduría Distrital diseñará los lineamientos de la estrategia para la verificación de datos de los beneficiarios de los programas sociales del Distrito.  Para esto identificará los programas sociales existentes en las entidades distritales que estén dirigidos a los diferentes grupos poblacionales y diseñará los lineamientos de la estrategia para verificar los datos a través de los sistemas de información y por las propias entidades.  
El indicador medirá la elaboración de los lineamientos de la estrategia para la verificación de los datos beneficiarios de los programas sociales del Distrito, con esto se busca mejorar la capacidad institucional para la garantía de los derechos fundamentales de los titulares de bienes y servicios.                                                                                                                                                            
</t>
  </si>
  <si>
    <t xml:space="preserve">Reducción de la incidencia de la corrupción en la ciudadanía                                                                                                                                                    </t>
  </si>
  <si>
    <t xml:space="preserve">Para el cumplimiento del producto es indispensable que exista una efectiva articulación institucional para que las entidades distritales a cargo de los programas sociales implementen los lineamientos para verificación de datos de los beneficiarios y desarrollen las recomendaciones emitidas por la Veeduría Distrital. Para esto, se debe contemplar por parte de la Veeduría Distrital la publicación y socialización de los lineamientos, la comunicación y reuniones permanentes con las entidades distritales y la emisión de recomendaciones cuando estas sean requeridas; y por parte de las entidades distritales a cargo de los programas sociales, la responsabilidad de su implementación.   </t>
  </si>
  <si>
    <t>Sumatoria de lineamientos de la estrategia para la verificación de  datos de beneficiarios de los programas sociales del Distrito realizados</t>
  </si>
  <si>
    <t>Lineamientos</t>
  </si>
  <si>
    <t>La Veeduría Distrital programará la elaboración de lineamientos de la estrategia para la verificación de los datos de beneficiarios de los programas sociales del Distrito realizados en el Plan de Acción Integrado de la Entidad del año 2021, y será a través del reporte de seguimiento a dicho plan donde relacionará la gestión adelantada y soportes de cumplimiento a las metas establecidas.</t>
  </si>
  <si>
    <t>Veeduría Distrital - Reporte de seguimiento al Plan de Acción Integrado de la Veeduría Distrital elaborado por la Delegada para la Eficiencia Administrativa y Presupuestal</t>
  </si>
  <si>
    <t>Jasson Cruz Villamil</t>
  </si>
  <si>
    <t>Veedor Delegado para la Eficiencia Administrativa y Presupuestal</t>
  </si>
  <si>
    <t>Delegada para la Eficiencia Administrativa y Presupuestal</t>
  </si>
  <si>
    <t xml:space="preserve">jcruz@veeduriadistrital.gov.co </t>
  </si>
  <si>
    <t>3407666 Ext 700</t>
  </si>
  <si>
    <t>FICHA TÉCNICA INDICADOR DE PRODUCTO 3.2.3</t>
  </si>
  <si>
    <t>Porcentaje de personas evaluadas con los criterios implementados para el otorgamiento de ayuda humanitaria inmediata</t>
  </si>
  <si>
    <t xml:space="preserve">Gestión Pública </t>
  </si>
  <si>
    <t>Ministerio Público</t>
  </si>
  <si>
    <t xml:space="preserve">Descripción del Indicador </t>
  </si>
  <si>
    <t>En este indicador se evalúan las personas que solicitan Ayuda Humanitaria Inmediata de acuerdo a la valoración de los criterios implementados en la 1448/2011. Esta valoración no implica el otorgamiento, todo depende del concepto técnico que de el enlace de Ayuda Humanitaria Inmediata previo basado en a)Caracterización y b) Cruce de bases de datos de los posibles hechos victimizantes con la UARIV.</t>
  </si>
  <si>
    <t>Teniendo en cuenta que esta meta es por demanda, es necesario realizar una valoración previa al otorgamiento de la ayuda humanitaria inmediata a las victimas, donde se identifiquen el cumplimiento de los términos establecidos en la Ley . 
Se aclara que la valoración no implica que se le otorgue la Ayuda Humanitaria Inmediata, ya que  esta sujeto a conceptos técnicos y cruces con la UARIV.</t>
  </si>
  <si>
    <t xml:space="preserve">Reducción de la incidencia de la corrupción en la ciudadanía  </t>
  </si>
  <si>
    <t>(Sumatoria de personas que son evaluadas con los criterios implementados para el otorgamiento de ayuda humanitaria inmediata/Total de personas que solicitan la ayuda humanitaria inmediata)*100</t>
  </si>
  <si>
    <t>Sistema de Información para Víctimas - SIVIC</t>
  </si>
  <si>
    <t xml:space="preserve">Cuando el usuario se dirige a un Centro de Atención Local a Victimas primero debe declarar su hecho victimizante ante la personería, posteriormente se le realiza una caracterización socio familiar o individual para ser valorado. Con esta caracterización y el cruce de sistemas de información del orden nacional, se evalúa la pertinencia de entregar o no la Ayuda Humanitaria Inmediata. 
</t>
  </si>
  <si>
    <t xml:space="preserve">Sistema de Información a Victimas - SIVIC- </t>
  </si>
  <si>
    <t>6 Días</t>
  </si>
  <si>
    <t>AHÍ: Ayuda Humanitaria Inmediata
CLAV: Centro Local de Atención a Victimas 
UARIV: Unidad para la Atención y Reparación Integral a las Víctimas</t>
  </si>
  <si>
    <t>FICHA TÉCNICA INDICADOR DE PRODUCTO 3.2.4</t>
  </si>
  <si>
    <t>Procesos de seguimiento a la implementación de protocolos de denuncia y protección al denunciante realizados</t>
  </si>
  <si>
    <t>Todas las entidades distritales</t>
  </si>
  <si>
    <t xml:space="preserve">									</t>
  </si>
  <si>
    <t>Sumatoria de procesos de seguimiento a la implementación de protocolos de denuncia y protección al denunciante realizados</t>
  </si>
  <si>
    <t>La medición del indicador se realizará anualmente en el periodo comprendido entre 2020 y 2028. Para la medición, la Veeduría Distrital emitirá un Informe de resultados del seguimiento a la implementación de protocolos de denuncia y protección al denunicantes por parte de las entidades distritales.</t>
  </si>
  <si>
    <t xml:space="preserve">Veeduría Distrital - Informe de resultados de seguimiento reportado en el Plan de Acción Integrado de la Veeduría Distrital elaborado por el Equipo de Transparencia </t>
  </si>
  <si>
    <t>FICHA TÉCNICA INDICADOR DE PRODUCTO 3.2.5</t>
  </si>
  <si>
    <t xml:space="preserve">Porcentaje de avance para la implementación del Canal Único de Denuncias sobre hechos de corrupción en Alcaldías Locales								</t>
  </si>
  <si>
    <t xml:space="preserve">Este producto está encaminado a la implementación de un Canal Único de Denuncias para presuntos hechos de corrupción en las 20 alcaldías locales de Bogotá D.C, con el fin de generar impactos positivos en el fomento de la cultura de la denuncia, así como de contar con una herramienta efectiva para direccionar y cualificar las denuncias ciudadanas frente a presuntos hechos de corrupción en el ámbito local, con el fin de contribuir a reducir la percepción de impunidad en la materia. En este contexto resulta pertinente destacar que para el funcionamiento de este canal se requiere la elaboración de un  protocolo de tratamiento de denuncias por presuntos hechos de corrupción, con el fin de que esta herramienta arroje los resultados esperados. Este protocolo debe establecer el contenido mínimo con el que debe contar la denuncia; así como de garantizar el anonimato del denunciante. Igualmente, debe determinar las medidas necesarias para asegurar un adecuado seguimiento al trámite oportuno de la denuncia en cuestión. por parte de las entidades de control, sin perjuicio de las medidas para prevenir la ocurrencia de estos hechos por parte de la Secretaría Distrital de Gobierno, cuando haya lugar a ello.       </t>
  </si>
  <si>
    <t>(Sumatoria de fases realizadas para la implementación de una Canal  Único de Denuncias sobre hechos de corrupción en Alcaldías Locales/ Sumatoria de fases programadas para la  implementación de una Canal  Único de Denuncias sobre hechos de corrupción en Alcaldías Locales)*100</t>
  </si>
  <si>
    <t>La implementación del Canal Único de Denuncias sobre hechos de corrupción en Alcaldías Locales, se divide en 4 fases. Cada una de ellas corresponde al 25% del total de la meta.  
Las fases son las siguientes:
   1. Consultoría y análisis de buenas prácticas
   2. Propuesta de diseño de la Ventanilla
   3. Aprobación del diseño 
   4. Implementación de la ventanilla
Adicionalmente, los datos se obtienen mediante la revisión del cumplimiento de cada una de las actividades por fase.</t>
  </si>
  <si>
    <t>FICHA TÉCNICA INDICADOR DE PRODUCTO 3.2.6</t>
  </si>
  <si>
    <t>Mecanismos de denuncia de alto nivel en los procesos de licitación del Distrito implementados</t>
  </si>
  <si>
    <t>De acuerdo al diagnóstico de la política pública, dentro de los sectores de Salud, Educación y Movilidad de la administración distrital se presentan amplios procesos licitatorios. Dentro de estos procesos generales, existen procesos de alta envergadura, proyectos estratégicos y de importancia significativa que, por su naturaleza, generan elevados riesgos de corrupción debido a la cuantía de los recursos públicos que requieren para su desarrollo. Estos procesos de alto nivel se entienden como aquellos que tienen un impacto amplio para la población del Distrito y que comprometen mayores esfuerzos institucionales y presupuestales, por lo que requieren una mayor vigilancia y prevención de los riesgos de corrupción que se deriven de su ejecución.</t>
  </si>
  <si>
    <t>Teniendo en cuenta lo anterior, el indicador de este producto se enfoca en el diseño e implementación de cuatro Mecanismos de denuncia de alto nivel MDAN en los procesos de licitación del Distrito, durante el 2020 y el 2026. Estos mecanismos tienen como objetivo prevenir la comisión de sobornos u otras formas de corrupción en el contexto de la contratación pública.</t>
  </si>
  <si>
    <t>Sumatoria de Mecanismos de denuncia de alto nivel en los procesos de licitación del Distrito implementados</t>
  </si>
  <si>
    <t>Mecanismos</t>
  </si>
  <si>
    <t xml:space="preserve">Bienal </t>
  </si>
  <si>
    <t>Una vez diseñado el MDAN, su diseño e implementación depende de los tiempos propios de los procesos de selección, por lo que su medición será bienal. La programación del desarrollo de cada Mecanismo se realizará en el Plan de Acción Integrado de la Veeduría Distrital y el reporte de su cumplimiento se hará a través del reporte de seguimiento a dicho Plan. La Veeduría Distrital emitirá un documento general, un informe técnico sobre los resultados del diseño del Mecanismo para cada medición, que contiene también un análisis de las quejas relacionadas con aspectos de transparencia o actos de corrupción sobre el total de quejas presentadas por el público, y las recomendaciones para la implementación por parte de las entidades que lideran cada uno de los sectores de la administración distrital.</t>
  </si>
  <si>
    <t xml:space="preserve">Veeduría Distrital - Informe de resultados de la implementación del MDAN elaborado por el Equipo de Transparencia de la Veeduría Distrital </t>
  </si>
  <si>
    <t>Byron Valdivieso</t>
  </si>
  <si>
    <t>Veedor Delegado para la Contratación</t>
  </si>
  <si>
    <t>bvaldivieso@veeduriadistrital.gov.co</t>
  </si>
  <si>
    <t>FICHA TÉCNICA INDICADOR DE PRODUCTO 3.2.7</t>
  </si>
  <si>
    <t>Estrategias para promover una cultura de denuncia de casos de corrupción dirigidas a la ciudadanía y los(as) servidores(as) públicos(as) realizadas</t>
  </si>
  <si>
    <t xml:space="preserve">En la encuesta del LatinoBarómetro (2016) se identificó que el 48% de los(as) encuestados(as) en Bogotá considera que la forma más efectiva en que una persona del común puede ayudar a combatir la corrupción es por medio de los mecanismos de denuncia, ya sea si se es víctima de un acto de corrupción o lo observa en los contextos en que se desenvuelve. No obstante, la denuncia de estos actos es muy baja por parte de servidores(as) públicos(as) o la ciudadanía, ya sea por desconocimiento de los mecanismos o leyes, la falta de garantías de protección, la baja identificación con lo público o por la incidencia de factores culturales.
Para mitigar estas problemáticas, anualmente entre el 2019 y el 2028, la Veeduría Distrital diseñará e implementará una estrategia para promover la cultura de denuncia que contemple las acciones a desarrollar dentro de la estrategia, tales como capacitaciones, talleres de sensibilización, reuniones, circulares, boletines de información, concursos, difusión en medios de comunicación, eventos u otros, estableciendo la población a las que están dirigidas y alcance de las mismas. De esta manera, el indicador medirá la implementación de la estrategia diseñada anualmente para promover la cultura de denuncia en los(as) servidores(as) públicos(as) y la ciudadanía. </t>
  </si>
  <si>
    <t>Sumatoria de estrategias para promover una cultura de denuncia de casos de corrupción dirigidas a la ciudadanía y los(as) servidores(as) públicos(as) realizadas</t>
  </si>
  <si>
    <t>La Veeduría Distrital elaborará anualmente entre el 2019 y el 2028, un documento con el diseño de una estrategia para promover una cultura de denuncia de casos de corrupción dirigida a servidores(as) públicos(as) y ciudadanía. Esta estrategia se reportará en el Informe de seguimiento a la Política Pública de Transparencia, Integridad y No Tolerancia con la Corrupción elaborado por la Veeduría Distrital. Igualmente,  este informe se reporta en el seguimiento al  Plan de Acción Integrado de la Veeduría Distrital.</t>
  </si>
  <si>
    <t>FICHA TÉCNICA INDICADOR DE PRODUCTO 3.2.8</t>
  </si>
  <si>
    <t>Porcentaje de aplicación del mecanismo de Denuncia de Alto de Nivel del proceso de contratación de la Primera Línea del Metro de Bogotá</t>
  </si>
  <si>
    <t xml:space="preserve">Entidades de control </t>
  </si>
  <si>
    <t>1. Veeduría Distrital</t>
  </si>
  <si>
    <t xml:space="preserve">De acuerdo al diagnóstico de la política pública, dentro de los sectores de Salud, Educación y Movilidad de la administración distrital se presentan amplios procesos licitatorios. Dentro de estos procesos generales, existen procesos de alta envergadura, proyectos estratégicos y de importancia significativa que, por su naturaleza, generan elevados riesgos de corrupción debido a la cuantía de los recursos públicos que requieren para su desarrollo. Estos procesos de alto nivel se entienden como aquellos que tienen un impacto amplio para la población del Distrito y que comprometen mayores esfuerzos institucionales y presupuestales, por lo que requieren una mayor vigilancia y prevención de los riesgos de corrupción que se deriven de su ejecución. 
Teniendo en cuenta lo anterior, el indicador de este producto se enfoca en el diseño e implementación de cuatro Mecanismos de denuncia de alto nivel MDAN en los procesos de licitación del Distrito, durante el 2020 y el 2026. Estos mecanismos tienen como objetivo prevenir la comisión de sobornos u otras formas de corrupción en el contexto de la contratación pública.  </t>
  </si>
  <si>
    <t xml:space="preserve">Para el diseño e implementación de cada MDAN, la Veeduría se articulará con la entidad cabeza de sector y las entidades delegadas de uno de los proyectos de mayores recursos a ejecutar en el Distrito de acuerdo al Plan de Desarrollo Vigente. La Veeduría Distrital estará a cargo del diseño de los mecanismos y de filtrar, entre las quejas presentadas por el público en general, aquellas relacionadas con aspectos de transparencia o actos de corrupción, como insumos para los mismos. Y la(s) entidad(es) responsables se encargarán de la implementación del mismo.  </t>
  </si>
  <si>
    <t># Mecanismos MDAN / # procesos contractuales con presupuesto superior a un 1 billón de pesos COL</t>
  </si>
  <si>
    <t xml:space="preserve">Cada MDAN tendrá una duración de dos años entre el diseño y la implementación, por lo que su medición será bienal. La programación del desarrollo de cada Mecanismo se realizará en el Plan de Acción Integrado de la Veeduría Distrital y el reporte de su cumplimiento se hará a través del reporte de  seguimiento a dicho Plan. Asimismo, para cada medición, la Veeduría Distrital emitirá un informe técnico sobre los resultados del diseño del Mecanismo, junto con el documento del MDAN, que contiene también un análisis de las quejas relacionadas con aspectos de transparencia o actos de corrupción sobre el total de quejas presentadas por el público, y las recomendaciones para la implementación por parte de las entidades que lideran cada uno de los sectores de la administración distrital. </t>
  </si>
  <si>
    <t>Francy Milena Alba</t>
  </si>
  <si>
    <t>falba@veeduriadistrital.gov.co</t>
  </si>
  <si>
    <t>Jairo Tirado Martínez</t>
  </si>
  <si>
    <t>FICHA TÉCNICA INDICADOR DE PRODUCTO 3.2.9</t>
  </si>
  <si>
    <t>Número de campañas de comunicación dirigidas a los ciudadanos sobre conocimiento y acceso a los  servicios de justicia y mecanismos de participación.</t>
  </si>
  <si>
    <t xml:space="preserve">El Plan Distrital de Desarrollo 2016 - 2020 “Bogotá Mejor Para Todos”, expedido mediante el Acuerdo Distrital 645 de 2016, establece como uno de sus pilares la “Construcción de comunidad y cultura ciudadana”, enfocado en “aumentar el cumplimiento de la ley y la cooperación ciudadana, consolidando espacios seguros y confiables para la interacción de la comunidad, fortaleciendo la justicia, reduciendo la criminalidad y mejorando la percepción de seguridad, con el fin de transformar a Bogotá en una ciudad líder en la promoción de cultura ciudadana, donde los ciudadanos disfruten una gran oferta de espacios culturales, recreativos y deportivos, y los vecinos se conozcan, convivan solidariamente y participen en actividades que contribuyan a mejorar su entorno, para incrementar así el sentido de pertenencia a Bogotá y preparar la ciudad para la paz (…)” .
Para el logro de los objetivos de este Pilar, el Plan ha establecido como uno de sus programas el de “Justicia para todos: Consolidación del Sistema Distrital de Justicia”, el cual busca “Implementar el Sistema Distrital de Justicia con rutas y protocolos para el acceso efectivo al mismo, propendiendo por una justicia que se acerque al ciudadano, con servicios e infraestructura de calidad y que contribuya a la promoción de la seguridad y la convivencia en la ciudad…” . 
</t>
  </si>
  <si>
    <t xml:space="preserve"> “Construcción de comunidad y cultura ciudadana" / Propósito 3 PDD: Inspirar confianza y legitimidad para vivir sin miedo y ser epicentro de cultura ciudadana, paz y reconciliación 2020-2024.</t>
  </si>
  <si>
    <t>Justicia para Todos / Sistema Distrital de Justicia 2020-2024</t>
  </si>
  <si>
    <t>Sector Administrativo de Seguridad, Convivencia y Justicia</t>
  </si>
  <si>
    <t>El producto esperado con la implementación de la estrategia es una ciudadanía que conoce la oferta de servicios de justicia dispuesta a través de Casas de Justicia, las rutas de atención dispuestas para el acceso efectivo a la justicia y los diferentes mecanismos de participación. Para ello, se ha identificado como indicador el "Número de campañas de comunicación - dirigidas a los ciudadanos - sobre conocimiento y acceso a los  servicios de justicia y mecanismos de participación"; con el cual se busca medir la cantidad de campañas de comunicación masiva diseñadas y ejecutadas a través de las cuales se pueda comunicar la oferta de servicios de justicia, los derechos de los ciudadanos y los diferentes mecanismos de participación para hacerlos efectivos. Éste indicador debe tener un comportamiento creciente a lo largo del tiempo.</t>
  </si>
  <si>
    <t>El diseño y ejecución de campañas de comunicación deben responder a las características culturales, sociales, económicas y demográficas de la población a la cual está dirigido. En este orden de ideas, anualmente se deberá revisar el contenido de las campañas y realizar los debidos ajustes para garantizar su efectividad.</t>
  </si>
  <si>
    <t>Sumatoria de campañas de comunicación a ciudadanos sobre conocimiento y acceso a los  servicios de justicia y mecanismos de participación</t>
  </si>
  <si>
    <t>SDSCJ</t>
  </si>
  <si>
    <t xml:space="preserve">Como campaña de comunicación se entiende el ejercicio de socialización de la información de los servicios ofertados en las casas de justicia de Bogotá, a través de la utilización de canales de comunicación óptimos para llevar esta información a las audiencias clave y/o a la población objetivo. La Dirección de Acceso a la Justicia es la encargada de gestionar la información de las campañas de comunicación realizadas a través de los distintos canales y de realizar el conteo simple con base en los informes de ejecución presentados por el tercero responsable de la ejecución de la campaña, así como en el registro de pauta en medios masivos de comunicación. </t>
  </si>
  <si>
    <t>Subsecretaría de Acceso a la Justicia - Dirección de Acceso a la Justicia</t>
  </si>
  <si>
    <t>Diane Tawse</t>
  </si>
  <si>
    <t>Directora Acceso a la Justicia</t>
  </si>
  <si>
    <t>Secretaría Distrital de Seguridad, Convivencia y Justicia</t>
  </si>
  <si>
    <t>Despacho subsecretario de Acceso a la Justicia</t>
  </si>
  <si>
    <t>diane.tawse@scj.gov.co</t>
  </si>
  <si>
    <t>FICHA TÉCNICA INDICADOR DE PRODUCTO 3.2.10</t>
  </si>
  <si>
    <t xml:space="preserve">Número de campañas de socialización sobre el uso adecuado de los canales de denuncia sobre hechos de corrupción en Alcaldías Locales y nivel central  </t>
  </si>
  <si>
    <t xml:space="preserve">Establecer el porcentaje de avance en la implementación de la estrategia de socialización y pedagogía del uso correcto de los canales de denuncia de la entidad </t>
  </si>
  <si>
    <t>Este producto está encaminado a la desarrollar una metodología de socialización y pedagogía de los diferentes canales de denuncias sobre presuntos hechos de corrupción en las 20 alcaldías locales de Bogotá D.C y en el nivel central  implementados en la entidad, con el fin de generar impactos positivos en el fomento de la cultura de la denuncia, así como difundir el uso correcto de los canales ya que se cuenta con herramientas efectivas para direccionar y cualificar las denuncias ciudadanas frente a presuntos hechos de corrupción en el ámbito local y central, con el fin de contribuir a reducir la percepción de impunidad en la materia. En este contexto resulta pertinente destacar que para socialización y pedagogía del uso correcto de los canales de denuncia es necesario establecer una estrategia metodológica  que establezca el desarrollo de la socialización.</t>
  </si>
  <si>
    <t>Sumatoria de número de campañas anuales sobre el uso adecuado de los Canales de Denuncias sobre hechos de corrupción en Alcaldías Locales y nivel central</t>
  </si>
  <si>
    <t>Se realizarán cuatro campañas de sensibilización distribuidas por cada trimestre del año, iniciando en el año 2023 realizando los informes pertinentes de seguimiento a la estrategia de sensibilización que se implemente. Distribuidas de la siguiente manera:
2023: 4 campañas de sensibilización
2024: 4 campañas de sensibilización
2025: 4 campqñas de sensibilización
2026: 4 campañas de sensibilización
2027: 4 campañas de sensibilización
2028: 4 campañas de sensibilización
Para un total de 24 campañas de sensibilización sobre el uso adecuado de los canales de denuncia que tenga incidencia dentro y fuera de la Secretaría de Gobierno</t>
  </si>
  <si>
    <t>FICHA TÉCNICA INDICADOR DE PRODUCTO 3.3.1</t>
  </si>
  <si>
    <t>Entidades acompañadas para el fortalecimiento de los Planes Anticorrupción y de Atención al Ciudadano</t>
  </si>
  <si>
    <t xml:space="preserve">Índice de Transparencia de Bogotá ITB
</t>
  </si>
  <si>
    <t>El desarrollo de la estrategia contempla implementar acciones conjuntas con el líder de cada uno de los componentes a nivel Nacional y/o Distrital, basados en diagnóstico frente los resultados obtenidos en la evaluación de los planes anticorrupción y de atención al ciudadano de la vigencia correspondiente de las entidades y organismos distritales. Las acciones conjuntas radican, en primera instancia, en el desarrollo de talleres y/o charlas, en las cuales se presentan los resultados de los diagnósticos, se profundiza en el conocimiento frente al componente y se brindan herramientas que permitan el mejoramiento y fortalecimiento de los mismos. En segunda instancia, se realiza acompañamiento en la aplicación de las herramientas entregadas y en el mejoramiento de cada uno de los componentes, lo cual implicará monitoreo por parte del equipo técnico para cada componente.  El desarrollo de la estrategia también contempla seguimiento tanto a la ejecución de las actividades previstas como a los resultados alcanzados, lo cual se medirá mediante indicadores de gestión. 
El universo de entidades para la medición son las 56 que hacen parte de la estructura administrativa del Distrito.</t>
  </si>
  <si>
    <t>Disminución de los riesgos de corrupción en el Distrito</t>
  </si>
  <si>
    <t>Sumatoria de entidades distritales acompañadas para el fortalecimiento de los Planes Anticorrupción y de Atención al Ciudadano</t>
  </si>
  <si>
    <t>La medición se realizará a través de un informe de resultados anual, en el cual se presenta el número de entidades distritales acompañadas para el fortalecimiento de sus PAAC. Cada año se definirán las actividades de acompañamiento en la planeación de la Dirección Distrital de Desarrollo Institucional y el mínimo a las cuales deberán hacer parte las entidades distritales para considerarse "acompañadas".</t>
  </si>
  <si>
    <t>Informe de resultados anual del acompañamiento a las entidades distritales para el fortalecimiento de sus PAAC, el informe lo realiza la Dirección Distrital de Desarrollo Institucional y es publicado en el mes de febrero.</t>
  </si>
  <si>
    <t>FICHA TÉCNICA INDICADOR DE PRODUCTO 3.3.2</t>
  </si>
  <si>
    <t>Evaluaciones de riesgos de corrupción en el distrito realizadas</t>
  </si>
  <si>
    <t>Las evaluaciones de riesgos de corrupción en el Distrito hacen referencia a estudios y mediciones objetivas y periódicas de carácter cuantitativo y/o cualitativo que permitan identificar riesgos de corrupción en la gestión administrativa de las entidades públicas distritales. Estos permitirán contar con datos objetivos y confiables para avanzar en la lucha contra la corrupción en el Distrito Capital. Para esto, el indicador de este producto, se medirá de manera cuatrienal por medio de la aplicación de evaluaciones de riesgos de corrupción realizadas para las entidades distritales.</t>
  </si>
  <si>
    <t>Sumatoria de evaluaciones de riesgos de corrupción en el distrito realizadas</t>
  </si>
  <si>
    <t>Cuatrienal</t>
  </si>
  <si>
    <t>Transparencia por Colombia</t>
  </si>
  <si>
    <t>En el plan de acción Integrado de la Veeduría Distrital se definirán el número de evaluaciones de riesgos que se realizarán de manera cuatrienal. Los resultados de la evaluación se reportan en el seguimiento al plan de acción integrado de la Veeduría Distrital cada cuatro años. Así mismo, la entidad presentará un informe de los resultados de la medición y los socializará con las entidades evaluadas.</t>
  </si>
  <si>
    <t>Veeduría Distrital - Reporte de seguimiento al Plan de Acción Integrado de la Veeduría Distrital e Informe de resultados de la Evaluación de Riesgos de Corrupción en el Distrito consolidados por el Equipo de Transparencia de la Veeduría Distrital</t>
  </si>
  <si>
    <t>2016-2017 (ITB)</t>
  </si>
  <si>
    <t>Coordinadora</t>
  </si>
  <si>
    <t>FICHA TÉCNICA INDICADOR DE PRODUCTO 3.3.3</t>
  </si>
  <si>
    <t>Seguimiento al uso de la herramienta móvil para el reporte de ocupaciones ilegales y la consulta de los proyectos del Sector Hábitat..</t>
  </si>
  <si>
    <t xml:space="preserve">Cuarto Eje Transversal: Gobierno legítimo, fortalecimiento local y eficiencia. </t>
  </si>
  <si>
    <t>Monitorear el 100% de los polígonos identificados de control y prevención en áreas susceptibles de ocupación</t>
  </si>
  <si>
    <t>Hábitat</t>
  </si>
  <si>
    <t>Secretaría Distrital de Hábitat</t>
  </si>
  <si>
    <t>Secretaría Distrital del Hábitat</t>
  </si>
  <si>
    <t xml:space="preserve">Ciudadania General </t>
  </si>
  <si>
    <t>Habitapp es una aplicación móvil que sirve como herramienta para la gestión del territorio urbano y rural, con la cual se puede capturar y reportar los desarrollos urbanísticos y de vivienda presuntamente ilegal en la ciudad, a partir de la georrefenrención de información por GPS y su ubicación en el mapa de Bogotá.
Esta aplicación permite además consultar información de interés para los ciudadanos, que se podrá visualizar en el mapa, al activar las capas de datos que alimentan el aplicativo.
Respecto al indicador, lo que se va a medir es la cantidad de reportes gestionados por parte de la Secretaría de Hábitat en relación con los desarrollos urbanísticos y de vivienda ilegal en la ciudad reportados a través de la APP. Es de aclarar que la palabra gestionados se refiere a todo aquel reporte que se encuentre en un estado diferente al inicial de  “Creado”.</t>
  </si>
  <si>
    <t xml:space="preserve">1. Contar con información geográfica y cartográfica actualizada de las diferentes entidades de orden distrital (Empresa de Acueducto y Alcantarillado de Bogotá, Secretaría Distrital de Ambiente, Unidad Administrativa Especial de Servicios Públicos, Unidad Administrativa Especial de Catastro Distrital, Corporación Autónoma Regional, Instituto Distrital de Gestión de Riesgos y Cambio Climático, Instituto de Desarrollo Urbano, Secretaría Distrital de Planeación, Instituto Distrital de Recreación y Deporte)  que sirven como insumo para el desarrollo para la APP
2. Permite realizar seguimiento continuo y permanente a los procesos reportados en la APP
3. Genera la disponibilidad de información de interés para los ciudadanos de los procesos ( Proyectos de Vivienda Disponible, Polígonos de monitoreo, Barrio Legalizado, Territorio con oportunidad, Áreas de restricción urbanística, Proyecto de vivienda con permiso de enajenación) De la Secretaría Distrital de Hábitat
4. Se trasladarán los reportes que sean necesarios a las autoridades competentes (Policía Nacional, Alcaldía Local, Corporación Autónoma Regional – CAR, Secretaría Distrital de Ambiente y Secretaría Distrital de Gobierno) y la gestión de estos estará a cargo de las entidades anteriormente nombradas.
5. La aplicación móvil se puede descargar en las tiendas Play Store y Apple Store
</t>
  </si>
  <si>
    <t>(Número de reportes gestionados/ Número de reportes recibidos en la aplicación ) * 100</t>
  </si>
  <si>
    <t>N.D</t>
  </si>
  <si>
    <t>Para obtener el denominador del indicador se tendrá en cuenta el número de reportes que se reciben en la aplicación móvil durante el trimestre, y el numerador será el numero de reportes que se registraron que estén en un estado diferente a “Creado” durante el trimestre</t>
  </si>
  <si>
    <t>Habitapp</t>
  </si>
  <si>
    <t>TULIA ANDREA SANTOS CUBILLOS</t>
  </si>
  <si>
    <t>Subdirectora de Prevención y Seguimiento</t>
  </si>
  <si>
    <t>Subsecretaría de Inspección, Vigilancia y Control de Vivienda</t>
  </si>
  <si>
    <t>tulia.santos@habitatbogota.gov.co</t>
  </si>
  <si>
    <t>3581600 ext 6004</t>
  </si>
  <si>
    <t>SANDRA MILENA JIMENEZ CASTAÑO</t>
  </si>
  <si>
    <t xml:space="preserve">Subsecretaria de Planeación y Política </t>
  </si>
  <si>
    <t>La fecha de lanzamiento de la aplicación móvil a la ciudadanía será el 03 de julio de 2019</t>
  </si>
  <si>
    <t>FICHA TÉCNICA INDICADOR DE PRODUCTO 3.3.4</t>
  </si>
  <si>
    <t>Campañas anuales para invitar directores de entidades y gerentes públicos a hacer pública su declaración de rentas realizadas</t>
  </si>
  <si>
    <t xml:space="preserve">Se efectuará una campaña para invitar a que de manera voluntaria los gerentes públicos del Distrito publiquen su declaración de rentas en la página web de la respectiva entidad como una medida de transparencia de quienes lideran la gestión pública de la administración </t>
  </si>
  <si>
    <t>Sumatoria de Campañas anuales para invitar directores de entidades y gerentes públicos a hacer pública su declaración de rentas realizadas</t>
  </si>
  <si>
    <t>Campañas realizadas</t>
  </si>
  <si>
    <t>Se solicitarán los soportes de permitan verificar que se realizó la campaña. La campaña busca sensibilizar a los directores y gerentes públicos del Distrito a publicar su declaración de bienes y rentas en la página web de su Entidad. Los canales de divulgación de la campaña podrán ser:</t>
  </si>
  <si>
    <t>Correo electrónico</t>
  </si>
  <si>
    <t>Correo físico</t>
  </si>
  <si>
    <t>Chats de WhatsApp</t>
  </si>
  <si>
    <t>Redes sociales</t>
  </si>
  <si>
    <t>Páginas web</t>
  </si>
  <si>
    <t>Se elaborará un informe ejecutivo durante la ejecución del producto en donde se haga el resumen de la forma en que se realizó la campaña y se adjunten las evidencias de la divulgación</t>
  </si>
  <si>
    <t>Carolina Vargas</t>
  </si>
  <si>
    <t xml:space="preserve">Equipo de Comunicaciones </t>
  </si>
  <si>
    <t xml:space="preserve">Subdirección de Gestión Corporativa </t>
  </si>
  <si>
    <t xml:space="preserve">svargas@serviciocivil.gov.co </t>
  </si>
  <si>
    <t>FICHA TÉCNICA INDICADOR DE PRODUCTO 3.3.5</t>
  </si>
  <si>
    <t>Procesos de seguimiento a la implementación de la guía de lineamientos para el manejo de conflicto de intereses en el sector público distrital realizados</t>
  </si>
  <si>
    <t>Dentro de la medición del ITB (2016-2017) se obtuvo una calificación baja en la gestión del conflicto de intereses, lo que implica riesgos muy altos de corrupción. Por otra parte y en concordancia con el desarrollo de una de las ocho herramientas que promueven la transparencia, acceso a la información pública y medidas anticorrupción.</t>
  </si>
  <si>
    <t>Teniendo en cuenta lo anterior, con base en lineamientos nacionales y distritales para el manejo de conflictos de intereses, la Veeduría Distrital realizará seguimiento al proceso de adopción e implementación de estos lineamientos por parte de las entidades distritales a partir de 2019, para que se  gestionen los conflictos de intereses, declarándolos, identificándolos y realizando un procedimiento necesario para prevenirlos y/o manejarlos de manera que no afecte la gestión de la entidad.</t>
  </si>
  <si>
    <t>El indicador medirá anualmente entre el 2019 y el 2028, los procesos de seguimiento a la implementación de la guía de lineamientos para el manejo de conflicto de intereses en el sector público distrital, a partir de 4 procesos realizados por la Veeduría Distrital. Cada proceso se desarrollará por medio de talleres de sensibilización, visitas a las entidades, reuniones, elaboración de recomendaciones o seguimiento a su mejora.</t>
  </si>
  <si>
    <t xml:space="preserve">Disminución de los riesgos de corrupción en el Distrito                                                                                                                                          </t>
  </si>
  <si>
    <t>Sumatoria de procesos de seguimiento a la implementación de lineamientos para la gestión de conflictos de intereses en el sector público distrital realizados</t>
  </si>
  <si>
    <t>La Veeduría Distrital programará anualmente entre el 2019 y el 2028, el número de procesos de seguimiento a la implementación de lineamientos para el manejo de conflictos de intereses en el sector público distrital a realizar y los reportará en el Informe  correspondiente elaborado por el Equipo de Transparencia de la Veeduría Distrital, este informe se reporta en el seguimiento al  Plan de Acción Integrado de la Veeduría Distrital.</t>
  </si>
  <si>
    <t xml:space="preserve">Veeduría Distrital -  Informe de seguimiento en entidades distritales reportado en el Plan de Acción Integrado de la Veeduría Distrital elaborado por el Equipo de Transparencia de la Veeduría Distrital </t>
  </si>
  <si>
    <t>FICHA TÉCNICA INDICADOR DE PRODUCTO 3.3.6</t>
  </si>
  <si>
    <t>Porcentaje de avance para  la implementación del simulador de conflicto de interés para funcionarios públicos y colaboradores en las alcaldías locales y nivel central.</t>
  </si>
  <si>
    <t>Establecer el porcentaje de avance en la implementación del simulador de conflicto de interés para funcionarios públicos y particulares en las alcaldías locales, a través de las fases diseñadas para dar cumplimiento al producto.</t>
  </si>
  <si>
    <t xml:space="preserve">El simulador de conflicto de interés tiene como propósito establecer una herramienta virtual que permita que funcionarios y colaboradores respondan a preguntas predeterminadas, cuya respuesta identifique si la persona es objeto de algún tipo de conflicto de interés frente a una posible relación que involucre la gestión de las Alcaldías Locales. Una vez exista el simulador, este será de uso obligatorio y permanente; no obstante, podrá ser actualizado en la medida que hayan ajustes que comprometan los resultados del simulador (ejemplo: actualización de normatividad). Particularmente la obligatoriedad de la utilización de esta herramienta se realizará respecto de las áreas y labores de mayor riesgo dentro de las alcaldías locales, en las cuales exista una mayor  posibilidad de que se configuren conflictos de intereses. Esta identificación se constituye como un primer nivel de control para disipar las dudas o confirmar la posibilidad de la existencia de una probable situación de riesgo. Los funcionarios o contratistas que laboren en estas áreas deben realizar una declaración en la cual se informen los intereses que puedan afectar el desempeño independiente e imparcial de sus funciones. De este modo y siguiendo  las recomendaciones de la OCDE sobre el particular, en relación con la utilidad de crear cuestionarios para servidores públicos en zonas de riesgo, que a través de preguntas genéricas pueda orientar la existencia de situaciones de conflicto de intereses; la Secretaría Distrital de Gobierno creará esta herramienta de uso anónimo que ayuda a los funcionarios a elaborar un autodiagnóstico con base a las normas que regulan el tema y los orienta para saber cómo proceder para gestionar el conflicto de interés. Adicionalmente a la implementación del simulador, se realizarán campañas pedagógicas que busquen adherir a la cultura organizacional un conocimiento amplio de reporte de un conflicto de interes, su identificación y la debida diligencia cuando se detecte este conflicto. </t>
  </si>
  <si>
    <t>(Sumatoria de fases realizadas para implementar un simulador  de conflicto de interés para funcionarios públicos y particulares en las alcaldías locales/Sumatoria de fases programadas para implementar un simulador  de conflicto de interés para funcionarios públicos y particulares en las alcaldías locales)*100</t>
  </si>
  <si>
    <t xml:space="preserve">El cumplimiento del 100% establecido para cada año, es necesario que se de cumplimiento a las actividades previstas a continuación durante dicha vigencia:
2020: Diseño y aprobación de la estructuración del simulador de conflicto de interés para funcionarios públicos y particulares en las alcaldías locales.                                                                                                                                                                                                           2021: Diseño y aprobación de la herramienta tecnológica.         
2022: Puesta en marcha del simulador de conflicto de interés.
2023: Implementación e informe de seguimiento del funcionamiento del simulador de conflicto de interés y posibles actualizaciones del mismo, en caso de ser requeridas y la realización de campaña pedagógicas sobre conflictos de intereses.
2024: Implementación e Informe de seguimiento del funcionamiento del simulador de conflicto de interés y posibles actualizaciones del mismo, en caso de ser requeridas y la realización de campaña pedagógicas sobre conflictos de intereses.
2025: Implementación e Informe de seguimiento del funcionamiento del simulador de conflicto de interés y posibles actualizaciones del mismo, en caso de ser requeridas y la realización de campaña pedagógicas sobre conflictos de intereses.
2026: Implementación e Informe de seguimiento del funcionamiento del simulador de conflicto de interés y posibles actualizaciones del mismo, en caso de ser requeridas y la realización de campaña pedagógicas sobre conflictos de intereses.
2027: Implementación e Informe de seguimiento del funcionamiento del simulador de conflicto de interés y posibles actualizaciones del mismo, en caso de ser requeridas y la realización de campaña pedagógicas sobre conflictos de intereses.
2028: Implementación e Informe de seguimiento del funcionamiento del simulador de conflicto de interés y posibles actualizaciones del mismo, en caso de ser requeridas y la realización de campaña pedagógicas sobre conflictos de intereses. </t>
  </si>
  <si>
    <t>FICHA TÉCNICA INDICADOR DE PRODUCTO 3.3.7</t>
  </si>
  <si>
    <t>Porcentaje de avance en la implementación de la Estrategia de acompañamiento y monitoreo a las entidades distritales en la formulación de los Programas de Transparencia y Ética Pública en el Distrito Capital</t>
  </si>
  <si>
    <t>El fortalecimiento institucional en la definición de acción de lucha contra la corrupción debe articularse de acuerdo con los lineamientos que se definan en el marco de la Ley 2195 de 2022, con este propósito se define la estrategia de acompañamiento y monitoreo a la formulación de los programas institucionales de transparencia y ética pública como mecanismos anticorrupción.</t>
  </si>
  <si>
    <t>El indicador mide el porcentaje de avance en la implementación de la Estrategia de acompañamiento y monitoreo a las entidades distritales en la formulación de los Programas de Transparencia y Ética Pública en el Distrito Capital, el denominador de la fórmula de cáculo estará compuesto por 5 acciones: 
Acción 1: Diseñar la Estrategia de acompañamiento a las entidades distritales en la formulación de los Programas de Transparencia y Ética Pública en el Distrito Capital.										
Acción 2:Definir una ruta de transición hacía los PAAC a los Programas de Transparencia y Ética Pública a través de la socialización y divulgación de los lineamientos de la Secretaria de Transparencia de la Presidencia de la Republica y de la Secretaría General sobre las características, estándares, elementos, requisitos, procedimientos y controles mínimos que deben tener los Programas de Transparencia y Ética Publica.										
Acción 3: Desarrollar jornadas de socialización sobre el lineamiento de la Secretaría General para el fortalecimiento del proceso participativo en la formulación e implementación de los Programas de Transparencia y Ética Publica.										
Acción 4: Diagnóstico de la formulación de los Programas de Transparencia y Ética Publica para profundizar en el conocimiento frente a cada uno de sus componentes y brindar herramientas que permitan el mejoramiento y fortalecimiento de los mismos.										
Acción 5: Realizar acompañamiento y retroalimentación en la aplicación de las herramientas entregadas y en el mejoramiento de cada uno de los componentes, lo cual implicará monitoreo por parte del equipo técnico para cada componente y realizar seguimiento a la formulación participativa de los Programas de Transparencia y Ética Publica en las entidades del Distrito Capital.</t>
  </si>
  <si>
    <t>(Número de acciones de la Estrategia de acompañamiento y monitoreo a las entidades distritales en la formulación de los Programas de Transparencia y Ética Pública en el Distrito Capital implementadas/Número de acciones de la Estrategia de acompañamiento y monitoreo a las entidades distritales en la formulación de los Programas de Transparencia y Ética Pública en el Distrito Capital programadas)*100</t>
  </si>
  <si>
    <t xml:space="preserve">La medición se realizará a través de un informe de resultados anual, en el cual se presenta la manera en que se implementaron las acciones dispuestas para el producto, evidenciando el acompañamiento a las entidades del Distrito Capital en la apropiación de los lineamientos de la Secretaría de Transparencia de la Presidencia de la República y de la Secretaría General para la formulación e implementación de los Programas de Transparencia y Ética Publica, la articulación con los lineamientos distritales para la formulación participativa de estos programas. Así mismo este informe debe evidenciar el acompañamiento a las entidades en la mejora continua de la formulación e implementación de los Programas de Transparencia y Ética Publica y el seguimiento que se realiza desde la Secretaría General de la Alcaldía Mayor de Bogotá. </t>
  </si>
  <si>
    <t>Informe de resultados anual sobre la implementación de la Estrategia de acompañamiento a las entidades distritales en la formulación de los Programas de Transparencia y Ética Pública en el Distrito Capital, el informe lo realiza la Dirección Distrital de Desarrollo Institucional y es publicado en el mes de febrero.</t>
  </si>
  <si>
    <t>Acciones de consolidación y sostenibilidad de la estrategia anticorrupción bajo los ejes de transparencia, integridad y monitoreo y control en el marco de la Ley 2195 de 2022.</t>
  </si>
  <si>
    <t>Garantizando medidas anticorrupción para la prevención, detección, investigación y sanción de prácticas corruptas mediante el trabajo colaborativo de las entidades públicas, con el fin de  mejorar las capacidades institucionales , en la gestión preventiva de los riesgos de corrupción en el Distrito. .</t>
  </si>
  <si>
    <t>Mide el avance porcentual de las actividades programadas en la estrategia anticorrupción en los ejes de transparencia, integridad, monitoreo y control</t>
  </si>
  <si>
    <t>Estrategia que articula los esfuerzos institucionales desce un enfoque colaborativo para prevenir, detectar y sancionar la corrupción. Las acciones de consolidación y sostenibilidad se abordarán de acuerdo a los resultados de la implementación de cada acción y de la evaluación de satisfacción de los usuarios que se hayan impactado con cada una de ellas.</t>
  </si>
  <si>
    <t>Acciones</t>
  </si>
  <si>
    <t>Seguimiento estrategia Bogotá Distrito Anticorrupción 2022 de la Subsecretaría de Fortalecimiento Institucional</t>
  </si>
  <si>
    <t>Corresponde al avance de las actividades, en los ejes de transparencia, integridad, monitorieo y control, que se programen anualmente en la estrategia anticorrupción en el Distrito, las cuales se priorizarán desde la Subsecretaría de Fortalecimiento Institucional.</t>
  </si>
  <si>
    <t>Esquema de seguimiento  de avance de actividades, Dirección Distrital de Desarrollo Institucional</t>
  </si>
  <si>
    <t>Esquema de seguimiento Bogotá Distrito Anticorrupción vigencia 2022.</t>
  </si>
  <si>
    <t>FICHA TÉCNICA INDICADOR DE PRODUCTO 3.3.9</t>
  </si>
  <si>
    <t>Documento con la consolidación de la participación ciudadana en la programación de los presupuestos de las Alcaldías para la definición de las líneas de inversión locales.</t>
  </si>
  <si>
    <t xml:space="preserve">La Fase 1 de los Presupuestos Participativos se lleva a cabo en el marco de la formulación de los Planes de Desarrollo Local y los Encuentros Ciudadanos, mediante votación presencial y virtual la ciudadanía prioriza las líneas de inversión y conceptos de gasto para el cuatrenio y como resultado se definen las metas y recursos asociados a estas en el Plan de Desarrollo Local de cada uno de los Fondos de Desarrollo. En esta fase se define el alcance y compromiso de los Presupuestos Participativos en el Plan de Desarrollo Local, de acuerdo con las líneas de inversión previamente identificadas. Las Alcaldías Locales adelantan el proceso correspondiente de interlocución con la ciudadanía con el fin de priorizar los conceptos de gasto y los porcentajes por línea de inversión para el periodo de gobierno. El resultado de la priorización es el acuerdo participativo. La Alcaldía Local incorpora el contenido del acta de acuerdo participativo en los programas y metas del Plan de Desarrollo Local. El resultado de dichas actas será consignado en el documento de consolidación de resultados.
</t>
  </si>
  <si>
    <t>Medir la realización de una estrategia para la definición del presupuesto de las Alcaldías Locales.</t>
  </si>
  <si>
    <t>El desarrollo de este producto requerirá la articulación con los 20 Fondos de Desarrollo Local para la correcta realización de la estrategia de participación ciudadana y herramientas de definición presupuestal con participación ciudadana.</t>
  </si>
  <si>
    <t>Sumatoria de los documentos con la consolidación de la participación ciudadana en la programación de los presupuestos de las Alcaldías para la definición de las líneas de inversión locales.</t>
  </si>
  <si>
    <t>Documentos</t>
  </si>
  <si>
    <t>El indicador está orientado a la medición de la implementación de la Fase 1 de Presupuestos Participativos en los 20 Fondos de Desarrollo Local y la definición de las líneas de inversión de las Alcaldías Locales.  El resultado de la priorización es el acuerdo participativo. La Alcaldía Local incorpora el contenido del acta de acuerdo participativo en los programas y metas del Plan de Desarrollo Local. El resultado de dichas actas será consignado en el documento de consolidación de resultados.</t>
  </si>
  <si>
    <t>Porcentaje de avance en la implementación de la estrategia de control social sobre la gestión de las alcaldías locales en las cuales se vinculen a las Instituciones de Educación Superior.</t>
  </si>
  <si>
    <t>El artículo 60  de la Ley 1757 de 2015 resalta que el control social es un derecho y el deber de los ciudadanos a participar de forma individual o colectiva como un rol de vigilancia de la gestión pública y sus resultados; así mismo, da la opción que los estudiantes para acceder a su título podrán desarrollar prácticas, pasantías o trabajo social con organizaciones de la sociedad civil que realicen control social. En este contexto y con el fin de facilitar la participación de estudiantes universitarios en ejercicios de control social, se establece la creación de una estrategia dirigida a la creación de canales de comunicación con Instituciones de Educación Superior para que sus estudiantes ejerzan control social sobre la gestión de las Alcaldías Locales. La estrategia contempla un serie de lineamientos para que las Alcaldías Locales cuenten con las herramientas suficientes en la promoción del control social, y por otro lado, el contacto con Instituciones de Educación Superior. Finalmente, en la estrategia se definirá la metodología y alcance de la participación de los estudiantes en el ejercicio del control social.</t>
  </si>
  <si>
    <t>Medir el porcentaje de avance en el diseño e implementación de la estrategia con orientaciones precisas para que desde la administración de las Alcaldías Locales se incentive la vinculación de Instituciones de Educación Superior en ejercicios de Control Social.</t>
  </si>
  <si>
    <t>El sustento normativo para la elaboración del producto es el Artículo 60 de la Ley Estatutaria de Participación 1757 de 2015; sin embargo, en la estrategia se quiere resaltar la proactividad de la administración para generar espacios de control social. La estrategia no se entenderá implementada con la elaboración y diagramación, sino que es importante el punto de inicio de aplicación de sus lineamientos en las Alcaldías Locales.</t>
  </si>
  <si>
    <t>(Sumatoria de fases ejecutadas para la implementación  de la estrategia de control social sobre la gestión de las alcaldías locales en las cuales se vinculen a las Instituciones de Educación Superior /Sumatoria fases programadas para la implementación de la estrategia de control social sobre la gestión de las alcaldías locales en las cuales se vinculen a las Instituciones de Educación Superior )*100.</t>
  </si>
  <si>
    <r>
      <t xml:space="preserve">El indicador está orientado a la medición del diseño e implementación de una estrategia con orientaciones precisas para que desde la administración de las Alcaldías Locales se incentive la vinculación de Instituciones de Educación Superior en ejercicios de Control Social. Además, durante el tiempo estimado del Plan de Acción se estima la medición de tres versiones de esta estrategia (una versión inicial y dos actualizaciones), de modo tal que esta pueda incluir las posibles variaciones que traiga consigo los diferentes periodos de gobierno. Además, durante los 9 años para los cuales está programado la ejecución del producto, se realizará seguimiento a la implementación de la estrategia. Así, para efectos de la medición se han establecido las siguientes fases:
</t>
    </r>
    <r>
      <rPr>
        <b/>
        <sz val="10.5"/>
        <color rgb="FF000000"/>
        <rFont val="Arial Narrow"/>
        <family val="2"/>
      </rPr>
      <t>Fase 1:</t>
    </r>
    <r>
      <rPr>
        <sz val="10.5"/>
        <color rgb="FF000000"/>
        <rFont val="Arial Narrow"/>
        <family val="2"/>
      </rPr>
      <t xml:space="preserve"> Versión inicial de la estrategia (60%)
Para esta primera fase se entenderá que la estrategia fue implementada cuando ya ha pasado por la elaboración y/o diseño, aprobación y diagramación y punto inicial para la aplicación por parte de las Alcaldías Locales, las cuales tendrán la siguiente asignación porcentual:
   1. Diseño de la estrategia: 40%
   2. Aprobación y diagramación: 30%
   3. Inicio de aplicación (en por lo menos una Alcaldía Local): 30%
</t>
    </r>
    <r>
      <rPr>
        <b/>
        <sz val="10.5"/>
        <color rgb="FF000000"/>
        <rFont val="Arial Narrow"/>
        <family val="2"/>
      </rPr>
      <t>Fase 2:</t>
    </r>
    <r>
      <rPr>
        <sz val="10.5"/>
        <color rgb="FF000000"/>
        <rFont val="Arial Narrow"/>
        <family val="2"/>
      </rPr>
      <t xml:space="preserve"> Ejecución versión inicial (15%, distribuido en partes iguales en los siguientes tres años de ejecución del producto)
Esta fase comprende la aplicación de la estrategia diseñada y entregada en el primer año en la totalidad de las Alcaldías Locales. Esta fase para el nivel central de la Secretaría Distrital de Gobierno implica el seguimiento y/o coordinación para la aplicación en las Alcaldías Locales de la estrategia. El avance del 5% del producto distribuido para cada vigencia, comprenderá la aplicación de por lo menos un ejercicio en cada Alcaldía Local.
</t>
    </r>
    <r>
      <rPr>
        <b/>
        <sz val="10.5"/>
        <color rgb="FF000000"/>
        <rFont val="Arial Narrow"/>
        <family val="2"/>
      </rPr>
      <t>Fase 3:</t>
    </r>
    <r>
      <rPr>
        <sz val="10.5"/>
        <color rgb="FF000000"/>
        <rFont val="Arial Narrow"/>
        <family val="2"/>
      </rPr>
      <t xml:space="preserve"> Primera actualización (5%)
Esta fase, al igual que la primera, se entenderá como implementada al contar con la Actualización de la estrategia (40%), aprobación y diagramación (30%) e inicio de la aplicación en por lo menos una Alcaldía Local (30%).
</t>
    </r>
    <r>
      <rPr>
        <b/>
        <sz val="10.5"/>
        <color rgb="FF000000"/>
        <rFont val="Arial Narrow"/>
        <family val="2"/>
      </rPr>
      <t>Fase 4:</t>
    </r>
    <r>
      <rPr>
        <sz val="10.5"/>
        <color rgb="FF000000"/>
        <rFont val="Arial Narrow"/>
        <family val="2"/>
      </rPr>
      <t xml:space="preserve"> Ejecución primera actualización (16%, distribuido en partes iguales en los siguientes cuatro años de ejecución del producto)
La aplicación de esta fase estará dada en los mismo términos de la Fase 2.
</t>
    </r>
    <r>
      <rPr>
        <b/>
        <sz val="10.5"/>
        <color rgb="FF000000"/>
        <rFont val="Arial Narrow"/>
        <family val="2"/>
      </rPr>
      <t>Fase 5:</t>
    </r>
    <r>
      <rPr>
        <sz val="10.5"/>
        <color rgb="FF000000"/>
        <rFont val="Arial Narrow"/>
        <family val="2"/>
      </rPr>
      <t xml:space="preserve"> Segunda actualización (4%)
Esta fase estará orientada por una nueva actualización, enfatizando en la sostenibilidad y/o aplicación futura de la estrategia, y se entenderá como implementada al contar con la Actualización de la estrategia (40%), aprobación y diagramación (30%) e inicio de la aplicación en por lo menos una Alcaldía Local (30%)</t>
    </r>
  </si>
  <si>
    <t>FICHA TÉCNICA INDICADOR DE PRODUCTO 3.3.11</t>
  </si>
  <si>
    <t xml:space="preserve">Procesos de acompañamiento a Veedurías Especializadas realizados </t>
  </si>
  <si>
    <t>FICHA TÉCNICA INDICADOR DE PRODUCTO 3.3.12</t>
  </si>
  <si>
    <t>Ciudadanos formados en los procesos de participación y control social para la lucha contra la corrupción a nivel distrital y local que incorporen el enfoque poblacional diferencial</t>
  </si>
  <si>
    <t>IV. Gobierno legítimo, fortalecimiento local y eficiencia</t>
  </si>
  <si>
    <t>Programa 45. Gobernanza e influencia local, regional e internacional</t>
  </si>
  <si>
    <t>Instituto Distrital de Participación y Acción Comunal</t>
  </si>
  <si>
    <t>La formación para la participación transformadora está orientada al fortalecimiento de las capacidades de los grupos poblacionales y  las organizaciones sociales, comunitarias , comunales y ciudadanía en general, en temas como: los mecanismos de participación ciudadana y comunitaria, valores ciudadanos y reconocimiento de lo público, gestión de proyectos e iniciativas y convivencia y construcción de paz, entre otros.
Así mismo, se buscará crear espacios de diálogo académico e institucional y de intercambios de experiencias, a nivel distrital, nacional y regional, que permitan generar redes de conocimiento y de movilización con impactos positivos en las dinámicas participativas locales.
Los ciudadanos formados son aquellos que participan en los procesos presenciales o aquellos ciudadanos que participan en procesos virtuales desarrollados por la Gerencia de Escuela del IDPAC.</t>
  </si>
  <si>
    <t xml:space="preserve">Los lineamientos para el desarrollo de los procesos de formación se encuentran en el proyecto de inversión 1013 y en el Portafolio de Líneas de formación en el territorio de la Gerencia Escuela de Participación del IDPAC. En relación con la meta para el año 2020, la programación quedó así porque coincide con la realizada en Segplan para dar cumplimiento a las metas del cuatrienio. La meta de 2024 es menor ya que se plantea para el cuatrienio la formación de 24.000 personas, y debido a que en los tres años anteriores se realiza la formación de 21.000 personas, para dicho año, se plantea la formación de 3.000 restantes.
Es importante tener en cuenta que  la meta tiene los siguientes riesgos para su cumplimiento: no atender las expectativas de la comunidad frente a los procesos de formación desarrollados por la Gerencia Escuela de la Participación. Y poca asistencia de los participantes a los procesos de formación desarrollados por la Gerencia Escuela para el fortalecimiento de las competencias ciudadanas.   </t>
  </si>
  <si>
    <t>Línea de Poblacionales</t>
  </si>
  <si>
    <t>Sumatoria de ciudadanos formados en los procesos de participación y control social para la lucha contra la corrupción a nivel distrital y local que incorporen el enfoque poblacional diferencial</t>
  </si>
  <si>
    <t>Plan de Acción Anual</t>
  </si>
  <si>
    <t>El área misional encargada, Gerencia Escuela de participación, realiza la captura de información a través de los listados de asistencia de los procesos presenciales y del registro de ingreso a la plataforma virtual en el caso de procesos no presenciales, posteriormente, reporta a través del seguimiento al Plan de Acción Anual a la Oficina Asesora de Planeación. Dicha información oficial será usada para dar reporte al seguimiento al plan.</t>
  </si>
  <si>
    <t xml:space="preserve">IDPAC - OAP. Seguimiento trimestral al Plan de Acción Anual </t>
  </si>
  <si>
    <t>Arturo Arias Villa</t>
  </si>
  <si>
    <t xml:space="preserve">Subdirector de Promoción </t>
  </si>
  <si>
    <t xml:space="preserve">Instituto Distrital de la Participación y Acción Comunal </t>
  </si>
  <si>
    <t>aarias@participacionbogota.gov.co</t>
  </si>
  <si>
    <t>2417900 Ext 3170</t>
  </si>
  <si>
    <t>Verónica Basto Méndez</t>
  </si>
  <si>
    <t>Jefe Oficina de Planeación</t>
  </si>
  <si>
    <t>IDPAC</t>
  </si>
  <si>
    <t>FICHA TÉCNICA INDICADOR DE PRODUCTO 4.1.1</t>
  </si>
  <si>
    <t>Porcentaje de avance en la implementación del Banco de buenas prácticas en materia de transparencia en las entidades distritales</t>
  </si>
  <si>
    <t>Índice de Gobierno Abierto (IGA)</t>
  </si>
  <si>
    <t>Todas las entidades del distrito</t>
  </si>
  <si>
    <t>El producto consiste en el diseño e implementación de un Banco de Buenas Prácticas en materia de transparencia con el fin de hacer pública la información derivada, no solo de la actuación de la administración distrital, sino de experiencias exitosas replicables a nivel nacional e internacional. Lo anterior, con el fin de fortalecer la gestión institucional de la administración distrital y así generar un ambiente de confianza entre la administración y la ciudadanía. Así mismo, el diseño e implementación de este Banco de Buenas Prácticas, tiene el objetivo de poner a disposición de las entidades distritales experiencias exitosas que puedan ser replicadas para prevenir los riesgos de corrupción en la administración. El producto estará dividido en tres fases: a) En la primera fase se llevará a cabo el levantamiento de información con relación a las buenas prácticas en materia de transparencia existentes en la Administración Distrital con el fin de establecer un diagnóstico para la administración; b) En la segunda fase, y contando con el diagnóstico de la primera fase, se iniciará el diseño, elaboración y puesta en marcha del Banco de Buenas Prácticas; c) Finalmente, en la tercera fase, se llevará a cabo la evaluación del sistema de buenas prácticas.</t>
  </si>
  <si>
    <t>Generación de información de calidad para la prevención de prácticas corruptas en la ciudad.</t>
  </si>
  <si>
    <t>Fase 1: Planeación (2019)
En la primera fase se llevará a cabo el levantamiento de información con relación a las buenas prácticas en materia de transparencia existentes en la Administración Distrital con el fin de establecer un diagnóstico para la administración
Fase 2: Diseño e implementación (2020-2021)
En la segunda fase, y contando con el diagnóstico de la primera fase, se iniciará el diseño, elaboración y puesta en marcha del Banco de Buenas Prácticas
Fase 3: Evaluación (2022)
Finalmente, en la tercera fase, se llevará a cabo la evaluación del sistema de buenas prácticas.
La recolección de la información se realizará a través de un instrumento de seguimiento con las actividades establecidas para el desarrollo de cada una de las fases. Este informe se diligenciará periódicamente y se validará a final de cada uno de los años de desarrollo del producto.</t>
  </si>
  <si>
    <t>Informes de resultado realizados por la Dirección Distrital de Desarrollo Institucional de la Secretaría General</t>
  </si>
  <si>
    <t>FICHA TÉCNICA INDICADOR DE PRODUCTO 4.1.2</t>
  </si>
  <si>
    <t>Porcentaje de avance en la implementación de una batería de indicadores sobre la transparencia en la gestión de las Alcaldías Locales.</t>
  </si>
  <si>
    <t>Medir el porcentaje de avance en la implementación de una batería de indicadores sobre transparencia en la gestión de la Alcaldías Locales, a través de las fases diseñadas para dar cumplimiento al producto.</t>
  </si>
  <si>
    <t xml:space="preserve">La relevancia de la implementación de una batería de indicadores sobre la transparencia en la gestión de las Alcaldías Locales proviene del diagnóstico sobre el modelo de gestión actual de las alcaldías locales realizado por la Secretaría Distrital de Gobierno, en virtud del cual se identificaron falencias en materia de disponibilidad, confiabilidad y oportunidad de la información sobre la gestión local. Por tal motivo, este producto pretende que las alcaldías locales cuenten con una herramienta para la medición y análisis de la gestión local para contribuir a elevar el nivel de transparencia en el mismo.
De este modo, la batería de indicadores diseñada deberá permitir recopilar, analizar y visibilizar indicadores sobre la gestión local por medio de un proceso de formulación, cálculo, análisis y presentación de indicadores.   </t>
  </si>
  <si>
    <t>(Sumatoria de fases realizadas para implementar una batería de indicadores sobre la transparencia en la gestión de las Alcaldías Locales./Sumatoria de fases programadas para implementar una batería de indicadores sobre la transparencia en la gestión de las Alcaldías Locales)*100</t>
  </si>
  <si>
    <t>A continuación se presentan las fases y el porcentaje establecido para dar cumplimiento al producto:
1. Diseño y aprobación de la batería de indicadores: 20%
2. Aplicación de la batería: 10%
3. Seguimiento y elaboración de informe: 10%
4. Aplicación y actualización de la batería: 10%
5. Seguimiento y elaboración de informe: 10% 
6. Aplicación y actualización de la batería: 10%
7. Seguimiento y elaboración de informe: 10%
8. Aplicación y actualización de la batería: 10%
9. Seguimiento y elaboración de informe: 10%
Es relevante indicar que el producto tiene un tipo de anualización creciente, por lo cual, se entiende por cumplida la estrategia con la ejecución de las fases anteriormente mencionadas.</t>
  </si>
  <si>
    <t>Publicaciones  de datos abiertos sobre la gestión contractual de las entidades distritales</t>
  </si>
  <si>
    <t>Entidades Distritales del Sector Central y Descentralizado obligadas a publicar en el Sistema de Información de Contratación Pública- SECOP</t>
  </si>
  <si>
    <t>Publicación  datos abiertos de la gestion contractual de las entidades distritales.</t>
  </si>
  <si>
    <t>Mejora en la gestión contractual en las entidades distritales</t>
  </si>
  <si>
    <t xml:space="preserve">Sumatoria de publicaciones de datos abiertos de la gestion contractual de las entidades distritales / las actividades programadas*100%									</t>
  </si>
  <si>
    <t>Publicaciones</t>
  </si>
  <si>
    <t>Se hace a través de la recopilación, analisis e interpretación a la gestión contractual desarrollada por las Entidades Distritales de acuerdo con la información publicada en datos abiertos del SECOP II de la Agencia Nacional de Contratación Publica Colombia Compra Eficiente y se publica en el micrositio del ODCLA a traves de los indicadores del mismo.</t>
  </si>
  <si>
    <t xml:space="preserve">Datos abiertos del SECOP II de la Agencia Nacional de Contratación Publica Colombia Compra Eficiente </t>
  </si>
  <si>
    <t xml:space="preserve">Zulma Rojas Suarez </t>
  </si>
  <si>
    <t>Directora Distrital de Política Jurídica</t>
  </si>
  <si>
    <t xml:space="preserve">Dirección Distrital de Política Jurídica </t>
  </si>
  <si>
    <t>zrojas@secretariajuridica.gov.co</t>
  </si>
  <si>
    <t>3813000 Ext. 1781</t>
  </si>
  <si>
    <t>FICHA TÉCNICA INDICADOR DE PRODUCTO 4.1.4</t>
  </si>
  <si>
    <t>Campañas de divulgación sobre temas de transparencia, integridad y lucha contra la corrupción realizadas</t>
  </si>
  <si>
    <t xml:space="preserve">Una campaña de divulgación es una estrategia específicamente diseñada y ejecutada en diferentes medios para obtener objetivos de notoriedad y comunicación de un producto, en este caso específico de los componentes de la Política Pública Distrital de Transparencia, Integridad y No Tolerancia con la Corrupción PPDTINTC. 
Cada campaña se incorpora en el Plan de Acción Integrado que realiza el equipo de Comunicaciones Estratégicas de la Veeduría Distrital y al cual le hace seguimiento mensualmente, con base en metas institucionales propuestas por los centros de gestión de la Entidad. 
Para hacer más visible los componentes de la PPDTINTC, cada campaña de divulgación contempla productos externos e internos como comunicados de prensa, piezas en redes sociales, piezas audiovisuales, cápsulas informativas, gestión de cuñas promocionales y freepress en los principales medios de comunicación. Cada campaña de divulgación de la Política de Transparencia tiene un alcance distrital, toda vez que se trabajará en conjunto con las Secretarías General, Gobierno y la Alcaldía Mayor de Bogotá para unir esfuerzos y darle más cohesión y fuerza a la campaña. 
El indicador medirá el número de campañas de divulgación sobre temas de transparencia, integridad y lucha contra la corrupción realizadas anualmente, de acuerdo con las metas estipuladas. </t>
  </si>
  <si>
    <t>Campañas divulgadas por los diferentes medios de comunicación de la Entidad en temas de  transparencia, integridad y lucha contra la corrupción</t>
  </si>
  <si>
    <t xml:space="preserve">Generación de información de calidad para la prevención de prácticas corruptas en la ciudad.                  </t>
  </si>
  <si>
    <t xml:space="preserve">Sumatoria de campañas  de divulgación sobre temas de transparencia, integridad y lucha contra la corrupción realizadas </t>
  </si>
  <si>
    <t xml:space="preserve">El equipo de Comunicaciones Estratégicas hará el seguimiento al indicador para medir la campaña de divulgación sobre la Política con base en lo programado en el Plan de Acción Integrado de la Entidad.  En el reporte de seguimiento a dicho plan, se relacionará la gestión adelantada y soportes de cumplimiento de las metas establecidas.  </t>
  </si>
  <si>
    <t>Veeduría Distrital - Reporte de seguimiento al Plan de Acción Integrado de la Veeduría Distrital elaborado por  el equipo de Comunicaciones Estratégicas.</t>
  </si>
  <si>
    <t>Angela Parra</t>
  </si>
  <si>
    <t>Coordinador</t>
  </si>
  <si>
    <t>Equipo de comunicaciones</t>
  </si>
  <si>
    <t>aparra@veeduriadistrital.gov.co</t>
  </si>
  <si>
    <t>3407666 Ext. 210</t>
  </si>
  <si>
    <t>Nombre del indicador (Propuesta enviada por SDCRD)</t>
  </si>
  <si>
    <t>Número de mediciones del índice de factores culturales relacionados con la transparencia, Confianza en el Estado y sus instituciones y Probidad.</t>
  </si>
  <si>
    <t xml:space="preserve">Índice cultural de transparencia para Bogotá </t>
  </si>
  <si>
    <t>Pilar 5 Gobierno abierto</t>
  </si>
  <si>
    <t>Programa 55</t>
  </si>
  <si>
    <t>Secretaria de Gobierno</t>
  </si>
  <si>
    <r>
      <rPr>
        <sz val="12"/>
        <color theme="1"/>
        <rFont val="Arial Narrow"/>
        <family val="2"/>
      </rPr>
      <t xml:space="preserve">El indicador esta compuesto por el número de mediciones que se realizarán a partir del 2023 y hasta el 2028 del indice de factores culturales. Se espera hacer 3 mediciones teniendo en cuenta que su periodicidad será cada 2 años. El indice es extraido de 3 encuestas aplicadas por la SCRD (Encuesta de Indicadores, Encuesta de Confianza y Encuesta de Cultura Ciudadana) Además, el indice está compuesto por dos dimensiones así
*Confianza en el Estado y sus instituciones:  Participación política y confianza en las instituciones públicas
</t>
    </r>
    <r>
      <rPr>
        <sz val="12"/>
        <rFont val="Arial Narrow"/>
        <family val="2"/>
      </rPr>
      <t>*Probidad: Confianza interpersonal, percepción de corrupción en servidores(as) públicos(as), percepción de corrupción en ciudadanos(as), cumplimiento de la ley, sanciones sociales, morales y formales a la corrupción, impuestos y cultura tributaria, probidad de ciudadanos(as)  y probidad de servidores(as) públicos(as).</t>
    </r>
  </si>
  <si>
    <t>El instrumento de medición propuesto permite conocer y evaluar los factores culturales relacionados con las prácticas, actitudes, emociones y percepciones  relacionadas con la transparencia, confianza en el Estado y sus instituciones y Probidad de los ciudadanos de Bogotá. Tomará con insumo la información recolectada a través de la Encuesta de Indicadores y políticas públicas, la Encuesta de Confianza y la Encuesta de Cultura Ciudadana.</t>
  </si>
  <si>
    <t>Sumatoria de mediciones del índice de factores culturales relacionados con la transparencia, Confianza en el Estado y sus instituciones y probidad.</t>
  </si>
  <si>
    <t xml:space="preserve">Mediciones </t>
  </si>
  <si>
    <t>Bianual</t>
  </si>
  <si>
    <t>Encuesta Indicadores 2021,  Encuesta de Confianza 2021  y Encuesta de Cultura Ciudadana 2022</t>
  </si>
  <si>
    <t>El indicador está compuesto por el número de mediciones que se realizarán a partir del 2023 y hasta el 2028 del índice de factores culturales. Se espera hacer 3 mediciones teniendo en cuenta que su periodicidad será cada 2 años. El índice es extraído de 3 encuestas aplicadas por la SCRD (Encuesta de Indicadores y políticas públicas, Encuesta de Confianza y Encuesta de Cultura Ciudadana) Además, el índice está compuesto por dos dimensiones así
*Confianza en el Estado y sus instituciones:  Participación política y confianza en las instituciones públicas
*Probidad: Confianza interpersonal, percepción de corrupción en servidores(as) públicos(as), percepción de corrupción en ciudadanos(as), cumplimiento de la ley, sanciones sociales, morales y formales a la corrupción, impuestos y cultura tributaria, probidad de ciudadanos(as) y probidad de servidores(as) públicos(as).</t>
  </si>
  <si>
    <t>Encuesta de Indicadores y políticas públicas, Encuesta de Confianza y Encuesta de Cultura Ciudadana</t>
  </si>
  <si>
    <t>90 dias</t>
  </si>
  <si>
    <t>Christian Camilo Tiria Buitrago</t>
  </si>
  <si>
    <t>Direccion Observatorio de Cultura y Gestión de Conocimiento</t>
  </si>
  <si>
    <t>Secretaria de Cultura, Recreación y Deporte</t>
  </si>
  <si>
    <t>Subsecretaría de Cultura Ciudadana</t>
  </si>
  <si>
    <t>christian.tiria@scrd.gov.co</t>
  </si>
  <si>
    <t>3-274850</t>
  </si>
  <si>
    <t xml:space="preserve">Carlos Alfonso Gaitán </t>
  </si>
  <si>
    <t>FICHA TÉCNICA INDICADOR DE PRODUCTO 4.1.6</t>
  </si>
  <si>
    <t>Boletines de reporte de información de entes de control sobre detección, investigación, sanción y riesgos de corrupción en el Distrito realizados</t>
  </si>
  <si>
    <t>Organismos de control</t>
  </si>
  <si>
    <t>La Veeduría Distrital como entidad de control preventivo participa en una serie de instancias distritales en las que se tratan temas referentes a la lucha contra la corrupción en la ciudad de Bogotá. Así, se obtienen insumos suficientes para la elaboración de documentos que consoliden la información cualitativa y cuantitativa sobre detección, investigación, sanción y riesgos de corrupción en el Distrito.Unos de estos documentos serán boletines que buscan contribuir desde las entidades de control del Distrito y al seguimiento y control para la prevención en la lucha contra la corrupción con el desarrollo y publicación de los mismos.  El indicador medirá el número de boletines de reporte de información de entes de control sobre detección, investigación, sanción y riesgos de corrupción en el Distrito, junto con su publicación y difusión a través de los medios institucionales de las entidades de control.</t>
  </si>
  <si>
    <t xml:space="preserve">Generación de información de calidad para la prevención de prácticas corruptas en la ciudad.                                                                                                                                </t>
  </si>
  <si>
    <t>Sumatoria de boletines de reporte de información de entes de control sobre detección, investigación, sanción y riesgos de corrupción en el Distrito realizados</t>
  </si>
  <si>
    <t>Boletines</t>
  </si>
  <si>
    <t>Se elaborará y publicará un boletín anual sobre detección, investigación, sanción y riesgos de corrupción en el Distrito. La Veeduría Distrital será la encargada de reportar este producto en el plan de acción de esta política pública.</t>
  </si>
  <si>
    <t xml:space="preserve">Veeduría Distrital  
Espacios de interlocución o coordinación de entes de control  
- publicación de los boletines en las páginas web de las entidades de control, y el informe de seguimiento anual del Plan de Acción. </t>
  </si>
  <si>
    <t>FICHA TÉCNICA INDICADOR DE PRODUCTO 4.1.7</t>
  </si>
  <si>
    <t>Índice de Desempeño Ambiental Empresarial - IDAE-</t>
  </si>
  <si>
    <t>Sostenibilidad ambiental basada en la eficiencia energética</t>
  </si>
  <si>
    <t>Gestión Ambiental Urbana</t>
  </si>
  <si>
    <t>Ambiente</t>
  </si>
  <si>
    <t>Secretaría Distrital de Ambiente</t>
  </si>
  <si>
    <t>Las estrategias de prevención para la promoción del mejoramiento ambiental de las organizaciones constituyen una herramienta para que las empresas de manera voluntaria mejoren su desempeño ambiental a condiciones más allá de las solicitadas por regulaciones legales ambientales, propiciando gradualmente la reconfiguración de los valores empresariales en torno a la cultura de la legalidad, y aportando que la ciudadanía se apropie de lo público. Lo anterior, gracias al proceso de acompañamiento y verificación que ofrece la SDA a estas empresas a través de capacitaciones, visitas de orientación y validación de la información insumo para el cálculo Dell IDAE.
El IDAE, se calcula mediante una fórmula matemática y estadística que involucra diferentes indicadores en torno a temáticas de índole legal ambiental, desempeño ambiental y ejecución de proyectos ambientales, una vez las empresas aportan los datos para el cálculo, éstas se clasifican en 4 rangos de calificación: a) aceptable: 0 a 20, b) bueno: 21 - 40, c) muy bueno: 41 - 70 y d) superior: 71 - 100, entre más cumpla cada indicador, mayor calificación y avance en su desempeño ambiental. El detalle de la metodología reposa en la documentación que soporta el procedimiento interno del IDAE.</t>
  </si>
  <si>
    <t>El cumplimiento de la meta es proporcional a la voluntad de las empresas en implementar las acciones que permitan mejorar su desempeño ambiental. Si disminuye el número de empresas implementando acciones ambientales, se corre el riesgo de no cumplir la meta.</t>
  </si>
  <si>
    <t>Sumatoria de empresas que se encuentran en un rango entre muy bueno y superior</t>
  </si>
  <si>
    <t>Empresas</t>
  </si>
  <si>
    <t>Subdirección   de Ecourbanismo y Gestión Ambiental Empresarial - Secretaría Distrital de Ambiente</t>
  </si>
  <si>
    <t>Se recibe de las empresas el documento "Herramienta GAE" en el que se presenta la información insumo para evaluar el grado del desempeño ambiental de la organización, dicho documento es revisado y verificado por los profesionales de la Subdirección, una vez se encuentra validado, se ingresan los datos para calcular el IDAE, y aquellas empresas que reporten una calificación en los rangos muy bueno y superior, son las optadas para el reporte de la meta.</t>
  </si>
  <si>
    <t>Fuente propia. Índice de Desempeño Ambiental Empresarial - IDAE-</t>
  </si>
  <si>
    <t>Patricia María González</t>
  </si>
  <si>
    <t>Subdirectora de Ecourbanismo y Gestión Ambiental Empresarial</t>
  </si>
  <si>
    <t>Subdirección de Ecourbanismo y Gestión Ambiental Empresarial</t>
  </si>
  <si>
    <t>maria.gonzalez@ambientebogota.gov.co</t>
  </si>
  <si>
    <t>Rossana Sanfeliu Giamo</t>
  </si>
  <si>
    <t>Directora de Planeación y Sistemas de Información Ambiental</t>
  </si>
  <si>
    <t>FICHA TÉCNICA INDICADOR DE PRODUCTO 4.1.8</t>
  </si>
  <si>
    <t>Estudios de analisis de corrupción y buenas prácticas anticorrupción en el Distrito Capital</t>
  </si>
  <si>
    <t>El indicador mide la publicación de estudios de analisis de corrupción y buenas prácticas anticorrupción en el Distrito Capital, desde la competencia del Observatorio Distrital de Contratación y Lucha Anticorrupción articulados con entidades y organimos distritales y/o entidades nacionales, sector privado, ONG, academia u organizaciones sociales. Este producto es liderado por la Secretaría Jurídica Distrital, a través del ODCLA y se fundamenta en la creación de estrategias de articulación con los actores mencionados, que permitan la producción de estudios cualitativos y cuantitativos y fortalezcan la toma de decisiones de política pública anticorrupción en la ciudad.  Este producto se iniciará a partir de la vigencia 2023.</t>
  </si>
  <si>
    <t xml:space="preserve">Sumatoria de estudios de corrupción elaborados por el Observatorio Distrital de Contratación y Lucha Anticorrupción en el Distrito Capital </t>
  </si>
  <si>
    <t>Estudios</t>
  </si>
  <si>
    <t>La medición del indicador se realizará anualmente en el periodo comprendido entre 2023 y 2028, con la publicación de un estudio sobre corrupción en el Distrito.  La Secretaría Jurídica Distrital programará la cantidad de estudios a realizar por vigencia en el Plan de Acción Integrado de la Entidad. Posteriormente, liderará la elaboración y publicación de dicho estudio en la página web de la entidad. En el reporte de seguimiento al plan de acción integrado, se  relacionará la gestión adelantada y soportes de cumplimiento de la meta establecida.</t>
  </si>
  <si>
    <t xml:space="preserve">Secretaría Jurídica - Reporte de seguimiento al Plan de Acción Integrado de la Secretaría Jurídica elaborado por el Observatorio Distrital de Contratción y Lucha Anticorrupción y publicación de los estudios de corrupción en el Distrito en la página web de la entidad. </t>
  </si>
  <si>
    <t>Zulma Rojas Suarez</t>
  </si>
  <si>
    <t>Directora de Política Jurídica</t>
  </si>
  <si>
    <t xml:space="preserve">zrojas@secretariajuridica.gov.co </t>
  </si>
  <si>
    <t>3813000 Ext.1783</t>
  </si>
  <si>
    <t xml:space="preserve">Secretaría Jurídica Distrital </t>
  </si>
  <si>
    <t>FICHA TÉCNICA INDICADOR DE PRODUCTO 4.2.1</t>
  </si>
  <si>
    <t>Porcentaje de avance en la implementación de la estrategia para fortalecer y unificar la descongestión de las actuaciones administrativas a cargo de las Alcaldías Locales</t>
  </si>
  <si>
    <t>Componente de Planeación del desarrollo y participación ciudadana (EDID- Dane)</t>
  </si>
  <si>
    <t>Establecer el porcentaje de avance de cada una de las fases planteadas para fortalecer y unificar los procesos de descongestión de las actuaciones administrativas a cargo de las Alcaldías Locales en materia policiva, las cuales se traducen en estrategias complementarias.</t>
  </si>
  <si>
    <t>De conformidad con el diagnóstico sobre el modelo de gestión local adelantado por la Secretaría Distrital de Gobierno y a pesar de los importantes esfuerzos realizados por la administración actual para la depuración e impulso de actuaciones administrativas y la adopción de estándares internacionales en materia establecimientos de comercio, las limitaciones en materia de capacidad administrativa por parte de las alcaldías locales han impedido solventar definitivamente la acumulación creciente de actuaciones administrativas no atendidas en materia de Inspección, Vigilancia y Control; generando condiciones favorables para propiciar eventuales irregularidades o hechos de corrupción como sobornos para agilizar trámites. En este contexto, la Secretaría Distrital de Gobierno ha priorizado la descongestión de las actuaciones administrativas por lo cual contempla la implementación de una estrategia para fortalecer la atención de los procedimientos frente a los cuales se presenta un represamiento. Así mismo, se entiende como estrategia una serie de medidas de distinta índole, complementarias entre sí, que comparten el propósito de fortalecer la descongestión de actuaciones administrativas a cargo de las Alcaldías Locales en materia policiva.</t>
  </si>
  <si>
    <t>(Sumatoria de fases realizadas para fortalecer y unificar los procesos de descongestión de las actuaciones administrativas a cargo de las Alcaldías Locales/Sumatoria de fases programadas para fortalecer y unificar los procesos de descongestión de las actuaciones administrativas a cargo de las Alcaldías Locales)*100</t>
  </si>
  <si>
    <t>A continuación se presentan las fases y el porcentaje establecido para dar cumplimiento al producto:</t>
  </si>
  <si>
    <t>1. Diseño y aprobación de la estrategia de descongestión: 20%</t>
  </si>
  <si>
    <t>Esta fase estará conformada por la definición de las actividades que conformarán la estrategia, la propuesta operativa de estas (para el plazo de ejecución del producto), el alcance de la estrategia y socialización con cada uno de los actores que tendrán que participar en la ejecución.</t>
  </si>
  <si>
    <t>2. Implementación de la estrategia: 80%</t>
  </si>
  <si>
    <t>Esta fase será distribuida de forma igual en las siguientes ocho vigencias, correspondiéndole a cada una un porcentaje de avance del 10%, el cual deberá cumplir con la ejecución de la totalidad de las actividades programadas en la estrategia en cada vigencia objeto de medición.</t>
  </si>
  <si>
    <t>Es relevante indicar que el producto tiene un tipo de anualización creciente, por lo cual, se entiende por cumplida la estrategia con la ejecución de las fases anteriormente mencionadas.</t>
  </si>
  <si>
    <t>Martha Liliana Soto Iguarán</t>
  </si>
  <si>
    <t>Directora para la Gestión Policiva</t>
  </si>
  <si>
    <t>Dirección para la Gestión Policiva</t>
  </si>
  <si>
    <t>martha.soto@gobiernobogota.gov.co</t>
  </si>
  <si>
    <t>FICHA TÉCNICA INDICADOR DE PRODUCTO 4.2.2</t>
  </si>
  <si>
    <t>Informes de seguimiento preventivo de proyectos estratégicos del Distrito realizados en instancias del nivel distrital, regional y/o nacional en las que participe la Veeduría Distrital como entidad de control preventivo</t>
  </si>
  <si>
    <t xml:space="preserve">El Comité Distrital de Lucha Contra la Corrupción CDLCC fue creado por medio del Acuerdo 202 de 2005, en el cual se establecen como sus funciones, las siguientes: a) Elaborar un diagnóstico del flagelo de la corrupción en el Distrito Capital, identificando causas, niveles, tipos y costos; b) Elaborar un Programa Integral de Lucha Contra la Corrupción; c) Diseñar e implementar estrategias y acciones de prevención, sanción y erradicación de la corrupción; d) Promover campañas de educación comunitaria y educación cívica integral por la transparencia y contra la corrupción; e) Promover la participación de la comunidad en la identificación de las prácticas corruptas y en la lucha contra la corrupción a nivel distrital y local; f) Presentar a la opinión pública y al Honorable Concejo de Bogotá, una evaluación del cumplimiento de sus funciones y del Programa de Lucha Contra la Corrupción; y g) Darse su propio reglamento. Por su parte, las Comisiones Regionales de Moralización CRM se crearon por medio del Estatuto Anticorrupción o Ley 1474 de 2011, como parte del fortalecimiento de "grupos de trabajo especiales que facilitaran una mejor coordinación entre las entidades estatales de las tres ramas del poder público y los entes autónomos de control, y que simultáneamente garantizaran un mayor involucramiento de la sociedad civil" (Secretaría de Transparencia, 2016, p. 20). La Veeduría Distrital es miembro permanente del CDLCC y miembro invitado de la CRM de Cundinamarca- Bogotá. El CDLCC se ha propuesto realizar seguimiento preventivo a proyectos estratégicos del Distrito. En este sentido, el indicador de este producto, medirá la elaboración de los informes de seguimiento preventivo de dichos proyectos estratégicos liderados por el CDLCC y los que se realicen desde la CRM y demás instancias relacionadas con temas de prevención y lucha contra la corrupción en las que participe la Veeduría Distrital                                                                                                                                                                                 </t>
  </si>
  <si>
    <t xml:space="preserve">Mejora de las capacidades de articulación entre el sector público, privado y la ciudadanía                                                                                                                      </t>
  </si>
  <si>
    <t>Sumatoria de Informes de seguimiento preventivo de proyectos estratégicos del Distrito realizados en instancias colegiadas del nivel distrital, regional y/o nacional en las que participe la Veeduría Distrital como entidad de control preventivo</t>
  </si>
  <si>
    <t xml:space="preserve">La medición del indicador se realizará anualmente en el periodo comprendido entre 2019 y 2028. En cada año, la Veeduría Distrital presentará un Informe de seguimiento preventivo de proyectos estratégicos del Distrito realizados en instancias del nivel distrital, regional y/o nacional en las que participe la Veeduría Distrital como entidad de control preventivo y su estado de avance.  </t>
  </si>
  <si>
    <t>Veeduría Distrital -  Informes de seguimiento preventivo de proyectos estratégicos del Distrito realizados en instancias  del nivel distrital, regional y/o nacional en las que participe la Veeduría Distrital como entidad de control preventivo</t>
  </si>
  <si>
    <t>3407666 Ext 230</t>
  </si>
  <si>
    <t>FICHA TÉCNICA INDICADOR DE PRODUCTO 4.2.3</t>
  </si>
  <si>
    <t xml:space="preserve">Personas del sector privado, ONG, academia y/u organizaciones sociales del Distrito sensibilizadas en temas de transparencia, integridad y lucha contra la corrupción </t>
  </si>
  <si>
    <t xml:space="preserve">El indicador de este producto medirá la cantidad de personas del sector privado, ONG, academia y/u organizaciones sociales del Distrito sensibilizadas en temas de transparencia, integridad y lucha contra la corrupción.  Este producto busca crear estrategias que aporten a la lucha contra la corrupción, las cuales serán dirigidas a los actores del sector privado, ONG, academia y/u organizaciones sociales que se quieran adherir a este proceso.    
La sensibilización se desarrollará por alguna(s) de las siguientes estrategias: mesas de trabajo, encuentros, conferencias o difusión e intercambio de  información a través de redes sociales y/o medios de comunicación.  </t>
  </si>
  <si>
    <t xml:space="preserve">Mejora de las capacidades de articulación entre el sector público, privado y la ciudadanía   </t>
  </si>
  <si>
    <t xml:space="preserve">Sumatoria de personas del sector privado, ONG, academia y/u organizaciones sociales del Distrito sensibilizadas en temas de transparencia, integridad y lucha contra la corrupción </t>
  </si>
  <si>
    <t xml:space="preserve">La Veeduría Distrital definirá la estrategia de sensibilización en temas de transparencia, integridad y lucha contra la corrupción con el sector privado, ONG, academia y organizaciones sociales en el Distrito. Este documento se reporta anualmente en el  Plan de Acción Integrado de la Veeduría Distrital. </t>
  </si>
  <si>
    <t>Veeduría Distrital - Documento estrategia de sensibilización en temas de transparencia, integridad y lucha contra la corrupción con el sector privado, ONG, academia y organizaciones sociales en el Distrito elaborado por el Equipo de Transparencia de la Veeduría Distrital</t>
  </si>
  <si>
    <t>FICHA TÉCNICA INDICADOR DE PRODUCTO 4.2.4</t>
  </si>
  <si>
    <t>Comunidad de prácticas en transparencia, integridad y lucha contra la corrupción articuladas con el sector privado, ONG, academia y/u organizaciones que representen los grupos poblacionales y los sectores sociales en el distrito implementadas</t>
  </si>
  <si>
    <t xml:space="preserve">Una Comunidad de prácticas es un mecanismo de intercambio de información, en el que se desarrollan acciones como foros, intercambio de documentos, investigaciones y experiencias internacionales, capacitaciones, videoconferencias y talleres. El modelo de la UCCI aplicado a Bogotá integrando entidades, organizaciones, empresas, academia y actores que representen los grupos poblacionales y los sectores sociales del Distrito en la operación de una comunidad de prácticas es un referente para este producto.
La operación de esta comunidad de prácticas se desarrollará por medio de las siguientes fases en los primeros años:
Año 2020 - se cumplirá la meta establecida (10%) a través del desarrollo de la siguiente fase: 
Fase 1: Creación de la Comunidad de Prácticas y socialización de la comunidad de prácticas. 
Año 2021 - se cumplirá la meta establecida (25%) a través del desarrollo de la siguiente fase: 
Fase 2: Creación de un plan de acción de largo plazo (7 años) de la comunidad de prácticas. 
Año 2022 - 2028: se cumplirá la meta establecida (del 40% al 100%) a través del desarrollo de las siguientes fases: 
Fase 3: Implementación de las acciones definidas por la Veeduría Distrital para cada año, de acuerdo con la referencia metodológica de comunidad de prácticas. Este se realizará de manera gradual, incrementando en 10% por año.
Fase 4: La Veeduría Distrital realizará un informe sobre el proceso realizado en cada vigencia.                                                                                                                                                       </t>
  </si>
  <si>
    <t>(Sumatoria de fases de operación de la Comunidad de prácticas en transparencia, integridad y lucha contra la corrupción articuladas con el sector privado, ONG, academia y/u organizaciones que representen los grupos poblacionales y los sectores sociales en el distrito implementadas / Sumatoria de fases de operación de la Comunidad de prácticas en transparencia, integridad y lucha contra la corrupción articuladas con el sector privado, ONG, academia y/u organizaciones que representen los grupos poblacionales y los sectores sociales en el distrito programadas)*100</t>
  </si>
  <si>
    <t>La Veeduría Distrital programará anualmente el desarrollo de las fases de la comunidad de prácticas en el Plan de Acción Integrado de la Entidad y será a través del reporte de seguimiento a dicho plan, donde se podrán evidenciar los avances realizados en el cumplimiento de las metas establecidas. Junto a este reporte, la Veeduría Distrital elaborará un informe de la operación de la Comunidad de Prácticas, la implementación del plan de acción de la misma, y de los avances, retrocesos y recomendaciones a que haya lugar.</t>
  </si>
  <si>
    <t xml:space="preserve">Veeduría Distrital  - Reporte de seguimiento al Plan de Acción Integrado e  informe de la operación de la Comunidad de Prácticas, elaborados por el Equipo de Transparencia de la Veeduría Distrital. </t>
  </si>
  <si>
    <t>FICHA TÉCNICA INDICADOR DE PRODUCTO 4.2.5</t>
  </si>
  <si>
    <t>Porcentaje de Oficinas de Control Interno acompañadas técnicamente en temas de transparencia, acceso a la información pública y lucha contra la corrupción, como fortalecimiento en la implementación y desarrollo del MIPG</t>
  </si>
  <si>
    <t xml:space="preserve">En cumplimiento de la función de "Velar porque los funcionarios encargados del Control Interno cumplan eficientemente con sus funciones, de conformidad con las normas vigentes" y en el marco del Modelo Integrado de Planeación y Gestión MIPG,  la Veeduría Distrital brindará un acompañamiento técnico en temas de transparencia, acceso a la información pública y lucha contra la corrupción,  a las oficinas de control interno de las entidades que se prioricen como una estrategia para fortalecer los procesos de implementación de dicho modelo y de dar cumplimiento a sus objetivos estratégicos. 
La priorización de las entidades distritales cubre las entidades del sector central, principalmente las secretarias de despacho (15) y otras entidades adscritas, de acuerdo con los temas de acompañamiento definidos en los productos del plan de acción, y las acciones de tratamiento de riesgos definidas en el mapa de riesgos del proceso de la entidad.
El indicador medirá el porcentaje de oficinas de control interno acompañadas técnicamente en temas de transparencia, acceso a la información pública y lucha contra la corrupción, como fortalecimiento en la implementación y desarrollo del MIPG, con relación a las oficinas priorizadas en el mapa de riesgos de la Veeduría Distrital. 
</t>
  </si>
  <si>
    <t>Teniendo en cuenta que de acuerdo a los lineamientos del MIPG, este modelo debe estar implementado por el total de entidades del Distrito máximo en tres años contados desde el 2018, el acompañamiento técnico se brindará entre el 2019 y el 2021 por parte de la Veeduría Distrital a las Oficinas de Control Interno de las entidades que se prioricen en el mapa de riesgos de la entidad de manera anual.</t>
  </si>
  <si>
    <t>(Sumatoria de oficinas de Control Interno acompañadas técnicamente en temas de transparencia, acceso a la información pública y lucha contra la corrupción, como fortalecimiento en la implementación y desarrollo del MIPG /Sumatoria de oficinas de Control que solicitaron acompañamiento   técnico en temas de transparencia, acceso a la información pública y lucha contra la corrupción, como fortalecimiento en la implementación y desarrollo del MIPG)*100</t>
  </si>
  <si>
    <t xml:space="preserve">La Delegada para la Eficiencia Administrativa y Presupuestal de la Veeduría Distrital anualmente programará en el Plan de Acción Integrado de la Entidad, los acompañamientos técnicos a realizar en temas de transparencia, acceso a la información pública y lucha contra la corrupción, fortalecimiento en la implementación y desarrollo del MIPG, así como de los logros, alcances y limitaciones obtenidas durante dichos acompañamiento a  las Oficinas de Control Interno de las Entidades priorizadas.  En el reporte de seguimiento al plan de acción integrado, se  relacionará la gestión adelantada y soportes de cumplimiento de las metas y productos establecidas de acuerdo con lo programado. </t>
  </si>
  <si>
    <t xml:space="preserve">Veeduría Distrital - Reporte de seguimiento al Plan de Acción Integrado de la  Veeduría Distrital elaborado por la Delegada para la Eficiencia Administrativa y Presupuestal. </t>
  </si>
  <si>
    <t>FICHA TÉCNICA INDICADOR DE PRODUCTO 4.2.6</t>
  </si>
  <si>
    <t>Porcentaje de avance en la en la implementación, estabilización y consolidación del Sistema Integrado de Gestión basado en el Modelo Integrado de Planeación y Gestión</t>
  </si>
  <si>
    <t xml:space="preserve">Programa 42. Transparencia, gestión pública y servicio a la ciudadanía </t>
  </si>
  <si>
    <t>Este producto Implica el despliegue de la estrategia para  la implementación de las directrices de los diferentes líderes de política de gestión y desempeño de acuerdo a lo establecido en el Modelo Integrado de Planeación y Gestión. 
La ejecución de este producto se llevara a cabo mediante el desarrollo de las actividades a cargo de la Secretaría General descritas en el instrumento “Plan de Acción para la Implementación del Modelo Integrado de Planeación y Gestión en el Distrito Capital”.</t>
  </si>
  <si>
    <t>Mejora de las capacidades de articulación entre el sector público, privado y la ciudadanía</t>
  </si>
  <si>
    <t>(Sumatoria de fases ejecutadas en la implementación, estabilización y consolidación del Sistema Integrado de Gestión basado en el Modelo Integrado de Planeación y Gestión / Sumatoria de fases programadas en la en la implementación, estabilización y consolidación del Sistema Integrado de Gestión basado en el Modelo Integrado de Planeación y Gestión)*100</t>
  </si>
  <si>
    <t>El informe de resultados en el cual se detalla el avance en la implementación del MIPG en las entidades distritales lo desarrolla la Dirección Distrital de Desarrollo Institucional y se publica en el mes de febrero de cada vigencia</t>
  </si>
  <si>
    <t>FICHA TÉCNICA INDICADOR DE PRODUCTO 4.2.7</t>
  </si>
  <si>
    <t>Actores económicos del Distrito Capital capacitados y sensibilizados en temas de integridad, cultura de la Legalidad  y/o anticorrupción</t>
  </si>
  <si>
    <t>DesarrolloEconómicoIndustriayTurismo</t>
  </si>
  <si>
    <t>Secretaría Distrital de Desarrollo Económico</t>
  </si>
  <si>
    <t>Secretaria Distrital de Desarrollo Económico</t>
  </si>
  <si>
    <t>Instituto Distrital de Turismo</t>
  </si>
  <si>
    <t>Instituto para la Economía Social</t>
  </si>
  <si>
    <t>Se realizarán capacitaciones dirigidas a los actores economicos del Distrito Capital en temas de Integridad, Cultura de la Legalidad  y/o anticorrupción, se quiere llegar a aumentar las competencias con el propósito de generar confianza a la ciudadanía en el Sector Publico. El indicador presentará el total de actores formados en integridad de acuerdo a la asistencia, la meta es creciente.  (Actores Económicos: se define como numero de personas capacitadas)</t>
  </si>
  <si>
    <t>Sumatoria de actores económicos formados en integridad y cultura de la legalidad y/o anticorrupción</t>
  </si>
  <si>
    <t>Localiades</t>
  </si>
  <si>
    <t>Localidades de Bogotá</t>
  </si>
  <si>
    <t>Convocar actores económicos a capacitaciones, y verificar asistencia de participación de los actores económicos, por medio de listas de asistencia, las cuales se digitalizarán para llevar el conteo de las 2000 actores económicos  capacitados  y Registro Fotográfico como evidencias de la actividad realizada.  (Actores Económicos: se define como numero de personas capacitadas)</t>
  </si>
  <si>
    <t>SUIM (sistema único de información misional - SDDE) - listados de asistencia</t>
  </si>
  <si>
    <t>SEBASTIAN MARULANDA ROBLEDO</t>
  </si>
  <si>
    <t>SUBSECRETARIO DE DESARROLLO ECONOMICO</t>
  </si>
  <si>
    <t>SECRETARÍA DISTRITAL DE DESARROLLO ECONÓMICO</t>
  </si>
  <si>
    <t>SUBSECRETARÍA DE DESPACHO</t>
  </si>
  <si>
    <t>smarulanda@desarrolloeconomico.gov.co</t>
  </si>
  <si>
    <t>3693777 ext 113</t>
  </si>
  <si>
    <t>CAROLINA CHICA BUILES</t>
  </si>
  <si>
    <t>JEFE OFICINA ASESORA DE PLANEACIÓN</t>
  </si>
  <si>
    <t>FICHA TÉCNICA INDICADOR DE PRODUCTO 4.2.8</t>
  </si>
  <si>
    <t>Estrategias para vincular a actores económicos del sector privado en la prevención de prácticas de corrupción</t>
  </si>
  <si>
    <t>Se van a generar 2 estrategias por año, para la  prevención de practicas de corrupción en las cuales se vinculará al sector privado y de esta manera reducir el impacto negativo que tiene la ciudadanía de los funcionarios y de las entidades publicas. Se agregara el número de estrategias para medir el indicador, definiendo estrategia como el conjunto de acciones que se desarrollarán.</t>
  </si>
  <si>
    <t>Sumatoria de estrategias para la prevención de prácticas de corrupción implementadas</t>
  </si>
  <si>
    <r>
      <t xml:space="preserve">Se diseñaran estrategias que permitan la prevención de practicas anticorrupción, de acuerdo a la meta programada anualmente. </t>
    </r>
    <r>
      <rPr>
        <b/>
        <sz val="12"/>
        <color rgb="FF000000"/>
        <rFont val="Arial Narrow"/>
        <family val="2"/>
      </rPr>
      <t xml:space="preserve">(Estrategia: </t>
    </r>
    <r>
      <rPr>
        <sz val="12"/>
        <color rgb="FF000000"/>
        <rFont val="Arial Narrow"/>
        <family val="2"/>
      </rPr>
      <t>Conjunto de acciones que se desarrollarán</t>
    </r>
    <r>
      <rPr>
        <b/>
        <sz val="12"/>
        <color rgb="FF000000"/>
        <rFont val="Arial Narrow"/>
        <family val="2"/>
      </rPr>
      <t xml:space="preserve">) </t>
    </r>
    <r>
      <rPr>
        <sz val="12"/>
        <color rgb="FF000000"/>
        <rFont val="Arial Narrow"/>
        <family val="2"/>
      </rPr>
      <t xml:space="preserve">La medición se realizara de acuerdo con los planes establecidos para el desarrollo de la estrategias, se agregarán las realizadas de acuerdo con la definición. </t>
    </r>
  </si>
  <si>
    <t>Plan de Acción de Anual</t>
  </si>
  <si>
    <t>3693777 ext. 113</t>
  </si>
  <si>
    <t>FICHA TÉCNICA INDICADOR DE PRODUCTO 4.2.9</t>
  </si>
  <si>
    <t>Porcentaje del diseño y acompañamiento a la implementación de los lineamientos para programas de integridad con proveedores del Distrito implementado</t>
  </si>
  <si>
    <t>La falta de lineamientos y/o medidas preventivas dirigidas a las empresas privadas y organizaciones sin ánimo de lucro que son proveedores de servicios, genera riesgos de corrupción que inciden en la administración pública y en la ciudadanía. Para reducir estos riesgos y prevenir su materialización, este producto tiene como objetivo el diseño e implementación de lineamientos para que los proveedores del Distrito adopten programas de integridad en sus procesos internos y externos. Para ello se apoyará a los proveedores en la implementación de programas que fortalecen la gestión que lleva a cabo la entidad en temas de ética e integridad, alinean las políticas de transparencia de los proveedores de las entidades públicas e impulsan acciones de corresponsabilidad para prevenir prácticas corruptas. 
El indicador del producto, medirá el porcentaje del diseño y acompañamiento a la implementación de los lineamientos para programas de integridad con proveedores del Distrito, respecto a las siguientes fases: 
Año 2020 - se cumplirá la meta establecida (10%) a través del desarrollo de las siguientes fases: 
Fase 1: Socialización de los lineamientos para programas de integridad con proveedores del Distrito con entidades distritales.
Año 2021 -se cumplirá la meta establecido (15%) a través del desarrollo de las siguientes fases:
Fase 2: Metodología para la implementación de los lineamientos para programas de integridad del Distrito. En esta se identificarán los proveedores del Distrito y se realizará una estrategia para la socialización de los lineamientos por parte de los proveedores y entidades del distrito. 
Año 2022 – 2028: se cumplirá la meta establecida (75%) a través del desarrollo de las siguientes fases: 
Fase 3: Acompañamiento a la implementación de los lineamientos de integridad con proveedores del Distrito se realizará de manera gradual entre 2022 y 2028. El acompañamiento esta dirigido a las entidades distritales. En 2022 se acompañara el 15% de las entidades distritales en la implementación de los lineamientos de integridad con proveedores. A partir del 2023, se acompañará anualmente el 10% de las entidades distritales en la implementación de los lineamientos de integridad con proveedores.</t>
  </si>
  <si>
    <t xml:space="preserve">Es el diseño y acompañamiento para la  implementación de lineamientos para que los proveedores del Distrito adopten programas de integridad, transparencia y ética en sus procesos internos y externos. Para ello se apoyará a los proveedores de forma directa o a través de las entidades distritales en la implementación de programas que fortalecen la gestión que lleva a cabo la entidad en temas de ética e integridad, alinean las políticas de transparencia de los proveedores de las entidades públicas e impulsan acciones de corresponsabilidad para prevenir prácticas corruptas. 
Es importante dada falta de lineamientos y/o medidas preventivas dirigidas a las empresas privadas y organizaciones sin ánimo de lucro que son proveedores del distrtio,  lo cual genera riesgos de corrupción que inciden en la administración pública y en la ciudadanía. Se debe identificar estrategicamente con cuales proveedores debe trabajarse. Dado que es un producto que se trabajará con empresas u organizaciones no es posible incorporar un enfoque diferencial, pero es posible incluir criterios poblacionales dentro de la priorización estratégica de los proveedores. </t>
  </si>
  <si>
    <t xml:space="preserve">Mejora de las capacidades de articulación entre el sector público, privado y la ciudadanía                        </t>
  </si>
  <si>
    <t>(Sumatoria de fases de diseño y acompañamiento a la implementación de los lineamientos para programas de integridad con proveedores del Distrito realizadas/Sumatoria de fases de diseño y seguimiento a la implementación de los lineamientos para programas de integridad con proveedores del Distrito programadas)*100</t>
  </si>
  <si>
    <t>La Veeduría Distrital programará anualmente del desarrollo el acompañamiento a la implementación de los lineamientos para programas de integridad con proveedores del Distrito que se llevarán a cabo y los incorporará en el Plan de Acción Integrado de la Entidad. Posteriormente, será a través del reporte de seguimiento a dicho plan, donde se podrán evidenciar los avances realizados en el cumplimiento de las metas establecidas. Este reporte se realizará en el Informe de implementación de herramientas anticorrupción en entidades distritales elaborado por la Veeduría Distrital.</t>
  </si>
  <si>
    <t xml:space="preserve">Veeduría Distrital - Informe de implementación de herramientas anticorrupción en entidades distritales reportado en el seguimiento al Plan de Acción Integrado de la Veeduría Distrital elaborado por el Equipo de Transparencia de la Veeduría Distrital </t>
  </si>
  <si>
    <t>FICHA TÉCNICA INDICADOR DE PRODUCTO 4.2.10.</t>
  </si>
  <si>
    <t>Entidades sin ánimo de lucro y/o ciudadanía en general orientadas en aspectos jurídicos, financieros  y de inspección, vigilancia y control a entidades sin ánimo de lucro</t>
  </si>
  <si>
    <t>04 gobierno legítimo, fortalecimiento local y eficiencia.</t>
  </si>
  <si>
    <t>Determina la cantidad de representantes de entidades sin ánimo de lucro y/o ciudadanía que participan en las Jornadas de Orientación acerca de las aspectos jurídicos, financieros y de inspección, vigilancia y control de las entidades sin ánimo de lucro. El indicador se evidencia con el número de representantes de entidades sin ánimo de lucro y/o ciudadanos que se registran el día del evento y por tanto, participan de la Jornada de Orientación.</t>
  </si>
  <si>
    <t xml:space="preserve">Sumatoria de entidades sin ánimo de lucro y/o ciudadanía en general orientada en aspectos de control a entidades sin ánimo de lucro. </t>
  </si>
  <si>
    <t>Proyecto de Inversión</t>
  </si>
  <si>
    <t xml:space="preserve">Para realizar la medición de los ciudadanos orientados en los eventos, se requiere registrar en un listado de asistencia la fecha de realización del evento, nombre del tema o de la Jornada, y el listado debe contener campos para registro de nombre, tipo de documento, No. de documento y firma. </t>
  </si>
  <si>
    <t>Dirección Distrital de Inspección, Vigilancia y Control de Personas Jurídicas sin Ánimo de Lucro</t>
  </si>
  <si>
    <t>Julies Katherine León Beltrán</t>
  </si>
  <si>
    <t>Directora Distrital de Inspección, Vigilancia y Control</t>
  </si>
  <si>
    <t>jkleonb@secretariajuridica.gov.co</t>
  </si>
  <si>
    <t>381 3000 Ext. 1740</t>
  </si>
  <si>
    <t>FICHA TÉCNICA INDICADOR DE PRODUCTO 4.3.1</t>
  </si>
  <si>
    <t>Personal de las entidades y organismos distritales formados en temas de contratación pública</t>
  </si>
  <si>
    <t>Aumento en el indicador de Gestión de la contratación del ITB</t>
  </si>
  <si>
    <t>Es un programa de formación que se realizará de forma anual a personal de entidades y organismos distritales sobre temas de integridad y apropiación de lo público. Este se mide a través del número de servidores que finalicen exitosamente el programa de formación.
El producto se realiza por medio de un proceso contractual para la elaboración y virtualización de los contenidos del programa de formación. En caso de cambios en la normativa, durante las vigencias en las que se desarrolla el producto, se debe actualizar los contenidos.</t>
  </si>
  <si>
    <t>Sumatoria de personas capacitadas en temas contratación pública</t>
  </si>
  <si>
    <t>FICHA TÉCNICA INDICADOR DE PRODUCTO 4.3.2.</t>
  </si>
  <si>
    <t>Directrices emitidas en temas de contratación estatal orientadas a la lucha contra la corrupción.</t>
  </si>
  <si>
    <t xml:space="preserve">Indicador de Gestión de la contratación del ITB </t>
  </si>
  <si>
    <t>Lineamientos expedidos por parte de la Secretaría Jurídica Distrital en temas de contratación Estatal</t>
  </si>
  <si>
    <t xml:space="preserve">Sumatoria de lineamientos expedidos en temas de contratación estatal orientadas a la lucha contra la corrupción. </t>
  </si>
  <si>
    <t>Directrices emitidas en el periodo</t>
  </si>
  <si>
    <t>Se hace seguimiento a la expedición de todos los lineamientos expedidos en temas de gestión contractual, con el fin de garantizar su publicación en el Sistema de Información Régimen Legal.</t>
  </si>
  <si>
    <t>Actos administrativos SJD, Régimen Legal</t>
  </si>
  <si>
    <t>Zulma Rojas Suárez</t>
  </si>
  <si>
    <t>Dirección Distrital de Política Jurídica</t>
  </si>
  <si>
    <t>381 3000 Ext. 1781</t>
  </si>
  <si>
    <t>FICHA TÉCNICA INDICADOR DE PRODUCTO 4.3.3</t>
  </si>
  <si>
    <t>Porcentaje de avance en la implementación de la estrategia para fortalecer la transparencia en los procesos de contratación de los Fondos de Desarrollo local</t>
  </si>
  <si>
    <t>A pesar de las medidas tomadas por la Administración Distrital frente a las problemáticas relacionadas con la transparencia en la gestión contractual de las Alcaldías Locales (Fondos de Desarrollo Local), aún persisten algunas dificultades en la materia. Por tal motivo, la Secretaría Distrital de Gobierno, identificó la necesidad de reforzar las medidas implementadas mediante la diseño y puesta en marcha de una estrategia para fortalecer la transparencia en los procesos de contratación de los Fondos de Desarrollo Local y contrarrestar las principales dificultades en la materia. Esta estrategia deberá propender por la transparencia en la forma de comprometer los recursos de los FDL de modo que responda a los principios de eficiencia, oportunidad y calidad; y podrá contemplar -entre otras- medias tendientes a: evitar la acumulación de recursos en obligaciones por pagar entre vigencias y los retrasos en la liquidación de contratos; capacitar al personal relacionado con el área de contratación en las localidades en buenas prácticas contractuales; mejorar el seguimiento a la gestión contractual mediante la interoperabilidad, articulación o comunicación de las plataformas informáticas del sistema de compra pública con los sistemas presupuestales y de tesorería del Distrito y a garantizar la publicidad, disponibilidad y publicidad de la información de la gestión contractual en la plataforma del SECOP. En cuanto al diseño de las fases de trabajo, se encuentran anualizadas de la siguiente manera:
   1. 2020: fase preparatoria formulación del documento de Estrategia
   2. 2021: fase preliminar revisión del documento de Estrategia, formulación del plan de acción y primeras actividades de implementación
   3. 2022: fase 1 implementación con priorización del plan de acción 2022
   4. 2023: fase 2 implementación con priorización del plan de acción 2023
   5. 2024: fase 3 implementación con priorización del plan de acción 2024.</t>
  </si>
  <si>
    <t>Medir el porcentaje de avance en la implementación de la estrategia para fortalecer los procesos de contratación en los Fondos de Desarrollo Local, a través de las fases diseñadas para dar cumplimiento al producto y que responda a los principios de eficiencia, oportunidad y calidad; la cual debe propender por la transparencia en la forma de comprometer los recursos de los Fondos.</t>
  </si>
  <si>
    <t>No hay aspectos a considerar</t>
  </si>
  <si>
    <t>(Sumatoria de fases realizadas para fortalecer la transparencia  en los procesos de contratación de los Fondos de Desarrollo local/Sumatoria de fases programadas para fortalecer la transparencia  en los procesos de contratación de los Fondos de Desarrollo local)*100</t>
  </si>
  <si>
    <t>A continuación se presentan las fases y el porcentaje establecido para dar cumplimiento al producto: 
1. Diseño y aprobación de la estrategia de transparencia en la contratación de las Alcaldías Locales: 20%
Esta fase estará conformada por la definición de las actividades que conformarán la estrategia, la propuesta operativa de estas (para el plazo de ejecución del producto), el alcance de la estrategia y socialización con cada uno de los actores que tendrán que participar en la ejecución.
2. Implementación de la estrategia: 80%
Esta fase será distribuida de forma igual en las siguientes ocho vigencias, correspondiéndole a cada una un porcentaje de avance del 10%, el cual deberá cumplir con la ejecución de la totalidad de las actividades programadas en la estrategia en cada vigencia objeto de medición.
Es relevante indicar que el producto tiene un tipo de anualización creciente, por lo cual, se entiende por cumplida la estrategia con la ejecución de las fases anteriormente mencionadas.</t>
  </si>
  <si>
    <t>Víctor Ramsés Mosquera Pinto</t>
  </si>
  <si>
    <t>Director para la Gestión del Desarrollo Local</t>
  </si>
  <si>
    <t>Dirección para la Gestión del Desarrollo Local</t>
  </si>
  <si>
    <t>victor.mosquera@gobiernobogota.gov.co</t>
  </si>
  <si>
    <t>FICHA TÉCNICA INDICADOR DE PRODUCTO 4.3.4</t>
  </si>
  <si>
    <t>Diagnósticos de la gestión contractual en el Distrito realizados</t>
  </si>
  <si>
    <t>La Veeduría Distrital con este producto elaborará diagnósticos de la gestión contractual en el Distrito. Teniendo en cuenta que un diagnóstico es un "documento que tiene como objetivo presentar la descripción detallada de un tema especifico, una situación y/o problema, así como los aspectos y elementos sobre los cuales se debe trabajar" (SDP, 2017); la Veeduría realizará un análisis de la gestión contractual de las entidades del Distrito, mediante la cual identificará una problemática de alta incidencia, ya sea por la existencia de riesgos de corrupción, factores que afectan la transparencia u otras problemáticas evidenciadas en las entidades distritales, con el cual emitirá recomendaciones  promoviendo el cumplimiento de las normas que regulan la contratación de las entidades distritales, así como, la adopción e implementación de acciones que generen una cultura de transparencia, eficiencia y eficacia en su gestión contractual.
Los temas analizados son escogidos de acuerdo a las problemáticas observadas en materia contractual por la Veeduría Distrital en las 4 etapas del contrato estatal, de acuerdo con lo cual se verifican antecedentes, como actúan las entidades distritales en torno al tema escogido y se dan conclusiones.Lo anterior, se define en reuniones periódicas realizadas por la Veeduría Delegada para la Contratación en marco del rol preventivo de Entidad. Así mismo, el número de diagnósticos a realizar está definido en el Plan de Acción de la Veeduría Distrital, lo cual conlleva a que el indicador correspondiente sea medido de acuerdo al cumplimiento de dicho Plan.</t>
  </si>
  <si>
    <t>Informes de diagnóstico de la gestión contractual de entidades del distrito</t>
  </si>
  <si>
    <t xml:space="preserve">Mejora en la gestión contractual en las entidades distritales </t>
  </si>
  <si>
    <t>Sumatoria de diagnósticos de la gestión contractual en el Distrito realizados</t>
  </si>
  <si>
    <t>La Delegada para la Contratación de la Veeduría Distrital elaborará y presentará los Diagnósticos de la gestión contractual en el Distrito de acuerdo con las metas anuales establecidas en el Plan de Acción Integrado de la Entidad. El cumplimiento en la elaboración de los diagnósticos será a través del reporte de seguimiento al Plan de Acción Integrado y soportes. Así mismo, se hará entrega periódica de los documentos elaborados de acuerdo con la programación definida.</t>
  </si>
  <si>
    <t xml:space="preserve">Veeduría Distrital - Diagnóstico de la gestión contractual en el Distrito -  Reporte seguimiento al Plan de Acción Integrado de la Veeduría Distrital elaborado por la Delegada la Contratación </t>
  </si>
  <si>
    <t>Delegada para la Contratación</t>
  </si>
  <si>
    <t>3407666 Ext 500</t>
  </si>
  <si>
    <t>FICHA TÉCNICA INDICADOR DE PRODUCTO 4.3.5</t>
  </si>
  <si>
    <t xml:space="preserve">Porcentaje de entidades distritales acompañadas técnicamente en gestión contractual </t>
  </si>
  <si>
    <t>Dentro del rol preventivo de la Veeduría Distrital se da acompañamiento jurídico en tiempo real, que tiene como propósito identificar la inaplicación normativa, así como los aspectos que puedan afectar el normal desarrollo de los procesos de selección y, en consecuencia advertir a las entidades distritales sobre la presencia de tales situaciones. Este acompañamiento involucra entre otras actividades; la revisión de los documentos que integran el proceso, la formulación de observaciones y recomendaciones, la asistencia a reuniones y/o audiencias. El acompañamiento preventivo inicia con la revisión de los documentos preliminares del proceso de contratación, que se encuentran publicados en el SECOP y en todo caso, antes de la apertura del mismo, de modo que se cuente con un plazo razonable que permita revisar y objetar los documentos preliminares, de acuerdo a la complejidad del proceso. Este procedimiento se realizará a solicitud de la entidad distrital contratante, de otra entidad pública, de otro órgano de control, de la ciudadanía o de oficio, consultando en cada caso los criterios de priorización. El indicador medirá el porcentaje de entidades acompañadas.</t>
  </si>
  <si>
    <t xml:space="preserve">Mejora en la gestión contractual en las entidades distritales                                                                                                                                               </t>
  </si>
  <si>
    <t xml:space="preserve">(Sumatoria de entidades distritales acompañadas técnicamente en gestión contractual /Sumatoria de entidades distritales identificadas para ser acompañadas técnicamente (de oficio o por solicitud) en gestión contractual)*100 </t>
  </si>
  <si>
    <t xml:space="preserve">Final </t>
  </si>
  <si>
    <t xml:space="preserve">La Delegada para la Contratación de la Veeduría Distrital acompañará jurídicamente la gestión contractual en el Distrito de acuerdo con las metas anuales establecidas en el Plan de Acción Integrado de la Entidad. Mensualmente se hará un reporte sobre observaciones, recomendaciones y alertas derivado de los acompañamientos preventivos priorizados. </t>
  </si>
  <si>
    <t xml:space="preserve">Reporte sobre observaciones, recomendaciones y alertas derivado de los acompañamientos preventivos priorizados elaborado por la Delegada para la Contratación. </t>
  </si>
  <si>
    <t>Delegado para la Contratación</t>
  </si>
  <si>
    <t xml:space="preserve">bvaldivieso@veeduriadistrital.gov.co </t>
  </si>
  <si>
    <t>3407666 ext 501</t>
  </si>
  <si>
    <t>FICHA TÉCNICA INDICADOR DE PRODUCTO 4.3.6</t>
  </si>
  <si>
    <t>Porcentaje de Entidades Distritales que publican los procesos de contratación en el sistema de información de contratación pública SECOP y plataforma  transaccional SECOP II</t>
  </si>
  <si>
    <t>Sector Jurídico</t>
  </si>
  <si>
    <t>Publicación de los procesos de contratación en el Sistema de Información de Contratación Estatal SECOP  y plataforma  transaccional SECOP II por parte de las entidades públicas distritales obligadas a realizar dicha publicación.</t>
  </si>
  <si>
    <t>Teniendo en cuenta la obligación definida en el artículo 2.2.1.1.1.7.1 del  Decreto 1082 de 2015 relacionada con la publicación en el SECOP y plataforma  transaccional SECOP II de los documentos del proceso y los actos administrativos de los diferentes procesos de contratación que adelanten las entidades publicadas distritales y a las cuales les competa realizar dicha actividad, la Dirección Distrital de Política e Informática Jurídica se compromete a solicitar un reporte a la Agencia Colombia Compra Eficiente, de manera semestral (2 veces al año), en el que se evidencie la actividad contractual desarrollada por las diferentes entidades públicas distritales.  
Se aclara que ni el porcentaje del indicador ni el desarrollo de la actividad son responsabilidad de la Secretaría Jurídica Distrital, esta entidad adelantó el proceso de implementación del sistema, como herramienta para mejorar la transparencia de la contratación, pero cada entidad es responsable de su publicación y la Agencia Colombia Compra Eficiente del funcionamiento de la plataforma y del envió del reporte. Ni la Secretaría Jurídica Distrital ni la Dirección Distrital de Política e Informática Jurídica podrán comprometerse a entregar reportes o información adicional a la suministrada por Colombia Compra Eficiente. La Dirección Distrital de Política e Informática Jurídica, no cuenta con un profesional encargado del análisis de los datos reportados, motivo por el cual no se pueden entregar datos estadísticos, ni análisis diferentes a los remitidos por Colombia Compra Eficiente.</t>
  </si>
  <si>
    <t>(Número de entidades distritales que publicaron procesos de contratación en SECOP /Total de entidades distritales obligadas a publicar información)*100</t>
  </si>
  <si>
    <t xml:space="preserve">Se hace seguimiento a la gestión contractual desarrollada por las Entidades Distritales de acuerdo con la información reportada en la plataforma transaccional SECOP por parte de la Agencia Colombia Compra Eficiente. </t>
  </si>
  <si>
    <t xml:space="preserve">Plataforma del Sistema de Contratación Pública SECOP </t>
  </si>
  <si>
    <t>Alexandra Navarro Erazo</t>
  </si>
  <si>
    <t>Directora Distrital de Política e Informática Jurídica</t>
  </si>
  <si>
    <t xml:space="preserve">Dirección Distrital de Política e Informática Jurídica </t>
  </si>
  <si>
    <t>manavarroe@secretariajuridica.gov.co</t>
  </si>
  <si>
    <t>INDICADORES DE RESULTADO PPTINTC</t>
  </si>
  <si>
    <t>Código</t>
  </si>
  <si>
    <t>Indicador de resultado</t>
  </si>
  <si>
    <t>Entidad responsable de medición y reporte</t>
  </si>
  <si>
    <t>1.1</t>
  </si>
  <si>
    <t>1.2</t>
  </si>
  <si>
    <t>2.1</t>
  </si>
  <si>
    <t>2.2</t>
  </si>
  <si>
    <t>3.1</t>
  </si>
  <si>
    <t>3.2</t>
  </si>
  <si>
    <t>3.3</t>
  </si>
  <si>
    <t>4.1</t>
  </si>
  <si>
    <t>Generación de información de calidad para la prevención de prácticas corruptas en la ciudad</t>
  </si>
  <si>
    <t>4.2</t>
  </si>
  <si>
    <t>4.3</t>
  </si>
  <si>
    <t>FICHA TÉCNICA INDICADOR DE RESULTADO 1.1</t>
  </si>
  <si>
    <t>Relación entre el indicador de resultado e indicadores de producto</t>
  </si>
  <si>
    <t>1. Porcentaje de instrumentos archivísticos vigentes implementados en las entidades distritales
2. Porcentaje de implementación del SGDA en las entidades distritales
3. Porcentaje de avance programa de formación a servidores(as) públicos(as) en gobierno abierto
4. Reportes de seguimiento de los instrumentos de planeación elaborados.
5. Lineamiento de accesibilidad digital para fortalecer el criterio diferencial de acceso a la información pública de las entidades distritales emitido
6. Porcentaje de avance en la implementación del Portal ciudadano  de acceso a información sobre planeación, presupuesto y contratación de las Alcaldías Locales y de la Secretaría Distrital de Gobierno
7. Informes de seguimiento al plan de acción de gobierno abierto creado con las entidades distritales
8. Documentos públicos distritales traducidos a lenguaje claro y lenguaje incluyente
9. Porcentaje de entidades conectadas al ERP distrital en los módulos presupuesto, tesorería, contabilidad, administración de terceros 
10. Datos publicados en el portal de datos abiertos
11. Retos  formulados sobre las necesidades e intereses que enfrenta la ciudad formulados por diferentes grupos poblacionales y sectores sociales en una plataforma digital que promueva la participación ciudadana en el Distrito
12. Porcentaje de avance en la implementación de la campaña pedagógica sobre Gobierno Abierto  en las 20 localidades del Distrito Capital 
13. Número de estrategias de control social sobre la gestión de las alcaldías locales en las cuales se vinculen a las Instituciones de Educación Superior, implementadas
14. Procesos de seguimiento a Veedurías Especializadas realizados
15. Mujeres ciudadanas formadas en el derecho a la participación y representación política 
16. Estrategias para fortalecer el Consejo Consultivo de Mujeres, los Comités Operativos Locales De Mujer y Género y los Consejos Locales de Mujeres
17. Estrategias implementadas para fortalecer la participación de la ciudadanía en la programación del presupuesto de las Alcaldías Locales
18. Observatorios Ciudadanos acompañados técnicamente en la aplicación de las Herramientas de Seguimiento a la Gestión Pública Distrital y Local
19. Ciudadanos formados en los procesos de participación y control social para la lucha contra la corrupción a nivel distrital y local que incorporen el enfoque poblacional diferencial
20. Número de Auditorías Visibles sobre procesos de contratación de las Alcaldías Locales implementadas
21. Porcentaje de avance en la implementación del protocolo de Participación Efectiva de las Víctimas del Conflicto Armado en Bogotá 
22. Porcentaje de avance en el diseño e implementación de la estrategia para el fortalecimiento del proceso de rendición de cuentas
23. Porcentaje de avance en el diseño y socialización de los lineamientos del proceso de rendición de cuentas de las Juntas Administradoras Locales
24. Evaluaciones a la implementación de la metodología para el proceso de rendición de cuentas de la administración distrital y local realizadas
25. Mesas públicas del PAE desarrolladas
26. Porcentaje de mejora del Sistema de Información de seguimiento al Plan de Acción Distrital
27. Porcentaje de avance en la Interoperabilidad en historia clínica y citas médicas parala red pública distrital de salud adscrita
28. Entidades del SDARIV con mecanismos de acreditación de inclusión en el RUV implementados
29. Porcentaje de avance en la implemantación del Nuevo Core Tributario
30. Porcentaje de avance en la implementación  del sistema de información sobre planeación, presupuesto y contratación de las Alcaldías Locales y de la Secretaría Distrital de Gobierno
31. Porcentaje de avance en la implementación de los modulos transversales del ERP Distrital
32. Avance en la implementación de los módulos complementarios del ERP Distrital
33. Porcentaje de avance en la estructuración del centro de excelencia del ERP  
34. Porcentaje de actualización del sistema de gestión integral de proyectos -  ZIPA
35. Porcentaje de aumento de Visitas recibidas al Sistema de Gestión Integral de proyectos - ZIPA
36. Capacitaciones que incorporen el enfoque poblacional diferencial en control social y gobierno abierto dirigido a servidores(as) públicos(as) implementados
37. Actualizaciones a la Plataforma virtual para el seguimiento a compromisos entre la ciudadanía y la administración incluyendo el nivel distrital y local 
38. Porcentaje de avance en el diseño del documento con lineamientos sobre el uso del lenguaje claro 
39. Procesos de seguimiento a la gestión de los(as) Defensores(as) de la ciudadanía realizados
40. Puntos de atención de las entidades evaluados sobre sus condiciones de accesibilidad física y a la información pública
41. Herramientas para la evaluación del acceso a la información pública diseñadas</t>
  </si>
  <si>
    <t>Secretaría Distrital Planeación</t>
  </si>
  <si>
    <t>Instituto Distrital de la Participación y Acción Comunal - IDPAC</t>
  </si>
  <si>
    <t>Secretaría Distrital Mujer</t>
  </si>
  <si>
    <t>Secretaría Distrital de Educación</t>
  </si>
  <si>
    <t xml:space="preserve">Instituto Distrital de Desarrollo Urbano </t>
  </si>
  <si>
    <r>
      <rPr>
        <b/>
        <sz val="12"/>
        <rFont val="Arial Narrow"/>
        <family val="2"/>
      </rPr>
      <t>Índice de Transparencia Activa ITA</t>
    </r>
    <r>
      <rPr>
        <sz val="12"/>
        <rFont val="Arial Narrow"/>
        <family val="2"/>
      </rPr>
      <t>, este es un indicador sintético de pesos preestablecidos y estandarizados en escala ordinal. Se alimenta 100% de variables binarias de cumplimiento, por lo tanto, establece un nivel de cumplimiento de cada variable que lo compone. Existe la no aplicabilidad de datos, por lo que se responderán las unidades disponibles para el cálculo. De esta forma, un promedio simple del indicador equivale a un porcentaje de cumplimiento, teniendo en cuenta el tipo de variable discreta que compone toda la estructura del ITA (Procuraduría, 2017, p. 7)                                                                                                                                                                                                                                                                            La fuente principal del ITA de genera a través del formulario de captura de información: Matriz de Cumplimiento Normativo, compuesta por 10 categorías, 55 subcategorias y 159 items. Las categoría son: Contratación; Control; Estructura orgánica y talento humano; Información de interés; Instrumentos de gestión de información pública; Mecanismos de contacto con el sujeto obligado; Normatividad; Planeación; Presupuesto; Trámites y servicios.</t>
    </r>
  </si>
  <si>
    <t>Puntaje - Calificación</t>
  </si>
  <si>
    <t>Procuraduría General de la Nación</t>
  </si>
  <si>
    <t xml:space="preserve">Aumentar 5 puntos </t>
  </si>
  <si>
    <t>De acuerdo al informe del Índice de Transparencia Activa ITA de 2017, publicado por la Procuraduaría General de la Nación, entre el 13 de junio y el 14 de agosto de 2017, se llevó a cabo una prueba Piloto con 344 Sujetos Obligados, con el fin de verificar que el Sistema de Información cumpliera con los requerimientos realizados por la Procuraduría y durante 2018, el Grupo de Transparencia de la Procuraduría, se encuentra adelantando verificaciones para constatar que lo respondido por cada Sujeto Obligado en la prueba Piloto, corresponda con la información publicada en sus respectivas páginas web. El sistema saldrá a producción, luego de que sean realizadas unas pruebas de vulnerabilidad por la Oficina de Sistemas. Desde el próximo año se irán haciendo requerimientos escalonados a los Sujetos Obligados para que se registren y alimenten el ITA y posteriormente realizar el respectivo seguimiento y vigilancia del cumplimiento de la Ley 1712 de 2014 (Procurduría, 2017, pp. 9 - 11)                                                                                                                                                                       Los resultados de la prueba piloto del ITA no han sido publicados por parte de la Procuraduría General de la Nación, por lo cual no se puede establecer la línea base para el primer resultado:  Aumento en el Índice de Transparencia Activa de la politica pública, hasta que sean publicados por la entidad competente. No obstante, se propone para la meta, el aumento de 5 puntos de la primera medición durante el periodo de ejecución de la política.       
Link- Informe de la Procuraduría: https://www.procuraduria.gov.co/portal/buscar.page?cx=000583240346911865214%3A6xftjvivswo&amp;cof=FORID%3A9&amp;ie=UTF-8&amp;q=ita&amp;sa=Buscar&amp;siteurl=https%3A%2F%2Fwww.procuraduria.gov.co%2Fportal%2Fbuscar.page%3Fcx%3D000583240346911865214%253A6xftjvivswo%26cof%3DFORID%253A9%26ie%3DUTF-8%26q%3Dinforme%2Bde%2Bgesti%25F3n%2B2018%26sa%3DBuscar%26siteurl%3Dhttps%253A%252F%252Fwww.procuraduria.gov.co%252Fportal%252F</t>
  </si>
  <si>
    <t>12 Meses</t>
  </si>
  <si>
    <t>Director/a Distrital de Desarrollo Institucional</t>
  </si>
  <si>
    <t>mipgdistrito@alcaldiabogota.gov.co</t>
  </si>
  <si>
    <t>381-3000 Extensión 2400</t>
  </si>
  <si>
    <t>FICHA TÉCNICA INDICADOR DE RESULTADO 1.2</t>
  </si>
  <si>
    <t>1. Porcentaje de avance en optimización de la Guía de Trámites y Servicios del Distrito
2. Porcentaje de avance en la implementación de la estrategia para promover la inscripción de trámites y otros procedimientos administrativos (OPAs) en el SUIT de las entidades distritales
3. Porcentaje de avance en la implementación de Línea Unica Distrital de Salud (Callcenter)
4. Entidades con información de bienes, servicios y beneficios públicados y actualizados en el SIGO</t>
  </si>
  <si>
    <t>Este indicador proporciona información respecto a los trámites inscritos por parte de las entidades distritales en el Sistema Único de Información de Trámites (SUIT) y se definió teniendo en cuenta que la Política de Racionalización de Trámites del Gobierno nacional se orienta a facilitar al ciudadano el acceso a los trámites y servicios que brinda la administración pública, y que el SUIT, según el artículo 3 de la Resolución 1199 de 2017 “por la cual se establecen los procedimientos para la autorización de trámites y el seguimiento a la política pública de racionalización de trámites”, es el instrumento de acceso a la información de los trámites y otros procedimientos administrativos del Estado, y única fuente válida de información exigible  y oponible a los ciudadanos, usuarios y grupos de interés. 
De igual forma, el Decreto 103 de 2015 “Por el cual se reglamenta parcialmente la Ley 1712 de 2014 y se dictan otras disposiciones” en el Título II “Publicación y divulgación de la información pública – transparencia activa”, Artículo 6 “Publicación de los trámites y servicios que se adelantan ante los sujetos obligados, hace referencia a que estos deben publicar en su sitio web oficial los trámites que se adelanten ante los mismos, señalando la norma que los sustenta, procedimientos, costos, formatos y formularios requeridos, y que dicho requisito se entenderá cumplido con la inscripción de los trámites en el SUIT y la relación de los nombres de los mismos en el respectivo sitio web oficial del sujeto obligado con un enlace al Portal del Estado Colombiano o el que haga sus veces.”
Teniendo en cuenta lo anterior, el indicador de resultado mide el aumento de la inscripción de trámites de las entidades distritales en Sistema Único de Información de Trámites (SUIT), lo cual permite contar con la información oportuna, clara y precisa para acceder a la oferta de trámites y servicios de la Administración Distrital, y su importancia radica en que al contar mayor información al respecto, menor será la necesidad de acudir a tramitadores, o de ofrecer o acceder a pagos para la realización de los mismos por parte de la ciudadanía.</t>
  </si>
  <si>
    <t>Sistema Único de Información de Trámites (SUIT)</t>
  </si>
  <si>
    <t>Teniendo en cuenta que el Sistema Único de Información de Trámites - SUIT es un instrumento de apoyo para la implementación de la Política de Racionalización de Trámites que administra el Departamentamento Adminsitrativo de la Función Pública - DAFP, en virtud de la Ley 962 del 2005 y el Decreto 019 de 2012, y que es la fuente única y válida de la información de los trámites que todas las instituciones del Estado ofrecen a la ciudadanía, el proceso técnico para poder reportar el indicador es solicitar al DAFP un reporte de información sobre el porcentaje de entidades distritales que han aumentando su inscripción de trámites en el SUIT.</t>
  </si>
  <si>
    <t>Departamento Adminsitrativo de la Función Pública - Sistema Único de Información de Trámites (SUIT)</t>
  </si>
  <si>
    <t>FICHA TÉCNICA INDICADOR DE RESULTADO 2.1</t>
  </si>
  <si>
    <t xml:space="preserve">1. Porcentaje de avance programa en la implementación del Programa de formación a servidores(as) públicos(as) y gestores(as) de integridad, capitulo cultura de integridad y apropiación de lo público                                                                                                                                                                                                       
2. Porcentaje de avance en el diseño e implementación de Herramientas pedagógicas para la transparencia e integridad dirigida a servidores(as) públicos(as) y operadores de los servicios sociales                                                                                                                                                                                                            
3. Porcentaje de avance en la consolidación de la red de gestores(as) de integridad distritales                                                                                                                 
4. Campañas en cultura de integridad y apropiación de lo público para servidores(as) públicos(as) a nivel local y distrital desarrolladas                                          
5. Uniformados de la Policía Metropolitana de Bogotá formados en el marco de la estrategia de Mejor Policía                                                                                        
6. Empresas que hacen parte del programa de gestión ambiental empresarial acompañadas                                                                                                                  
7. Porcentaje de avance en el desarrollo de la Estrategia para la implementación del Código de integridad en las entidades distritales                                                
8. Directorio Distrital de Empleados Públicos y Contratistas consolidado y publico en SIDEAP                                                                                                              
9. Informes estadísiticos con análisis sobre el empleo público del Distrito Capital disponible a la ciudadanía en general publicados                                       </t>
  </si>
  <si>
    <r>
      <rPr>
        <b/>
        <sz val="12"/>
        <rFont val="Arial Narrow"/>
        <family val="2"/>
      </rPr>
      <t xml:space="preserve">Factor de Institucionalidad del ITB. </t>
    </r>
    <r>
      <rPr>
        <sz val="12"/>
        <rFont val="Arial Narrow"/>
        <family val="2"/>
      </rPr>
      <t xml:space="preserve">El proceso de gestión pública se rige por normas y estándares que“(...) se aplican a lo largo del ciclo de la gestión, en sus diferentes fases de planeación, definición del presupuesto, contratación, gestión de recursos humanos y control institucional. Se plantea entonces que el cumplimiento de éstos reducen la probabilidad de los riesgos de corrupción” , ya que evita los excesos de discrecionalidad por parte de autoridades y gerentes públicos en la toma de las decisiones. Es así que el Factor Institucionalidad busca indagar el desarrollo de dichas normas y estándares a partir de 5 indicadores: i) Gestión del talento humano, ii) Comportamiento ético, iii) Gestión de la planeación, iv) Gestión de la contratación y v) Políticas o medidas anticorrupción (Transparencia por Colombia, 2018, p. 35 -37). </t>
    </r>
  </si>
  <si>
    <t xml:space="preserve">Índice Puntaje/calificación </t>
  </si>
  <si>
    <t>Índice de Transparencia de Bogotá - Transparencia por Colombia</t>
  </si>
  <si>
    <t>Promedio de la calificación del Factor de Institucionalidad del ITB obtenido por las entidades distritales evaluadas, según fórmula del indicador.</t>
  </si>
  <si>
    <t xml:space="preserve">Transparencia por Colombia </t>
  </si>
  <si>
    <t>10 Meses</t>
  </si>
  <si>
    <t>2016- 2017 (Solo se ha hecho una medición)</t>
  </si>
  <si>
    <t>FICHA TÉCNICA INDICADOR DE RESULTADO 3.3</t>
  </si>
  <si>
    <t>1. Estrategias de fortalecimiento de los Planes Anticorrupción y de Atención al Ciudadano ejecutadas           
2. Evaluaciones de riesgos de corrupción en el distrito realizadas                                                                                                                  
3. Avance en el uso de la herramienta móvil para el monitoreo y seguimiento al uso del suelo en Bogotá                                                             
4. Campañas anuales para invitar directores de entidades y gerentes públicos a hacer pública su declaración de rentas realizadas                           
5. Procesos de seguimiento a la implementación de la guía de lineamientos para el manejo de conflicto de intereses en el sector público distrital realizados                                                                                                                                                                                              
6. Porcentaje de avance para  la implementación del simulador  de conflicto de interés para funcionarios públicos y particulares en las alcaldías locales</t>
  </si>
  <si>
    <t>Secretaría Distrital Hábitat</t>
  </si>
  <si>
    <t>Índice de Transparencia de Bogotá ITB. El Índice de Transparencia de Bogotá es una herramienta diseñada para identificar fallas en los diseños institucionales y prácticas de las autoridades y servidores públicos que permitan la materialización de riesgos de corrupción en el desarrollo de sus procesos de gestión administrativa. Es una herramienta que permite identificar, a partir de la existencia de ciertas condiciones institucionales y prácticas de los actores gubernamentales, riesgos de corrupción asociados al proceso de la gestión administrativa. El Índice cuenta con una batería de indicadores de evaluación actualizados y afinados conforme a nuevos lineamientos y disposiciones normativas del ámbito nacional y distrital, y a estándares internacionales en materia de transparencia en la gestión pública. Dicha batería se enmarca bajo los siguientes tres factores:                  
i) Visibilidad: Capacidad de la entidad para hacer visible de manera suficiente, oportuna, clara y adecuada  sus políticas, procedimientos y decisiones, además de las condiciones institucionales para desarrollar dicha capacidad (Peso = 30%).                                                                                  
ii) Institucionalidad: Capacidad de la entidad para que los servidores públicos y la administración en su conjunto cumplan con normas y estándares establecidos para los procesos de gestión (Peso = 40%).
iii) Control y Sanción: Capacidad de la entidad de generar acciones de control y sanción, derivadas de los procesos internos de las mismas, de los órganos de control y de la apertura de espacios de participación y diálogo (Control y Sanción = 30%). (Transparencia por Colombia, 2018, pp.16-18)</t>
  </si>
  <si>
    <t xml:space="preserve">Puntaje/calificación </t>
  </si>
  <si>
    <t>Índice de Transparencia de Bogotá-ÍTB - Transparencia por Colombia</t>
  </si>
  <si>
    <t>La medición del ITB se hará cada dos años. Para la obtención de la medición se calcula el promedio distrital del puntaje obtenido por las entidades evaluadas. Para el puntaje del ITB de cada entidad se evalúan los tres factores que lo integran. La medición se desarrolla dentro de los parámetros permitidos por la calidad y disponibilidad de la información procedente de la fuente primaria (diligenciada y anexada por las entidades en el formulario de recolección de información), secundaria (producida por los órganos de regulación y control) y de verificación directa (información tomada directamente por el equipo de investigación a través de los sitios web y la línea telefónica) (Transparencia por Colombia, 2018, p. 16)</t>
  </si>
  <si>
    <t>FICHA TÉCNICA INDICADOR DE RESULTADO 4.1</t>
  </si>
  <si>
    <t>1. Porcentaje de avance en el diseño e implementación del Banco  de buenas prácticas en materia de transparencia en las entidades distritales. 2. Porcentaje de avance en la implementación de una batería de indicadores sobre la transparencia en la gestión de las Alcaldías Locales.
3. Publicaciones  de datos abiertos sobre la gestion contractual de las entidades distritales.
4. Campañas de divulgación sobre temas de transparencia, integridad y lucha contra la corrupción realizadas
5. Número de mediciones del índice de factores culturales relacionados con la transparencia, la integridad y la no tolerancia con la corrupción 
6.Boletines de reporte de información de entes de control sobre detección, investigación, sanción y riesgos de corrupción en el Distrito realizados.
7. Índice de Desempeño Ambiental Empresarial - IDEA
8.  Estudios de analisis de corrupción y buenas prácticas anticorrupción en el Distrito Capital</t>
  </si>
  <si>
    <t>05 Construir Bogotá Región con gobierno abierto, transparente y ciudadanía consciente</t>
  </si>
  <si>
    <t>56 Gestión Pública Efectiva</t>
  </si>
  <si>
    <t>Las entidades distritales que son objeto de medición y reporte de FURAG.</t>
  </si>
  <si>
    <t>Promedio de los subíndices de divulgación proactiva de información y el índice de transparencia y acceso a la información pública de la Política de Gestión y Desempeño de Transparencia, Integridad y Lucha Contra la Corrupción medido anualmente por el Departamento Administrativo de la Función Pública a través de FURAG a las entidades distritales de Bogotá.</t>
  </si>
  <si>
    <t>Subíndices de divulgación proactiva de información y el índice de transparencia y acceso a la información pública FURAG - DAFP</t>
  </si>
  <si>
    <r>
      <rPr>
        <sz val="12"/>
        <color theme="0"/>
        <rFont val="Arial Narrow"/>
        <family val="2"/>
      </rPr>
      <t>.</t>
    </r>
    <r>
      <rPr>
        <sz val="12"/>
        <rFont val="Arial Narrow"/>
        <family val="2"/>
      </rPr>
      <t>+1</t>
    </r>
  </si>
  <si>
    <r>
      <t xml:space="preserve">Se plantea la actualización como fuente de las mediciones anuales del índice de desempeño institucional definidos en el modelo integrado de planeación y gestión y evaluado a través del formulario único de reporte de avance en la gestión FURAG, a través de los subíndices de la política de transparencia, acceso a la información y lucha contra la corrupción, en los subíndices:
</t>
    </r>
    <r>
      <rPr>
        <b/>
        <sz val="12"/>
        <rFont val="Arial Narrow"/>
        <family val="2"/>
      </rPr>
      <t>1. Divulgación proactiva de información</t>
    </r>
    <r>
      <rPr>
        <sz val="12"/>
        <rFont val="Arial Narrow"/>
        <family val="2"/>
      </rPr>
      <t xml:space="preserve">: Mide la capacidad de la entidad pública de promover y generar una cultura de transparencia, lo que conlleva la obligación de publicar y divulgar documentos y archivos que plasman la actividad estatal y de interés público, de forma rutinaria y proactiva, actualizada, accesible y comprensible, atendiendo a límites razonables del talento humano y recursos físicos y financieros. (artículo 3 /Ley 1712).
</t>
    </r>
    <r>
      <rPr>
        <b/>
        <sz val="12"/>
        <rFont val="Arial Narrow"/>
        <family val="2"/>
      </rPr>
      <t>2. Índice de Transparencia y acceso a la información pública:</t>
    </r>
    <r>
      <rPr>
        <sz val="12"/>
        <rFont val="Arial Narrow"/>
        <family val="2"/>
      </rPr>
      <t xml:space="preserve"> Mide la capacidad de la entidad pública de institucionalizar la promoción y la garantía del acceso a la información pública como un derecho fundamental y facilitar su implementación a través de los procesos y políticas de gestión y desempeño.
Donde se toma el promedio de los dos subíndices de divulgación proactiva de información y el índice de transparencia y acceso a la información pública de la Política de Gestión y Desempeño de Transparencia, Integridad y Lucha Contra la Corrupción medido a través de FURAG a las entidades distritales de Bogotá.</t>
    </r>
  </si>
  <si>
    <t>12 meses</t>
  </si>
  <si>
    <t>FICHA TÉCNICA INDICADOR DE RESULTADO 4.2</t>
  </si>
  <si>
    <t>1. Porcentaje de avance en la implementación de la estrategia para fortalecer y unificar para la descongestión de las actuaciones administrativas a cargo de las Alcaldías Locales.
2. Personas del sector privado, ONG, academia y/u organizaciones sociales del Distrito sensibilizadas en temas de transparencia, integridad y lucha contra la corrupción.
3. Comunidad de prácticas en transparencia, integridad y lucha contra la corrupción articuladas con el sector privado, ONG, academia y/u organizaciones que representen los grupos poblacionales y los sectores sociales en el Distrito.
4. Porcentaje de Oficinas de Control Interno acompañadas tecnicamente en temas de transparencia, acceso a la información pública y lucha contra la corrupción, como fortalecimiento en la implementación y desarrollo del MIPG.
5. Porcentaje de avance en la en la implementación, estabilización y consolidación del Sistema Integrado de Gestión basado en el Modelo Integrado de Planeación y Gestión
6. Actores económicos del Distrito Capital capacitados y sensibilizados en temas de integridad, cultura de la Legalidad  y/o anticorrupción.
7. Estrategias para vincular a actores económicos del sector privado en la prevención de prácticas de corrupción.
8. Porcentaje del diseño y acompañamiento a la implementación de los lineamientos para programas de integridad con proveedores del Distrito implementado.
9.Entidades sin ánimo de lucro y/o ciudadanía en general orientadas en aspectos jurídicos, financieros  y de inspección, vigilancia y control a entidades sin ánimo de lucro.</t>
  </si>
  <si>
    <r>
      <t xml:space="preserve">La fuente de información será el índice institucional de Participación Ciudadana que contempla la definición de Participación ciudadana a partir de cuatro (4) dimensiones, aunque para efectos del indicador de resultado se tomarán las siguientes tres (3) dimensiones:
</t>
    </r>
    <r>
      <rPr>
        <b/>
        <sz val="12"/>
        <rFont val="Arial Narrow"/>
        <family val="2"/>
      </rPr>
      <t>-Diseño institucional:</t>
    </r>
    <r>
      <rPr>
        <sz val="12"/>
        <rFont val="Arial Narrow"/>
        <family val="2"/>
      </rPr>
      <t xml:space="preserve"> La manera en que se disponen los recursos de la entidad (humanos, económicos, técnicos, normativos, de información y comunicación, etc.), en el marco de una visión estratégica de la participación ciudadana, para lograr la incidencia en los niveles de eficiencia y efectividad en bienes, servicios y resultados de la gestión pública. 
</t>
    </r>
    <r>
      <rPr>
        <b/>
        <sz val="12"/>
        <rFont val="Arial Narrow"/>
        <family val="2"/>
      </rPr>
      <t>-Articulación con otras entidades:</t>
    </r>
    <r>
      <rPr>
        <sz val="12"/>
        <rFont val="Arial Narrow"/>
        <family val="2"/>
      </rPr>
      <t xml:space="preserve"> Rol de la entidad en espacios de articulación institucional y comunicación con otras entidades.
</t>
    </r>
    <r>
      <rPr>
        <b/>
        <sz val="12"/>
        <rFont val="Arial Narrow"/>
        <family val="2"/>
      </rPr>
      <t>-Gestión de la participación:</t>
    </r>
    <r>
      <rPr>
        <sz val="12"/>
        <rFont val="Arial Narrow"/>
        <family val="2"/>
      </rPr>
      <t xml:space="preserve"> Los programas y proyectos de la entidad para promover la participación ciudadana, el acceso ciudadano a la información pública de la entidad, el relacionamiento con los espacios de participación y la promoción de la participación ciudadana digital.</t>
    </r>
  </si>
  <si>
    <t>Informe Resultados de Aplicación Índice Institucional de Participación Ciudadana (mayo 2022 - Veeduría Distrital) - Enlace: https://veeduria-distrital.micolombiadigital.gov.co/sites/veeduria-distrital/content/files/000113/5622_19-informe-19.pdf</t>
  </si>
  <si>
    <r>
      <rPr>
        <sz val="12"/>
        <color theme="0"/>
        <rFont val="Arial Narrow"/>
        <family val="2"/>
      </rPr>
      <t>.</t>
    </r>
    <r>
      <rPr>
        <sz val="12"/>
        <rFont val="Arial Narrow"/>
        <family val="2"/>
      </rPr>
      <t>+1%</t>
    </r>
  </si>
  <si>
    <r>
      <t xml:space="preserve">La fuente de información será el índice institucional de Participación Ciudadana que contempla la definición de Participación ciudadana a partir de cuatro (4) dimensiones, aunque para efectos del indicador de resultado se tomarán las siguientes tres (3) dimensiones:
</t>
    </r>
    <r>
      <rPr>
        <b/>
        <sz val="12"/>
        <rFont val="Arial Narrow"/>
        <family val="2"/>
      </rPr>
      <t>-Diseño institucional:</t>
    </r>
    <r>
      <rPr>
        <sz val="12"/>
        <rFont val="Arial Narrow"/>
        <family val="2"/>
      </rPr>
      <t xml:space="preserve"> La manera en que se disponen los recursos de la entidad (humanos, económicos, técnicos, normativos, de información y comunicación, etc.), en el marco de una visión estratégica de la participación ciudadana, para lograr la incidencia en los niveles de eficiencia y efectividad en bienes, servicios y resultados de la gestión pública.
-</t>
    </r>
    <r>
      <rPr>
        <b/>
        <sz val="12"/>
        <rFont val="Arial Narrow"/>
        <family val="2"/>
      </rPr>
      <t>Articulación con otras entidades:</t>
    </r>
    <r>
      <rPr>
        <sz val="12"/>
        <rFont val="Arial Narrow"/>
        <family val="2"/>
      </rPr>
      <t xml:space="preserve"> Rol de la entidad en espacios de articulación institucional y comunicación con otras entidades.
</t>
    </r>
    <r>
      <rPr>
        <b/>
        <sz val="12"/>
        <rFont val="Arial Narrow"/>
        <family val="2"/>
      </rPr>
      <t>-Gestión de la participación:</t>
    </r>
    <r>
      <rPr>
        <sz val="12"/>
        <rFont val="Arial Narrow"/>
        <family val="2"/>
      </rPr>
      <t xml:space="preserve"> Los programas y proyectos de la entidad para promover la participación ciudadana, el acceso ciudadano a la información pública de la entidad, el relacionamiento con los espacios de participación y la promoción de la participación ciudadana digital
El resultado del indicador se calculará con el promedio del puntaje más alto de cada una de las tres dimensiones (diseño institucional, articulación con otras entidades y gestión de la participación).</t>
    </r>
  </si>
  <si>
    <t>Código Meta PDD</t>
  </si>
  <si>
    <t>ENFOQUE</t>
  </si>
  <si>
    <t>Género</t>
  </si>
  <si>
    <t>SECTORES</t>
  </si>
  <si>
    <t>ENTIDAD</t>
  </si>
  <si>
    <t>Poblacional</t>
  </si>
  <si>
    <t>Diferencial</t>
  </si>
  <si>
    <t>Ambiental</t>
  </si>
  <si>
    <t>Dpto Admitivo. de la Defensoría del Espacio Público DADEP</t>
  </si>
  <si>
    <t>ANUALIZACIÓN</t>
  </si>
  <si>
    <t xml:space="preserve">Hacienda </t>
  </si>
  <si>
    <t>Constante</t>
  </si>
  <si>
    <t>UAE Cuerpo Oficial de Bomberos de Bogotá</t>
  </si>
  <si>
    <t>Creciente</t>
  </si>
  <si>
    <t>Decreciente</t>
  </si>
  <si>
    <t>Unidad Administrativa Especial de Catastro Distrital UAECD</t>
  </si>
  <si>
    <t>Fondo de Prestaciones Económicas, Cesantías y Pensiones FONCEP</t>
  </si>
  <si>
    <t>Lotería de Bogotá</t>
  </si>
  <si>
    <t>Instituto para la economía social IPES</t>
  </si>
  <si>
    <t>Instituto Distrital de Turismo IDT</t>
  </si>
  <si>
    <t>Corporación para el Desarollo y la productividad Bogotá Región Invest In Bogotá</t>
  </si>
  <si>
    <t>Instituto para la Investigación Educativa y el Desarrollo Pedagógico IDEP</t>
  </si>
  <si>
    <t xml:space="preserve">Universidad Distrital Francisco Jose de Caldas </t>
  </si>
  <si>
    <t>ODS</t>
  </si>
  <si>
    <t>Findelapobreza</t>
  </si>
  <si>
    <t>Fondo Financiero Distrital de Salud FFDS</t>
  </si>
  <si>
    <t>Subredes Integradas de Servicios de Salud ESE´s</t>
  </si>
  <si>
    <t>Saludybienestar</t>
  </si>
  <si>
    <t>Educacióndecalidad</t>
  </si>
  <si>
    <t>Instituto para la Protección de la Niñez y la Juventud IDIPRON</t>
  </si>
  <si>
    <t>Igualdaddegénero</t>
  </si>
  <si>
    <t>Agualimpiaysaneamiento</t>
  </si>
  <si>
    <t>Instituto Distrital de Recreación y Deporte IDRD</t>
  </si>
  <si>
    <t>Energíaasequibleynocontaminante</t>
  </si>
  <si>
    <t>Trabajodecenteycrecimientoeconómico</t>
  </si>
  <si>
    <t>Orquesta Filarmónica de Bogotá</t>
  </si>
  <si>
    <t>Industria,innovacióneinfraestructura</t>
  </si>
  <si>
    <t>Instituto Distrital del Patrimonio Cultural IDPC</t>
  </si>
  <si>
    <t>FUENTE</t>
  </si>
  <si>
    <t>Fundación Gilberto Alzate Avendaño</t>
  </si>
  <si>
    <t>Ciudadesycomunidadessostenibles</t>
  </si>
  <si>
    <t xml:space="preserve">Funcionamiento
</t>
  </si>
  <si>
    <t>Canal Capital</t>
  </si>
  <si>
    <t>Inversión</t>
  </si>
  <si>
    <t>Acciónporelclima</t>
  </si>
  <si>
    <t xml:space="preserve">Cooperación </t>
  </si>
  <si>
    <t>Jardín Botánico José Celestino Mutis JBB</t>
  </si>
  <si>
    <t>Vidasubmarina</t>
  </si>
  <si>
    <t>Crédito</t>
  </si>
  <si>
    <t>Instituto de protección y bienestar animal IDPYBA</t>
  </si>
  <si>
    <t>Vidadeecosistemasterrestres</t>
  </si>
  <si>
    <t>Instituto Distrital de Gestión de Riesgos y Cambio Climático IDIGER</t>
  </si>
  <si>
    <t>Secretaría Distrital de Movilidad</t>
  </si>
  <si>
    <t>Instituto de Desarrollo Urbano 
IDU</t>
  </si>
  <si>
    <t>Empresa Metro de Bogotá</t>
  </si>
  <si>
    <t>Unidad Administrativa Especial de Rehabilitación y Mantenimiento Vial UAERMV</t>
  </si>
  <si>
    <t>INDICADOR PDD</t>
  </si>
  <si>
    <t>Terminal de Transporte S.A.</t>
  </si>
  <si>
    <t>Caja de Vivienda Popular CVP</t>
  </si>
  <si>
    <t>Unidad Administrativa Especial de Servicios Públicos UAESP</t>
  </si>
  <si>
    <t>NIVEL DE TERRITORIALIZACIÓN</t>
  </si>
  <si>
    <t>Empresa de Renovación y Desarrollo Urbano de Bogotá D.C.</t>
  </si>
  <si>
    <t>UPZ</t>
  </si>
  <si>
    <t>Empresa de Acueducto y Alcantarillado de Bogotá EAAB – ESP</t>
  </si>
  <si>
    <t>Empresa de Telecomunicaciones de Bogotá S.A.ETB - ESP</t>
  </si>
  <si>
    <t>Empresa de Energía de Bogotá S.A. EEB - ESP</t>
  </si>
  <si>
    <t>De aquí a 2030, erradicar para todas las personas y en todo el mundo la pobreza extrema (actualmente se considera que sufren pobreza extrema las personas que viven con menos de 1,25 dólares de los Estados Unidos al día)</t>
  </si>
  <si>
    <t>De aquí a 2030, reducir al menos a la mitad la proporción de hombres, mujeres y niños de todas las edades que viven en la pobreza en todas sus dimensiones con arreglo a las definiciones nacionales</t>
  </si>
  <si>
    <t>Implementar a nivel nacional sistemas y medidas apropiados de protección social para todos, incluidos niveles mínimos, y, de aquí a 2030, lograr una amplia cobertura de las personas pobres y vulnerables</t>
  </si>
  <si>
    <t>De aquí a 2030, garantizar que todos los hombres tengan los mismos derechos a los recursos económicos y acceso a los servicios básicos, la propiedad y el control de la tierra y otros bienes, la herencia, los recursos naturales, las nuevas tecnologías apropiadas y los servicios financieros, incluida la microfinanciación</t>
  </si>
  <si>
    <t>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</si>
  <si>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De aquí a 2030, poner fin al hambre y asegurar el acceso de todas las personas, en particular los pobres y las personas en situaciones de vulnerabilidad, incluidos los niños menores de 1 año, a una alimentación sana, nutritiva y suficiente durante todo el año</t>
  </si>
  <si>
    <t>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</si>
  <si>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De aquí a 2030, reducir la tasa mundial de mortalidad materna a menos de 70 por cada 100.000 nacidos vivos</t>
  </si>
  <si>
    <t>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t>
  </si>
  <si>
    <t>De aquí a 2030, poner fin a las epidemias del SIDA, la tuberculosis, la malaria y las enfermedades tropicales desatendidas y combatir la hepatitis, las enfermedades transmitidas por el agua y otras enfermedades transmisibles</t>
  </si>
  <si>
    <t>De aquí a 2030, reducir en un tercio la mortalidad prematura por enfermedades no transmisibles mediante su prevención y tratamiento, y promover la salud mental y el bienestar</t>
  </si>
  <si>
    <t>Fortalecer la prevención y el tratamiento del abuso de sustancias adictivas, incluido el uso indebido de estupefacientes y el consumo nocivo de alcohol</t>
  </si>
  <si>
    <t>De aquí a 2020, reducir a la mitad el número de muertes y lesiones causadas por accidentes de tráfico en el mundo</t>
  </si>
  <si>
    <t>De aquí a 2030, garantizar el acceso universal a los servicios de salud sexual y reproductiva, incluidos los de planificación familiar, información y educación, y la integración de la salud reproductiva en las estrategias y los programas nacionales</t>
  </si>
  <si>
    <t>Lograr la cobertura sanitaria universal, incluida la protección contra los riesgos financieros, el acceso a servicios de salud esenciales de calidad y el acceso a medicamentos y vacunas inocuos, eficaces, asequibles y de calidad para todos</t>
  </si>
  <si>
    <t>De aquí a 2030, reducir considerablemente el número de muertes y enfermedades causadas por productos químicos peligrosos y por la polución y contaminación del aire, el agua y el suelo</t>
  </si>
  <si>
    <t>Fortalecer la aplicación del Convenio Marco de la Organización Mundial de la Salud para el Control del Tabaco en todos los países, según proceda</t>
  </si>
  <si>
    <t>De aquí a 2030, asegurar que todas las niñas y todos los niños terminen la enseñanza primaria y secundaria, que ha de ser gratuita, equitativa y de calidad y producir resultados de aprendizaje pertinentes y efectivos.</t>
  </si>
  <si>
    <t>De aquí a 2030, asegurar que todas las niñas y todos los niños tengan acceso a servicios de atención y desarrollo en la primera infancia y educación preescolar de calidad, a fin de que estén preparados para la enseñanza primaria.</t>
  </si>
  <si>
    <t>De aquí a 2030, asegurar el acceso igualitario de todos los hombres y las mujeres a una formación técnica, profesional y superior de calidad, incluida la enseñanza universitaria.</t>
  </si>
  <si>
    <t xml:space="preserve">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t>
  </si>
  <si>
    <t xml:space="preserve">De aquí a 2030, asegurar que todos los jóvenes y una proporción considerable de los adultos, tanto hombres como mujeres, estén alfabetizados y tengan nociones elementales de aritmética. </t>
  </si>
  <si>
    <t xml:space="preserve">Construir y adecuar instalaciones educativas que tengan en cuenta las necesidades de los niños y las personas con discapacidad y las diferencias de género, y que ofrezcan entornos de aprendizaje seguros, no violentos, inclusivos y eficaces para todos. </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</si>
  <si>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</si>
  <si>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</si>
  <si>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</si>
  <si>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y el trabajo doméstico no remunerados mediante servicios públicos, infraestructuras y políticas de protección social, y promoviendo la responsabilidad compartida en el hogar y la familia, según proceda en cada país</t>
  </si>
  <si>
    <t>Asegurar la participación plena y efectiva de las mujeres y la igualdad de oportunidades de liderazgo a todos los niveles decisorios en la vida política, económica y pública</t>
  </si>
  <si>
    <t>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t>
  </si>
  <si>
    <t>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</si>
  <si>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Mejorar el uso de la tecnología instrumental, en particular la tecnología de la información y las comunicaciones, para promover el empoderamiento de las mujeres</t>
  </si>
  <si>
    <t>De aquí a 2030, lograr el acceso universal y equitativo al agua potable a un precio asequible para todos</t>
  </si>
  <si>
    <t>De aquí a 2030, lograr el acceso a servicios de saneamiento e higiene adecuados y equitativos para todos y poner fin a la defecación al aire libre, prestando especial atención a las necesidades de las mujeres y las niñas y las personas en situaciones de vulnerabilidad</t>
  </si>
  <si>
    <t>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</si>
  <si>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</si>
  <si>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De aquí a 2030, implementar la gestión integrada de los recursos hídricos a todos los niveles, incluso mediante la cooperación transfronteriza, según proceda</t>
  </si>
  <si>
    <t>De aquí a 2030, garantizar el acceso universal a servicios energéticos asequibles, fiables y modernos</t>
  </si>
  <si>
    <t>De aquí a 2030, aumentar considerablemente la proporción de energía renovable en el conjunto de fuentes energéticas</t>
  </si>
  <si>
    <t>De aquí a 2030, duplicar la tasa mundial de mejora de la eficiencia energética</t>
  </si>
  <si>
    <t>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t>
  </si>
  <si>
    <t>Mantener el crecimiento económico per cápita de conformidad con las circunstancias nacionales y, en particular, un crecimiento del producto interno bruto de al menos el 7% anual en los países menos adelantados</t>
  </si>
  <si>
    <t>Lograr niveles más elevados de productividad económica mediante la diversificación, la modernización tecnológica y la innovación, entre otras cosas centrándose en los sectores con gran valor añadido y un uso intensivo de la mano de obra</t>
  </si>
  <si>
    <t>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</si>
  <si>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</si>
  <si>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De aquí a 2030, lograr el empleo pleno y productivo y el trabajo decente para todas las mujeres y los hombres, incluidos los jóvenes y las personas con discapacidad, así como la igualdad de remuneración por trabajo de igual valor</t>
  </si>
  <si>
    <t>De aquí a 2020, reducir considerablemente la proporción de jóvenes que no están empleados y no cursan estudios ni reciben capacitación</t>
  </si>
  <si>
    <t>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t>
  </si>
  <si>
    <t>Proteger los derechos laborales y promover un entorno de trabajo seguro y sin riesgos para todos los trabajadores, incluidos los trabajadores migrantes, en particular las mujeres migrantes y las personas con empleos precarios</t>
  </si>
  <si>
    <t>De aquí a 2030, elaborar y poner en práctica políticas encaminadas a promover un turismo sostenible que cree puestos de trabajo y promueva la cultura y los productos locales</t>
  </si>
  <si>
    <t>Fortalecer la capacidad de las instituciones financieras nacionales para fomentar y ampliar el acceso a los servicios bancarios, financieros y de seguros para todos</t>
  </si>
  <si>
    <t>Industriainnovacióneinfraestructura</t>
  </si>
  <si>
    <t>Aumentar significativamente el acceso a la tecnología de la información y las comunicaciones y esforzarse por proporcionar acceso universal y asequible a Internet en los países menos adelantados de aquí a 2020</t>
  </si>
  <si>
    <t>Desarrollar infraestructuras fiables, sostenibles, resilientes y de calidad, incluidas infraestructuras regionales y transfronterizas, para apoyar el desarrollo económico y el bienestar humano, haciendo especial hincapié en el acceso asequible y equitativo para todos</t>
  </si>
  <si>
    <t>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</si>
  <si>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</si>
  <si>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</si>
  <si>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Apoyar el desarrollo de tecnologías, la investigación y la innovación nacionales en los países en desarrollo, incluso garantizando un entorno normativo propicio a la diversificación industrial y la adición de valor a los productos básicos, entre otras cosas</t>
  </si>
  <si>
    <t>De aquí a 2030, lograr progresivamente y mantener el crecimiento de los ingresos del 40% más pobre de la población a una tasa superior a la media nacional</t>
  </si>
  <si>
    <t>De aquí a 2030, potenciar y promover la inclusión social, económica y política de todas las personas, independientemente de su edad, sexo, discapacidad, raza, etnia, origen, religión o situación económica u otra condición</t>
  </si>
  <si>
    <t>Adoptar políticas, especialmente fiscales, salariales y de protección social, y lograr progresivamente una mayor igualdad</t>
  </si>
  <si>
    <t>De aquí a 2030, asegurar el acceso de todas las personas a viviendas y servicios básicos adecuados, seguros y asequibles y mejorar los barrios marginales</t>
  </si>
  <si>
    <t>Redoblar los esfuerzos para proteger y salvaguardar el patrimonio cultural y natural del mundo</t>
  </si>
  <si>
    <t>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</si>
  <si>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De aquí a 2030, reducir el impacto ambiental negativo per cápita de las ciudades, incluso prestando especial atención a la calidad del aire y la gestión de los desechos municipales y de otro tipo</t>
  </si>
  <si>
    <t>De aquí a 2030, proporcionar acceso universal a zonas verdes y espacios públicos seguros, inclusivos y accesibles, en particular para las mujeres y los niños, las personas de edad y las personas con discapacidad</t>
  </si>
  <si>
    <t>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</si>
  <si>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De aquí a 2030, reducir considerablemente la generación de desechos mediante actividades de prevención, reducción, reciclado y reutilización</t>
  </si>
  <si>
    <t>De aquí a 2030, reducir a la mitad el desperdicio de alimentos per cápita mundial en la venta al por menor y a nivel de los consumidores y reducir las pérdidas de alimentos en las cadenas de producción y suministro, incluidas las pérdidas posteriores a la cosecha</t>
  </si>
  <si>
    <t>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t>
  </si>
  <si>
    <t>Alentar a las empresas, en especial las grandes empresas y las empresas transnacionales, a que adopten prácticas sostenibles e incorporen información sobre la sostenibilidad en su ciclo de presentación de informes</t>
  </si>
  <si>
    <t>Elaborar y aplicar instrumentos para vigilar los efectos en el desarrollo sostenible, a fin de lograr un turismo sostenible que cree puestos de trabajo y promueva la cultura y los productos locales</t>
  </si>
  <si>
    <t>Fortalecer la resiliencia y la capacidad de adaptación a los riesgos relacionados con el clima y los desastres naturales en todos los países</t>
  </si>
  <si>
    <t>Incorporar medidas relativas al cambio climático en las políticas, estrategias y planes nacionales</t>
  </si>
  <si>
    <t>De aquí a 2020, conservar al menos el 10% de las zonas costeras y marinas, de conformidad con las leyes nacionales y el derecho internacional y sobre la base de la mejor información científica disponible</t>
  </si>
  <si>
    <t>De aquí a 2025, prevenir y reducir significativamente la contaminación marina de todo tipo, en particular la producida por actividades realizadas en tierra, incluidos los detritos marinos y la polución por nutrientes</t>
  </si>
  <si>
    <t>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</si>
  <si>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Adoptar medidas urgentes y significativas para reducir la degradación de los hábitats naturales, detener la pérdida de la diversidad biológica y, para 2020, proteger las especies amenazadas y evitar su extinción</t>
  </si>
  <si>
    <t>Reducir significativamente todas las formas de violencia y las correspondientes tasas de mortalidad en todo el mundo</t>
  </si>
  <si>
    <t>Promover el estado de derecho en los planos nacional e internacional y garantizar la igualdad en el acceso a la justicia para todos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</si>
  <si>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</si>
  <si>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</si>
  <si>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Fuente a traves de los resultados arrojados del procedimiento de seguimiento estratégico al cumplimiento de la normativa archivística e Informe Consolidado de Implementación del Sistema de Gestión Documental. 
Informe sobre el estado de la gestión documental en las entidades del Distrito Capital (Decreto 514 de 2006).</t>
  </si>
  <si>
    <t>Es un programa de formación que se realizará de forma anual al personal de entidades y organismos distritales, con Gobierno Abierto como temática central. Este se mide a través del número de servidores que finalicen exitosamente el programa de formación.
El producto se realiza por medio de un proceso contractual para la elaboración y virtualización de los contenidos del programa de formación. En caso de cambios en la normativa, durante las vigencias en las que se desarrolla el producto, se debe actualizar los contenidos.</t>
  </si>
  <si>
    <t>No está unificada la forma de registrar esta programación. La ajusto?</t>
  </si>
  <si>
    <t>Revisar si aplicaría "Documento"</t>
  </si>
  <si>
    <t>Las metodologías para el levantamiento de la información catastral con enfoque multipropósito corresponderán a las elaboradas por el Instituto Geográfico Agustín Codazzi como autoridad catastral a nivel nacional, en concordancia con los  lineamientos de política que están siendo definidos en el documento Conpes "Política para la adopción de un catastro multipropósito rural-urbano"
La ejecución de los procesos de actualización/formación pueden limitarse por variables exógenas a las entidades ejecutoras, asociadas a condiciones de acceso al territorio y orden público, en función de la naturaleza de los municipios priorizados.</t>
  </si>
  <si>
    <t>Si se eliminó la categoría porcentaje, cuál debería ponerse?</t>
  </si>
  <si>
    <t xml:space="preserve">El indicador busca que las cincuenta y ocho (58) entidades del sector central y desentralizado del Distrito Capital, los tres (3) entes de control y el Concejo de Bogotá aumenten el grado de implementación del Sistema de Gestión Documental y cuenten con las condiciones institucionales para el acceso a la información pública. </t>
  </si>
  <si>
    <t xml:space="preserve">Alexandra Arévalo Cuervo </t>
  </si>
  <si>
    <t>Para la medición del indicador, las entidades deben reportar la vigencia inmediatamente anterior durante el primer semestre de la vigencia siguiente, a través del Formulario de recolección sobre el cumplimiento a la Normativa Archivístiva en las entidades del Distrito Capital a la Dirección Distrital de Archivo de Bogotá.
Asi mismo la Dirección Distrital de Archivo de Bogotá verificará los datos suministrados y apartir de estas fuentes se realizá el calculo del avance por entidad.
Este producto se desarrollará a través del cumplimiento por parte de las entidades distritales en la implementación de los 4 componentes del Sistema que se describen a continuación.
1. Componente Estratégico: Recursos, Programa de Gestión Documental -PGD, PINAR. 
2. Componente Documental: Instrumentos y procesos de la gestión documental. 
3. Componente Tecnológico: Sistema de Gestión de Documentos Electrónicos de Archivo y criterios tecnológicos de los instrumentos archivísticos. 
4. Componente Cultura Archivística: Gestión del conocimiento en matera archivística, Política de Cero Papel, Informes y Rendicióno de Cuentas asociadas a la gestión documental, y criterios asociados. 
Hay que tener que los procesos e instrumentos se actualizan cada vez que hay un cambio organico funcional de la entidad
Para la medición de la implementación se incluye la actualización que estos puedan tener año tras año.</t>
  </si>
  <si>
    <t>Poblacional; Diferencial; Género; Territorial</t>
  </si>
  <si>
    <t>El lineamiento de accesibilidad para sitios web institucionales busca  fortalecer el criterio diferencial de acceso a la información pública relacionado con las barreras de accesibilidad y desplazamiento para las poblaciones en situación y/o condición de discapacidad visual y auditiva, que aseguren  mejorar la visibilidad y divulgación de información pública y que aporten a la estrategia de accesibilidad digital en los sitios web institucionales de las del Distrito Capital.</t>
  </si>
  <si>
    <t>En el marco del nuevo decreto distrital 512 de 2019,  el artículo 54, define las garantías a la participación "son las condiciones mínimas, técnicas y logísticas que facilitan y fomentan la participación efectiva de las víctimas en losespacios de participación de qué trata este decreto", y los tipos de estas son describiendo tres tipos de garantías: alimentación, transporte y apoyo compensatorio. Estas en la actualidad, se están otorgando de manera permanente de las 24 mesas que funcionan y que están reconocidas por el decreto mencionado, de tal forma que garanticen el desarrollo de las sesiones ordinarias de cada mesa. El producto de  garantías es tangible, ya que se puede verificar con la orden de pago dada  a cada persona que pertenezcan a estas mesas.
Por el contrario, los incentivos  a la participación, este decreto en su artículo 57, los define cómo " Es un estímulo que se ofrece a los miembros principales de los espacios de participación en su conjunto, con el fin de fomentar la participación efectiva de las víctimas del conflicto armado residentes en Bogotá y destacar las buenas prácticas", donde la ACDVPR solo está obligada a realizar acompañamiento técnico. Estos incentivos se trabajan en cinco (5) líneas "De capacitación y formación, proceso de intercambio de experiencias, acceso a la educación superior, financiación de proyectos de fortalecimientos y apoyo en la preparaciòn y presentación de los programas y proyectos de las víctimas en los encuentros ciudadanos de planeación y presupuestación locales y distritales". Estos incentivos pueden lograrse de manera individual o colectiva, de acuerdo a lo concertado con las mesas de participación en su plan de acción y su forma de de medición puede ser intangible, por el tipo de acompañamiento y secuencia de medición.
Por lo anterior, los incentivos no serían parte de la medición de este producto, ya que por su naturaleza, no son compatibles con las garantias (diferente tipo de medición) y por su desarrollo que es previsto por lo concertado con los miembros de cada una de las mesas de participación distrital, locales y de enfoque diferencial, de manera particular y colectiva.</t>
  </si>
  <si>
    <t>Poblacional; Diferencial</t>
  </si>
  <si>
    <t xml:space="preserve">Este indicador describe el porcentaje de cumplimiento que se presenta mes a mes de las garantías dadas a las victimas que cumplieron los requisitos establecidos en el Decreto 035 de 2015.    </t>
  </si>
  <si>
    <t>El desarrollo de la estrategia contempla implementar acciones conjuntas con el líder del componente de rendición de cuentas a nivel Nacional y/o Distrital, basados en diagnóstico frente los resultados obtenidos en la evaluación de los planes anticorrupción y de atención al ciudadano de la vigencia correspondiente de las entidades y organismos distritales. Las acciones conjuntas radican, en primera instancia, en el desarrollo de talleres y/o charlas, en las cuales se presentan los resultados de los diagnósticos, se profundiza en el conocimiento frente al componente y se brindan herramientas que permitan el mejoramiento y fortalecimiento de los mismos. En segunda instancia, se realiza acompañamiento en la aplicación de las herramientas entregadas y en el mejoramiento del componente, lo cual implicará monitoreo por parte del equipo técnico.  El desarrollo de la estrategia también contempla seguimiento tanto a la ejecución de las actividades previstas como a los resultados alcanzados, lo cual se medirá mediante indicadores de gestión contenidos en el FURAG.</t>
  </si>
  <si>
    <t xml:space="preserve">PAD: Plan Distrital de Atención Distrital 
SDARIV: Sistema Distrital de Atención y Reparación Integral a Victimas 
SIVIC: Sistema de Victimas </t>
  </si>
  <si>
    <t>El indicador busca proporcionar información acerca del avance de la gestión de implementación de los módulos básicos del ERP en las entidades distritales. 
Para el seguimiento del indicador de producto se dará por implementada la solución tecnológica, cuando el ERP BOGDATA salga a producción en con los siguientes módulos básicos:  PROYECTOS, PRESUPUESTO, TESORERÍA, CONTABILIDAD y  COMPRAS 
La gestión de implementación del ERP Distrital estará a cargo de la Secretaría General, con el liderazgo de la Alta Consejería Distrital de TIC, proyecto que contempla la gestión a través de desarrollo un MODELO DE GOBERNABILIDAD  y de otro lado la centralización  de servicios de soporte, mantenimiento software, nuevas funcionalidades en su componente funcional y técnico,  capacitación,  administración de infraestructura y conectividad, seguridad de la información y de la gestión de la información, aspectos que deben ser asumidos gradualmente bajo una estructura de CENTRO DE COMPETENCIA O EXCELENCIA ,  todo esto una vez la Secretaría Distrital de Hacienda  termine su implementación y estabilización del ERP, este en capacidad de trasladar los recursos humanos y técnicos  a dicho Centro y en paralelo se delante la nueva implementación en la entidad piloto vía rollout (copia del esquema de procedimientos y módulos SAP), entidad que se ha determinado sea la Secretaría General, para así continuar en los años subsiguientes en la implementación del BOGDATA basado en SAP en otras entidades distritales. El proyecto ERP Distrital contempla la implementación del BOGDATA en 48 entidades distritales.</t>
  </si>
  <si>
    <t>(Sumatoria de fases ejecutadas en el diseño del documento con lineamientos sobre el uso del lenguaje claro e incluyente para brindar información en la oferta de bienes y servicios de las entidades distritales / Sumatoria de fases programadas en el diseño del documento con lineamientos sobre el uso del lenguaje claro para brindar información en la oferta de bienes y servicios de las entidades distritales)*100</t>
  </si>
  <si>
    <t>Toda la información consignada en esta ficha técnica será sujeta de revisión de acuerdo a los resultados obtenidos en los levantamientos iniciales que se ejecuten en 2016. Como producto de tales levantamientos iniciales se obtendrá antes del 31 de diciembre de 2016 una estrategia para la implementación de la metodología en todo el país de acuerdo a los tiempos y costos que se identifiquen en tales ejercicios iniciales. 
Las metodologías para el levantamiento de la información catastral con enfoque multipropósito corresponderán a las elaboradas por el Instituto Geográfico Agustín Codazzi como autoridad catastral a nivel nacional, en concordancia con los  lineamientos de política que están siendo definidos en el documento Conpes "Política para la adopción de un catastro multipropósito rural-urbano"
La ejecución de los procesos de actualización/formación pueden limitarse por variables exógenas a las entidades ejecutoras, asociadas a condiciones de acceso al territorio y orden público, en función de la naturaleza de los municipios priorizados.</t>
  </si>
  <si>
    <t>FICHA TÉCNICA INDICADOR DE PRODUCTO 1.1.34</t>
  </si>
  <si>
    <t>Desarrollos</t>
  </si>
  <si>
    <t>(Sumatoria de actualizaciones del buscador de información contractual del distrito para la comprensión y consulta de la ciudadanía de los procesos que adelantan las entidades distritales implementadas/ Sumatoria de actualizaciones del buscador de información contractual del distrito para la comprensión y consulta de la ciudadanía de los procesos que adelantan las entidades distritales programadas) * 100</t>
  </si>
  <si>
    <t>Poblacional, Diferencial, Género</t>
  </si>
  <si>
    <t>FICHA TÉCNICA INDICADOR DE PRODUCTO 3.1.14</t>
  </si>
  <si>
    <t>FICHA TÉCNICA INDICADOR DE PRODUCTO 3.2.1</t>
  </si>
  <si>
    <t>39 Bogotá territorio de paz y atención integral a las víctimas del conflicto armado.</t>
  </si>
  <si>
    <t xml:space="preserve">Este indicador da cuenta del cargue de los bienes y servicios de las entidades distritales que hacen parte del Sistema Distrital de Atención, Asistencia y Reparación Integral a las Víctimas (SDARIV) publicados en el Sistema de información que determine la Unidad para las Víctimas como entidad coordinara de la Política Pública de Víctimas a nivel nacional. </t>
  </si>
  <si>
    <t>El Sistema de Información de Gestión de Oferta (SIGO) Es un Sistema de Información que tiene como fin, la consolidación y clasificación de necesidades de la población víctima por medio de la articulación de diferentes sistemas de información; la caracterización de los programas y proyectos que dan cuenta de la oferta de las instituciones públicas o privadas a las cuales pueden acceder las víctimas y que contribuyen al goce efectivo de sus derechos; y el seguimiento al acceso efectivo de la población a la misma.
Este sistema de información permite consultar de manera individual la gestión del ente territorial, teniendo en cuenta su competencia para cada una de las medidas en materia de salud, educación, vivienda, alimentación, generación de ingresos, reunificación familiar e identificación.
A partir del año 2021 los diferentes procesos de cargue relacionados con esta plataforma se realizan por las entidades territoriales en el portal de aplicaciones VIVANTO, Modulo PAT.</t>
  </si>
  <si>
    <t>El indicador busca proporcionar información acerca del avance porcentual en la ejecución de las fases para la consolidación  de la red de gestores(as) de integridad distritales. Actualmente, las entidades de acuerdo con lineamiento del Decreto 118 de 2018, consolida un equipo de gestores de integridad que con el apoyo de Talento Humano,  articulan e implementan las iniciativas a través del Plan de Gestión de Integridad, incorporado en el Plan Anticorrupción y de Atención al Ciudadano. Con el propósito de fortalecer la cultura de integridad se formula dentro del Plan de Acción de la Política Pública de Transparencia, Integridad y No Tolerancia con la Corrupción, la conformación de una red de gestores de integridad, como una herramienta para la identificación, articulación y activación de prácticas orientadas al fortalecimiento de la integridad, la cultura ética y de servicio en las entidades distritales.</t>
  </si>
  <si>
    <t>?</t>
  </si>
  <si>
    <t>(Número de sectores acompañados técnicamente para el proceso de implementación del lineamiento anti lavado de activos y contra la financiación del terrorismo / número total de sectores del distrito)*100</t>
  </si>
  <si>
    <t>Este producto mide el acompañamiento técnico por parte de la Secretaría General a los sectores del Distrito respecto al proceso de adopción de un documento técnico sobre la prevención  del lavado de activos y contra la financiación del terrorismo. Dicho documento técnico presenta orientaciones, instrucciones, metodologías y/o técnicas para detectar y prevenir el  lavado de activos y la financiación del terrorismo relacionados con corrupción que se puedan generar en el marco de la gestión pública distrital.
El acompañamiento técnico frente a la adaptación del documento técnico se estableció a través de cuatro (4) componentes: 1) Elaboración del documento técnico (63%), 2) Desarrollar actividades tendientes a fortalecer la inteligencia financiera (6%), 3) Realizar acciones que permitan la transferencia de conocimiento (15%), 4) Asistencia técnica (16%). Posteriormente se realizará la asistencia técnica a la implementación del documento técnico de manera constante hasta finalizar el producto (2028).</t>
  </si>
  <si>
    <t>(Número de entidades distritales y alcaldías locales acompañadas para el fortalecimiento del proceso de rendición de cuentas Distrital/ Número de entidades distritales y alcaldías locales que conforman el universo de entidades obligadas a implementar el proceso de rendición de cuentas) *100</t>
  </si>
  <si>
    <t xml:space="preserve">Entidades </t>
  </si>
  <si>
    <t>Informe de resultados trimestral del acompañamiento a los Directivos de las entidades distritales para  la comprensión de la información de Apertura de Agendas como mecanismo de regulación de lobby y control social. El informe lo realiza y publica la Dirección Distrital de Desarrollo Institucional.</t>
  </si>
  <si>
    <t>"En el marco de la Ley 2195 de 2022, (la cual modifica el artículo 73 de la Ley 1474 de 2011) la cual en su artículo 31 ordena a las entidades a implementar Programas de Transparencia y Ética Publica con el fin de promover la cultura de la legalidad e identificar, medir, controlar y monitorear constantemente el riesgo de corrupción en el desarrollo de su misionalidad. En esta medida las entidades del orden territorial tendrán máximo dos (2) años para adoptar los Programas de Transparencia y Ética Publica. En este sentido, se busca desde este producto, contruir una estrategia que implemente las siguientes acciones:
- Acción 1: Diseñar la Estrategia de acompañamiento a las entidades distritales en la formulación de los Programas de Transparencia y Ética Pública en el Distrito Capital.
- Acción 2:Definir una ruta de transición hacía los PAAC a los Programas de Transparencia y Ética Pública a través de la socialización y divulgación de los lineamientos de la Secretaria de Transparencia de la Presidencia de la Republica y de la Secretaría General sobre las características, estándares, elementos, requisitos, procedimientos y controles mínimos que deben tener los Programas de Transparencia y Ética Publica.
- Acción 3: Desarrollar jornadas de socialización sobre el lineamiento de la Secretaría General para el fortalecimiento del proceso participativo en la formulación e implementación de los Programas de Transparencia y Ética Publica.
- Acción 4: Diagnóstico de la formulación de los Programas de Transparencia y Ética Publica para profundizar en el conocimiento frente a cada uno de sus componentes y brindar herramientas que permitan el mejoramiento y fortalecimiento de los mismos.
- Acción 5: Realizar acompañamiento y retroalimentación en la aplicación de las herramientas entregadas y en el mejoramiento de cada uno de los componentes, lo cual implicará monitoreo por parte del equipo técnico para cada componente y realizar seguimiento a la formulación participativa de los Programas de Transparencia y Ética Publica en las entidades del Distrito Capital.
Durante el año 1 (2023) la Secretaría General deberá implementar las acciones 1, 2 y 3 señaladas para dar cumplimiento a la meta programada (20%). A partir del año 2 (2024) hasta la finalización del producto (2028) la Secretaría General dará continuidad a las acciones 2 y 3 y deberá empezar a implementar las acciones 4 y 5 señaladas en esta ficha técnica de producto. El avance porcentual anual corresponderá al 20% hasta alcanzar el 100% de la meta."</t>
  </si>
  <si>
    <t>(Sumatoria de acciones de consolidación y sostenibilidad de la estrategia anticorrupción bajo los ejes de transparencia, integridad y monitoreo y control en el marco de la Ley 2195 de 2022 ejecutadas / Sumatoria de acciones de consolidación y sostenibilidad de la estrategia anticorrupción bajo los ejes de transparencia, integridad y monitoreo y control en el marco de la Ley 2195 de 2022 programas) *100</t>
  </si>
  <si>
    <t>(Sumatoria de fases ejecutadas en la implementación del Banco de buenas prácticas en materia de transparencia en las entidades distritales / Sumatoria de fases programadas en la implementación del Banco de buenas prácticas en materia de transparencia en las entidades distritales)*100</t>
  </si>
  <si>
    <t>La medición de este producto se hará de acuerdo al avance en las fases así:
Alistamiento: 50% - programado para 2018
Adecuación del Marco Normativo distrital aplicable para la adopción e Implementación del MIPG, Socialización de las generalidades del MIPG y sus dimensiones a las entidades del distrito, Elaboración de documento "Guía de Armonización de la NTD SIG001:2011 con el Modelo Integrado de Planeación y Gestión"
Direccionamiento: 15% (5% programado para 2019, 5% programado para 2020 y 5% programado para 2021).
Socialización de los lineamientos disponibles y vigentes para la implementación del MIPG en el distrito, Acompañamiento a Entidades Líderes de Política para el cumplimiento de su función como responsable de la implementación del MIPG en el Distrito Capital y Diseño y estructuración de lineamientos priorizados
Implementación: 15% (5% programado para 2019, 5% programado para 2020 y 5% programado para 2021).
Socialización de nuevos lineamientos priorizados, Despliegue de esquema de acompañamiento a entidades públicas en el Distrito Capital y Diseño y desarrollo de sesiones y/o talleres por ejes temáticos. 
Seguimiento: 10% (5% programado para 2019, 5% programado para 2020)
Elaboración de informe anual consolidado el avance de MIPG y Elaboración informe de análisis de los resultados del FURAG para las entidades del Distrito Capital
Incentivo: 10%  (5% programado para 2019, 5% programado para 2020)
Estructuración, lanzamiento y desarrollo del "Premio Distrital a la Gestión”</t>
  </si>
  <si>
    <t>Datasets</t>
  </si>
  <si>
    <r>
      <t xml:space="preserve">La Veeduría Distrital hará seguimiento a la implementación en las entidades distritales de lineamientos para prevenir y mitigar la comisión del delito de cohecho al interior de las entidades distritales. Para el desarrollo de dichos seguimientos, la Veeduría tendrá en cuenta  los lineamientos (no necesariamente expedidos por esta entidad) que comprenderá la adopción de medidas de control interno, acciones de capacitación y sensibilización y el establecimiento de políticas para la recepción y entrega de regalos u hospitalidad, así como para el monitoreo y seguimiento de visitas a altos directivos de las entidades por parte de terceros externos vigentes en el Distrito Capital. El seguimiento a la implementación de estos lineamientos se harán entre 2019 y 2028. 
Dichos seguimientos se harán para todos los sectores y a los diferentes grupos de entidades de la Administración Distrital. Se desarrollarán cuatro seguimientos anuales, distribuidos en los siguientes grupos: </t>
    </r>
    <r>
      <rPr>
        <b/>
        <sz val="12"/>
        <color theme="8"/>
        <rFont val="Arial Narrow"/>
        <family val="2"/>
      </rPr>
      <t>1) Entidades vinculadas o adscritas</t>
    </r>
    <r>
      <rPr>
        <sz val="12"/>
        <color rgb="FF000000"/>
        <rFont val="Arial Narrow"/>
        <family val="2"/>
      </rPr>
      <t xml:space="preserve">, 2) Alcaldías locales, 3) Secretarías cabeza de sector y 4) Otras entidades distritales a las cuales aplique el seguimiento. Para las entidades adscritas no necesariamente se hace seguimiento a todas ellas, desde el responsable se definirá la pertinencia, dadas las particularidades de este tipo de entidades como las empresas.									</t>
    </r>
  </si>
  <si>
    <r>
      <t>Unas de las problemáticas para luchar contra la corrupción identificadas en el diagnóstico de la política son las debilidades en los canales de denuncia de actos de corrupción, el desconocimiento de los canales vigentes, la inexistencia de medidas de protección al denunciante y los débiles procesos para la custodia de sus datos. Para mitigar estas problemáticas, la Veeduría Distrital realizará procesos de seguimiento a la implementación de protocolos de denuncia y protección al denunciante a nivel distrital y local. Estos protocolos, que deben estar vigentes en el Distrito Capital y no necesariamente ser diseñados por la Veeduría Distrital, serán documentos guía sobre los procedimientos para realizar el trámite de denuncias por actos de corrupción al interior de las entidades distritales, así como las medidas de protección que pueden otorgarse a los denunciantes, dentro de las competencias de estas entidades.
Teniendo en cuenta lo anterior, el indicador medirá entre el 2020 y el 2028, los procesos de seguimiento a la implementación de los protocolos de denuncia y protección al denunciante, lo que permitirá fortalecer las condiciones para la denuncia de prácticas corruptas. Estos procesos de seguimiento se realizarán por medio de reuniones periódicas, solicitud y análisis de información, visitas, elaboración de recomendaciones o acompañamiento a las estrategias de mejora propuestas por las entidades distritales. 
Dichos seguimientos se harán para todos los sectores y a los diferentes grupos de entidades de la Administración Distrital. Se desarrollarán cuatro seguimientos anuales, distribuidos en los siguientes grupos</t>
    </r>
    <r>
      <rPr>
        <b/>
        <sz val="12"/>
        <color theme="8"/>
        <rFont val="Arial Narrow"/>
        <family val="2"/>
      </rPr>
      <t>: 1) Entidades vinculadas o adscritas</t>
    </r>
    <r>
      <rPr>
        <sz val="12"/>
        <color rgb="FF000000"/>
        <rFont val="Arial Narrow"/>
        <family val="2"/>
      </rPr>
      <t>, 2) Alcaldías locales, 3) Secretarías cabeza de sector y 4) Otras entidades distritales a las cuales aplique el seguimiento. Para las entidades adscritas no necesariamente se hace seguimiento a todas ellas, desde el responsable se definirá la pertinencia, dadas las particularidades de este tipo de entidades.</t>
    </r>
  </si>
  <si>
    <r>
      <t>Dichos seguimientos se harán para todos los sectores y a los diferentes grupos de entidades de la Administración Distrital. Se desarrollarán cuatro seguimientos anuales, distribuidos en los siguientes grupos:</t>
    </r>
    <r>
      <rPr>
        <b/>
        <sz val="12"/>
        <color theme="8"/>
        <rFont val="Arial Narrow"/>
        <family val="2"/>
      </rPr>
      <t xml:space="preserve"> 1) Entidades vinculadas o adscritas</t>
    </r>
    <r>
      <rPr>
        <sz val="12"/>
        <color rgb="FF000000"/>
        <rFont val="Arial Narrow"/>
        <family val="2"/>
      </rPr>
      <t xml:space="preserve">, 2) Alcaldías locales, 3) Secretarías cabeza de sector y 4) Otras entidades distritales a las cuales aplique el seguimiento. Para las entidades adscritas no necesariamente se hace seguimiento a todas ellas, desde el responsable se definirá la pertinencia, dadas las particularidades de este tipo de entidades. </t>
    </r>
  </si>
  <si>
    <t>Política Pública Distrital de Transparencia, Integridad y No Tolerancia con la Corrupción</t>
  </si>
  <si>
    <t>Documento CONPES Distrital No:</t>
  </si>
  <si>
    <t>Fecha de aprobación:</t>
  </si>
  <si>
    <t>Entidad 2:</t>
  </si>
  <si>
    <t>Fecha de actualización:</t>
  </si>
  <si>
    <t>Entidad 5:</t>
  </si>
  <si>
    <t>Fecha de corte de seguimiento:</t>
  </si>
  <si>
    <t>Entidad 8:</t>
  </si>
  <si>
    <t>Sector líder:</t>
  </si>
  <si>
    <t>Gestión Pública, Gobierno y entidades de control</t>
  </si>
  <si>
    <t>Entidad líder:</t>
  </si>
  <si>
    <t>Secretaría General de la Alcaldía Mayor de Bogotá, Secretaría Distrital de Gobierno y Veeduría Distrital</t>
  </si>
  <si>
    <t>Entidad 11:</t>
  </si>
  <si>
    <t>Entidad 1:</t>
  </si>
  <si>
    <t>Sector correponsable 2:</t>
  </si>
  <si>
    <t>Transmilenio S.A.</t>
  </si>
  <si>
    <t>Sector correponsable 3:</t>
  </si>
  <si>
    <t>Desarrollo Economico Industria y Turismo</t>
  </si>
  <si>
    <t>Entidad 3:</t>
  </si>
  <si>
    <t>Educación</t>
  </si>
  <si>
    <t>Entidad 4:</t>
  </si>
  <si>
    <t xml:space="preserve">Secretaría de Educación del Distrito </t>
  </si>
  <si>
    <t>Sector correponsable 5:</t>
  </si>
  <si>
    <t>Gestión Jurídica</t>
  </si>
  <si>
    <t>Empresa Metro de Bogotá S.A.</t>
  </si>
  <si>
    <t>Sector correponsable 6:</t>
  </si>
  <si>
    <t>Entidad 6:</t>
  </si>
  <si>
    <t>Entidad 7:</t>
  </si>
  <si>
    <t>Insituto Distrital de la Participación y Acción Comunal - IDPAC</t>
  </si>
  <si>
    <t>Sector correponsable 8:</t>
  </si>
  <si>
    <t>Entidad 15:</t>
  </si>
  <si>
    <t>Sector correponsable 9:</t>
  </si>
  <si>
    <t>Entidad 9:</t>
  </si>
  <si>
    <t>Integración Social</t>
  </si>
  <si>
    <t>Entidad 10:</t>
  </si>
  <si>
    <t>Sector correponsable 11:</t>
  </si>
  <si>
    <t>Sector correponsable 12:</t>
  </si>
  <si>
    <t>Entidad 13:</t>
  </si>
  <si>
    <t>Entidad 14:</t>
  </si>
  <si>
    <t>Sector correponsable15:</t>
  </si>
  <si>
    <t>Sector correponsable 16:</t>
  </si>
  <si>
    <t>Seguridad Convivencia y Justicia</t>
  </si>
  <si>
    <t>Entidad 16:</t>
  </si>
  <si>
    <t>Objetivo específico</t>
  </si>
  <si>
    <t>Importancia relativa  del objetivo especifico
(%)</t>
  </si>
  <si>
    <t>Indicadores de resultado</t>
  </si>
  <si>
    <t>Tiempos de ejecución</t>
  </si>
  <si>
    <t>Metas anuales de 
producto</t>
  </si>
  <si>
    <t>Meta de producto Final</t>
  </si>
  <si>
    <t>Costos y recursos disponibles</t>
  </si>
  <si>
    <t>Responsable de la ejecución</t>
  </si>
  <si>
    <t>Corresponsables de la ejecución</t>
  </si>
  <si>
    <t>Categoría</t>
  </si>
  <si>
    <t>Resultado esperado</t>
  </si>
  <si>
    <t>Nombre del indicador de resultado</t>
  </si>
  <si>
    <t>Fórmula del indicador de resultado</t>
  </si>
  <si>
    <t>Tipo de anualización</t>
  </si>
  <si>
    <t>Línea base</t>
  </si>
  <si>
    <t>Metas anuales de resultado</t>
  </si>
  <si>
    <t>Meta de resultado final</t>
  </si>
  <si>
    <t>Ponderación relativa del producto
(%)</t>
  </si>
  <si>
    <t xml:space="preserve">Nombre indicador de producto </t>
  </si>
  <si>
    <t>Fórmula del indicador de producto</t>
  </si>
  <si>
    <t>Fecha de inicio</t>
  </si>
  <si>
    <t>Fecha de finalización</t>
  </si>
  <si>
    <t>Costo total</t>
  </si>
  <si>
    <t xml:space="preserve">Sector </t>
  </si>
  <si>
    <t>Dirección/Subdirección/Grupo/Unidad</t>
  </si>
  <si>
    <t>Persona de contacto</t>
  </si>
  <si>
    <t>Teléfono</t>
  </si>
  <si>
    <t>Observación</t>
  </si>
  <si>
    <t>Valor</t>
  </si>
  <si>
    <t>Año</t>
  </si>
  <si>
    <t>Meta 2018</t>
  </si>
  <si>
    <t>Meta 2019</t>
  </si>
  <si>
    <t>Meta 2020</t>
  </si>
  <si>
    <t>Meta 2021</t>
  </si>
  <si>
    <t>Meta 2022</t>
  </si>
  <si>
    <t>Meta 2023</t>
  </si>
  <si>
    <t>Meta 2024</t>
  </si>
  <si>
    <t>Meta 2025</t>
  </si>
  <si>
    <t>Meta 2026</t>
  </si>
  <si>
    <t>Meta 2027</t>
  </si>
  <si>
    <t>Meta 2028</t>
  </si>
  <si>
    <t>Costo Estimado</t>
  </si>
  <si>
    <t>Recurso disponible.</t>
  </si>
  <si>
    <t>Fuente de financiación</t>
  </si>
  <si>
    <t>Código Proyecto de Invesión</t>
  </si>
  <si>
    <t>1. Avanzar hacia el gobierno abierto a través de la implementación de medidas de transparencia en la gestión pública para garantizar el derecho de acceso a la información, la participación y colaboración ciudadana como pilares para la generación de valor público.</t>
  </si>
  <si>
    <t xml:space="preserve">ITA = (Contratación + Control+ Estructura orgánica y talento humano + Información de interés + Instrumentos de gestión de información pública + Mecanismos de contacto con el sujeto obligado + Normatividad + Planeación + Presupuesto + Trámites y servicios) /10
</t>
  </si>
  <si>
    <t>No Tiene</t>
  </si>
  <si>
    <t>Por ser publicado</t>
  </si>
  <si>
    <t>1 Punto +</t>
  </si>
  <si>
    <t xml:space="preserve">Dirección Distrital de Archivo de Bogotá/ Subdirección del sistema Distrital de Archivos </t>
  </si>
  <si>
    <t>NUEVO PRODUCTO</t>
  </si>
  <si>
    <t>MODIFICACIÓN / NUEVO PRODUCTO</t>
  </si>
  <si>
    <t>Inversión y funcionamiento</t>
  </si>
  <si>
    <t>Alexandra Arevalo Cuervo</t>
  </si>
  <si>
    <t>3813000 ext. 2400</t>
  </si>
  <si>
    <t>SIN MODIFICACIÓN</t>
  </si>
  <si>
    <t>OTROS DISTRITOS</t>
  </si>
  <si>
    <t>Subsecretaria de Planeación de la Inversión
Dirección de Planeación</t>
  </si>
  <si>
    <t>Pedro Antonio Bejarano Silva</t>
  </si>
  <si>
    <t>3358000  Ext. 8554; Ext. 8970; Ext. 8070</t>
  </si>
  <si>
    <t>pbejarano@sdp.gov.co</t>
  </si>
  <si>
    <t>Lineamiento emitido</t>
  </si>
  <si>
    <t>Sumatoria de lineamientos emitidos</t>
  </si>
  <si>
    <t>Alta Consejería TIC</t>
  </si>
  <si>
    <t>Ivan Mauricio Duran</t>
  </si>
  <si>
    <t>FINALIZADO</t>
  </si>
  <si>
    <t>Porcentaje de avance en la implementación del Portal ciudadano  de acceso a información sobre planeación, presupuesto y contratación de las Alcaldías Locales y de la Secretaría Distrital de Gobierno</t>
  </si>
  <si>
    <t>(Sumatoria de fases ejecutadas para la implementación del Portal ciudadano de acceso a información sobre planeación, presupuesto y contratación de las Alcaldías Locales y de la Secretaría Distrital de Gobierno/Sumatoria de fases programadas para la implementación el Portal ciudadano  de acceso a información sobre planeación, presupuesto y contratación de las Alcaldías Locales y de la Secretaría Distrital de Gobierno)*100</t>
  </si>
  <si>
    <t>Orlando Benavides Santacruz</t>
  </si>
  <si>
    <t>3387000  ext 6311</t>
  </si>
  <si>
    <t>orlando.benavides@gobiernobogota.gov.co</t>
  </si>
  <si>
    <t>Porcentaje de cumplimiento del plan de acción general de gobierno abierto de Bogotá</t>
  </si>
  <si>
    <t xml:space="preserve">(Sumatoria del porcentaje de ejecución de los compromisos/acciones del Plan de Acción General del Gobierno Abierto de Bogota / Sumatoria del porcentaje de programación de los compromisos/acciones del Plan de Acción General del Gobierno Abierto de Bogota)*100 </t>
  </si>
  <si>
    <t>3407666 Ext 1143</t>
  </si>
  <si>
    <t>Ajuste Nombre, indicador, formúla y peridocidad de reporte</t>
  </si>
  <si>
    <t>MODIFICACIÓN</t>
  </si>
  <si>
    <t>Organos de control</t>
  </si>
  <si>
    <t>1. Dirección de Informática y Tecnología
2. Dirección de Impuestos de Bogotá</t>
  </si>
  <si>
    <t>1. Gerson Granados Villamil
2. Orlando Valbuena Gomez</t>
  </si>
  <si>
    <t>601 3385229</t>
  </si>
  <si>
    <t>Contrapartida aliados</t>
  </si>
  <si>
    <t>SOLICITUD DE TERMINACIÒN (El indicador del producto se encuentra actualmente con una sobre ejecución del 365% respecto a la meta final programada a 2028. Se realiza la justificación para el cierre del producto por cumplimiento y definición de un nuevo producto del equipo GAB que fortalece el proceso desarrollado con el producto 1.1.10)</t>
  </si>
  <si>
    <t>SOLICITUD DE TERMINACIÓN ANTICIPADA</t>
  </si>
  <si>
    <t>Retos  formulados sobre las necesidades e intereses que enfrenta la ciudad formulados por diferentes grupos poblacionales y sectores sociales en una plataforma digital que promueva la participación ciudadana en el Distrito.</t>
  </si>
  <si>
    <t>Donka Atanassova Lakimova</t>
  </si>
  <si>
    <t>2 41 79 00</t>
  </si>
  <si>
    <t>datanassova@participacionbogota.gov.co</t>
  </si>
  <si>
    <t xml:space="preserve">Número de Campañas pedagógicas sobre Gobierno Abierto en las 20 localidades del Distrito Capital </t>
  </si>
  <si>
    <t xml:space="preserve">Sumatoria de campañas pedagógicas sobre Gobierno Abierto  en las 20 localidades del Distrito Capital </t>
  </si>
  <si>
    <t>Oficina Asesora de Comunicaciones
Subsecretaria de Gestión Institucional</t>
  </si>
  <si>
    <t>Katherine Santos Parra
Martha Liliana Soto Iguarán</t>
  </si>
  <si>
    <t>katherine.santos@gobiernobogota.gov.co
martha.soto@gobienrobogota.gov.co</t>
  </si>
  <si>
    <t>Sumatoria de mujeres informadas en el derecho a la participación y representación y en control social</t>
  </si>
  <si>
    <t>AJUSTE DE LÍDER  
Secretaría Distrital de la Mujer a la Secretaria General de la Alcaldia Mayor de Bogotá</t>
  </si>
  <si>
    <t>Estrategias para fortalecer el Consejo Consultivo de Mujeres, los Comités Operativos Locales De Mujer y Género y los Consejos Locales de Mujeres</t>
  </si>
  <si>
    <t>Sumatoria de estrategias para fortalecer el Consejo Consultivo de Mujeres, los Comités Operativos Locales De Mujer y Género y los Consejos Locales de Mujeres</t>
  </si>
  <si>
    <t xml:space="preserve">Subsecretaria de Politicas de Igualdad  y Dirección de Territorialización </t>
  </si>
  <si>
    <t xml:space="preserve">Diana Parra y Marcela Enciso Gaitan </t>
  </si>
  <si>
    <t>316 90 01 ext. 1004</t>
  </si>
  <si>
    <t>dparra@sdmujer.gov.co; genciso@sdmujer.gov.co</t>
  </si>
  <si>
    <t>SOLICITUD DE TERMINACIÒN</t>
  </si>
  <si>
    <t>Alfy Smile Rosas Sánchez 
Grupo de Participación</t>
  </si>
  <si>
    <t>alfy.rosas@gobiernobogota.gov.co</t>
  </si>
  <si>
    <t>AJUSTE NOMBRE PRODUCTO, 14062022, se define que se revise como se quiere ver el ejercicio de presupuestos participativos. Fecha de incio 2023 y linea base sería 2022. programado fase 1 2024 y 2028</t>
  </si>
  <si>
    <t>Delegado para la Participación y los Programas Especiales</t>
  </si>
  <si>
    <t>AJUSTE FICHA</t>
  </si>
  <si>
    <t>Porcentaje de garantias cumplidas</t>
  </si>
  <si>
    <t>(Número garantias cumplidas/Número garantías pactadas)*100</t>
  </si>
  <si>
    <t>Alta Consejería de Paz, Víctimas y Reconcialiación</t>
  </si>
  <si>
    <t>80182129 EXT 2610</t>
  </si>
  <si>
    <t>Funcionamiento</t>
  </si>
  <si>
    <t>Porcentaje de avance en el diseño y socialización de los lineamientos del proceso de rendición de cuentas de las Juntas Administradoras Locales</t>
  </si>
  <si>
    <t>Sandy Lorena Calderón Martínez
Diana Marcela Parra Vera</t>
  </si>
  <si>
    <t>3246801235
3118369317</t>
  </si>
  <si>
    <t>sandy.calderon@gobiernobogota.gov.co
dianam.parra@gobiernobogota.gov.co</t>
  </si>
  <si>
    <t>Secretaría de Educación</t>
  </si>
  <si>
    <t>601 3241000</t>
  </si>
  <si>
    <t>Porcentaje de avance en la mejora del Sistema de Información de seguimiento al Plan de Acción Distrital</t>
  </si>
  <si>
    <t>Porcentaje de avance en la Interoperabilidad en historia clínica y citas médicas parala red pública distrital de salud adscrita</t>
  </si>
  <si>
    <t>3649090 EXT 9543/
3649090 EXT 9794</t>
  </si>
  <si>
    <t>lmusuga@saludcapital.gov.co</t>
  </si>
  <si>
    <t>Porcentaje de avance en la implemantación del Nuevo Core Tributario</t>
  </si>
  <si>
    <t>Porcentaje de avance en la implementación  del sistema de información sobre planeación, presupuesto y contratación de las Alcaldías Locales y de la Secretaría Distrital de Gobierno.</t>
  </si>
  <si>
    <t xml:space="preserve">(Sumatoria de fases realizadas para la implementación un sistema de información sobre planeación, presupuesto y contratación de las Alcaldías Locales y de la Secretaría Distrital de Gobierno / Sumatoria de fases programadas para la implementación un sistema de información sobre planeación, presupuesto y contratación de las Alcaldías Locales y de la Secretaría Distrital de Gobierno)*100
</t>
  </si>
  <si>
    <t>Dirección de Tecnologías e Información
Subsecretaría de Gestión Local</t>
  </si>
  <si>
    <t>ovalbuena@shd.gov.co</t>
  </si>
  <si>
    <t>Porcentaje de avance en la implementación de los módulos básicos del ERP Distrital</t>
  </si>
  <si>
    <t>TRANSFERENCIA ORDINARIA</t>
  </si>
  <si>
    <t>Oficina de Planeación</t>
  </si>
  <si>
    <t>Sandra Rueda</t>
  </si>
  <si>
    <t>sandra.rueda@idu.gov.co</t>
  </si>
  <si>
    <t xml:space="preserve">AJUSTE DESCRIPCIÓN DEL INDICADOR  EN LA FICHA </t>
  </si>
  <si>
    <t>Descripción del indicador - FICHA</t>
  </si>
  <si>
    <t>Ajustar Ficha: descripción de la metodologia de medición</t>
  </si>
  <si>
    <t>Poblacional, Diferencial, Género, Territorial</t>
  </si>
  <si>
    <t xml:space="preserve">Subsecretaría Distrital de Servicio a la Ciudadania </t>
  </si>
  <si>
    <t>Delegado para la Atención de Quejas y Reclamos</t>
  </si>
  <si>
    <t xml:space="preserve">(Sumatoria  de entidades acompañadas en la implementación de la Herramienta para la evaluación del acceso a la información pública/Sumatoria de entidades del Distrito)*100   </t>
  </si>
  <si>
    <t>Reporte de publicación de hojas de vida y observaciones recibidas de la ciudadana de los candidatos a ocupar cargos de libre nombramiento y remoción en el Distrito Capital..</t>
  </si>
  <si>
    <t>Slendy Contreras Amado</t>
  </si>
  <si>
    <t>scontreras@serviciocivil.gov.co</t>
  </si>
  <si>
    <t>O12</t>
  </si>
  <si>
    <t>Territorial, Derechos Humanos</t>
  </si>
  <si>
    <t>jose.riveros@gobiernobogota.gov.co
dianam.parra@gobiernobogota.gov.co</t>
  </si>
  <si>
    <t>CAMBIO A OTRO OBJETIVO (2.1 al 1.1)  CAMBIAN FECHAS DE VIGENCIA 2028</t>
  </si>
  <si>
    <t>Inversión, funcionamiento</t>
  </si>
  <si>
    <t>Oficina Asesora de Planeación y Tecnologías de la Información</t>
  </si>
  <si>
    <t>NUEVO PRODUCTO Y ENTIDAD</t>
  </si>
  <si>
    <t>Poblacional; Diferencial; Genero; Territorial</t>
  </si>
  <si>
    <t xml:space="preserve">Número de desarrollos de la plataforma de gobierno abierto operando. </t>
  </si>
  <si>
    <t>Sumatoria de desarrollos de la plataforma de gobierno abierto operando</t>
  </si>
  <si>
    <t>ITA = (Contratación + Control+ Estructura orgánica y talento humano + Información de interés + Instrumentos de gestión de información pública + Mecanismos de contacto con el sujeto obligado + Normatividad + Planeación + Presupuesto + Trámites y servicios) /10</t>
  </si>
  <si>
    <t>$1</t>
  </si>
  <si>
    <t>Uriel Alexis Agudelo Pulido</t>
  </si>
  <si>
    <t>3813000 ext 1300</t>
  </si>
  <si>
    <t>uaagudelo@alcaldiabogota.gov.co</t>
  </si>
  <si>
    <t>PRODUCTO NUEVO</t>
  </si>
  <si>
    <t xml:space="preserve">Nuevo PDD </t>
  </si>
  <si>
    <t>1.2 Aumento de la inscripción de trámites en Sistema Único de Información de Trámites (SUIT)</t>
  </si>
  <si>
    <t>(Número de trámites de las entidades distritales inscritos en el SUIT/Total de Trámites de las entidades distritales)*100</t>
  </si>
  <si>
    <t xml:space="preserve">1.2.1 Optimización de la plataforma de guía de Trámites y Servicios del Distrito Capital  </t>
  </si>
  <si>
    <t>1.2.2 Estrategia para promover la inscripción de trámites y Otros Procedimientos Administrativos (OPAs)  de las entidades distritales en el SUIT</t>
  </si>
  <si>
    <t>ACTUALIZACION DE DEPENDENCIA RESPONSABLE</t>
  </si>
  <si>
    <t xml:space="preserve">1.2.3 Línea Única Distrital de Salud (Callcenter) que incorpore  el enfoque poblacional diferencial </t>
  </si>
  <si>
    <t>Porcentaje de operación de Línea Unica Distrital de Salud (Callcenter)</t>
  </si>
  <si>
    <t>(Sumatoria de fases ejecutadas de operación de Línea Unica Distrital de Salud (Callcenter) / Sumatoria  de fases programadas de operación de Línea Unica Distrital de Salud (Callcenter))*100</t>
  </si>
  <si>
    <t>01_Administracion Central 12- Aporte Ordinario- Otros del Distrito</t>
  </si>
  <si>
    <t>Juan Carlos Bolivar</t>
  </si>
  <si>
    <t>JCBolivar@saludcapital.gov.co</t>
  </si>
  <si>
    <t>SIN MODIFICACION</t>
  </si>
  <si>
    <t xml:space="preserve">(Bienes y servicios de las entidades distritales que hacen parte del SDARIV publicados en el Sistema de información que determine la Unidad para las Víctimas /Total de bienes y servicios de las entidades distritales del SDARIV dispuestos para la población víctimas del conflicto armado) *100  										</t>
  </si>
  <si>
    <t>AJUSTE</t>
  </si>
  <si>
    <t>2. Lograr una cultura sostenible de integridad en los servidores públicos y la ciudadanía para generar apropiación de lo público.</t>
  </si>
  <si>
    <t xml:space="preserve">2.1 Mejora de la cultura de integridad de los(as) servidores(as) públicos(as) del Distrito </t>
  </si>
  <si>
    <t>ITBI= (22,9*ITBIndI2.1 + 15,7*ITBIndI2.2 + 15,7* ITBIndI2.3 + 22,9*ITBIndI2.4 + 22,9*ITBIndI2.5) /100</t>
  </si>
  <si>
    <t>Poblacional; Diferencial; Territorial; Género</t>
  </si>
  <si>
    <t xml:space="preserve">2.1.1 Formación a personal de las entidades y organismos distritales, y gestores(as) de integridad, capitulo cultura de integridad y apropiación de lo público que incorpore el enfoque poblacional diferencial </t>
  </si>
  <si>
    <t>ITBI= (22,9*ITBIndI2.1 + 15,7*ITBIndI2.2 + 15,7* ITBIndI2.3 + 22,9*ITBIndI2.4 + 22,9*ITBIndI2.5) /101</t>
  </si>
  <si>
    <t xml:space="preserve">Porcentaje  de  acciones pedagógicas implementadas para la apropiación de la cultura de integridad y transparencia  en la Entidad en el marco de la Estrategia Institucional para la Transparencia. 
</t>
  </si>
  <si>
    <t xml:space="preserve">Julian Moreno Parra
Carolina Mojica </t>
  </si>
  <si>
    <t xml:space="preserve">3279797 Ext. 1208
</t>
  </si>
  <si>
    <t>jmorenop@sdis.gov.co
cmojjica@sdis.gov.co</t>
  </si>
  <si>
    <t>ITBI= (22,9*ITBIndI2.1 + 15,7*ITBIndI2.2 + 15,7* ITBIndI2.3 + 22,9*ITBIndI2.4 + 22,9*ITBIndI2.5) /102</t>
  </si>
  <si>
    <t xml:space="preserve">2.1.3 Red de gestores(as) de integridad distritales </t>
  </si>
  <si>
    <t>ITBI= (22,9*ITBIndI2.1 + 15,7*ITBIndI2.2 + 15,7* ITBIndI2.3 + 22,9*ITBIndI2.4 + 22,9*ITBIndI2.5) /103</t>
  </si>
  <si>
    <t xml:space="preserve">2.1.4 Campañas en cultura de integridad y apropiación de lo público para servidores(as) públicos(as) y proveedores(as) de bienes y servicios a nivel local y distrital </t>
  </si>
  <si>
    <t>ITBI= (22,9*ITBIndI2.1 + 15,7*ITBIndI2.2 + 15,7* ITBIndI2.3 + 22,9*ITBIndI2.4 + 22,9*ITBIndI2.5) /104</t>
  </si>
  <si>
    <t>Policías que hacen parte de la vigilancia  adscritos a la Policía Metropolitana de Bogotá, capacitados a través de un modelo de entrenamiento complementario a la formación Policial y adelantado por la Administración Distrital</t>
  </si>
  <si>
    <t>Sumatoria de Policías que hacen parte de la vigilancia  adscritos a la Policía Metropolitana de Bogotá, capacitados a través de un modelo de entrenamiento complementario a la formación Policial y adelantado por la Administración Distrital</t>
  </si>
  <si>
    <t>Proyecto de Inversión 7512: Prevención y Control del Delito en el Distrito Capital</t>
  </si>
  <si>
    <t>7792_Fortalecimiento de los organismos de seguridad y justicia en Bogotá</t>
  </si>
  <si>
    <t>3779595 Ext 1216</t>
  </si>
  <si>
    <t>Solicitud de Ajuste</t>
  </si>
  <si>
    <t>ITBI= (22,9*ITBIndI2.1 + 15,7*ITBIndI2.2 + 15,7* ITBIndI2.3 + 22,9*ITBIndI2.4 + 22,9*ITBIndI2.5) /106</t>
  </si>
  <si>
    <t>Entidades acompañadas para la implementación del Código de Integridad</t>
  </si>
  <si>
    <t>ITBI= (22,9*ITBIndI2.1 + 15,7*ITBIndI2.2 + 15,7* ITBIndI2.3 + 22,9*ITBIndI2.4 + 22,9*ITBIndI2.5) /107</t>
  </si>
  <si>
    <t xml:space="preserve"> CAMBIAN FECHAS DE VIGENCIA 2028</t>
  </si>
  <si>
    <t>ITBI= (22,9*ITBIndI2.1 + 15,7*ITBIndI2.2 + 15,7* ITBIndI2.3 + 22,9*ITBIndI2.4 + 22,9*ITBIndI2.5) /108</t>
  </si>
  <si>
    <t>Número de funcionarios y colaboradores de las entidades distritales formados en transparencia, integridad, prevención y lucha contra la corrupción.</t>
  </si>
  <si>
    <t>Recursos Funcionamiento / Recursos por Inversión</t>
  </si>
  <si>
    <t xml:space="preserve">ECCPOC = (100 - OCC)/10                                                                             
OCC: Valor del porcentaje de ciudadanos(as) que consideran que más de la mitad de los habitantes de esta ciudad es corrupta.
Los resultados se expresan con valores entre 0 y 10 (se les asignó un valor en relación con el impacto positivo en el cumplimiento del ideal de Cultura Ciudadana), donde 10 es el mejor valor posible.
</t>
  </si>
  <si>
    <t xml:space="preserve">2.2.1 Espacios de formación en competencias ciudadanas, integridad y lucha contra la corrupción con estudiantes, cabildantes y contralores estudiantiles de los colegios distritales de Bogotá D.C. </t>
  </si>
  <si>
    <t>Espacios de formación desarrollados con estudiantes, cabildantes y contralores estudiantiles</t>
  </si>
  <si>
    <t>2.2.2 Formación en cultura de integridad y apropiación de lo público para la ciudadanía</t>
  </si>
  <si>
    <t>AJUSTE INDICADOR Y META</t>
  </si>
  <si>
    <t>2.2.3 Implementación de un plan  para reducir la problemática de la evasión en el Sistema de Transporte Público, incluyendo medidas de corto, mediano y largo plazo.</t>
  </si>
  <si>
    <t>Porcentaje de avance del Plan Anti evasión en el Sistema de Transporte Público  implementado</t>
  </si>
  <si>
    <t>Por definir</t>
  </si>
  <si>
    <t>Dirección de  Seguridad</t>
  </si>
  <si>
    <t>2203000
Ext: 2800 - 1601</t>
  </si>
  <si>
    <t>Porcentaje  de acciones pedagógicas implementadas para el cuidado de lo público y el control social en el marco de la estrategia  institucional para la transparencia.</t>
  </si>
  <si>
    <t>(Acciones pedagógicas para el cuidado de lo público y el control social implementadas / acciones para el cuidado de lo público y el control social programadas) * 100</t>
  </si>
  <si>
    <t>AJUSTE INDICADOR</t>
  </si>
  <si>
    <t>2.2.5 Proceso de acompañamiento en la implementación de la Cátedra de la paz con enfoque de cultura ciudadana en los colegios, con base en las orientaciones diseñadas por parte de la Secretaría de Educación del Distrito, haciendo énfasis en temáticas relacionadas con transparencia, integridad y no tolerancia con la corrupción.</t>
  </si>
  <si>
    <t xml:space="preserve">Sumatoria de reuniones de acompañamiento a colegios  en la implementación de la cátedra de paz con enfoque de cultura ciudadana desarrolladas </t>
  </si>
  <si>
    <t>Porcentaje de avance en el diseño del protocolo para la implementación de proyectos de transformación cultural, dirigidos a promover cambios voluntarios y prácticas en favor de la transparencia, la integridad y la no tolerancia con la corrupción.</t>
  </si>
  <si>
    <t>Secretaría de Cultura</t>
  </si>
  <si>
    <t>Henry Murrain</t>
  </si>
  <si>
    <t>601 3779595 Ext.1136</t>
  </si>
  <si>
    <t>henry.murrain@scrd.gov.co</t>
  </si>
  <si>
    <t>Porcentaje de acciones de acompañamiento para el diseño e implementación de proyectos de transformación cultural dirigidos a promover cambios voluntarios y prácticas en favor de la transparencia, la integridad y la no tolerancia con la corrupción</t>
  </si>
  <si>
    <t>(Número de acciones de acompañamiento adelantadas / Número total de acciones de acompañamiento solicitados) *100</t>
  </si>
  <si>
    <t xml:space="preserve">3. Garantizar medidas anticorrupción para la prevención, detección, investigación y sanción de prácticas corruptas mediante el trabajo colaborativo de las entidades públicas. 
</t>
  </si>
  <si>
    <t xml:space="preserve">3.1 Mejora de las medidas de prevención de prácticas irregulares en el Distrito </t>
  </si>
  <si>
    <t>PRIRRE</t>
  </si>
  <si>
    <t>3.1.1 Servidores públicos  distritales sensibilizados en temas de responsabilidades disciplinarias</t>
  </si>
  <si>
    <t xml:space="preserve">3.1.2 Sistema de Alertas Tempranas para la Integridad en la Gestión Pública en el Distrito  </t>
  </si>
  <si>
    <t>3.1.3 Investigaciones sumarias a nivel distrital</t>
  </si>
  <si>
    <t>Autos de cierres de investigacines sumarias realizadas en el Distrtito</t>
  </si>
  <si>
    <t>Sumatoria de autos de cierre de investigaciones sumarias realizadas en el Distrito</t>
  </si>
  <si>
    <t>3.1.4 Directrices para prevenir la comisión de faltas disciplinarias</t>
  </si>
  <si>
    <t xml:space="preserve">3.1.5 Tablero de control ciudadano para el seguimiento a las peticiones ciudadanas </t>
  </si>
  <si>
    <t>3.1.6 Auditorías sobre los procesos de Inspección, Vigilancia y Control - IVC adelantados por las autoridades de policía.</t>
  </si>
  <si>
    <t>Número de Auditorías sobre los procesos de Inspección, Vigilancia y Control - IVC adelantados por las autoridades de policía</t>
  </si>
  <si>
    <t>Sumatoria de Auditorias sobre los procesos de Inspección, Vigilancia y Control - IVC adelantados por las autoridades de policía</t>
  </si>
  <si>
    <t>Lady Johana Medina                       Jefe Oficina de Control Interno</t>
  </si>
  <si>
    <t>Ajuste, 14062022, Se define que se propone cambiar el nombre de producto, indicador y formula del producto así como las metas y el alcance en la ficha tecnica</t>
  </si>
  <si>
    <t>Porcentaje de avance en el acompañamiento técnico para el proceso de implementación del lineamiento anti lavado de activos y contra la financiación del terrorismo.</t>
  </si>
  <si>
    <t>$65</t>
  </si>
  <si>
    <t xml:space="preserve"> Recursos por Inversión</t>
  </si>
  <si>
    <t>Solicitud de Ajuste - CAMBIO FECHA DE FINALIZACIÓN</t>
  </si>
  <si>
    <t>Porcentaje de entidades distritales y alcaldías locales acompañadas para el fortalecimiento del proceso de rendición de cuentas como mecanismo anticorrupción.</t>
  </si>
  <si>
    <t>Número de Auditorías Visibles sobre procesos de contratación de las Alcaldías Locales implementadas</t>
  </si>
  <si>
    <t>Manuel Augusto Calderon Ramirez</t>
  </si>
  <si>
    <t>manuel.calderon@gobiernobogota.gov.co</t>
  </si>
  <si>
    <t>CAMBIO A OTRO OBJETIVO (del objetivo 1.1 al 3.1 )</t>
  </si>
  <si>
    <t>Capacitaciones  en control social y gobierno abierto que incorporen el enfoque poblacional diferencial  dirigidas a servidores(as) públicos(as) realizadas</t>
  </si>
  <si>
    <t>Sumatoria de actividades de formación en Innovación Pública donde se aborden temas relacionados con control social y gobierno abierto que incorporen el enfoque poblacional diferencial dirigidas a servidores(as) públicos(as) realizadas.</t>
  </si>
  <si>
    <t>Laura Ines Oliveros Amaya</t>
  </si>
  <si>
    <t xml:space="preserve">loliveros@veeduriadistrital.gov.co </t>
  </si>
  <si>
    <t>FICHA</t>
  </si>
  <si>
    <t>CAMBIO A OTRO OBJETIVO (del objetivo 1.1 al 3.1 ) AJUSTE FICHA
AJUSTE INDICADOR Y  FORMULA</t>
  </si>
  <si>
    <t>Sumatoria de procesos de acompañamiento a la gestión de los(as) Defensores(as) de la ciudadanía realizados</t>
  </si>
  <si>
    <t>CAMBIO A OTRO OBJETIVO (del objetivo 1.1 al 3.1 ) CAMBIO FICHA</t>
  </si>
  <si>
    <t xml:space="preserve">Buenas prácticas de control social en la lucha contra la corrupción visibilizadas a través de la Plataforma de LabCapital </t>
  </si>
  <si>
    <t>Sumatoria de buenas prácticas de control social en la lucha contra la corrupción visibilizadas a través de la Plataforma de LabCapital</t>
  </si>
  <si>
    <t>CAMBIO A OTRO OBJETIVO ( 2.2 al 3.1)</t>
  </si>
  <si>
    <t>Inversión y Funcionamiento</t>
  </si>
  <si>
    <t>Armonización presupuestal</t>
  </si>
  <si>
    <t xml:space="preserve">3.2 Reducción de la incidencia de la corrupción en la ciudadanía  </t>
  </si>
  <si>
    <t xml:space="preserve">(Número de personas víctimas de corrupción en los últimos 12 meses / Número de las personas encuestadas) *100                                        </t>
  </si>
  <si>
    <t xml:space="preserve">3.2.1 Lineamientos anticohecho en las entidades distritales </t>
  </si>
  <si>
    <t>AJUSTE NOMBRE DEL INDICADOR</t>
  </si>
  <si>
    <t xml:space="preserve">3.2.2  Lineamientos de la Estrategia de verificación de datos de beneficiarios y subsidios de los programas sociales del Distrito </t>
  </si>
  <si>
    <t>Sumatoria de lineamientos de la estrategia para la verificación de datos de beneficiarios de los programas sociales del Distrito realizados</t>
  </si>
  <si>
    <t xml:space="preserve">3.2.3 Criterios de valoración de situación de vulnerabilidad para el otorgamiento de medidas de ayuda humanitaria inmediata </t>
  </si>
  <si>
    <t>31/06/2021</t>
  </si>
  <si>
    <t xml:space="preserve">3.2.4 Protocolos de denuncia y protección al denunciante a nivel distrital y local </t>
  </si>
  <si>
    <t>AJUSTE,  ALCANCE AL  NOMBRE Y FORMULA INDICADOR</t>
  </si>
  <si>
    <t>3.2.5 Canal Único de Denuncias sobre hechos de corrupción en Alcaldías Locales implementada</t>
  </si>
  <si>
    <t>Porcentaje de avance para la implementación del Canal  Único de Denuncias sobre hechos de corrupción en Alcaldías Locales</t>
  </si>
  <si>
    <t xml:space="preserve">3.2.6 Mecanismos de denuncia de alto nivel en los procesos de licitación del Distrito </t>
  </si>
  <si>
    <t xml:space="preserve">No </t>
  </si>
  <si>
    <t>AJUSTE METODOLOGIA DE LA MEDICIÓN</t>
  </si>
  <si>
    <t xml:space="preserve">3.2.7 Estrategias para promover una cultura de denuncia de casos de corrupción dirigidas a la ciudadanía y los(as) servidores(as) públicos(as) </t>
  </si>
  <si>
    <t>No debería ser modificación</t>
  </si>
  <si>
    <t>CAMBIO DE DEPENDENCIA IMPLEMENTADORA</t>
  </si>
  <si>
    <t xml:space="preserve">3.2.8 Mecanismo de Denuncia de Alto de Nivel del proceso de contratación de la Primera Línea del Metro de Bogotá </t>
  </si>
  <si>
    <t>Presupuesto de entidad nacional.</t>
  </si>
  <si>
    <t xml:space="preserve">A la fecha no se proyectan recursos para este producto. </t>
  </si>
  <si>
    <t>Oficina de Asuntos Institucionles</t>
  </si>
  <si>
    <t>Verónica María Gutiérrez Ustariz</t>
  </si>
  <si>
    <t>Tel: 57 601 – 5553333 ext 1106</t>
  </si>
  <si>
    <t>veronica.guitierrez@metrodebogota.gov.co</t>
  </si>
  <si>
    <t>3.2.9 Campañas de comunicación a ciudadanos sobre conocimiento y acceso a los  servicios de justicia y mecanismos de participación</t>
  </si>
  <si>
    <t>Sumatoria de campañas de comunicación a ciudadanos sobre conocimiento y acceso a los servicios de justicia y mecanismos de participación</t>
  </si>
  <si>
    <t>Subsecretaría de Acceso a la Justicia</t>
  </si>
  <si>
    <t>Juliana Cortés Guerra</t>
  </si>
  <si>
    <t>juliana.cortes@scj.gov.co</t>
  </si>
  <si>
    <t>3.2.10 Campañas de socialización uso adecuado de Canales Denuncias sobre hechos de corrupción en Alcaldías Locales y nivel central implementada</t>
  </si>
  <si>
    <t>Número de campañas de socialización sobre el uso adecuado de los canales de denuncia sobre hechos de corrupción en Alcaldías Locales y nivel central</t>
  </si>
  <si>
    <t>Subsecretaria de Gestión Institucional
Oficina Asesora de Comunicaciones</t>
  </si>
  <si>
    <t>Martha Liliana Soto Iguarán
Katherine Santos Parra</t>
  </si>
  <si>
    <t>martha.soto@gobienrobogota.gov.co
katherine.santos@gobiernobogota.gov.co</t>
  </si>
  <si>
    <t>3.3 Disminución de los riesgos de corrupción en el Distrito</t>
  </si>
  <si>
    <t xml:space="preserve">ITB = (30*ITBV + 40*ITBI + 30*ITBCS)/100      </t>
  </si>
  <si>
    <t>2016-2017</t>
  </si>
  <si>
    <t xml:space="preserve">3.3.1 Estrategia para fortalecer  los Planes Anticorrupción y de Atención al Ciudadano de las entidades distritales </t>
  </si>
  <si>
    <t xml:space="preserve">3.3.2 Evaluaciones de riesgos de corrupción en el Distrito </t>
  </si>
  <si>
    <t>CAMBIO PERIODICIDAD DE META Y AJUSTE DE FICHA</t>
  </si>
  <si>
    <t xml:space="preserve">3.3.3  Aplicación móvil para la denuncia de ocupaciones ilegales y visibilización de usos del suelo en Bogotá </t>
  </si>
  <si>
    <t>Seguimiento al uso de la herramienta móvil para el reporte de ocupaciones ilegales y la consulta de los proyectos del Sector Hábitat</t>
  </si>
  <si>
    <t>Subdirección de Programas y Proyectos</t>
  </si>
  <si>
    <t>Aidee Sánchez Corredor</t>
  </si>
  <si>
    <t xml:space="preserve">  3581600 Ext  1200</t>
  </si>
  <si>
    <t>aidee.sanchezc@habitatbogota.gov.co</t>
  </si>
  <si>
    <t>MODIFICACIÓN TIPO DE ANUZALIZACION</t>
  </si>
  <si>
    <t xml:space="preserve">3.3.4 Campañas anuales para invitar directores de entidades y gerentes públicos a hacer pública su declaración de rentas </t>
  </si>
  <si>
    <t xml:space="preserve">Sumatoria de Campañas anuales para invitar directores de entidades y gerentes públicos a hacer pública su declaración de rentas realizadas </t>
  </si>
  <si>
    <t xml:space="preserve">Subdirección de Gestión Corporativa- Equipo de Comunicaciones  </t>
  </si>
  <si>
    <t>Carolina Vargas </t>
  </si>
  <si>
    <t>svargas@serviciocivil.gov.co </t>
  </si>
  <si>
    <t>CAMBIAN FECHAS DE VIGENCIA 2028</t>
  </si>
  <si>
    <t xml:space="preserve">3.3.5 Guía de lineamientos para el manejo de conflicto de intereses </t>
  </si>
  <si>
    <t>AJUSTE CAMBIO NOMBRE DE PRODUCTOS</t>
  </si>
  <si>
    <t>3.3.6 Simulador de conflicto de intereses para funcionarios públicos y particulares en las alcaldías locales y nivel central</t>
  </si>
  <si>
    <t>Porcentaje de avance para  la implementación del simulador de conflicto de interés para funcionarios públicos y colaboradores en las alcaldías locales y nivel central</t>
  </si>
  <si>
    <t>(Sumatoria de fases realizadas para implementar un simulador de conflicto de interés para funcionarios públicos y particulares en las alcaldías locales/Sumatoria de fases programadas para implementar un simulador de conflicto de interés para funcionarios públicos y particulares en las alcaldías locales)*100</t>
  </si>
  <si>
    <t>Subsecretaria de Gestión Institucional
Dirección de Tecnologías e Información</t>
  </si>
  <si>
    <t>Martha Liliana Soto Iguarán
Orlando Benavides Cruz</t>
  </si>
  <si>
    <t>martha.soto@gobienrobogota.gov.co
orlando.benavides@gobienrobogota.gov.co</t>
  </si>
  <si>
    <t>(Sumatoria de acciones de consolidación y sostenibilidad de la estrategia anticorrupción bajo los ejes de transparencia, integridad y monitoreo y control en el marco de la Ley 2195 de 2022 ejecutadas/Sumatoria de acciones de consolidación y sostenibilidad de la estrategia anticorrupción bajo los ejes de transparencia, integridad y monitoreo y control en el marco de la Ley 2195 de 2022 programas) *100</t>
  </si>
  <si>
    <t>(Sumatoria de fases ejecutadas para la implementación  de la estrategia de control social sobre la gestión de las alcaldías locales en las cuales se vinculen a las Instituciones de Educación Superior /Sumatoria fases programadas para la implementación de la  de la estrategia de control social sobre la gestión de las alcaldías locales en las cuales se vinculen a las Instituciones de Educación Superior )*100</t>
  </si>
  <si>
    <t>Subsecretaria de Gestión Institucional</t>
  </si>
  <si>
    <t>martha.soto@gobienrobogota.gov.co</t>
  </si>
  <si>
    <t>CAMBIO A OTRO OBJETIVO (del objetivo 1.1 al 3.3 )</t>
  </si>
  <si>
    <t>Procesos de acompañamiento a Veedurías Especializadas realizados</t>
  </si>
  <si>
    <t>CAMBIO A OTRO OBJETIVO
(del objetivo 1.1 al 3.3 ) 
SE ACTUALIZA LA FICHA</t>
  </si>
  <si>
    <t>Sumatoria de ciudadanos formadosen los procesos de participación y control social para la lucha contra la corrupción a nivel distrital y local que incorporen el enfoque poblacional diferencial</t>
  </si>
  <si>
    <t>inversión</t>
  </si>
  <si>
    <t xml:space="preserve">Diana Marcela Ososrio Davila </t>
  </si>
  <si>
    <t>dosorio@participacionbogota.gov.co</t>
  </si>
  <si>
    <t>CAMBIO A OTRO OBJETIVO, AJUSTE META (del objetivo 1.1 al 3.3 )</t>
  </si>
  <si>
    <t xml:space="preserve">4. Fortalecer las capacidades institucionales en el Distrito Capital para articular procesos y controles institucionales existentes en el sector público, privado y la ciudadanía.
</t>
  </si>
  <si>
    <t>4.1 Generación de información de calidad para la prevención de prácticas corruptas en la ciudad.</t>
  </si>
  <si>
    <t>Resultados FURAG-  Política de Gestión y Desempeño de Transparencia, Integridad y Lucha Contra la Corrupción</t>
  </si>
  <si>
    <t>Resultados FURAG=Promedio de los subíndices de divulgación proactiva de información y el índice de transparencia y acceso a la información pública de la Política de Gestión y Desempeño de Transparencia, Integridad y Lucha Contra la Corrupción medido a través de FURAG a las entidades distritales de Bogotá.</t>
  </si>
  <si>
    <t xml:space="preserve">4.1.1 Banco de buenas prácticas en materia de transparencia en las entidades distritales </t>
  </si>
  <si>
    <t xml:space="preserve">SIN MODIFICACIÓN </t>
  </si>
  <si>
    <t>4.1.2 Batería de indicadores sobre la transparencia en la gestión de las Alcaldías Locales.</t>
  </si>
  <si>
    <t>Publicaciones  de datos abiertos sobre la gestion contractual de las entidades distritales</t>
  </si>
  <si>
    <t>Sumatoria de publicaciones de datos abiertos de la gestión contractual de las entidades distritales sobre las actividades programadas*100%</t>
  </si>
  <si>
    <t>Dirección de Política Jurídcia</t>
  </si>
  <si>
    <t xml:space="preserve">4.1.4 Campañas de divulgación sobre temas de transparencia, integridad y lucha contra la corrupción en el Distrito </t>
  </si>
  <si>
    <t>Dirección de Observatorio y Gestión del Conocimiento Cultural</t>
  </si>
  <si>
    <t xml:space="preserve">chirstian.tiria@scrd.gov.co </t>
  </si>
  <si>
    <t>4.1.6. Reporte de información de entes de control sobre detección, investigación, sanción y riesgos de corrupción en el Distrito</t>
  </si>
  <si>
    <t>MODIFICACIÓN FICHA</t>
  </si>
  <si>
    <t>Índice de Desempeño Ambiental Empresarial - IDEA</t>
  </si>
  <si>
    <t>suma</t>
  </si>
  <si>
    <t>Otros distritos</t>
  </si>
  <si>
    <t>Alejandro Gómez Cubillos</t>
  </si>
  <si>
    <t>601 3778834</t>
  </si>
  <si>
    <t>alejandro.gomez@ambientebogota.gov.co</t>
  </si>
  <si>
    <t>CAMBIO A OTRO OBJETIVO (del objetivo 2.1 al 4.1 ) Y CAMBIO NOMBRE</t>
  </si>
  <si>
    <t>4.1.8 Estudios de corrupción en el Distrito Capital articulados con sector privado, ONG, academia y/o organizaciones sociales</t>
  </si>
  <si>
    <t>Estudios de análisis de corrupción y buenas prácticas anticorrupción en el Distrito Capital</t>
  </si>
  <si>
    <t>$ 0</t>
  </si>
  <si>
    <t>Dirección de Política Jurídica</t>
  </si>
  <si>
    <t>CAMBIO DE LÍDER /VEEDURIA A JURIDICA</t>
  </si>
  <si>
    <t>4.2 Mejora de las capacidades de articulación entre el sector público, privado y la ciudadanía</t>
  </si>
  <si>
    <t>Índice institucional de Participación Ciudadana - Veeduria Distrital</t>
  </si>
  <si>
    <t>Promedio del puntaje más alto de cada una de las tres dimensiones seleccionadas (diseño institucional, articulación con otras entidades y gestión de la participación).</t>
  </si>
  <si>
    <t>4.2.1  Estrategia para fortalecer y unificar los procesos de descongestión de las actuaciones administrativas a cargo de las Alcaldías Locales.</t>
  </si>
  <si>
    <t>Andrés Fernando Viveros Guevara</t>
  </si>
  <si>
    <t>andres.viveros@gobiernobogota.gov.co</t>
  </si>
  <si>
    <t>Metodología de medición-Ficha</t>
  </si>
  <si>
    <t xml:space="preserve">4.2.2 Informes de seguimiento preventivo de proyectos estratégicos del Distrito realizados en el Comité Distrital de Lucha Contra la Corrupción (CDLCC) y en la Comisión Regional de Moralización (CRM) </t>
  </si>
  <si>
    <t xml:space="preserve">Sumatoria de Informes de seguimiento preventivo de proyectos estratégicos del Distrito realizados en el CDLCC y en la CRM </t>
  </si>
  <si>
    <t>AJUSTE INDICADOR Y FORMULA</t>
  </si>
  <si>
    <t>4.2.3 Procesos de sensibilización en temas de transparencia, integridad y lucha contra la corrupción articulados con el sector privado, ONG, academia y/u organizaciones sociales del Distrito .</t>
  </si>
  <si>
    <t xml:space="preserve">4.2.4 Comunidad de prácticas en transparencia, integridad y lucha contra la corrupción articuladas con el sector privado, ONG, academia y/u organizaciones que representen los grupos poblacionales y los sectores sociales  en el Distrito </t>
  </si>
  <si>
    <t>Porcentaje de operación de la Comunidad de prácticas en transparencia, integridad y lucha contra la corrupción articuladas con el sector privado, ONG, academia y/u organizaciones que representen los grupos poblacionales y los sectores sociales en el distrito implementada</t>
  </si>
  <si>
    <t>4.2.5 Acompañamiento técnico a las oficinas de Control Interno en temas de transparencia, acceso a la información pública y lucha contra la corrupción, como fortalecimiento en la implementación y desarrollo del MIPG</t>
  </si>
  <si>
    <t>Porcentaje de Oficinas de Control Interno acompañadas tecnicamente en temas de transparencia, acceso a la información pública y lucha contra la corrupción, como fortalecimiento en la implementación y desarrollo del MIPG</t>
  </si>
  <si>
    <t>(Sumatoria de oficinas de Control Interno acompañadas tecnicamente en temas de transparencia, acceso a la información pública y lucha contra la corrupción, como fortalecimiento en la implementación y desarrollo del MIPG /Sumatoria de oficinas de Control Interno que solicitaron acompañamiento técnico en temas de transparencia, acceso a la información pública y lucha contra la corrupción, como fortalecimiento en la implementación y desarrollo del MIPG)*100 realizados</t>
  </si>
  <si>
    <t>Delegada para la Eficiencia Administrativa</t>
  </si>
  <si>
    <t>Laura Olveros</t>
  </si>
  <si>
    <t xml:space="preserve">4.2.6 Sistema Integrado de Gestión con los estándares del Modelo Integrado de Planeación y Gestión </t>
  </si>
  <si>
    <t>4.2.7 Actores económicos del Distrito Capital capacitados y sensibilizados en temas de integridad, cultura de la Legalidad  y/o anticorrupción</t>
  </si>
  <si>
    <t xml:space="preserve">-   </t>
  </si>
  <si>
    <t>$0</t>
  </si>
  <si>
    <t>$104</t>
  </si>
  <si>
    <t>Desarrollo Económico Industria y Turismo</t>
  </si>
  <si>
    <t>Secretaria Distrital de Desarrollo Economico</t>
  </si>
  <si>
    <t>Subsecretaría de Desarrollo Económico</t>
  </si>
  <si>
    <t>Sebastian Marulanda</t>
  </si>
  <si>
    <t>cchica@desarrolloeconomico.gov.co</t>
  </si>
  <si>
    <t>AJUSTE NOMBRE PRODUCTO</t>
  </si>
  <si>
    <t>4.2.8 Estrategias para vincular a actores económicos del sector privado en la prevención de prácticas de corrupción</t>
  </si>
  <si>
    <t>Estrategias para vincular a actores económicos del sector privado en la prevención de prácticas de corrupción implementadas</t>
  </si>
  <si>
    <t>Subsecretaria de Desarrollo Economíco</t>
  </si>
  <si>
    <t xml:space="preserve">4.2.9 Lineamientos para programas de integridad con proveedores del Distrito </t>
  </si>
  <si>
    <t xml:space="preserve">4.2.10 Miembros de entidades sin ánimo de lucro y/o ciudadanía en general orientados en aspectos jurídicos, financieros  y de inspección, vigilancia y control a entidades sin ánimo de lucro. </t>
  </si>
  <si>
    <t xml:space="preserve">Sumatoria de entidades sin ánimo de lucro y/o ciudadanía en general orientadas  en aspectos de control a entidades sin ánimo de lucro. </t>
  </si>
  <si>
    <t>4.3 Mejora en la gestión contractual en las entidades distritales</t>
  </si>
  <si>
    <t xml:space="preserve">ITBGC = (ITBSubI4.1 + ITBSubI4.2 + ITBSubI4.3 + ITBSubI4.4 + ITBSubI4.5) /5    </t>
  </si>
  <si>
    <t xml:space="preserve">4.3.1 Formación a personal de las entidades y organismos distritales, capitulo contratación pública </t>
  </si>
  <si>
    <t>Sumatoria de personas capacitados en temas contratación pública</t>
  </si>
  <si>
    <t xml:space="preserve">4.3.2 Directrices en temas de contratación estatal orientadas a la lucha contra la corrupción </t>
  </si>
  <si>
    <t>Sumatoria de directrices emitidas en temas de contratación estatal orientadas a la lucha contra la corrupción.</t>
  </si>
  <si>
    <t>Gloria Edith Martínez Sierra</t>
  </si>
  <si>
    <t>gemartinezs@secretariajuridica.gov.co</t>
  </si>
  <si>
    <t>Porcentaje de avance en la implementación de la estrategia para fortalecer la transparencia  en los procesos de contratación de los Fondos de Desarrollo local</t>
  </si>
  <si>
    <t>Descripción del producto-Ficha</t>
  </si>
  <si>
    <t xml:space="preserve">Porcentaje de entidades distritales acompañadas tecnicamente en gestión contractual </t>
  </si>
  <si>
    <t>AJUSTE NOMBRE INDICADOR Y FORMULA Y EL RESPONSABLE EN LA FICHA TECNICA</t>
  </si>
  <si>
    <t>Porcentaje de Entidades Distritales que publican los procesos de contratación en el sistema de información de contratación pública SECOP y plataforma transaccional SECOP II</t>
  </si>
  <si>
    <t>Sector corresponsable 1:</t>
  </si>
  <si>
    <t>Sector corresponsable 4:</t>
  </si>
  <si>
    <t>Sector corresponsable 7:</t>
  </si>
  <si>
    <t>Sector corresponsable 10:</t>
  </si>
  <si>
    <t>Sector corresponsable 14:</t>
  </si>
  <si>
    <t>01</t>
  </si>
  <si>
    <t>Importancia relativa del resultado
(%)</t>
  </si>
  <si>
    <t>Sumatoria de ejercicios de acompañamiento y comprensión de la información disponible con la apertura de agendas de directivos distritales ejecutados</t>
  </si>
  <si>
    <t>Número de ejercicios de acompañamiento y comprensión de la información disponible con la apertura de agendas de directivos distritales ejecutados</t>
  </si>
  <si>
    <t>Fases</t>
  </si>
  <si>
    <t>Sectores</t>
  </si>
  <si>
    <t>Ejercicios</t>
  </si>
  <si>
    <t>Garantías</t>
  </si>
  <si>
    <t>Este indicador tiene como propósito medir el porcentaje de implementación del Sistema de Gestión Documental en las entidades del distrito.</t>
  </si>
  <si>
    <t>Este indicador busca medir la cantidad de personal de las entidades y organismos distritales formados en temas de gobierno abierto.</t>
  </si>
  <si>
    <t>Este indicador busca medir la emisión del lineamientos de accesbilidad para sitios web institucionales.</t>
  </si>
  <si>
    <t>El indicador tiene como propósito realizar la medición de la cantidad de conjuntos de datos publicados por las entidades distritales en el portal de datos abiertos de Bogotá.</t>
  </si>
  <si>
    <t>Este indicador busca medir la cantidad de mujeres informadas en el derecho a la participación y representación y en control social a la gestión administrativa y seguimiento a la política pública de mujeres y equidad de género.</t>
  </si>
  <si>
    <t>Este indicador tiene como propósito medir la cantidad de entidades distritales acompañadas para el fortalecimiento del proceso de rendición de cuentas distrital.</t>
  </si>
  <si>
    <t>El indicador tiene como propósito realizar la medición del porcentaje de avance en la implementación de los módulo básicos del ERP Distrital según la establecido en el apartado de descripción del producto.</t>
  </si>
  <si>
    <t>El indicador tiene como propósito realizar la medición del porcentaje de avance en el diseño del documento con lineamientos sobre el uso del lenguaje claro e inlcuyente.</t>
  </si>
  <si>
    <t>El indicador del producto tiene como propósito realizar la medición del porcentaje de avance en optimización de la guía de trámites y servicios del Distrito.</t>
  </si>
  <si>
    <t>El indicador del producto tiene como objetivo realizar la medición de la cantidad de entidades distritales acompañadas para promover la inscripción de trámites y otros procedimientos administrativos (OPAs) en el SUIT.</t>
  </si>
  <si>
    <t>El indicador tiene como propósito medir la cantidad de personas y gestores de integridad capacitados en temas de integridad y apropiación de lo público que incorpore el enfoque poblacional diferencial.</t>
  </si>
  <si>
    <t>El indicador del producto tiene como propósito realizar la medición del porcentaje de avance en la consolidación de la red de gestores(as) de integridad distritales.</t>
  </si>
  <si>
    <t>El indicador buscar realizar la medición de la cantidad de campañas de cultura de integridad y apropiación de lo público para servidores(as) públicos(as) a nivel local y distrital desarrolladas.</t>
  </si>
  <si>
    <t>El indicador mide la cantidad de entidades distritales acompañadas en la implementación del Código de Integridad según lo establecido en la descripción del producto y los lineamientos distritales emitidos en la materia.</t>
  </si>
  <si>
    <t>Mejora de la cultura de integridad de los(as) servidores(as) públicos(as) del Distrito</t>
  </si>
  <si>
    <t>Vincular a Bogotá en este tipo de iniciativas o alianzas internacionales, le permitirá a la ciudad conocer e intercambiar experiencias enfocadas a garantizar el acceso a la información pública, la lucha contra la corrupción y el fortalecimiento de capacidades institucionales con distintos gobiernos locales y nacionales a nivel mundial, robusteciendo así el proceso que actualmente adelanta el Distrito con la política.
El producto propuesto “Formación en la Cátedra de Integridad dirigida a funcionarios (as) y colaboradores (as) de las entidades distritales en transparencia, integridad, prevención y lucha contra la corrupción”, surge como una estrategia para abordar los temas que se plantean en la Ley 2195 de 2022. El propósito es fomentar y fortalecer en la gestión pública la prevención y promoción de la transparencia y la lucha contra la corrupción con el fin de generar capacidades que minimicen las conductas que ponen en riesgo la institucionalidad y el buen nombre de las entidades, lo cual se puede abordar mediante el diseño e implementación de estrategias de formación para promover la cultura de integridad de los(as) servidores(as) y colaboradores(as) de las entidades y organismos distritales.
Es importante precisar que los temas que aportan a esta línea de formación no solo estarán relacionados con la cultura de integridad sino también con temas de transparencia, prevención y lucha contra la corrupción.</t>
  </si>
  <si>
    <t>Programa de formación</t>
  </si>
  <si>
    <t>Número de entidades acompañadas técnicamente para el fortalecimiento de la cultura de integridad y protección de lo público / total de entidades del distrito * 100</t>
  </si>
  <si>
    <t>El indicador tiene como propósito realizar la medición del porcentaje de avance en la implementación del Sistema de Alertas Tempranas para la Integridad en la Gestión Pública (SAT) en el Distrito.</t>
  </si>
  <si>
    <t>El indicador del producto busca realizar la medición de la cantidad de ejercicios de acompañamiento y comprensión de la información disponible con la apertura de agendas de directivos distritales ejecutados.</t>
  </si>
  <si>
    <t>(Número de entidades integradas a la Comisión Distrital para el fortalecimiento de las prácticas de prevención, detección y control de la corrupción/total de entidades cabezas de sector) * 100</t>
  </si>
  <si>
    <t>El indicador tiene como objetivo realizar la medición de la cantidad de entidades distritales acompañadas para el fortalecimiento de los Planes Anticorrupción y de Atención al Ciudadano.</t>
  </si>
  <si>
    <t>El indicador busca realizar la medición del porcentaje de avance en la implementación del Banco de Buenas Prácticas en materia de transparencia en las entidades distritales según la metodología de medición definida.</t>
  </si>
  <si>
    <t>El indicador del producto busca medir el porcentaje de avance en la implementación, estabilización y consolidación del Sistema Integrado de Gestión basado en el Modelo Integrado de Planeación y Gestión.</t>
  </si>
  <si>
    <t>El indicador tiene como propósito realizar la medición de la cantidad de personas capacitadas en temas de contratación pública.</t>
  </si>
  <si>
    <t>FICHA TÉCNICA INDICADOR DE RESULTADO 2.2.</t>
  </si>
  <si>
    <t xml:space="preserve">1. Espacios de formación desarrollados con estudiantes, cabildantes y contralores estudiantiles                                                                                                          2. Capacitaciones en cultura de integridad y apropiación de lo público para la ciudadanía realizados                                                                                                    3. Porcentaje de avance del Plan Anti evasión en el Sistema de Transporte Público diseñado e implementado                                                                                    4. Porcentaje de avance en el diseño e implemetación de Herramientas para la estrategia pedagógica para el cuidado de lo público y el control social dirigida a niños(as) de 8 a 14 años, participantes de los servicios sociales (Centros AMAR, Centros FORJAR, Centros CRECER)                                                                5. Reuniones desarrolladas para acompañar a los colegios en la implementación de la cátedra de paz con enfoque de cultura ciudadana                                           6. Buenas prácticas de control social en corrupción visibilizadas a través de la Plataforma de LabCapital implementados                                                                  7. Porcentaje de avance en el diseño de Protocolo para el diseño e implementación de proyectos de transformación dirigidos a promover cambios voluntarios en conocimientos, percepciones, actitudes, emociones y prácticas en favor de la transparencia, la  integridad y la no tolerancia con la corrupción                                8. Porcentaje de acciones del protocolo para el diseño e implementación de proyectos de transformación dirigidos a promover cambios voluntarios en conocimientos, percepciones, actitudes, emociones y prácticas acompañada                                                                                                                                                </t>
  </si>
  <si>
    <t>1. Secretaría Distrital de Cultura, Recreación y Deporte
2. Secretaría de Educación Distrital
3. Secretaría Distrital de Integración Social
4. Transmilenio S. A. 
5. Veeduría Distrital</t>
  </si>
  <si>
    <r>
      <rPr>
        <b/>
        <sz val="12"/>
        <rFont val="Arial Narrow"/>
        <family val="2"/>
      </rPr>
      <t>Percepción de probidad de otros ciudadanos (</t>
    </r>
    <r>
      <rPr>
        <sz val="12"/>
        <rFont val="Arial Narrow"/>
        <family val="2"/>
      </rPr>
      <t>Encuesta de Cultura Ciudadana de Corpovisionarios). Este indicador lo integra la pregunta: ¿usted cree que más de la mitad de los habitantes de esta ciudad es corrupta?. Según Corpovisionarios (2016), esta pregunta no solo evalúa la percepción de corrupción
sino que puede ser una aproximación de la percepción de honestidadny termina incidiendo directamente en el comportamiento de los ciudadanos, directamente en las expectativas de comportamiento propio en relación con los otro (pp. 37-38). De esta manera, es de especial interés para la política pública indagar sobre los cambios en la percepción de probidad de la ciudadanía y los cambios positivos que se presenten con la implementación de la misma.</t>
    </r>
  </si>
  <si>
    <r>
      <t xml:space="preserve">ECCPOC = (100 - OCC)/10                                                                             
</t>
    </r>
    <r>
      <rPr>
        <sz val="10"/>
        <rFont val="Arial Narrow"/>
        <family val="2"/>
      </rPr>
      <t>OCC: Valor del porcentaje de ciudadanos(as) que consideran que más de la mitad de los habitantes de esta ciudad es corrupta.
Los resultados se expresan con valores entre 0 y 10 (se les asignó un valor en relación con el impacto positivo en el cumplimiento del ideal de Cultura Ciudadana), donde 10 es el mejor valor posible.</t>
    </r>
  </si>
  <si>
    <t>Trienal</t>
  </si>
  <si>
    <t>Corpovisionarios</t>
  </si>
  <si>
    <t>Porcentaje de ciudadanos(as) que consideran que más de la mitad de los habitantes de esta ciudada es corrupta, sobre la máxima calificación posible. Puntaje entre 0 y 10.</t>
  </si>
  <si>
    <t>2008-2016</t>
  </si>
  <si>
    <t>Diana Carolina Enciso Upegui</t>
  </si>
  <si>
    <t>denciso@veeduriadistrital.gov.co</t>
  </si>
  <si>
    <t>3407666 Ext 800</t>
  </si>
  <si>
    <t>FICHA TÉCNICA INDICADOR DE RESULTADO 3.1.</t>
  </si>
  <si>
    <t>1. Servidores públicos del distrito orientados en temas de responsabilidad disciplinaria                                                                                                                       2. Porcentaje de avance en el diseño e implementación del Sistema de Alertas Tempranas para la Integridad en la Gestión Pública (SAT) en el Distrito                 3. Informes de investigaciones sumarias realizadas en el Distrito                                                                                                                                                         4. Directrices en materia de política pública disciplinaria distrital formuladas por la Dirección Distrital de Asuntos Disciplinarios                                                         5. Actualizaciones al Tablero de control para el seguimiento a las peticiones ciudadanas en el Distrito realizados                                                                             6. Número de Auditorías aleatorias sobre procesos de Inspección, Vigilancia y Control adelantado por las autoridades de policía a nivel local implementadas</t>
  </si>
  <si>
    <t>Sector</t>
  </si>
  <si>
    <t>1. Secretaría General
2. Secretaría Jurídica Distrital
3. Veeduría Distrital                                                                                                                                                                                                                                  4. Secretaría Distrital de Gobierno</t>
  </si>
  <si>
    <r>
      <rPr>
        <b/>
        <sz val="12"/>
        <rFont val="Arial Narrow"/>
        <family val="2"/>
      </rPr>
      <t>Indicador de prevención de prácticas irregulares - Bogotá (PRIRRE)</t>
    </r>
    <r>
      <rPr>
        <sz val="12"/>
        <rFont val="Arial Narrow"/>
        <family val="2"/>
      </rPr>
      <t xml:space="preserve"> (Encuesta EDID del DANE). Este es un indicador compuesto que indaga a servidores(as) públicos(as) sobre:                                                                                                                                                                                                                 i) La efectividad de algunas estrategias para prevenir la incidencia de prácticas </t>
    </r>
    <r>
      <rPr>
        <sz val="12"/>
        <color theme="5" tint="-0.249977111117893"/>
        <rFont val="Arial Narrow"/>
        <family val="2"/>
      </rPr>
      <t>irregulares</t>
    </r>
    <r>
      <rPr>
        <sz val="12"/>
        <rFont val="Arial Narrow"/>
        <family val="2"/>
      </rPr>
      <t xml:space="preserve"> en su entidad, durante los últimos 12 meses. Dichas estrategias son: a) Fortalecimiento de la estrategia para la atención de Peticiones, Quejas y Denuncias; b) Publicación del Plan Anticorrupción y de Atención al Ciudadano; c) Implementación de la Ley de Transparencia y acceso a la información; d) Proceso de rendición de cuentas al ciudadano; e) Herramientas de medición y monitoreo del cumplimiento de normas anticorrupción; f) </t>
    </r>
    <r>
      <rPr>
        <sz val="12"/>
        <color theme="5" tint="-0.249977111117893"/>
        <rFont val="Arial Narrow"/>
        <family val="2"/>
      </rPr>
      <t xml:space="preserve">Fortalecimiento </t>
    </r>
    <r>
      <rPr>
        <sz val="12"/>
        <rFont val="Arial Narrow"/>
        <family val="2"/>
      </rPr>
      <t>de control interno; g) Difusión de los procedimientos y requisitos para acceder a la oferta institucional; h) Selección de servidores públicos por sistema de méritos; i) Racionalización de trámites; y j) Promoción de veedurías ciudadanas. Cabe aclarar que para efectos de la medición en esta política pública, se entiende por prácticas irregulares, las prácticas corruptas que puedan incidir en las</t>
    </r>
    <r>
      <rPr>
        <sz val="12"/>
        <color theme="5" tint="-0.249977111117893"/>
        <rFont val="Arial Narrow"/>
        <family val="2"/>
      </rPr>
      <t xml:space="preserve"> entidades</t>
    </r>
    <r>
      <rPr>
        <sz val="12"/>
        <rFont val="Arial Narrow"/>
        <family val="2"/>
      </rPr>
      <t xml:space="preserve"> distritales.                                                                                                                                                                                                                                        ii) Distribución porcentual de servidores(as) que responden a la pregunta, “Si tuviera que denunciar un acto de corrupción que ocurriera en su entidad, ¿a qué instancia acudiría primero?”: a) Su jefe(a) inmediato; b) Oficina de control interno y/o disciplinario; c) La Procuraduría General de la Nación; d) La autoridad máxima de su entidad; e) La Fiscalía General de la Nación; f) La Contraloría </t>
    </r>
    <r>
      <rPr>
        <sz val="12"/>
        <color theme="5" tint="-0.249977111117893"/>
        <rFont val="Arial Narrow"/>
        <family val="2"/>
      </rPr>
      <t>General de la República</t>
    </r>
    <r>
      <rPr>
        <sz val="12"/>
        <rFont val="Arial Narrow"/>
        <family val="2"/>
      </rPr>
      <t xml:space="preserve">; g) Los medios de comunicación; h) </t>
    </r>
    <r>
      <rPr>
        <sz val="12"/>
        <color theme="5" tint="-0.249977111117893"/>
        <rFont val="Arial Narrow"/>
        <family val="2"/>
      </rPr>
      <t xml:space="preserve">Secretaría </t>
    </r>
    <r>
      <rPr>
        <sz val="12"/>
        <rFont val="Arial Narrow"/>
        <family val="2"/>
      </rPr>
      <t xml:space="preserve">de Transparencia; i) Oficina de recursos humanos; y j) Ninguna de las anteriores.                                                                                                                                                                              iii)  Distribución porcentual de servidores/as que responden a la pregunta, “¿cuál es </t>
    </r>
    <r>
      <rPr>
        <sz val="12"/>
        <color theme="5" tint="-0.249977111117893"/>
        <rFont val="Arial Narrow"/>
        <family val="2"/>
      </rPr>
      <t>el fa</t>
    </r>
    <r>
      <rPr>
        <sz val="12"/>
        <rFont val="Arial Narrow"/>
        <family val="2"/>
      </rPr>
      <t>ctor que más puede influir para que se presenten prácticas irregulares en la administración pública?”: a) Ausencia de valores éticos; b) Falta de controles; c) Falta de sanción; d)Vacíos o falta de claridad en la legislación/regulación/ procedimiento/ funciones; e) Bajos salarios; f) Falta de transparencia y acceso a la información; g) Presión de particulares sobre los directivos de la entidad; h) Presión del su</t>
    </r>
    <r>
      <rPr>
        <sz val="12"/>
        <color theme="5" tint="-0.249977111117893"/>
        <rFont val="Arial Narrow"/>
        <family val="2"/>
      </rPr>
      <t xml:space="preserve">perior </t>
    </r>
    <r>
      <rPr>
        <sz val="12"/>
        <rFont val="Arial Narrow"/>
        <family val="2"/>
      </rPr>
      <t xml:space="preserve">inmediato; i) Complejidad en los trámites; y j) Ninguna de las anteriores.     </t>
    </r>
  </si>
  <si>
    <r>
      <rPr>
        <b/>
        <sz val="12"/>
        <rFont val="Arial Narrow"/>
        <family val="2"/>
      </rPr>
      <t>PRIRRE</t>
    </r>
    <r>
      <rPr>
        <sz val="12"/>
        <rFont val="Arial Narrow"/>
        <family val="2"/>
      </rPr>
      <t xml:space="preserve">
Distribución de la frecuencia relativa porcentual de las respuestas de las tres preguntas que componen el indicador. Cada respuesta, dependiendo del contexto de la pregunta se clasifica en cuatro niveles de favorabilidad: totalmente favorable, favorable, desfavorable, totalmente desfavorable. En el caso del promedio se construye el promedio de promedios de preguntas individuales que es igual al promedio aritmético de los puntajes de favorabilidad para todas las respuestas de todas las preguntas del indicador (Dane, 2017).
Ficha Metodológica EDID: https://www.dane.gov.co/files/investigaciones/fichas/DSO-EDID-FME-01-V5.pdf   </t>
    </r>
  </si>
  <si>
    <t>DANE</t>
  </si>
  <si>
    <r>
      <t>Acumulado de favorabilidad (Favorable + To</t>
    </r>
    <r>
      <rPr>
        <sz val="12"/>
        <color theme="5" tint="-0.249977111117893"/>
        <rFont val="Arial Narrow"/>
        <family val="2"/>
      </rPr>
      <t>talm</t>
    </r>
    <r>
      <rPr>
        <sz val="12"/>
        <rFont val="Arial Narrow"/>
        <family val="2"/>
      </rPr>
      <t>ente Favorable) PRIRRE</t>
    </r>
  </si>
  <si>
    <t>Departamento Administrativo Nacional de Estadísticas</t>
  </si>
  <si>
    <t>2009-2017</t>
  </si>
  <si>
    <r>
      <t>Jefe Oficina Asesora</t>
    </r>
    <r>
      <rPr>
        <sz val="12"/>
        <color theme="5" tint="-0.249977111117893"/>
        <rFont val="Arial Narrow"/>
        <family val="2"/>
      </rPr>
      <t xml:space="preserve"> de </t>
    </r>
    <r>
      <rPr>
        <sz val="12"/>
        <rFont val="Arial Narrow"/>
        <family val="2"/>
      </rPr>
      <t>Planeación</t>
    </r>
  </si>
  <si>
    <t>FICHA TÉCNICA INDICADOR DE RESULTADO 3.2.</t>
  </si>
  <si>
    <t xml:space="preserve">1. Procesos de seguimiento a la implementación de lineamientos anticohecho en las entidades distritales realizados                                                       
2. Estrategias para la verificación de los datos beneficiarios de los programas sociales del Distrito realizadas                                                                 
3. Personas valoradas con los criterios implementados para el otorgamiento de ayuda humanitaria inmediata                                                                  
4. Procesos de seguimiento a la implementación de protocolos de denuncia y protección al denunciante realizados                                                         
5. Porcentaje de avance para la implementación del Canal Único de Denuncias sobre hechos de corrupción en Alcaldías Locales                                   
6. Porcentaje de avance en el diseño del Mecanismo de denuncia de alto nivel en los procesos de licitación del Distrito                                                    
7. Estrategias para promover una cultura de denuncia de casos de corrupción dirigidas a la ciudadanía y los(as) servidores(as) públicos(as) realizadas      
8. Porcentaje de avance en el diseño del mecanismo de Denuncia de Alto de Nivel del proceso de contratación de la Primera Línea del Metro de Bogotá                                                                                               </t>
  </si>
  <si>
    <t xml:space="preserve">1. Veeduría Distrital </t>
  </si>
  <si>
    <t>2. Empresa Metro de Bogotá S.A.</t>
  </si>
  <si>
    <t>3. Secretaría General</t>
  </si>
  <si>
    <t>4. Secretaría de Gobierno</t>
  </si>
  <si>
    <r>
      <rPr>
        <b/>
        <sz val="12"/>
        <rFont val="Arial Narrow"/>
        <family val="2"/>
      </rPr>
      <t>Victimización por corrupción en Bogotá</t>
    </r>
    <r>
      <rPr>
        <sz val="12"/>
        <rFont val="Arial Narrow"/>
        <family val="2"/>
      </rPr>
      <t xml:space="preserve"> (Barómetro de las Américas). Este es un indicador compuesto que buscar medir la incidencia de la corrupción en la vida cotidiana de los(as) ciudadanos(as) encuestados(as). Para estimar dicha incidencia, la medición considera que un(a) encuestado(a) es víctima de la corrupción si responde afirmativamente a al menos
una de las siguientes preguntas:                                                                                                                                                                                                       i) ¿Algún agente de Policía le pidió un soborno en los últimos 12 meses?
ii) En los últimos 12 meses, ¿algún empleado público le ha solicitado un soborno?
iii) En los últimos doce meses, ¿algún soldado u oficial militar le ha solicitado un soborno?
iv) Para tramitar algo en el municipio, como un permiso, por ejemplo, durante el último año, ¿ha tenido que pagar alguna suma además de lo exigido por la ley?                                                                                                                                                                                                    v)  En su trabajo, ¿le han solicitado algún soborno en los últimos 12 meses?
vi) ¿Ha tenido que pagar un soborno en los juzgados en este último año?
vii) En los últimos 12 meses, ¿ha tenido que pagar algún soborno para ser atendido en un hospital o en un puesto de salud?
viii) En los últimos 12 meses, ¿tuvo que pagar algún soborno en la escuela o colegio?          
Este indicador no es de percepción, es un dato objetivo que se centra en las experiencias cotidianas de las personas encuestadas.                                                                                                                                                                                                                                                    Teniendo en cuenta lo anterior, el indicador del resultado 3.2. de la política, busca reducir el porcentaje de victimización por corrupción en el Distrito, por medio del desarrollo de acciones institucionales relacionadas con el diseño e </t>
    </r>
    <r>
      <rPr>
        <sz val="12"/>
        <color theme="5" tint="-0.249977111117893"/>
        <rFont val="Arial Narrow"/>
        <family val="2"/>
      </rPr>
      <t>implementación</t>
    </r>
    <r>
      <rPr>
        <sz val="12"/>
        <rFont val="Arial Narrow"/>
        <family val="2"/>
      </rPr>
      <t xml:space="preserve"> de lineamientos anticohecho en las entidades distritales y la verificación de datos de beneficiarios de los programas sociales en pro de disminuir los riesgos de ocurrencia de esta práctica corrupta que generan una incidencia directa en la ciudadanía.</t>
    </r>
  </si>
  <si>
    <t xml:space="preserve">Victimización por Corrupción = (Número de personas víctimas de corrupción en Bogotá en los últimos 12 meses / Número de las personas encuestadas en Bogotá) *100                                                                                                                                                                                                                                    </t>
  </si>
  <si>
    <t>Barómetro de las Américas</t>
  </si>
  <si>
    <t>La medición de Barómetro de la Américas se realiza cada dos años. Para la medición del indicador de victimización por corrupción del Barómetro de las Américas, se calcula el porcentaje de la estadística derivada de la medición de las siete variables si ha sido víctima de la solicitud de un soborno en los últimos 12 meses  por parte de la policía, algún empleado público, por algún soldado o militar, por algún trámite en el municipio, en el trabajo, en los juzgados, en un hospital o puesto de salud y en la escuela o colegio o colegio.</t>
  </si>
  <si>
    <t>2004-2016</t>
  </si>
  <si>
    <r>
      <t>Jefe Oficina Asesora</t>
    </r>
    <r>
      <rPr>
        <sz val="12"/>
        <color theme="5" tint="-0.249977111117893"/>
        <rFont val="Arial Narrow"/>
        <family val="2"/>
      </rPr>
      <t xml:space="preserve"> de</t>
    </r>
    <r>
      <rPr>
        <sz val="12"/>
        <rFont val="Arial Narrow"/>
        <family val="2"/>
      </rPr>
      <t xml:space="preserve"> Planeación</t>
    </r>
  </si>
  <si>
    <t>FICHA TÉCNICA INDICADOR DE RESULTADO 4.3.</t>
  </si>
  <si>
    <t xml:space="preserve">1. Porcentaje de avance programa de formación a servidores(as) públicos(as), capitulo contratación pública
2. Directrices emitidas en temas de contratación estatal orientadas a la lucha contra la corrupción formuladas
3. Porcentaje de procesos de contratación de las entidades distritales publicados en SECOP II                                                                                                          4. Porcentaje de avance en la implementación de la estrategia para fortalecer la transparencia  en los procesos de contratación de los Fondos de Desarrollo local                                                                                                                                                                                                                                           5. Número de diagnósticos de la gestión contractual en el Distrito realizados                                                                                                                                                    6. Informes del proceso de acompañamiento a la gestión contractual de las entidades distritales realizados                                                                                                         </t>
  </si>
  <si>
    <t xml:space="preserve">Eje transversal Gobierno Legítimo, fortalecimiento local y eficiencia
</t>
  </si>
  <si>
    <t>1. Secretaría General</t>
  </si>
  <si>
    <t>2. Secretaría Distrital de Gobierno</t>
  </si>
  <si>
    <t xml:space="preserve">3. Veeduría Distrital </t>
  </si>
  <si>
    <t>4. Secretaría Jurídica Distrital</t>
  </si>
  <si>
    <r>
      <rPr>
        <b/>
        <sz val="12"/>
        <rFont val="Arial Narrow"/>
        <family val="2"/>
      </rPr>
      <t>Indicador de Gestión de la Contratación del ITB,</t>
    </r>
    <r>
      <rPr>
        <sz val="12"/>
        <rFont val="Arial Narrow"/>
        <family val="2"/>
      </rPr>
      <t xml:space="preserve"> es un indicador que evalúa los diferentes procesos de la gestión contractual (planeación, gestión y práctica), fallas en los diseños institucionales que permitan la ocurrencia de hechos de corrupción. Indaga en un primer escenario, las condiciones institucionales con las que cuenta la entidad para blindar sus procesos en las diferentes etapas contractuales, a través de instrumentos como manuales de contratación, lineamientos y políticas de supervisión e interventoría. Un segundo escenario se concentra en la gestión y la práctica, en donde se indaga por la incorporación, en el proceso de gestión contractual, de ejercicios de buenas prácticas y el cumplimiento de los compromisos establecidos por el estado Colombiano en las convenciones internacionales y en la Ley 80 de 1993 y el Decreto 1082 de 2015.Finalmente, este indicador evalúa los escenarios donde se han identificado procesos riesgosos como son la inexistencia de una instancia para planear y hacer seguimiento, la baja pluralidad de oferentes, el gran volumen de contratación sin selección objetiva y en un periodo corto de tiempo y los bajos niveles de monitoreo y seguimiento a los contratos.
Este Indicador evalúa dos Subindicadores:                                                                                                                                                                                                    i) Contenidos Mínimos de los lineamientos del proceso contractual (Manual de contratación): Evalúa la existencia de un Manual de Contratación y demás lineamientos producidos por la entidad que establezcan de manera explícita los procedimientos y requerimientos mínimos para el desarrollo de las diferentes etapas contractuales de las entidades. 
ii) Planeación contractual: Evalúa que las entidades cuenten con instrumentos y procedimientos mínimos para la planeación de la contratación, tales como una instancia de planeación y seguimiento contractual, inventario físico de los suministros de la Entidad y responsables de la administración y custodia de los documentos del proceso contractual.                                                                                                                                                                                                                                                  iii) Recurrencia en el uso de las modalidades de contratación directa: Evalúa que las entidades adopten buenas prácticas dictadas por convenciones internacionales en las que se sugiere que la contratación directa de las entidades no supere el 30% de la contratación total de la Entidad. Para el cálculo de este subindicador se tienen en cuenta todas las formas de contratación directa, exceptuando los contratos interadministrativos que por mandato legal tienen que realizar las entidades y por recomendación de la Agencia Nacional de Contratación Pública, se excluye además toda la contratación de contratos suscritos por prestación de servicios en relación con toda la contratación realizada por la Entidad
iv) Supervisión a los contratos: Evalúa los mecanismos de control y vigilancia que la Entidad posee para verificar la ejecución de los contratos, bajo el principio de responsabilidad que establece la contratación pública, en tanto que tiene por objetivo “prevenir la ocurrencia de actos de corrupción y tutelar la transparencia de la actividad contractual” (Colombia Compra Eficiente, s.f., p. 4)                                                                                                                                                         Y, v) Proceso contractual: Evalúa dos aspectos sensibles de la contratación pública: la pluralidad de oferentes en cada uno de los procesos contractuales, y los niveles de ejecución del presupuesto de gastos de forma mensual.                                                                                                                                                                                           Teniendo en cuenta lo anterior, el indicador del resultado 4.3. de la política, busca aumentar el puntaje de las entidades en las Gestión de la contratación, logrando que las entidades fortalezcan los lineamientos de integridad y transparencia en la gestión contractual.                                                                                                                                                                                                                                          </t>
    </r>
  </si>
  <si>
    <t>Enfoques</t>
  </si>
  <si>
    <r>
      <t xml:space="preserve">ITBGC = (ITBSubI4.1 + ITBSubI4.2 + ITBSubI4.3 + ITBSubI4.4 + ITBSubI4.5) /5    
</t>
    </r>
    <r>
      <rPr>
        <sz val="10"/>
        <rFont val="Arial Narrow"/>
        <family val="2"/>
      </rPr>
      <t xml:space="preserve">                                                                                  
ITBSubI4.1= Subindicador Contenidos Mínimos de los lineamientos del proceso contractual
ITBSubI4.2= Subindicador Planeación contractual
ITBSubI4.3= Subindicador Recurrencia en el uso de las Modalidades de contratación directa
ITBSubI4.4= Subindicador Supervisión a los contratos
ITBSubI4.5= Subindicador Proceso Contractual
Los resultados se expresan con valores entre 0 y 100, donde 100 es la mejor calificación posible. Se evalúa cada entidad y luego se saca un promedio simple del distrito.</t>
    </r>
  </si>
  <si>
    <t>Puntaje o Calificación</t>
  </si>
  <si>
    <t>Índice de Transparencia de Bogotá-ÍTB</t>
  </si>
  <si>
    <t>La medición del ITB se hará cada dos años.  Para la obtención de la medición se calcula el promedio distrital del puntaje obtenido por las entidades evaluadas. Para el puntaje del Indicador de Gestión de la contratación del ITB en cada entidad, se evalúa cada variable de los Subindicadores que lo integran, con un puntaje de 0 a 100 o con un promedio simple de las variables, teniendo en cuenta el análisis documental realizado por un consultor externo bajo los criterios establecidos por Transparencia por Colombia, el cálculo de algunas variables con base a tablas de equivalencias, la información que proporciona cada Entidad en el capítulo de Contratación del formulario de recolección de información y las tablas de equivalencias con base a la información del documento en formato Excel que remiten las entidades como anexo al capítulo mencionado, en el que evidencian las licitaciones públicas realizadas durante las vigencias  y a la información encontrada en la plataforma PREDIS de la Secretaría de Hacienda, relacionada a la ejecución presupuestal por vigencias . La ponderación de la calificación de los dos subindicadores es la calificación del Indicador.</t>
  </si>
  <si>
    <t>Transparencia por Colombia (organización de la sociedad civil)</t>
  </si>
  <si>
    <t>2016-2017 (Primera medición en Bogotá)</t>
  </si>
  <si>
    <t>Número de entidades  integradas a la Comisión Distrital para el fortalecimiento de las prácticas de prevención, detección y control de la corrupción/total de entidades cabezas de sector * 100</t>
  </si>
  <si>
    <t>,+1</t>
  </si>
  <si>
    <t>,+1%</t>
  </si>
  <si>
    <t>,+4%</t>
  </si>
  <si>
    <t xml:space="preserve">1.1.3 Formación a personal de las entidades y organismos distritales, capitulo gobierno abierto </t>
  </si>
  <si>
    <t xml:space="preserve">1.1.4 Reportes de Información de consulta en línea para la ciudadanía sobre los avances del PDD </t>
  </si>
  <si>
    <t xml:space="preserve">1.1.5 Lineamiento de accesibilidad digital para fortalecer el criterio diferencial de acceso a la información pública de las entidades distritales </t>
  </si>
  <si>
    <t xml:space="preserve">1.1.6 Portal ciudadano de acceso a información sobre planeación, presupuesto y contratación de las Alcaldías Locales y de la Secretaría Distrital de Gobierno  </t>
  </si>
  <si>
    <t xml:space="preserve">1.1.8 Documentos públicos distritales traducidos a lenguaje claro y lenguaje incluyente </t>
  </si>
  <si>
    <t>1.1.9 Consolidación  y consulta de operaciones financieras en Módulos Transversales del ERP  (presupuesto, tesorería, contabilidad, administración de terceros) y reportes estándar para todo el Distrito</t>
  </si>
  <si>
    <t>1.1.10 Conjunto de datos de las entidades distritales publicados en el portal de datos abiertos</t>
  </si>
  <si>
    <t>1.1.11 Retos sobre las necesidades e intereses que enfrenta la ciudad formulados por diferentes grupos poblacionales y sectores sociales en una plataforma digital que promueva la participación ciudadana en el Distrito.</t>
  </si>
  <si>
    <t xml:space="preserve">1.1.12 Campañas pedagógicas sobre Gobierno Abierto en las 20 localidades del Distrito Capital </t>
  </si>
  <si>
    <t xml:space="preserve">1.1.15 Formación a mujeres diversas en el derecho a la participacion y representación politica, implementados en temas  de acceso a informacion de las gestion publica  y procesos de control social </t>
  </si>
  <si>
    <t xml:space="preserve">1.1.16 Estrategias para el Fortalecimiento del espacio autónomo del Consejo Consultivo de Mujeres, los Comités Operativos Locales De Mujer y Género y los Consejos Locales de Mujeres </t>
  </si>
  <si>
    <t xml:space="preserve">1.1.21 Garantías para la Participación Efectiva de las Víctimas del Conflicto Armado en Bogotá  </t>
  </si>
  <si>
    <t xml:space="preserve">1.1.22 Estrategia para el fortalecimiento del proceso de rendición de cuentas Distrital que evidencie la incorporación del enfoque poblacional diferencial 
</t>
  </si>
  <si>
    <t>1.1.23 Lineamientos del proceso de rendición de cuentas de las Juntas Administradoras Locales.</t>
  </si>
  <si>
    <t xml:space="preserve">1.1.25 Mesas públicas del Programa de Alimentación Escolar - PAE </t>
  </si>
  <si>
    <t xml:space="preserve">1.1.26 Sistema de información para consulta de avances en la ejecución del Plan de Acción Distrital para la Atención y la Reparación  Integral a las Víctimas que incorpore las variables que den cuenta del enfoque poblacional diferencial </t>
  </si>
  <si>
    <t>1.1.27 Interoperabilidad en historia clínica y citas médicas para la red pública distrital adscrita</t>
  </si>
  <si>
    <t>1.1.28 Uso de mecanismos de consulta para la acreditación de personas en el Registro Único de Víctimas</t>
  </si>
  <si>
    <t xml:space="preserve">1.1.29 Nuevo Sistema de Información Tributaria (CORE TRIBUTARIO) </t>
  </si>
  <si>
    <t>1.1.30 Sistema de información sobre planeación, presupuesto y contratación de las Alcaldías Locales y de la Secretaría Distrital de Gobierno.</t>
  </si>
  <si>
    <t>1.1.32 Implementación del ERP Distrital en las demás entidades del Distrito</t>
  </si>
  <si>
    <t>1.1.34 Mantener actualizado el sistema de gestión integral de proyectos -  ZIPA</t>
  </si>
  <si>
    <t xml:space="preserve">1.1.35 Estrategia de consulta del Sistema de Gestión Integral de proyectos - ZIPA (visor de proyectos) </t>
  </si>
  <si>
    <t>1.1.37 Plataforma virtual para el seguimiento a compromisos entre la ciudadanía y la administración incluyendo el nivel distrital y local</t>
  </si>
  <si>
    <t xml:space="preserve">1.1.38 Lineamiento sobre el uso del lenguaje claro y lenguaje incluyente  para brindar información en  la oferta de bienes y servicios de las entidades distritales </t>
  </si>
  <si>
    <t xml:space="preserve">1.1.40 Evaluaciones en los puntos de atención de las entidades distritales sobre las condiciones de accesibilidad física y a la información pública </t>
  </si>
  <si>
    <t xml:space="preserve">1.1.41 Herramienta para la evaluación del acceso a la información pública </t>
  </si>
  <si>
    <t xml:space="preserve">2.1.7 Estrategia para la implementación del Código de integridad en las entidades distritales </t>
  </si>
  <si>
    <t>2.2.7 Protocolo para el diseño e implementación de proyectos de transformación dirigidos a promover cambios voluntarios en conocimientos, percepciones, actitudes, emociones y prácticas en favor de la transparencia, la  integridad y la no tolerancia con la corrupción que incorporen el enfoque poblacional diferencial</t>
  </si>
  <si>
    <t>2.2.8 Acompañamiento en la aplicación del protocolo para el diseño e implementación de proyectos de transformación dirigidos a promover cambios voluntarios en conocimientos, percepciones, actitudes, emociones y prácticas en favor de la transparencia, la  integridad y la no tolerancia con la corrupción</t>
  </si>
  <si>
    <t>4.3.4 Estrategia para fortalecer la transparencia  en los procesos de contratación de los Fondos de Desarrollo local.</t>
  </si>
  <si>
    <t>4.3.5 Diagnósticos de la gestión contractual en el Distrito</t>
  </si>
  <si>
    <t>4.3.6 Acompañamiento técnico a la gestión contractual de las entidades distritales</t>
  </si>
  <si>
    <t xml:space="preserve">4.3.3 Publicación de los procesos de contratación en el Sistema de Compra Pública - SECOP II </t>
  </si>
  <si>
    <t>1.1.18 Observatorios Ciudadanos acompañados técnicamente en la aplicación de las Herramientas de Seguimiento a la Gestión Pública Distrital y/o Local</t>
  </si>
  <si>
    <t xml:space="preserve">1.1.24 Evaluaciones a la implementación de la metodología para el proceso de rendición de cuentas de la administración distrital y local . </t>
  </si>
  <si>
    <t xml:space="preserve">2.2.9 Acciones implementadas para el cuidado de lo público y el control social en el marco de la estrategia institucional para la transparencia. 
 </t>
  </si>
  <si>
    <t>Subsecretaría Corporativa</t>
  </si>
  <si>
    <t>Subsecretaría de Planeación Sectorial - Dirección de Análisis de Entidades Públicas</t>
  </si>
  <si>
    <t>Dirección Distrital de Inspección, Vigilancia y Control de las ESAL</t>
  </si>
  <si>
    <t>Dirección Distrital de Doctrina y Asuntos Normativos</t>
  </si>
  <si>
    <t>Edwin Alberto Ussa Cristiano</t>
  </si>
  <si>
    <t>Luis Miguel Usuga Samudio</t>
  </si>
  <si>
    <t>1.1.33 Plan de Acción General de Gobierno Abierto de Bogotá</t>
  </si>
  <si>
    <t>1.1.31 Sistema de Gestión Documental implementado por las entidades distritales.</t>
  </si>
  <si>
    <t>1.1.42 Implementación de la estrategia de fortalecimiento de la participación ciudadana en la programación del presupuesto de las Alcaldías Locales.</t>
  </si>
  <si>
    <t>1.1.43 Informes con análisis estadístico sobre el empleo público del Distrito Capital disponible a la ciudadanía en general</t>
  </si>
  <si>
    <t>1.1.44 Reporte de publicación de hojas de vida y observaciones recibidas de la ciudadanía de los candidatos a ocupar cargos de libre nombramiento y remoción en el Distrito Capital.</t>
  </si>
  <si>
    <t>1.1.45 Implementación y actualización del buscador de información contractual del distrito para la comprensión y consulta de la ciudadanía de los procesos que adelantan las entidades distritales.</t>
  </si>
  <si>
    <t xml:space="preserve">1.1.46 Operación de la Plataforma del Centro de Gobierno Local </t>
  </si>
  <si>
    <t xml:space="preserve">1.1.47 Sistema de información distrital Plataforma on-line, geovisor de datos abiertos de información artística territorializada implementado </t>
  </si>
  <si>
    <t>1.1.48 Sistema de información del ecosistema artístico de Bogotá implementado</t>
  </si>
  <si>
    <t>1.1.49 Desarrollos de la plataforma de gobierno abierto que faciliten a la ciudadanía la visualización de la información pública, la participación y el acceso a servicios distritales.</t>
  </si>
  <si>
    <t xml:space="preserve">1.1.50 Fortalecimiento de capacidades en gobierno abierto, innovación y apropiación digital dirigido a servidores públicos y ciudadanía implementadas </t>
  </si>
  <si>
    <t>1.1.51 Ejercicios distritales de uso y aprovechamiento de datos abiertos implementados</t>
  </si>
  <si>
    <t>1.1.52 Ejercicios para la apropiación de conocimiento sobre  la aplicación de la Guía Distrital de lenguaje  claro e incluyente</t>
  </si>
  <si>
    <t>1.1.53 Vinculación de iniciativas multilaterales y alianzas internacionales de gobierno abierto y transparencia de las que Bogotá hace parte.</t>
  </si>
  <si>
    <t>1.2.5  Oferta de bienes y servicios de las entidades distritales que hacen parte del Sistema de Atención y Reparación Integral a las Víctimas (SDARIV) publicados en el Sistema de información que corresponda.</t>
  </si>
  <si>
    <t>2.1.10 Estrategia pedagógica para la transparencia e integridad dirigida a servidores(as) públicos(as) y operadores de los servicios sociales.</t>
  </si>
  <si>
    <t>2.1.8 Directorio Distritial de Empleados Públicos y Contratistas consolidado a través del SIDEAP y disponible a la ciudadanía en general</t>
  </si>
  <si>
    <t>2.1.11 Formación en la Cátedra Integridad dirigida a colaboradores de las entidades distritales  en transparencia, integridad, prevención y lucha contra la corrupción.</t>
  </si>
  <si>
    <t>2.1.12 Sostenibilidad de la estrategia para el fortalecimiento de la cultura de integridad y protección de lo público en las entidades distritales.</t>
  </si>
  <si>
    <t>3.1.13 Fortalecimiento de la rendición de cuentas en las entidades distritales y alcaldías locales como mecanismo anticorrupción.</t>
  </si>
  <si>
    <t>3.1.14  Acompañamiento en la sostenibilidad de la información de Apertura de Agendas en los Directivos de las entidades distritales.</t>
  </si>
  <si>
    <t xml:space="preserve">3.1.8 Documento técnico antilavado de activos y contra la financiacion del terrorismo especialmente de aquellos conexos a actos de corrupción en el distrito capital. </t>
  </si>
  <si>
    <t>3.1.9 Auditorías Visibles sobre procesos de contratación de las Alcaldías Locales</t>
  </si>
  <si>
    <t xml:space="preserve">3.1.10 Formación que incorpore el enfoque poblacional diferencial en control social y gobierno abierto dirigido a servidores(as) públicos(as) </t>
  </si>
  <si>
    <t xml:space="preserve">3.1.11 Procesos de acompañamiento a la gestión de los(as) Defensores(as) de la ciudadanía </t>
  </si>
  <si>
    <t>3.1.12 Buenas prácticas de control social en la lucha contra la corrupción visibilizadas a través de la Plataforma de LabCapital.</t>
  </si>
  <si>
    <t>3.1.15 Conformación de la Comisión Distrital para el fortalecimiento de las prácticas de prevención, detección y control de la corrupción.</t>
  </si>
  <si>
    <t xml:space="preserve">3.3.7 Estrategia de control social sobre la gestión de las Alcaldías Locales en las cuales se vinculen Instituciones de Educación Superior </t>
  </si>
  <si>
    <t>3.3.8 Procesos de acompañamiento a Veedurías Especializadas</t>
  </si>
  <si>
    <t>3.3.9 Formación de la ciudadanía en los procesos de participación y control social para la lucha contra la corrupción a nivel distrital y local que incorporen el enfoque poblacional diferencial.</t>
  </si>
  <si>
    <t>3.3.10 Acompañamiento y monitoreo a la formulación de los Programas institucionales de Transparencia y Ética Pública en el Distrito Capital</t>
  </si>
  <si>
    <t>3.3.11 Sostenibilidad de la estrategia Anticorrupción, bajo los ejes de transparencia, integridad y monitoreo y control en el marco de la Ley 2195 de 2022.</t>
  </si>
  <si>
    <t>3.3.12 Líneas de inversión con base en la participación de la ciudadanía para la programación del presupuesto de las Alcaldías Locales.</t>
  </si>
  <si>
    <t>4.1.7 Estrategias de prevención para la promoción del mejoramiento ambiental de las organizaciones</t>
  </si>
  <si>
    <t xml:space="preserve">4.1.9 Medición del Índice Cultural de Transparencia </t>
  </si>
  <si>
    <t>4.1.10 Publicaciones de análisis de los datos abiertos de la gestión contractual de las entidades distritales</t>
  </si>
  <si>
    <t>FICHA TÉCNICA INDICADOR DE PRODUCTO 1.1.44</t>
  </si>
  <si>
    <t>FICHA TÉCNICA INDICADOR DE PRODUCTO 1.1.45</t>
  </si>
  <si>
    <t>FICHA TÉCNICA INDICADOR DE PRODUCTO 1.1.46</t>
  </si>
  <si>
    <t>FICHA TÉCNICA INDICADOR DE PRODUCTO 1.1.47</t>
  </si>
  <si>
    <t>FICHA TÉCNICA INDICADOR DE PRODUCTO 1.1.48</t>
  </si>
  <si>
    <t>FICHA TÉCNICA INDICADOR DE PRODUCTO 1.1.49</t>
  </si>
  <si>
    <t>FICHA TÉCNICA INDICADOR DE PRODUCTO 1.1.50</t>
  </si>
  <si>
    <t>FICHA TÉCNICA INDICADOR DE PRODUCTO 1.1.51</t>
  </si>
  <si>
    <t>FICHA TÉCNICA INDICADOR DE PRODUCTO 1.1.52</t>
  </si>
  <si>
    <t>FICHA TÉCNICA INDICADOR DE PRODUCTO 1.1.53</t>
  </si>
  <si>
    <t>FICHA TÉCNICA INDICADOR DE PRODUCTO 1.2.5</t>
  </si>
  <si>
    <t>FICHA TÉCNICA INDICADOR DE PRODUCTO 2.1.10</t>
  </si>
  <si>
    <t>FICHA TÉCNICA INDICADOR DE PRODUCTO 2.1.7</t>
  </si>
  <si>
    <t>2.1.8 Directorio Distrtial de Empleados Públicos y Contratistas consolidado a través del SIDEAP y disponible a la ciudadanía en general</t>
  </si>
  <si>
    <t>FICHA TÉCNICA INDICADOR DE PRODUCTO 2.1.11 (Catedra de Integridad)</t>
  </si>
  <si>
    <t>FICHA TÉCNICA INDICADOR DE PRODUCTO 2.2.9</t>
  </si>
  <si>
    <t>FICHA TÉCNICA INDICADOR DE PRODUCTO 2.2.8</t>
  </si>
  <si>
    <t>FICHA TÉCNICA INDICADOR DE PRODUCTO 3.1.9</t>
  </si>
  <si>
    <t>FICHA TÉCNICA INDICADOR DE PRODUCTO 3.1.15</t>
  </si>
  <si>
    <t>FICHA TÉCNICA INDICADOR DE PRODUCTO 3.3.10</t>
  </si>
  <si>
    <t>FICHA TÉCNICA INDICADOR DE PRODUCTO 3.3.8</t>
  </si>
  <si>
    <t>FICHA TÉCNICA INDICADOR DE PRODUCTO 4.1.10</t>
  </si>
  <si>
    <t>FICHA TÉCNICA INDICADOR DE PRODUCTO 4.1.9</t>
  </si>
  <si>
    <t>Producto esperado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</si>
</sst>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2" formatCode="_-&quot;$&quot;* #,##0_-;\-&quot;$&quot;* #,##0_-;_-&quot;$&quot;* &quot;-&quot;_-;_-@_-"/>
    <numFmt numFmtId="41" formatCode="_-* #,##0_-;\-* #,##0_-;_-* &quot;-&quot;_-;_-@_-"/>
    <numFmt numFmtId="43" formatCode="_-* #,##0.00_-;\-* #,##0.00_-;_-* &quot;-&quot;??_-;_-@_-"/>
    <numFmt numFmtId="164" formatCode="&quot;$&quot;\ #,##0;[Red]\-&quot;$&quot;\ #,##0"/>
    <numFmt numFmtId="165" formatCode="&quot;$&quot;\ #,##0.00;[Red]\-&quot;$&quot;\ #,##0.00"/>
    <numFmt numFmtId="166" formatCode="_-&quot;$&quot;\ * #,##0_-;\-&quot;$&quot;\ * #,##0_-;_-&quot;$&quot;\ * &quot;-&quot;_-;_-@_-"/>
    <numFmt numFmtId="167" formatCode="_-&quot;$&quot;\ * #,##0.00_-;\-&quot;$&quot;\ * #,##0.00_-;_-&quot;$&quot;\ * &quot;-&quot;??_-;_-@_-"/>
    <numFmt numFmtId="168" formatCode="_ * #,##0.00_ ;_ * \-#,##0.00_ ;_ * &quot;-&quot;??_ ;_ @_ "/>
    <numFmt numFmtId="169" formatCode="_(* #,##0_);_(* \(#,##0\);_(* &quot;-&quot;??_);_(@_)"/>
    <numFmt numFmtId="170" formatCode="_(* #,##0_);_(* \(#,##0\);_(* \-??_);_(@_)"/>
    <numFmt numFmtId="171" formatCode="_-* #,##0_-;\-* #,##0_-;_-* &quot;-&quot;??_-;_-@_-"/>
    <numFmt numFmtId="172" formatCode="0.0%"/>
    <numFmt numFmtId="173" formatCode="_(* #,##0.00_);_(* \(#,##0.00\);_(* \-??_);_(@_)"/>
    <numFmt numFmtId="174" formatCode="_ * #.##0.00_ ;_ * \-#.##0.00_ ;_ * &quot;-&quot;??_ ;_ @_ "/>
    <numFmt numFmtId="175" formatCode="_(* #,##0.00_);_(* \(#,##0.00\);_(* &quot;-&quot;??_);_(@_)"/>
    <numFmt numFmtId="176" formatCode="0.0"/>
    <numFmt numFmtId="177" formatCode="&quot;$&quot;\ #,##0"/>
    <numFmt numFmtId="178" formatCode="_(&quot;$&quot;\ * #,##0_);_(&quot;$&quot;\ * \(#,##0\);_(&quot;$&quot;\ * &quot;-&quot;??_);_(@_)"/>
    <numFmt numFmtId="179" formatCode="&quot;$&quot;#,##0"/>
    <numFmt numFmtId="180" formatCode="&quot;$&quot;\ #,##0_);[Red]\(&quot;$&quot;\ #,##0\)"/>
    <numFmt numFmtId="181" formatCode="&quot;$&quot;#,##0.0"/>
    <numFmt numFmtId="182" formatCode="_-\$* #,##0_-;&quot;-$&quot;* #,##0_-;_-\$* \-_-;_-@_-"/>
    <numFmt numFmtId="183" formatCode="\$#,##0"/>
    <numFmt numFmtId="184" formatCode="_-* #,##0_-;\-* #,##0_-;_-* \-??_-;_-@_-"/>
    <numFmt numFmtId="185" formatCode="_-&quot;$ &quot;* #,##0.00_-;&quot;-$ &quot;* #,##0.00_-;_-&quot;$ &quot;* \-??_-;_-@_-"/>
    <numFmt numFmtId="186" formatCode="0;[Red]0"/>
    <numFmt numFmtId="187" formatCode="#,##0;[Red]#,##0"/>
    <numFmt numFmtId="188" formatCode="&quot;$ &quot;#,##0;[Red]&quot;-$ &quot;#,##0"/>
    <numFmt numFmtId="189" formatCode="0.00000"/>
    <numFmt numFmtId="190" formatCode="0.0000"/>
    <numFmt numFmtId="191" formatCode="0.000"/>
  </numFmts>
  <fonts count="98">
    <font>
      <sz val="11"/>
      <color theme="1"/>
      <name val="Calibri"/>
      <family val="2"/>
      <scheme val="minor"/>
    </font>
    <font>
      <sz val="11"/>
      <color theme="1"/>
      <name val="Calibri"/>
      <family val="2"/>
      <scheme val="minor"/>
    </font>
    <font>
      <sz val="12"/>
      <color rgb="FF000000"/>
      <name val="Arial Narrow"/>
      <family val="2"/>
    </font>
    <font>
      <b/>
      <sz val="12"/>
      <color rgb="FF000000"/>
      <name val="Arial Narrow"/>
      <family val="2"/>
    </font>
    <font>
      <sz val="11"/>
      <color rgb="FF000000"/>
      <name val="Calibri"/>
      <family val="2"/>
      <scheme val="minor"/>
    </font>
    <font>
      <b/>
      <i/>
      <sz val="12"/>
      <color rgb="FF000000"/>
      <name val="Arial Narrow"/>
      <family val="2"/>
    </font>
    <font>
      <sz val="10"/>
      <color rgb="FF000000"/>
      <name val="Arial Narrow"/>
      <family val="2"/>
    </font>
    <font>
      <sz val="14"/>
      <color rgb="FF000000"/>
      <name val="Arial Narrow"/>
      <family val="2"/>
    </font>
    <font>
      <u/>
      <sz val="10"/>
      <color indexed="12"/>
      <name val="Arial"/>
      <family val="2"/>
    </font>
    <font>
      <u/>
      <sz val="10"/>
      <color rgb="FF000000"/>
      <name val="Arial"/>
      <family val="2"/>
    </font>
    <font>
      <i/>
      <sz val="12"/>
      <color rgb="FF000000"/>
      <name val="Arial Narrow"/>
      <family val="2"/>
    </font>
    <font>
      <sz val="10"/>
      <name val="Arial"/>
      <family val="2"/>
    </font>
    <font>
      <u/>
      <sz val="12"/>
      <color rgb="FF000000"/>
      <name val="Arial Narrow"/>
      <family val="2"/>
    </font>
    <font>
      <sz val="11"/>
      <color rgb="FF000000"/>
      <name val="Arial Narrow"/>
      <family val="2"/>
    </font>
    <font>
      <sz val="11"/>
      <color rgb="FF000000"/>
      <name val="Calibri"/>
      <family val="2"/>
      <charset val="1"/>
    </font>
    <font>
      <sz val="12"/>
      <color rgb="FF000000"/>
      <name val="Arial Narrow"/>
      <family val="2"/>
      <charset val="1"/>
    </font>
    <font>
      <b/>
      <sz val="12"/>
      <color rgb="FF000000"/>
      <name val="Arial Narrow"/>
      <family val="2"/>
      <charset val="1"/>
    </font>
    <font>
      <b/>
      <i/>
      <sz val="12"/>
      <color rgb="FF000000"/>
      <name val="Arial Narrow"/>
      <family val="2"/>
      <charset val="1"/>
    </font>
    <font>
      <i/>
      <sz val="12"/>
      <color rgb="FF000000"/>
      <name val="Arial Narrow"/>
      <family val="2"/>
      <charset val="1"/>
    </font>
    <font>
      <sz val="10"/>
      <color rgb="FF000000"/>
      <name val="Arial"/>
      <family val="2"/>
    </font>
    <font>
      <u/>
      <sz val="11"/>
      <color theme="10"/>
      <name val="Calibri"/>
      <family val="2"/>
      <scheme val="minor"/>
    </font>
    <font>
      <u/>
      <sz val="11"/>
      <color rgb="FF000000"/>
      <name val="Calibri"/>
      <family val="2"/>
      <scheme val="minor"/>
    </font>
    <font>
      <b/>
      <i/>
      <sz val="12"/>
      <color rgb="FF000000"/>
      <name val="Arial"/>
      <family val="2"/>
    </font>
    <font>
      <sz val="12"/>
      <color rgb="FF000000"/>
      <name val="Arial"/>
      <family val="2"/>
    </font>
    <font>
      <b/>
      <sz val="12"/>
      <color rgb="FF000000"/>
      <name val="Arial"/>
      <family val="2"/>
    </font>
    <font>
      <u/>
      <sz val="12"/>
      <color rgb="FF000000"/>
      <name val="Arial"/>
      <family val="2"/>
    </font>
    <font>
      <i/>
      <sz val="12"/>
      <color rgb="FF000000"/>
      <name val="Arial"/>
      <family val="2"/>
    </font>
    <font>
      <sz val="10"/>
      <name val="Arial"/>
      <family val="2"/>
      <charset val="1"/>
    </font>
    <font>
      <sz val="9"/>
      <color indexed="81"/>
      <name val="Tahoma"/>
      <family val="2"/>
    </font>
    <font>
      <sz val="12"/>
      <color theme="1"/>
      <name val="Calibri"/>
      <family val="2"/>
      <scheme val="minor"/>
    </font>
    <font>
      <sz val="12"/>
      <color theme="1"/>
      <name val="Arial Narrow"/>
      <family val="2"/>
    </font>
    <font>
      <b/>
      <sz val="12"/>
      <color theme="0"/>
      <name val="Arial Narrow"/>
      <family val="2"/>
    </font>
    <font>
      <b/>
      <sz val="12"/>
      <color theme="1"/>
      <name val="Arial Narrow"/>
      <family val="2"/>
    </font>
    <font>
      <b/>
      <i/>
      <sz val="12"/>
      <name val="Arial Narrow"/>
      <family val="2"/>
    </font>
    <font>
      <sz val="12"/>
      <name val="Arial Narrow"/>
      <family val="2"/>
    </font>
    <font>
      <b/>
      <sz val="12"/>
      <name val="Arial Narrow"/>
      <family val="2"/>
    </font>
    <font>
      <u/>
      <sz val="12"/>
      <name val="Arial Narrow"/>
      <family val="2"/>
    </font>
    <font>
      <u/>
      <sz val="10"/>
      <name val="Arial"/>
      <family val="2"/>
    </font>
    <font>
      <i/>
      <sz val="12"/>
      <name val="Arial Narrow"/>
      <family val="2"/>
    </font>
    <font>
      <i/>
      <sz val="12"/>
      <color theme="1"/>
      <name val="Arial Narrow"/>
      <family val="2"/>
    </font>
    <font>
      <b/>
      <sz val="16"/>
      <name val="Arial Narrow"/>
      <family val="2"/>
    </font>
    <font>
      <b/>
      <sz val="14"/>
      <color rgb="FF000000"/>
      <name val="Arial Narrow"/>
      <family val="2"/>
    </font>
    <font>
      <sz val="11"/>
      <color rgb="FF000000"/>
      <name val="Calibri"/>
      <family val="2"/>
    </font>
    <font>
      <i/>
      <sz val="11"/>
      <color rgb="FF7F7F7F"/>
      <name val="Calibri"/>
      <family val="2"/>
      <scheme val="minor"/>
    </font>
    <font>
      <b/>
      <sz val="11"/>
      <color theme="1"/>
      <name val="Calibri"/>
      <family val="2"/>
      <scheme val="minor"/>
    </font>
    <font>
      <b/>
      <i/>
      <sz val="11"/>
      <color rgb="FF000000"/>
      <name val="Arial Narrow"/>
      <family val="2"/>
    </font>
    <font>
      <sz val="11"/>
      <color rgb="FF000000"/>
      <name val="Arial"/>
      <family val="2"/>
    </font>
    <font>
      <b/>
      <u/>
      <sz val="12"/>
      <color rgb="FF000000"/>
      <name val="Arial Narrow"/>
      <family val="2"/>
    </font>
    <font>
      <b/>
      <i/>
      <u/>
      <sz val="12"/>
      <color rgb="FF000000"/>
      <name val="Arial Narrow"/>
      <family val="2"/>
    </font>
    <font>
      <sz val="11"/>
      <color rgb="FF000000"/>
      <name val="Arial Narrow"/>
      <family val="2"/>
      <charset val="1"/>
    </font>
    <font>
      <u/>
      <sz val="10"/>
      <color rgb="FF0000FF"/>
      <name val="Arial"/>
      <family val="2"/>
      <charset val="1"/>
    </font>
    <font>
      <sz val="12"/>
      <name val="Arial Narrow"/>
      <family val="2"/>
      <charset val="1"/>
    </font>
    <font>
      <b/>
      <sz val="12"/>
      <name val="Arial Narrow"/>
      <family val="2"/>
      <charset val="1"/>
    </font>
    <font>
      <b/>
      <i/>
      <sz val="12"/>
      <name val="Arial Narrow"/>
      <family val="2"/>
      <charset val="1"/>
    </font>
    <font>
      <sz val="11"/>
      <name val="Calibri"/>
      <family val="2"/>
      <charset val="1"/>
    </font>
    <font>
      <i/>
      <sz val="12"/>
      <name val="Arial Narrow"/>
      <family val="2"/>
      <charset val="1"/>
    </font>
    <font>
      <sz val="12"/>
      <color theme="4"/>
      <name val="Arial Narrow"/>
      <family val="2"/>
    </font>
    <font>
      <sz val="12"/>
      <color theme="5"/>
      <name val="Arial Narrow"/>
      <family val="2"/>
    </font>
    <font>
      <sz val="12"/>
      <color rgb="FFFF0000"/>
      <name val="Arial Narrow"/>
      <family val="2"/>
    </font>
    <font>
      <sz val="12"/>
      <color rgb="FF00B050"/>
      <name val="Arial Narrow"/>
      <family val="2"/>
    </font>
    <font>
      <u/>
      <sz val="11"/>
      <color theme="10"/>
      <name val="Calibri"/>
      <family val="2"/>
      <charset val="1"/>
    </font>
    <font>
      <u/>
      <sz val="11"/>
      <color rgb="FF000000"/>
      <name val="Calibri"/>
      <family val="2"/>
      <charset val="1"/>
    </font>
    <font>
      <sz val="15"/>
      <color rgb="FF000000"/>
      <name val="Calibri"/>
      <family val="2"/>
    </font>
    <font>
      <u/>
      <sz val="11"/>
      <color rgb="FF000000"/>
      <name val="Arial"/>
      <family val="2"/>
    </font>
    <font>
      <b/>
      <sz val="11"/>
      <color rgb="FF000000"/>
      <name val="Arial Narrow"/>
      <family val="2"/>
    </font>
    <font>
      <u/>
      <sz val="11"/>
      <color rgb="FF000000"/>
      <name val="Arial Narrow"/>
      <family val="2"/>
    </font>
    <font>
      <sz val="12"/>
      <color rgb="FF000000"/>
      <name val="&quot;Arial Narrow&quot;"/>
    </font>
    <font>
      <sz val="10"/>
      <color rgb="FF000000"/>
      <name val="Calibri"/>
      <family val="2"/>
      <scheme val="minor"/>
    </font>
    <font>
      <sz val="10.5"/>
      <color rgb="FF000000"/>
      <name val="Arial Narrow"/>
      <family val="2"/>
    </font>
    <font>
      <b/>
      <sz val="10.5"/>
      <color rgb="FF000000"/>
      <name val="Arial Narrow"/>
      <family val="2"/>
    </font>
    <font>
      <sz val="11"/>
      <color theme="1"/>
      <name val="Arial Narrow"/>
      <family val="2"/>
    </font>
    <font>
      <b/>
      <sz val="9"/>
      <color indexed="81"/>
      <name val="Tahoma"/>
      <family val="2"/>
    </font>
    <font>
      <sz val="12"/>
      <color theme="0"/>
      <name val="Arial Narrow"/>
      <family val="2"/>
    </font>
    <font>
      <strike/>
      <sz val="12"/>
      <color rgb="FFFF0000"/>
      <name val="Arial Narrow"/>
      <family val="2"/>
    </font>
    <font>
      <sz val="12"/>
      <color rgb="FFFF9933"/>
      <name val="Arial Narrow"/>
      <family val="2"/>
    </font>
    <font>
      <sz val="12"/>
      <color rgb="FF7030A0"/>
      <name val="Arial Narrow"/>
      <family val="2"/>
    </font>
    <font>
      <sz val="12"/>
      <color theme="8" tint="-0.249977111117893"/>
      <name val="Arial Narrow"/>
      <family val="2"/>
    </font>
    <font>
      <sz val="12"/>
      <color rgb="FFFF3300"/>
      <name val="Arial Narrow"/>
      <family val="2"/>
    </font>
    <font>
      <sz val="11"/>
      <name val="Calibri"/>
      <family val="2"/>
      <scheme val="minor"/>
    </font>
    <font>
      <strike/>
      <sz val="12"/>
      <color rgb="FFFF3300"/>
      <name val="Arial Narrow"/>
      <family val="2"/>
    </font>
    <font>
      <b/>
      <i/>
      <sz val="12"/>
      <color rgb="FFFF3300"/>
      <name val="Arial Narrow"/>
      <family val="2"/>
    </font>
    <font>
      <sz val="12"/>
      <color theme="0" tint="-0.34998626667073579"/>
      <name val="Arial Narrow"/>
      <family val="2"/>
    </font>
    <font>
      <sz val="12"/>
      <color theme="0"/>
      <name val="Arial Narrow"/>
      <family val="2"/>
      <charset val="1"/>
    </font>
    <font>
      <b/>
      <sz val="12"/>
      <color theme="0"/>
      <name val="Arial Narrow"/>
      <family val="2"/>
      <charset val="1"/>
    </font>
    <font>
      <sz val="10"/>
      <color theme="0"/>
      <name val="Arial"/>
      <family val="2"/>
    </font>
    <font>
      <sz val="12"/>
      <color rgb="FFFF0000"/>
      <name val="Arial Narrow"/>
      <family val="2"/>
      <charset val="1"/>
    </font>
    <font>
      <sz val="11"/>
      <color rgb="FFFF0000"/>
      <name val="Calibri"/>
      <family val="2"/>
      <scheme val="minor"/>
    </font>
    <font>
      <sz val="12"/>
      <color rgb="FF000000"/>
      <name val="Calibri"/>
      <family val="2"/>
      <scheme val="minor"/>
    </font>
    <font>
      <b/>
      <sz val="12"/>
      <color rgb="FF000000"/>
      <name val="Calibri"/>
      <family val="2"/>
      <scheme val="minor"/>
    </font>
    <font>
      <sz val="11"/>
      <color rgb="FFFF3300"/>
      <name val="Calibri"/>
      <family val="2"/>
      <scheme val="minor"/>
    </font>
    <font>
      <b/>
      <sz val="12"/>
      <color theme="8"/>
      <name val="Arial Narrow"/>
      <family val="2"/>
    </font>
    <font>
      <b/>
      <sz val="11"/>
      <name val="Arial Narrow"/>
      <family val="2"/>
    </font>
    <font>
      <sz val="11"/>
      <name val="Arial Narrow"/>
      <family val="2"/>
    </font>
    <font>
      <u/>
      <sz val="11"/>
      <name val="Arial Narrow"/>
      <family val="2"/>
    </font>
    <font>
      <sz val="10"/>
      <name val="Arial Narrow"/>
      <family val="2"/>
    </font>
    <font>
      <sz val="12"/>
      <color theme="5" tint="-0.249977111117893"/>
      <name val="Arial Narrow"/>
      <family val="2"/>
    </font>
    <font>
      <b/>
      <i/>
      <sz val="12"/>
      <color rgb="FFFF0000"/>
      <name val="Arial Narrow"/>
      <family val="2"/>
    </font>
    <font>
      <sz val="11"/>
      <color rgb="FFC00000"/>
      <name val="Arial Narrow"/>
      <family val="2"/>
    </font>
  </fonts>
  <fills count="23">
    <fill>
      <patternFill patternType="none"/>
    </fill>
    <fill>
      <patternFill patternType="gray125"/>
    </fill>
    <fill>
      <patternFill patternType="solid">
        <fgColor rgb="FFFFFFFF"/>
        <bgColor indexed="64"/>
      </patternFill>
    </fill>
    <fill>
      <patternFill patternType="solid">
        <fgColor theme="4" tint="0.39997558519241921"/>
        <bgColor indexed="64"/>
      </patternFill>
    </fill>
    <fill>
      <patternFill patternType="solid">
        <fgColor theme="0"/>
        <bgColor indexed="64"/>
      </patternFill>
    </fill>
    <fill>
      <patternFill patternType="solid">
        <fgColor rgb="FFFFFFFF"/>
        <bgColor rgb="FF000000"/>
      </patternFill>
    </fill>
    <fill>
      <patternFill patternType="solid">
        <fgColor theme="4" tint="0.79998168889431442"/>
        <bgColor indexed="64"/>
      </patternFill>
    </fill>
    <fill>
      <patternFill patternType="solid">
        <fgColor rgb="FFFFFFFF"/>
        <bgColor rgb="FFFFFFCC"/>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0070C0"/>
        <bgColor indexed="64"/>
      </patternFill>
    </fill>
    <fill>
      <patternFill patternType="solid">
        <fgColor rgb="FF0070C0"/>
        <bgColor rgb="FF000000"/>
      </patternFill>
    </fill>
    <fill>
      <patternFill patternType="solid">
        <fgColor theme="0" tint="-0.14999847407452621"/>
        <bgColor rgb="FF000000"/>
      </patternFill>
    </fill>
    <fill>
      <patternFill patternType="solid">
        <fgColor rgb="FFC00000"/>
        <bgColor indexed="64"/>
      </patternFill>
    </fill>
    <fill>
      <patternFill patternType="solid">
        <fgColor rgb="FFFFCC00"/>
        <bgColor indexed="64"/>
      </patternFill>
    </fill>
    <fill>
      <patternFill patternType="solid">
        <fgColor rgb="FFFFCC00"/>
        <bgColor rgb="FF000000"/>
      </patternFill>
    </fill>
    <fill>
      <patternFill patternType="solid">
        <fgColor theme="0" tint="-4.9989318521683403E-2"/>
        <bgColor indexed="64"/>
      </patternFill>
    </fill>
    <fill>
      <patternFill patternType="solid">
        <fgColor rgb="FFFFFF00"/>
        <bgColor indexed="64"/>
      </patternFill>
    </fill>
  </fills>
  <borders count="190">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auto="1"/>
      </left>
      <right style="medium">
        <color auto="1"/>
      </right>
      <top style="thin">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rgb="FF000000"/>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indexed="64"/>
      </left>
      <right/>
      <top style="medium">
        <color rgb="FF000000"/>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medium">
        <color indexed="64"/>
      </right>
      <top/>
      <bottom/>
      <diagonal/>
    </border>
    <border>
      <left/>
      <right style="medium">
        <color rgb="FF000000"/>
      </right>
      <top style="thin">
        <color indexed="64"/>
      </top>
      <bottom style="thin">
        <color indexed="64"/>
      </bottom>
      <diagonal/>
    </border>
    <border>
      <left style="medium">
        <color indexed="64"/>
      </left>
      <right style="thin">
        <color indexed="64"/>
      </right>
      <top style="thin">
        <color indexed="64"/>
      </top>
      <bottom/>
      <diagonal/>
    </border>
    <border>
      <left/>
      <right style="medium">
        <color rgb="FF000000"/>
      </right>
      <top style="thin">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medium">
        <color rgb="FF000000"/>
      </right>
      <top/>
      <bottom style="thin">
        <color indexed="64"/>
      </bottom>
      <diagonal/>
    </border>
    <border>
      <left/>
      <right style="medium">
        <color rgb="FF000000"/>
      </right>
      <top/>
      <bottom/>
      <diagonal/>
    </border>
    <border>
      <left style="medium">
        <color rgb="FF000000"/>
      </left>
      <right style="medium">
        <color indexed="64"/>
      </right>
      <top/>
      <bottom style="thin">
        <color indexed="64"/>
      </bottom>
      <diagonal/>
    </border>
    <border>
      <left style="medium">
        <color rgb="FF000000"/>
      </left>
      <right style="medium">
        <color indexed="64"/>
      </right>
      <top style="thin">
        <color indexed="64"/>
      </top>
      <bottom/>
      <diagonal/>
    </border>
    <border>
      <left style="thin">
        <color indexed="64"/>
      </left>
      <right/>
      <top/>
      <bottom/>
      <diagonal/>
    </border>
    <border>
      <left style="medium">
        <color rgb="FF000000"/>
      </left>
      <right style="medium">
        <color indexed="64"/>
      </right>
      <top/>
      <bottom style="medium">
        <color indexed="64"/>
      </bottom>
      <diagonal/>
    </border>
    <border>
      <left style="medium">
        <color rgb="FF000000"/>
      </left>
      <right/>
      <top style="medium">
        <color indexed="64"/>
      </top>
      <bottom style="medium">
        <color rgb="FF000000"/>
      </bottom>
      <diagonal/>
    </border>
    <border>
      <left style="medium">
        <color indexed="64"/>
      </left>
      <right style="medium">
        <color indexed="64"/>
      </right>
      <top/>
      <bottom style="medium">
        <color rgb="FF000000"/>
      </bottom>
      <diagonal/>
    </border>
    <border>
      <left style="medium">
        <color indexed="64"/>
      </left>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medium">
        <color indexed="64"/>
      </left>
      <right style="thin">
        <color indexed="64"/>
      </right>
      <top style="thin">
        <color indexed="64"/>
      </top>
      <bottom style="thin">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indexed="64"/>
      </left>
      <right style="medium">
        <color rgb="FF000000"/>
      </right>
      <top style="thin">
        <color indexed="64"/>
      </top>
      <bottom/>
      <diagonal/>
    </border>
    <border>
      <left style="medium">
        <color rgb="FF000000"/>
      </left>
      <right style="medium">
        <color indexed="64"/>
      </right>
      <top style="medium">
        <color indexed="64"/>
      </top>
      <bottom/>
      <diagonal/>
    </border>
    <border>
      <left style="medium">
        <color indexed="64"/>
      </left>
      <right style="medium">
        <color rgb="FF000000"/>
      </right>
      <top/>
      <bottom/>
      <diagonal/>
    </border>
    <border>
      <left style="medium">
        <color rgb="FF000000"/>
      </left>
      <right style="medium">
        <color indexed="64"/>
      </right>
      <top style="thin">
        <color indexed="64"/>
      </top>
      <bottom style="thin">
        <color indexed="64"/>
      </bottom>
      <diagonal/>
    </border>
    <border>
      <left/>
      <right/>
      <top/>
      <bottom style="thin">
        <color rgb="FF000000"/>
      </bottom>
      <diagonal/>
    </border>
    <border>
      <left style="medium">
        <color indexed="64"/>
      </left>
      <right style="medium">
        <color rgb="FF000000"/>
      </right>
      <top/>
      <bottom style="thin">
        <color indexed="64"/>
      </bottom>
      <diagonal/>
    </border>
    <border>
      <left style="medium">
        <color indexed="64"/>
      </left>
      <right style="medium">
        <color rgb="FF000000"/>
      </right>
      <top/>
      <bottom style="medium">
        <color indexed="64"/>
      </bottom>
      <diagonal/>
    </border>
    <border>
      <left style="medium">
        <color rgb="FF000000"/>
      </left>
      <right style="medium">
        <color indexed="64"/>
      </right>
      <top/>
      <bottom style="medium">
        <color rgb="FF000000"/>
      </bottom>
      <diagonal/>
    </border>
    <border>
      <left/>
      <right style="medium">
        <color rgb="FF000000"/>
      </right>
      <top style="medium">
        <color indexed="64"/>
      </top>
      <bottom style="thin">
        <color indexed="64"/>
      </bottom>
      <diagonal/>
    </border>
    <border>
      <left style="medium">
        <color indexed="64"/>
      </left>
      <right style="medium">
        <color indexed="64"/>
      </right>
      <top/>
      <bottom style="thin">
        <color rgb="FF000000"/>
      </bottom>
      <diagonal/>
    </border>
    <border>
      <left style="thin">
        <color indexed="64"/>
      </left>
      <right/>
      <top/>
      <bottom style="thin">
        <color rgb="FF000000"/>
      </bottom>
      <diagonal/>
    </border>
    <border>
      <left/>
      <right style="medium">
        <color indexed="64"/>
      </right>
      <top/>
      <bottom style="thin">
        <color rgb="FF000000"/>
      </bottom>
      <diagonal/>
    </border>
    <border>
      <left/>
      <right style="medium">
        <color rgb="FF000000"/>
      </right>
      <top style="thin">
        <color indexed="64"/>
      </top>
      <bottom style="medium">
        <color indexed="64"/>
      </bottom>
      <diagonal/>
    </border>
    <border>
      <left style="thin">
        <color indexed="64"/>
      </left>
      <right/>
      <top style="medium">
        <color indexed="64"/>
      </top>
      <bottom style="thin">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medium">
        <color indexed="64"/>
      </left>
      <right/>
      <top style="thin">
        <color indexed="64"/>
      </top>
      <bottom style="thin">
        <color rgb="FF000000"/>
      </bottom>
      <diagonal/>
    </border>
    <border>
      <left/>
      <right/>
      <top style="thin">
        <color indexed="64"/>
      </top>
      <bottom style="thin">
        <color rgb="FF000000"/>
      </bottom>
      <diagonal/>
    </border>
    <border>
      <left style="medium">
        <color rgb="FF000000"/>
      </left>
      <right/>
      <top/>
      <bottom style="medium">
        <color rgb="FF000000"/>
      </bottom>
      <diagonal/>
    </border>
    <border>
      <left style="medium">
        <color indexed="64"/>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style="thin">
        <color indexed="64"/>
      </bottom>
      <diagonal/>
    </border>
    <border>
      <left/>
      <right/>
      <top style="thin">
        <color rgb="FF000000"/>
      </top>
      <bottom style="thin">
        <color indexed="64"/>
      </bottom>
      <diagonal/>
    </border>
    <border>
      <left/>
      <right style="medium">
        <color indexed="64"/>
      </right>
      <top style="thin">
        <color rgb="FF000000"/>
      </top>
      <bottom style="thin">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bottom style="thin">
        <color rgb="FF000000"/>
      </bottom>
      <diagonal/>
    </border>
    <border>
      <left/>
      <right style="thin">
        <color rgb="FF000000"/>
      </right>
      <top style="thin">
        <color indexed="64"/>
      </top>
      <bottom style="thin">
        <color indexed="64"/>
      </bottom>
      <diagonal/>
    </border>
    <border>
      <left style="thin">
        <color indexed="64"/>
      </left>
      <right style="thin">
        <color indexed="64"/>
      </right>
      <top/>
      <bottom style="thin">
        <color rgb="FF000000"/>
      </bottom>
      <diagonal/>
    </border>
    <border>
      <left/>
      <right style="medium">
        <color rgb="FF000000"/>
      </right>
      <top/>
      <bottom style="thin">
        <color rgb="FF000000"/>
      </bottom>
      <diagonal/>
    </border>
    <border>
      <left style="medium">
        <color indexed="64"/>
      </left>
      <right/>
      <top/>
      <bottom style="medium">
        <color rgb="FF000000"/>
      </bottom>
      <diagonal/>
    </border>
    <border>
      <left/>
      <right style="thin">
        <color rgb="FF000000"/>
      </right>
      <top/>
      <bottom style="thin">
        <color rgb="FF000000"/>
      </bottom>
      <diagonal/>
    </border>
    <border>
      <left style="thin">
        <color indexed="64"/>
      </left>
      <right style="medium">
        <color rgb="FF000000"/>
      </right>
      <top/>
      <bottom/>
      <diagonal/>
    </border>
    <border>
      <left style="medium">
        <color rgb="FF000000"/>
      </left>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medium">
        <color rgb="FF000000"/>
      </right>
      <top style="thin">
        <color indexed="64"/>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style="medium">
        <color rgb="FF000000"/>
      </left>
      <right/>
      <top style="thin">
        <color rgb="FF000000"/>
      </top>
      <bottom/>
      <diagonal/>
    </border>
    <border>
      <left style="medium">
        <color indexed="64"/>
      </left>
      <right style="thin">
        <color rgb="FF000000"/>
      </right>
      <top style="thin">
        <color rgb="FF000000"/>
      </top>
      <bottom/>
      <diagonal/>
    </border>
    <border>
      <left/>
      <right style="thin">
        <color rgb="FF000000"/>
      </right>
      <top style="thin">
        <color rgb="FF000000"/>
      </top>
      <bottom/>
      <diagonal/>
    </border>
    <border>
      <left/>
      <right/>
      <top style="thin">
        <color rgb="FF000000"/>
      </top>
      <bottom/>
      <diagonal/>
    </border>
    <border>
      <left/>
      <right style="medium">
        <color indexed="64"/>
      </right>
      <top style="thin">
        <color rgb="FF000000"/>
      </top>
      <bottom/>
      <diagonal/>
    </border>
    <border>
      <left style="medium">
        <color rgb="FF000000"/>
      </left>
      <right/>
      <top/>
      <bottom style="thin">
        <color rgb="FF000000"/>
      </bottom>
      <diagonal/>
    </border>
    <border>
      <left style="medium">
        <color indexed="64"/>
      </left>
      <right style="thin">
        <color rgb="FF000000"/>
      </right>
      <top/>
      <bottom style="thin">
        <color rgb="FF000000"/>
      </bottom>
      <diagonal/>
    </border>
    <border>
      <left style="medium">
        <color indexed="64"/>
      </left>
      <right/>
      <top style="thin">
        <color rgb="FF000000"/>
      </top>
      <bottom/>
      <diagonal/>
    </border>
    <border>
      <left style="medium">
        <color rgb="FF000000"/>
      </left>
      <right/>
      <top/>
      <bottom/>
      <diagonal/>
    </border>
    <border>
      <left style="medium">
        <color indexed="64"/>
      </left>
      <right style="thin">
        <color rgb="FF000000"/>
      </right>
      <top/>
      <bottom/>
      <diagonal/>
    </border>
    <border>
      <left/>
      <right style="thin">
        <color rgb="FF000000"/>
      </right>
      <top/>
      <bottom/>
      <diagonal/>
    </border>
    <border>
      <left style="thin">
        <color rgb="FF000000"/>
      </left>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style="medium">
        <color indexed="64"/>
      </top>
      <bottom style="thin">
        <color rgb="FF000000"/>
      </bottom>
      <diagonal/>
    </border>
    <border>
      <left/>
      <right style="medium">
        <color rgb="FF000000"/>
      </right>
      <top style="thin">
        <color rgb="FF000000"/>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medium">
        <color indexed="64"/>
      </left>
      <right style="medium">
        <color indexed="64"/>
      </right>
      <top style="thin">
        <color rgb="FF000000"/>
      </top>
      <bottom/>
      <diagonal/>
    </border>
    <border>
      <left style="thin">
        <color rgb="FF000000"/>
      </left>
      <right/>
      <top style="thin">
        <color rgb="FF000000"/>
      </top>
      <bottom style="thin">
        <color indexed="64"/>
      </bottom>
      <diagonal/>
    </border>
    <border>
      <left/>
      <right style="medium">
        <color rgb="FF000000"/>
      </right>
      <top style="thin">
        <color rgb="FF000000"/>
      </top>
      <bottom style="medium">
        <color indexed="64"/>
      </bottom>
      <diagonal/>
    </border>
    <border>
      <left style="medium">
        <color indexed="64"/>
      </left>
      <right/>
      <top/>
      <bottom style="thin">
        <color rgb="FFAAAAAA"/>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top style="medium">
        <color rgb="FF000000"/>
      </top>
      <bottom style="thin">
        <color indexed="64"/>
      </bottom>
      <diagonal/>
    </border>
    <border>
      <left style="medium">
        <color rgb="FF000000"/>
      </left>
      <right style="medium">
        <color indexed="64"/>
      </right>
      <top/>
      <bottom style="thin">
        <color rgb="FF000000"/>
      </bottom>
      <diagonal/>
    </border>
    <border>
      <left/>
      <right style="medium">
        <color indexed="64"/>
      </right>
      <top style="thin">
        <color indexed="64"/>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right style="thin">
        <color indexed="64"/>
      </right>
      <top style="thin">
        <color rgb="FF000000"/>
      </top>
      <bottom style="thin">
        <color rgb="FF000000"/>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rgb="FF000000"/>
      </left>
      <right/>
      <top/>
      <bottom style="thin">
        <color indexed="64"/>
      </bottom>
      <diagonal/>
    </border>
    <border>
      <left/>
      <right style="medium">
        <color rgb="FF000000"/>
      </right>
      <top/>
      <bottom style="medium">
        <color indexed="64"/>
      </bottom>
      <diagonal/>
    </border>
    <border>
      <left/>
      <right style="medium">
        <color rgb="FF000000"/>
      </right>
      <top/>
      <bottom style="medium">
        <color rgb="FF000000"/>
      </bottom>
      <diagonal/>
    </border>
    <border>
      <left style="thin">
        <color indexed="64"/>
      </left>
      <right/>
      <top style="thin">
        <color rgb="FF000000"/>
      </top>
      <bottom style="thin">
        <color indexed="64"/>
      </bottom>
      <diagonal/>
    </border>
    <border>
      <left/>
      <right/>
      <top style="thin">
        <color rgb="FF000000"/>
      </top>
      <bottom style="medium">
        <color rgb="FF000000"/>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rgb="FF000000"/>
      </bottom>
      <diagonal/>
    </border>
    <border>
      <left/>
      <right style="medium">
        <color indexed="64"/>
      </right>
      <top style="medium">
        <color rgb="FF000000"/>
      </top>
      <bottom style="thin">
        <color indexed="64"/>
      </bottom>
      <diagonal/>
    </border>
    <border>
      <left/>
      <right style="medium">
        <color indexed="64"/>
      </right>
      <top style="thin">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indexed="64"/>
      </right>
      <top style="thin">
        <color rgb="FF000000"/>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s>
  <cellStyleXfs count="40">
    <xf numFmtId="0" fontId="0" fillId="0" borderId="0"/>
    <xf numFmtId="43"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alignment vertical="top"/>
      <protection locked="0"/>
    </xf>
    <xf numFmtId="0" fontId="1" fillId="0" borderId="0"/>
    <xf numFmtId="0" fontId="11" fillId="0" borderId="0"/>
    <xf numFmtId="0" fontId="8" fillId="0" borderId="0" applyNumberFormat="0" applyFill="0" applyBorder="0" applyAlignment="0" applyProtection="0">
      <alignment vertical="top"/>
      <protection locked="0"/>
    </xf>
    <xf numFmtId="0" fontId="11" fillId="0" borderId="0"/>
    <xf numFmtId="168" fontId="11" fillId="0" borderId="0" applyFont="0" applyFill="0" applyBorder="0" applyAlignment="0" applyProtection="0"/>
    <xf numFmtId="0" fontId="11" fillId="0" borderId="0"/>
    <xf numFmtId="9" fontId="14" fillId="0" borderId="0" applyBorder="0" applyProtection="0"/>
    <xf numFmtId="0" fontId="20" fillId="0" borderId="0" applyNumberFormat="0" applyFill="0" applyBorder="0" applyAlignment="0" applyProtection="0"/>
    <xf numFmtId="0" fontId="1" fillId="0" borderId="0"/>
    <xf numFmtId="0" fontId="20" fillId="0" borderId="0" applyNumberFormat="0" applyFill="0" applyBorder="0" applyAlignment="0" applyProtection="0"/>
    <xf numFmtId="9" fontId="1" fillId="0" borderId="0" applyFont="0" applyFill="0" applyBorder="0" applyAlignment="0" applyProtection="0"/>
    <xf numFmtId="0" fontId="27" fillId="0" borderId="0"/>
    <xf numFmtId="9" fontId="1" fillId="0" borderId="0" applyFont="0" applyFill="0" applyBorder="0" applyAlignment="0" applyProtection="0"/>
    <xf numFmtId="173" fontId="14" fillId="0" borderId="0" applyBorder="0" applyProtection="0"/>
    <xf numFmtId="9" fontId="29" fillId="0" borderId="0" applyFont="0" applyFill="0" applyBorder="0" applyAlignment="0" applyProtection="0"/>
    <xf numFmtId="41" fontId="1" fillId="0" borderId="0" applyFont="0" applyFill="0" applyBorder="0" applyAlignment="0" applyProtection="0"/>
    <xf numFmtId="0" fontId="43" fillId="0" borderId="0" applyNumberFormat="0" applyFill="0" applyBorder="0" applyAlignment="0" applyProtection="0"/>
    <xf numFmtId="174" fontId="11" fillId="0" borderId="0" applyFont="0" applyFill="0" applyBorder="0" applyAlignment="0" applyProtection="0"/>
    <xf numFmtId="0" fontId="14" fillId="0" borderId="0"/>
    <xf numFmtId="0" fontId="50" fillId="0" borderId="0" applyBorder="0" applyProtection="0"/>
    <xf numFmtId="41" fontId="1" fillId="0" borderId="0" applyFont="0" applyFill="0" applyBorder="0" applyAlignment="0" applyProtection="0"/>
    <xf numFmtId="0" fontId="14" fillId="0" borderId="0"/>
    <xf numFmtId="0" fontId="1" fillId="0" borderId="0"/>
    <xf numFmtId="0" fontId="1" fillId="0" borderId="0"/>
    <xf numFmtId="0" fontId="1" fillId="0" borderId="0"/>
    <xf numFmtId="175" fontId="1" fillId="0" borderId="0" applyFont="0" applyFill="0" applyBorder="0" applyAlignment="0" applyProtection="0"/>
    <xf numFmtId="0" fontId="60" fillId="0" borderId="0" applyNumberFormat="0" applyFill="0" applyBorder="0" applyAlignment="0" applyProtection="0"/>
    <xf numFmtId="9" fontId="1" fillId="0" borderId="0" applyFont="0" applyFill="0" applyBorder="0" applyAlignment="0" applyProtection="0"/>
    <xf numFmtId="0" fontId="1" fillId="0" borderId="0"/>
    <xf numFmtId="0" fontId="1" fillId="0" borderId="0"/>
    <xf numFmtId="0" fontId="20" fillId="0" borderId="0" applyNumberForma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cellStyleXfs>
  <cellXfs count="4931">
    <xf numFmtId="0" fontId="0" fillId="0" borderId="0" xfId="0"/>
    <xf numFmtId="0" fontId="2" fillId="2" borderId="1" xfId="0" applyFont="1" applyFill="1" applyBorder="1"/>
    <xf numFmtId="0" fontId="2" fillId="2" borderId="0" xfId="0" applyFont="1" applyFill="1"/>
    <xf numFmtId="0" fontId="4" fillId="2" borderId="0" xfId="0" applyFont="1" applyFill="1"/>
    <xf numFmtId="0" fontId="5" fillId="2" borderId="1" xfId="0" applyFont="1" applyFill="1" applyBorder="1" applyAlignment="1">
      <alignment horizontal="left" vertical="center" wrapText="1"/>
    </xf>
    <xf numFmtId="0" fontId="5" fillId="2" borderId="10"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3" fillId="2" borderId="12" xfId="0" applyFont="1" applyFill="1" applyBorder="1" applyAlignment="1">
      <alignment horizontal="left" vertical="center"/>
    </xf>
    <xf numFmtId="0" fontId="5" fillId="2" borderId="16" xfId="0" applyFont="1" applyFill="1" applyBorder="1" applyAlignment="1">
      <alignment horizontal="left" vertical="center" wrapText="1"/>
    </xf>
    <xf numFmtId="0" fontId="2" fillId="2" borderId="12" xfId="0" applyFont="1" applyFill="1" applyBorder="1"/>
    <xf numFmtId="0" fontId="2" fillId="2" borderId="13" xfId="0" applyFont="1" applyFill="1" applyBorder="1"/>
    <xf numFmtId="0" fontId="2" fillId="2" borderId="12" xfId="0" applyFont="1" applyFill="1" applyBorder="1" applyAlignment="1">
      <alignment horizontal="center"/>
    </xf>
    <xf numFmtId="0" fontId="2" fillId="2" borderId="18" xfId="0" applyFont="1" applyFill="1" applyBorder="1"/>
    <xf numFmtId="0" fontId="5" fillId="2" borderId="14" xfId="0" applyFont="1" applyFill="1" applyBorder="1" applyAlignment="1">
      <alignment horizontal="left" vertical="center" wrapText="1"/>
    </xf>
    <xf numFmtId="0" fontId="2" fillId="2" borderId="11" xfId="0" applyFont="1" applyFill="1" applyBorder="1" applyAlignment="1">
      <alignment horizontal="center"/>
    </xf>
    <xf numFmtId="0" fontId="2" fillId="2" borderId="19" xfId="0" applyFont="1" applyFill="1" applyBorder="1" applyAlignment="1">
      <alignment horizontal="left" vertical="center" wrapText="1"/>
    </xf>
    <xf numFmtId="0" fontId="2" fillId="2" borderId="21" xfId="0" applyFont="1" applyFill="1" applyBorder="1" applyAlignment="1">
      <alignment horizontal="left" vertical="center" wrapText="1"/>
    </xf>
    <xf numFmtId="0" fontId="2" fillId="2" borderId="22" xfId="0" applyFont="1" applyFill="1" applyBorder="1" applyAlignment="1">
      <alignment vertical="center"/>
    </xf>
    <xf numFmtId="0" fontId="2" fillId="2" borderId="23" xfId="0" applyFont="1" applyFill="1" applyBorder="1" applyAlignment="1">
      <alignment vertical="center" wrapText="1"/>
    </xf>
    <xf numFmtId="0" fontId="2" fillId="2" borderId="24" xfId="0" applyFont="1" applyFill="1" applyBorder="1" applyAlignment="1">
      <alignment vertical="center" wrapText="1"/>
    </xf>
    <xf numFmtId="0" fontId="2" fillId="2" borderId="25" xfId="0" applyFont="1" applyFill="1" applyBorder="1" applyAlignment="1">
      <alignment vertical="center"/>
    </xf>
    <xf numFmtId="0" fontId="2" fillId="2" borderId="19" xfId="0" applyFont="1" applyFill="1" applyBorder="1" applyAlignment="1">
      <alignment vertical="center" wrapText="1"/>
    </xf>
    <xf numFmtId="0" fontId="2" fillId="2" borderId="0" xfId="0" applyFont="1" applyFill="1" applyAlignment="1">
      <alignment vertical="center" wrapText="1"/>
    </xf>
    <xf numFmtId="0" fontId="2" fillId="2" borderId="18" xfId="0" applyFont="1" applyFill="1" applyBorder="1" applyAlignment="1">
      <alignment vertical="center" wrapText="1"/>
    </xf>
    <xf numFmtId="0" fontId="2" fillId="2" borderId="25" xfId="0" applyFont="1" applyFill="1" applyBorder="1" applyAlignment="1">
      <alignment horizontal="right" vertical="center" wrapText="1"/>
    </xf>
    <xf numFmtId="0" fontId="2" fillId="2" borderId="26" xfId="0" applyFont="1" applyFill="1" applyBorder="1" applyAlignment="1">
      <alignment horizontal="justify" vertical="center" wrapText="1"/>
    </xf>
    <xf numFmtId="0" fontId="2" fillId="2" borderId="0" xfId="0" applyFont="1" applyFill="1" applyAlignment="1">
      <alignment horizontal="right" vertical="center" wrapText="1"/>
    </xf>
    <xf numFmtId="0" fontId="2" fillId="2" borderId="16" xfId="0" applyFont="1" applyFill="1" applyBorder="1" applyAlignment="1">
      <alignment horizontal="right" vertical="center" wrapText="1"/>
    </xf>
    <xf numFmtId="0" fontId="2" fillId="2" borderId="27" xfId="0" applyFont="1" applyFill="1" applyBorder="1" applyAlignment="1">
      <alignment vertical="center" wrapText="1"/>
    </xf>
    <xf numFmtId="0" fontId="2" fillId="2" borderId="16" xfId="0" applyFont="1" applyFill="1" applyBorder="1" applyAlignment="1">
      <alignment horizontal="center" vertical="center" wrapText="1"/>
    </xf>
    <xf numFmtId="0" fontId="2" fillId="2" borderId="16" xfId="0" applyFont="1" applyFill="1" applyBorder="1" applyAlignment="1">
      <alignment vertical="center" wrapText="1"/>
    </xf>
    <xf numFmtId="0" fontId="3" fillId="2" borderId="16" xfId="0" applyFont="1" applyFill="1" applyBorder="1" applyAlignment="1">
      <alignment horizontal="center" vertical="center" wrapText="1"/>
    </xf>
    <xf numFmtId="0" fontId="2" fillId="2" borderId="21" xfId="0" applyFont="1" applyFill="1" applyBorder="1" applyAlignment="1">
      <alignment horizontal="center"/>
    </xf>
    <xf numFmtId="0" fontId="2" fillId="2" borderId="21" xfId="0" applyFont="1" applyFill="1" applyBorder="1" applyAlignment="1">
      <alignment horizontal="center" vertical="center" wrapText="1"/>
    </xf>
    <xf numFmtId="0" fontId="2" fillId="2" borderId="22" xfId="0" applyFont="1" applyFill="1" applyBorder="1" applyAlignment="1">
      <alignment vertical="center" wrapText="1"/>
    </xf>
    <xf numFmtId="0" fontId="2" fillId="2" borderId="16" xfId="0" applyFont="1" applyFill="1" applyBorder="1"/>
    <xf numFmtId="0" fontId="2" fillId="2" borderId="0" xfId="0" applyFont="1" applyFill="1" applyAlignment="1">
      <alignment horizontal="right"/>
    </xf>
    <xf numFmtId="0" fontId="2" fillId="2" borderId="20" xfId="0" applyFont="1" applyFill="1" applyBorder="1" applyAlignment="1">
      <alignment vertical="center" wrapText="1"/>
    </xf>
    <xf numFmtId="0" fontId="5" fillId="2" borderId="9" xfId="0" applyFont="1" applyFill="1" applyBorder="1" applyAlignment="1">
      <alignment horizontal="left" vertical="center" wrapText="1"/>
    </xf>
    <xf numFmtId="0" fontId="2" fillId="2" borderId="25"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28" xfId="0" applyFont="1" applyFill="1" applyBorder="1" applyAlignment="1">
      <alignment horizontal="right" vertical="center" wrapText="1"/>
    </xf>
    <xf numFmtId="0" fontId="2" fillId="2" borderId="0" xfId="0" applyFont="1" applyFill="1" applyAlignment="1">
      <alignment horizontal="right" vertical="center"/>
    </xf>
    <xf numFmtId="0" fontId="2" fillId="2" borderId="12" xfId="0" applyFont="1" applyFill="1" applyBorder="1" applyAlignment="1">
      <alignment horizontal="center" vertical="center" wrapText="1"/>
    </xf>
    <xf numFmtId="0" fontId="3" fillId="2" borderId="22" xfId="0" applyFont="1" applyFill="1" applyBorder="1" applyAlignment="1">
      <alignment horizontal="center" vertical="center"/>
    </xf>
    <xf numFmtId="0" fontId="3" fillId="2" borderId="23" xfId="0" applyFont="1" applyFill="1" applyBorder="1" applyAlignment="1">
      <alignment horizontal="center" vertical="center"/>
    </xf>
    <xf numFmtId="0" fontId="3" fillId="2" borderId="0" xfId="0" applyFont="1" applyFill="1" applyAlignment="1">
      <alignment horizontal="center" vertical="center"/>
    </xf>
    <xf numFmtId="0" fontId="3" fillId="2" borderId="19" xfId="0" applyFont="1" applyFill="1" applyBorder="1" applyAlignment="1">
      <alignment horizontal="center" vertical="center"/>
    </xf>
    <xf numFmtId="0" fontId="2" fillId="2" borderId="19" xfId="0" applyFont="1" applyFill="1" applyBorder="1" applyAlignment="1">
      <alignment horizontal="right" vertical="center"/>
    </xf>
    <xf numFmtId="0" fontId="5" fillId="2" borderId="5" xfId="0" applyFont="1" applyFill="1" applyBorder="1" applyAlignment="1">
      <alignment horizontal="left" vertical="center" wrapText="1"/>
    </xf>
    <xf numFmtId="0" fontId="2" fillId="2" borderId="17" xfId="0" applyFont="1" applyFill="1" applyBorder="1" applyAlignment="1">
      <alignment horizontal="center" vertical="center" wrapText="1"/>
    </xf>
    <xf numFmtId="0" fontId="2" fillId="2" borderId="25" xfId="0" applyFont="1" applyFill="1" applyBorder="1"/>
    <xf numFmtId="0" fontId="2" fillId="2" borderId="0" xfId="0" applyFont="1" applyFill="1" applyAlignment="1">
      <alignment horizontal="center" vertical="top" wrapText="1"/>
    </xf>
    <xf numFmtId="0" fontId="2" fillId="2" borderId="19" xfId="0" applyFont="1" applyFill="1" applyBorder="1" applyAlignment="1">
      <alignment horizontal="center" vertical="top" wrapText="1"/>
    </xf>
    <xf numFmtId="0" fontId="2" fillId="2" borderId="16" xfId="0" applyFont="1" applyFill="1" applyBorder="1" applyAlignment="1">
      <alignment horizontal="center"/>
    </xf>
    <xf numFmtId="0" fontId="2" fillId="2" borderId="10" xfId="0" applyFont="1" applyFill="1" applyBorder="1" applyAlignment="1">
      <alignment horizontal="left" vertical="center" wrapText="1"/>
    </xf>
    <xf numFmtId="0" fontId="2" fillId="2" borderId="10" xfId="0" applyFont="1" applyFill="1" applyBorder="1" applyAlignment="1">
      <alignment vertical="center" wrapText="1"/>
    </xf>
    <xf numFmtId="0" fontId="2" fillId="2" borderId="10" xfId="0" applyFont="1" applyFill="1" applyBorder="1" applyAlignment="1">
      <alignment horizontal="left" vertical="center"/>
    </xf>
    <xf numFmtId="0" fontId="10" fillId="2" borderId="10" xfId="0" applyFont="1" applyFill="1" applyBorder="1" applyAlignment="1">
      <alignment horizontal="left" vertical="center"/>
    </xf>
    <xf numFmtId="0" fontId="2" fillId="2" borderId="25" xfId="0" applyFont="1" applyFill="1" applyBorder="1" applyAlignment="1">
      <alignment horizontal="left" vertical="center" wrapText="1"/>
    </xf>
    <xf numFmtId="0" fontId="2" fillId="2" borderId="0" xfId="0" applyFont="1" applyFill="1" applyAlignment="1">
      <alignment horizontal="left" vertical="center" wrapText="1"/>
    </xf>
    <xf numFmtId="0" fontId="2" fillId="2" borderId="18" xfId="0" applyFont="1" applyFill="1" applyBorder="1" applyAlignment="1">
      <alignment horizontal="left" vertical="center" wrapText="1"/>
    </xf>
    <xf numFmtId="0" fontId="10" fillId="2" borderId="0" xfId="0" applyFont="1" applyFill="1" applyAlignment="1">
      <alignment horizontal="left"/>
    </xf>
    <xf numFmtId="0" fontId="2" fillId="2" borderId="1" xfId="4" applyFont="1" applyFill="1" applyBorder="1"/>
    <xf numFmtId="49" fontId="3" fillId="2" borderId="2" xfId="5" applyNumberFormat="1" applyFont="1" applyFill="1" applyBorder="1" applyAlignment="1">
      <alignment horizontal="left" vertical="center"/>
    </xf>
    <xf numFmtId="49" fontId="3" fillId="2" borderId="3" xfId="5" applyNumberFormat="1" applyFont="1" applyFill="1" applyBorder="1" applyAlignment="1">
      <alignment horizontal="centerContinuous" vertical="center"/>
    </xf>
    <xf numFmtId="49" fontId="3" fillId="2" borderId="4" xfId="5" applyNumberFormat="1" applyFont="1" applyFill="1" applyBorder="1" applyAlignment="1">
      <alignment horizontal="centerContinuous" vertical="center"/>
    </xf>
    <xf numFmtId="0" fontId="2" fillId="2" borderId="15" xfId="5" applyFont="1" applyFill="1" applyBorder="1" applyAlignment="1">
      <alignment horizontal="left" vertical="center"/>
    </xf>
    <xf numFmtId="0" fontId="5" fillId="2" borderId="16" xfId="5" applyFont="1" applyFill="1" applyBorder="1" applyAlignment="1">
      <alignment horizontal="left" vertical="center" wrapText="1"/>
    </xf>
    <xf numFmtId="0" fontId="2" fillId="2" borderId="19" xfId="0" applyFont="1" applyFill="1" applyBorder="1" applyAlignment="1">
      <alignment horizontal="center"/>
    </xf>
    <xf numFmtId="0" fontId="5" fillId="2" borderId="14" xfId="5" applyFont="1" applyFill="1" applyBorder="1" applyAlignment="1">
      <alignment horizontal="left" vertical="center" wrapText="1"/>
    </xf>
    <xf numFmtId="0" fontId="2" fillId="2" borderId="0" xfId="6" applyFont="1" applyFill="1" applyBorder="1" applyAlignment="1" applyProtection="1">
      <alignment horizontal="left" vertical="top" wrapText="1"/>
    </xf>
    <xf numFmtId="0" fontId="2" fillId="2" borderId="23" xfId="6" applyFont="1" applyFill="1" applyBorder="1" applyAlignment="1" applyProtection="1">
      <alignment horizontal="left" vertical="center"/>
    </xf>
    <xf numFmtId="0" fontId="2" fillId="2" borderId="23" xfId="6" applyFont="1" applyFill="1" applyBorder="1" applyAlignment="1" applyProtection="1">
      <alignment horizontal="center" vertical="center" wrapText="1"/>
    </xf>
    <xf numFmtId="0" fontId="2" fillId="2" borderId="23" xfId="6" applyFont="1" applyFill="1" applyBorder="1" applyAlignment="1" applyProtection="1">
      <alignment horizontal="left" vertical="center" wrapText="1"/>
    </xf>
    <xf numFmtId="0" fontId="2" fillId="2" borderId="24" xfId="6" applyFont="1" applyFill="1" applyBorder="1" applyAlignment="1" applyProtection="1">
      <alignment horizontal="left" vertical="center" wrapText="1"/>
    </xf>
    <xf numFmtId="0" fontId="2" fillId="2" borderId="23" xfId="5" applyFont="1" applyFill="1" applyBorder="1" applyAlignment="1">
      <alignment vertical="center"/>
    </xf>
    <xf numFmtId="0" fontId="2" fillId="2" borderId="24" xfId="5" applyFont="1" applyFill="1" applyBorder="1" applyAlignment="1">
      <alignment vertical="center" wrapText="1"/>
    </xf>
    <xf numFmtId="0" fontId="2" fillId="2" borderId="0" xfId="5" applyFont="1" applyFill="1" applyAlignment="1">
      <alignment vertical="center"/>
    </xf>
    <xf numFmtId="0" fontId="2" fillId="2" borderId="19" xfId="5" applyFont="1" applyFill="1" applyBorder="1" applyAlignment="1">
      <alignment vertical="center" wrapText="1"/>
    </xf>
    <xf numFmtId="0" fontId="2" fillId="2" borderId="0" xfId="5" applyFont="1" applyFill="1" applyAlignment="1">
      <alignment vertical="center" wrapText="1"/>
    </xf>
    <xf numFmtId="0" fontId="2" fillId="2" borderId="18" xfId="5" applyFont="1" applyFill="1" applyBorder="1" applyAlignment="1">
      <alignment vertical="center" wrapText="1"/>
    </xf>
    <xf numFmtId="0" fontId="2" fillId="2" borderId="0" xfId="6" applyFont="1" applyFill="1" applyBorder="1" applyAlignment="1" applyProtection="1">
      <alignment horizontal="right" vertical="center" wrapText="1"/>
    </xf>
    <xf numFmtId="0" fontId="2" fillId="2" borderId="26" xfId="6" applyFont="1" applyFill="1" applyBorder="1" applyAlignment="1" applyProtection="1">
      <alignment horizontal="justify" vertical="center" wrapText="1"/>
    </xf>
    <xf numFmtId="0" fontId="2" fillId="2" borderId="16" xfId="6" applyFont="1" applyFill="1" applyBorder="1" applyAlignment="1" applyProtection="1">
      <alignment horizontal="right" vertical="center" wrapText="1"/>
    </xf>
    <xf numFmtId="0" fontId="2" fillId="2" borderId="27" xfId="6" applyFont="1" applyFill="1" applyBorder="1" applyAlignment="1" applyProtection="1">
      <alignment vertical="center" wrapText="1"/>
    </xf>
    <xf numFmtId="0" fontId="2" fillId="2" borderId="16" xfId="6" applyFont="1" applyFill="1" applyBorder="1" applyAlignment="1" applyProtection="1">
      <alignment vertical="center" wrapText="1"/>
    </xf>
    <xf numFmtId="0" fontId="2" fillId="2" borderId="21" xfId="4" applyFont="1" applyFill="1" applyBorder="1" applyAlignment="1">
      <alignment horizontal="center"/>
    </xf>
    <xf numFmtId="0" fontId="2" fillId="2" borderId="19" xfId="6" applyFont="1" applyFill="1" applyBorder="1" applyAlignment="1" applyProtection="1">
      <alignment horizontal="center" vertical="center" wrapText="1"/>
    </xf>
    <xf numFmtId="0" fontId="2" fillId="2" borderId="21" xfId="6" applyFont="1" applyFill="1" applyBorder="1" applyAlignment="1" applyProtection="1">
      <alignment horizontal="center" vertical="center" wrapText="1"/>
    </xf>
    <xf numFmtId="0" fontId="2" fillId="2" borderId="23" xfId="6" applyFont="1" applyFill="1" applyBorder="1" applyAlignment="1" applyProtection="1">
      <alignment vertical="center" wrapText="1"/>
    </xf>
    <xf numFmtId="0" fontId="2" fillId="2" borderId="0" xfId="6" applyFont="1" applyFill="1" applyBorder="1" applyAlignment="1" applyProtection="1">
      <alignment horizontal="center" vertical="center" wrapText="1"/>
    </xf>
    <xf numFmtId="0" fontId="2" fillId="2" borderId="19" xfId="6" applyFont="1" applyFill="1" applyBorder="1" applyAlignment="1" applyProtection="1">
      <alignment vertical="center" wrapText="1"/>
    </xf>
    <xf numFmtId="0" fontId="5" fillId="2" borderId="9" xfId="5" applyFont="1" applyFill="1" applyBorder="1" applyAlignment="1">
      <alignment horizontal="left" vertical="center" wrapText="1"/>
    </xf>
    <xf numFmtId="0" fontId="2" fillId="2" borderId="18" xfId="6" applyFont="1" applyFill="1" applyBorder="1" applyAlignment="1" applyProtection="1">
      <alignment horizontal="center" vertical="center" wrapText="1"/>
    </xf>
    <xf numFmtId="0" fontId="2" fillId="2" borderId="29" xfId="6" applyFont="1" applyFill="1" applyBorder="1" applyAlignment="1" applyProtection="1">
      <alignment horizontal="right" vertical="center" wrapText="1"/>
    </xf>
    <xf numFmtId="0" fontId="12" fillId="2" borderId="16" xfId="6" applyFont="1" applyFill="1" applyBorder="1" applyAlignment="1" applyProtection="1">
      <alignment horizontal="center" vertical="center" wrapText="1"/>
    </xf>
    <xf numFmtId="0" fontId="2" fillId="2" borderId="0" xfId="6" applyFont="1" applyFill="1" applyBorder="1" applyAlignment="1" applyProtection="1">
      <alignment horizontal="right" vertical="center"/>
    </xf>
    <xf numFmtId="49" fontId="3" fillId="2" borderId="23" xfId="5" applyNumberFormat="1" applyFont="1" applyFill="1" applyBorder="1" applyAlignment="1">
      <alignment horizontal="center" vertical="center"/>
    </xf>
    <xf numFmtId="49" fontId="3" fillId="2" borderId="0" xfId="5" applyNumberFormat="1" applyFont="1" applyFill="1" applyAlignment="1">
      <alignment horizontal="center" vertical="center"/>
    </xf>
    <xf numFmtId="169" fontId="2" fillId="2" borderId="19" xfId="8" applyNumberFormat="1" applyFont="1" applyFill="1" applyBorder="1" applyAlignment="1" applyProtection="1">
      <alignment vertical="center" wrapText="1"/>
    </xf>
    <xf numFmtId="49" fontId="3" fillId="2" borderId="19" xfId="5" applyNumberFormat="1" applyFont="1" applyFill="1" applyBorder="1" applyAlignment="1">
      <alignment horizontal="center" vertical="center"/>
    </xf>
    <xf numFmtId="0" fontId="2" fillId="2" borderId="19" xfId="6" applyFont="1" applyFill="1" applyBorder="1" applyAlignment="1" applyProtection="1">
      <alignment horizontal="right" vertical="center"/>
    </xf>
    <xf numFmtId="0" fontId="2" fillId="2" borderId="0" xfId="5" applyFont="1" applyFill="1" applyAlignment="1">
      <alignment horizontal="left" vertical="center" wrapText="1"/>
    </xf>
    <xf numFmtId="0" fontId="2" fillId="2" borderId="18" xfId="5" applyFont="1" applyFill="1" applyBorder="1" applyAlignment="1">
      <alignment horizontal="left" vertical="center" wrapText="1"/>
    </xf>
    <xf numFmtId="0" fontId="2" fillId="2" borderId="0" xfId="5" applyFont="1" applyFill="1" applyAlignment="1">
      <alignment horizontal="right" vertical="center" wrapText="1"/>
    </xf>
    <xf numFmtId="0" fontId="2" fillId="2" borderId="0" xfId="4" applyFont="1" applyFill="1" applyAlignment="1">
      <alignment horizontal="center"/>
    </xf>
    <xf numFmtId="9" fontId="2" fillId="2" borderId="12" xfId="5" applyNumberFormat="1" applyFont="1" applyFill="1" applyBorder="1" applyAlignment="1">
      <alignment horizontal="center" vertical="center" wrapText="1"/>
    </xf>
    <xf numFmtId="1" fontId="2" fillId="2" borderId="17" xfId="5" applyNumberFormat="1" applyFont="1" applyFill="1" applyBorder="1" applyAlignment="1">
      <alignment horizontal="center" vertical="center" wrapText="1"/>
    </xf>
    <xf numFmtId="1" fontId="2" fillId="2" borderId="15" xfId="5" applyNumberFormat="1" applyFont="1" applyFill="1" applyBorder="1" applyAlignment="1">
      <alignment horizontal="center" vertical="center" wrapText="1"/>
    </xf>
    <xf numFmtId="0" fontId="2" fillId="2" borderId="0" xfId="5" applyFont="1" applyFill="1" applyAlignment="1">
      <alignment horizontal="center" vertical="top" wrapText="1"/>
    </xf>
    <xf numFmtId="0" fontId="2" fillId="2" borderId="19" xfId="5" applyFont="1" applyFill="1" applyBorder="1" applyAlignment="1">
      <alignment horizontal="center" vertical="top" wrapText="1"/>
    </xf>
    <xf numFmtId="0" fontId="2" fillId="2" borderId="16" xfId="6" applyFont="1" applyFill="1" applyBorder="1" applyAlignment="1" applyProtection="1">
      <alignment horizontal="center" vertical="center" wrapText="1"/>
    </xf>
    <xf numFmtId="0" fontId="2" fillId="2" borderId="19" xfId="0" applyFont="1" applyFill="1" applyBorder="1"/>
    <xf numFmtId="0" fontId="2" fillId="2" borderId="11" xfId="6" applyFont="1" applyFill="1" applyBorder="1" applyAlignment="1" applyProtection="1">
      <alignment horizontal="left" vertical="center" wrapText="1"/>
    </xf>
    <xf numFmtId="0" fontId="2" fillId="2" borderId="12" xfId="6" applyFont="1" applyFill="1" applyBorder="1" applyAlignment="1" applyProtection="1">
      <alignment horizontal="left" vertical="center" wrapText="1"/>
    </xf>
    <xf numFmtId="0" fontId="2" fillId="2" borderId="13" xfId="6" applyFont="1" applyFill="1" applyBorder="1" applyAlignment="1" applyProtection="1">
      <alignment horizontal="left" vertical="center" wrapText="1"/>
    </xf>
    <xf numFmtId="0" fontId="2" fillId="2" borderId="10" xfId="5" applyFont="1" applyFill="1" applyBorder="1" applyAlignment="1">
      <alignment horizontal="left" vertical="center" wrapText="1"/>
    </xf>
    <xf numFmtId="0" fontId="2" fillId="2" borderId="12" xfId="5" applyFont="1" applyFill="1" applyBorder="1" applyAlignment="1">
      <alignment horizontal="left" vertical="center" wrapText="1"/>
    </xf>
    <xf numFmtId="0" fontId="2" fillId="2" borderId="13" xfId="5" applyFont="1" applyFill="1" applyBorder="1" applyAlignment="1">
      <alignment horizontal="left" vertical="center" wrapText="1"/>
    </xf>
    <xf numFmtId="0" fontId="2" fillId="2" borderId="10" xfId="5" applyFont="1" applyFill="1" applyBorder="1" applyAlignment="1">
      <alignment vertical="center" wrapText="1"/>
    </xf>
    <xf numFmtId="0" fontId="2" fillId="2" borderId="10" xfId="5" applyFont="1" applyFill="1" applyBorder="1" applyAlignment="1">
      <alignment horizontal="left" vertical="center"/>
    </xf>
    <xf numFmtId="0" fontId="10" fillId="2" borderId="10" xfId="5" applyFont="1" applyFill="1" applyBorder="1" applyAlignment="1">
      <alignment horizontal="left" vertical="center"/>
    </xf>
    <xf numFmtId="0" fontId="3" fillId="2" borderId="36" xfId="5" applyFont="1" applyFill="1" applyBorder="1" applyAlignment="1">
      <alignment horizontal="centerContinuous" vertical="center" wrapText="1"/>
    </xf>
    <xf numFmtId="0" fontId="10" fillId="2" borderId="32" xfId="4" applyFont="1" applyFill="1" applyBorder="1" applyAlignment="1">
      <alignment horizontal="left"/>
    </xf>
    <xf numFmtId="0" fontId="2" fillId="2" borderId="37" xfId="6" applyFont="1" applyFill="1" applyBorder="1" applyAlignment="1" applyProtection="1">
      <alignment horizontal="left" vertical="center" wrapText="1"/>
    </xf>
    <xf numFmtId="0" fontId="2" fillId="2" borderId="2" xfId="4" applyFont="1" applyFill="1" applyBorder="1"/>
    <xf numFmtId="49" fontId="3" fillId="2" borderId="39" xfId="5" applyNumberFormat="1" applyFont="1" applyFill="1" applyBorder="1" applyAlignment="1">
      <alignment horizontal="left" vertical="center"/>
    </xf>
    <xf numFmtId="49" fontId="3" fillId="2" borderId="40" xfId="5" applyNumberFormat="1" applyFont="1" applyFill="1" applyBorder="1" applyAlignment="1">
      <alignment horizontal="centerContinuous" vertical="center"/>
    </xf>
    <xf numFmtId="49" fontId="3" fillId="2" borderId="41" xfId="5" applyNumberFormat="1" applyFont="1" applyFill="1" applyBorder="1" applyAlignment="1">
      <alignment horizontal="centerContinuous" vertical="center"/>
    </xf>
    <xf numFmtId="0" fontId="2" fillId="2" borderId="11" xfId="5" applyFont="1" applyFill="1" applyBorder="1" applyAlignment="1">
      <alignment horizontal="left" vertical="center" wrapText="1"/>
    </xf>
    <xf numFmtId="0" fontId="2" fillId="2" borderId="17" xfId="5" applyFont="1" applyFill="1" applyBorder="1" applyAlignment="1">
      <alignment horizontal="left" vertical="center" wrapText="1"/>
    </xf>
    <xf numFmtId="0" fontId="2" fillId="2" borderId="15" xfId="0" applyFont="1" applyFill="1" applyBorder="1"/>
    <xf numFmtId="0" fontId="2" fillId="2" borderId="12" xfId="5" applyFont="1" applyFill="1" applyBorder="1" applyAlignment="1">
      <alignment horizontal="left" vertical="center"/>
    </xf>
    <xf numFmtId="0" fontId="2" fillId="2" borderId="23" xfId="5" applyFont="1" applyFill="1" applyBorder="1" applyAlignment="1">
      <alignment horizontal="left" vertical="center"/>
    </xf>
    <xf numFmtId="0" fontId="2" fillId="2" borderId="42" xfId="5" applyFont="1" applyFill="1" applyBorder="1" applyAlignment="1">
      <alignment horizontal="left" vertical="center"/>
    </xf>
    <xf numFmtId="0" fontId="5" fillId="2" borderId="30" xfId="5" applyFont="1" applyFill="1" applyBorder="1" applyAlignment="1">
      <alignment horizontal="left" vertical="center" wrapText="1"/>
    </xf>
    <xf numFmtId="0" fontId="2" fillId="2" borderId="17" xfId="5" applyFont="1" applyFill="1" applyBorder="1" applyAlignment="1">
      <alignment horizontal="left" vertical="center"/>
    </xf>
    <xf numFmtId="0" fontId="2" fillId="2" borderId="13" xfId="5" applyFont="1" applyFill="1" applyBorder="1" applyAlignment="1">
      <alignment horizontal="left" vertical="center"/>
    </xf>
    <xf numFmtId="0" fontId="2" fillId="2" borderId="23" xfId="0" applyFont="1" applyFill="1" applyBorder="1"/>
    <xf numFmtId="0" fontId="2" fillId="2" borderId="24" xfId="0" applyFont="1" applyFill="1" applyBorder="1"/>
    <xf numFmtId="0" fontId="2" fillId="2" borderId="21" xfId="0" applyFont="1" applyFill="1" applyBorder="1"/>
    <xf numFmtId="0" fontId="3" fillId="2" borderId="16" xfId="3" applyFont="1" applyFill="1" applyBorder="1" applyAlignment="1" applyProtection="1">
      <alignment horizontal="left" vertical="center" wrapText="1"/>
    </xf>
    <xf numFmtId="0" fontId="2" fillId="2" borderId="22" xfId="5" applyFont="1" applyFill="1" applyBorder="1" applyAlignment="1">
      <alignment vertical="center"/>
    </xf>
    <xf numFmtId="0" fontId="2" fillId="2" borderId="25" xfId="5" applyFont="1" applyFill="1" applyBorder="1" applyAlignment="1">
      <alignment vertical="center"/>
    </xf>
    <xf numFmtId="0" fontId="2" fillId="2" borderId="25" xfId="3" applyFont="1" applyFill="1" applyBorder="1" applyAlignment="1" applyProtection="1">
      <alignment horizontal="right" vertical="center" wrapText="1"/>
    </xf>
    <xf numFmtId="0" fontId="2" fillId="2" borderId="26" xfId="3" applyFont="1" applyFill="1" applyBorder="1" applyAlignment="1" applyProtection="1">
      <alignment horizontal="justify" vertical="center" wrapText="1"/>
    </xf>
    <xf numFmtId="0" fontId="2" fillId="2" borderId="0" xfId="3" applyFont="1" applyFill="1" applyBorder="1" applyAlignment="1" applyProtection="1">
      <alignment horizontal="right" vertical="center" wrapText="1"/>
    </xf>
    <xf numFmtId="0" fontId="2" fillId="2" borderId="16" xfId="3" applyFont="1" applyFill="1" applyBorder="1" applyAlignment="1" applyProtection="1">
      <alignment horizontal="justify" vertical="center" wrapText="1"/>
    </xf>
    <xf numFmtId="0" fontId="2" fillId="2" borderId="18" xfId="3" applyFont="1" applyFill="1" applyBorder="1" applyAlignment="1" applyProtection="1">
      <alignment vertical="center" wrapText="1"/>
    </xf>
    <xf numFmtId="0" fontId="2" fillId="2" borderId="16" xfId="3" applyFont="1" applyFill="1" applyBorder="1" applyAlignment="1" applyProtection="1">
      <alignment vertical="center" wrapText="1"/>
    </xf>
    <xf numFmtId="0" fontId="2" fillId="2" borderId="0" xfId="3" applyFont="1" applyFill="1" applyBorder="1" applyAlignment="1" applyProtection="1">
      <alignment vertical="center" wrapText="1"/>
    </xf>
    <xf numFmtId="0" fontId="2" fillId="2" borderId="20" xfId="3" applyFont="1" applyFill="1" applyBorder="1" applyAlignment="1" applyProtection="1">
      <alignment horizontal="center" vertical="center" wrapText="1"/>
    </xf>
    <xf numFmtId="0" fontId="2" fillId="2" borderId="19" xfId="3" applyFont="1" applyFill="1" applyBorder="1" applyAlignment="1" applyProtection="1">
      <alignment horizontal="center" vertical="center" wrapText="1"/>
    </xf>
    <xf numFmtId="0" fontId="2" fillId="2" borderId="21" xfId="3" applyFont="1" applyFill="1" applyBorder="1" applyAlignment="1" applyProtection="1">
      <alignment horizontal="center" vertical="center" wrapText="1"/>
    </xf>
    <xf numFmtId="0" fontId="2" fillId="2" borderId="22" xfId="3" applyFont="1" applyFill="1" applyBorder="1" applyAlignment="1" applyProtection="1">
      <alignment vertical="center" wrapText="1"/>
    </xf>
    <xf numFmtId="0" fontId="2" fillId="2" borderId="23" xfId="3" applyFont="1" applyFill="1" applyBorder="1" applyAlignment="1" applyProtection="1">
      <alignment vertical="center" wrapText="1"/>
    </xf>
    <xf numFmtId="0" fontId="2" fillId="2" borderId="20" xfId="3" applyFont="1" applyFill="1" applyBorder="1" applyAlignment="1" applyProtection="1">
      <alignment vertical="center" wrapText="1"/>
    </xf>
    <xf numFmtId="0" fontId="2" fillId="2" borderId="19" xfId="3" applyFont="1" applyFill="1" applyBorder="1" applyAlignment="1" applyProtection="1">
      <alignment vertical="center" wrapText="1"/>
    </xf>
    <xf numFmtId="0" fontId="2" fillId="2" borderId="22" xfId="3" applyFont="1" applyFill="1" applyBorder="1" applyAlignment="1" applyProtection="1">
      <alignment horizontal="center" vertical="center" wrapText="1"/>
    </xf>
    <xf numFmtId="0" fontId="2" fillId="2" borderId="23" xfId="3" applyFont="1" applyFill="1" applyBorder="1" applyAlignment="1" applyProtection="1">
      <alignment horizontal="center" vertical="center" wrapText="1"/>
    </xf>
    <xf numFmtId="0" fontId="2" fillId="2" borderId="24" xfId="3" applyFont="1" applyFill="1" applyBorder="1" applyAlignment="1" applyProtection="1">
      <alignment horizontal="center" vertical="center" wrapText="1"/>
    </xf>
    <xf numFmtId="0" fontId="2" fillId="2" borderId="28" xfId="3" applyFont="1" applyFill="1" applyBorder="1" applyAlignment="1" applyProtection="1">
      <alignment horizontal="right" vertical="center" wrapText="1"/>
    </xf>
    <xf numFmtId="0" fontId="2" fillId="2" borderId="0" xfId="3" applyFont="1" applyFill="1" applyBorder="1" applyAlignment="1" applyProtection="1">
      <alignment horizontal="right" vertical="center"/>
    </xf>
    <xf numFmtId="49" fontId="3" fillId="2" borderId="22" xfId="5" applyNumberFormat="1" applyFont="1" applyFill="1" applyBorder="1" applyAlignment="1">
      <alignment horizontal="center" vertical="center"/>
    </xf>
    <xf numFmtId="14" fontId="2" fillId="2" borderId="16" xfId="8" applyNumberFormat="1" applyFont="1" applyFill="1" applyBorder="1" applyAlignment="1" applyProtection="1">
      <alignment vertical="center" wrapText="1"/>
    </xf>
    <xf numFmtId="49" fontId="3" fillId="2" borderId="16" xfId="5" applyNumberFormat="1" applyFont="1" applyFill="1" applyBorder="1" applyAlignment="1">
      <alignment horizontal="center" vertical="center"/>
    </xf>
    <xf numFmtId="0" fontId="2" fillId="2" borderId="19" xfId="3" applyFont="1" applyFill="1" applyBorder="1" applyAlignment="1" applyProtection="1">
      <alignment horizontal="right" vertical="center"/>
    </xf>
    <xf numFmtId="0" fontId="2" fillId="2" borderId="25" xfId="5" applyFont="1" applyFill="1" applyBorder="1" applyAlignment="1">
      <alignment horizontal="right" vertical="center" wrapText="1"/>
    </xf>
    <xf numFmtId="9" fontId="2" fillId="2" borderId="23" xfId="5" applyNumberFormat="1" applyFont="1" applyFill="1" applyBorder="1" applyAlignment="1">
      <alignment horizontal="center" vertical="center" wrapText="1"/>
    </xf>
    <xf numFmtId="0" fontId="2" fillId="2" borderId="23" xfId="5" applyFont="1" applyFill="1" applyBorder="1" applyAlignment="1">
      <alignment horizontal="center" vertical="center" wrapText="1"/>
    </xf>
    <xf numFmtId="0" fontId="2" fillId="2" borderId="24" xfId="5" applyFont="1" applyFill="1" applyBorder="1" applyAlignment="1">
      <alignment horizontal="center" vertical="center" wrapText="1"/>
    </xf>
    <xf numFmtId="9" fontId="2" fillId="2" borderId="0" xfId="5" applyNumberFormat="1" applyFont="1" applyFill="1" applyAlignment="1">
      <alignment horizontal="center" vertical="center" wrapText="1"/>
    </xf>
    <xf numFmtId="0" fontId="2" fillId="2" borderId="18" xfId="5" applyFont="1" applyFill="1" applyBorder="1" applyAlignment="1">
      <alignment horizontal="center" vertical="center" wrapText="1"/>
    </xf>
    <xf numFmtId="0" fontId="2" fillId="2" borderId="20" xfId="5" applyFont="1" applyFill="1" applyBorder="1" applyAlignment="1">
      <alignment horizontal="right" vertical="center" wrapText="1"/>
    </xf>
    <xf numFmtId="9" fontId="2" fillId="2" borderId="19" xfId="5" applyNumberFormat="1" applyFont="1" applyFill="1" applyBorder="1" applyAlignment="1">
      <alignment horizontal="center" vertical="center" wrapText="1"/>
    </xf>
    <xf numFmtId="0" fontId="2" fillId="2" borderId="19" xfId="5" applyFont="1" applyFill="1" applyBorder="1" applyAlignment="1">
      <alignment horizontal="center" vertical="center" wrapText="1"/>
    </xf>
    <xf numFmtId="0" fontId="2" fillId="2" borderId="21" xfId="5" applyFont="1" applyFill="1" applyBorder="1" applyAlignment="1">
      <alignment horizontal="center" vertical="center" wrapText="1"/>
    </xf>
    <xf numFmtId="0" fontId="2" fillId="2" borderId="16" xfId="5" applyFont="1" applyFill="1" applyBorder="1" applyAlignment="1">
      <alignment horizontal="center" vertical="center" wrapText="1"/>
    </xf>
    <xf numFmtId="0" fontId="2" fillId="2" borderId="20" xfId="0" applyFont="1" applyFill="1" applyBorder="1"/>
    <xf numFmtId="0" fontId="2" fillId="2" borderId="11" xfId="3" applyFont="1" applyFill="1" applyBorder="1" applyAlignment="1" applyProtection="1">
      <alignment horizontal="left" vertical="center" wrapText="1"/>
    </xf>
    <xf numFmtId="0" fontId="2" fillId="2" borderId="12" xfId="3" applyFont="1" applyFill="1" applyBorder="1" applyAlignment="1" applyProtection="1">
      <alignment horizontal="left" vertical="center" wrapText="1"/>
    </xf>
    <xf numFmtId="0" fontId="2" fillId="2" borderId="13" xfId="3" applyFont="1" applyFill="1" applyBorder="1" applyAlignment="1" applyProtection="1">
      <alignment horizontal="left" vertical="center" wrapText="1"/>
    </xf>
    <xf numFmtId="0" fontId="3" fillId="2" borderId="45" xfId="5" applyFont="1" applyFill="1" applyBorder="1" applyAlignment="1">
      <alignment horizontal="centerContinuous" vertical="center" wrapText="1"/>
    </xf>
    <xf numFmtId="0" fontId="15" fillId="2" borderId="0" xfId="7" applyFont="1" applyFill="1"/>
    <xf numFmtId="0" fontId="15" fillId="2" borderId="12" xfId="6" applyFont="1" applyFill="1" applyBorder="1" applyAlignment="1" applyProtection="1">
      <alignment horizontal="left" vertical="center"/>
    </xf>
    <xf numFmtId="0" fontId="15" fillId="2" borderId="12" xfId="6" applyFont="1" applyFill="1" applyBorder="1" applyAlignment="1" applyProtection="1">
      <alignment horizontal="left" vertical="center" wrapText="1"/>
    </xf>
    <xf numFmtId="0" fontId="15" fillId="2" borderId="13" xfId="6" applyFont="1" applyFill="1" applyBorder="1" applyAlignment="1" applyProtection="1">
      <alignment horizontal="left" vertical="center" wrapText="1"/>
    </xf>
    <xf numFmtId="0" fontId="15" fillId="2" borderId="12" xfId="10" applyNumberFormat="1" applyFont="1" applyFill="1" applyBorder="1" applyAlignment="1">
      <alignment horizontal="left" vertical="center"/>
    </xf>
    <xf numFmtId="0" fontId="15" fillId="2" borderId="12" xfId="10" applyNumberFormat="1" applyFont="1" applyFill="1" applyBorder="1" applyAlignment="1">
      <alignment horizontal="left" vertical="center" wrapText="1"/>
    </xf>
    <xf numFmtId="0" fontId="17" fillId="2" borderId="14" xfId="10" applyNumberFormat="1" applyFont="1" applyFill="1" applyBorder="1" applyAlignment="1">
      <alignment horizontal="left" vertical="center" wrapText="1"/>
    </xf>
    <xf numFmtId="0" fontId="15" fillId="2" borderId="15" xfId="10" applyNumberFormat="1" applyFont="1" applyFill="1" applyBorder="1" applyAlignment="1">
      <alignment horizontal="left" vertical="center"/>
    </xf>
    <xf numFmtId="0" fontId="17" fillId="2" borderId="16" xfId="10" applyNumberFormat="1" applyFont="1" applyFill="1" applyBorder="1" applyAlignment="1">
      <alignment horizontal="left" vertical="center" wrapText="1"/>
    </xf>
    <xf numFmtId="0" fontId="15" fillId="2" borderId="13" xfId="10" applyNumberFormat="1" applyFont="1" applyFill="1" applyBorder="1" applyAlignment="1">
      <alignment horizontal="left" vertical="center"/>
    </xf>
    <xf numFmtId="0" fontId="17" fillId="2" borderId="10" xfId="10" applyNumberFormat="1" applyFont="1" applyFill="1" applyBorder="1" applyAlignment="1">
      <alignment horizontal="left" vertical="center" wrapText="1"/>
    </xf>
    <xf numFmtId="0" fontId="15" fillId="2" borderId="18" xfId="7" applyFont="1" applyFill="1" applyBorder="1"/>
    <xf numFmtId="0" fontId="15" fillId="2" borderId="0" xfId="7" applyFont="1" applyFill="1" applyAlignment="1">
      <alignment horizontal="center"/>
    </xf>
    <xf numFmtId="0" fontId="15" fillId="2" borderId="0" xfId="7" applyFont="1" applyFill="1" applyAlignment="1">
      <alignment horizontal="left"/>
    </xf>
    <xf numFmtId="0" fontId="15" fillId="2" borderId="23" xfId="10" applyNumberFormat="1" applyFont="1" applyFill="1" applyBorder="1" applyAlignment="1">
      <alignment vertical="center"/>
    </xf>
    <xf numFmtId="0" fontId="15" fillId="2" borderId="23" xfId="10" applyNumberFormat="1" applyFont="1" applyFill="1" applyBorder="1" applyAlignment="1">
      <alignment vertical="center" wrapText="1"/>
    </xf>
    <xf numFmtId="0" fontId="15" fillId="2" borderId="24" xfId="10" applyNumberFormat="1" applyFont="1" applyFill="1" applyBorder="1" applyAlignment="1">
      <alignment vertical="center" wrapText="1"/>
    </xf>
    <xf numFmtId="0" fontId="15" fillId="2" borderId="0" xfId="10" applyNumberFormat="1" applyFont="1" applyFill="1" applyBorder="1" applyAlignment="1">
      <alignment vertical="center"/>
    </xf>
    <xf numFmtId="0" fontId="15" fillId="2" borderId="19" xfId="10" applyNumberFormat="1" applyFont="1" applyFill="1" applyBorder="1" applyAlignment="1">
      <alignment vertical="center" wrapText="1"/>
    </xf>
    <xf numFmtId="0" fontId="15" fillId="2" borderId="0" xfId="10" applyNumberFormat="1" applyFont="1" applyFill="1" applyBorder="1" applyAlignment="1">
      <alignment vertical="center" wrapText="1"/>
    </xf>
    <xf numFmtId="0" fontId="15" fillId="2" borderId="18" xfId="10" applyNumberFormat="1" applyFont="1" applyFill="1" applyBorder="1" applyAlignment="1">
      <alignment vertical="center" wrapText="1"/>
    </xf>
    <xf numFmtId="0" fontId="15" fillId="2" borderId="0" xfId="6" applyFont="1" applyFill="1" applyBorder="1" applyAlignment="1" applyProtection="1">
      <alignment horizontal="right" vertical="center" wrapText="1"/>
    </xf>
    <xf numFmtId="0" fontId="15" fillId="2" borderId="26" xfId="6" applyFont="1" applyFill="1" applyBorder="1" applyAlignment="1" applyProtection="1">
      <alignment horizontal="justify" vertical="center" wrapText="1"/>
    </xf>
    <xf numFmtId="0" fontId="15" fillId="2" borderId="16" xfId="6" applyFont="1" applyFill="1" applyBorder="1" applyAlignment="1" applyProtection="1">
      <alignment vertical="center" wrapText="1"/>
    </xf>
    <xf numFmtId="0" fontId="15" fillId="2" borderId="19" xfId="10" applyNumberFormat="1" applyFont="1" applyFill="1" applyBorder="1" applyAlignment="1">
      <alignment horizontal="left"/>
    </xf>
    <xf numFmtId="0" fontId="15" fillId="2" borderId="19" xfId="10" applyNumberFormat="1" applyFont="1" applyFill="1" applyBorder="1" applyAlignment="1">
      <alignment horizontal="center"/>
    </xf>
    <xf numFmtId="0" fontId="15" fillId="2" borderId="21" xfId="10" applyNumberFormat="1" applyFont="1" applyFill="1" applyBorder="1" applyAlignment="1">
      <alignment horizontal="center"/>
    </xf>
    <xf numFmtId="0" fontId="15" fillId="2" borderId="19" xfId="6" applyFont="1" applyFill="1" applyBorder="1" applyAlignment="1" applyProtection="1">
      <alignment horizontal="center" vertical="center" wrapText="1"/>
    </xf>
    <xf numFmtId="0" fontId="15" fillId="2" borderId="21" xfId="6" applyFont="1" applyFill="1" applyBorder="1" applyAlignment="1" applyProtection="1">
      <alignment horizontal="center" vertical="center" wrapText="1"/>
    </xf>
    <xf numFmtId="0" fontId="15" fillId="2" borderId="23" xfId="6" applyFont="1" applyFill="1" applyBorder="1" applyAlignment="1" applyProtection="1">
      <alignment vertical="center" wrapText="1"/>
    </xf>
    <xf numFmtId="0" fontId="15" fillId="2" borderId="0" xfId="6" applyFont="1" applyFill="1" applyBorder="1" applyAlignment="1" applyProtection="1">
      <alignment horizontal="center" vertical="center" wrapText="1"/>
    </xf>
    <xf numFmtId="0" fontId="15" fillId="2" borderId="16" xfId="7" applyFont="1" applyFill="1" applyBorder="1"/>
    <xf numFmtId="0" fontId="15" fillId="2" borderId="0" xfId="7" applyFont="1" applyFill="1" applyAlignment="1">
      <alignment horizontal="right"/>
    </xf>
    <xf numFmtId="0" fontId="15" fillId="2" borderId="19" xfId="6" applyFont="1" applyFill="1" applyBorder="1" applyAlignment="1" applyProtection="1">
      <alignment vertical="center" wrapText="1"/>
    </xf>
    <xf numFmtId="0" fontId="15" fillId="2" borderId="18" xfId="6" applyFont="1" applyFill="1" applyBorder="1" applyAlignment="1" applyProtection="1">
      <alignment horizontal="center" vertical="center" wrapText="1"/>
    </xf>
    <xf numFmtId="0" fontId="15" fillId="2" borderId="29" xfId="6" applyFont="1" applyFill="1" applyBorder="1" applyAlignment="1" applyProtection="1">
      <alignment horizontal="right" vertical="center" wrapText="1"/>
    </xf>
    <xf numFmtId="0" fontId="15" fillId="2" borderId="0" xfId="6" applyFont="1" applyFill="1" applyBorder="1" applyAlignment="1" applyProtection="1">
      <alignment horizontal="right" vertical="center"/>
    </xf>
    <xf numFmtId="49" fontId="16" fillId="2" borderId="23" xfId="10" applyNumberFormat="1" applyFont="1" applyFill="1" applyBorder="1" applyAlignment="1">
      <alignment horizontal="center" vertical="center"/>
    </xf>
    <xf numFmtId="49" fontId="16" fillId="2" borderId="0" xfId="10" applyNumberFormat="1" applyFont="1" applyFill="1" applyBorder="1" applyAlignment="1">
      <alignment horizontal="center" vertical="center"/>
    </xf>
    <xf numFmtId="170" fontId="15" fillId="2" borderId="19" xfId="10" applyNumberFormat="1" applyFont="1" applyFill="1" applyBorder="1" applyAlignment="1" applyProtection="1">
      <alignment vertical="center" wrapText="1"/>
    </xf>
    <xf numFmtId="49" fontId="16" fillId="2" borderId="19" xfId="10" applyNumberFormat="1" applyFont="1" applyFill="1" applyBorder="1" applyAlignment="1">
      <alignment horizontal="center" vertical="center"/>
    </xf>
    <xf numFmtId="0" fontId="15" fillId="2" borderId="19" xfId="6" applyFont="1" applyFill="1" applyBorder="1" applyAlignment="1" applyProtection="1">
      <alignment horizontal="right" vertical="center"/>
    </xf>
    <xf numFmtId="0" fontId="15" fillId="2" borderId="0" xfId="10" applyNumberFormat="1" applyFont="1" applyFill="1" applyBorder="1" applyAlignment="1">
      <alignment horizontal="left" vertical="center" wrapText="1"/>
    </xf>
    <xf numFmtId="0" fontId="15" fillId="2" borderId="18" xfId="10" applyNumberFormat="1" applyFont="1" applyFill="1" applyBorder="1" applyAlignment="1">
      <alignment horizontal="left" vertical="center" wrapText="1"/>
    </xf>
    <xf numFmtId="0" fontId="15" fillId="2" borderId="0" xfId="10" applyNumberFormat="1" applyFont="1" applyFill="1" applyBorder="1" applyAlignment="1">
      <alignment horizontal="right" vertical="center" wrapText="1"/>
    </xf>
    <xf numFmtId="0" fontId="15" fillId="2" borderId="0" xfId="10" applyNumberFormat="1" applyFont="1" applyFill="1" applyBorder="1" applyAlignment="1">
      <alignment horizontal="center" vertical="center" wrapText="1"/>
    </xf>
    <xf numFmtId="1" fontId="15" fillId="2" borderId="17" xfId="10" applyNumberFormat="1" applyFont="1" applyFill="1" applyBorder="1" applyAlignment="1">
      <alignment horizontal="center" vertical="center" wrapText="1"/>
    </xf>
    <xf numFmtId="0" fontId="15" fillId="2" borderId="15" xfId="10" applyNumberFormat="1" applyFont="1" applyFill="1" applyBorder="1" applyAlignment="1">
      <alignment horizontal="center" vertical="center" wrapText="1"/>
    </xf>
    <xf numFmtId="9" fontId="15" fillId="2" borderId="17" xfId="10" applyFont="1" applyFill="1" applyBorder="1" applyAlignment="1">
      <alignment horizontal="center" vertical="center" wrapText="1"/>
    </xf>
    <xf numFmtId="0" fontId="15" fillId="2" borderId="13" xfId="10" applyNumberFormat="1" applyFont="1" applyFill="1" applyBorder="1" applyAlignment="1">
      <alignment horizontal="center" vertical="center" wrapText="1"/>
    </xf>
    <xf numFmtId="9" fontId="15" fillId="2" borderId="12" xfId="10" applyFont="1" applyFill="1" applyBorder="1" applyAlignment="1">
      <alignment horizontal="center" vertical="center" wrapText="1"/>
    </xf>
    <xf numFmtId="0" fontId="15" fillId="2" borderId="12" xfId="10" applyNumberFormat="1" applyFont="1" applyFill="1" applyBorder="1" applyAlignment="1">
      <alignment horizontal="center" vertical="center" wrapText="1"/>
    </xf>
    <xf numFmtId="0" fontId="15" fillId="2" borderId="16" xfId="6" applyFont="1" applyFill="1" applyBorder="1" applyAlignment="1" applyProtection="1">
      <alignment horizontal="center" vertical="center" wrapText="1"/>
    </xf>
    <xf numFmtId="0" fontId="15" fillId="2" borderId="19" xfId="7" applyFont="1" applyFill="1" applyBorder="1"/>
    <xf numFmtId="0" fontId="15" fillId="2" borderId="13" xfId="10" applyNumberFormat="1" applyFont="1" applyFill="1" applyBorder="1" applyAlignment="1">
      <alignment horizontal="left" vertical="center" wrapText="1"/>
    </xf>
    <xf numFmtId="0" fontId="15" fillId="2" borderId="10" xfId="10" applyNumberFormat="1" applyFont="1" applyFill="1" applyBorder="1" applyAlignment="1">
      <alignment vertical="center" wrapText="1"/>
    </xf>
    <xf numFmtId="0" fontId="15" fillId="2" borderId="10" xfId="10" applyNumberFormat="1" applyFont="1" applyFill="1" applyBorder="1" applyAlignment="1">
      <alignment horizontal="left" vertical="center"/>
    </xf>
    <xf numFmtId="0" fontId="15" fillId="2" borderId="10" xfId="10" applyNumberFormat="1" applyFont="1" applyFill="1" applyBorder="1" applyAlignment="1">
      <alignment horizontal="left" vertical="center" wrapText="1"/>
    </xf>
    <xf numFmtId="0" fontId="18" fillId="2" borderId="10" xfId="10" applyNumberFormat="1" applyFont="1" applyFill="1" applyBorder="1" applyAlignment="1">
      <alignment horizontal="left" vertical="center"/>
    </xf>
    <xf numFmtId="0" fontId="18" fillId="2" borderId="32" xfId="10" applyNumberFormat="1" applyFont="1" applyFill="1" applyBorder="1" applyAlignment="1">
      <alignment horizontal="left"/>
    </xf>
    <xf numFmtId="0" fontId="18" fillId="2" borderId="0" xfId="7" applyFont="1" applyFill="1" applyAlignment="1">
      <alignment horizontal="left"/>
    </xf>
    <xf numFmtId="0" fontId="19" fillId="2" borderId="0" xfId="7" applyFont="1" applyFill="1"/>
    <xf numFmtId="0" fontId="2" fillId="2" borderId="45" xfId="4" applyFont="1" applyFill="1" applyBorder="1"/>
    <xf numFmtId="0" fontId="5" fillId="2" borderId="51" xfId="5" applyFont="1" applyFill="1" applyBorder="1" applyAlignment="1">
      <alignment horizontal="left" vertical="center" wrapText="1"/>
    </xf>
    <xf numFmtId="0" fontId="2" fillId="2" borderId="11" xfId="5" applyFont="1" applyFill="1" applyBorder="1" applyAlignment="1">
      <alignment horizontal="left" vertical="center"/>
    </xf>
    <xf numFmtId="0" fontId="5" fillId="2" borderId="10" xfId="5" applyFont="1" applyFill="1" applyBorder="1" applyAlignment="1">
      <alignment horizontal="left" vertical="center" wrapText="1"/>
    </xf>
    <xf numFmtId="0" fontId="2" fillId="2" borderId="0" xfId="0" applyFont="1" applyFill="1" applyAlignment="1">
      <alignment horizontal="center"/>
    </xf>
    <xf numFmtId="0" fontId="5" fillId="2" borderId="48" xfId="5" applyFont="1" applyFill="1" applyBorder="1" applyAlignment="1">
      <alignment horizontal="left" vertical="center" wrapText="1"/>
    </xf>
    <xf numFmtId="0" fontId="5" fillId="2" borderId="6" xfId="5" applyFont="1" applyFill="1" applyBorder="1" applyAlignment="1">
      <alignment horizontal="left" vertical="center" wrapText="1"/>
    </xf>
    <xf numFmtId="0" fontId="2" fillId="2" borderId="6" xfId="3" applyFont="1" applyFill="1" applyBorder="1" applyAlignment="1" applyProtection="1">
      <alignment horizontal="left" vertical="center" wrapText="1"/>
    </xf>
    <xf numFmtId="0" fontId="2" fillId="2" borderId="7" xfId="3" applyFont="1" applyFill="1" applyBorder="1" applyAlignment="1" applyProtection="1">
      <alignment horizontal="center" vertical="center" wrapText="1"/>
    </xf>
    <xf numFmtId="0" fontId="2" fillId="2" borderId="7" xfId="0" applyFont="1" applyFill="1" applyBorder="1"/>
    <xf numFmtId="0" fontId="2" fillId="2" borderId="8" xfId="0" applyFont="1" applyFill="1" applyBorder="1"/>
    <xf numFmtId="0" fontId="5" fillId="2" borderId="11" xfId="5" applyFont="1" applyFill="1" applyBorder="1" applyAlignment="1">
      <alignment horizontal="left" vertical="center" wrapText="1"/>
    </xf>
    <xf numFmtId="0" fontId="2" fillId="2" borderId="19" xfId="3" applyFont="1" applyFill="1" applyBorder="1" applyAlignment="1" applyProtection="1">
      <alignment horizontal="left" vertical="center" wrapText="1"/>
    </xf>
    <xf numFmtId="0" fontId="2" fillId="2" borderId="21" xfId="3" applyFont="1" applyFill="1" applyBorder="1" applyAlignment="1" applyProtection="1">
      <alignment horizontal="left" vertical="center" wrapText="1"/>
    </xf>
    <xf numFmtId="0" fontId="2" fillId="2" borderId="16" xfId="3" applyFont="1" applyFill="1" applyBorder="1" applyAlignment="1" applyProtection="1">
      <alignment horizontal="right" vertical="center" wrapText="1"/>
    </xf>
    <xf numFmtId="0" fontId="2" fillId="2" borderId="27" xfId="3" applyFont="1" applyFill="1" applyBorder="1" applyAlignment="1" applyProtection="1">
      <alignment vertical="center" wrapText="1"/>
    </xf>
    <xf numFmtId="0" fontId="3" fillId="2" borderId="16" xfId="3" applyFont="1" applyFill="1" applyBorder="1" applyAlignment="1" applyProtection="1">
      <alignment horizontal="center" vertical="center" wrapText="1"/>
    </xf>
    <xf numFmtId="0" fontId="5" fillId="2" borderId="22" xfId="5" applyFont="1" applyFill="1" applyBorder="1" applyAlignment="1">
      <alignment horizontal="left" vertical="center" wrapText="1"/>
    </xf>
    <xf numFmtId="0" fontId="5" fillId="2" borderId="25" xfId="5" applyFont="1" applyFill="1" applyBorder="1" applyAlignment="1">
      <alignment horizontal="left" vertical="center" wrapText="1"/>
    </xf>
    <xf numFmtId="0" fontId="12" fillId="2" borderId="16" xfId="3" applyFont="1" applyFill="1" applyBorder="1" applyAlignment="1" applyProtection="1">
      <alignment horizontal="center" vertical="center" wrapText="1"/>
    </xf>
    <xf numFmtId="0" fontId="2" fillId="2" borderId="12" xfId="3" applyFont="1" applyFill="1" applyBorder="1" applyAlignment="1" applyProtection="1">
      <alignment horizontal="center" vertical="center" wrapText="1"/>
    </xf>
    <xf numFmtId="0" fontId="2" fillId="2" borderId="15" xfId="3" applyFont="1" applyFill="1" applyBorder="1" applyAlignment="1" applyProtection="1">
      <alignment horizontal="center" vertical="center" wrapText="1"/>
    </xf>
    <xf numFmtId="0" fontId="5" fillId="2" borderId="20" xfId="5" applyFont="1" applyFill="1" applyBorder="1" applyAlignment="1">
      <alignment horizontal="left" vertical="center" wrapText="1"/>
    </xf>
    <xf numFmtId="49" fontId="2" fillId="2" borderId="16" xfId="5" applyNumberFormat="1" applyFont="1" applyFill="1" applyBorder="1" applyAlignment="1">
      <alignment horizontal="center" vertical="center"/>
    </xf>
    <xf numFmtId="0" fontId="5" fillId="2" borderId="1" xfId="5" applyFont="1" applyFill="1" applyBorder="1" applyAlignment="1">
      <alignment horizontal="left" vertical="center" wrapText="1"/>
    </xf>
    <xf numFmtId="0" fontId="2" fillId="2" borderId="17" xfId="0" applyFont="1" applyFill="1" applyBorder="1"/>
    <xf numFmtId="9" fontId="2" fillId="2" borderId="17" xfId="5" applyNumberFormat="1" applyFont="1" applyFill="1" applyBorder="1" applyAlignment="1">
      <alignment horizontal="center" vertical="center" wrapText="1"/>
    </xf>
    <xf numFmtId="0" fontId="3" fillId="2" borderId="16" xfId="0" applyFont="1" applyFill="1" applyBorder="1" applyAlignment="1">
      <alignment horizontal="center"/>
    </xf>
    <xf numFmtId="0" fontId="2" fillId="2" borderId="16" xfId="3" applyFont="1" applyFill="1" applyBorder="1" applyAlignment="1" applyProtection="1">
      <alignment horizontal="center" vertical="center" wrapText="1"/>
    </xf>
    <xf numFmtId="0" fontId="5" fillId="2" borderId="46" xfId="5" applyFont="1" applyFill="1" applyBorder="1" applyAlignment="1">
      <alignment horizontal="left" vertical="center" wrapText="1"/>
    </xf>
    <xf numFmtId="14" fontId="2" fillId="2" borderId="46" xfId="3" applyNumberFormat="1" applyFont="1" applyFill="1" applyBorder="1" applyAlignment="1" applyProtection="1">
      <alignment vertical="center" wrapText="1"/>
    </xf>
    <xf numFmtId="0" fontId="2" fillId="2" borderId="37" xfId="3" applyFont="1" applyFill="1" applyBorder="1" applyAlignment="1" applyProtection="1">
      <alignment vertical="center" wrapText="1"/>
    </xf>
    <xf numFmtId="0" fontId="2" fillId="2" borderId="38" xfId="3" applyFont="1" applyFill="1" applyBorder="1" applyAlignment="1" applyProtection="1">
      <alignment vertical="center" wrapText="1"/>
    </xf>
    <xf numFmtId="0" fontId="2" fillId="2" borderId="51" xfId="5" applyFont="1" applyFill="1" applyBorder="1" applyAlignment="1">
      <alignment horizontal="left" vertical="center" wrapText="1"/>
    </xf>
    <xf numFmtId="0" fontId="2" fillId="2" borderId="12" xfId="5" applyFont="1" applyFill="1" applyBorder="1" applyAlignment="1">
      <alignment vertical="center" wrapText="1"/>
    </xf>
    <xf numFmtId="0" fontId="2" fillId="2" borderId="13" xfId="5" applyFont="1" applyFill="1" applyBorder="1" applyAlignment="1">
      <alignment vertical="center" wrapText="1"/>
    </xf>
    <xf numFmtId="0" fontId="2" fillId="2" borderId="48" xfId="5" applyFont="1" applyFill="1" applyBorder="1" applyAlignment="1">
      <alignment horizontal="left" vertical="center" wrapText="1"/>
    </xf>
    <xf numFmtId="0" fontId="2" fillId="2" borderId="14" xfId="5" applyFont="1" applyFill="1" applyBorder="1" applyAlignment="1">
      <alignment horizontal="left" vertical="center"/>
    </xf>
    <xf numFmtId="0" fontId="10" fillId="2" borderId="5" xfId="5" applyFont="1" applyFill="1" applyBorder="1" applyAlignment="1">
      <alignment horizontal="left" vertical="center"/>
    </xf>
    <xf numFmtId="0" fontId="10" fillId="2" borderId="36" xfId="4" applyFont="1" applyFill="1" applyBorder="1" applyAlignment="1">
      <alignment horizontal="left"/>
    </xf>
    <xf numFmtId="0" fontId="2" fillId="2" borderId="44" xfId="0" applyFont="1" applyFill="1" applyBorder="1" applyAlignment="1">
      <alignment horizontal="left" vertical="center" wrapText="1"/>
    </xf>
    <xf numFmtId="0" fontId="2" fillId="2" borderId="11" xfId="0" applyFont="1" applyFill="1" applyBorder="1" applyAlignment="1">
      <alignment horizontal="left" vertical="center"/>
    </xf>
    <xf numFmtId="0" fontId="2" fillId="2" borderId="12" xfId="0" applyFont="1" applyFill="1" applyBorder="1" applyAlignment="1">
      <alignment horizontal="left" vertical="center"/>
    </xf>
    <xf numFmtId="0" fontId="2" fillId="2" borderId="23" xfId="0" applyFont="1" applyFill="1" applyBorder="1" applyAlignment="1">
      <alignment horizontal="left" vertical="center"/>
    </xf>
    <xf numFmtId="0" fontId="2" fillId="2" borderId="42" xfId="0" applyFont="1" applyFill="1" applyBorder="1" applyAlignment="1">
      <alignment horizontal="left" vertical="center"/>
    </xf>
    <xf numFmtId="0" fontId="5" fillId="2" borderId="30" xfId="0" applyFont="1" applyFill="1" applyBorder="1" applyAlignment="1">
      <alignment horizontal="left" vertical="center" wrapText="1"/>
    </xf>
    <xf numFmtId="0" fontId="2" fillId="2" borderId="17" xfId="0" applyFont="1" applyFill="1" applyBorder="1" applyAlignment="1">
      <alignment horizontal="left" vertical="center"/>
    </xf>
    <xf numFmtId="0" fontId="2" fillId="2" borderId="58" xfId="0" applyFont="1" applyFill="1" applyBorder="1" applyAlignment="1">
      <alignment horizontal="left" vertical="center"/>
    </xf>
    <xf numFmtId="0" fontId="2" fillId="2" borderId="60" xfId="0" applyFont="1" applyFill="1" applyBorder="1"/>
    <xf numFmtId="0" fontId="2" fillId="2" borderId="64" xfId="0" applyFont="1" applyFill="1" applyBorder="1"/>
    <xf numFmtId="0" fontId="2" fillId="2" borderId="63" xfId="0" applyFont="1" applyFill="1" applyBorder="1"/>
    <xf numFmtId="0" fontId="2" fillId="2" borderId="58" xfId="0" applyFont="1" applyFill="1" applyBorder="1" applyAlignment="1">
      <alignment horizontal="left" vertical="center" wrapText="1"/>
    </xf>
    <xf numFmtId="0" fontId="2" fillId="2" borderId="15" xfId="0" applyFont="1" applyFill="1" applyBorder="1" applyAlignment="1">
      <alignment horizontal="center" vertical="center" wrapText="1"/>
    </xf>
    <xf numFmtId="0" fontId="2" fillId="2" borderId="60" xfId="0" applyFont="1" applyFill="1" applyBorder="1" applyAlignment="1">
      <alignment vertical="center" wrapText="1"/>
    </xf>
    <xf numFmtId="0" fontId="2" fillId="2" borderId="64" xfId="0" applyFont="1" applyFill="1" applyBorder="1" applyAlignment="1">
      <alignment vertical="center" wrapText="1"/>
    </xf>
    <xf numFmtId="0" fontId="2" fillId="2" borderId="16" xfId="0" applyFont="1" applyFill="1" applyBorder="1" applyAlignment="1">
      <alignment horizontal="justify" vertical="center" wrapText="1"/>
    </xf>
    <xf numFmtId="0" fontId="2" fillId="2" borderId="63" xfId="0" applyFont="1" applyFill="1" applyBorder="1" applyAlignment="1">
      <alignment horizontal="center"/>
    </xf>
    <xf numFmtId="0" fontId="2" fillId="2" borderId="63"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4" xfId="0" applyFont="1" applyFill="1" applyBorder="1" applyAlignment="1">
      <alignment horizontal="center" vertical="center" wrapText="1"/>
    </xf>
    <xf numFmtId="0" fontId="2" fillId="2" borderId="16" xfId="0" applyFont="1" applyFill="1" applyBorder="1" applyAlignment="1">
      <alignment horizontal="center" vertical="center"/>
    </xf>
    <xf numFmtId="0" fontId="2" fillId="2" borderId="22" xfId="0" applyFont="1" applyFill="1" applyBorder="1" applyAlignment="1">
      <alignment horizontal="left" vertical="center" wrapText="1"/>
    </xf>
    <xf numFmtId="0" fontId="2" fillId="2" borderId="23" xfId="0" applyFont="1" applyFill="1" applyBorder="1" applyAlignment="1">
      <alignment horizontal="left" vertical="center" wrapText="1"/>
    </xf>
    <xf numFmtId="0" fontId="2" fillId="2" borderId="60" xfId="0" applyFont="1" applyFill="1" applyBorder="1" applyAlignment="1">
      <alignment horizontal="left" vertical="center" wrapText="1"/>
    </xf>
    <xf numFmtId="0" fontId="2" fillId="2" borderId="64" xfId="0" applyFont="1" applyFill="1" applyBorder="1" applyAlignment="1">
      <alignment horizontal="left" vertical="center" wrapText="1"/>
    </xf>
    <xf numFmtId="0" fontId="2" fillId="2" borderId="58" xfId="0" applyFont="1" applyFill="1" applyBorder="1" applyAlignment="1">
      <alignment horizontal="center" vertical="center" wrapText="1"/>
    </xf>
    <xf numFmtId="9" fontId="2" fillId="2" borderId="17" xfId="0" applyNumberFormat="1"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25" xfId="0" applyFont="1" applyFill="1" applyBorder="1" applyAlignment="1">
      <alignment vertical="center" wrapText="1"/>
    </xf>
    <xf numFmtId="0" fontId="2" fillId="2" borderId="23" xfId="0" applyFont="1" applyFill="1" applyBorder="1" applyAlignment="1">
      <alignment horizontal="center" vertical="center" wrapText="1"/>
    </xf>
    <xf numFmtId="0" fontId="2" fillId="2" borderId="19" xfId="0" applyFont="1" applyFill="1" applyBorder="1" applyAlignment="1">
      <alignment horizontal="center" vertical="center" wrapText="1"/>
    </xf>
    <xf numFmtId="14" fontId="2" fillId="2" borderId="11" xfId="0" applyNumberFormat="1" applyFont="1" applyFill="1" applyBorder="1" applyAlignment="1">
      <alignment horizontal="left" vertical="center"/>
    </xf>
    <xf numFmtId="0" fontId="2" fillId="2" borderId="15" xfId="0" applyFont="1" applyFill="1" applyBorder="1" applyAlignment="1">
      <alignment horizontal="left" vertical="center"/>
    </xf>
    <xf numFmtId="0" fontId="12" fillId="2" borderId="16" xfId="3" applyFont="1" applyFill="1" applyBorder="1" applyAlignment="1" applyProtection="1">
      <alignment vertical="center" wrapText="1"/>
    </xf>
    <xf numFmtId="0" fontId="2" fillId="2" borderId="12" xfId="6" applyFont="1" applyFill="1" applyBorder="1" applyAlignment="1" applyProtection="1">
      <alignment horizontal="center" vertical="center" wrapText="1"/>
    </xf>
    <xf numFmtId="0" fontId="2" fillId="2" borderId="15" xfId="6" applyFont="1" applyFill="1" applyBorder="1" applyAlignment="1" applyProtection="1">
      <alignment horizontal="center" vertical="center" wrapText="1"/>
    </xf>
    <xf numFmtId="169" fontId="2" fillId="2" borderId="16" xfId="8" applyNumberFormat="1" applyFont="1" applyFill="1" applyBorder="1" applyAlignment="1" applyProtection="1">
      <alignment vertical="center" wrapText="1"/>
    </xf>
    <xf numFmtId="0" fontId="2" fillId="2" borderId="12" xfId="3" applyFont="1" applyFill="1" applyBorder="1" applyAlignment="1" applyProtection="1">
      <alignment horizontal="left" vertical="top" wrapText="1"/>
    </xf>
    <xf numFmtId="0" fontId="2" fillId="2" borderId="13" xfId="3" applyFont="1" applyFill="1" applyBorder="1" applyAlignment="1" applyProtection="1">
      <alignment horizontal="left" vertical="top" wrapText="1"/>
    </xf>
    <xf numFmtId="0" fontId="2" fillId="2" borderId="11" xfId="5" applyFont="1" applyFill="1" applyBorder="1" applyAlignment="1">
      <alignment horizontal="left" vertical="top" wrapText="1"/>
    </xf>
    <xf numFmtId="0" fontId="2" fillId="2" borderId="12" xfId="5" applyFont="1" applyFill="1" applyBorder="1" applyAlignment="1">
      <alignment horizontal="left" vertical="top" wrapText="1"/>
    </xf>
    <xf numFmtId="0" fontId="2" fillId="2" borderId="13" xfId="5" applyFont="1" applyFill="1" applyBorder="1" applyAlignment="1">
      <alignment horizontal="left" vertical="top" wrapText="1"/>
    </xf>
    <xf numFmtId="0" fontId="2" fillId="2" borderId="74" xfId="5" applyFont="1" applyFill="1" applyBorder="1" applyAlignment="1">
      <alignment horizontal="left" vertical="center" wrapText="1"/>
    </xf>
    <xf numFmtId="0" fontId="2" fillId="2" borderId="16" xfId="5" applyFont="1" applyFill="1" applyBorder="1" applyAlignment="1">
      <alignment horizontal="left" vertical="center" wrapText="1"/>
    </xf>
    <xf numFmtId="0" fontId="2" fillId="2" borderId="12" xfId="6" applyFont="1" applyFill="1" applyBorder="1" applyAlignment="1" applyProtection="1">
      <alignment vertical="top" wrapText="1"/>
    </xf>
    <xf numFmtId="0" fontId="2" fillId="2" borderId="13" xfId="6" applyFont="1" applyFill="1" applyBorder="1" applyAlignment="1" applyProtection="1">
      <alignment vertical="top" wrapText="1"/>
    </xf>
    <xf numFmtId="0" fontId="13" fillId="2" borderId="0" xfId="0" applyFont="1" applyFill="1" applyAlignment="1">
      <alignment horizontal="left"/>
    </xf>
    <xf numFmtId="0" fontId="2" fillId="2" borderId="0" xfId="6" applyFont="1" applyFill="1" applyBorder="1" applyAlignment="1" applyProtection="1">
      <alignment horizontal="left" vertical="center" wrapText="1"/>
    </xf>
    <xf numFmtId="0" fontId="2" fillId="2" borderId="11" xfId="6" applyFont="1" applyFill="1" applyBorder="1" applyAlignment="1" applyProtection="1">
      <alignment horizontal="center" vertical="center" wrapText="1"/>
    </xf>
    <xf numFmtId="0" fontId="2" fillId="2" borderId="0" xfId="6" applyFont="1" applyFill="1" applyAlignment="1" applyProtection="1">
      <alignment horizontal="right" vertical="center" wrapText="1"/>
    </xf>
    <xf numFmtId="0" fontId="2" fillId="2" borderId="0" xfId="6" applyFont="1" applyFill="1" applyAlignment="1" applyProtection="1">
      <alignment horizontal="center" vertical="center" wrapText="1"/>
    </xf>
    <xf numFmtId="0" fontId="12" fillId="2" borderId="16" xfId="6" applyFont="1" applyFill="1" applyBorder="1" applyAlignment="1" applyProtection="1">
      <alignment vertical="center" wrapText="1"/>
    </xf>
    <xf numFmtId="0" fontId="2" fillId="2" borderId="0" xfId="6" applyFont="1" applyFill="1" applyAlignment="1" applyProtection="1">
      <alignment horizontal="right" vertical="center"/>
    </xf>
    <xf numFmtId="14" fontId="2" fillId="2" borderId="16" xfId="6" applyNumberFormat="1" applyFont="1" applyFill="1" applyBorder="1" applyAlignment="1" applyProtection="1">
      <alignment vertical="center" wrapText="1"/>
    </xf>
    <xf numFmtId="14" fontId="13" fillId="2" borderId="16" xfId="7" applyNumberFormat="1" applyFont="1" applyFill="1" applyBorder="1" applyAlignment="1">
      <alignment vertical="top" wrapText="1"/>
    </xf>
    <xf numFmtId="169" fontId="2" fillId="2" borderId="19" xfId="8" applyNumberFormat="1" applyFont="1" applyFill="1" applyBorder="1" applyAlignment="1">
      <alignment vertical="center" wrapText="1"/>
    </xf>
    <xf numFmtId="0" fontId="2" fillId="2" borderId="0" xfId="6" applyFont="1" applyFill="1" applyAlignment="1" applyProtection="1">
      <alignment horizontal="left" vertical="center" wrapText="1"/>
    </xf>
    <xf numFmtId="14" fontId="2" fillId="2" borderId="12" xfId="6" applyNumberFormat="1" applyFont="1" applyFill="1" applyBorder="1" applyAlignment="1" applyProtection="1">
      <alignment horizontal="left" vertical="center" wrapText="1"/>
    </xf>
    <xf numFmtId="0" fontId="2" fillId="2" borderId="2" xfId="0" applyFont="1" applyFill="1" applyBorder="1"/>
    <xf numFmtId="0" fontId="3" fillId="2" borderId="76" xfId="0" applyFont="1" applyFill="1" applyBorder="1"/>
    <xf numFmtId="0" fontId="23" fillId="2" borderId="6" xfId="0" applyFont="1" applyFill="1" applyBorder="1"/>
    <xf numFmtId="0" fontId="23" fillId="2" borderId="7" xfId="0" applyFont="1" applyFill="1" applyBorder="1"/>
    <xf numFmtId="0" fontId="23" fillId="2" borderId="20" xfId="0" applyFont="1" applyFill="1" applyBorder="1"/>
    <xf numFmtId="0" fontId="23" fillId="2" borderId="82" xfId="0" applyFont="1" applyFill="1" applyBorder="1"/>
    <xf numFmtId="0" fontId="23" fillId="2" borderId="19" xfId="0" applyFont="1" applyFill="1" applyBorder="1" applyAlignment="1">
      <alignment wrapText="1"/>
    </xf>
    <xf numFmtId="0" fontId="23" fillId="2" borderId="21" xfId="0" applyFont="1" applyFill="1" applyBorder="1" applyAlignment="1">
      <alignment wrapText="1"/>
    </xf>
    <xf numFmtId="0" fontId="23" fillId="2" borderId="12" xfId="0" applyFont="1" applyFill="1" applyBorder="1"/>
    <xf numFmtId="0" fontId="23" fillId="2" borderId="0" xfId="0" applyFont="1" applyFill="1"/>
    <xf numFmtId="0" fontId="23" fillId="2" borderId="15" xfId="0" applyFont="1" applyFill="1" applyBorder="1"/>
    <xf numFmtId="0" fontId="22" fillId="2" borderId="29" xfId="0" applyFont="1" applyFill="1" applyBorder="1" applyAlignment="1">
      <alignment wrapText="1"/>
    </xf>
    <xf numFmtId="0" fontId="23" fillId="2" borderId="23" xfId="0" applyFont="1" applyFill="1" applyBorder="1"/>
    <xf numFmtId="0" fontId="23" fillId="2" borderId="18" xfId="0" applyFont="1" applyFill="1" applyBorder="1"/>
    <xf numFmtId="0" fontId="23" fillId="2" borderId="19" xfId="0" applyFont="1" applyFill="1" applyBorder="1"/>
    <xf numFmtId="0" fontId="23" fillId="2" borderId="21" xfId="0" applyFont="1" applyFill="1" applyBorder="1"/>
    <xf numFmtId="0" fontId="24" fillId="2" borderId="62" xfId="0" applyFont="1" applyFill="1" applyBorder="1" applyAlignment="1">
      <alignment wrapText="1"/>
    </xf>
    <xf numFmtId="0" fontId="23" fillId="2" borderId="25" xfId="0" applyFont="1" applyFill="1" applyBorder="1"/>
    <xf numFmtId="0" fontId="23" fillId="2" borderId="26" xfId="0" applyFont="1" applyFill="1" applyBorder="1" applyAlignment="1">
      <alignment wrapText="1"/>
    </xf>
    <xf numFmtId="0" fontId="23" fillId="2" borderId="16" xfId="0" applyFont="1" applyFill="1" applyBorder="1" applyAlignment="1">
      <alignment wrapText="1"/>
    </xf>
    <xf numFmtId="0" fontId="23" fillId="2" borderId="26" xfId="0" applyFont="1" applyFill="1" applyBorder="1"/>
    <xf numFmtId="0" fontId="25" fillId="2" borderId="15" xfId="0" applyFont="1" applyFill="1" applyBorder="1" applyAlignment="1">
      <alignment wrapText="1"/>
    </xf>
    <xf numFmtId="0" fontId="24" fillId="2" borderId="25" xfId="0" applyFont="1" applyFill="1" applyBorder="1"/>
    <xf numFmtId="0" fontId="24" fillId="2" borderId="0" xfId="0" applyFont="1" applyFill="1"/>
    <xf numFmtId="0" fontId="23" fillId="2" borderId="2" xfId="0" applyFont="1" applyFill="1" applyBorder="1" applyAlignment="1">
      <alignment wrapText="1"/>
    </xf>
    <xf numFmtId="0" fontId="23" fillId="2" borderId="3" xfId="0" applyFont="1" applyFill="1" applyBorder="1" applyAlignment="1">
      <alignment wrapText="1"/>
    </xf>
    <xf numFmtId="0" fontId="23" fillId="2" borderId="4" xfId="0" applyFont="1" applyFill="1" applyBorder="1" applyAlignment="1">
      <alignment wrapText="1"/>
    </xf>
    <xf numFmtId="0" fontId="23" fillId="2" borderId="12" xfId="0" applyFont="1" applyFill="1" applyBorder="1" applyAlignment="1">
      <alignment wrapText="1"/>
    </xf>
    <xf numFmtId="0" fontId="23" fillId="2" borderId="15" xfId="0" applyFont="1" applyFill="1" applyBorder="1" applyAlignment="1">
      <alignment wrapText="1"/>
    </xf>
    <xf numFmtId="0" fontId="23" fillId="2" borderId="13" xfId="0" applyFont="1" applyFill="1" applyBorder="1" applyAlignment="1">
      <alignment wrapText="1"/>
    </xf>
    <xf numFmtId="0" fontId="23" fillId="2" borderId="62" xfId="0" applyFont="1" applyFill="1" applyBorder="1" applyAlignment="1">
      <alignment wrapText="1"/>
    </xf>
    <xf numFmtId="0" fontId="23" fillId="2" borderId="33" xfId="0" applyFont="1" applyFill="1" applyBorder="1" applyAlignment="1">
      <alignment wrapText="1"/>
    </xf>
    <xf numFmtId="0" fontId="23" fillId="2" borderId="35" xfId="0" applyFont="1" applyFill="1" applyBorder="1" applyAlignment="1">
      <alignment wrapText="1"/>
    </xf>
    <xf numFmtId="0" fontId="23" fillId="2" borderId="16" xfId="0" applyFont="1" applyFill="1" applyBorder="1"/>
    <xf numFmtId="0" fontId="23" fillId="2" borderId="0" xfId="0" applyFont="1" applyFill="1" applyAlignment="1">
      <alignment wrapText="1"/>
    </xf>
    <xf numFmtId="0" fontId="3" fillId="2" borderId="45" xfId="0" applyFont="1" applyFill="1" applyBorder="1" applyAlignment="1">
      <alignment wrapText="1"/>
    </xf>
    <xf numFmtId="0" fontId="23" fillId="2" borderId="45" xfId="0" applyFont="1" applyFill="1" applyBorder="1" applyAlignment="1">
      <alignment wrapText="1"/>
    </xf>
    <xf numFmtId="0" fontId="2" fillId="2" borderId="15" xfId="5" applyFont="1" applyFill="1" applyBorder="1" applyAlignment="1">
      <alignment horizontal="center" vertical="center" wrapText="1"/>
    </xf>
    <xf numFmtId="0" fontId="2" fillId="2" borderId="12" xfId="5" applyFont="1" applyFill="1" applyBorder="1" applyAlignment="1">
      <alignment horizontal="center" vertical="center" wrapText="1"/>
    </xf>
    <xf numFmtId="0" fontId="2" fillId="2" borderId="13" xfId="5" applyFont="1" applyFill="1" applyBorder="1" applyAlignment="1">
      <alignment horizontal="center" vertical="center" wrapText="1"/>
    </xf>
    <xf numFmtId="0" fontId="13" fillId="2" borderId="16" xfId="0" applyFont="1" applyFill="1" applyBorder="1"/>
    <xf numFmtId="0" fontId="2" fillId="2" borderId="17" xfId="3" applyFont="1" applyFill="1" applyBorder="1" applyAlignment="1" applyProtection="1">
      <alignment horizontal="center" vertical="center" wrapText="1"/>
    </xf>
    <xf numFmtId="0" fontId="2" fillId="2" borderId="0" xfId="12" applyFont="1" applyFill="1" applyAlignment="1">
      <alignment horizontal="center"/>
    </xf>
    <xf numFmtId="0" fontId="2" fillId="2" borderId="17" xfId="5" applyFont="1" applyFill="1" applyBorder="1" applyAlignment="1">
      <alignment horizontal="center" vertical="center" wrapText="1"/>
    </xf>
    <xf numFmtId="2" fontId="2" fillId="2" borderId="17" xfId="5" applyNumberFormat="1" applyFont="1" applyFill="1" applyBorder="1" applyAlignment="1">
      <alignment horizontal="center" vertical="center" wrapText="1"/>
    </xf>
    <xf numFmtId="2" fontId="2" fillId="2" borderId="15" xfId="5" applyNumberFormat="1" applyFont="1" applyFill="1" applyBorder="1" applyAlignment="1">
      <alignment horizontal="center" vertical="center" wrapText="1"/>
    </xf>
    <xf numFmtId="0" fontId="23" fillId="2" borderId="1" xfId="0" applyFont="1" applyFill="1" applyBorder="1"/>
    <xf numFmtId="0" fontId="23" fillId="2" borderId="28" xfId="0" applyFont="1" applyFill="1" applyBorder="1" applyAlignment="1">
      <alignment wrapText="1"/>
    </xf>
    <xf numFmtId="0" fontId="23" fillId="2" borderId="18" xfId="0" applyFont="1" applyFill="1" applyBorder="1" applyAlignment="1">
      <alignment wrapText="1"/>
    </xf>
    <xf numFmtId="0" fontId="23" fillId="2" borderId="82" xfId="0" applyFont="1" applyFill="1" applyBorder="1" applyAlignment="1">
      <alignment wrapText="1"/>
    </xf>
    <xf numFmtId="0" fontId="23" fillId="2" borderId="29" xfId="0" applyFont="1" applyFill="1" applyBorder="1"/>
    <xf numFmtId="3" fontId="23" fillId="2" borderId="16" xfId="0" applyNumberFormat="1" applyFont="1" applyFill="1" applyBorder="1" applyAlignment="1">
      <alignment wrapText="1"/>
    </xf>
    <xf numFmtId="0" fontId="23" fillId="2" borderId="3" xfId="0" applyFont="1" applyFill="1" applyBorder="1"/>
    <xf numFmtId="0" fontId="23" fillId="2" borderId="4" xfId="0" applyFont="1" applyFill="1" applyBorder="1"/>
    <xf numFmtId="0" fontId="26" fillId="2" borderId="33" xfId="0" applyFont="1" applyFill="1" applyBorder="1"/>
    <xf numFmtId="0" fontId="10" fillId="2" borderId="0" xfId="0" applyFont="1" applyFill="1"/>
    <xf numFmtId="0" fontId="2" fillId="2" borderId="16" xfId="11" applyFont="1" applyFill="1" applyBorder="1" applyAlignment="1" applyProtection="1">
      <alignment horizontal="center" vertical="center" wrapText="1"/>
    </xf>
    <xf numFmtId="0" fontId="2" fillId="2" borderId="12" xfId="11" applyFont="1" applyFill="1" applyBorder="1" applyAlignment="1" applyProtection="1">
      <alignment horizontal="left" vertical="center" wrapText="1"/>
    </xf>
    <xf numFmtId="0" fontId="2" fillId="2" borderId="13" xfId="11" applyFont="1" applyFill="1" applyBorder="1" applyAlignment="1" applyProtection="1">
      <alignment horizontal="left" vertical="center" wrapText="1"/>
    </xf>
    <xf numFmtId="0" fontId="2" fillId="2" borderId="0" xfId="11" applyFont="1" applyFill="1" applyBorder="1" applyAlignment="1" applyProtection="1">
      <alignment horizontal="right" vertical="center" wrapText="1"/>
    </xf>
    <xf numFmtId="0" fontId="2" fillId="2" borderId="26" xfId="11" applyFont="1" applyFill="1" applyBorder="1" applyAlignment="1" applyProtection="1">
      <alignment horizontal="justify" vertical="center" wrapText="1"/>
    </xf>
    <xf numFmtId="0" fontId="2" fillId="2" borderId="16" xfId="11" applyFont="1" applyFill="1" applyBorder="1" applyAlignment="1" applyProtection="1">
      <alignment horizontal="right" vertical="center" wrapText="1"/>
    </xf>
    <xf numFmtId="0" fontId="2" fillId="2" borderId="27" xfId="11" applyFont="1" applyFill="1" applyBorder="1" applyAlignment="1" applyProtection="1">
      <alignment vertical="center" wrapText="1"/>
    </xf>
    <xf numFmtId="0" fontId="2" fillId="2" borderId="16" xfId="11" applyFont="1" applyFill="1" applyBorder="1" applyAlignment="1" applyProtection="1">
      <alignment vertical="center" wrapText="1"/>
    </xf>
    <xf numFmtId="0" fontId="2" fillId="2" borderId="19" xfId="11" applyFont="1" applyFill="1" applyBorder="1" applyAlignment="1" applyProtection="1">
      <alignment horizontal="center" vertical="center" wrapText="1"/>
    </xf>
    <xf numFmtId="0" fontId="2" fillId="2" borderId="21" xfId="11" applyFont="1" applyFill="1" applyBorder="1" applyAlignment="1" applyProtection="1">
      <alignment horizontal="center" vertical="center" wrapText="1"/>
    </xf>
    <xf numFmtId="0" fontId="2" fillId="2" borderId="23" xfId="11" applyFont="1" applyFill="1" applyBorder="1" applyAlignment="1" applyProtection="1">
      <alignment vertical="center" wrapText="1"/>
    </xf>
    <xf numFmtId="0" fontId="2" fillId="2" borderId="0" xfId="11" applyFont="1" applyFill="1" applyBorder="1" applyAlignment="1" applyProtection="1">
      <alignment horizontal="center" vertical="center" wrapText="1"/>
    </xf>
    <xf numFmtId="0" fontId="2" fillId="2" borderId="19" xfId="11" applyFont="1" applyFill="1" applyBorder="1" applyAlignment="1" applyProtection="1">
      <alignment vertical="center" wrapText="1"/>
    </xf>
    <xf numFmtId="0" fontId="2" fillId="2" borderId="18" xfId="11" applyFont="1" applyFill="1" applyBorder="1" applyAlignment="1" applyProtection="1">
      <alignment horizontal="center" vertical="center" wrapText="1"/>
    </xf>
    <xf numFmtId="0" fontId="2" fillId="2" borderId="29" xfId="11" applyFont="1" applyFill="1" applyBorder="1" applyAlignment="1" applyProtection="1">
      <alignment horizontal="right" vertical="center" wrapText="1"/>
    </xf>
    <xf numFmtId="0" fontId="12" fillId="2" borderId="16" xfId="11" applyFont="1" applyFill="1" applyBorder="1" applyAlignment="1" applyProtection="1">
      <alignment vertical="center" wrapText="1"/>
    </xf>
    <xf numFmtId="0" fontId="2" fillId="2" borderId="0" xfId="11" applyFont="1" applyFill="1" applyBorder="1" applyAlignment="1" applyProtection="1">
      <alignment horizontal="right" vertical="center"/>
    </xf>
    <xf numFmtId="0" fontId="2" fillId="2" borderId="17" xfId="11" applyFont="1" applyFill="1" applyBorder="1" applyAlignment="1" applyProtection="1">
      <alignment horizontal="center" vertical="center" wrapText="1"/>
    </xf>
    <xf numFmtId="0" fontId="2" fillId="2" borderId="12" xfId="11" applyFont="1" applyFill="1" applyBorder="1" applyAlignment="1" applyProtection="1">
      <alignment horizontal="center" vertical="center" wrapText="1"/>
    </xf>
    <xf numFmtId="0" fontId="2" fillId="2" borderId="15" xfId="11" applyFont="1" applyFill="1" applyBorder="1" applyAlignment="1" applyProtection="1">
      <alignment horizontal="center" vertical="center" wrapText="1"/>
    </xf>
    <xf numFmtId="169" fontId="2" fillId="2" borderId="16" xfId="8" applyNumberFormat="1" applyFont="1" applyFill="1" applyBorder="1" applyAlignment="1">
      <alignment vertical="center" wrapText="1"/>
    </xf>
    <xf numFmtId="0" fontId="2" fillId="2" borderId="19" xfId="11" applyFont="1" applyFill="1" applyBorder="1" applyAlignment="1" applyProtection="1">
      <alignment horizontal="right" vertical="center"/>
    </xf>
    <xf numFmtId="0" fontId="2" fillId="2" borderId="0" xfId="11" applyFont="1" applyFill="1" applyBorder="1" applyAlignment="1" applyProtection="1">
      <alignment horizontal="left" vertical="center" wrapText="1"/>
    </xf>
    <xf numFmtId="0" fontId="2" fillId="2" borderId="19" xfId="12" applyFont="1" applyFill="1" applyBorder="1" applyAlignment="1">
      <alignment horizontal="center"/>
    </xf>
    <xf numFmtId="9" fontId="12" fillId="2" borderId="16" xfId="6" applyNumberFormat="1" applyFont="1" applyFill="1" applyBorder="1" applyAlignment="1" applyProtection="1">
      <alignment horizontal="center" vertical="center" wrapText="1"/>
    </xf>
    <xf numFmtId="0" fontId="2" fillId="2" borderId="17" xfId="6" applyFont="1" applyFill="1" applyBorder="1" applyAlignment="1" applyProtection="1">
      <alignment horizontal="center" vertical="center" wrapText="1"/>
    </xf>
    <xf numFmtId="172" fontId="2" fillId="2" borderId="17" xfId="5" applyNumberFormat="1" applyFont="1" applyFill="1" applyBorder="1" applyAlignment="1">
      <alignment horizontal="center" vertical="center" wrapText="1"/>
    </xf>
    <xf numFmtId="9" fontId="2" fillId="2" borderId="17" xfId="14" applyFont="1" applyFill="1" applyBorder="1" applyAlignment="1">
      <alignment horizontal="center" vertical="center" wrapText="1"/>
    </xf>
    <xf numFmtId="9" fontId="2" fillId="2" borderId="17" xfId="2" applyFont="1" applyFill="1" applyBorder="1" applyAlignment="1">
      <alignment horizontal="center" vertical="center" wrapText="1"/>
    </xf>
    <xf numFmtId="0" fontId="2" fillId="2" borderId="38" xfId="6" applyFont="1" applyFill="1" applyBorder="1" applyAlignment="1" applyProtection="1">
      <alignment horizontal="left" vertical="center" wrapText="1"/>
    </xf>
    <xf numFmtId="0" fontId="2" fillId="2" borderId="22" xfId="5" applyFont="1" applyFill="1" applyBorder="1" applyAlignment="1">
      <alignment horizontal="left" vertical="center" wrapText="1"/>
    </xf>
    <xf numFmtId="0" fontId="2" fillId="2" borderId="23" xfId="5" applyFont="1" applyFill="1" applyBorder="1" applyAlignment="1">
      <alignment horizontal="left" vertical="center" wrapText="1"/>
    </xf>
    <xf numFmtId="0" fontId="2" fillId="2" borderId="24" xfId="5" applyFont="1" applyFill="1" applyBorder="1" applyAlignment="1">
      <alignment horizontal="left" vertical="center" wrapText="1"/>
    </xf>
    <xf numFmtId="0" fontId="2" fillId="2" borderId="49" xfId="6" applyFont="1" applyFill="1" applyBorder="1" applyAlignment="1" applyProtection="1">
      <alignment horizontal="left" vertical="center" wrapText="1"/>
    </xf>
    <xf numFmtId="0" fontId="24" fillId="2" borderId="3" xfId="0" applyFont="1" applyFill="1" applyBorder="1"/>
    <xf numFmtId="0" fontId="24" fillId="2" borderId="2" xfId="0" applyFont="1" applyFill="1" applyBorder="1"/>
    <xf numFmtId="0" fontId="24" fillId="2" borderId="4" xfId="0" applyFont="1" applyFill="1" applyBorder="1"/>
    <xf numFmtId="0" fontId="22" fillId="2" borderId="2" xfId="0" applyFont="1" applyFill="1" applyBorder="1" applyAlignment="1">
      <alignment wrapText="1"/>
    </xf>
    <xf numFmtId="0" fontId="22" fillId="2" borderId="11" xfId="0" applyFont="1" applyFill="1" applyBorder="1" applyAlignment="1">
      <alignment wrapText="1"/>
    </xf>
    <xf numFmtId="0" fontId="26" fillId="2" borderId="20" xfId="0" applyFont="1" applyFill="1" applyBorder="1"/>
    <xf numFmtId="0" fontId="24" fillId="2" borderId="45" xfId="0" applyFont="1" applyFill="1" applyBorder="1" applyAlignment="1">
      <alignment wrapText="1"/>
    </xf>
    <xf numFmtId="0" fontId="2" fillId="2" borderId="0" xfId="7" applyFont="1" applyFill="1"/>
    <xf numFmtId="0" fontId="2" fillId="2" borderId="18" xfId="7" applyFont="1" applyFill="1" applyBorder="1"/>
    <xf numFmtId="0" fontId="2" fillId="2" borderId="0" xfId="7" applyFont="1" applyFill="1" applyAlignment="1">
      <alignment horizontal="center"/>
    </xf>
    <xf numFmtId="0" fontId="2" fillId="2" borderId="0" xfId="7" applyFont="1" applyFill="1" applyAlignment="1">
      <alignment wrapText="1"/>
    </xf>
    <xf numFmtId="0" fontId="2" fillId="2" borderId="19" xfId="4" applyFont="1" applyFill="1" applyBorder="1" applyAlignment="1">
      <alignment horizontal="center"/>
    </xf>
    <xf numFmtId="0" fontId="2" fillId="2" borderId="16" xfId="7" applyFont="1" applyFill="1" applyBorder="1"/>
    <xf numFmtId="0" fontId="2" fillId="2" borderId="0" xfId="7" applyFont="1" applyFill="1" applyAlignment="1">
      <alignment horizontal="right"/>
    </xf>
    <xf numFmtId="9" fontId="12" fillId="2" borderId="16" xfId="6" applyNumberFormat="1" applyFont="1" applyFill="1" applyBorder="1" applyAlignment="1" applyProtection="1">
      <alignment vertical="center" wrapText="1"/>
    </xf>
    <xf numFmtId="0" fontId="2" fillId="2" borderId="19" xfId="7" applyFont="1" applyFill="1" applyBorder="1"/>
    <xf numFmtId="0" fontId="10" fillId="2" borderId="0" xfId="7" applyFont="1" applyFill="1" applyAlignment="1">
      <alignment horizontal="left"/>
    </xf>
    <xf numFmtId="0" fontId="2" fillId="2" borderId="19" xfId="4" applyFont="1" applyFill="1" applyBorder="1" applyAlignment="1">
      <alignment horizontal="left"/>
    </xf>
    <xf numFmtId="0" fontId="2" fillId="2" borderId="0" xfId="3" applyFont="1" applyFill="1" applyBorder="1" applyAlignment="1" applyProtection="1">
      <alignment horizontal="left" vertical="center" wrapText="1"/>
    </xf>
    <xf numFmtId="0" fontId="2" fillId="2" borderId="91" xfId="3" applyFont="1" applyFill="1" applyBorder="1" applyAlignment="1" applyProtection="1">
      <alignment vertical="center" wrapText="1"/>
    </xf>
    <xf numFmtId="0" fontId="2" fillId="2" borderId="3" xfId="0" applyFont="1" applyFill="1" applyBorder="1"/>
    <xf numFmtId="0" fontId="2" fillId="2" borderId="7" xfId="3" applyFont="1" applyFill="1" applyBorder="1" applyAlignment="1" applyProtection="1">
      <alignment vertical="center" wrapText="1"/>
    </xf>
    <xf numFmtId="0" fontId="2" fillId="2" borderId="8" xfId="3" applyFont="1" applyFill="1" applyBorder="1" applyAlignment="1" applyProtection="1">
      <alignment vertical="center" wrapText="1"/>
    </xf>
    <xf numFmtId="0" fontId="2" fillId="2" borderId="29" xfId="3" applyFont="1" applyFill="1" applyBorder="1" applyAlignment="1" applyProtection="1">
      <alignment horizontal="right" vertical="center" wrapText="1"/>
    </xf>
    <xf numFmtId="0" fontId="2" fillId="2" borderId="16" xfId="8" applyNumberFormat="1" applyFont="1" applyFill="1" applyBorder="1" applyAlignment="1" applyProtection="1">
      <alignment vertical="center" wrapText="1"/>
    </xf>
    <xf numFmtId="0" fontId="2" fillId="2" borderId="0" xfId="5" applyFont="1" applyFill="1" applyAlignment="1">
      <alignment horizontal="center" vertical="center" wrapText="1"/>
    </xf>
    <xf numFmtId="0" fontId="2" fillId="2" borderId="14" xfId="5" applyFont="1" applyFill="1" applyBorder="1" applyAlignment="1">
      <alignment horizontal="left" vertical="center" wrapText="1"/>
    </xf>
    <xf numFmtId="0" fontId="2" fillId="2" borderId="5" xfId="5" applyFont="1" applyFill="1" applyBorder="1" applyAlignment="1">
      <alignment horizontal="left" vertical="center" wrapText="1"/>
    </xf>
    <xf numFmtId="0" fontId="2" fillId="2" borderId="51" xfId="5" applyFont="1" applyFill="1" applyBorder="1" applyAlignment="1">
      <alignment horizontal="left" vertical="center"/>
    </xf>
    <xf numFmtId="0" fontId="10" fillId="2" borderId="48" xfId="5" applyFont="1" applyFill="1" applyBorder="1" applyAlignment="1">
      <alignment horizontal="left" vertical="center"/>
    </xf>
    <xf numFmtId="0" fontId="2" fillId="2" borderId="23" xfId="5" applyFont="1" applyFill="1" applyBorder="1" applyAlignment="1">
      <alignment vertical="center" wrapText="1"/>
    </xf>
    <xf numFmtId="0" fontId="22" fillId="2" borderId="1" xfId="0" applyFont="1" applyFill="1" applyBorder="1" applyAlignment="1">
      <alignment wrapText="1"/>
    </xf>
    <xf numFmtId="0" fontId="22" fillId="2" borderId="10" xfId="0" applyFont="1" applyFill="1" applyBorder="1" applyAlignment="1">
      <alignment wrapText="1"/>
    </xf>
    <xf numFmtId="0" fontId="22" fillId="2" borderId="14" xfId="0" applyFont="1" applyFill="1" applyBorder="1" applyAlignment="1">
      <alignment wrapText="1"/>
    </xf>
    <xf numFmtId="0" fontId="23" fillId="2" borderId="22" xfId="0" applyFont="1" applyFill="1" applyBorder="1"/>
    <xf numFmtId="0" fontId="23" fillId="2" borderId="23" xfId="0" applyFont="1" applyFill="1" applyBorder="1" applyAlignment="1">
      <alignment wrapText="1"/>
    </xf>
    <xf numFmtId="0" fontId="23" fillId="2" borderId="24" xfId="0" applyFont="1" applyFill="1" applyBorder="1" applyAlignment="1">
      <alignment wrapText="1"/>
    </xf>
    <xf numFmtId="0" fontId="22" fillId="2" borderId="9" xfId="0" applyFont="1" applyFill="1" applyBorder="1" applyAlignment="1">
      <alignment wrapText="1"/>
    </xf>
    <xf numFmtId="0" fontId="23" fillId="2" borderId="34" xfId="0" applyFont="1" applyFill="1" applyBorder="1" applyAlignment="1">
      <alignment wrapText="1"/>
    </xf>
    <xf numFmtId="0" fontId="23" fillId="2" borderId="20" xfId="0" applyFont="1" applyFill="1" applyBorder="1" applyAlignment="1">
      <alignment horizontal="left" wrapText="1"/>
    </xf>
    <xf numFmtId="0" fontId="23" fillId="2" borderId="19" xfId="0" applyFont="1" applyFill="1" applyBorder="1" applyAlignment="1">
      <alignment horizontal="left" wrapText="1"/>
    </xf>
    <xf numFmtId="0" fontId="23" fillId="2" borderId="21" xfId="0" applyFont="1" applyFill="1" applyBorder="1" applyAlignment="1">
      <alignment horizontal="left" wrapText="1"/>
    </xf>
    <xf numFmtId="0" fontId="23" fillId="2" borderId="14" xfId="0" applyFont="1" applyFill="1" applyBorder="1" applyAlignment="1">
      <alignment wrapText="1"/>
    </xf>
    <xf numFmtId="0" fontId="23" fillId="2" borderId="14" xfId="0" applyFont="1" applyFill="1" applyBorder="1"/>
    <xf numFmtId="0" fontId="26" fillId="2" borderId="14" xfId="0" applyFont="1" applyFill="1" applyBorder="1"/>
    <xf numFmtId="0" fontId="26" fillId="2" borderId="32" xfId="0" applyFont="1" applyFill="1" applyBorder="1"/>
    <xf numFmtId="14" fontId="2" fillId="2" borderId="16" xfId="8" applyNumberFormat="1" applyFont="1" applyFill="1" applyBorder="1" applyAlignment="1">
      <alignment horizontal="center" vertical="center" wrapText="1"/>
    </xf>
    <xf numFmtId="0" fontId="17" fillId="2" borderId="14" xfId="15" applyFont="1" applyFill="1" applyBorder="1" applyAlignment="1">
      <alignment horizontal="left" vertical="center" wrapText="1"/>
    </xf>
    <xf numFmtId="0" fontId="15" fillId="2" borderId="12" xfId="15" applyFont="1" applyFill="1" applyBorder="1" applyAlignment="1">
      <alignment horizontal="left" vertical="center"/>
    </xf>
    <xf numFmtId="0" fontId="17" fillId="2" borderId="16" xfId="15" applyFont="1" applyFill="1" applyBorder="1" applyAlignment="1">
      <alignment horizontal="left" vertical="center" wrapText="1"/>
    </xf>
    <xf numFmtId="0" fontId="15" fillId="2" borderId="17" xfId="15" applyFont="1" applyFill="1" applyBorder="1" applyAlignment="1">
      <alignment horizontal="left" vertical="center"/>
    </xf>
    <xf numFmtId="0" fontId="17" fillId="2" borderId="10" xfId="15" applyFont="1" applyFill="1" applyBorder="1" applyAlignment="1">
      <alignment horizontal="left" vertical="center" wrapText="1"/>
    </xf>
    <xf numFmtId="0" fontId="15" fillId="2" borderId="23" xfId="15" applyFont="1" applyFill="1" applyBorder="1" applyAlignment="1">
      <alignment vertical="center"/>
    </xf>
    <xf numFmtId="0" fontId="15" fillId="2" borderId="23" xfId="15" applyFont="1" applyFill="1" applyBorder="1" applyAlignment="1">
      <alignment vertical="center" wrapText="1"/>
    </xf>
    <xf numFmtId="0" fontId="15" fillId="2" borderId="24" xfId="15" applyFont="1" applyFill="1" applyBorder="1" applyAlignment="1">
      <alignment vertical="center" wrapText="1"/>
    </xf>
    <xf numFmtId="0" fontId="15" fillId="2" borderId="0" xfId="15" applyFont="1" applyFill="1" applyAlignment="1">
      <alignment vertical="center"/>
    </xf>
    <xf numFmtId="0" fontId="15" fillId="2" borderId="19" xfId="15" applyFont="1" applyFill="1" applyBorder="1" applyAlignment="1">
      <alignment vertical="center" wrapText="1"/>
    </xf>
    <xf numFmtId="0" fontId="15" fillId="2" borderId="0" xfId="15" applyFont="1" applyFill="1" applyAlignment="1">
      <alignment vertical="center" wrapText="1"/>
    </xf>
    <xf numFmtId="0" fontId="15" fillId="2" borderId="18" xfId="15" applyFont="1" applyFill="1" applyBorder="1" applyAlignment="1">
      <alignment vertical="center" wrapText="1"/>
    </xf>
    <xf numFmtId="49" fontId="16" fillId="2" borderId="23" xfId="15" applyNumberFormat="1" applyFont="1" applyFill="1" applyBorder="1" applyAlignment="1">
      <alignment horizontal="center" vertical="center"/>
    </xf>
    <xf numFmtId="49" fontId="16" fillId="2" borderId="0" xfId="15" applyNumberFormat="1" applyFont="1" applyFill="1" applyAlignment="1">
      <alignment horizontal="center" vertical="center"/>
    </xf>
    <xf numFmtId="170" fontId="15" fillId="2" borderId="19" xfId="15" applyNumberFormat="1" applyFont="1" applyFill="1" applyBorder="1" applyAlignment="1">
      <alignment vertical="center" wrapText="1"/>
    </xf>
    <xf numFmtId="49" fontId="16" fillId="2" borderId="19" xfId="15" applyNumberFormat="1" applyFont="1" applyFill="1" applyBorder="1" applyAlignment="1">
      <alignment horizontal="center" vertical="center"/>
    </xf>
    <xf numFmtId="0" fontId="15" fillId="2" borderId="0" xfId="15" applyFont="1" applyFill="1" applyAlignment="1">
      <alignment horizontal="left" vertical="center" wrapText="1"/>
    </xf>
    <xf numFmtId="0" fontId="15" fillId="2" borderId="18" xfId="15" applyFont="1" applyFill="1" applyBorder="1" applyAlignment="1">
      <alignment horizontal="left" vertical="center" wrapText="1"/>
    </xf>
    <xf numFmtId="0" fontId="15" fillId="2" borderId="0" xfId="15" applyFont="1" applyFill="1" applyAlignment="1">
      <alignment horizontal="right" vertical="center" wrapText="1"/>
    </xf>
    <xf numFmtId="172" fontId="15" fillId="2" borderId="17" xfId="15" applyNumberFormat="1" applyFont="1" applyFill="1" applyBorder="1" applyAlignment="1">
      <alignment horizontal="center" vertical="center" wrapText="1"/>
    </xf>
    <xf numFmtId="0" fontId="15" fillId="2" borderId="15" xfId="15" applyFont="1" applyFill="1" applyBorder="1" applyAlignment="1">
      <alignment horizontal="center" vertical="center" wrapText="1"/>
    </xf>
    <xf numFmtId="9" fontId="15" fillId="2" borderId="17" xfId="15" applyNumberFormat="1" applyFont="1" applyFill="1" applyBorder="1" applyAlignment="1">
      <alignment horizontal="center" vertical="center" wrapText="1"/>
    </xf>
    <xf numFmtId="0" fontId="15" fillId="2" borderId="13" xfId="15" applyFont="1" applyFill="1" applyBorder="1" applyAlignment="1">
      <alignment horizontal="center" vertical="center" wrapText="1"/>
    </xf>
    <xf numFmtId="9" fontId="15" fillId="2" borderId="12" xfId="15" applyNumberFormat="1" applyFont="1" applyFill="1" applyBorder="1" applyAlignment="1">
      <alignment horizontal="center" vertical="center" wrapText="1"/>
    </xf>
    <xf numFmtId="0" fontId="15" fillId="2" borderId="12" xfId="15" applyFont="1" applyFill="1" applyBorder="1" applyAlignment="1">
      <alignment horizontal="center" vertical="center" wrapText="1"/>
    </xf>
    <xf numFmtId="0" fontId="15" fillId="2" borderId="10" xfId="15" applyFont="1" applyFill="1" applyBorder="1" applyAlignment="1">
      <alignment horizontal="left" vertical="center" wrapText="1"/>
    </xf>
    <xf numFmtId="0" fontId="15" fillId="2" borderId="10" xfId="15" applyFont="1" applyFill="1" applyBorder="1" applyAlignment="1">
      <alignment vertical="center" wrapText="1"/>
    </xf>
    <xf numFmtId="0" fontId="15" fillId="2" borderId="10" xfId="15" applyFont="1" applyFill="1" applyBorder="1" applyAlignment="1">
      <alignment horizontal="left" vertical="center"/>
    </xf>
    <xf numFmtId="0" fontId="18" fillId="2" borderId="10" xfId="15" applyFont="1" applyFill="1" applyBorder="1" applyAlignment="1">
      <alignment horizontal="left" vertical="center"/>
    </xf>
    <xf numFmtId="0" fontId="18" fillId="2" borderId="32" xfId="15" applyFont="1" applyFill="1" applyBorder="1" applyAlignment="1">
      <alignment horizontal="left"/>
    </xf>
    <xf numFmtId="0" fontId="2" fillId="2" borderId="11" xfId="6" applyFont="1" applyFill="1" applyBorder="1" applyAlignment="1" applyProtection="1">
      <alignment horizontal="left" vertical="top" wrapText="1"/>
    </xf>
    <xf numFmtId="0" fontId="2" fillId="2" borderId="12" xfId="6" applyFont="1" applyFill="1" applyBorder="1" applyAlignment="1" applyProtection="1">
      <alignment horizontal="left" vertical="top" wrapText="1"/>
    </xf>
    <xf numFmtId="0" fontId="2" fillId="2" borderId="13" xfId="6" applyFont="1" applyFill="1" applyBorder="1" applyAlignment="1" applyProtection="1">
      <alignment horizontal="left" vertical="top" wrapText="1"/>
    </xf>
    <xf numFmtId="0" fontId="2" fillId="2" borderId="11" xfId="5" applyFont="1" applyFill="1" applyBorder="1" applyAlignment="1">
      <alignment vertical="center" wrapText="1"/>
    </xf>
    <xf numFmtId="0" fontId="2" fillId="2" borderId="13" xfId="5" applyFont="1" applyFill="1" applyBorder="1" applyAlignment="1">
      <alignment horizontal="center" vertical="top" wrapText="1"/>
    </xf>
    <xf numFmtId="0" fontId="2" fillId="2" borderId="22" xfId="0" applyFont="1" applyFill="1" applyBorder="1" applyAlignment="1">
      <alignment horizontal="center"/>
    </xf>
    <xf numFmtId="0" fontId="2" fillId="2" borderId="23" xfId="0" applyFont="1" applyFill="1" applyBorder="1" applyAlignment="1">
      <alignment horizontal="center"/>
    </xf>
    <xf numFmtId="0" fontId="3" fillId="2" borderId="16" xfId="6" applyFont="1" applyFill="1" applyBorder="1" applyAlignment="1" applyProtection="1">
      <alignment horizontal="center" vertical="center" wrapText="1"/>
    </xf>
    <xf numFmtId="0" fontId="3" fillId="2" borderId="0" xfId="5" applyFont="1" applyFill="1" applyAlignment="1">
      <alignment horizontal="center" vertical="center" wrapText="1"/>
    </xf>
    <xf numFmtId="0" fontId="3" fillId="2" borderId="0" xfId="4" applyFont="1" applyFill="1" applyAlignment="1">
      <alignment horizontal="center"/>
    </xf>
    <xf numFmtId="0" fontId="3" fillId="2" borderId="15" xfId="5" applyFont="1" applyFill="1" applyBorder="1" applyAlignment="1">
      <alignment horizontal="center" vertical="center" wrapText="1"/>
    </xf>
    <xf numFmtId="0" fontId="3" fillId="2" borderId="18" xfId="5" applyFont="1" applyFill="1" applyBorder="1" applyAlignment="1">
      <alignment vertical="center" wrapText="1"/>
    </xf>
    <xf numFmtId="0" fontId="3" fillId="2" borderId="13" xfId="5" applyFont="1" applyFill="1" applyBorder="1" applyAlignment="1">
      <alignment horizontal="center" vertical="center" wrapText="1"/>
    </xf>
    <xf numFmtId="9" fontId="3" fillId="2" borderId="12" xfId="5" applyNumberFormat="1" applyFont="1" applyFill="1" applyBorder="1" applyAlignment="1">
      <alignment horizontal="center" vertical="center" wrapText="1"/>
    </xf>
    <xf numFmtId="0" fontId="3" fillId="2" borderId="12" xfId="5" applyFont="1" applyFill="1" applyBorder="1" applyAlignment="1">
      <alignment horizontal="center" vertical="center" wrapText="1"/>
    </xf>
    <xf numFmtId="9" fontId="3" fillId="2" borderId="17" xfId="5" applyNumberFormat="1" applyFont="1" applyFill="1" applyBorder="1" applyAlignment="1">
      <alignment horizontal="center" vertical="center" wrapText="1"/>
    </xf>
    <xf numFmtId="0" fontId="2" fillId="2" borderId="30" xfId="5" applyFont="1" applyFill="1" applyBorder="1" applyAlignment="1">
      <alignment vertical="center"/>
    </xf>
    <xf numFmtId="0" fontId="2" fillId="2" borderId="26" xfId="5" applyFont="1" applyFill="1" applyBorder="1" applyAlignment="1">
      <alignment horizontal="center" vertical="center"/>
    </xf>
    <xf numFmtId="9" fontId="2" fillId="2" borderId="17" xfId="17" applyNumberFormat="1" applyFont="1" applyFill="1" applyBorder="1" applyAlignment="1">
      <alignment horizontal="center" vertical="center" wrapText="1"/>
    </xf>
    <xf numFmtId="2" fontId="2" fillId="2" borderId="15" xfId="17" applyNumberFormat="1" applyFont="1" applyFill="1" applyBorder="1" applyAlignment="1">
      <alignment horizontal="center" vertical="center" wrapText="1"/>
    </xf>
    <xf numFmtId="9" fontId="2" fillId="2" borderId="17" xfId="18" applyFont="1" applyFill="1" applyBorder="1" applyAlignment="1">
      <alignment horizontal="center" vertical="center" wrapText="1"/>
    </xf>
    <xf numFmtId="1" fontId="2" fillId="2" borderId="16" xfId="6" applyNumberFormat="1" applyFont="1" applyFill="1" applyBorder="1" applyAlignment="1" applyProtection="1">
      <alignment vertical="center" wrapText="1"/>
    </xf>
    <xf numFmtId="9" fontId="12" fillId="2" borderId="16" xfId="3" applyNumberFormat="1" applyFont="1" applyFill="1" applyBorder="1" applyAlignment="1" applyProtection="1">
      <alignment vertical="center" wrapText="1"/>
    </xf>
    <xf numFmtId="0" fontId="2" fillId="2" borderId="25" xfId="5" applyFont="1" applyFill="1" applyBorder="1" applyAlignment="1">
      <alignment horizontal="left" vertical="center" wrapText="1"/>
    </xf>
    <xf numFmtId="0" fontId="5" fillId="2" borderId="5" xfId="5" applyFont="1" applyFill="1" applyBorder="1" applyAlignment="1">
      <alignment horizontal="left" vertical="center" wrapText="1"/>
    </xf>
    <xf numFmtId="0" fontId="2" fillId="2" borderId="37" xfId="5" applyFont="1" applyFill="1" applyBorder="1" applyAlignment="1">
      <alignment horizontal="left" vertical="center" wrapText="1"/>
    </xf>
    <xf numFmtId="0" fontId="2" fillId="2" borderId="38" xfId="5" applyFont="1" applyFill="1" applyBorder="1" applyAlignment="1">
      <alignment horizontal="left" vertical="center" wrapText="1"/>
    </xf>
    <xf numFmtId="0" fontId="3" fillId="2" borderId="2" xfId="0" applyFont="1" applyFill="1" applyBorder="1"/>
    <xf numFmtId="0" fontId="3" fillId="2" borderId="0" xfId="0" applyFont="1" applyFill="1"/>
    <xf numFmtId="0" fontId="3" fillId="2" borderId="3" xfId="0" applyFont="1" applyFill="1" applyBorder="1"/>
    <xf numFmtId="0" fontId="3" fillId="2" borderId="4" xfId="0" applyFont="1" applyFill="1" applyBorder="1"/>
    <xf numFmtId="0" fontId="5" fillId="2" borderId="1" xfId="0" applyFont="1" applyFill="1" applyBorder="1" applyAlignment="1">
      <alignment wrapText="1"/>
    </xf>
    <xf numFmtId="0" fontId="5" fillId="2" borderId="10" xfId="0" applyFont="1" applyFill="1" applyBorder="1" applyAlignment="1">
      <alignment wrapText="1"/>
    </xf>
    <xf numFmtId="0" fontId="2" fillId="2" borderId="24" xfId="0" applyFont="1" applyFill="1" applyBorder="1" applyAlignment="1">
      <alignment wrapText="1"/>
    </xf>
    <xf numFmtId="0" fontId="5" fillId="2" borderId="14" xfId="0" applyFont="1" applyFill="1" applyBorder="1" applyAlignment="1">
      <alignment wrapText="1"/>
    </xf>
    <xf numFmtId="0" fontId="4" fillId="2" borderId="25" xfId="0" applyFont="1" applyFill="1" applyBorder="1" applyAlignment="1">
      <alignment wrapText="1"/>
    </xf>
    <xf numFmtId="0" fontId="4" fillId="2" borderId="0" xfId="0" applyFont="1" applyFill="1" applyAlignment="1">
      <alignment wrapText="1"/>
    </xf>
    <xf numFmtId="0" fontId="4" fillId="2" borderId="18" xfId="0" applyFont="1" applyFill="1" applyBorder="1" applyAlignment="1">
      <alignment wrapText="1"/>
    </xf>
    <xf numFmtId="0" fontId="3" fillId="2" borderId="26" xfId="0" applyFont="1" applyFill="1" applyBorder="1" applyAlignment="1">
      <alignment wrapText="1"/>
    </xf>
    <xf numFmtId="0" fontId="2" fillId="2" borderId="0" xfId="0" applyFont="1" applyFill="1" applyAlignment="1">
      <alignment wrapText="1"/>
    </xf>
    <xf numFmtId="0" fontId="2" fillId="2" borderId="18" xfId="0" applyFont="1" applyFill="1" applyBorder="1" applyAlignment="1">
      <alignment wrapText="1"/>
    </xf>
    <xf numFmtId="0" fontId="2" fillId="2" borderId="19" xfId="0" applyFont="1" applyFill="1" applyBorder="1" applyAlignment="1">
      <alignment wrapText="1"/>
    </xf>
    <xf numFmtId="0" fontId="2" fillId="2" borderId="25" xfId="0" applyFont="1" applyFill="1" applyBorder="1" applyAlignment="1">
      <alignment wrapText="1"/>
    </xf>
    <xf numFmtId="0" fontId="2" fillId="2" borderId="26" xfId="0" applyFont="1" applyFill="1" applyBorder="1" applyAlignment="1">
      <alignment wrapText="1"/>
    </xf>
    <xf numFmtId="0" fontId="2" fillId="2" borderId="20" xfId="0" applyFont="1" applyFill="1" applyBorder="1" applyAlignment="1">
      <alignment wrapText="1"/>
    </xf>
    <xf numFmtId="0" fontId="2" fillId="2" borderId="21" xfId="0" applyFont="1" applyFill="1" applyBorder="1" applyAlignment="1">
      <alignment wrapText="1"/>
    </xf>
    <xf numFmtId="0" fontId="2" fillId="2" borderId="16" xfId="0" applyFont="1" applyFill="1" applyBorder="1" applyAlignment="1">
      <alignment wrapText="1"/>
    </xf>
    <xf numFmtId="0" fontId="2" fillId="2" borderId="26" xfId="0" applyFont="1" applyFill="1" applyBorder="1"/>
    <xf numFmtId="9" fontId="2" fillId="2" borderId="15" xfId="0" applyNumberFormat="1" applyFont="1" applyFill="1" applyBorder="1" applyAlignment="1">
      <alignment wrapText="1"/>
    </xf>
    <xf numFmtId="0" fontId="3" fillId="2" borderId="25" xfId="0" applyFont="1" applyFill="1" applyBorder="1"/>
    <xf numFmtId="14" fontId="2" fillId="2" borderId="16" xfId="0" applyNumberFormat="1" applyFont="1" applyFill="1" applyBorder="1" applyAlignment="1">
      <alignment wrapText="1"/>
    </xf>
    <xf numFmtId="14" fontId="2" fillId="2" borderId="16" xfId="0" applyNumberFormat="1" applyFont="1" applyFill="1" applyBorder="1"/>
    <xf numFmtId="0" fontId="3" fillId="2" borderId="19" xfId="0" applyFont="1" applyFill="1" applyBorder="1"/>
    <xf numFmtId="0" fontId="2" fillId="2" borderId="44" xfId="0" applyFont="1" applyFill="1" applyBorder="1" applyAlignment="1">
      <alignment wrapText="1"/>
    </xf>
    <xf numFmtId="0" fontId="2" fillId="2" borderId="62" xfId="0" applyFont="1" applyFill="1" applyBorder="1" applyAlignment="1">
      <alignment wrapText="1"/>
    </xf>
    <xf numFmtId="0" fontId="5" fillId="2" borderId="9" xfId="0" applyFont="1" applyFill="1" applyBorder="1" applyAlignment="1">
      <alignment wrapText="1"/>
    </xf>
    <xf numFmtId="0" fontId="2" fillId="2" borderId="51" xfId="0" applyFont="1" applyFill="1" applyBorder="1" applyAlignment="1">
      <alignment wrapText="1"/>
    </xf>
    <xf numFmtId="0" fontId="2" fillId="2" borderId="14" xfId="0" applyFont="1" applyFill="1" applyBorder="1" applyAlignment="1">
      <alignment wrapText="1"/>
    </xf>
    <xf numFmtId="0" fontId="2" fillId="2" borderId="32" xfId="0" applyFont="1" applyFill="1" applyBorder="1" applyAlignment="1">
      <alignment wrapText="1"/>
    </xf>
    <xf numFmtId="0" fontId="2" fillId="2" borderId="14" xfId="0" applyFont="1" applyFill="1" applyBorder="1"/>
    <xf numFmtId="0" fontId="10" fillId="2" borderId="14" xfId="0" applyFont="1" applyFill="1" applyBorder="1"/>
    <xf numFmtId="0" fontId="2" fillId="2" borderId="33" xfId="0" applyFont="1" applyFill="1" applyBorder="1" applyAlignment="1">
      <alignment wrapText="1"/>
    </xf>
    <xf numFmtId="0" fontId="2" fillId="2" borderId="34" xfId="0" applyFont="1" applyFill="1" applyBorder="1" applyAlignment="1">
      <alignment wrapText="1"/>
    </xf>
    <xf numFmtId="0" fontId="2" fillId="2" borderId="35" xfId="0" applyFont="1" applyFill="1" applyBorder="1" applyAlignment="1">
      <alignment wrapText="1"/>
    </xf>
    <xf numFmtId="0" fontId="3" fillId="2" borderId="62" xfId="0" applyFont="1" applyFill="1" applyBorder="1" applyAlignment="1">
      <alignment wrapText="1"/>
    </xf>
    <xf numFmtId="0" fontId="2" fillId="2" borderId="15" xfId="0" applyFont="1" applyFill="1" applyBorder="1" applyAlignment="1">
      <alignment wrapText="1"/>
    </xf>
    <xf numFmtId="3" fontId="2" fillId="2" borderId="17" xfId="0" applyNumberFormat="1" applyFont="1" applyFill="1" applyBorder="1" applyAlignment="1">
      <alignment wrapText="1"/>
    </xf>
    <xf numFmtId="3" fontId="2" fillId="2" borderId="12" xfId="0" applyNumberFormat="1" applyFont="1" applyFill="1" applyBorder="1" applyAlignment="1">
      <alignment wrapText="1"/>
    </xf>
    <xf numFmtId="0" fontId="10" fillId="2" borderId="32" xfId="0" applyFont="1" applyFill="1" applyBorder="1"/>
    <xf numFmtId="0" fontId="22" fillId="2" borderId="20" xfId="0" applyFont="1" applyFill="1" applyBorder="1" applyAlignment="1">
      <alignment wrapText="1"/>
    </xf>
    <xf numFmtId="0" fontId="22" fillId="2" borderId="96" xfId="0" applyFont="1" applyFill="1" applyBorder="1" applyAlignment="1">
      <alignment wrapText="1"/>
    </xf>
    <xf numFmtId="0" fontId="22" fillId="2" borderId="25" xfId="0" applyFont="1" applyFill="1" applyBorder="1" applyAlignment="1">
      <alignment wrapText="1"/>
    </xf>
    <xf numFmtId="0" fontId="23" fillId="2" borderId="2" xfId="0" applyFont="1" applyFill="1" applyBorder="1"/>
    <xf numFmtId="0" fontId="24" fillId="2" borderId="25" xfId="0" applyFont="1" applyFill="1" applyBorder="1" applyAlignment="1">
      <alignment wrapText="1"/>
    </xf>
    <xf numFmtId="0" fontId="24" fillId="2" borderId="0" xfId="0" applyFont="1" applyFill="1" applyAlignment="1">
      <alignment wrapText="1"/>
    </xf>
    <xf numFmtId="0" fontId="24" fillId="2" borderId="18" xfId="0" applyFont="1" applyFill="1" applyBorder="1" applyAlignment="1">
      <alignment wrapText="1"/>
    </xf>
    <xf numFmtId="0" fontId="23" fillId="2" borderId="33" xfId="0" applyFont="1" applyFill="1" applyBorder="1"/>
    <xf numFmtId="0" fontId="23" fillId="2" borderId="34" xfId="0" applyFont="1" applyFill="1" applyBorder="1"/>
    <xf numFmtId="0" fontId="23" fillId="2" borderId="35" xfId="0" applyFont="1" applyFill="1" applyBorder="1"/>
    <xf numFmtId="0" fontId="2" fillId="2" borderId="25" xfId="3" applyFont="1" applyFill="1" applyBorder="1" applyAlignment="1" applyProtection="1">
      <alignment horizontal="center" vertical="center" wrapText="1"/>
    </xf>
    <xf numFmtId="0" fontId="2" fillId="2" borderId="0" xfId="3" applyFont="1" applyFill="1" applyBorder="1" applyAlignment="1" applyProtection="1">
      <alignment horizontal="center" vertical="center" wrapText="1"/>
    </xf>
    <xf numFmtId="0" fontId="2" fillId="2" borderId="18" xfId="3" applyFont="1" applyFill="1" applyBorder="1" applyAlignment="1" applyProtection="1">
      <alignment horizontal="center" vertical="center" wrapText="1"/>
    </xf>
    <xf numFmtId="0" fontId="30" fillId="2" borderId="1" xfId="4" applyFont="1" applyFill="1" applyBorder="1"/>
    <xf numFmtId="49" fontId="31" fillId="2" borderId="3" xfId="5" applyNumberFormat="1" applyFont="1" applyFill="1" applyBorder="1" applyAlignment="1">
      <alignment horizontal="centerContinuous" vertical="center"/>
    </xf>
    <xf numFmtId="49" fontId="31" fillId="2" borderId="4" xfId="5" applyNumberFormat="1" applyFont="1" applyFill="1" applyBorder="1" applyAlignment="1">
      <alignment horizontal="centerContinuous" vertical="center"/>
    </xf>
    <xf numFmtId="0" fontId="30" fillId="2" borderId="0" xfId="0" applyFont="1" applyFill="1"/>
    <xf numFmtId="0" fontId="33" fillId="2" borderId="1" xfId="5" applyFont="1" applyFill="1" applyBorder="1" applyAlignment="1">
      <alignment horizontal="left" vertical="center" wrapText="1"/>
    </xf>
    <xf numFmtId="0" fontId="33" fillId="2" borderId="10" xfId="5" applyFont="1" applyFill="1" applyBorder="1" applyAlignment="1">
      <alignment horizontal="left" vertical="center" wrapText="1"/>
    </xf>
    <xf numFmtId="0" fontId="33" fillId="2" borderId="14" xfId="5" applyFont="1" applyFill="1" applyBorder="1" applyAlignment="1">
      <alignment horizontal="left" vertical="center" wrapText="1"/>
    </xf>
    <xf numFmtId="0" fontId="34" fillId="2" borderId="11" xfId="5" applyFont="1" applyFill="1" applyBorder="1" applyAlignment="1">
      <alignment horizontal="left" vertical="center" wrapText="1"/>
    </xf>
    <xf numFmtId="0" fontId="34" fillId="2" borderId="17" xfId="5" applyFont="1" applyFill="1" applyBorder="1" applyAlignment="1">
      <alignment horizontal="left" vertical="center" wrapText="1"/>
    </xf>
    <xf numFmtId="0" fontId="34" fillId="2" borderId="15" xfId="0" applyFont="1" applyFill="1" applyBorder="1"/>
    <xf numFmtId="0" fontId="34" fillId="2" borderId="12" xfId="5" applyFont="1" applyFill="1" applyBorder="1" applyAlignment="1">
      <alignment horizontal="left" vertical="center" wrapText="1"/>
    </xf>
    <xf numFmtId="0" fontId="34" fillId="2" borderId="13" xfId="5" applyFont="1" applyFill="1" applyBorder="1" applyAlignment="1">
      <alignment horizontal="left" vertical="center" wrapText="1"/>
    </xf>
    <xf numFmtId="0" fontId="34" fillId="2" borderId="23" xfId="5" applyFont="1" applyFill="1" applyBorder="1" applyAlignment="1">
      <alignment horizontal="left" vertical="center"/>
    </xf>
    <xf numFmtId="0" fontId="34" fillId="2" borderId="42" xfId="5" applyFont="1" applyFill="1" applyBorder="1" applyAlignment="1">
      <alignment horizontal="left" vertical="center"/>
    </xf>
    <xf numFmtId="0" fontId="33" fillId="2" borderId="30" xfId="5" applyFont="1" applyFill="1" applyBorder="1" applyAlignment="1">
      <alignment horizontal="left" vertical="center" wrapText="1"/>
    </xf>
    <xf numFmtId="0" fontId="34" fillId="2" borderId="17" xfId="5" applyFont="1" applyFill="1" applyBorder="1" applyAlignment="1">
      <alignment horizontal="left" vertical="center"/>
    </xf>
    <xf numFmtId="0" fontId="34" fillId="2" borderId="22" xfId="0" applyFont="1" applyFill="1" applyBorder="1" applyAlignment="1">
      <alignment horizontal="center"/>
    </xf>
    <xf numFmtId="0" fontId="34" fillId="2" borderId="23" xfId="0" applyFont="1" applyFill="1" applyBorder="1" applyAlignment="1">
      <alignment horizontal="center"/>
    </xf>
    <xf numFmtId="0" fontId="34" fillId="2" borderId="23" xfId="0" applyFont="1" applyFill="1" applyBorder="1"/>
    <xf numFmtId="0" fontId="34" fillId="2" borderId="24" xfId="0" applyFont="1" applyFill="1" applyBorder="1"/>
    <xf numFmtId="0" fontId="34" fillId="2" borderId="0" xfId="0" applyFont="1" applyFill="1" applyAlignment="1">
      <alignment horizontal="center"/>
    </xf>
    <xf numFmtId="0" fontId="34" fillId="2" borderId="0" xfId="0" applyFont="1" applyFill="1"/>
    <xf numFmtId="0" fontId="34" fillId="2" borderId="18" xfId="0" applyFont="1" applyFill="1" applyBorder="1"/>
    <xf numFmtId="0" fontId="34" fillId="2" borderId="19" xfId="0" applyFont="1" applyFill="1" applyBorder="1" applyAlignment="1">
      <alignment horizontal="center"/>
    </xf>
    <xf numFmtId="0" fontId="34" fillId="2" borderId="19" xfId="0" applyFont="1" applyFill="1" applyBorder="1"/>
    <xf numFmtId="0" fontId="34" fillId="2" borderId="21" xfId="0" applyFont="1" applyFill="1" applyBorder="1"/>
    <xf numFmtId="0" fontId="35" fillId="2" borderId="16" xfId="3" applyFont="1" applyFill="1" applyBorder="1" applyAlignment="1" applyProtection="1">
      <alignment horizontal="left" vertical="center" wrapText="1"/>
    </xf>
    <xf numFmtId="0" fontId="34" fillId="2" borderId="22" xfId="5" applyFont="1" applyFill="1" applyBorder="1" applyAlignment="1">
      <alignment vertical="center"/>
    </xf>
    <xf numFmtId="0" fontId="34" fillId="2" borderId="23" xfId="5" applyFont="1" applyFill="1" applyBorder="1" applyAlignment="1">
      <alignment vertical="center" wrapText="1"/>
    </xf>
    <xf numFmtId="0" fontId="34" fillId="2" borderId="24" xfId="5" applyFont="1" applyFill="1" applyBorder="1" applyAlignment="1">
      <alignment vertical="center" wrapText="1"/>
    </xf>
    <xf numFmtId="0" fontId="34" fillId="2" borderId="25" xfId="5" applyFont="1" applyFill="1" applyBorder="1" applyAlignment="1">
      <alignment vertical="center"/>
    </xf>
    <xf numFmtId="0" fontId="34" fillId="2" borderId="19" xfId="5" applyFont="1" applyFill="1" applyBorder="1" applyAlignment="1">
      <alignment vertical="center" wrapText="1"/>
    </xf>
    <xf numFmtId="0" fontId="34" fillId="2" borderId="0" xfId="5" applyFont="1" applyFill="1" applyAlignment="1">
      <alignment vertical="center" wrapText="1"/>
    </xf>
    <xf numFmtId="0" fontId="34" fillId="2" borderId="18" xfId="5" applyFont="1" applyFill="1" applyBorder="1" applyAlignment="1">
      <alignment vertical="center" wrapText="1"/>
    </xf>
    <xf numFmtId="0" fontId="34" fillId="2" borderId="25" xfId="3" applyFont="1" applyFill="1" applyBorder="1" applyAlignment="1" applyProtection="1">
      <alignment horizontal="right" vertical="center" wrapText="1"/>
    </xf>
    <xf numFmtId="0" fontId="34" fillId="2" borderId="26" xfId="3" applyFont="1" applyFill="1" applyBorder="1" applyAlignment="1" applyProtection="1">
      <alignment horizontal="justify" vertical="center" wrapText="1"/>
    </xf>
    <xf numFmtId="0" fontId="34" fillId="2" borderId="0" xfId="3" applyFont="1" applyFill="1" applyBorder="1" applyAlignment="1" applyProtection="1">
      <alignment horizontal="right" vertical="center" wrapText="1"/>
    </xf>
    <xf numFmtId="0" fontId="34" fillId="2" borderId="16" xfId="3" applyFont="1" applyFill="1" applyBorder="1" applyAlignment="1" applyProtection="1">
      <alignment horizontal="justify" vertical="center" wrapText="1"/>
    </xf>
    <xf numFmtId="0" fontId="34" fillId="2" borderId="18" xfId="3" applyFont="1" applyFill="1" applyBorder="1" applyAlignment="1" applyProtection="1">
      <alignment vertical="center" wrapText="1"/>
    </xf>
    <xf numFmtId="0" fontId="34" fillId="2" borderId="16" xfId="3" applyFont="1" applyFill="1" applyBorder="1" applyAlignment="1" applyProtection="1">
      <alignment horizontal="center" vertical="center" wrapText="1"/>
    </xf>
    <xf numFmtId="0" fontId="34" fillId="2" borderId="16" xfId="3" applyFont="1" applyFill="1" applyBorder="1" applyAlignment="1" applyProtection="1">
      <alignment vertical="center" wrapText="1"/>
    </xf>
    <xf numFmtId="0" fontId="34" fillId="2" borderId="0" xfId="3" applyFont="1" applyFill="1" applyBorder="1" applyAlignment="1" applyProtection="1">
      <alignment vertical="center" wrapText="1"/>
    </xf>
    <xf numFmtId="0" fontId="34" fillId="2" borderId="19" xfId="4" applyFont="1" applyFill="1" applyBorder="1" applyAlignment="1">
      <alignment horizontal="center"/>
    </xf>
    <xf numFmtId="0" fontId="34" fillId="2" borderId="21" xfId="4" applyFont="1" applyFill="1" applyBorder="1" applyAlignment="1">
      <alignment horizontal="center"/>
    </xf>
    <xf numFmtId="0" fontId="34" fillId="2" borderId="20" xfId="3" applyFont="1" applyFill="1" applyBorder="1" applyAlignment="1" applyProtection="1">
      <alignment horizontal="center" vertical="center" wrapText="1"/>
    </xf>
    <xf numFmtId="0" fontId="34" fillId="2" borderId="19" xfId="3" applyFont="1" applyFill="1" applyBorder="1" applyAlignment="1" applyProtection="1">
      <alignment horizontal="center" vertical="center" wrapText="1"/>
    </xf>
    <xf numFmtId="0" fontId="34" fillId="2" borderId="21" xfId="3" applyFont="1" applyFill="1" applyBorder="1" applyAlignment="1" applyProtection="1">
      <alignment horizontal="center" vertical="center" wrapText="1"/>
    </xf>
    <xf numFmtId="0" fontId="34" fillId="2" borderId="22" xfId="3" applyFont="1" applyFill="1" applyBorder="1" applyAlignment="1" applyProtection="1">
      <alignment vertical="center" wrapText="1"/>
    </xf>
    <xf numFmtId="0" fontId="34" fillId="2" borderId="23" xfId="3" applyFont="1" applyFill="1" applyBorder="1" applyAlignment="1" applyProtection="1">
      <alignment vertical="center" wrapText="1"/>
    </xf>
    <xf numFmtId="0" fontId="34" fillId="2" borderId="0" xfId="3" applyFont="1" applyFill="1" applyBorder="1" applyAlignment="1" applyProtection="1">
      <alignment horizontal="center" vertical="center" wrapText="1"/>
    </xf>
    <xf numFmtId="0" fontId="34" fillId="2" borderId="16" xfId="0" applyFont="1" applyFill="1" applyBorder="1"/>
    <xf numFmtId="0" fontId="34" fillId="2" borderId="0" xfId="0" applyFont="1" applyFill="1" applyAlignment="1">
      <alignment horizontal="right"/>
    </xf>
    <xf numFmtId="0" fontId="34" fillId="2" borderId="20" xfId="3" applyFont="1" applyFill="1" applyBorder="1" applyAlignment="1" applyProtection="1">
      <alignment vertical="center" wrapText="1"/>
    </xf>
    <xf numFmtId="0" fontId="34" fillId="2" borderId="19" xfId="3" applyFont="1" applyFill="1" applyBorder="1" applyAlignment="1" applyProtection="1">
      <alignment vertical="center" wrapText="1"/>
    </xf>
    <xf numFmtId="0" fontId="33" fillId="2" borderId="9" xfId="5" applyFont="1" applyFill="1" applyBorder="1" applyAlignment="1">
      <alignment horizontal="left" vertical="center" wrapText="1"/>
    </xf>
    <xf numFmtId="0" fontId="34" fillId="2" borderId="22" xfId="3" applyFont="1" applyFill="1" applyBorder="1" applyAlignment="1" applyProtection="1">
      <alignment horizontal="center" vertical="center" wrapText="1"/>
    </xf>
    <xf numFmtId="0" fontId="34" fillId="2" borderId="23" xfId="3" applyFont="1" applyFill="1" applyBorder="1" applyAlignment="1" applyProtection="1">
      <alignment horizontal="center" vertical="center" wrapText="1"/>
    </xf>
    <xf numFmtId="0" fontId="34" fillId="2" borderId="24" xfId="3" applyFont="1" applyFill="1" applyBorder="1" applyAlignment="1" applyProtection="1">
      <alignment horizontal="center" vertical="center" wrapText="1"/>
    </xf>
    <xf numFmtId="0" fontId="34" fillId="2" borderId="28" xfId="3" applyFont="1" applyFill="1" applyBorder="1" applyAlignment="1" applyProtection="1">
      <alignment horizontal="right" vertical="center" wrapText="1"/>
    </xf>
    <xf numFmtId="0" fontId="36" fillId="2" borderId="16" xfId="3" applyFont="1" applyFill="1" applyBorder="1" applyAlignment="1" applyProtection="1">
      <alignment vertical="center" wrapText="1"/>
    </xf>
    <xf numFmtId="0" fontId="34" fillId="2" borderId="0" xfId="3" applyFont="1" applyFill="1" applyBorder="1" applyAlignment="1" applyProtection="1">
      <alignment horizontal="right" vertical="center"/>
    </xf>
    <xf numFmtId="0" fontId="34" fillId="2" borderId="18" xfId="3" applyFont="1" applyFill="1" applyBorder="1" applyAlignment="1" applyProtection="1">
      <alignment horizontal="center" vertical="center" wrapText="1"/>
    </xf>
    <xf numFmtId="49" fontId="35" fillId="2" borderId="22" xfId="5" applyNumberFormat="1" applyFont="1" applyFill="1" applyBorder="1" applyAlignment="1">
      <alignment horizontal="center" vertical="center"/>
    </xf>
    <xf numFmtId="49" fontId="35" fillId="2" borderId="23" xfId="5" applyNumberFormat="1" applyFont="1" applyFill="1" applyBorder="1" applyAlignment="1">
      <alignment horizontal="center" vertical="center"/>
    </xf>
    <xf numFmtId="0" fontId="34" fillId="2" borderId="25" xfId="3" applyFont="1" applyFill="1" applyBorder="1" applyAlignment="1" applyProtection="1">
      <alignment horizontal="center" vertical="center" wrapText="1"/>
    </xf>
    <xf numFmtId="169" fontId="34" fillId="2" borderId="16" xfId="8" applyNumberFormat="1" applyFont="1" applyFill="1" applyBorder="1" applyAlignment="1" applyProtection="1">
      <alignment vertical="center" wrapText="1"/>
    </xf>
    <xf numFmtId="49" fontId="35" fillId="2" borderId="0" xfId="5" applyNumberFormat="1" applyFont="1" applyFill="1" applyAlignment="1">
      <alignment horizontal="center" vertical="center"/>
    </xf>
    <xf numFmtId="49" fontId="34" fillId="2" borderId="16" xfId="5" applyNumberFormat="1" applyFont="1" applyFill="1" applyBorder="1" applyAlignment="1">
      <alignment horizontal="center" vertical="center"/>
    </xf>
    <xf numFmtId="169" fontId="34" fillId="2" borderId="19" xfId="8" applyNumberFormat="1" applyFont="1" applyFill="1" applyBorder="1" applyAlignment="1" applyProtection="1">
      <alignment vertical="center" wrapText="1"/>
    </xf>
    <xf numFmtId="49" fontId="35" fillId="2" borderId="19" xfId="5" applyNumberFormat="1" applyFont="1" applyFill="1" applyBorder="1" applyAlignment="1">
      <alignment horizontal="center" vertical="center"/>
    </xf>
    <xf numFmtId="0" fontId="34" fillId="2" borderId="19" xfId="3" applyFont="1" applyFill="1" applyBorder="1" applyAlignment="1" applyProtection="1">
      <alignment horizontal="right" vertical="center"/>
    </xf>
    <xf numFmtId="0" fontId="34" fillId="2" borderId="22" xfId="5" applyFont="1" applyFill="1" applyBorder="1" applyAlignment="1">
      <alignment horizontal="left" vertical="center" wrapText="1"/>
    </xf>
    <xf numFmtId="0" fontId="34" fillId="2" borderId="23" xfId="5" applyFont="1" applyFill="1" applyBorder="1" applyAlignment="1">
      <alignment horizontal="left" vertical="center" wrapText="1"/>
    </xf>
    <xf numFmtId="0" fontId="34" fillId="2" borderId="24" xfId="5" applyFont="1" applyFill="1" applyBorder="1" applyAlignment="1">
      <alignment horizontal="left" vertical="center" wrapText="1"/>
    </xf>
    <xf numFmtId="0" fontId="34" fillId="2" borderId="25" xfId="5" applyFont="1" applyFill="1" applyBorder="1" applyAlignment="1">
      <alignment horizontal="right" vertical="center" wrapText="1"/>
    </xf>
    <xf numFmtId="0" fontId="34" fillId="2" borderId="0" xfId="5" applyFont="1" applyFill="1" applyAlignment="1">
      <alignment horizontal="center" vertical="center" wrapText="1"/>
    </xf>
    <xf numFmtId="0" fontId="34" fillId="2" borderId="0" xfId="4" applyFont="1" applyFill="1" applyAlignment="1">
      <alignment horizontal="center"/>
    </xf>
    <xf numFmtId="0" fontId="34" fillId="2" borderId="18" xfId="5" applyFont="1" applyFill="1" applyBorder="1" applyAlignment="1">
      <alignment horizontal="left" vertical="center" wrapText="1"/>
    </xf>
    <xf numFmtId="171" fontId="34" fillId="2" borderId="17" xfId="1" applyNumberFormat="1" applyFont="1" applyFill="1" applyBorder="1" applyAlignment="1">
      <alignment horizontal="center" vertical="center" wrapText="1"/>
    </xf>
    <xf numFmtId="0" fontId="34" fillId="2" borderId="15" xfId="5" applyFont="1" applyFill="1" applyBorder="1" applyAlignment="1">
      <alignment horizontal="center" vertical="center" wrapText="1"/>
    </xf>
    <xf numFmtId="0" fontId="34" fillId="2" borderId="13" xfId="5" applyFont="1" applyFill="1" applyBorder="1" applyAlignment="1">
      <alignment horizontal="center" vertical="center" wrapText="1"/>
    </xf>
    <xf numFmtId="9" fontId="34" fillId="2" borderId="17" xfId="5" applyNumberFormat="1" applyFont="1" applyFill="1" applyBorder="1" applyAlignment="1">
      <alignment horizontal="center" vertical="center" wrapText="1"/>
    </xf>
    <xf numFmtId="9" fontId="34" fillId="2" borderId="12" xfId="5" applyNumberFormat="1" applyFont="1" applyFill="1" applyBorder="1" applyAlignment="1">
      <alignment horizontal="center" vertical="center" wrapText="1"/>
    </xf>
    <xf numFmtId="0" fontId="34" fillId="2" borderId="12" xfId="5" applyFont="1" applyFill="1" applyBorder="1" applyAlignment="1">
      <alignment horizontal="center" vertical="center" wrapText="1"/>
    </xf>
    <xf numFmtId="9" fontId="34" fillId="2" borderId="23" xfId="5" applyNumberFormat="1" applyFont="1" applyFill="1" applyBorder="1" applyAlignment="1">
      <alignment horizontal="center" vertical="center" wrapText="1"/>
    </xf>
    <xf numFmtId="0" fontId="34" fillId="2" borderId="23" xfId="5" applyFont="1" applyFill="1" applyBorder="1" applyAlignment="1">
      <alignment horizontal="center" vertical="center" wrapText="1"/>
    </xf>
    <xf numFmtId="0" fontId="34" fillId="2" borderId="24" xfId="5" applyFont="1" applyFill="1" applyBorder="1" applyAlignment="1">
      <alignment horizontal="center" vertical="center" wrapText="1"/>
    </xf>
    <xf numFmtId="9" fontId="34" fillId="2" borderId="0" xfId="5" applyNumberFormat="1" applyFont="1" applyFill="1" applyAlignment="1">
      <alignment horizontal="center" vertical="center" wrapText="1"/>
    </xf>
    <xf numFmtId="0" fontId="34" fillId="2" borderId="18" xfId="5" applyFont="1" applyFill="1" applyBorder="1" applyAlignment="1">
      <alignment horizontal="center" vertical="center" wrapText="1"/>
    </xf>
    <xf numFmtId="0" fontId="34" fillId="2" borderId="20" xfId="5" applyFont="1" applyFill="1" applyBorder="1" applyAlignment="1">
      <alignment horizontal="right" vertical="center" wrapText="1"/>
    </xf>
    <xf numFmtId="9" fontId="34" fillId="2" borderId="19" xfId="5" applyNumberFormat="1" applyFont="1" applyFill="1" applyBorder="1" applyAlignment="1">
      <alignment horizontal="center" vertical="center" wrapText="1"/>
    </xf>
    <xf numFmtId="0" fontId="34" fillId="2" borderId="19" xfId="5" applyFont="1" applyFill="1" applyBorder="1" applyAlignment="1">
      <alignment horizontal="center" vertical="center" wrapText="1"/>
    </xf>
    <xf numFmtId="0" fontId="34" fillId="2" borderId="21" xfId="5" applyFont="1" applyFill="1" applyBorder="1" applyAlignment="1">
      <alignment horizontal="center" vertical="center" wrapText="1"/>
    </xf>
    <xf numFmtId="0" fontId="34" fillId="2" borderId="25" xfId="0" applyFont="1" applyFill="1" applyBorder="1"/>
    <xf numFmtId="0" fontId="34" fillId="2" borderId="0" xfId="5" applyFont="1" applyFill="1" applyAlignment="1">
      <alignment horizontal="center" vertical="top" wrapText="1"/>
    </xf>
    <xf numFmtId="0" fontId="34" fillId="2" borderId="19" xfId="5" applyFont="1" applyFill="1" applyBorder="1" applyAlignment="1">
      <alignment horizontal="center" vertical="top" wrapText="1"/>
    </xf>
    <xf numFmtId="0" fontId="34" fillId="2" borderId="0" xfId="3" applyFont="1" applyFill="1" applyBorder="1" applyAlignment="1" applyProtection="1">
      <alignment horizontal="left" vertical="center" wrapText="1"/>
    </xf>
    <xf numFmtId="0" fontId="34" fillId="2" borderId="16" xfId="0" applyFont="1" applyFill="1" applyBorder="1" applyAlignment="1">
      <alignment horizontal="center"/>
    </xf>
    <xf numFmtId="0" fontId="34" fillId="2" borderId="20" xfId="0" applyFont="1" applyFill="1" applyBorder="1"/>
    <xf numFmtId="0" fontId="34" fillId="2" borderId="11" xfId="3" applyFont="1" applyFill="1" applyBorder="1" applyAlignment="1" applyProtection="1">
      <alignment horizontal="left" vertical="top" wrapText="1"/>
    </xf>
    <xf numFmtId="0" fontId="34" fillId="2" borderId="12" xfId="3" applyFont="1" applyFill="1" applyBorder="1" applyAlignment="1" applyProtection="1">
      <alignment horizontal="left" vertical="top" wrapText="1"/>
    </xf>
    <xf numFmtId="0" fontId="34" fillId="2" borderId="13" xfId="3" applyFont="1" applyFill="1" applyBorder="1" applyAlignment="1" applyProtection="1">
      <alignment horizontal="left" vertical="top" wrapText="1"/>
    </xf>
    <xf numFmtId="0" fontId="34" fillId="2" borderId="10" xfId="5" applyFont="1" applyFill="1" applyBorder="1" applyAlignment="1">
      <alignment horizontal="left" vertical="center" wrapText="1"/>
    </xf>
    <xf numFmtId="0" fontId="34" fillId="2" borderId="10" xfId="5" applyFont="1" applyFill="1" applyBorder="1" applyAlignment="1">
      <alignment vertical="center" wrapText="1"/>
    </xf>
    <xf numFmtId="0" fontId="34" fillId="2" borderId="10" xfId="5" applyFont="1" applyFill="1" applyBorder="1" applyAlignment="1">
      <alignment horizontal="left" vertical="center"/>
    </xf>
    <xf numFmtId="0" fontId="34" fillId="2" borderId="16" xfId="5" applyFont="1" applyFill="1" applyBorder="1" applyAlignment="1">
      <alignment horizontal="left" vertical="center" wrapText="1"/>
    </xf>
    <xf numFmtId="0" fontId="38" fillId="2" borderId="10" xfId="5" applyFont="1" applyFill="1" applyBorder="1" applyAlignment="1">
      <alignment horizontal="left" vertical="center"/>
    </xf>
    <xf numFmtId="0" fontId="35" fillId="2" borderId="45" xfId="5" applyFont="1" applyFill="1" applyBorder="1" applyAlignment="1">
      <alignment horizontal="centerContinuous" vertical="center" wrapText="1"/>
    </xf>
    <xf numFmtId="0" fontId="39" fillId="2" borderId="32" xfId="4" applyFont="1" applyFill="1" applyBorder="1" applyAlignment="1">
      <alignment horizontal="left"/>
    </xf>
    <xf numFmtId="0" fontId="39" fillId="2" borderId="0" xfId="0" applyFont="1" applyFill="1" applyAlignment="1">
      <alignment horizontal="left"/>
    </xf>
    <xf numFmtId="0" fontId="23" fillId="2" borderId="42" xfId="0" applyFont="1" applyFill="1" applyBorder="1"/>
    <xf numFmtId="0" fontId="22" fillId="2" borderId="42" xfId="0" applyFont="1" applyFill="1" applyBorder="1" applyAlignment="1">
      <alignment wrapText="1"/>
    </xf>
    <xf numFmtId="0" fontId="23" fillId="2" borderId="25" xfId="0" applyFont="1" applyFill="1" applyBorder="1" applyAlignment="1">
      <alignment wrapText="1"/>
    </xf>
    <xf numFmtId="0" fontId="23" fillId="2" borderId="20" xfId="0" applyFont="1" applyFill="1" applyBorder="1" applyAlignment="1">
      <alignment wrapText="1"/>
    </xf>
    <xf numFmtId="0" fontId="25" fillId="2" borderId="106" xfId="0" applyFont="1" applyFill="1" applyBorder="1"/>
    <xf numFmtId="0" fontId="23" fillId="2" borderId="107" xfId="0" applyFont="1" applyFill="1" applyBorder="1"/>
    <xf numFmtId="0" fontId="10" fillId="2" borderId="0" xfId="0" applyFont="1" applyFill="1" applyAlignment="1">
      <alignment wrapText="1"/>
    </xf>
    <xf numFmtId="0" fontId="30" fillId="3" borderId="1" xfId="4" applyFont="1" applyFill="1" applyBorder="1"/>
    <xf numFmtId="49" fontId="40" fillId="3" borderId="2" xfId="5" applyNumberFormat="1" applyFont="1" applyFill="1" applyBorder="1" applyAlignment="1">
      <alignment horizontal="left" vertical="center"/>
    </xf>
    <xf numFmtId="0" fontId="30" fillId="0" borderId="0" xfId="0" applyFont="1"/>
    <xf numFmtId="0" fontId="33" fillId="0" borderId="1" xfId="5" applyFont="1" applyBorder="1" applyAlignment="1">
      <alignment horizontal="left" vertical="center" wrapText="1"/>
    </xf>
    <xf numFmtId="0" fontId="33" fillId="4" borderId="10" xfId="5" applyFont="1" applyFill="1" applyBorder="1" applyAlignment="1">
      <alignment horizontal="left" vertical="center" wrapText="1"/>
    </xf>
    <xf numFmtId="0" fontId="33" fillId="4" borderId="14" xfId="5" applyFont="1" applyFill="1" applyBorder="1" applyAlignment="1">
      <alignment horizontal="left" vertical="center" wrapText="1"/>
    </xf>
    <xf numFmtId="0" fontId="34" fillId="4" borderId="11" xfId="5" applyFont="1" applyFill="1" applyBorder="1" applyAlignment="1">
      <alignment horizontal="left" vertical="center" wrapText="1"/>
    </xf>
    <xf numFmtId="0" fontId="34" fillId="4" borderId="17" xfId="5" applyFont="1" applyFill="1" applyBorder="1" applyAlignment="1">
      <alignment horizontal="left" vertical="center" wrapText="1"/>
    </xf>
    <xf numFmtId="0" fontId="34" fillId="0" borderId="15" xfId="0" applyFont="1" applyBorder="1"/>
    <xf numFmtId="0" fontId="34" fillId="4" borderId="16" xfId="5" applyFont="1" applyFill="1" applyBorder="1" applyAlignment="1">
      <alignment horizontal="left" vertical="center" wrapText="1"/>
    </xf>
    <xf numFmtId="0" fontId="34" fillId="4" borderId="12" xfId="5" applyFont="1" applyFill="1" applyBorder="1" applyAlignment="1">
      <alignment horizontal="left" vertical="center" wrapText="1"/>
    </xf>
    <xf numFmtId="0" fontId="34" fillId="4" borderId="13" xfId="5" applyFont="1" applyFill="1" applyBorder="1" applyAlignment="1">
      <alignment horizontal="left" vertical="center" wrapText="1"/>
    </xf>
    <xf numFmtId="0" fontId="34" fillId="4" borderId="23" xfId="5" applyFont="1" applyFill="1" applyBorder="1" applyAlignment="1">
      <alignment horizontal="left" vertical="center"/>
    </xf>
    <xf numFmtId="0" fontId="34" fillId="4" borderId="42" xfId="5" applyFont="1" applyFill="1" applyBorder="1" applyAlignment="1">
      <alignment horizontal="left" vertical="center"/>
    </xf>
    <xf numFmtId="0" fontId="33" fillId="4" borderId="30" xfId="5" applyFont="1" applyFill="1" applyBorder="1" applyAlignment="1">
      <alignment horizontal="left" vertical="center" wrapText="1"/>
    </xf>
    <xf numFmtId="0" fontId="34" fillId="4" borderId="22" xfId="0" applyFont="1" applyFill="1" applyBorder="1" applyAlignment="1">
      <alignment horizontal="center"/>
    </xf>
    <xf numFmtId="0" fontId="34" fillId="4" borderId="23" xfId="0" applyFont="1" applyFill="1" applyBorder="1" applyAlignment="1">
      <alignment horizontal="center"/>
    </xf>
    <xf numFmtId="0" fontId="34" fillId="4" borderId="23" xfId="0" applyFont="1" applyFill="1" applyBorder="1"/>
    <xf numFmtId="0" fontId="34" fillId="4" borderId="24" xfId="0" applyFont="1" applyFill="1" applyBorder="1"/>
    <xf numFmtId="0" fontId="34" fillId="4" borderId="0" xfId="0" applyFont="1" applyFill="1" applyAlignment="1">
      <alignment horizontal="center"/>
    </xf>
    <xf numFmtId="0" fontId="34" fillId="4" borderId="0" xfId="0" applyFont="1" applyFill="1"/>
    <xf numFmtId="0" fontId="34" fillId="4" borderId="18" xfId="0" applyFont="1" applyFill="1" applyBorder="1"/>
    <xf numFmtId="0" fontId="34" fillId="4" borderId="11" xfId="0" applyFont="1" applyFill="1" applyBorder="1" applyAlignment="1">
      <alignment horizontal="center"/>
    </xf>
    <xf numFmtId="0" fontId="34" fillId="4" borderId="12" xfId="0" applyFont="1" applyFill="1" applyBorder="1" applyAlignment="1">
      <alignment horizontal="center"/>
    </xf>
    <xf numFmtId="0" fontId="34" fillId="4" borderId="19" xfId="0" applyFont="1" applyFill="1" applyBorder="1" applyAlignment="1">
      <alignment horizontal="center"/>
    </xf>
    <xf numFmtId="0" fontId="34" fillId="4" borderId="19" xfId="0" applyFont="1" applyFill="1" applyBorder="1"/>
    <xf numFmtId="0" fontId="34" fillId="4" borderId="21" xfId="0" applyFont="1" applyFill="1" applyBorder="1"/>
    <xf numFmtId="0" fontId="34" fillId="4" borderId="12" xfId="0" applyFont="1" applyFill="1" applyBorder="1"/>
    <xf numFmtId="0" fontId="34" fillId="4" borderId="13" xfId="0" applyFont="1" applyFill="1" applyBorder="1"/>
    <xf numFmtId="0" fontId="34" fillId="4" borderId="11" xfId="3" applyFont="1" applyFill="1" applyBorder="1" applyAlignment="1" applyProtection="1">
      <alignment horizontal="center" vertical="center" wrapText="1"/>
    </xf>
    <xf numFmtId="0" fontId="35" fillId="4" borderId="16" xfId="3" applyFont="1" applyFill="1" applyBorder="1" applyAlignment="1" applyProtection="1">
      <alignment horizontal="left" vertical="center" wrapText="1"/>
    </xf>
    <xf numFmtId="0" fontId="34" fillId="4" borderId="23" xfId="3" applyFont="1" applyFill="1" applyBorder="1" applyAlignment="1" applyProtection="1">
      <alignment horizontal="center" vertical="center" wrapText="1"/>
    </xf>
    <xf numFmtId="0" fontId="34" fillId="4" borderId="12" xfId="3" applyFont="1" applyFill="1" applyBorder="1" applyAlignment="1" applyProtection="1">
      <alignment horizontal="center" vertical="center" wrapText="1"/>
    </xf>
    <xf numFmtId="0" fontId="33" fillId="0" borderId="10" xfId="5" applyFont="1" applyBorder="1" applyAlignment="1">
      <alignment horizontal="left" vertical="center" wrapText="1"/>
    </xf>
    <xf numFmtId="0" fontId="34" fillId="4" borderId="22" xfId="5" applyFont="1" applyFill="1" applyBorder="1" applyAlignment="1">
      <alignment vertical="center"/>
    </xf>
    <xf numFmtId="0" fontId="34" fillId="4" borderId="23" xfId="5" applyFont="1" applyFill="1" applyBorder="1" applyAlignment="1">
      <alignment vertical="center" wrapText="1"/>
    </xf>
    <xf numFmtId="0" fontId="34" fillId="4" borderId="24" xfId="5" applyFont="1" applyFill="1" applyBorder="1" applyAlignment="1">
      <alignment vertical="center" wrapText="1"/>
    </xf>
    <xf numFmtId="0" fontId="34" fillId="4" borderId="25" xfId="5" applyFont="1" applyFill="1" applyBorder="1" applyAlignment="1">
      <alignment vertical="center"/>
    </xf>
    <xf numFmtId="0" fontId="34" fillId="4" borderId="19" xfId="5" applyFont="1" applyFill="1" applyBorder="1" applyAlignment="1">
      <alignment vertical="center" wrapText="1"/>
    </xf>
    <xf numFmtId="0" fontId="34" fillId="4" borderId="0" xfId="5" applyFont="1" applyFill="1" applyAlignment="1">
      <alignment vertical="center" wrapText="1"/>
    </xf>
    <xf numFmtId="0" fontId="34" fillId="4" borderId="18" xfId="5" applyFont="1" applyFill="1" applyBorder="1" applyAlignment="1">
      <alignment vertical="center" wrapText="1"/>
    </xf>
    <xf numFmtId="0" fontId="34" fillId="4" borderId="25" xfId="3" applyFont="1" applyFill="1" applyBorder="1" applyAlignment="1" applyProtection="1">
      <alignment horizontal="right" vertical="center" wrapText="1"/>
    </xf>
    <xf numFmtId="0" fontId="34" fillId="4" borderId="26" xfId="3" applyFont="1" applyFill="1" applyBorder="1" applyAlignment="1" applyProtection="1">
      <alignment horizontal="justify" vertical="center" wrapText="1"/>
    </xf>
    <xf numFmtId="0" fontId="34" fillId="4" borderId="0" xfId="3" applyFont="1" applyFill="1" applyBorder="1" applyAlignment="1" applyProtection="1">
      <alignment horizontal="right" vertical="center" wrapText="1"/>
    </xf>
    <xf numFmtId="0" fontId="34" fillId="4" borderId="16" xfId="3" applyFont="1" applyFill="1" applyBorder="1" applyAlignment="1" applyProtection="1">
      <alignment horizontal="justify" vertical="center" wrapText="1"/>
    </xf>
    <xf numFmtId="0" fontId="34" fillId="4" borderId="18" xfId="3" applyFont="1" applyFill="1" applyBorder="1" applyAlignment="1" applyProtection="1">
      <alignment vertical="center" wrapText="1"/>
    </xf>
    <xf numFmtId="0" fontId="34" fillId="4" borderId="16" xfId="3" applyFont="1" applyFill="1" applyBorder="1" applyAlignment="1" applyProtection="1">
      <alignment horizontal="center" vertical="center" wrapText="1"/>
    </xf>
    <xf numFmtId="0" fontId="34" fillId="4" borderId="16" xfId="3" applyFont="1" applyFill="1" applyBorder="1" applyAlignment="1" applyProtection="1">
      <alignment vertical="center" wrapText="1"/>
    </xf>
    <xf numFmtId="0" fontId="34" fillId="4" borderId="0" xfId="3" applyFont="1" applyFill="1" applyBorder="1" applyAlignment="1" applyProtection="1">
      <alignment vertical="center" wrapText="1"/>
    </xf>
    <xf numFmtId="0" fontId="34" fillId="4" borderId="19" xfId="4" applyFont="1" applyFill="1" applyBorder="1" applyAlignment="1">
      <alignment horizontal="center"/>
    </xf>
    <xf numFmtId="0" fontId="34" fillId="4" borderId="21" xfId="4" applyFont="1" applyFill="1" applyBorder="1" applyAlignment="1">
      <alignment horizontal="center"/>
    </xf>
    <xf numFmtId="0" fontId="34" fillId="4" borderId="20" xfId="3" applyFont="1" applyFill="1" applyBorder="1" applyAlignment="1" applyProtection="1">
      <alignment horizontal="center" vertical="center" wrapText="1"/>
    </xf>
    <xf numFmtId="0" fontId="34" fillId="4" borderId="19" xfId="3" applyFont="1" applyFill="1" applyBorder="1" applyAlignment="1" applyProtection="1">
      <alignment horizontal="center" vertical="center" wrapText="1"/>
    </xf>
    <xf numFmtId="0" fontId="34" fillId="4" borderId="21" xfId="3" applyFont="1" applyFill="1" applyBorder="1" applyAlignment="1" applyProtection="1">
      <alignment horizontal="center" vertical="center" wrapText="1"/>
    </xf>
    <xf numFmtId="0" fontId="34" fillId="4" borderId="22" xfId="3" applyFont="1" applyFill="1" applyBorder="1" applyAlignment="1" applyProtection="1">
      <alignment vertical="center" wrapText="1"/>
    </xf>
    <xf numFmtId="0" fontId="34" fillId="4" borderId="23" xfId="3" applyFont="1" applyFill="1" applyBorder="1" applyAlignment="1" applyProtection="1">
      <alignment vertical="center" wrapText="1"/>
    </xf>
    <xf numFmtId="0" fontId="34" fillId="4" borderId="0" xfId="3" applyFont="1" applyFill="1" applyBorder="1" applyAlignment="1" applyProtection="1">
      <alignment horizontal="center" vertical="center" wrapText="1"/>
    </xf>
    <xf numFmtId="0" fontId="34" fillId="4" borderId="16" xfId="0" applyFont="1" applyFill="1" applyBorder="1"/>
    <xf numFmtId="0" fontId="34" fillId="4" borderId="0" xfId="0" applyFont="1" applyFill="1" applyAlignment="1">
      <alignment horizontal="right"/>
    </xf>
    <xf numFmtId="0" fontId="34" fillId="4" borderId="20" xfId="3" applyFont="1" applyFill="1" applyBorder="1" applyAlignment="1" applyProtection="1">
      <alignment vertical="center" wrapText="1"/>
    </xf>
    <xf numFmtId="0" fontId="34" fillId="4" borderId="19" xfId="3" applyFont="1" applyFill="1" applyBorder="1" applyAlignment="1" applyProtection="1">
      <alignment vertical="center" wrapText="1"/>
    </xf>
    <xf numFmtId="0" fontId="33" fillId="4" borderId="9" xfId="5" applyFont="1" applyFill="1" applyBorder="1" applyAlignment="1">
      <alignment horizontal="left" vertical="center" wrapText="1"/>
    </xf>
    <xf numFmtId="0" fontId="34" fillId="4" borderId="22" xfId="3" applyFont="1" applyFill="1" applyBorder="1" applyAlignment="1" applyProtection="1">
      <alignment horizontal="center" vertical="center" wrapText="1"/>
    </xf>
    <xf numFmtId="0" fontId="34" fillId="4" borderId="24" xfId="3" applyFont="1" applyFill="1" applyBorder="1" applyAlignment="1" applyProtection="1">
      <alignment horizontal="center" vertical="center" wrapText="1"/>
    </xf>
    <xf numFmtId="0" fontId="34" fillId="4" borderId="28" xfId="3" applyFont="1" applyFill="1" applyBorder="1" applyAlignment="1" applyProtection="1">
      <alignment horizontal="right" vertical="center" wrapText="1"/>
    </xf>
    <xf numFmtId="0" fontId="36" fillId="4" borderId="16" xfId="3" applyFont="1" applyFill="1" applyBorder="1" applyAlignment="1" applyProtection="1">
      <alignment vertical="center" wrapText="1"/>
    </xf>
    <xf numFmtId="0" fontId="34" fillId="4" borderId="0" xfId="3" applyFont="1" applyFill="1" applyBorder="1" applyAlignment="1" applyProtection="1">
      <alignment horizontal="right" vertical="center"/>
    </xf>
    <xf numFmtId="0" fontId="34" fillId="4" borderId="17" xfId="3" applyFont="1" applyFill="1" applyBorder="1" applyAlignment="1" applyProtection="1">
      <alignment horizontal="center" vertical="center" wrapText="1"/>
    </xf>
    <xf numFmtId="0" fontId="34" fillId="4" borderId="15" xfId="3" applyFont="1" applyFill="1" applyBorder="1" applyAlignment="1" applyProtection="1">
      <alignment horizontal="center" vertical="center" wrapText="1"/>
    </xf>
    <xf numFmtId="0" fontId="34" fillId="4" borderId="18" xfId="3" applyFont="1" applyFill="1" applyBorder="1" applyAlignment="1" applyProtection="1">
      <alignment horizontal="center" vertical="center" wrapText="1"/>
    </xf>
    <xf numFmtId="49" fontId="35" fillId="4" borderId="22" xfId="5" applyNumberFormat="1" applyFont="1" applyFill="1" applyBorder="1" applyAlignment="1">
      <alignment horizontal="center" vertical="center"/>
    </xf>
    <xf numFmtId="49" fontId="35" fillId="4" borderId="23" xfId="5" applyNumberFormat="1" applyFont="1" applyFill="1" applyBorder="1" applyAlignment="1">
      <alignment horizontal="center" vertical="center"/>
    </xf>
    <xf numFmtId="0" fontId="34" fillId="4" borderId="25" xfId="3" applyFont="1" applyFill="1" applyBorder="1" applyAlignment="1" applyProtection="1">
      <alignment horizontal="center" vertical="center" wrapText="1"/>
    </xf>
    <xf numFmtId="169" fontId="34" fillId="4" borderId="16" xfId="8" applyNumberFormat="1" applyFont="1" applyFill="1" applyBorder="1" applyAlignment="1" applyProtection="1">
      <alignment vertical="center" wrapText="1"/>
    </xf>
    <xf numFmtId="49" fontId="35" fillId="4" borderId="0" xfId="5" applyNumberFormat="1" applyFont="1" applyFill="1" applyAlignment="1">
      <alignment horizontal="center" vertical="center"/>
    </xf>
    <xf numFmtId="49" fontId="35" fillId="4" borderId="16" xfId="5" applyNumberFormat="1" applyFont="1" applyFill="1" applyBorder="1" applyAlignment="1">
      <alignment horizontal="center" vertical="center"/>
    </xf>
    <xf numFmtId="169" fontId="34" fillId="4" borderId="19" xfId="8" applyNumberFormat="1" applyFont="1" applyFill="1" applyBorder="1" applyAlignment="1" applyProtection="1">
      <alignment vertical="center" wrapText="1"/>
    </xf>
    <xf numFmtId="49" fontId="35" fillId="4" borderId="19" xfId="5" applyNumberFormat="1" applyFont="1" applyFill="1" applyBorder="1" applyAlignment="1">
      <alignment horizontal="center" vertical="center"/>
    </xf>
    <xf numFmtId="0" fontId="34" fillId="4" borderId="19" xfId="3" applyFont="1" applyFill="1" applyBorder="1" applyAlignment="1" applyProtection="1">
      <alignment horizontal="right" vertical="center"/>
    </xf>
    <xf numFmtId="0" fontId="34" fillId="4" borderId="22" xfId="5" applyFont="1" applyFill="1" applyBorder="1" applyAlignment="1">
      <alignment horizontal="left" vertical="center" wrapText="1"/>
    </xf>
    <xf numFmtId="0" fontId="34" fillId="4" borderId="23" xfId="5" applyFont="1" applyFill="1" applyBorder="1" applyAlignment="1">
      <alignment horizontal="left" vertical="center" wrapText="1"/>
    </xf>
    <xf numFmtId="0" fontId="34" fillId="4" borderId="24" xfId="5" applyFont="1" applyFill="1" applyBorder="1" applyAlignment="1">
      <alignment horizontal="left" vertical="center" wrapText="1"/>
    </xf>
    <xf numFmtId="0" fontId="34" fillId="4" borderId="25" xfId="5" applyFont="1" applyFill="1" applyBorder="1" applyAlignment="1">
      <alignment horizontal="right" vertical="center" wrapText="1"/>
    </xf>
    <xf numFmtId="0" fontId="34" fillId="4" borderId="0" xfId="5" applyFont="1" applyFill="1" applyAlignment="1">
      <alignment horizontal="center" vertical="center" wrapText="1"/>
    </xf>
    <xf numFmtId="0" fontId="34" fillId="4" borderId="0" xfId="4" applyFont="1" applyFill="1" applyAlignment="1">
      <alignment horizontal="center"/>
    </xf>
    <xf numFmtId="0" fontId="34" fillId="4" borderId="18" xfId="5" applyFont="1" applyFill="1" applyBorder="1" applyAlignment="1">
      <alignment horizontal="left" vertical="center" wrapText="1"/>
    </xf>
    <xf numFmtId="0" fontId="34" fillId="4" borderId="13" xfId="5" applyFont="1" applyFill="1" applyBorder="1" applyAlignment="1">
      <alignment horizontal="center" vertical="center" wrapText="1"/>
    </xf>
    <xf numFmtId="9" fontId="34" fillId="4" borderId="17" xfId="5" applyNumberFormat="1" applyFont="1" applyFill="1" applyBorder="1" applyAlignment="1">
      <alignment horizontal="center" vertical="center" wrapText="1"/>
    </xf>
    <xf numFmtId="9" fontId="34" fillId="4" borderId="12" xfId="5" applyNumberFormat="1" applyFont="1" applyFill="1" applyBorder="1" applyAlignment="1">
      <alignment horizontal="center" vertical="center" wrapText="1"/>
    </xf>
    <xf numFmtId="0" fontId="34" fillId="4" borderId="12" xfId="5" applyFont="1" applyFill="1" applyBorder="1" applyAlignment="1">
      <alignment horizontal="center" vertical="center" wrapText="1"/>
    </xf>
    <xf numFmtId="9" fontId="34" fillId="4" borderId="23" xfId="5" applyNumberFormat="1" applyFont="1" applyFill="1" applyBorder="1" applyAlignment="1">
      <alignment horizontal="center" vertical="center" wrapText="1"/>
    </xf>
    <xf numFmtId="0" fontId="34" fillId="4" borderId="24" xfId="5" applyFont="1" applyFill="1" applyBorder="1" applyAlignment="1">
      <alignment horizontal="center" vertical="center" wrapText="1"/>
    </xf>
    <xf numFmtId="0" fontId="34" fillId="4" borderId="17" xfId="5" applyFont="1" applyFill="1" applyBorder="1" applyAlignment="1">
      <alignment horizontal="center" vertical="center" wrapText="1"/>
    </xf>
    <xf numFmtId="0" fontId="34" fillId="4" borderId="15" xfId="5" applyFont="1" applyFill="1" applyBorder="1" applyAlignment="1">
      <alignment horizontal="center" vertical="center" wrapText="1"/>
    </xf>
    <xf numFmtId="9" fontId="34" fillId="4" borderId="0" xfId="5" applyNumberFormat="1" applyFont="1" applyFill="1" applyAlignment="1">
      <alignment horizontal="center" vertical="center" wrapText="1"/>
    </xf>
    <xf numFmtId="0" fontId="34" fillId="4" borderId="18" xfId="5" applyFont="1" applyFill="1" applyBorder="1" applyAlignment="1">
      <alignment horizontal="center" vertical="center" wrapText="1"/>
    </xf>
    <xf numFmtId="0" fontId="34" fillId="4" borderId="20" xfId="5" applyFont="1" applyFill="1" applyBorder="1" applyAlignment="1">
      <alignment horizontal="right" vertical="center" wrapText="1"/>
    </xf>
    <xf numFmtId="9" fontId="34" fillId="4" borderId="19" xfId="5" applyNumberFormat="1" applyFont="1" applyFill="1" applyBorder="1" applyAlignment="1">
      <alignment horizontal="center" vertical="center" wrapText="1"/>
    </xf>
    <xf numFmtId="0" fontId="34" fillId="4" borderId="21" xfId="5" applyFont="1" applyFill="1" applyBorder="1" applyAlignment="1">
      <alignment horizontal="center" vertical="center" wrapText="1"/>
    </xf>
    <xf numFmtId="0" fontId="34" fillId="4" borderId="25" xfId="0" applyFont="1" applyFill="1" applyBorder="1"/>
    <xf numFmtId="0" fontId="34" fillId="4" borderId="0" xfId="5" applyFont="1" applyFill="1" applyAlignment="1">
      <alignment horizontal="center" vertical="top" wrapText="1"/>
    </xf>
    <xf numFmtId="0" fontId="34" fillId="4" borderId="19" xfId="5" applyFont="1" applyFill="1" applyBorder="1" applyAlignment="1">
      <alignment horizontal="center" vertical="top" wrapText="1"/>
    </xf>
    <xf numFmtId="0" fontId="34" fillId="4" borderId="23" xfId="5" applyFont="1" applyFill="1" applyBorder="1" applyAlignment="1">
      <alignment horizontal="center" vertical="center" wrapText="1"/>
    </xf>
    <xf numFmtId="0" fontId="34" fillId="4" borderId="0" xfId="3" applyFont="1" applyFill="1" applyBorder="1" applyAlignment="1" applyProtection="1">
      <alignment horizontal="left" vertical="center" wrapText="1"/>
    </xf>
    <xf numFmtId="0" fontId="34" fillId="4" borderId="16" xfId="0" applyFont="1" applyFill="1" applyBorder="1" applyAlignment="1">
      <alignment horizontal="center"/>
    </xf>
    <xf numFmtId="0" fontId="34" fillId="4" borderId="19" xfId="5" applyFont="1" applyFill="1" applyBorder="1" applyAlignment="1">
      <alignment horizontal="center" vertical="center" wrapText="1"/>
    </xf>
    <xf numFmtId="0" fontId="34" fillId="4" borderId="20" xfId="0" applyFont="1" applyFill="1" applyBorder="1"/>
    <xf numFmtId="0" fontId="34" fillId="4" borderId="11" xfId="3" applyFont="1" applyFill="1" applyBorder="1" applyAlignment="1" applyProtection="1">
      <alignment horizontal="left" vertical="center" wrapText="1"/>
    </xf>
    <xf numFmtId="0" fontId="34" fillId="4" borderId="12" xfId="3" applyFont="1" applyFill="1" applyBorder="1" applyAlignment="1" applyProtection="1">
      <alignment horizontal="left" vertical="center" wrapText="1"/>
    </xf>
    <xf numFmtId="0" fontId="34" fillId="4" borderId="13" xfId="3" applyFont="1" applyFill="1" applyBorder="1" applyAlignment="1" applyProtection="1">
      <alignment horizontal="left" vertical="center" wrapText="1"/>
    </xf>
    <xf numFmtId="0" fontId="34" fillId="0" borderId="10" xfId="5" applyFont="1" applyBorder="1" applyAlignment="1">
      <alignment horizontal="left" vertical="center" wrapText="1"/>
    </xf>
    <xf numFmtId="0" fontId="34" fillId="0" borderId="10" xfId="5" applyFont="1" applyBorder="1" applyAlignment="1">
      <alignment vertical="center" wrapText="1"/>
    </xf>
    <xf numFmtId="0" fontId="34" fillId="0" borderId="10" xfId="5" applyFont="1" applyBorder="1" applyAlignment="1">
      <alignment horizontal="left" vertical="center"/>
    </xf>
    <xf numFmtId="0" fontId="38" fillId="0" borderId="10" xfId="5" applyFont="1" applyBorder="1" applyAlignment="1">
      <alignment horizontal="left" vertical="center"/>
    </xf>
    <xf numFmtId="0" fontId="35" fillId="3" borderId="45" xfId="5" applyFont="1" applyFill="1" applyBorder="1" applyAlignment="1">
      <alignment horizontal="center" vertical="center" wrapText="1"/>
    </xf>
    <xf numFmtId="0" fontId="39" fillId="0" borderId="32" xfId="4" applyFont="1" applyBorder="1" applyAlignment="1">
      <alignment horizontal="left"/>
    </xf>
    <xf numFmtId="0" fontId="39" fillId="0" borderId="0" xfId="0" applyFont="1" applyAlignment="1">
      <alignment horizontal="left"/>
    </xf>
    <xf numFmtId="0" fontId="5" fillId="2" borderId="2" xfId="0" applyFont="1" applyFill="1" applyBorder="1" applyAlignment="1">
      <alignment vertical="center" wrapText="1"/>
    </xf>
    <xf numFmtId="0" fontId="5" fillId="2" borderId="11" xfId="0" applyFont="1" applyFill="1" applyBorder="1" applyAlignment="1">
      <alignment vertical="center" wrapText="1"/>
    </xf>
    <xf numFmtId="0" fontId="5" fillId="2" borderId="20" xfId="0" applyFont="1" applyFill="1" applyBorder="1" applyAlignment="1">
      <alignment vertical="center" wrapText="1"/>
    </xf>
    <xf numFmtId="0" fontId="2" fillId="2" borderId="29" xfId="0" applyFont="1" applyFill="1" applyBorder="1"/>
    <xf numFmtId="0" fontId="5" fillId="2" borderId="29" xfId="0" applyFont="1" applyFill="1" applyBorder="1" applyAlignment="1">
      <alignment wrapText="1"/>
    </xf>
    <xf numFmtId="0" fontId="2" fillId="2" borderId="0" xfId="0" applyFont="1" applyFill="1" applyAlignment="1">
      <alignment horizontal="center" vertical="center"/>
    </xf>
    <xf numFmtId="0" fontId="2" fillId="2" borderId="22"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5" fillId="2" borderId="25" xfId="0" applyFont="1" applyFill="1" applyBorder="1" applyAlignment="1">
      <alignment vertical="center" wrapText="1"/>
    </xf>
    <xf numFmtId="0" fontId="12" fillId="2" borderId="15" xfId="0" applyFont="1" applyFill="1" applyBorder="1" applyAlignment="1">
      <alignment wrapText="1"/>
    </xf>
    <xf numFmtId="0" fontId="2" fillId="2" borderId="17" xfId="0" applyFont="1" applyFill="1" applyBorder="1" applyAlignment="1">
      <alignment wrapText="1"/>
    </xf>
    <xf numFmtId="0" fontId="2" fillId="2" borderId="12" xfId="0" applyFont="1" applyFill="1" applyBorder="1" applyAlignment="1">
      <alignment wrapText="1"/>
    </xf>
    <xf numFmtId="0" fontId="3" fillId="2" borderId="16" xfId="0" applyFont="1" applyFill="1" applyBorder="1"/>
    <xf numFmtId="0" fontId="2" fillId="2" borderId="13" xfId="0" applyFont="1" applyFill="1" applyBorder="1" applyAlignment="1">
      <alignment wrapText="1"/>
    </xf>
    <xf numFmtId="9" fontId="2" fillId="2" borderId="17" xfId="0" applyNumberFormat="1" applyFont="1" applyFill="1" applyBorder="1" applyAlignment="1">
      <alignment wrapText="1"/>
    </xf>
    <xf numFmtId="9" fontId="2" fillId="2" borderId="12" xfId="0" applyNumberFormat="1" applyFont="1" applyFill="1" applyBorder="1" applyAlignment="1">
      <alignment wrapText="1"/>
    </xf>
    <xf numFmtId="0" fontId="2" fillId="2" borderId="20" xfId="0" applyFont="1" applyFill="1" applyBorder="1" applyAlignment="1">
      <alignment vertical="center"/>
    </xf>
    <xf numFmtId="0" fontId="10" fillId="2" borderId="20" xfId="0" applyFont="1" applyFill="1" applyBorder="1" applyAlignment="1">
      <alignment vertical="center"/>
    </xf>
    <xf numFmtId="0" fontId="10" fillId="2" borderId="33" xfId="0" applyFont="1" applyFill="1" applyBorder="1" applyAlignment="1">
      <alignment vertical="center"/>
    </xf>
    <xf numFmtId="0" fontId="4" fillId="2" borderId="0" xfId="0" applyFont="1" applyFill="1" applyAlignment="1">
      <alignment vertical="center"/>
    </xf>
    <xf numFmtId="9" fontId="12" fillId="2" borderId="15" xfId="0" applyNumberFormat="1" applyFont="1" applyFill="1" applyBorder="1" applyAlignment="1">
      <alignment wrapText="1"/>
    </xf>
    <xf numFmtId="3" fontId="2" fillId="2" borderId="16" xfId="0" applyNumberFormat="1" applyFont="1" applyFill="1" applyBorder="1" applyAlignment="1">
      <alignment wrapText="1"/>
    </xf>
    <xf numFmtId="0" fontId="2" fillId="2" borderId="20" xfId="0" applyFont="1" applyFill="1" applyBorder="1" applyAlignment="1">
      <alignment horizontal="left" wrapText="1"/>
    </xf>
    <xf numFmtId="17" fontId="2" fillId="2" borderId="20" xfId="0" applyNumberFormat="1" applyFont="1" applyFill="1" applyBorder="1" applyAlignment="1">
      <alignment horizontal="left" wrapText="1"/>
    </xf>
    <xf numFmtId="0" fontId="34" fillId="2" borderId="1" xfId="0" applyFont="1" applyFill="1" applyBorder="1"/>
    <xf numFmtId="0" fontId="0" fillId="2" borderId="0" xfId="0" applyFill="1"/>
    <xf numFmtId="0" fontId="33" fillId="2" borderId="1" xfId="0" applyFont="1" applyFill="1" applyBorder="1" applyAlignment="1">
      <alignment wrapText="1"/>
    </xf>
    <xf numFmtId="0" fontId="33" fillId="2" borderId="10" xfId="0" applyFont="1" applyFill="1" applyBorder="1" applyAlignment="1">
      <alignment wrapText="1"/>
    </xf>
    <xf numFmtId="0" fontId="33" fillId="2" borderId="14" xfId="0" applyFont="1" applyFill="1" applyBorder="1" applyAlignment="1">
      <alignment wrapText="1"/>
    </xf>
    <xf numFmtId="0" fontId="34" fillId="2" borderId="19" xfId="0" applyFont="1" applyFill="1" applyBorder="1" applyAlignment="1">
      <alignment wrapText="1"/>
    </xf>
    <xf numFmtId="0" fontId="34" fillId="2" borderId="21" xfId="0" applyFont="1" applyFill="1" applyBorder="1" applyAlignment="1">
      <alignment wrapText="1"/>
    </xf>
    <xf numFmtId="0" fontId="34" fillId="2" borderId="12" xfId="0" applyFont="1" applyFill="1" applyBorder="1"/>
    <xf numFmtId="0" fontId="34" fillId="2" borderId="62" xfId="0" applyFont="1" applyFill="1" applyBorder="1"/>
    <xf numFmtId="0" fontId="33" fillId="2" borderId="62" xfId="0" applyFont="1" applyFill="1" applyBorder="1" applyAlignment="1">
      <alignment wrapText="1"/>
    </xf>
    <xf numFmtId="0" fontId="34" fillId="2" borderId="0" xfId="0" applyFont="1" applyFill="1" applyAlignment="1">
      <alignment wrapText="1"/>
    </xf>
    <xf numFmtId="0" fontId="34" fillId="2" borderId="18" xfId="0" applyFont="1" applyFill="1" applyBorder="1" applyAlignment="1">
      <alignment wrapText="1"/>
    </xf>
    <xf numFmtId="0" fontId="34" fillId="2" borderId="26" xfId="0" applyFont="1" applyFill="1" applyBorder="1" applyAlignment="1">
      <alignment wrapText="1"/>
    </xf>
    <xf numFmtId="0" fontId="34" fillId="2" borderId="16" xfId="0" applyFont="1" applyFill="1" applyBorder="1" applyAlignment="1">
      <alignment wrapText="1"/>
    </xf>
    <xf numFmtId="0" fontId="34" fillId="2" borderId="26" xfId="0" applyFont="1" applyFill="1" applyBorder="1"/>
    <xf numFmtId="0" fontId="33" fillId="2" borderId="9" xfId="0" applyFont="1" applyFill="1" applyBorder="1" applyAlignment="1">
      <alignment wrapText="1"/>
    </xf>
    <xf numFmtId="0" fontId="36" fillId="2" borderId="15" xfId="0" applyFont="1" applyFill="1" applyBorder="1" applyAlignment="1">
      <alignment wrapText="1"/>
    </xf>
    <xf numFmtId="0" fontId="36" fillId="2" borderId="16" xfId="0" applyFont="1" applyFill="1" applyBorder="1" applyAlignment="1">
      <alignment wrapText="1"/>
    </xf>
    <xf numFmtId="0" fontId="34" fillId="2" borderId="12" xfId="0" applyFont="1" applyFill="1" applyBorder="1" applyAlignment="1">
      <alignment wrapText="1"/>
    </xf>
    <xf numFmtId="0" fontId="35" fillId="2" borderId="0" xfId="0" applyFont="1" applyFill="1"/>
    <xf numFmtId="3" fontId="34" fillId="2" borderId="16" xfId="0" applyNumberFormat="1" applyFont="1" applyFill="1" applyBorder="1" applyAlignment="1">
      <alignment wrapText="1"/>
    </xf>
    <xf numFmtId="0" fontId="35" fillId="2" borderId="16" xfId="0" applyFont="1" applyFill="1" applyBorder="1"/>
    <xf numFmtId="0" fontId="35" fillId="2" borderId="19" xfId="0" applyFont="1" applyFill="1" applyBorder="1"/>
    <xf numFmtId="0" fontId="34" fillId="2" borderId="13" xfId="0" applyFont="1" applyFill="1" applyBorder="1" applyAlignment="1">
      <alignment wrapText="1"/>
    </xf>
    <xf numFmtId="0" fontId="34" fillId="2" borderId="44" xfId="0" applyFont="1" applyFill="1" applyBorder="1" applyAlignment="1">
      <alignment wrapText="1"/>
    </xf>
    <xf numFmtId="0" fontId="34" fillId="2" borderId="62" xfId="0" applyFont="1" applyFill="1" applyBorder="1" applyAlignment="1">
      <alignment wrapText="1"/>
    </xf>
    <xf numFmtId="0" fontId="34" fillId="2" borderId="15" xfId="0" applyFont="1" applyFill="1" applyBorder="1" applyAlignment="1">
      <alignment wrapText="1"/>
    </xf>
    <xf numFmtId="0" fontId="34" fillId="2" borderId="23" xfId="0" applyFont="1" applyFill="1" applyBorder="1" applyAlignment="1">
      <alignment wrapText="1"/>
    </xf>
    <xf numFmtId="0" fontId="34" fillId="2" borderId="29" xfId="0" applyFont="1" applyFill="1" applyBorder="1" applyAlignment="1">
      <alignment wrapText="1"/>
    </xf>
    <xf numFmtId="0" fontId="34" fillId="2" borderId="17" xfId="0" applyFont="1" applyFill="1" applyBorder="1" applyAlignment="1">
      <alignment wrapText="1"/>
    </xf>
    <xf numFmtId="0" fontId="38" fillId="2" borderId="21" xfId="0" applyFont="1" applyFill="1" applyBorder="1"/>
    <xf numFmtId="0" fontId="35" fillId="2" borderId="36" xfId="0" applyFont="1" applyFill="1" applyBorder="1" applyAlignment="1">
      <alignment wrapText="1"/>
    </xf>
    <xf numFmtId="0" fontId="38" fillId="2" borderId="35" xfId="0" applyFont="1" applyFill="1" applyBorder="1"/>
    <xf numFmtId="0" fontId="2" fillId="2" borderId="58" xfId="0" applyFont="1" applyFill="1" applyBorder="1" applyAlignment="1">
      <alignment wrapText="1"/>
    </xf>
    <xf numFmtId="0" fontId="2" fillId="2" borderId="62" xfId="0" applyFont="1" applyFill="1" applyBorder="1"/>
    <xf numFmtId="0" fontId="2" fillId="2" borderId="29" xfId="0" applyFont="1" applyFill="1" applyBorder="1" applyAlignment="1">
      <alignment wrapText="1"/>
    </xf>
    <xf numFmtId="0" fontId="2" fillId="2" borderId="7" xfId="0" applyFont="1" applyFill="1" applyBorder="1" applyAlignment="1">
      <alignment wrapText="1"/>
    </xf>
    <xf numFmtId="0" fontId="2" fillId="2" borderId="8" xfId="0" applyFont="1" applyFill="1" applyBorder="1" applyAlignment="1">
      <alignment wrapText="1"/>
    </xf>
    <xf numFmtId="0" fontId="3" fillId="2" borderId="0" xfId="0" applyFont="1" applyFill="1" applyAlignment="1">
      <alignment horizontal="center"/>
    </xf>
    <xf numFmtId="0" fontId="2" fillId="2" borderId="11" xfId="3" applyFont="1" applyFill="1" applyBorder="1" applyAlignment="1" applyProtection="1">
      <alignment horizontal="left" vertical="center"/>
    </xf>
    <xf numFmtId="0" fontId="2" fillId="2" borderId="16" xfId="5" applyFont="1" applyFill="1" applyBorder="1" applyAlignment="1">
      <alignment horizontal="center" vertical="center"/>
    </xf>
    <xf numFmtId="171" fontId="2" fillId="2" borderId="17" xfId="1" applyNumberFormat="1" applyFont="1" applyFill="1" applyBorder="1" applyAlignment="1">
      <alignment horizontal="center" vertical="center" wrapText="1"/>
    </xf>
    <xf numFmtId="0" fontId="2" fillId="2" borderId="25" xfId="3" applyFont="1" applyFill="1" applyBorder="1" applyAlignment="1" applyProtection="1">
      <alignment vertical="center" wrapText="1"/>
    </xf>
    <xf numFmtId="14" fontId="2" fillId="2" borderId="11" xfId="3" applyNumberFormat="1" applyFont="1" applyFill="1" applyBorder="1" applyAlignment="1" applyProtection="1">
      <alignment horizontal="left" vertical="center"/>
    </xf>
    <xf numFmtId="0" fontId="2" fillId="2" borderId="13" xfId="0" applyFont="1" applyFill="1" applyBorder="1" applyAlignment="1">
      <alignment horizontal="left" vertical="center"/>
    </xf>
    <xf numFmtId="0" fontId="2" fillId="2" borderId="13"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2" fillId="2" borderId="24" xfId="0" applyFont="1" applyFill="1" applyBorder="1" applyAlignment="1">
      <alignment horizontal="left" vertical="center" wrapText="1"/>
    </xf>
    <xf numFmtId="0" fontId="3" fillId="2" borderId="45" xfId="0" applyFont="1" applyFill="1" applyBorder="1" applyAlignment="1">
      <alignment horizontal="centerContinuous" vertical="center" wrapText="1"/>
    </xf>
    <xf numFmtId="0" fontId="10" fillId="2" borderId="32" xfId="0" applyFont="1" applyFill="1" applyBorder="1" applyAlignment="1">
      <alignment horizontal="left"/>
    </xf>
    <xf numFmtId="14" fontId="2" fillId="2" borderId="11" xfId="0" applyNumberFormat="1" applyFont="1" applyFill="1" applyBorder="1" applyAlignment="1">
      <alignment horizontal="left" vertical="center" wrapText="1"/>
    </xf>
    <xf numFmtId="0" fontId="2" fillId="2" borderId="19" xfId="0" applyFont="1" applyFill="1" applyBorder="1" applyAlignment="1">
      <alignment horizontal="left"/>
    </xf>
    <xf numFmtId="0" fontId="2" fillId="2" borderId="20" xfId="0" applyFont="1" applyFill="1" applyBorder="1" applyAlignment="1">
      <alignment horizontal="right" vertical="center" wrapText="1"/>
    </xf>
    <xf numFmtId="0" fontId="2" fillId="2" borderId="40" xfId="0" applyFont="1" applyFill="1" applyBorder="1"/>
    <xf numFmtId="0" fontId="5" fillId="2" borderId="25" xfId="0" applyFont="1" applyFill="1" applyBorder="1" applyAlignment="1">
      <alignment wrapText="1"/>
    </xf>
    <xf numFmtId="0" fontId="2" fillId="2" borderId="28" xfId="0" applyFont="1" applyFill="1" applyBorder="1" applyAlignment="1">
      <alignment wrapText="1"/>
    </xf>
    <xf numFmtId="0" fontId="5" fillId="2" borderId="112" xfId="0" applyFont="1" applyFill="1" applyBorder="1" applyAlignment="1">
      <alignment wrapText="1"/>
    </xf>
    <xf numFmtId="0" fontId="2" fillId="2" borderId="82" xfId="0" applyFont="1" applyFill="1" applyBorder="1" applyAlignment="1">
      <alignment wrapText="1"/>
    </xf>
    <xf numFmtId="0" fontId="2" fillId="2" borderId="89" xfId="0" applyFont="1" applyFill="1" applyBorder="1" applyAlignment="1">
      <alignment wrapText="1"/>
    </xf>
    <xf numFmtId="0" fontId="5" fillId="2" borderId="0" xfId="0" applyFont="1" applyFill="1" applyAlignment="1">
      <alignment wrapText="1"/>
    </xf>
    <xf numFmtId="0" fontId="2" fillId="2" borderId="22" xfId="0" applyFont="1" applyFill="1" applyBorder="1" applyAlignment="1">
      <alignment wrapText="1"/>
    </xf>
    <xf numFmtId="0" fontId="2" fillId="2" borderId="117" xfId="0" applyFont="1" applyFill="1" applyBorder="1" applyAlignment="1">
      <alignment wrapText="1"/>
    </xf>
    <xf numFmtId="0" fontId="10" fillId="2" borderId="19" xfId="0" applyFont="1" applyFill="1" applyBorder="1"/>
    <xf numFmtId="0" fontId="10" fillId="2" borderId="33" xfId="0" applyFont="1" applyFill="1" applyBorder="1"/>
    <xf numFmtId="0" fontId="2" fillId="2" borderId="12" xfId="0" applyFont="1" applyFill="1" applyBorder="1" applyAlignment="1">
      <alignment vertical="center" wrapText="1"/>
    </xf>
    <xf numFmtId="0" fontId="2" fillId="2" borderId="13" xfId="0" applyFont="1" applyFill="1" applyBorder="1" applyAlignment="1">
      <alignment vertical="center" wrapText="1"/>
    </xf>
    <xf numFmtId="0" fontId="23" fillId="2" borderId="8" xfId="0" applyFont="1" applyFill="1" applyBorder="1"/>
    <xf numFmtId="49" fontId="3" fillId="2" borderId="75" xfId="5" applyNumberFormat="1" applyFont="1" applyFill="1" applyBorder="1" applyAlignment="1">
      <alignment horizontal="left" vertical="center"/>
    </xf>
    <xf numFmtId="49" fontId="3" fillId="2" borderId="76" xfId="5" applyNumberFormat="1" applyFont="1" applyFill="1" applyBorder="1" applyAlignment="1">
      <alignment horizontal="centerContinuous" vertical="center"/>
    </xf>
    <xf numFmtId="49" fontId="3" fillId="2" borderId="77" xfId="5" applyNumberFormat="1" applyFont="1" applyFill="1" applyBorder="1" applyAlignment="1">
      <alignment horizontal="centerContinuous" vertical="center"/>
    </xf>
    <xf numFmtId="0" fontId="5" fillId="2" borderId="79" xfId="5" applyFont="1" applyFill="1" applyBorder="1" applyAlignment="1">
      <alignment horizontal="left" vertical="center" wrapText="1"/>
    </xf>
    <xf numFmtId="0" fontId="5" fillId="2" borderId="81" xfId="5" applyFont="1" applyFill="1" applyBorder="1" applyAlignment="1">
      <alignment horizontal="left" vertical="center" wrapText="1"/>
    </xf>
    <xf numFmtId="0" fontId="5" fillId="2" borderId="65" xfId="5" applyFont="1" applyFill="1" applyBorder="1" applyAlignment="1">
      <alignment horizontal="left" vertical="center" wrapText="1"/>
    </xf>
    <xf numFmtId="0" fontId="2" fillId="2" borderId="58" xfId="5" applyFont="1" applyFill="1" applyBorder="1" applyAlignment="1">
      <alignment horizontal="left" vertical="center" wrapText="1"/>
    </xf>
    <xf numFmtId="0" fontId="2" fillId="2" borderId="58" xfId="5" applyFont="1" applyFill="1" applyBorder="1" applyAlignment="1">
      <alignment horizontal="left" vertical="center"/>
    </xf>
    <xf numFmtId="0" fontId="2" fillId="2" borderId="23" xfId="11" applyFont="1" applyFill="1" applyBorder="1" applyAlignment="1" applyProtection="1">
      <alignment horizontal="center" vertical="center" wrapText="1"/>
    </xf>
    <xf numFmtId="0" fontId="2" fillId="2" borderId="60" xfId="5" applyFont="1" applyFill="1" applyBorder="1" applyAlignment="1">
      <alignment vertical="center" wrapText="1"/>
    </xf>
    <xf numFmtId="0" fontId="2" fillId="2" borderId="64" xfId="5" applyFont="1" applyFill="1" applyBorder="1" applyAlignment="1">
      <alignment vertical="center" wrapText="1"/>
    </xf>
    <xf numFmtId="0" fontId="2" fillId="2" borderId="63" xfId="4" applyFont="1" applyFill="1" applyBorder="1" applyAlignment="1">
      <alignment horizontal="center"/>
    </xf>
    <xf numFmtId="0" fontId="2" fillId="2" borderId="63" xfId="11" applyFont="1" applyFill="1" applyBorder="1" applyAlignment="1" applyProtection="1">
      <alignment horizontal="center" vertical="center" wrapText="1"/>
    </xf>
    <xf numFmtId="0" fontId="5" fillId="2" borderId="57" xfId="5" applyFont="1" applyFill="1" applyBorder="1" applyAlignment="1">
      <alignment horizontal="left" vertical="center" wrapText="1"/>
    </xf>
    <xf numFmtId="0" fontId="2" fillId="2" borderId="64" xfId="11" applyFont="1" applyFill="1" applyBorder="1" applyAlignment="1" applyProtection="1">
      <alignment horizontal="center" vertical="center" wrapText="1"/>
    </xf>
    <xf numFmtId="0" fontId="2" fillId="2" borderId="64" xfId="5" applyFont="1" applyFill="1" applyBorder="1" applyAlignment="1">
      <alignment horizontal="left" vertical="center" wrapText="1"/>
    </xf>
    <xf numFmtId="0" fontId="2" fillId="2" borderId="58" xfId="5" applyFont="1" applyFill="1" applyBorder="1" applyAlignment="1">
      <alignment horizontal="center" vertical="center" wrapText="1"/>
    </xf>
    <xf numFmtId="0" fontId="2" fillId="2" borderId="58" xfId="11" applyFont="1" applyFill="1" applyBorder="1" applyAlignment="1" applyProtection="1">
      <alignment horizontal="left" vertical="center" wrapText="1"/>
    </xf>
    <xf numFmtId="0" fontId="2" fillId="2" borderId="81" xfId="5" applyFont="1" applyFill="1" applyBorder="1" applyAlignment="1">
      <alignment horizontal="left" vertical="center" wrapText="1"/>
    </xf>
    <xf numFmtId="0" fontId="2" fillId="2" borderId="81" xfId="5" applyFont="1" applyFill="1" applyBorder="1" applyAlignment="1">
      <alignment vertical="center" wrapText="1"/>
    </xf>
    <xf numFmtId="0" fontId="2" fillId="2" borderId="81" xfId="5" applyFont="1" applyFill="1" applyBorder="1" applyAlignment="1">
      <alignment horizontal="left" vertical="center"/>
    </xf>
    <xf numFmtId="0" fontId="10" fillId="2" borderId="81" xfId="5" applyFont="1" applyFill="1" applyBorder="1" applyAlignment="1">
      <alignment horizontal="left" vertical="center"/>
    </xf>
    <xf numFmtId="0" fontId="10" fillId="2" borderId="85" xfId="4" applyFont="1" applyFill="1" applyBorder="1" applyAlignment="1">
      <alignment horizontal="left"/>
    </xf>
    <xf numFmtId="0" fontId="5" fillId="2" borderId="81" xfId="0" applyFont="1" applyFill="1" applyBorder="1" applyAlignment="1">
      <alignment horizontal="left" vertical="center" wrapText="1"/>
    </xf>
    <xf numFmtId="0" fontId="5" fillId="2" borderId="65" xfId="0" applyFont="1" applyFill="1" applyBorder="1" applyAlignment="1">
      <alignment horizontal="left" vertical="center" wrapText="1"/>
    </xf>
    <xf numFmtId="0" fontId="2" fillId="2" borderId="22" xfId="0" applyFont="1" applyFill="1" applyBorder="1" applyAlignment="1">
      <alignment horizontal="left" vertical="center"/>
    </xf>
    <xf numFmtId="14" fontId="13" fillId="2" borderId="16" xfId="0" applyNumberFormat="1" applyFont="1" applyFill="1" applyBorder="1" applyAlignment="1">
      <alignment horizontal="center" vertical="center" wrapText="1"/>
    </xf>
    <xf numFmtId="0" fontId="2" fillId="2" borderId="81" xfId="0" applyFont="1" applyFill="1" applyBorder="1" applyAlignment="1">
      <alignment horizontal="left" vertical="center" wrapText="1"/>
    </xf>
    <xf numFmtId="0" fontId="2" fillId="2" borderId="81" xfId="0" applyFont="1" applyFill="1" applyBorder="1" applyAlignment="1">
      <alignment vertical="center" wrapText="1"/>
    </xf>
    <xf numFmtId="0" fontId="2" fillId="2" borderId="81" xfId="0" applyFont="1" applyFill="1" applyBorder="1" applyAlignment="1">
      <alignment horizontal="left" vertical="center"/>
    </xf>
    <xf numFmtId="0" fontId="10" fillId="2" borderId="81" xfId="0" applyFont="1" applyFill="1" applyBorder="1" applyAlignment="1">
      <alignment horizontal="left" vertical="center"/>
    </xf>
    <xf numFmtId="0" fontId="10" fillId="2" borderId="85" xfId="0" applyFont="1" applyFill="1" applyBorder="1" applyAlignment="1">
      <alignment horizontal="left"/>
    </xf>
    <xf numFmtId="0" fontId="5" fillId="2" borderId="79" xfId="5" applyFont="1" applyFill="1" applyBorder="1" applyAlignment="1">
      <alignment horizontal="left" vertical="center"/>
    </xf>
    <xf numFmtId="0" fontId="5" fillId="2" borderId="119" xfId="5" applyFont="1" applyFill="1" applyBorder="1" applyAlignment="1">
      <alignment horizontal="left" vertical="center" wrapText="1"/>
    </xf>
    <xf numFmtId="0" fontId="45" fillId="2" borderId="119" xfId="5" applyFont="1" applyFill="1" applyBorder="1" applyAlignment="1">
      <alignment horizontal="left" vertical="center" wrapText="1"/>
    </xf>
    <xf numFmtId="0" fontId="2" fillId="2" borderId="118" xfId="6" applyFont="1" applyFill="1" applyBorder="1" applyAlignment="1" applyProtection="1">
      <alignment vertical="center" wrapText="1"/>
    </xf>
    <xf numFmtId="0" fontId="2" fillId="2" borderId="63" xfId="6" applyFont="1" applyFill="1" applyBorder="1" applyAlignment="1" applyProtection="1">
      <alignment horizontal="center" vertical="center" wrapText="1"/>
    </xf>
    <xf numFmtId="0" fontId="2" fillId="2" borderId="64" xfId="6" applyFont="1" applyFill="1" applyBorder="1" applyAlignment="1" applyProtection="1">
      <alignment horizontal="center" vertical="center" wrapText="1"/>
    </xf>
    <xf numFmtId="0" fontId="2" fillId="2" borderId="58" xfId="6" applyFont="1" applyFill="1" applyBorder="1" applyAlignment="1" applyProtection="1">
      <alignment horizontal="left" vertical="center" wrapText="1"/>
    </xf>
    <xf numFmtId="0" fontId="4" fillId="2" borderId="98" xfId="0" applyFont="1" applyFill="1" applyBorder="1" applyAlignment="1">
      <alignment horizontal="left"/>
    </xf>
    <xf numFmtId="0" fontId="4" fillId="2" borderId="125" xfId="0" applyFont="1" applyFill="1" applyBorder="1" applyAlignment="1">
      <alignment horizontal="left"/>
    </xf>
    <xf numFmtId="0" fontId="12" fillId="2" borderId="16" xfId="11" applyFont="1" applyFill="1" applyBorder="1" applyAlignment="1" applyProtection="1">
      <alignment horizontal="center" vertical="center" wrapText="1"/>
    </xf>
    <xf numFmtId="0" fontId="4" fillId="2" borderId="126" xfId="0" applyFont="1" applyFill="1" applyBorder="1"/>
    <xf numFmtId="0" fontId="3" fillId="2" borderId="40" xfId="0" applyFont="1" applyFill="1" applyBorder="1"/>
    <xf numFmtId="0" fontId="5" fillId="2" borderId="82" xfId="0" applyFont="1" applyFill="1" applyBorder="1" applyAlignment="1">
      <alignment wrapText="1"/>
    </xf>
    <xf numFmtId="0" fontId="13" fillId="2" borderId="112" xfId="0" applyFont="1" applyFill="1" applyBorder="1"/>
    <xf numFmtId="0" fontId="2" fillId="2" borderId="82" xfId="0" applyFont="1" applyFill="1" applyBorder="1"/>
    <xf numFmtId="0" fontId="2" fillId="2" borderId="117" xfId="0" applyFont="1" applyFill="1" applyBorder="1"/>
    <xf numFmtId="0" fontId="5" fillId="2" borderId="117" xfId="0" applyFont="1" applyFill="1" applyBorder="1" applyAlignment="1">
      <alignment wrapText="1"/>
    </xf>
    <xf numFmtId="0" fontId="2" fillId="2" borderId="112" xfId="0" applyFont="1" applyFill="1" applyBorder="1"/>
    <xf numFmtId="0" fontId="4" fillId="2" borderId="18" xfId="0" applyFont="1" applyFill="1" applyBorder="1"/>
    <xf numFmtId="0" fontId="4" fillId="2" borderId="82" xfId="0" applyFont="1" applyFill="1" applyBorder="1"/>
    <xf numFmtId="0" fontId="4" fillId="2" borderId="89" xfId="0" applyFont="1" applyFill="1" applyBorder="1"/>
    <xf numFmtId="0" fontId="3" fillId="2" borderId="117" xfId="0" applyFont="1" applyFill="1" applyBorder="1" applyAlignment="1">
      <alignment wrapText="1"/>
    </xf>
    <xf numFmtId="0" fontId="4" fillId="2" borderId="25" xfId="0" applyFont="1" applyFill="1" applyBorder="1"/>
    <xf numFmtId="0" fontId="4" fillId="2" borderId="82" xfId="0" applyFont="1" applyFill="1" applyBorder="1" applyAlignment="1">
      <alignment wrapText="1"/>
    </xf>
    <xf numFmtId="0" fontId="2" fillId="2" borderId="138" xfId="0" applyFont="1" applyFill="1" applyBorder="1" applyAlignment="1">
      <alignment wrapText="1"/>
    </xf>
    <xf numFmtId="0" fontId="2" fillId="2" borderId="139" xfId="0" applyFont="1" applyFill="1" applyBorder="1" applyAlignment="1">
      <alignment wrapText="1"/>
    </xf>
    <xf numFmtId="0" fontId="4" fillId="2" borderId="117" xfId="0" applyFont="1" applyFill="1" applyBorder="1" applyAlignment="1">
      <alignment wrapText="1"/>
    </xf>
    <xf numFmtId="0" fontId="2" fillId="2" borderId="89" xfId="0" applyFont="1" applyFill="1" applyBorder="1"/>
    <xf numFmtId="0" fontId="2" fillId="2" borderId="112" xfId="0" applyFont="1" applyFill="1" applyBorder="1" applyAlignment="1">
      <alignment wrapText="1"/>
    </xf>
    <xf numFmtId="0" fontId="4" fillId="2" borderId="117" xfId="0" applyFont="1" applyFill="1" applyBorder="1"/>
    <xf numFmtId="0" fontId="4" fillId="2" borderId="112" xfId="0" applyFont="1" applyFill="1" applyBorder="1" applyAlignment="1">
      <alignment wrapText="1"/>
    </xf>
    <xf numFmtId="0" fontId="12" fillId="2" borderId="117" xfId="0" applyFont="1" applyFill="1" applyBorder="1" applyAlignment="1">
      <alignment wrapText="1"/>
    </xf>
    <xf numFmtId="0" fontId="2" fillId="2" borderId="139" xfId="0" applyFont="1" applyFill="1" applyBorder="1"/>
    <xf numFmtId="0" fontId="3" fillId="2" borderId="82" xfId="0" applyFont="1" applyFill="1" applyBorder="1"/>
    <xf numFmtId="3" fontId="4" fillId="2" borderId="117" xfId="0" applyNumberFormat="1" applyFont="1" applyFill="1" applyBorder="1" applyAlignment="1">
      <alignment wrapText="1"/>
    </xf>
    <xf numFmtId="9" fontId="2" fillId="2" borderId="82" xfId="0" applyNumberFormat="1" applyFont="1" applyFill="1" applyBorder="1" applyAlignment="1">
      <alignment wrapText="1"/>
    </xf>
    <xf numFmtId="0" fontId="4" fillId="2" borderId="89" xfId="0" applyFont="1" applyFill="1" applyBorder="1" applyAlignment="1">
      <alignment wrapText="1"/>
    </xf>
    <xf numFmtId="0" fontId="4" fillId="2" borderId="138" xfId="0" applyFont="1" applyFill="1" applyBorder="1"/>
    <xf numFmtId="0" fontId="4" fillId="2" borderId="139" xfId="0" applyFont="1" applyFill="1" applyBorder="1"/>
    <xf numFmtId="0" fontId="4" fillId="2" borderId="112" xfId="0" applyFont="1" applyFill="1" applyBorder="1"/>
    <xf numFmtId="0" fontId="3" fillId="2" borderId="141" xfId="0" applyFont="1" applyFill="1" applyBorder="1" applyAlignment="1">
      <alignment wrapText="1"/>
    </xf>
    <xf numFmtId="0" fontId="4" fillId="2" borderId="142" xfId="0" applyFont="1" applyFill="1" applyBorder="1"/>
    <xf numFmtId="0" fontId="4" fillId="2" borderId="29" xfId="0" applyFont="1" applyFill="1" applyBorder="1"/>
    <xf numFmtId="0" fontId="48" fillId="2" borderId="1" xfId="0" applyFont="1" applyFill="1" applyBorder="1" applyAlignment="1">
      <alignment wrapText="1"/>
    </xf>
    <xf numFmtId="14" fontId="2" fillId="2" borderId="0" xfId="0" applyNumberFormat="1" applyFont="1" applyFill="1"/>
    <xf numFmtId="14" fontId="3" fillId="2" borderId="16" xfId="0" applyNumberFormat="1" applyFont="1" applyFill="1" applyBorder="1"/>
    <xf numFmtId="0" fontId="5" fillId="2" borderId="10" xfId="0" applyFont="1" applyFill="1" applyBorder="1" applyAlignment="1">
      <alignment vertical="center" wrapText="1"/>
    </xf>
    <xf numFmtId="49" fontId="3" fillId="2" borderId="3" xfId="5" applyNumberFormat="1" applyFont="1" applyFill="1" applyBorder="1" applyAlignment="1">
      <alignment horizontal="center" vertical="center"/>
    </xf>
    <xf numFmtId="0" fontId="2" fillId="2" borderId="0" xfId="0" applyFont="1" applyFill="1" applyAlignment="1">
      <alignment horizontal="left"/>
    </xf>
    <xf numFmtId="0" fontId="3" fillId="2" borderId="16" xfId="11" applyFont="1" applyFill="1" applyBorder="1" applyAlignment="1" applyProtection="1">
      <alignment horizontal="left" vertical="center" wrapText="1"/>
    </xf>
    <xf numFmtId="0" fontId="2" fillId="2" borderId="25" xfId="11" applyFont="1" applyFill="1" applyBorder="1" applyAlignment="1" applyProtection="1">
      <alignment horizontal="right" vertical="center" wrapText="1"/>
    </xf>
    <xf numFmtId="0" fontId="2" fillId="2" borderId="16" xfId="11" applyFont="1" applyFill="1" applyBorder="1" applyAlignment="1" applyProtection="1">
      <alignment horizontal="justify" vertical="center" wrapText="1"/>
    </xf>
    <xf numFmtId="0" fontId="2" fillId="2" borderId="18" xfId="11" applyFont="1" applyFill="1" applyBorder="1" applyAlignment="1" applyProtection="1">
      <alignment vertical="center" wrapText="1"/>
    </xf>
    <xf numFmtId="0" fontId="2" fillId="2" borderId="0" xfId="11" applyFont="1" applyFill="1" applyBorder="1" applyAlignment="1" applyProtection="1">
      <alignment vertical="center" wrapText="1"/>
    </xf>
    <xf numFmtId="0" fontId="2" fillId="2" borderId="20" xfId="11" applyFont="1" applyFill="1" applyBorder="1" applyAlignment="1" applyProtection="1">
      <alignment horizontal="center" vertical="center" wrapText="1"/>
    </xf>
    <xf numFmtId="0" fontId="2" fillId="2" borderId="22" xfId="11" applyFont="1" applyFill="1" applyBorder="1" applyAlignment="1" applyProtection="1">
      <alignment vertical="center" wrapText="1"/>
    </xf>
    <xf numFmtId="0" fontId="2" fillId="2" borderId="20" xfId="11" applyFont="1" applyFill="1" applyBorder="1" applyAlignment="1" applyProtection="1">
      <alignment vertical="center" wrapText="1"/>
    </xf>
    <xf numFmtId="0" fontId="2" fillId="2" borderId="22" xfId="11" applyFont="1" applyFill="1" applyBorder="1" applyAlignment="1" applyProtection="1">
      <alignment horizontal="center" vertical="center" wrapText="1"/>
    </xf>
    <xf numFmtId="0" fontId="2" fillId="2" borderId="24" xfId="11" applyFont="1" applyFill="1" applyBorder="1" applyAlignment="1" applyProtection="1">
      <alignment horizontal="center" vertical="center" wrapText="1"/>
    </xf>
    <xf numFmtId="0" fontId="2" fillId="2" borderId="28" xfId="11" applyFont="1" applyFill="1" applyBorder="1" applyAlignment="1" applyProtection="1">
      <alignment horizontal="right" vertical="center" wrapText="1"/>
    </xf>
    <xf numFmtId="0" fontId="2" fillId="2" borderId="25" xfId="11" applyFont="1" applyFill="1" applyBorder="1" applyAlignment="1" applyProtection="1">
      <alignment horizontal="center" vertical="center" wrapText="1"/>
    </xf>
    <xf numFmtId="14" fontId="2" fillId="2" borderId="16" xfId="21" applyNumberFormat="1" applyFont="1" applyFill="1" applyBorder="1" applyAlignment="1">
      <alignment horizontal="center" vertical="center" wrapText="1"/>
    </xf>
    <xf numFmtId="1" fontId="2" fillId="2" borderId="17" xfId="2" applyNumberFormat="1" applyFont="1" applyFill="1" applyBorder="1" applyAlignment="1">
      <alignment horizontal="center" vertical="center" wrapText="1"/>
    </xf>
    <xf numFmtId="49" fontId="3" fillId="2" borderId="3" xfId="0" applyNumberFormat="1" applyFont="1" applyFill="1" applyBorder="1" applyAlignment="1">
      <alignment horizontal="left" vertical="center"/>
    </xf>
    <xf numFmtId="49" fontId="3" fillId="2" borderId="3" xfId="0" applyNumberFormat="1" applyFont="1" applyFill="1" applyBorder="1" applyAlignment="1">
      <alignment horizontal="centerContinuous" vertical="center"/>
    </xf>
    <xf numFmtId="49" fontId="3" fillId="2" borderId="4" xfId="0" applyNumberFormat="1" applyFont="1" applyFill="1" applyBorder="1" applyAlignment="1">
      <alignment horizontal="centerContinuous" vertical="center"/>
    </xf>
    <xf numFmtId="0" fontId="2" fillId="2" borderId="62" xfId="0" applyFont="1" applyFill="1" applyBorder="1" applyAlignment="1">
      <alignment horizontal="left" vertical="center" wrapText="1"/>
    </xf>
    <xf numFmtId="0" fontId="2" fillId="2" borderId="29" xfId="0" applyFont="1" applyFill="1" applyBorder="1" applyAlignment="1">
      <alignment horizontal="left" vertical="center"/>
    </xf>
    <xf numFmtId="0" fontId="5" fillId="2" borderId="29" xfId="0" applyFont="1" applyFill="1" applyBorder="1" applyAlignment="1">
      <alignment horizontal="left" vertical="center" wrapText="1"/>
    </xf>
    <xf numFmtId="0" fontId="3" fillId="2" borderId="26" xfId="0" applyFont="1" applyFill="1" applyBorder="1" applyAlignment="1">
      <alignment horizontal="left" vertical="center" wrapText="1"/>
    </xf>
    <xf numFmtId="0" fontId="2" fillId="2" borderId="0" xfId="0" applyFont="1" applyFill="1" applyAlignment="1">
      <alignment vertical="center"/>
    </xf>
    <xf numFmtId="0" fontId="2" fillId="2" borderId="145" xfId="0" applyFont="1" applyFill="1" applyBorder="1" applyAlignment="1">
      <alignment wrapText="1"/>
    </xf>
    <xf numFmtId="0" fontId="2" fillId="2" borderId="107" xfId="0" applyFont="1" applyFill="1" applyBorder="1" applyAlignment="1">
      <alignment wrapText="1"/>
    </xf>
    <xf numFmtId="0" fontId="2" fillId="2" borderId="146" xfId="0" applyFont="1" applyFill="1" applyBorder="1" applyAlignment="1">
      <alignment wrapText="1"/>
    </xf>
    <xf numFmtId="0" fontId="2" fillId="2" borderId="18" xfId="0" applyFont="1" applyFill="1" applyBorder="1" applyAlignment="1">
      <alignment horizontal="center"/>
    </xf>
    <xf numFmtId="0" fontId="2" fillId="2" borderId="145" xfId="0" applyFont="1" applyFill="1" applyBorder="1"/>
    <xf numFmtId="0" fontId="2" fillId="2" borderId="29" xfId="0" applyFont="1" applyFill="1" applyBorder="1" applyAlignment="1">
      <alignment horizontal="right" vertical="center" wrapText="1"/>
    </xf>
    <xf numFmtId="0" fontId="12" fillId="2" borderId="106" xfId="0" applyFont="1" applyFill="1" applyBorder="1" applyAlignment="1">
      <alignment wrapText="1"/>
    </xf>
    <xf numFmtId="49" fontId="3" fillId="2" borderId="0" xfId="0" applyNumberFormat="1" applyFont="1" applyFill="1" applyAlignment="1">
      <alignment horizontal="center" vertical="center"/>
    </xf>
    <xf numFmtId="0" fontId="2" fillId="2" borderId="107" xfId="0" applyFont="1" applyFill="1" applyBorder="1"/>
    <xf numFmtId="169" fontId="2" fillId="2" borderId="19" xfId="0" applyNumberFormat="1" applyFont="1" applyFill="1" applyBorder="1" applyAlignment="1">
      <alignment vertical="center" wrapText="1"/>
    </xf>
    <xf numFmtId="49" fontId="3" fillId="2" borderId="19" xfId="0" applyNumberFormat="1" applyFont="1" applyFill="1" applyBorder="1" applyAlignment="1">
      <alignment horizontal="center" vertical="center"/>
    </xf>
    <xf numFmtId="0" fontId="2" fillId="2" borderId="98" xfId="0" applyFont="1" applyFill="1" applyBorder="1" applyAlignment="1">
      <alignment wrapText="1"/>
    </xf>
    <xf numFmtId="0" fontId="2" fillId="2" borderId="106" xfId="0" applyFont="1" applyFill="1" applyBorder="1" applyAlignment="1">
      <alignment wrapText="1"/>
    </xf>
    <xf numFmtId="0" fontId="2" fillId="2" borderId="99" xfId="0" applyFont="1" applyFill="1" applyBorder="1" applyAlignment="1">
      <alignment wrapText="1"/>
    </xf>
    <xf numFmtId="9" fontId="2" fillId="2" borderId="0" xfId="0" applyNumberFormat="1" applyFont="1" applyFill="1" applyAlignment="1">
      <alignment horizontal="center" vertical="center" wrapText="1"/>
    </xf>
    <xf numFmtId="0" fontId="2" fillId="2" borderId="19" xfId="0" applyFont="1" applyFill="1" applyBorder="1" applyAlignment="1">
      <alignment horizontal="right" vertical="center" wrapText="1"/>
    </xf>
    <xf numFmtId="9" fontId="2" fillId="2" borderId="19" xfId="0" applyNumberFormat="1" applyFont="1" applyFill="1" applyBorder="1" applyAlignment="1">
      <alignment horizontal="center" vertical="center" wrapText="1"/>
    </xf>
    <xf numFmtId="0" fontId="2" fillId="2" borderId="14" xfId="0" applyFont="1" applyFill="1" applyBorder="1" applyAlignment="1">
      <alignment horizontal="left" vertical="center" wrapText="1"/>
    </xf>
    <xf numFmtId="0" fontId="2" fillId="2" borderId="14" xfId="0" applyFont="1" applyFill="1" applyBorder="1" applyAlignment="1">
      <alignment vertical="center" wrapText="1"/>
    </xf>
    <xf numFmtId="0" fontId="2" fillId="2" borderId="14" xfId="0" applyFont="1" applyFill="1" applyBorder="1" applyAlignment="1">
      <alignment horizontal="left" vertical="center"/>
    </xf>
    <xf numFmtId="0" fontId="10" fillId="2" borderId="14" xfId="0" applyFont="1" applyFill="1" applyBorder="1" applyAlignment="1">
      <alignment horizontal="left" vertical="center"/>
    </xf>
    <xf numFmtId="14" fontId="2" fillId="2" borderId="20" xfId="0" applyNumberFormat="1" applyFont="1" applyFill="1" applyBorder="1" applyAlignment="1">
      <alignment wrapText="1"/>
    </xf>
    <xf numFmtId="0" fontId="13" fillId="2" borderId="150" xfId="0" applyFont="1" applyFill="1" applyBorder="1"/>
    <xf numFmtId="0" fontId="3" fillId="2" borderId="142" xfId="0" applyFont="1" applyFill="1" applyBorder="1" applyAlignment="1">
      <alignment wrapText="1"/>
    </xf>
    <xf numFmtId="0" fontId="15" fillId="2" borderId="1" xfId="22" applyFont="1" applyFill="1" applyBorder="1"/>
    <xf numFmtId="49" fontId="16" fillId="2" borderId="2" xfId="22" applyNumberFormat="1" applyFont="1" applyFill="1" applyBorder="1" applyAlignment="1">
      <alignment horizontal="left" vertical="center"/>
    </xf>
    <xf numFmtId="49" fontId="16" fillId="2" borderId="3" xfId="22" applyNumberFormat="1" applyFont="1" applyFill="1" applyBorder="1" applyAlignment="1">
      <alignment horizontal="center" vertical="center"/>
    </xf>
    <xf numFmtId="49" fontId="16" fillId="2" borderId="4" xfId="22" applyNumberFormat="1" applyFont="1" applyFill="1" applyBorder="1" applyAlignment="1">
      <alignment horizontal="center" vertical="center"/>
    </xf>
    <xf numFmtId="0" fontId="15" fillId="2" borderId="0" xfId="22" applyFont="1" applyFill="1"/>
    <xf numFmtId="0" fontId="17" fillId="2" borderId="1" xfId="22" applyFont="1" applyFill="1" applyBorder="1" applyAlignment="1">
      <alignment horizontal="left" vertical="center" wrapText="1"/>
    </xf>
    <xf numFmtId="0" fontId="17" fillId="2" borderId="10" xfId="22" applyFont="1" applyFill="1" applyBorder="1" applyAlignment="1">
      <alignment horizontal="left" vertical="center" wrapText="1"/>
    </xf>
    <xf numFmtId="0" fontId="17" fillId="2" borderId="14" xfId="22" applyFont="1" applyFill="1" applyBorder="1" applyAlignment="1">
      <alignment horizontal="left" vertical="center" wrapText="1"/>
    </xf>
    <xf numFmtId="0" fontId="15" fillId="2" borderId="12" xfId="22" applyFont="1" applyFill="1" applyBorder="1" applyAlignment="1">
      <alignment horizontal="left" vertical="center" wrapText="1"/>
    </xf>
    <xf numFmtId="0" fontId="17" fillId="2" borderId="16" xfId="22" applyFont="1" applyFill="1" applyBorder="1" applyAlignment="1">
      <alignment horizontal="left" vertical="center" wrapText="1"/>
    </xf>
    <xf numFmtId="0" fontId="15" fillId="2" borderId="11" xfId="22" applyFont="1" applyFill="1" applyBorder="1" applyAlignment="1">
      <alignment horizontal="center"/>
    </xf>
    <xf numFmtId="0" fontId="15" fillId="2" borderId="12" xfId="22" applyFont="1" applyFill="1" applyBorder="1" applyAlignment="1">
      <alignment horizontal="center"/>
    </xf>
    <xf numFmtId="0" fontId="15" fillId="2" borderId="12" xfId="22" applyFont="1" applyFill="1" applyBorder="1"/>
    <xf numFmtId="0" fontId="15" fillId="2" borderId="13" xfId="22" applyFont="1" applyFill="1" applyBorder="1"/>
    <xf numFmtId="0" fontId="15" fillId="2" borderId="0" xfId="22" applyFont="1" applyFill="1" applyAlignment="1">
      <alignment horizontal="center"/>
    </xf>
    <xf numFmtId="0" fontId="15" fillId="2" borderId="18" xfId="22" applyFont="1" applyFill="1" applyBorder="1"/>
    <xf numFmtId="0" fontId="15" fillId="2" borderId="19" xfId="22" applyFont="1" applyFill="1" applyBorder="1" applyAlignment="1">
      <alignment horizontal="center"/>
    </xf>
    <xf numFmtId="0" fontId="15" fillId="2" borderId="23" xfId="23" applyFont="1" applyFill="1" applyBorder="1" applyAlignment="1">
      <alignment horizontal="center" vertical="center" wrapText="1"/>
    </xf>
    <xf numFmtId="0" fontId="15" fillId="2" borderId="23" xfId="22" applyFont="1" applyFill="1" applyBorder="1" applyAlignment="1">
      <alignment vertical="center"/>
    </xf>
    <xf numFmtId="0" fontId="15" fillId="2" borderId="23" xfId="22" applyFont="1" applyFill="1" applyBorder="1" applyAlignment="1">
      <alignment vertical="center" wrapText="1"/>
    </xf>
    <xf numFmtId="0" fontId="15" fillId="2" borderId="24" xfId="22" applyFont="1" applyFill="1" applyBorder="1" applyAlignment="1">
      <alignment vertical="center" wrapText="1"/>
    </xf>
    <xf numFmtId="0" fontId="15" fillId="2" borderId="0" xfId="22" applyFont="1" applyFill="1" applyAlignment="1">
      <alignment vertical="center"/>
    </xf>
    <xf numFmtId="0" fontId="15" fillId="2" borderId="19" xfId="22" applyFont="1" applyFill="1" applyBorder="1" applyAlignment="1">
      <alignment vertical="center" wrapText="1"/>
    </xf>
    <xf numFmtId="0" fontId="15" fillId="2" borderId="0" xfId="22" applyFont="1" applyFill="1" applyAlignment="1">
      <alignment vertical="center" wrapText="1"/>
    </xf>
    <xf numFmtId="0" fontId="15" fillId="2" borderId="18" xfId="22" applyFont="1" applyFill="1" applyBorder="1" applyAlignment="1">
      <alignment vertical="center" wrapText="1"/>
    </xf>
    <xf numFmtId="0" fontId="15" fillId="2" borderId="0" xfId="23" applyFont="1" applyFill="1" applyAlignment="1">
      <alignment horizontal="right" vertical="center" wrapText="1"/>
    </xf>
    <xf numFmtId="0" fontId="15" fillId="2" borderId="26" xfId="23" applyFont="1" applyFill="1" applyBorder="1" applyAlignment="1">
      <alignment horizontal="justify" vertical="center" wrapText="1"/>
    </xf>
    <xf numFmtId="0" fontId="15" fillId="2" borderId="16" xfId="23" applyFont="1" applyFill="1" applyBorder="1" applyAlignment="1">
      <alignment horizontal="right" vertical="center" wrapText="1"/>
    </xf>
    <xf numFmtId="0" fontId="15" fillId="2" borderId="27" xfId="23" applyFont="1" applyFill="1" applyBorder="1" applyAlignment="1">
      <alignment vertical="center" wrapText="1"/>
    </xf>
    <xf numFmtId="0" fontId="15" fillId="2" borderId="16" xfId="23" applyFont="1" applyFill="1" applyBorder="1" applyAlignment="1">
      <alignment horizontal="center" vertical="center" wrapText="1"/>
    </xf>
    <xf numFmtId="0" fontId="15" fillId="2" borderId="16" xfId="23" applyFont="1" applyFill="1" applyBorder="1" applyAlignment="1">
      <alignment vertical="center" wrapText="1"/>
    </xf>
    <xf numFmtId="0" fontId="15" fillId="2" borderId="21" xfId="22" applyFont="1" applyFill="1" applyBorder="1" applyAlignment="1">
      <alignment horizontal="center"/>
    </xf>
    <xf numFmtId="0" fontId="15" fillId="2" borderId="19" xfId="23" applyFont="1" applyFill="1" applyBorder="1" applyAlignment="1">
      <alignment horizontal="center" vertical="center" wrapText="1"/>
    </xf>
    <xf numFmtId="0" fontId="15" fillId="2" borderId="21" xfId="23" applyFont="1" applyFill="1" applyBorder="1" applyAlignment="1">
      <alignment horizontal="center" vertical="center" wrapText="1"/>
    </xf>
    <xf numFmtId="0" fontId="15" fillId="2" borderId="23" xfId="23" applyFont="1" applyFill="1" applyBorder="1" applyAlignment="1">
      <alignment vertical="center" wrapText="1"/>
    </xf>
    <xf numFmtId="0" fontId="15" fillId="2" borderId="0" xfId="23" applyFont="1" applyFill="1" applyAlignment="1">
      <alignment horizontal="center" vertical="center" wrapText="1"/>
    </xf>
    <xf numFmtId="0" fontId="15" fillId="2" borderId="16" xfId="22" applyFont="1" applyFill="1" applyBorder="1"/>
    <xf numFmtId="0" fontId="15" fillId="2" borderId="0" xfId="22" applyFont="1" applyFill="1" applyAlignment="1">
      <alignment horizontal="right" vertical="center"/>
    </xf>
    <xf numFmtId="0" fontId="15" fillId="2" borderId="19" xfId="23" applyFont="1" applyFill="1" applyBorder="1" applyAlignment="1">
      <alignment vertical="center" wrapText="1"/>
    </xf>
    <xf numFmtId="0" fontId="15" fillId="2" borderId="18" xfId="23" applyFont="1" applyFill="1" applyBorder="1" applyAlignment="1">
      <alignment horizontal="center" vertical="center" wrapText="1"/>
    </xf>
    <xf numFmtId="0" fontId="15" fillId="2" borderId="29" xfId="23" applyFont="1" applyFill="1" applyBorder="1" applyAlignment="1">
      <alignment horizontal="right" vertical="center" wrapText="1"/>
    </xf>
    <xf numFmtId="0" fontId="15" fillId="2" borderId="0" xfId="23" applyFont="1" applyFill="1" applyAlignment="1">
      <alignment horizontal="right" vertical="center"/>
    </xf>
    <xf numFmtId="49" fontId="16" fillId="2" borderId="23" xfId="22" applyNumberFormat="1" applyFont="1" applyFill="1" applyBorder="1" applyAlignment="1">
      <alignment horizontal="center" vertical="center"/>
    </xf>
    <xf numFmtId="0" fontId="15" fillId="2" borderId="16" xfId="22" applyFont="1" applyFill="1" applyBorder="1" applyAlignment="1">
      <alignment vertical="center" wrapText="1"/>
    </xf>
    <xf numFmtId="49" fontId="16" fillId="2" borderId="0" xfId="22" applyNumberFormat="1" applyFont="1" applyFill="1" applyAlignment="1">
      <alignment horizontal="center" vertical="center"/>
    </xf>
    <xf numFmtId="49" fontId="15" fillId="2" borderId="16" xfId="22" applyNumberFormat="1" applyFont="1" applyFill="1" applyBorder="1" applyAlignment="1">
      <alignment horizontal="center" vertical="center"/>
    </xf>
    <xf numFmtId="170" fontId="15" fillId="2" borderId="19" xfId="22" applyNumberFormat="1" applyFont="1" applyFill="1" applyBorder="1" applyAlignment="1">
      <alignment vertical="center" wrapText="1"/>
    </xf>
    <xf numFmtId="49" fontId="16" fillId="2" borderId="19" xfId="22" applyNumberFormat="1" applyFont="1" applyFill="1" applyBorder="1" applyAlignment="1">
      <alignment horizontal="center" vertical="center"/>
    </xf>
    <xf numFmtId="0" fontId="15" fillId="2" borderId="19" xfId="23" applyFont="1" applyFill="1" applyBorder="1" applyAlignment="1">
      <alignment horizontal="right" vertical="center"/>
    </xf>
    <xf numFmtId="0" fontId="15" fillId="2" borderId="0" xfId="22" applyFont="1" applyFill="1" applyAlignment="1">
      <alignment horizontal="left" vertical="center" wrapText="1"/>
    </xf>
    <xf numFmtId="0" fontId="15" fillId="2" borderId="18" xfId="22" applyFont="1" applyFill="1" applyBorder="1" applyAlignment="1">
      <alignment horizontal="left" vertical="center" wrapText="1"/>
    </xf>
    <xf numFmtId="0" fontId="15" fillId="2" borderId="0" xfId="22" applyFont="1" applyFill="1" applyAlignment="1">
      <alignment horizontal="right" vertical="center" wrapText="1"/>
    </xf>
    <xf numFmtId="0" fontId="15" fillId="2" borderId="0" xfId="22" applyFont="1" applyFill="1" applyAlignment="1">
      <alignment horizontal="center" vertical="center" wrapText="1"/>
    </xf>
    <xf numFmtId="9" fontId="15" fillId="2" borderId="17" xfId="22" applyNumberFormat="1" applyFont="1" applyFill="1" applyBorder="1" applyAlignment="1">
      <alignment horizontal="center" vertical="center" wrapText="1"/>
    </xf>
    <xf numFmtId="0" fontId="15" fillId="2" borderId="15" xfId="22" applyFont="1" applyFill="1" applyBorder="1" applyAlignment="1">
      <alignment horizontal="center" vertical="center" wrapText="1"/>
    </xf>
    <xf numFmtId="0" fontId="15" fillId="2" borderId="13" xfId="22" applyFont="1" applyFill="1" applyBorder="1" applyAlignment="1">
      <alignment horizontal="center" vertical="center" wrapText="1"/>
    </xf>
    <xf numFmtId="9" fontId="15" fillId="2" borderId="12" xfId="22" applyNumberFormat="1" applyFont="1" applyFill="1" applyBorder="1" applyAlignment="1">
      <alignment horizontal="center" vertical="center" wrapText="1"/>
    </xf>
    <xf numFmtId="0" fontId="15" fillId="2" borderId="12" xfId="22" applyFont="1" applyFill="1" applyBorder="1" applyAlignment="1">
      <alignment horizontal="center" vertical="center" wrapText="1"/>
    </xf>
    <xf numFmtId="0" fontId="14" fillId="2" borderId="0" xfId="22" applyFill="1"/>
    <xf numFmtId="0" fontId="15" fillId="2" borderId="0" xfId="22" applyFont="1" applyFill="1" applyAlignment="1">
      <alignment horizontal="center" vertical="top" wrapText="1"/>
    </xf>
    <xf numFmtId="0" fontId="15" fillId="2" borderId="19" xfId="22" applyFont="1" applyFill="1" applyBorder="1" applyAlignment="1">
      <alignment horizontal="center" vertical="top" wrapText="1"/>
    </xf>
    <xf numFmtId="0" fontId="15" fillId="2" borderId="0" xfId="23" applyFont="1" applyFill="1" applyAlignment="1">
      <alignment horizontal="left" vertical="center" wrapText="1"/>
    </xf>
    <xf numFmtId="0" fontId="15" fillId="2" borderId="16" xfId="22" applyFont="1" applyFill="1" applyBorder="1" applyAlignment="1">
      <alignment horizontal="center"/>
    </xf>
    <xf numFmtId="0" fontId="15" fillId="2" borderId="19" xfId="22" applyFont="1" applyFill="1" applyBorder="1"/>
    <xf numFmtId="0" fontId="15" fillId="2" borderId="10" xfId="22" applyFont="1" applyFill="1" applyBorder="1" applyAlignment="1">
      <alignment horizontal="left" vertical="center" wrapText="1"/>
    </xf>
    <xf numFmtId="0" fontId="15" fillId="2" borderId="10" xfId="22" applyFont="1" applyFill="1" applyBorder="1" applyAlignment="1">
      <alignment vertical="center" wrapText="1"/>
    </xf>
    <xf numFmtId="0" fontId="15" fillId="2" borderId="10" xfId="22" applyFont="1" applyFill="1" applyBorder="1" applyAlignment="1">
      <alignment horizontal="left" vertical="center"/>
    </xf>
    <xf numFmtId="0" fontId="18" fillId="2" borderId="10" xfId="22" applyFont="1" applyFill="1" applyBorder="1" applyAlignment="1">
      <alignment horizontal="left" vertical="center"/>
    </xf>
    <xf numFmtId="0" fontId="16" fillId="2" borderId="36" xfId="22" applyFont="1" applyFill="1" applyBorder="1" applyAlignment="1">
      <alignment horizontal="center" vertical="center" wrapText="1"/>
    </xf>
    <xf numFmtId="0" fontId="18" fillId="2" borderId="32" xfId="22" applyFont="1" applyFill="1" applyBorder="1" applyAlignment="1">
      <alignment horizontal="left"/>
    </xf>
    <xf numFmtId="0" fontId="18" fillId="2" borderId="0" xfId="22" applyFont="1" applyFill="1" applyAlignment="1">
      <alignment horizontal="left"/>
    </xf>
    <xf numFmtId="0" fontId="51" fillId="2" borderId="1" xfId="22" applyFont="1" applyFill="1" applyBorder="1"/>
    <xf numFmtId="49" fontId="52" fillId="2" borderId="2" xfId="22" applyNumberFormat="1" applyFont="1" applyFill="1" applyBorder="1" applyAlignment="1">
      <alignment horizontal="left" vertical="center"/>
    </xf>
    <xf numFmtId="49" fontId="52" fillId="2" borderId="3" xfId="22" applyNumberFormat="1" applyFont="1" applyFill="1" applyBorder="1" applyAlignment="1">
      <alignment horizontal="center" vertical="center"/>
    </xf>
    <xf numFmtId="49" fontId="52" fillId="2" borderId="4" xfId="22" applyNumberFormat="1" applyFont="1" applyFill="1" applyBorder="1" applyAlignment="1">
      <alignment horizontal="center" vertical="center"/>
    </xf>
    <xf numFmtId="0" fontId="51" fillId="2" borderId="0" xfId="22" applyFont="1" applyFill="1"/>
    <xf numFmtId="0" fontId="53" fillId="2" borderId="1" xfId="22" applyFont="1" applyFill="1" applyBorder="1" applyAlignment="1">
      <alignment horizontal="left" vertical="center" wrapText="1"/>
    </xf>
    <xf numFmtId="0" fontId="53" fillId="2" borderId="10" xfId="22" applyFont="1" applyFill="1" applyBorder="1" applyAlignment="1">
      <alignment horizontal="left" vertical="center" wrapText="1"/>
    </xf>
    <xf numFmtId="0" fontId="53" fillId="2" borderId="14" xfId="22" applyFont="1" applyFill="1" applyBorder="1" applyAlignment="1">
      <alignment horizontal="left" vertical="center" wrapText="1"/>
    </xf>
    <xf numFmtId="0" fontId="51" fillId="2" borderId="12" xfId="22" applyFont="1" applyFill="1" applyBorder="1" applyAlignment="1">
      <alignment horizontal="left" vertical="center" wrapText="1"/>
    </xf>
    <xf numFmtId="0" fontId="53" fillId="2" borderId="16" xfId="22" applyFont="1" applyFill="1" applyBorder="1" applyAlignment="1">
      <alignment horizontal="left" vertical="center" wrapText="1"/>
    </xf>
    <xf numFmtId="0" fontId="51" fillId="2" borderId="11" xfId="22" applyFont="1" applyFill="1" applyBorder="1" applyAlignment="1">
      <alignment horizontal="center"/>
    </xf>
    <xf numFmtId="0" fontId="51" fillId="2" borderId="12" xfId="22" applyFont="1" applyFill="1" applyBorder="1" applyAlignment="1">
      <alignment horizontal="center"/>
    </xf>
    <xf numFmtId="0" fontId="51" fillId="2" borderId="12" xfId="22" applyFont="1" applyFill="1" applyBorder="1"/>
    <xf numFmtId="0" fontId="51" fillId="2" borderId="13" xfId="22" applyFont="1" applyFill="1" applyBorder="1"/>
    <xf numFmtId="0" fontId="51" fillId="2" borderId="0" xfId="22" applyFont="1" applyFill="1" applyAlignment="1">
      <alignment horizontal="center"/>
    </xf>
    <xf numFmtId="0" fontId="51" fillId="2" borderId="18" xfId="22" applyFont="1" applyFill="1" applyBorder="1"/>
    <xf numFmtId="0" fontId="51" fillId="2" borderId="19" xfId="22" applyFont="1" applyFill="1" applyBorder="1" applyAlignment="1">
      <alignment horizontal="center"/>
    </xf>
    <xf numFmtId="0" fontId="51" fillId="2" borderId="23" xfId="22" applyFont="1" applyFill="1" applyBorder="1" applyAlignment="1">
      <alignment vertical="center"/>
    </xf>
    <xf numFmtId="0" fontId="51" fillId="2" borderId="23" xfId="22" applyFont="1" applyFill="1" applyBorder="1" applyAlignment="1">
      <alignment vertical="center" wrapText="1"/>
    </xf>
    <xf numFmtId="0" fontId="51" fillId="2" borderId="24" xfId="22" applyFont="1" applyFill="1" applyBorder="1" applyAlignment="1">
      <alignment vertical="center" wrapText="1"/>
    </xf>
    <xf numFmtId="0" fontId="51" fillId="2" borderId="0" xfId="22" applyFont="1" applyFill="1" applyAlignment="1">
      <alignment vertical="center"/>
    </xf>
    <xf numFmtId="0" fontId="51" fillId="2" borderId="19" xfId="22" applyFont="1" applyFill="1" applyBorder="1" applyAlignment="1">
      <alignment vertical="center" wrapText="1"/>
    </xf>
    <xf numFmtId="0" fontId="51" fillId="2" borderId="0" xfId="22" applyFont="1" applyFill="1" applyAlignment="1">
      <alignment vertical="center" wrapText="1"/>
    </xf>
    <xf numFmtId="0" fontId="51" fillId="2" borderId="18" xfId="22" applyFont="1" applyFill="1" applyBorder="1" applyAlignment="1">
      <alignment vertical="center" wrapText="1"/>
    </xf>
    <xf numFmtId="0" fontId="51" fillId="2" borderId="0" xfId="23" applyFont="1" applyFill="1" applyAlignment="1">
      <alignment horizontal="right" vertical="center" wrapText="1"/>
    </xf>
    <xf numFmtId="0" fontId="51" fillId="2" borderId="26" xfId="23" applyFont="1" applyFill="1" applyBorder="1" applyAlignment="1">
      <alignment horizontal="justify" vertical="center" wrapText="1"/>
    </xf>
    <xf numFmtId="0" fontId="51" fillId="2" borderId="16" xfId="23" applyFont="1" applyFill="1" applyBorder="1" applyAlignment="1">
      <alignment horizontal="right" vertical="center" wrapText="1"/>
    </xf>
    <xf numFmtId="0" fontId="51" fillId="2" borderId="27" xfId="23" applyFont="1" applyFill="1" applyBorder="1" applyAlignment="1">
      <alignment vertical="center" wrapText="1"/>
    </xf>
    <xf numFmtId="0" fontId="51" fillId="2" borderId="16" xfId="23" applyFont="1" applyFill="1" applyBorder="1" applyAlignment="1">
      <alignment horizontal="center" vertical="center" wrapText="1"/>
    </xf>
    <xf numFmtId="0" fontId="51" fillId="2" borderId="16" xfId="23" applyFont="1" applyFill="1" applyBorder="1" applyAlignment="1">
      <alignment vertical="center" wrapText="1"/>
    </xf>
    <xf numFmtId="0" fontId="51" fillId="2" borderId="21" xfId="22" applyFont="1" applyFill="1" applyBorder="1" applyAlignment="1">
      <alignment horizontal="center"/>
    </xf>
    <xf numFmtId="0" fontId="51" fillId="2" borderId="19" xfId="23" applyFont="1" applyFill="1" applyBorder="1" applyAlignment="1">
      <alignment horizontal="center" vertical="center" wrapText="1"/>
    </xf>
    <xf numFmtId="0" fontId="51" fillId="2" borderId="21" xfId="23" applyFont="1" applyFill="1" applyBorder="1" applyAlignment="1">
      <alignment horizontal="center" vertical="center" wrapText="1"/>
    </xf>
    <xf numFmtId="0" fontId="51" fillId="2" borderId="23" xfId="23" applyFont="1" applyFill="1" applyBorder="1" applyAlignment="1">
      <alignment vertical="center" wrapText="1"/>
    </xf>
    <xf numFmtId="0" fontId="51" fillId="2" borderId="0" xfId="23" applyFont="1" applyFill="1" applyAlignment="1">
      <alignment horizontal="center" vertical="center" wrapText="1"/>
    </xf>
    <xf numFmtId="0" fontId="51" fillId="2" borderId="16" xfId="22" applyFont="1" applyFill="1" applyBorder="1"/>
    <xf numFmtId="0" fontId="51" fillId="2" borderId="0" xfId="22" applyFont="1" applyFill="1" applyAlignment="1">
      <alignment horizontal="right"/>
    </xf>
    <xf numFmtId="0" fontId="51" fillId="2" borderId="19" xfId="23" applyFont="1" applyFill="1" applyBorder="1" applyAlignment="1">
      <alignment vertical="center" wrapText="1"/>
    </xf>
    <xf numFmtId="0" fontId="51" fillId="2" borderId="18" xfId="23" applyFont="1" applyFill="1" applyBorder="1" applyAlignment="1">
      <alignment horizontal="center" vertical="center" wrapText="1"/>
    </xf>
    <xf numFmtId="0" fontId="51" fillId="2" borderId="29" xfId="23" applyFont="1" applyFill="1" applyBorder="1" applyAlignment="1">
      <alignment horizontal="right" vertical="center" wrapText="1"/>
    </xf>
    <xf numFmtId="0" fontId="51" fillId="2" borderId="0" xfId="23" applyFont="1" applyFill="1" applyAlignment="1">
      <alignment horizontal="right" vertical="center"/>
    </xf>
    <xf numFmtId="49" fontId="52" fillId="2" borderId="23" xfId="22" applyNumberFormat="1" applyFont="1" applyFill="1" applyBorder="1" applyAlignment="1">
      <alignment horizontal="center" vertical="center"/>
    </xf>
    <xf numFmtId="170" fontId="51" fillId="2" borderId="16" xfId="22" applyNumberFormat="1" applyFont="1" applyFill="1" applyBorder="1" applyAlignment="1">
      <alignment vertical="center" wrapText="1"/>
    </xf>
    <xf numFmtId="49" fontId="52" fillId="2" borderId="0" xfId="22" applyNumberFormat="1" applyFont="1" applyFill="1" applyAlignment="1">
      <alignment horizontal="center" vertical="center"/>
    </xf>
    <xf numFmtId="49" fontId="51" fillId="2" borderId="16" xfId="22" applyNumberFormat="1" applyFont="1" applyFill="1" applyBorder="1" applyAlignment="1">
      <alignment horizontal="center" vertical="center"/>
    </xf>
    <xf numFmtId="170" fontId="51" fillId="2" borderId="19" xfId="22" applyNumberFormat="1" applyFont="1" applyFill="1" applyBorder="1" applyAlignment="1">
      <alignment vertical="center" wrapText="1"/>
    </xf>
    <xf numFmtId="49" fontId="52" fillId="2" borderId="19" xfId="22" applyNumberFormat="1" applyFont="1" applyFill="1" applyBorder="1" applyAlignment="1">
      <alignment horizontal="center" vertical="center"/>
    </xf>
    <xf numFmtId="0" fontId="51" fillId="2" borderId="19" xfId="23" applyFont="1" applyFill="1" applyBorder="1" applyAlignment="1">
      <alignment horizontal="right" vertical="center"/>
    </xf>
    <xf numFmtId="0" fontId="51" fillId="2" borderId="0" xfId="22" applyFont="1" applyFill="1" applyAlignment="1">
      <alignment horizontal="left" vertical="center" wrapText="1"/>
    </xf>
    <xf numFmtId="0" fontId="51" fillId="2" borderId="18" xfId="22" applyFont="1" applyFill="1" applyBorder="1" applyAlignment="1">
      <alignment horizontal="left" vertical="center" wrapText="1"/>
    </xf>
    <xf numFmtId="0" fontId="51" fillId="2" borderId="0" xfId="22" applyFont="1" applyFill="1" applyAlignment="1">
      <alignment horizontal="right" vertical="center" wrapText="1"/>
    </xf>
    <xf numFmtId="0" fontId="51" fillId="2" borderId="0" xfId="22" applyFont="1" applyFill="1" applyAlignment="1">
      <alignment horizontal="center" vertical="center" wrapText="1"/>
    </xf>
    <xf numFmtId="9" fontId="51" fillId="2" borderId="17" xfId="22" applyNumberFormat="1" applyFont="1" applyFill="1" applyBorder="1" applyAlignment="1">
      <alignment horizontal="center" vertical="center" wrapText="1"/>
    </xf>
    <xf numFmtId="0" fontId="51" fillId="2" borderId="15" xfId="22" applyFont="1" applyFill="1" applyBorder="1" applyAlignment="1">
      <alignment horizontal="center" vertical="center" wrapText="1"/>
    </xf>
    <xf numFmtId="0" fontId="51" fillId="2" borderId="13" xfId="22" applyFont="1" applyFill="1" applyBorder="1" applyAlignment="1">
      <alignment horizontal="center" vertical="center" wrapText="1"/>
    </xf>
    <xf numFmtId="9" fontId="51" fillId="2" borderId="12" xfId="22" applyNumberFormat="1" applyFont="1" applyFill="1" applyBorder="1" applyAlignment="1">
      <alignment horizontal="center" vertical="center" wrapText="1"/>
    </xf>
    <xf numFmtId="0" fontId="51" fillId="2" borderId="12" xfId="22" applyFont="1" applyFill="1" applyBorder="1" applyAlignment="1">
      <alignment horizontal="center" vertical="center" wrapText="1"/>
    </xf>
    <xf numFmtId="0" fontId="54" fillId="2" borderId="0" xfId="22" applyFont="1" applyFill="1"/>
    <xf numFmtId="0" fontId="51" fillId="2" borderId="0" xfId="22" applyFont="1" applyFill="1" applyAlignment="1">
      <alignment horizontal="center" vertical="top" wrapText="1"/>
    </xf>
    <xf numFmtId="0" fontId="51" fillId="2" borderId="19" xfId="22" applyFont="1" applyFill="1" applyBorder="1" applyAlignment="1">
      <alignment horizontal="center" vertical="top" wrapText="1"/>
    </xf>
    <xf numFmtId="0" fontId="51" fillId="2" borderId="0" xfId="23" applyFont="1" applyFill="1" applyAlignment="1">
      <alignment horizontal="left" vertical="center" wrapText="1"/>
    </xf>
    <xf numFmtId="0" fontId="51" fillId="2" borderId="16" xfId="22" applyFont="1" applyFill="1" applyBorder="1" applyAlignment="1">
      <alignment horizontal="center"/>
    </xf>
    <xf numFmtId="0" fontId="51" fillId="2" borderId="19" xfId="22" applyFont="1" applyFill="1" applyBorder="1"/>
    <xf numFmtId="0" fontId="51" fillId="2" borderId="10" xfId="22" applyFont="1" applyFill="1" applyBorder="1" applyAlignment="1">
      <alignment horizontal="left" vertical="center" wrapText="1"/>
    </xf>
    <xf numFmtId="0" fontId="51" fillId="2" borderId="10" xfId="22" applyFont="1" applyFill="1" applyBorder="1" applyAlignment="1">
      <alignment vertical="center" wrapText="1"/>
    </xf>
    <xf numFmtId="0" fontId="51" fillId="2" borderId="10" xfId="22" applyFont="1" applyFill="1" applyBorder="1" applyAlignment="1">
      <alignment horizontal="left" vertical="center"/>
    </xf>
    <xf numFmtId="0" fontId="55" fillId="2" borderId="10" xfId="22" applyFont="1" applyFill="1" applyBorder="1" applyAlignment="1">
      <alignment horizontal="left" vertical="center"/>
    </xf>
    <xf numFmtId="0" fontId="52" fillId="2" borderId="36" xfId="22" applyFont="1" applyFill="1" applyBorder="1" applyAlignment="1">
      <alignment horizontal="center" vertical="center" wrapText="1"/>
    </xf>
    <xf numFmtId="0" fontId="55" fillId="2" borderId="32" xfId="22" applyFont="1" applyFill="1" applyBorder="1" applyAlignment="1">
      <alignment horizontal="left"/>
    </xf>
    <xf numFmtId="0" fontId="55" fillId="2" borderId="0" xfId="22" applyFont="1" applyFill="1" applyAlignment="1">
      <alignment horizontal="left"/>
    </xf>
    <xf numFmtId="0" fontId="3" fillId="2" borderId="16" xfId="6" applyFont="1" applyFill="1" applyBorder="1" applyAlignment="1" applyProtection="1">
      <alignment horizontal="left" vertical="center" wrapText="1"/>
    </xf>
    <xf numFmtId="0" fontId="2" fillId="2" borderId="25" xfId="6" applyFont="1" applyFill="1" applyBorder="1" applyAlignment="1" applyProtection="1">
      <alignment horizontal="right" vertical="center" wrapText="1"/>
    </xf>
    <xf numFmtId="0" fontId="2" fillId="2" borderId="16" xfId="6" applyFont="1" applyFill="1" applyBorder="1" applyAlignment="1" applyProtection="1">
      <alignment horizontal="justify" vertical="center" wrapText="1"/>
    </xf>
    <xf numFmtId="0" fontId="2" fillId="2" borderId="18" xfId="6" applyFont="1" applyFill="1" applyBorder="1" applyAlignment="1" applyProtection="1">
      <alignment vertical="center" wrapText="1"/>
    </xf>
    <xf numFmtId="0" fontId="2" fillId="2" borderId="0" xfId="6" applyFont="1" applyFill="1" applyBorder="1" applyAlignment="1" applyProtection="1">
      <alignment vertical="center" wrapText="1"/>
    </xf>
    <xf numFmtId="0" fontId="2" fillId="2" borderId="20" xfId="6" applyFont="1" applyFill="1" applyBorder="1" applyAlignment="1" applyProtection="1">
      <alignment horizontal="center" vertical="center" wrapText="1"/>
    </xf>
    <xf numFmtId="0" fontId="2" fillId="2" borderId="22" xfId="6" applyFont="1" applyFill="1" applyBorder="1" applyAlignment="1" applyProtection="1">
      <alignment vertical="center" wrapText="1"/>
    </xf>
    <xf numFmtId="0" fontId="2" fillId="2" borderId="20" xfId="6" applyFont="1" applyFill="1" applyBorder="1" applyAlignment="1" applyProtection="1">
      <alignment vertical="center" wrapText="1"/>
    </xf>
    <xf numFmtId="0" fontId="2" fillId="2" borderId="22" xfId="6" applyFont="1" applyFill="1" applyBorder="1" applyAlignment="1" applyProtection="1">
      <alignment horizontal="center" vertical="center" wrapText="1"/>
    </xf>
    <xf numFmtId="0" fontId="2" fillId="2" borderId="24" xfId="6" applyFont="1" applyFill="1" applyBorder="1" applyAlignment="1" applyProtection="1">
      <alignment horizontal="center" vertical="center" wrapText="1"/>
    </xf>
    <xf numFmtId="0" fontId="2" fillId="2" borderId="28" xfId="6" applyFont="1" applyFill="1" applyBorder="1" applyAlignment="1" applyProtection="1">
      <alignment horizontal="right" vertical="center" wrapText="1"/>
    </xf>
    <xf numFmtId="3" fontId="12" fillId="2" borderId="16" xfId="6" applyNumberFormat="1" applyFont="1" applyFill="1" applyBorder="1" applyAlignment="1" applyProtection="1">
      <alignment horizontal="center" vertical="center" wrapText="1"/>
    </xf>
    <xf numFmtId="0" fontId="2" fillId="2" borderId="25" xfId="6" applyFont="1" applyFill="1" applyBorder="1" applyAlignment="1" applyProtection="1">
      <alignment horizontal="center" vertical="center" wrapText="1"/>
    </xf>
    <xf numFmtId="3" fontId="2" fillId="2" borderId="17" xfId="5" applyNumberFormat="1" applyFont="1" applyFill="1" applyBorder="1" applyAlignment="1">
      <alignment horizontal="center" vertical="center" wrapText="1"/>
    </xf>
    <xf numFmtId="0" fontId="2" fillId="2" borderId="0" xfId="9" applyFont="1" applyFill="1"/>
    <xf numFmtId="0" fontId="2" fillId="2" borderId="12" xfId="5" applyFont="1" applyFill="1" applyBorder="1" applyAlignment="1">
      <alignment vertical="center"/>
    </xf>
    <xf numFmtId="0" fontId="2" fillId="2" borderId="15" xfId="5" applyFont="1" applyFill="1" applyBorder="1" applyAlignment="1">
      <alignment vertical="center"/>
    </xf>
    <xf numFmtId="0" fontId="5" fillId="2" borderId="10" xfId="5" applyFont="1" applyFill="1" applyBorder="1" applyAlignment="1">
      <alignment vertical="center" wrapText="1"/>
    </xf>
    <xf numFmtId="0" fontId="2" fillId="2" borderId="16" xfId="9" applyFont="1" applyFill="1" applyBorder="1"/>
    <xf numFmtId="1" fontId="2" fillId="2" borderId="16" xfId="8" applyNumberFormat="1" applyFont="1" applyFill="1" applyBorder="1" applyAlignment="1" applyProtection="1">
      <alignment vertical="center" wrapText="1"/>
    </xf>
    <xf numFmtId="0" fontId="2" fillId="2" borderId="2" xfId="5" applyFont="1" applyFill="1" applyBorder="1" applyAlignment="1">
      <alignment horizontal="left" vertical="center" wrapText="1"/>
    </xf>
    <xf numFmtId="0" fontId="2" fillId="2" borderId="3" xfId="5" applyFont="1" applyFill="1" applyBorder="1" applyAlignment="1">
      <alignment horizontal="left" vertical="center" wrapText="1"/>
    </xf>
    <xf numFmtId="0" fontId="2" fillId="2" borderId="4" xfId="5" applyFont="1" applyFill="1" applyBorder="1" applyAlignment="1">
      <alignment horizontal="left" vertical="center" wrapText="1"/>
    </xf>
    <xf numFmtId="0" fontId="2" fillId="2" borderId="33" xfId="5" applyFont="1" applyFill="1" applyBorder="1" applyAlignment="1">
      <alignment horizontal="right" vertical="center" wrapText="1"/>
    </xf>
    <xf numFmtId="0" fontId="2" fillId="2" borderId="25" xfId="6" applyFont="1" applyFill="1" applyBorder="1" applyAlignment="1" applyProtection="1">
      <alignment vertical="center" wrapText="1"/>
    </xf>
    <xf numFmtId="0" fontId="10" fillId="2" borderId="0" xfId="9" applyFont="1" applyFill="1" applyAlignment="1">
      <alignment horizontal="left"/>
    </xf>
    <xf numFmtId="0" fontId="2" fillId="2" borderId="0" xfId="0" applyFont="1" applyFill="1" applyAlignment="1">
      <alignment vertical="top"/>
    </xf>
    <xf numFmtId="0" fontId="30" fillId="2" borderId="45" xfId="4" applyFont="1" applyFill="1" applyBorder="1"/>
    <xf numFmtId="0" fontId="33" fillId="2" borderId="51" xfId="5" applyFont="1" applyFill="1" applyBorder="1" applyAlignment="1">
      <alignment horizontal="left" vertical="center" wrapText="1"/>
    </xf>
    <xf numFmtId="0" fontId="30" fillId="2" borderId="12" xfId="5" applyFont="1" applyFill="1" applyBorder="1" applyAlignment="1">
      <alignment horizontal="left" vertical="center" wrapText="1"/>
    </xf>
    <xf numFmtId="0" fontId="56" fillId="2" borderId="12" xfId="5" applyFont="1" applyFill="1" applyBorder="1" applyAlignment="1">
      <alignment horizontal="left" vertical="center" wrapText="1"/>
    </xf>
    <xf numFmtId="0" fontId="56" fillId="2" borderId="13" xfId="5" applyFont="1" applyFill="1" applyBorder="1" applyAlignment="1">
      <alignment horizontal="left" vertical="center" wrapText="1"/>
    </xf>
    <xf numFmtId="0" fontId="57" fillId="2" borderId="12" xfId="5" applyFont="1" applyFill="1" applyBorder="1" applyAlignment="1">
      <alignment horizontal="left" vertical="center" wrapText="1"/>
    </xf>
    <xf numFmtId="0" fontId="57" fillId="2" borderId="13" xfId="5" applyFont="1" applyFill="1" applyBorder="1" applyAlignment="1">
      <alignment horizontal="left" vertical="center" wrapText="1"/>
    </xf>
    <xf numFmtId="0" fontId="30" fillId="2" borderId="12" xfId="5" applyFont="1" applyFill="1" applyBorder="1" applyAlignment="1">
      <alignment horizontal="left" vertical="center"/>
    </xf>
    <xf numFmtId="0" fontId="56" fillId="2" borderId="12" xfId="5" applyFont="1" applyFill="1" applyBorder="1" applyAlignment="1">
      <alignment horizontal="left" vertical="center"/>
    </xf>
    <xf numFmtId="0" fontId="56" fillId="2" borderId="15" xfId="5" applyFont="1" applyFill="1" applyBorder="1" applyAlignment="1">
      <alignment horizontal="left" vertical="center"/>
    </xf>
    <xf numFmtId="0" fontId="33" fillId="2" borderId="16" xfId="5" applyFont="1" applyFill="1" applyBorder="1" applyAlignment="1">
      <alignment horizontal="left" vertical="center" wrapText="1"/>
    </xf>
    <xf numFmtId="0" fontId="56" fillId="2" borderId="13" xfId="5" applyFont="1" applyFill="1" applyBorder="1" applyAlignment="1">
      <alignment horizontal="left" vertical="center"/>
    </xf>
    <xf numFmtId="0" fontId="30" fillId="2" borderId="11" xfId="0" applyFont="1" applyFill="1" applyBorder="1" applyAlignment="1">
      <alignment horizontal="center"/>
    </xf>
    <xf numFmtId="0" fontId="30" fillId="2" borderId="12" xfId="0" applyFont="1" applyFill="1" applyBorder="1" applyAlignment="1">
      <alignment horizontal="center"/>
    </xf>
    <xf numFmtId="0" fontId="30" fillId="2" borderId="12" xfId="0" applyFont="1" applyFill="1" applyBorder="1"/>
    <xf numFmtId="0" fontId="30" fillId="2" borderId="13" xfId="0" applyFont="1" applyFill="1" applyBorder="1"/>
    <xf numFmtId="0" fontId="30" fillId="2" borderId="0" xfId="0" applyFont="1" applyFill="1" applyAlignment="1">
      <alignment horizontal="center"/>
    </xf>
    <xf numFmtId="0" fontId="30" fillId="2" borderId="18" xfId="0" applyFont="1" applyFill="1" applyBorder="1"/>
    <xf numFmtId="0" fontId="30" fillId="2" borderId="25" xfId="0" applyFont="1" applyFill="1" applyBorder="1"/>
    <xf numFmtId="0" fontId="33" fillId="2" borderId="48" xfId="5" applyFont="1" applyFill="1" applyBorder="1" applyAlignment="1">
      <alignment horizontal="left" vertical="center" wrapText="1"/>
    </xf>
    <xf numFmtId="0" fontId="34" fillId="2" borderId="6" xfId="6" applyFont="1" applyFill="1" applyBorder="1" applyAlignment="1" applyProtection="1">
      <alignment vertical="center" wrapText="1"/>
    </xf>
    <xf numFmtId="0" fontId="30" fillId="2" borderId="7" xfId="0" applyFont="1" applyFill="1" applyBorder="1"/>
    <xf numFmtId="0" fontId="34" fillId="2" borderId="7" xfId="6" applyFont="1" applyFill="1" applyBorder="1" applyAlignment="1" applyProtection="1">
      <alignment vertical="center" wrapText="1"/>
    </xf>
    <xf numFmtId="0" fontId="34" fillId="2" borderId="8" xfId="6" applyFont="1" applyFill="1" applyBorder="1" applyAlignment="1" applyProtection="1">
      <alignment vertical="center" wrapText="1"/>
    </xf>
    <xf numFmtId="0" fontId="56" fillId="2" borderId="23" xfId="5" applyFont="1" applyFill="1" applyBorder="1" applyAlignment="1">
      <alignment vertical="center"/>
    </xf>
    <xf numFmtId="0" fontId="34" fillId="2" borderId="0" xfId="5" applyFont="1" applyFill="1" applyAlignment="1">
      <alignment vertical="center"/>
    </xf>
    <xf numFmtId="0" fontId="34" fillId="2" borderId="0" xfId="6" applyFont="1" applyFill="1" applyBorder="1" applyAlignment="1" applyProtection="1">
      <alignment horizontal="right" vertical="center" wrapText="1"/>
    </xf>
    <xf numFmtId="0" fontId="34" fillId="2" borderId="26" xfId="6" applyFont="1" applyFill="1" applyBorder="1" applyAlignment="1" applyProtection="1">
      <alignment horizontal="justify" vertical="center" wrapText="1"/>
    </xf>
    <xf numFmtId="0" fontId="34" fillId="2" borderId="16" xfId="6" applyFont="1" applyFill="1" applyBorder="1" applyAlignment="1" applyProtection="1">
      <alignment horizontal="right" vertical="center" wrapText="1"/>
    </xf>
    <xf numFmtId="0" fontId="34" fillId="2" borderId="27" xfId="6" applyFont="1" applyFill="1" applyBorder="1" applyAlignment="1" applyProtection="1">
      <alignment vertical="center" wrapText="1"/>
    </xf>
    <xf numFmtId="0" fontId="34" fillId="2" borderId="16" xfId="6" applyFont="1" applyFill="1" applyBorder="1" applyAlignment="1" applyProtection="1">
      <alignment horizontal="center" vertical="center" wrapText="1"/>
    </xf>
    <xf numFmtId="0" fontId="34" fillId="2" borderId="16" xfId="6" applyFont="1" applyFill="1" applyBorder="1" applyAlignment="1" applyProtection="1">
      <alignment vertical="center" wrapText="1"/>
    </xf>
    <xf numFmtId="0" fontId="35" fillId="2" borderId="16" xfId="6" applyFont="1" applyFill="1" applyBorder="1" applyAlignment="1" applyProtection="1">
      <alignment horizontal="center" vertical="center" wrapText="1"/>
    </xf>
    <xf numFmtId="0" fontId="30" fillId="2" borderId="19" xfId="4" applyFont="1" applyFill="1" applyBorder="1" applyAlignment="1">
      <alignment horizontal="center"/>
    </xf>
    <xf numFmtId="0" fontId="30" fillId="2" borderId="21" xfId="4" applyFont="1" applyFill="1" applyBorder="1" applyAlignment="1">
      <alignment horizontal="center"/>
    </xf>
    <xf numFmtId="0" fontId="34" fillId="2" borderId="19" xfId="6" applyFont="1" applyFill="1" applyBorder="1" applyAlignment="1" applyProtection="1">
      <alignment horizontal="center" vertical="center" wrapText="1"/>
    </xf>
    <xf numFmtId="0" fontId="34" fillId="2" borderId="21" xfId="6" applyFont="1" applyFill="1" applyBorder="1" applyAlignment="1" applyProtection="1">
      <alignment horizontal="center" vertical="center" wrapText="1"/>
    </xf>
    <xf numFmtId="0" fontId="34" fillId="2" borderId="23" xfId="6" applyFont="1" applyFill="1" applyBorder="1" applyAlignment="1" applyProtection="1">
      <alignment vertical="center" wrapText="1"/>
    </xf>
    <xf numFmtId="0" fontId="34" fillId="2" borderId="0" xfId="6" applyFont="1" applyFill="1" applyBorder="1" applyAlignment="1" applyProtection="1">
      <alignment horizontal="center" vertical="center" wrapText="1"/>
    </xf>
    <xf numFmtId="0" fontId="34" fillId="2" borderId="19" xfId="6" applyFont="1" applyFill="1" applyBorder="1" applyAlignment="1" applyProtection="1">
      <alignment vertical="center" wrapText="1"/>
    </xf>
    <xf numFmtId="0" fontId="30" fillId="2" borderId="19" xfId="0" applyFont="1" applyFill="1" applyBorder="1"/>
    <xf numFmtId="0" fontId="30" fillId="2" borderId="21" xfId="0" applyFont="1" applyFill="1" applyBorder="1"/>
    <xf numFmtId="0" fontId="34" fillId="2" borderId="18" xfId="6" applyFont="1" applyFill="1" applyBorder="1" applyAlignment="1" applyProtection="1">
      <alignment horizontal="center" vertical="center" wrapText="1"/>
    </xf>
    <xf numFmtId="0" fontId="34" fillId="2" borderId="29" xfId="6" applyFont="1" applyFill="1" applyBorder="1" applyAlignment="1" applyProtection="1">
      <alignment horizontal="right" vertical="center" wrapText="1"/>
    </xf>
    <xf numFmtId="0" fontId="36" fillId="2" borderId="16" xfId="6" applyFont="1" applyFill="1" applyBorder="1" applyAlignment="1" applyProtection="1">
      <alignment vertical="center" wrapText="1"/>
    </xf>
    <xf numFmtId="0" fontId="34" fillId="2" borderId="0" xfId="6" applyFont="1" applyFill="1" applyBorder="1" applyAlignment="1" applyProtection="1">
      <alignment horizontal="right" vertical="center"/>
    </xf>
    <xf numFmtId="0" fontId="34" fillId="2" borderId="17" xfId="6" applyFont="1" applyFill="1" applyBorder="1" applyAlignment="1" applyProtection="1">
      <alignment horizontal="center" vertical="center" wrapText="1"/>
    </xf>
    <xf numFmtId="0" fontId="34" fillId="2" borderId="12" xfId="6" applyFont="1" applyFill="1" applyBorder="1" applyAlignment="1" applyProtection="1">
      <alignment horizontal="center" vertical="center" wrapText="1"/>
    </xf>
    <xf numFmtId="0" fontId="34" fillId="2" borderId="15" xfId="6" applyFont="1" applyFill="1" applyBorder="1" applyAlignment="1" applyProtection="1">
      <alignment horizontal="center" vertical="center" wrapText="1"/>
    </xf>
    <xf numFmtId="49" fontId="35" fillId="2" borderId="16" xfId="5" applyNumberFormat="1" applyFont="1" applyFill="1" applyBorder="1" applyAlignment="1">
      <alignment horizontal="center" vertical="center"/>
    </xf>
    <xf numFmtId="0" fontId="34" fillId="2" borderId="19" xfId="6" applyFont="1" applyFill="1" applyBorder="1" applyAlignment="1" applyProtection="1">
      <alignment horizontal="right" vertical="center"/>
    </xf>
    <xf numFmtId="0" fontId="34" fillId="2" borderId="0" xfId="5" applyFont="1" applyFill="1" applyAlignment="1">
      <alignment horizontal="left" vertical="center" wrapText="1"/>
    </xf>
    <xf numFmtId="0" fontId="34" fillId="2" borderId="0" xfId="5" applyFont="1" applyFill="1" applyAlignment="1">
      <alignment horizontal="right" vertical="center" wrapText="1"/>
    </xf>
    <xf numFmtId="1" fontId="34" fillId="2" borderId="17" xfId="5" applyNumberFormat="1" applyFont="1" applyFill="1" applyBorder="1" applyAlignment="1">
      <alignment horizontal="center" vertical="center" wrapText="1"/>
    </xf>
    <xf numFmtId="0" fontId="30" fillId="2" borderId="16" xfId="0" applyFont="1" applyFill="1" applyBorder="1"/>
    <xf numFmtId="0" fontId="58" fillId="2" borderId="12" xfId="5" applyFont="1" applyFill="1" applyBorder="1" applyAlignment="1">
      <alignment horizontal="center" vertical="center" wrapText="1"/>
    </xf>
    <xf numFmtId="0" fontId="56" fillId="2" borderId="23" xfId="6" applyFont="1" applyFill="1" applyBorder="1" applyAlignment="1" applyProtection="1">
      <alignment vertical="center" wrapText="1"/>
    </xf>
    <xf numFmtId="0" fontId="34" fillId="2" borderId="0" xfId="6" applyFont="1" applyFill="1" applyBorder="1" applyAlignment="1" applyProtection="1">
      <alignment horizontal="left" vertical="center" wrapText="1"/>
    </xf>
    <xf numFmtId="0" fontId="56" fillId="2" borderId="0" xfId="6" applyFont="1" applyFill="1" applyBorder="1" applyAlignment="1" applyProtection="1">
      <alignment horizontal="left" vertical="center" wrapText="1"/>
    </xf>
    <xf numFmtId="0" fontId="32" fillId="2" borderId="16" xfId="0" applyFont="1" applyFill="1" applyBorder="1" applyAlignment="1">
      <alignment horizontal="center"/>
    </xf>
    <xf numFmtId="0" fontId="33" fillId="2" borderId="5" xfId="5" applyFont="1" applyFill="1" applyBorder="1" applyAlignment="1">
      <alignment horizontal="left" vertical="center" wrapText="1"/>
    </xf>
    <xf numFmtId="0" fontId="34" fillId="2" borderId="51" xfId="5" applyFont="1" applyFill="1" applyBorder="1" applyAlignment="1">
      <alignment horizontal="left" vertical="center" wrapText="1"/>
    </xf>
    <xf numFmtId="0" fontId="34" fillId="2" borderId="5" xfId="5" applyFont="1" applyFill="1" applyBorder="1" applyAlignment="1">
      <alignment horizontal="left" vertical="center" wrapText="1"/>
    </xf>
    <xf numFmtId="0" fontId="34" fillId="2" borderId="51" xfId="5" applyFont="1" applyFill="1" applyBorder="1" applyAlignment="1">
      <alignment horizontal="left" vertical="center"/>
    </xf>
    <xf numFmtId="0" fontId="38" fillId="2" borderId="48" xfId="5" applyFont="1" applyFill="1" applyBorder="1" applyAlignment="1">
      <alignment horizontal="left" vertical="center"/>
    </xf>
    <xf numFmtId="0" fontId="35" fillId="2" borderId="32" xfId="5" applyFont="1" applyFill="1" applyBorder="1" applyAlignment="1">
      <alignment horizontal="centerContinuous" vertical="center" wrapText="1"/>
    </xf>
    <xf numFmtId="0" fontId="2" fillId="2" borderId="0" xfId="6" applyFont="1" applyFill="1" applyBorder="1" applyAlignment="1" applyProtection="1">
      <alignment horizontal="right" vertical="top" wrapText="1"/>
    </xf>
    <xf numFmtId="0" fontId="2" fillId="2" borderId="16" xfId="6" applyFont="1" applyFill="1" applyBorder="1" applyAlignment="1" applyProtection="1">
      <alignment horizontal="center" vertical="top" wrapText="1"/>
    </xf>
    <xf numFmtId="169" fontId="2" fillId="2" borderId="0" xfId="8" applyNumberFormat="1" applyFont="1" applyFill="1" applyBorder="1" applyAlignment="1" applyProtection="1">
      <alignment vertical="center" wrapText="1"/>
    </xf>
    <xf numFmtId="0" fontId="2" fillId="2" borderId="0" xfId="4" applyFont="1" applyFill="1" applyAlignment="1">
      <alignment horizontal="center" vertical="top"/>
    </xf>
    <xf numFmtId="0" fontId="2" fillId="2" borderId="18" xfId="5" applyFont="1" applyFill="1" applyBorder="1" applyAlignment="1">
      <alignment vertical="top" wrapText="1"/>
    </xf>
    <xf numFmtId="0" fontId="2" fillId="2" borderId="17" xfId="5" applyFont="1" applyFill="1" applyBorder="1" applyAlignment="1">
      <alignment horizontal="center" vertical="top" wrapText="1"/>
    </xf>
    <xf numFmtId="0" fontId="2" fillId="2" borderId="15" xfId="5" applyFont="1" applyFill="1" applyBorder="1" applyAlignment="1">
      <alignment horizontal="center" vertical="top" wrapText="1"/>
    </xf>
    <xf numFmtId="9" fontId="2" fillId="2" borderId="34" xfId="5" applyNumberFormat="1" applyFont="1" applyFill="1" applyBorder="1" applyAlignment="1">
      <alignment horizontal="center" vertical="center" wrapText="1"/>
    </xf>
    <xf numFmtId="0" fontId="2" fillId="2" borderId="34" xfId="5" applyFont="1" applyFill="1" applyBorder="1" applyAlignment="1">
      <alignment horizontal="center" vertical="center" wrapText="1"/>
    </xf>
    <xf numFmtId="0" fontId="2" fillId="2" borderId="35" xfId="5" applyFont="1" applyFill="1" applyBorder="1" applyAlignment="1">
      <alignment horizontal="center" vertical="center" wrapText="1"/>
    </xf>
    <xf numFmtId="0" fontId="2" fillId="2" borderId="1" xfId="4" applyFont="1" applyFill="1" applyBorder="1" applyAlignment="1">
      <alignment vertical="top"/>
    </xf>
    <xf numFmtId="49" fontId="3" fillId="2" borderId="2" xfId="5" applyNumberFormat="1" applyFont="1" applyFill="1" applyBorder="1" applyAlignment="1">
      <alignment horizontal="left" vertical="top"/>
    </xf>
    <xf numFmtId="49" fontId="3" fillId="2" borderId="3" xfId="5" applyNumberFormat="1" applyFont="1" applyFill="1" applyBorder="1" applyAlignment="1">
      <alignment horizontal="centerContinuous" vertical="top"/>
    </xf>
    <xf numFmtId="49" fontId="3" fillId="2" borderId="4" xfId="5" applyNumberFormat="1" applyFont="1" applyFill="1" applyBorder="1" applyAlignment="1">
      <alignment horizontal="centerContinuous" vertical="top"/>
    </xf>
    <xf numFmtId="0" fontId="5" fillId="2" borderId="2" xfId="5" applyFont="1" applyFill="1" applyBorder="1" applyAlignment="1">
      <alignment horizontal="left" vertical="top" wrapText="1"/>
    </xf>
    <xf numFmtId="0" fontId="5" fillId="2" borderId="11" xfId="5" applyFont="1" applyFill="1" applyBorder="1" applyAlignment="1">
      <alignment horizontal="left" vertical="top" wrapText="1"/>
    </xf>
    <xf numFmtId="0" fontId="5" fillId="2" borderId="20" xfId="5" applyFont="1" applyFill="1" applyBorder="1" applyAlignment="1">
      <alignment horizontal="left" vertical="top" wrapText="1"/>
    </xf>
    <xf numFmtId="0" fontId="5" fillId="2" borderId="16" xfId="5" applyFont="1" applyFill="1" applyBorder="1" applyAlignment="1">
      <alignment horizontal="left" vertical="top" wrapText="1"/>
    </xf>
    <xf numFmtId="0" fontId="2" fillId="2" borderId="22" xfId="5" applyFont="1" applyFill="1" applyBorder="1" applyAlignment="1">
      <alignment vertical="top"/>
    </xf>
    <xf numFmtId="0" fontId="2" fillId="2" borderId="23" xfId="5" applyFont="1" applyFill="1" applyBorder="1" applyAlignment="1">
      <alignment vertical="top" wrapText="1"/>
    </xf>
    <xf numFmtId="0" fontId="2" fillId="2" borderId="24" xfId="5" applyFont="1" applyFill="1" applyBorder="1" applyAlignment="1">
      <alignment vertical="top" wrapText="1"/>
    </xf>
    <xf numFmtId="0" fontId="2" fillId="2" borderId="25" xfId="5" applyFont="1" applyFill="1" applyBorder="1" applyAlignment="1">
      <alignment vertical="top"/>
    </xf>
    <xf numFmtId="0" fontId="2" fillId="2" borderId="19" xfId="5" applyFont="1" applyFill="1" applyBorder="1" applyAlignment="1">
      <alignment vertical="top" wrapText="1"/>
    </xf>
    <xf numFmtId="0" fontId="2" fillId="2" borderId="0" xfId="5" applyFont="1" applyFill="1" applyAlignment="1">
      <alignment vertical="top" wrapText="1"/>
    </xf>
    <xf numFmtId="0" fontId="2" fillId="2" borderId="25" xfId="6" applyFont="1" applyFill="1" applyBorder="1" applyAlignment="1" applyProtection="1">
      <alignment horizontal="right" vertical="top" wrapText="1"/>
    </xf>
    <xf numFmtId="0" fontId="2" fillId="2" borderId="26" xfId="6" applyFont="1" applyFill="1" applyBorder="1" applyAlignment="1" applyProtection="1">
      <alignment horizontal="justify" vertical="top" wrapText="1"/>
    </xf>
    <xf numFmtId="0" fontId="2" fillId="2" borderId="16" xfId="6" applyFont="1" applyFill="1" applyBorder="1" applyAlignment="1" applyProtection="1">
      <alignment horizontal="right" vertical="top" wrapText="1"/>
    </xf>
    <xf numFmtId="0" fontId="2" fillId="2" borderId="27" xfId="6" applyFont="1" applyFill="1" applyBorder="1" applyAlignment="1" applyProtection="1">
      <alignment vertical="top" wrapText="1"/>
    </xf>
    <xf numFmtId="0" fontId="2" fillId="2" borderId="16" xfId="6" applyFont="1" applyFill="1" applyBorder="1" applyAlignment="1" applyProtection="1">
      <alignment vertical="top" wrapText="1"/>
    </xf>
    <xf numFmtId="0" fontId="2" fillId="2" borderId="19" xfId="4" applyFont="1" applyFill="1" applyBorder="1" applyAlignment="1">
      <alignment horizontal="center" vertical="top"/>
    </xf>
    <xf numFmtId="0" fontId="2" fillId="2" borderId="21" xfId="4" applyFont="1" applyFill="1" applyBorder="1" applyAlignment="1">
      <alignment horizontal="center" vertical="top"/>
    </xf>
    <xf numFmtId="0" fontId="2" fillId="2" borderId="20" xfId="6" applyFont="1" applyFill="1" applyBorder="1" applyAlignment="1" applyProtection="1">
      <alignment horizontal="center" vertical="top" wrapText="1"/>
    </xf>
    <xf numFmtId="0" fontId="2" fillId="2" borderId="19" xfId="6" applyFont="1" applyFill="1" applyBorder="1" applyAlignment="1" applyProtection="1">
      <alignment horizontal="center" vertical="top" wrapText="1"/>
    </xf>
    <xf numFmtId="0" fontId="2" fillId="2" borderId="21" xfId="6" applyFont="1" applyFill="1" applyBorder="1" applyAlignment="1" applyProtection="1">
      <alignment horizontal="center" vertical="top" wrapText="1"/>
    </xf>
    <xf numFmtId="0" fontId="2" fillId="2" borderId="22" xfId="6" applyFont="1" applyFill="1" applyBorder="1" applyAlignment="1" applyProtection="1">
      <alignment vertical="top" wrapText="1"/>
    </xf>
    <xf numFmtId="0" fontId="2" fillId="2" borderId="23" xfId="6" applyFont="1" applyFill="1" applyBorder="1" applyAlignment="1" applyProtection="1">
      <alignment vertical="top" wrapText="1"/>
    </xf>
    <xf numFmtId="0" fontId="2" fillId="2" borderId="18" xfId="0" applyFont="1" applyFill="1" applyBorder="1" applyAlignment="1">
      <alignment vertical="top"/>
    </xf>
    <xf numFmtId="0" fontId="2" fillId="2" borderId="0" xfId="6" applyFont="1" applyFill="1" applyBorder="1" applyAlignment="1" applyProtection="1">
      <alignment horizontal="center" vertical="top" wrapText="1"/>
    </xf>
    <xf numFmtId="0" fontId="2" fillId="2" borderId="16" xfId="0" applyFont="1" applyFill="1" applyBorder="1" applyAlignment="1">
      <alignment vertical="top"/>
    </xf>
    <xf numFmtId="0" fontId="2" fillId="2" borderId="0" xfId="0" applyFont="1" applyFill="1" applyAlignment="1">
      <alignment horizontal="center" vertical="top"/>
    </xf>
    <xf numFmtId="0" fontId="2" fillId="2" borderId="20" xfId="6" applyFont="1" applyFill="1" applyBorder="1" applyAlignment="1" applyProtection="1">
      <alignment vertical="top" wrapText="1"/>
    </xf>
    <xf numFmtId="0" fontId="2" fillId="2" borderId="19" xfId="6" applyFont="1" applyFill="1" applyBorder="1" applyAlignment="1" applyProtection="1">
      <alignment vertical="top" wrapText="1"/>
    </xf>
    <xf numFmtId="0" fontId="2" fillId="2" borderId="25" xfId="6" applyFont="1" applyFill="1" applyBorder="1" applyAlignment="1" applyProtection="1">
      <alignment horizontal="center" vertical="top" wrapText="1"/>
    </xf>
    <xf numFmtId="0" fontId="2" fillId="2" borderId="18" xfId="6" applyFont="1" applyFill="1" applyBorder="1" applyAlignment="1" applyProtection="1">
      <alignment horizontal="center" vertical="top" wrapText="1"/>
    </xf>
    <xf numFmtId="0" fontId="2" fillId="2" borderId="28" xfId="6" applyFont="1" applyFill="1" applyBorder="1" applyAlignment="1" applyProtection="1">
      <alignment horizontal="right" vertical="top" wrapText="1"/>
    </xf>
    <xf numFmtId="0" fontId="12" fillId="2" borderId="16" xfId="6" applyNumberFormat="1" applyFont="1" applyFill="1" applyBorder="1" applyAlignment="1" applyProtection="1">
      <alignment vertical="top" wrapText="1"/>
    </xf>
    <xf numFmtId="0" fontId="2" fillId="2" borderId="0" xfId="6" applyFont="1" applyFill="1" applyBorder="1" applyAlignment="1" applyProtection="1">
      <alignment horizontal="right" vertical="top"/>
    </xf>
    <xf numFmtId="49" fontId="3" fillId="2" borderId="22" xfId="5" applyNumberFormat="1" applyFont="1" applyFill="1" applyBorder="1" applyAlignment="1">
      <alignment horizontal="center" vertical="top"/>
    </xf>
    <xf numFmtId="49" fontId="3" fillId="2" borderId="23" xfId="5" applyNumberFormat="1" applyFont="1" applyFill="1" applyBorder="1" applyAlignment="1">
      <alignment horizontal="center" vertical="top"/>
    </xf>
    <xf numFmtId="1" fontId="2" fillId="2" borderId="16" xfId="8" applyNumberFormat="1" applyFont="1" applyFill="1" applyBorder="1" applyAlignment="1" applyProtection="1">
      <alignment vertical="top" wrapText="1"/>
    </xf>
    <xf numFmtId="49" fontId="3" fillId="2" borderId="0" xfId="5" applyNumberFormat="1" applyFont="1" applyFill="1" applyAlignment="1">
      <alignment horizontal="center" vertical="top"/>
    </xf>
    <xf numFmtId="1" fontId="2" fillId="2" borderId="16" xfId="5" applyNumberFormat="1" applyFont="1" applyFill="1" applyBorder="1" applyAlignment="1">
      <alignment horizontal="center" vertical="top"/>
    </xf>
    <xf numFmtId="169" fontId="2" fillId="2" borderId="19" xfId="8" applyNumberFormat="1" applyFont="1" applyFill="1" applyBorder="1" applyAlignment="1" applyProtection="1">
      <alignment vertical="top" wrapText="1"/>
    </xf>
    <xf numFmtId="49" fontId="3" fillId="2" borderId="19" xfId="5" applyNumberFormat="1" applyFont="1" applyFill="1" applyBorder="1" applyAlignment="1">
      <alignment horizontal="center" vertical="top"/>
    </xf>
    <xf numFmtId="0" fontId="2" fillId="2" borderId="19" xfId="6" applyFont="1" applyFill="1" applyBorder="1" applyAlignment="1" applyProtection="1">
      <alignment horizontal="right" vertical="top"/>
    </xf>
    <xf numFmtId="0" fontId="2" fillId="2" borderId="25" xfId="5" applyFont="1" applyFill="1" applyBorder="1" applyAlignment="1">
      <alignment horizontal="left" vertical="top" wrapText="1"/>
    </xf>
    <xf numFmtId="0" fontId="2" fillId="2" borderId="0" xfId="5" applyFont="1" applyFill="1" applyAlignment="1">
      <alignment horizontal="left" vertical="top" wrapText="1"/>
    </xf>
    <xf numFmtId="0" fontId="2" fillId="2" borderId="18" xfId="5" applyFont="1" applyFill="1" applyBorder="1" applyAlignment="1">
      <alignment horizontal="left" vertical="top" wrapText="1"/>
    </xf>
    <xf numFmtId="0" fontId="2" fillId="2" borderId="25" xfId="5" applyFont="1" applyFill="1" applyBorder="1" applyAlignment="1">
      <alignment horizontal="right" vertical="top" wrapText="1"/>
    </xf>
    <xf numFmtId="9" fontId="2" fillId="2" borderId="17" xfId="5" applyNumberFormat="1" applyFont="1" applyFill="1" applyBorder="1" applyAlignment="1">
      <alignment horizontal="center" vertical="top" wrapText="1"/>
    </xf>
    <xf numFmtId="9" fontId="2" fillId="2" borderId="0" xfId="5" applyNumberFormat="1" applyFont="1" applyFill="1" applyAlignment="1">
      <alignment horizontal="center" vertical="top" wrapText="1"/>
    </xf>
    <xf numFmtId="0" fontId="2" fillId="2" borderId="18" xfId="5" applyFont="1" applyFill="1" applyBorder="1" applyAlignment="1">
      <alignment horizontal="center" vertical="top" wrapText="1"/>
    </xf>
    <xf numFmtId="0" fontId="2" fillId="2" borderId="23" xfId="0" applyFont="1" applyFill="1" applyBorder="1" applyAlignment="1">
      <alignment vertical="top"/>
    </xf>
    <xf numFmtId="0" fontId="2" fillId="2" borderId="24" xfId="0" applyFont="1" applyFill="1" applyBorder="1" applyAlignment="1">
      <alignment vertical="top"/>
    </xf>
    <xf numFmtId="0" fontId="2" fillId="2" borderId="25" xfId="0" applyFont="1" applyFill="1" applyBorder="1" applyAlignment="1">
      <alignment vertical="top"/>
    </xf>
    <xf numFmtId="0" fontId="2" fillId="2" borderId="16" xfId="0" applyFont="1" applyFill="1" applyBorder="1" applyAlignment="1">
      <alignment horizontal="center" vertical="top"/>
    </xf>
    <xf numFmtId="0" fontId="2" fillId="2" borderId="20" xfId="0" applyFont="1" applyFill="1" applyBorder="1" applyAlignment="1">
      <alignment vertical="top"/>
    </xf>
    <xf numFmtId="0" fontId="2" fillId="2" borderId="19" xfId="0" applyFont="1" applyFill="1" applyBorder="1" applyAlignment="1">
      <alignment vertical="top"/>
    </xf>
    <xf numFmtId="0" fontId="2" fillId="2" borderId="21" xfId="0" applyFont="1" applyFill="1" applyBorder="1" applyAlignment="1">
      <alignment vertical="top"/>
    </xf>
    <xf numFmtId="0" fontId="2" fillId="2" borderId="11" xfId="5" applyFont="1" applyFill="1" applyBorder="1" applyAlignment="1">
      <alignment vertical="top" wrapText="1"/>
    </xf>
    <xf numFmtId="0" fontId="2" fillId="2" borderId="11" xfId="5" applyFont="1" applyFill="1" applyBorder="1" applyAlignment="1">
      <alignment horizontal="left" vertical="top"/>
    </xf>
    <xf numFmtId="0" fontId="10" fillId="2" borderId="11" xfId="5" applyFont="1" applyFill="1" applyBorder="1" applyAlignment="1">
      <alignment horizontal="left" vertical="top"/>
    </xf>
    <xf numFmtId="0" fontId="3" fillId="2" borderId="36" xfId="5" applyFont="1" applyFill="1" applyBorder="1" applyAlignment="1">
      <alignment horizontal="centerContinuous" vertical="top" wrapText="1"/>
    </xf>
    <xf numFmtId="0" fontId="10" fillId="2" borderId="33" xfId="4" applyFont="1" applyFill="1" applyBorder="1" applyAlignment="1">
      <alignment horizontal="left" vertical="top"/>
    </xf>
    <xf numFmtId="0" fontId="5" fillId="2" borderId="81" xfId="0" applyFont="1" applyFill="1" applyBorder="1" applyAlignment="1">
      <alignment wrapText="1"/>
    </xf>
    <xf numFmtId="0" fontId="5" fillId="2" borderId="65" xfId="0" applyFont="1" applyFill="1" applyBorder="1" applyAlignment="1">
      <alignment wrapText="1"/>
    </xf>
    <xf numFmtId="0" fontId="2" fillId="2" borderId="64" xfId="0" applyFont="1" applyFill="1" applyBorder="1" applyAlignment="1">
      <alignment wrapText="1"/>
    </xf>
    <xf numFmtId="0" fontId="2" fillId="2" borderId="63" xfId="0" applyFont="1" applyFill="1" applyBorder="1" applyAlignment="1">
      <alignment wrapText="1"/>
    </xf>
    <xf numFmtId="0" fontId="5" fillId="2" borderId="57" xfId="0" applyFont="1" applyFill="1" applyBorder="1" applyAlignment="1">
      <alignment wrapText="1"/>
    </xf>
    <xf numFmtId="0" fontId="12" fillId="2" borderId="16" xfId="0" applyFont="1" applyFill="1" applyBorder="1" applyAlignment="1">
      <alignment wrapText="1"/>
    </xf>
    <xf numFmtId="0" fontId="2" fillId="2" borderId="65" xfId="0" applyFont="1" applyFill="1" applyBorder="1" applyAlignment="1">
      <alignment wrapText="1"/>
    </xf>
    <xf numFmtId="0" fontId="2" fillId="2" borderId="65" xfId="0" applyFont="1" applyFill="1" applyBorder="1"/>
    <xf numFmtId="0" fontId="10" fillId="2" borderId="65" xfId="0" applyFont="1" applyFill="1" applyBorder="1"/>
    <xf numFmtId="0" fontId="10" fillId="2" borderId="85" xfId="0" applyFont="1" applyFill="1" applyBorder="1"/>
    <xf numFmtId="0" fontId="2" fillId="2" borderId="0" xfId="0" applyFont="1" applyFill="1" applyAlignment="1">
      <alignment horizontal="center" wrapText="1"/>
    </xf>
    <xf numFmtId="0" fontId="2" fillId="2" borderId="25" xfId="0" applyFont="1" applyFill="1" applyBorder="1" applyAlignment="1">
      <alignment horizontal="right" vertical="top" wrapText="1"/>
    </xf>
    <xf numFmtId="0" fontId="2" fillId="2" borderId="16" xfId="0" applyFont="1" applyFill="1" applyBorder="1" applyAlignment="1">
      <alignment vertical="top" wrapText="1"/>
    </xf>
    <xf numFmtId="0" fontId="2" fillId="2" borderId="0" xfId="0" applyFont="1" applyFill="1" applyAlignment="1">
      <alignment horizontal="right" vertical="top" wrapText="1"/>
    </xf>
    <xf numFmtId="0" fontId="2" fillId="2" borderId="16" xfId="0" applyFont="1" applyFill="1" applyBorder="1" applyAlignment="1">
      <alignment horizontal="center" vertical="top" wrapText="1"/>
    </xf>
    <xf numFmtId="0" fontId="2" fillId="2" borderId="0" xfId="0" applyFont="1" applyFill="1" applyAlignment="1">
      <alignment vertical="top" wrapText="1"/>
    </xf>
    <xf numFmtId="0" fontId="2" fillId="2" borderId="1" xfId="26" applyFont="1" applyFill="1" applyBorder="1"/>
    <xf numFmtId="0" fontId="2" fillId="2" borderId="0" xfId="26" applyFont="1" applyFill="1"/>
    <xf numFmtId="0" fontId="5" fillId="2" borderId="2" xfId="5" applyFont="1" applyFill="1" applyBorder="1" applyAlignment="1">
      <alignment horizontal="left" vertical="center" wrapText="1"/>
    </xf>
    <xf numFmtId="0" fontId="2" fillId="2" borderId="12" xfId="26" applyFont="1" applyFill="1" applyBorder="1"/>
    <xf numFmtId="0" fontId="2" fillId="2" borderId="13" xfId="26" applyFont="1" applyFill="1" applyBorder="1"/>
    <xf numFmtId="0" fontId="2" fillId="2" borderId="19" xfId="26" applyFont="1" applyFill="1" applyBorder="1" applyAlignment="1">
      <alignment horizontal="left"/>
    </xf>
    <xf numFmtId="0" fontId="2" fillId="2" borderId="19" xfId="26" applyFont="1" applyFill="1" applyBorder="1" applyAlignment="1">
      <alignment horizontal="center"/>
    </xf>
    <xf numFmtId="0" fontId="2" fillId="2" borderId="21" xfId="26" applyFont="1" applyFill="1" applyBorder="1" applyAlignment="1">
      <alignment horizontal="center"/>
    </xf>
    <xf numFmtId="0" fontId="2" fillId="2" borderId="18" xfId="26" applyFont="1" applyFill="1" applyBorder="1"/>
    <xf numFmtId="0" fontId="2" fillId="2" borderId="16" xfId="26" applyFont="1" applyFill="1" applyBorder="1"/>
    <xf numFmtId="0" fontId="2" fillId="2" borderId="0" xfId="26" applyFont="1" applyFill="1" applyAlignment="1">
      <alignment horizontal="center"/>
    </xf>
    <xf numFmtId="0" fontId="12" fillId="2" borderId="16" xfId="6" applyNumberFormat="1" applyFont="1" applyFill="1" applyBorder="1" applyAlignment="1" applyProtection="1">
      <alignment vertical="center" wrapText="1"/>
    </xf>
    <xf numFmtId="1" fontId="2" fillId="2" borderId="16" xfId="5" applyNumberFormat="1" applyFont="1" applyFill="1" applyBorder="1" applyAlignment="1">
      <alignment horizontal="center" vertical="center"/>
    </xf>
    <xf numFmtId="0" fontId="2" fillId="2" borderId="25" xfId="26" applyFont="1" applyFill="1" applyBorder="1"/>
    <xf numFmtId="0" fontId="2" fillId="2" borderId="16" xfId="26" applyFont="1" applyFill="1" applyBorder="1" applyAlignment="1">
      <alignment horizontal="center"/>
    </xf>
    <xf numFmtId="0" fontId="2" fillId="2" borderId="20" xfId="26" applyFont="1" applyFill="1" applyBorder="1"/>
    <xf numFmtId="0" fontId="2" fillId="2" borderId="19" xfId="26" applyFont="1" applyFill="1" applyBorder="1"/>
    <xf numFmtId="0" fontId="2" fillId="2" borderId="11" xfId="6" applyFont="1" applyFill="1" applyBorder="1" applyAlignment="1" applyProtection="1">
      <alignment horizontal="left" vertical="center"/>
    </xf>
    <xf numFmtId="0" fontId="10" fillId="2" borderId="11" xfId="5" applyFont="1" applyFill="1" applyBorder="1" applyAlignment="1">
      <alignment horizontal="left" vertical="center"/>
    </xf>
    <xf numFmtId="0" fontId="10" fillId="2" borderId="33" xfId="26" applyFont="1" applyFill="1" applyBorder="1" applyAlignment="1">
      <alignment horizontal="left"/>
    </xf>
    <xf numFmtId="0" fontId="10" fillId="2" borderId="0" xfId="26" applyFont="1" applyFill="1" applyAlignment="1">
      <alignment horizontal="left"/>
    </xf>
    <xf numFmtId="0" fontId="15" fillId="2" borderId="0" xfId="0" applyFont="1" applyFill="1"/>
    <xf numFmtId="0" fontId="17" fillId="2" borderId="10" xfId="20" applyFont="1" applyFill="1" applyBorder="1" applyAlignment="1">
      <alignment horizontal="left" vertical="center" wrapText="1"/>
    </xf>
    <xf numFmtId="0" fontId="15" fillId="2" borderId="13" xfId="20" applyFont="1" applyFill="1" applyBorder="1" applyAlignment="1">
      <alignment horizontal="left" vertical="center" wrapText="1"/>
    </xf>
    <xf numFmtId="0" fontId="17" fillId="2" borderId="14" xfId="20" applyFont="1" applyFill="1" applyBorder="1" applyAlignment="1">
      <alignment horizontal="left" vertical="center" wrapText="1"/>
    </xf>
    <xf numFmtId="0" fontId="17" fillId="2" borderId="16" xfId="20" applyFont="1" applyFill="1" applyBorder="1" applyAlignment="1">
      <alignment horizontal="left" vertical="center" wrapText="1"/>
    </xf>
    <xf numFmtId="0" fontId="15" fillId="2" borderId="0" xfId="0" applyFont="1" applyFill="1" applyAlignment="1">
      <alignment horizontal="center"/>
    </xf>
    <xf numFmtId="0" fontId="15" fillId="2" borderId="18" xfId="0" applyFont="1" applyFill="1" applyBorder="1"/>
    <xf numFmtId="0" fontId="15" fillId="2" borderId="0" xfId="3" applyFont="1" applyFill="1" applyBorder="1" applyAlignment="1" applyProtection="1">
      <alignment horizontal="center" vertical="center" wrapText="1"/>
    </xf>
    <xf numFmtId="0" fontId="15" fillId="2" borderId="23" xfId="20" applyFont="1" applyFill="1" applyBorder="1" applyAlignment="1">
      <alignment vertical="center"/>
    </xf>
    <xf numFmtId="0" fontId="15" fillId="2" borderId="23" xfId="20" applyFont="1" applyFill="1" applyBorder="1" applyAlignment="1">
      <alignment vertical="center" wrapText="1"/>
    </xf>
    <xf numFmtId="0" fontId="15" fillId="2" borderId="24" xfId="20" applyFont="1" applyFill="1" applyBorder="1" applyAlignment="1">
      <alignment vertical="center" wrapText="1"/>
    </xf>
    <xf numFmtId="0" fontId="15" fillId="2" borderId="0" xfId="20" applyFont="1" applyFill="1" applyAlignment="1">
      <alignment vertical="center"/>
    </xf>
    <xf numFmtId="0" fontId="15" fillId="2" borderId="19" xfId="20" applyFont="1" applyFill="1" applyBorder="1" applyAlignment="1">
      <alignment vertical="center" wrapText="1"/>
    </xf>
    <xf numFmtId="0" fontId="15" fillId="2" borderId="0" xfId="20" applyFont="1" applyFill="1" applyAlignment="1">
      <alignment vertical="center" wrapText="1"/>
    </xf>
    <xf numFmtId="0" fontId="15" fillId="2" borderId="18" xfId="20" applyFont="1" applyFill="1" applyBorder="1" applyAlignment="1">
      <alignment vertical="center" wrapText="1"/>
    </xf>
    <xf numFmtId="0" fontId="15" fillId="2" borderId="0" xfId="3" applyFont="1" applyFill="1" applyBorder="1" applyAlignment="1" applyProtection="1">
      <alignment horizontal="right" vertical="center" wrapText="1"/>
    </xf>
    <xf numFmtId="0" fontId="15" fillId="2" borderId="16" xfId="3" applyFont="1" applyFill="1" applyBorder="1" applyAlignment="1" applyProtection="1">
      <alignment horizontal="center" vertical="center" wrapText="1"/>
    </xf>
    <xf numFmtId="0" fontId="15" fillId="2" borderId="16" xfId="3" applyFont="1" applyFill="1" applyBorder="1" applyAlignment="1" applyProtection="1">
      <alignment vertical="center" wrapText="1"/>
    </xf>
    <xf numFmtId="0" fontId="15" fillId="2" borderId="19" xfId="3" applyFont="1" applyFill="1" applyBorder="1" applyAlignment="1" applyProtection="1">
      <alignment horizontal="center" vertical="center" wrapText="1"/>
    </xf>
    <xf numFmtId="0" fontId="15" fillId="2" borderId="21" xfId="3" applyFont="1" applyFill="1" applyBorder="1" applyAlignment="1" applyProtection="1">
      <alignment horizontal="center" vertical="center" wrapText="1"/>
    </xf>
    <xf numFmtId="0" fontId="15" fillId="2" borderId="23" xfId="3" applyFont="1" applyFill="1" applyBorder="1" applyAlignment="1" applyProtection="1">
      <alignment vertical="center" wrapText="1"/>
    </xf>
    <xf numFmtId="0" fontId="15" fillId="2" borderId="16" xfId="0" applyFont="1" applyFill="1" applyBorder="1"/>
    <xf numFmtId="0" fontId="15" fillId="2" borderId="0" xfId="0" applyFont="1" applyFill="1" applyAlignment="1">
      <alignment horizontal="right"/>
    </xf>
    <xf numFmtId="0" fontId="15" fillId="2" borderId="19" xfId="3" applyFont="1" applyFill="1" applyBorder="1" applyAlignment="1" applyProtection="1">
      <alignment vertical="center" wrapText="1"/>
    </xf>
    <xf numFmtId="0" fontId="15" fillId="2" borderId="18" xfId="3" applyFont="1" applyFill="1" applyBorder="1" applyAlignment="1" applyProtection="1">
      <alignment horizontal="center" vertical="center" wrapText="1"/>
    </xf>
    <xf numFmtId="0" fontId="15" fillId="2" borderId="29" xfId="3" applyFont="1" applyFill="1" applyBorder="1" applyAlignment="1" applyProtection="1">
      <alignment horizontal="right" vertical="center" wrapText="1"/>
    </xf>
    <xf numFmtId="0" fontId="15" fillId="2" borderId="0" xfId="3" applyFont="1" applyFill="1" applyBorder="1" applyAlignment="1" applyProtection="1">
      <alignment horizontal="right" vertical="center"/>
    </xf>
    <xf numFmtId="49" fontId="16" fillId="2" borderId="23" xfId="20" applyNumberFormat="1" applyFont="1" applyFill="1" applyBorder="1" applyAlignment="1">
      <alignment horizontal="center" vertical="center"/>
    </xf>
    <xf numFmtId="49" fontId="16" fillId="2" borderId="0" xfId="20" applyNumberFormat="1" applyFont="1" applyFill="1" applyAlignment="1">
      <alignment horizontal="center" vertical="center"/>
    </xf>
    <xf numFmtId="170" fontId="15" fillId="2" borderId="19" xfId="20" applyNumberFormat="1" applyFont="1" applyFill="1" applyBorder="1" applyAlignment="1">
      <alignment vertical="center" wrapText="1"/>
    </xf>
    <xf numFmtId="49" fontId="16" fillId="2" borderId="19" xfId="20" applyNumberFormat="1" applyFont="1" applyFill="1" applyBorder="1" applyAlignment="1">
      <alignment horizontal="center" vertical="center"/>
    </xf>
    <xf numFmtId="0" fontId="15" fillId="2" borderId="19" xfId="3" applyFont="1" applyFill="1" applyBorder="1" applyAlignment="1" applyProtection="1">
      <alignment horizontal="right" vertical="center"/>
    </xf>
    <xf numFmtId="0" fontId="15" fillId="2" borderId="0" xfId="20" applyFont="1" applyFill="1" applyAlignment="1">
      <alignment horizontal="left" vertical="center" wrapText="1"/>
    </xf>
    <xf numFmtId="0" fontId="15" fillId="2" borderId="18" xfId="20" applyFont="1" applyFill="1" applyBorder="1" applyAlignment="1">
      <alignment horizontal="left" vertical="center" wrapText="1"/>
    </xf>
    <xf numFmtId="0" fontId="15" fillId="2" borderId="0" xfId="20" applyFont="1" applyFill="1" applyAlignment="1">
      <alignment horizontal="right" vertical="center" wrapText="1"/>
    </xf>
    <xf numFmtId="9" fontId="15" fillId="2" borderId="17" xfId="20" applyNumberFormat="1" applyFont="1" applyFill="1" applyBorder="1" applyAlignment="1">
      <alignment horizontal="center" vertical="center" wrapText="1"/>
    </xf>
    <xf numFmtId="0" fontId="15" fillId="2" borderId="15" xfId="20" applyFont="1" applyFill="1" applyBorder="1" applyAlignment="1">
      <alignment horizontal="center" vertical="center" wrapText="1"/>
    </xf>
    <xf numFmtId="0" fontId="15" fillId="2" borderId="13" xfId="20" applyFont="1" applyFill="1" applyBorder="1" applyAlignment="1">
      <alignment horizontal="center" vertical="center" wrapText="1"/>
    </xf>
    <xf numFmtId="9" fontId="15" fillId="2" borderId="12" xfId="20" applyNumberFormat="1" applyFont="1" applyFill="1" applyBorder="1" applyAlignment="1">
      <alignment horizontal="center" vertical="center" wrapText="1"/>
    </xf>
    <xf numFmtId="0" fontId="15" fillId="2" borderId="12" xfId="20" applyFont="1" applyFill="1" applyBorder="1" applyAlignment="1">
      <alignment horizontal="center" vertical="center" wrapText="1"/>
    </xf>
    <xf numFmtId="0" fontId="15" fillId="2" borderId="19" xfId="0" applyFont="1" applyFill="1" applyBorder="1"/>
    <xf numFmtId="0" fontId="15" fillId="2" borderId="12" xfId="3" applyFont="1" applyFill="1" applyBorder="1" applyAlignment="1" applyProtection="1">
      <alignment horizontal="left" vertical="center" wrapText="1"/>
    </xf>
    <xf numFmtId="0" fontId="15" fillId="2" borderId="13" xfId="3" applyFont="1" applyFill="1" applyBorder="1" applyAlignment="1" applyProtection="1">
      <alignment horizontal="left" vertical="center" wrapText="1"/>
    </xf>
    <xf numFmtId="0" fontId="15" fillId="2" borderId="10" xfId="20" applyFont="1" applyFill="1" applyBorder="1" applyAlignment="1">
      <alignment horizontal="left" vertical="center" wrapText="1"/>
    </xf>
    <xf numFmtId="0" fontId="15" fillId="2" borderId="10" xfId="20" applyFont="1" applyFill="1" applyBorder="1" applyAlignment="1">
      <alignment vertical="center" wrapText="1"/>
    </xf>
    <xf numFmtId="0" fontId="15" fillId="2" borderId="10" xfId="20" applyFont="1" applyFill="1" applyBorder="1" applyAlignment="1">
      <alignment horizontal="left" vertical="center"/>
    </xf>
    <xf numFmtId="0" fontId="18" fillId="2" borderId="10" xfId="20" applyFont="1" applyFill="1" applyBorder="1" applyAlignment="1">
      <alignment horizontal="left" vertical="center"/>
    </xf>
    <xf numFmtId="0" fontId="18" fillId="2" borderId="32" xfId="20" applyFont="1" applyFill="1" applyBorder="1" applyAlignment="1">
      <alignment horizontal="left"/>
    </xf>
    <xf numFmtId="0" fontId="18" fillId="2" borderId="0" xfId="0" applyFont="1" applyFill="1" applyAlignment="1">
      <alignment horizontal="left"/>
    </xf>
    <xf numFmtId="0" fontId="2" fillId="2" borderId="158" xfId="0" applyFont="1" applyFill="1" applyBorder="1" applyAlignment="1">
      <alignment wrapText="1"/>
    </xf>
    <xf numFmtId="0" fontId="2" fillId="2" borderId="159" xfId="0" applyFont="1" applyFill="1" applyBorder="1" applyAlignment="1">
      <alignment wrapText="1"/>
    </xf>
    <xf numFmtId="0" fontId="10" fillId="2" borderId="33" xfId="4" applyFont="1" applyFill="1" applyBorder="1" applyAlignment="1">
      <alignment horizontal="left"/>
    </xf>
    <xf numFmtId="0" fontId="5" fillId="2" borderId="2" xfId="0" applyFont="1" applyFill="1" applyBorder="1" applyAlignment="1">
      <alignment wrapText="1"/>
    </xf>
    <xf numFmtId="0" fontId="5" fillId="2" borderId="11" xfId="0" applyFont="1" applyFill="1" applyBorder="1" applyAlignment="1">
      <alignment wrapText="1"/>
    </xf>
    <xf numFmtId="0" fontId="5" fillId="2" borderId="20" xfId="0" applyFont="1" applyFill="1" applyBorder="1" applyAlignment="1">
      <alignment wrapText="1"/>
    </xf>
    <xf numFmtId="0" fontId="2" fillId="2" borderId="160" xfId="0" applyFont="1" applyFill="1" applyBorder="1" applyAlignment="1">
      <alignment wrapText="1"/>
    </xf>
    <xf numFmtId="0" fontId="10" fillId="2" borderId="20" xfId="0" applyFont="1" applyFill="1" applyBorder="1"/>
    <xf numFmtId="49" fontId="3" fillId="2" borderId="2" xfId="5" applyNumberFormat="1" applyFont="1" applyFill="1" applyBorder="1" applyAlignment="1">
      <alignment horizontal="centerContinuous" vertical="center"/>
    </xf>
    <xf numFmtId="0" fontId="2" fillId="2" borderId="22" xfId="5" applyFont="1" applyFill="1" applyBorder="1" applyAlignment="1">
      <alignment horizontal="left" vertical="center"/>
    </xf>
    <xf numFmtId="0" fontId="2" fillId="2" borderId="43" xfId="5" applyFont="1" applyFill="1" applyBorder="1" applyAlignment="1">
      <alignment horizontal="left" vertical="center"/>
    </xf>
    <xf numFmtId="0" fontId="2" fillId="2" borderId="24" xfId="5" applyFont="1" applyFill="1" applyBorder="1" applyAlignment="1">
      <alignment horizontal="left" vertical="center"/>
    </xf>
    <xf numFmtId="0" fontId="2" fillId="2" borderId="22" xfId="26" applyFont="1" applyFill="1" applyBorder="1" applyAlignment="1">
      <alignment horizontal="left"/>
    </xf>
    <xf numFmtId="0" fontId="2" fillId="2" borderId="23" xfId="26" applyFont="1" applyFill="1" applyBorder="1" applyAlignment="1">
      <alignment horizontal="center"/>
    </xf>
    <xf numFmtId="0" fontId="2" fillId="2" borderId="23" xfId="26" applyFont="1" applyFill="1" applyBorder="1"/>
    <xf numFmtId="0" fontId="2" fillId="2" borderId="24" xfId="26" applyFont="1" applyFill="1" applyBorder="1"/>
    <xf numFmtId="0" fontId="2" fillId="2" borderId="21" xfId="26" applyFont="1" applyFill="1" applyBorder="1"/>
    <xf numFmtId="0" fontId="2" fillId="2" borderId="0" xfId="26" applyFont="1" applyFill="1" applyAlignment="1">
      <alignment horizontal="right"/>
    </xf>
    <xf numFmtId="1" fontId="2" fillId="2" borderId="16" xfId="8" applyNumberFormat="1" applyFont="1" applyFill="1" applyBorder="1" applyAlignment="1" applyProtection="1">
      <alignment horizontal="center" vertical="center" wrapText="1"/>
    </xf>
    <xf numFmtId="0" fontId="2" fillId="2" borderId="162" xfId="5" applyFont="1" applyFill="1" applyBorder="1" applyAlignment="1">
      <alignment horizontal="right" vertical="center" wrapText="1"/>
    </xf>
    <xf numFmtId="9" fontId="2" fillId="2" borderId="163" xfId="5" applyNumberFormat="1" applyFont="1" applyFill="1" applyBorder="1" applyAlignment="1">
      <alignment horizontal="center" vertical="center" wrapText="1"/>
    </xf>
    <xf numFmtId="0" fontId="2" fillId="2" borderId="163" xfId="5" applyFont="1" applyFill="1" applyBorder="1" applyAlignment="1">
      <alignment horizontal="center" vertical="center" wrapText="1"/>
    </xf>
    <xf numFmtId="0" fontId="2" fillId="2" borderId="164" xfId="5" applyFont="1" applyFill="1" applyBorder="1" applyAlignment="1">
      <alignment horizontal="center" vertical="center" wrapText="1"/>
    </xf>
    <xf numFmtId="49" fontId="3" fillId="2" borderId="3" xfId="5" applyNumberFormat="1" applyFont="1" applyFill="1" applyBorder="1" applyAlignment="1">
      <alignment horizontal="center" vertical="center" wrapText="1"/>
    </xf>
    <xf numFmtId="49" fontId="3" fillId="2" borderId="4" xfId="5" applyNumberFormat="1" applyFont="1" applyFill="1" applyBorder="1" applyAlignment="1">
      <alignment horizontal="center" vertical="center" wrapText="1"/>
    </xf>
    <xf numFmtId="0" fontId="2" fillId="2" borderId="0" xfId="27" applyFont="1" applyFill="1" applyAlignment="1">
      <alignment wrapText="1"/>
    </xf>
    <xf numFmtId="0" fontId="2" fillId="2" borderId="19" xfId="27" applyFont="1" applyFill="1" applyBorder="1"/>
    <xf numFmtId="0" fontId="2" fillId="2" borderId="19" xfId="27" applyFont="1" applyFill="1" applyBorder="1" applyAlignment="1">
      <alignment wrapText="1"/>
    </xf>
    <xf numFmtId="0" fontId="2" fillId="2" borderId="0" xfId="27" applyFont="1" applyFill="1" applyAlignment="1">
      <alignment horizontal="center" wrapText="1"/>
    </xf>
    <xf numFmtId="0" fontId="2" fillId="2" borderId="18" xfId="27" applyFont="1" applyFill="1" applyBorder="1" applyAlignment="1">
      <alignment wrapText="1"/>
    </xf>
    <xf numFmtId="0" fontId="2" fillId="2" borderId="19" xfId="27" applyFont="1" applyFill="1" applyBorder="1" applyAlignment="1">
      <alignment horizontal="center" wrapText="1"/>
    </xf>
    <xf numFmtId="0" fontId="2" fillId="2" borderId="19" xfId="28" applyFont="1" applyFill="1" applyBorder="1" applyAlignment="1">
      <alignment horizontal="center" wrapText="1"/>
    </xf>
    <xf numFmtId="0" fontId="2" fillId="2" borderId="21" xfId="28" applyFont="1" applyFill="1" applyBorder="1" applyAlignment="1">
      <alignment horizontal="center" wrapText="1"/>
    </xf>
    <xf numFmtId="0" fontId="2" fillId="2" borderId="16" xfId="27" applyFont="1" applyFill="1" applyBorder="1" applyAlignment="1">
      <alignment wrapText="1"/>
    </xf>
    <xf numFmtId="0" fontId="2" fillId="2" borderId="0" xfId="27" applyFont="1" applyFill="1" applyAlignment="1">
      <alignment horizontal="right" wrapText="1"/>
    </xf>
    <xf numFmtId="49" fontId="3" fillId="2" borderId="23" xfId="5" applyNumberFormat="1" applyFont="1" applyFill="1" applyBorder="1" applyAlignment="1">
      <alignment horizontal="center" vertical="center" wrapText="1"/>
    </xf>
    <xf numFmtId="49" fontId="3" fillId="2" borderId="0" xfId="5" applyNumberFormat="1" applyFont="1" applyFill="1" applyAlignment="1">
      <alignment horizontal="center" vertical="center" wrapText="1"/>
    </xf>
    <xf numFmtId="49" fontId="3" fillId="2" borderId="19" xfId="5" applyNumberFormat="1" applyFont="1" applyFill="1" applyBorder="1" applyAlignment="1">
      <alignment horizontal="center" vertical="center" wrapText="1"/>
    </xf>
    <xf numFmtId="0" fontId="2" fillId="2" borderId="19" xfId="6" applyFont="1" applyFill="1" applyBorder="1" applyAlignment="1" applyProtection="1">
      <alignment horizontal="right" vertical="center" wrapText="1"/>
    </xf>
    <xf numFmtId="0" fontId="2" fillId="2" borderId="0" xfId="28" applyFont="1" applyFill="1" applyAlignment="1">
      <alignment horizontal="center" wrapText="1"/>
    </xf>
    <xf numFmtId="2" fontId="2" fillId="2" borderId="0" xfId="5" applyNumberFormat="1" applyFont="1" applyFill="1" applyAlignment="1">
      <alignment horizontal="center" vertical="center" wrapText="1"/>
    </xf>
    <xf numFmtId="2" fontId="2" fillId="2" borderId="0" xfId="28" applyNumberFormat="1" applyFont="1" applyFill="1" applyAlignment="1">
      <alignment horizontal="center" wrapText="1"/>
    </xf>
    <xf numFmtId="2" fontId="2" fillId="2" borderId="18" xfId="5" applyNumberFormat="1" applyFont="1" applyFill="1" applyBorder="1" applyAlignment="1">
      <alignment vertical="center" wrapText="1"/>
    </xf>
    <xf numFmtId="2" fontId="2" fillId="2" borderId="13" xfId="5" applyNumberFormat="1" applyFont="1" applyFill="1" applyBorder="1" applyAlignment="1">
      <alignment horizontal="center" vertical="center" wrapText="1"/>
    </xf>
    <xf numFmtId="2" fontId="2" fillId="2" borderId="12" xfId="5" applyNumberFormat="1" applyFont="1" applyFill="1" applyBorder="1" applyAlignment="1">
      <alignment horizontal="center" vertical="center" wrapText="1"/>
    </xf>
    <xf numFmtId="2" fontId="2" fillId="2" borderId="16" xfId="5" applyNumberFormat="1" applyFont="1" applyFill="1" applyBorder="1" applyAlignment="1">
      <alignment vertical="center" wrapText="1"/>
    </xf>
    <xf numFmtId="0" fontId="2" fillId="2" borderId="29" xfId="6" applyFont="1" applyFill="1" applyBorder="1" applyAlignment="1" applyProtection="1">
      <alignment vertical="top" wrapText="1"/>
    </xf>
    <xf numFmtId="0" fontId="2" fillId="2" borderId="30" xfId="5" applyFont="1" applyFill="1" applyBorder="1" applyAlignment="1">
      <alignment vertical="center" wrapText="1"/>
    </xf>
    <xf numFmtId="0" fontId="2" fillId="2" borderId="16" xfId="27" applyFont="1" applyFill="1" applyBorder="1" applyAlignment="1">
      <alignment horizontal="center" wrapText="1"/>
    </xf>
    <xf numFmtId="0" fontId="2" fillId="2" borderId="26" xfId="5" applyFont="1" applyFill="1" applyBorder="1" applyAlignment="1">
      <alignment vertical="center" wrapText="1"/>
    </xf>
    <xf numFmtId="0" fontId="10" fillId="2" borderId="10" xfId="5" applyFont="1" applyFill="1" applyBorder="1" applyAlignment="1">
      <alignment horizontal="left" vertical="center" wrapText="1"/>
    </xf>
    <xf numFmtId="0" fontId="3" fillId="2" borderId="36" xfId="5" applyFont="1" applyFill="1" applyBorder="1" applyAlignment="1">
      <alignment horizontal="center" vertical="center" wrapText="1"/>
    </xf>
    <xf numFmtId="0" fontId="10" fillId="2" borderId="32" xfId="28" applyFont="1" applyFill="1" applyBorder="1" applyAlignment="1">
      <alignment horizontal="left" wrapText="1"/>
    </xf>
    <xf numFmtId="0" fontId="10" fillId="2" borderId="0" xfId="27" applyFont="1" applyFill="1" applyAlignment="1">
      <alignment horizontal="left" wrapText="1"/>
    </xf>
    <xf numFmtId="0" fontId="2" fillId="2" borderId="0" xfId="12" applyFont="1" applyFill="1"/>
    <xf numFmtId="0" fontId="5" fillId="2" borderId="52" xfId="0" applyFont="1" applyFill="1" applyBorder="1" applyAlignment="1">
      <alignment wrapText="1"/>
    </xf>
    <xf numFmtId="0" fontId="5" fillId="2" borderId="165" xfId="0" applyFont="1" applyFill="1" applyBorder="1" applyAlignment="1">
      <alignment wrapText="1"/>
    </xf>
    <xf numFmtId="0" fontId="62" fillId="2" borderId="0" xfId="0" applyFont="1" applyFill="1"/>
    <xf numFmtId="9" fontId="2" fillId="2" borderId="0" xfId="31" applyFont="1" applyFill="1"/>
    <xf numFmtId="172" fontId="2" fillId="2" borderId="0" xfId="31" applyNumberFormat="1" applyFont="1" applyFill="1"/>
    <xf numFmtId="0" fontId="2" fillId="2" borderId="166" xfId="0" applyFont="1" applyFill="1" applyBorder="1" applyAlignment="1">
      <alignment wrapText="1"/>
    </xf>
    <xf numFmtId="0" fontId="2" fillId="2" borderId="6" xfId="0" applyFont="1" applyFill="1" applyBorder="1"/>
    <xf numFmtId="0" fontId="2" fillId="2" borderId="94" xfId="0" applyFont="1" applyFill="1" applyBorder="1"/>
    <xf numFmtId="0" fontId="12" fillId="2" borderId="20" xfId="0" applyFont="1" applyFill="1" applyBorder="1"/>
    <xf numFmtId="0" fontId="12" fillId="2" borderId="82" xfId="0" applyFont="1" applyFill="1" applyBorder="1"/>
    <xf numFmtId="0" fontId="12" fillId="2" borderId="82" xfId="0" applyFont="1" applyFill="1" applyBorder="1" applyAlignment="1">
      <alignment wrapText="1"/>
    </xf>
    <xf numFmtId="0" fontId="12" fillId="2" borderId="19" xfId="0" applyFont="1" applyFill="1" applyBorder="1" applyAlignment="1">
      <alignment wrapText="1"/>
    </xf>
    <xf numFmtId="0" fontId="12" fillId="2" borderId="63" xfId="0" applyFont="1" applyFill="1" applyBorder="1" applyAlignment="1">
      <alignment wrapText="1"/>
    </xf>
    <xf numFmtId="0" fontId="2" fillId="2" borderId="34" xfId="0" applyFont="1" applyFill="1" applyBorder="1" applyAlignment="1">
      <alignment horizontal="left"/>
    </xf>
    <xf numFmtId="0" fontId="2" fillId="2" borderId="142" xfId="0" applyFont="1" applyFill="1" applyBorder="1" applyAlignment="1">
      <alignment wrapText="1"/>
    </xf>
    <xf numFmtId="0" fontId="2" fillId="2" borderId="142" xfId="0" applyFont="1" applyFill="1" applyBorder="1"/>
    <xf numFmtId="0" fontId="2" fillId="2" borderId="167" xfId="0" applyFont="1" applyFill="1" applyBorder="1"/>
    <xf numFmtId="0" fontId="10" fillId="2" borderId="0" xfId="12" applyFont="1" applyFill="1" applyAlignment="1">
      <alignment horizontal="left"/>
    </xf>
    <xf numFmtId="0" fontId="2" fillId="2" borderId="1" xfId="12" applyFont="1" applyFill="1" applyBorder="1"/>
    <xf numFmtId="0" fontId="2" fillId="2" borderId="21" xfId="12" applyFont="1" applyFill="1" applyBorder="1" applyAlignment="1">
      <alignment horizontal="center"/>
    </xf>
    <xf numFmtId="0" fontId="10" fillId="2" borderId="32" xfId="12" applyFont="1" applyFill="1" applyBorder="1" applyAlignment="1">
      <alignment horizontal="left"/>
    </xf>
    <xf numFmtId="0" fontId="19" fillId="2" borderId="0" xfId="0" applyFont="1" applyFill="1"/>
    <xf numFmtId="0" fontId="46" fillId="2" borderId="0" xfId="0" applyFont="1" applyFill="1"/>
    <xf numFmtId="0" fontId="26" fillId="2" borderId="2" xfId="0" applyFont="1" applyFill="1" applyBorder="1" applyAlignment="1">
      <alignment wrapText="1"/>
    </xf>
    <xf numFmtId="0" fontId="26" fillId="2" borderId="11" xfId="0" applyFont="1" applyFill="1" applyBorder="1" applyAlignment="1">
      <alignment wrapText="1"/>
    </xf>
    <xf numFmtId="0" fontId="26" fillId="2" borderId="20" xfId="0" applyFont="1" applyFill="1" applyBorder="1" applyAlignment="1">
      <alignment wrapText="1"/>
    </xf>
    <xf numFmtId="0" fontId="26" fillId="2" borderId="29" xfId="0" applyFont="1" applyFill="1" applyBorder="1" applyAlignment="1">
      <alignment wrapText="1"/>
    </xf>
    <xf numFmtId="0" fontId="23" fillId="2" borderId="158" xfId="0" applyFont="1" applyFill="1" applyBorder="1" applyAlignment="1">
      <alignment wrapText="1"/>
    </xf>
    <xf numFmtId="0" fontId="23" fillId="2" borderId="107" xfId="0" applyFont="1" applyFill="1" applyBorder="1" applyAlignment="1">
      <alignment wrapText="1"/>
    </xf>
    <xf numFmtId="0" fontId="23" fillId="2" borderId="145" xfId="0" applyFont="1" applyFill="1" applyBorder="1" applyAlignment="1">
      <alignment wrapText="1"/>
    </xf>
    <xf numFmtId="0" fontId="23" fillId="2" borderId="160" xfId="0" applyFont="1" applyFill="1" applyBorder="1" applyAlignment="1">
      <alignment wrapText="1"/>
    </xf>
    <xf numFmtId="0" fontId="23" fillId="2" borderId="47" xfId="0" applyFont="1" applyFill="1" applyBorder="1"/>
    <xf numFmtId="0" fontId="26" fillId="2" borderId="25" xfId="0" applyFont="1" applyFill="1" applyBorder="1" applyAlignment="1">
      <alignment wrapText="1"/>
    </xf>
    <xf numFmtId="0" fontId="25" fillId="2" borderId="106" xfId="0" applyFont="1" applyFill="1" applyBorder="1" applyAlignment="1">
      <alignment wrapText="1"/>
    </xf>
    <xf numFmtId="0" fontId="23" fillId="2" borderId="98" xfId="0" applyFont="1" applyFill="1" applyBorder="1"/>
    <xf numFmtId="0" fontId="23" fillId="2" borderId="106" xfId="0" applyFont="1" applyFill="1" applyBorder="1"/>
    <xf numFmtId="0" fontId="23" fillId="2" borderId="99" xfId="0" applyFont="1" applyFill="1" applyBorder="1"/>
    <xf numFmtId="0" fontId="23" fillId="2" borderId="117" xfId="0" applyFont="1" applyFill="1" applyBorder="1" applyAlignment="1">
      <alignment wrapText="1"/>
    </xf>
    <xf numFmtId="0" fontId="23" fillId="2" borderId="112" xfId="0" applyFont="1" applyFill="1" applyBorder="1"/>
    <xf numFmtId="0" fontId="23" fillId="2" borderId="89" xfId="0" applyFont="1" applyFill="1" applyBorder="1"/>
    <xf numFmtId="0" fontId="26" fillId="2" borderId="0" xfId="0" applyFont="1" applyFill="1"/>
    <xf numFmtId="0" fontId="26" fillId="2" borderId="0" xfId="0" applyFont="1" applyFill="1" applyAlignment="1">
      <alignment horizontal="left" wrapText="1"/>
    </xf>
    <xf numFmtId="0" fontId="19" fillId="2" borderId="0" xfId="0" applyFont="1" applyFill="1" applyAlignment="1">
      <alignment wrapText="1"/>
    </xf>
    <xf numFmtId="49" fontId="64" fillId="2" borderId="2" xfId="5" applyNumberFormat="1" applyFont="1" applyFill="1" applyBorder="1" applyAlignment="1">
      <alignment horizontal="left" vertical="center"/>
    </xf>
    <xf numFmtId="49" fontId="64" fillId="2" borderId="3" xfId="5" applyNumberFormat="1" applyFont="1" applyFill="1" applyBorder="1" applyAlignment="1">
      <alignment horizontal="left" vertical="center"/>
    </xf>
    <xf numFmtId="49" fontId="64" fillId="2" borderId="3" xfId="5" applyNumberFormat="1" applyFont="1" applyFill="1" applyBorder="1" applyAlignment="1">
      <alignment horizontal="centerContinuous" vertical="center"/>
    </xf>
    <xf numFmtId="49" fontId="64" fillId="2" borderId="4" xfId="5" applyNumberFormat="1" applyFont="1" applyFill="1" applyBorder="1" applyAlignment="1">
      <alignment horizontal="centerContinuous" vertical="center"/>
    </xf>
    <xf numFmtId="0" fontId="64" fillId="2" borderId="1" xfId="5" applyFont="1" applyFill="1" applyBorder="1" applyAlignment="1">
      <alignment horizontal="left" vertical="center" wrapText="1"/>
    </xf>
    <xf numFmtId="0" fontId="64" fillId="2" borderId="10" xfId="5" applyFont="1" applyFill="1" applyBorder="1" applyAlignment="1">
      <alignment horizontal="left" vertical="center" wrapText="1"/>
    </xf>
    <xf numFmtId="0" fontId="64" fillId="2" borderId="14" xfId="5" applyFont="1" applyFill="1" applyBorder="1" applyAlignment="1">
      <alignment horizontal="left" vertical="center" wrapText="1"/>
    </xf>
    <xf numFmtId="0" fontId="13" fillId="2" borderId="12" xfId="5" applyFont="1" applyFill="1" applyBorder="1" applyAlignment="1">
      <alignment horizontal="left" vertical="center" wrapText="1"/>
    </xf>
    <xf numFmtId="0" fontId="13" fillId="2" borderId="13" xfId="5" applyFont="1" applyFill="1" applyBorder="1" applyAlignment="1">
      <alignment horizontal="left" vertical="center" wrapText="1"/>
    </xf>
    <xf numFmtId="0" fontId="13" fillId="2" borderId="12" xfId="5" applyFont="1" applyFill="1" applyBorder="1" applyAlignment="1">
      <alignment horizontal="left" vertical="center"/>
    </xf>
    <xf numFmtId="0" fontId="13" fillId="2" borderId="15" xfId="5" applyFont="1" applyFill="1" applyBorder="1" applyAlignment="1">
      <alignment horizontal="left" vertical="center"/>
    </xf>
    <xf numFmtId="0" fontId="64" fillId="2" borderId="16" xfId="5" applyFont="1" applyFill="1" applyBorder="1" applyAlignment="1">
      <alignment horizontal="left" vertical="center" wrapText="1"/>
    </xf>
    <xf numFmtId="0" fontId="13" fillId="2" borderId="13" xfId="5" applyFont="1" applyFill="1" applyBorder="1" applyAlignment="1">
      <alignment horizontal="left" vertical="center"/>
    </xf>
    <xf numFmtId="0" fontId="13" fillId="2" borderId="11" xfId="0" applyFont="1" applyFill="1" applyBorder="1" applyAlignment="1">
      <alignment horizontal="left"/>
    </xf>
    <xf numFmtId="0" fontId="13" fillId="2" borderId="12" xfId="0" applyFont="1" applyFill="1" applyBorder="1" applyAlignment="1">
      <alignment horizontal="center"/>
    </xf>
    <xf numFmtId="0" fontId="13" fillId="2" borderId="12" xfId="0" applyFont="1" applyFill="1" applyBorder="1"/>
    <xf numFmtId="0" fontId="13" fillId="2" borderId="13" xfId="0" applyFont="1" applyFill="1" applyBorder="1"/>
    <xf numFmtId="0" fontId="13" fillId="2" borderId="0" xfId="0" applyFont="1" applyFill="1" applyAlignment="1">
      <alignment horizontal="center"/>
    </xf>
    <xf numFmtId="0" fontId="13" fillId="2" borderId="0" xfId="0" applyFont="1" applyFill="1"/>
    <xf numFmtId="0" fontId="13" fillId="2" borderId="18" xfId="0" applyFont="1" applyFill="1" applyBorder="1"/>
    <xf numFmtId="0" fontId="13" fillId="2" borderId="19" xfId="0" applyFont="1" applyFill="1" applyBorder="1" applyAlignment="1">
      <alignment horizontal="center"/>
    </xf>
    <xf numFmtId="0" fontId="13" fillId="2" borderId="23" xfId="5" applyFont="1" applyFill="1" applyBorder="1" applyAlignment="1">
      <alignment horizontal="left" vertical="center"/>
    </xf>
    <xf numFmtId="0" fontId="13" fillId="2" borderId="23" xfId="5" applyFont="1" applyFill="1" applyBorder="1" applyAlignment="1">
      <alignment vertical="center" wrapText="1"/>
    </xf>
    <xf numFmtId="0" fontId="13" fillId="2" borderId="24" xfId="5" applyFont="1" applyFill="1" applyBorder="1" applyAlignment="1">
      <alignment vertical="center" wrapText="1"/>
    </xf>
    <xf numFmtId="0" fontId="13" fillId="2" borderId="0" xfId="5" applyFont="1" applyFill="1" applyAlignment="1">
      <alignment horizontal="left" vertical="center"/>
    </xf>
    <xf numFmtId="0" fontId="13" fillId="2" borderId="19" xfId="5" applyFont="1" applyFill="1" applyBorder="1" applyAlignment="1">
      <alignment vertical="center" wrapText="1"/>
    </xf>
    <xf numFmtId="0" fontId="13" fillId="2" borderId="0" xfId="5" applyFont="1" applyFill="1" applyAlignment="1">
      <alignment vertical="center" wrapText="1"/>
    </xf>
    <xf numFmtId="0" fontId="13" fillId="2" borderId="18" xfId="5" applyFont="1" applyFill="1" applyBorder="1" applyAlignment="1">
      <alignment vertical="center" wrapText="1"/>
    </xf>
    <xf numFmtId="0" fontId="13" fillId="2" borderId="0" xfId="11" applyFont="1" applyFill="1" applyBorder="1" applyAlignment="1" applyProtection="1">
      <alignment horizontal="left" vertical="center" wrapText="1"/>
    </xf>
    <xf numFmtId="0" fontId="13" fillId="2" borderId="26" xfId="11" applyFont="1" applyFill="1" applyBorder="1" applyAlignment="1" applyProtection="1">
      <alignment horizontal="justify" vertical="center" wrapText="1"/>
    </xf>
    <xf numFmtId="0" fontId="13" fillId="2" borderId="0" xfId="11" applyFont="1" applyFill="1" applyBorder="1" applyAlignment="1" applyProtection="1">
      <alignment horizontal="right" vertical="center" wrapText="1"/>
    </xf>
    <xf numFmtId="0" fontId="13" fillId="2" borderId="16" xfId="11" applyFont="1" applyFill="1" applyBorder="1" applyAlignment="1" applyProtection="1">
      <alignment horizontal="right" vertical="center" wrapText="1"/>
    </xf>
    <xf numFmtId="0" fontId="13" fillId="2" borderId="27" xfId="11" applyFont="1" applyFill="1" applyBorder="1" applyAlignment="1" applyProtection="1">
      <alignment vertical="center" wrapText="1"/>
    </xf>
    <xf numFmtId="0" fontId="13" fillId="2" borderId="16" xfId="11" applyFont="1" applyFill="1" applyBorder="1" applyAlignment="1" applyProtection="1">
      <alignment horizontal="center" vertical="center" wrapText="1"/>
    </xf>
    <xf numFmtId="0" fontId="13" fillId="2" borderId="16" xfId="11" applyFont="1" applyFill="1" applyBorder="1" applyAlignment="1" applyProtection="1">
      <alignment vertical="center" wrapText="1"/>
    </xf>
    <xf numFmtId="0" fontId="13" fillId="2" borderId="19" xfId="12" applyFont="1" applyFill="1" applyBorder="1" applyAlignment="1">
      <alignment horizontal="center"/>
    </xf>
    <xf numFmtId="0" fontId="13" fillId="2" borderId="21" xfId="12" applyFont="1" applyFill="1" applyBorder="1" applyAlignment="1">
      <alignment horizontal="center"/>
    </xf>
    <xf numFmtId="0" fontId="13" fillId="2" borderId="19" xfId="11" applyFont="1" applyFill="1" applyBorder="1" applyAlignment="1" applyProtection="1">
      <alignment horizontal="left" vertical="center" wrapText="1"/>
    </xf>
    <xf numFmtId="0" fontId="13" fillId="2" borderId="19" xfId="11" applyFont="1" applyFill="1" applyBorder="1" applyAlignment="1" applyProtection="1">
      <alignment horizontal="center" vertical="center" wrapText="1"/>
    </xf>
    <xf numFmtId="0" fontId="13" fillId="2" borderId="21" xfId="11" applyFont="1" applyFill="1" applyBorder="1" applyAlignment="1" applyProtection="1">
      <alignment horizontal="center" vertical="center" wrapText="1"/>
    </xf>
    <xf numFmtId="0" fontId="13" fillId="2" borderId="23" xfId="11" applyFont="1" applyFill="1" applyBorder="1" applyAlignment="1" applyProtection="1">
      <alignment horizontal="left" vertical="center" wrapText="1"/>
    </xf>
    <xf numFmtId="0" fontId="13" fillId="2" borderId="23" xfId="11" applyFont="1" applyFill="1" applyBorder="1" applyAlignment="1" applyProtection="1">
      <alignment vertical="center" wrapText="1"/>
    </xf>
    <xf numFmtId="0" fontId="13" fillId="2" borderId="0" xfId="11" applyFont="1" applyFill="1" applyBorder="1" applyAlignment="1" applyProtection="1">
      <alignment horizontal="center" vertical="center" wrapText="1"/>
    </xf>
    <xf numFmtId="0" fontId="13" fillId="2" borderId="0" xfId="0" applyFont="1" applyFill="1" applyAlignment="1">
      <alignment horizontal="right"/>
    </xf>
    <xf numFmtId="0" fontId="13" fillId="2" borderId="19" xfId="11" applyFont="1" applyFill="1" applyBorder="1" applyAlignment="1" applyProtection="1">
      <alignment vertical="center" wrapText="1"/>
    </xf>
    <xf numFmtId="0" fontId="64" fillId="2" borderId="9" xfId="5" applyFont="1" applyFill="1" applyBorder="1" applyAlignment="1">
      <alignment horizontal="left" vertical="center" wrapText="1"/>
    </xf>
    <xf numFmtId="0" fontId="13" fillId="2" borderId="18" xfId="11" applyFont="1" applyFill="1" applyBorder="1" applyAlignment="1" applyProtection="1">
      <alignment horizontal="center" vertical="center" wrapText="1"/>
    </xf>
    <xf numFmtId="0" fontId="13" fillId="2" borderId="29" xfId="11" applyFont="1" applyFill="1" applyBorder="1" applyAlignment="1" applyProtection="1">
      <alignment horizontal="left" vertical="center" wrapText="1"/>
    </xf>
    <xf numFmtId="0" fontId="65" fillId="2" borderId="16" xfId="11" applyFont="1" applyFill="1" applyBorder="1" applyAlignment="1" applyProtection="1">
      <alignment vertical="center" wrapText="1"/>
    </xf>
    <xf numFmtId="0" fontId="13" fillId="2" borderId="0" xfId="11" applyFont="1" applyFill="1" applyBorder="1" applyAlignment="1" applyProtection="1">
      <alignment horizontal="right" vertical="center"/>
    </xf>
    <xf numFmtId="0" fontId="13" fillId="2" borderId="17" xfId="11" applyFont="1" applyFill="1" applyBorder="1" applyAlignment="1" applyProtection="1">
      <alignment horizontal="center" vertical="center" wrapText="1"/>
    </xf>
    <xf numFmtId="0" fontId="13" fillId="2" borderId="12" xfId="11" applyFont="1" applyFill="1" applyBorder="1" applyAlignment="1" applyProtection="1">
      <alignment horizontal="center" vertical="center" wrapText="1"/>
    </xf>
    <xf numFmtId="0" fontId="13" fillId="2" borderId="15" xfId="11" applyFont="1" applyFill="1" applyBorder="1" applyAlignment="1" applyProtection="1">
      <alignment horizontal="center" vertical="center" wrapText="1"/>
    </xf>
    <xf numFmtId="49" fontId="64" fillId="2" borderId="23" xfId="5" applyNumberFormat="1" applyFont="1" applyFill="1" applyBorder="1" applyAlignment="1">
      <alignment horizontal="left" vertical="center"/>
    </xf>
    <xf numFmtId="49" fontId="64" fillId="2" borderId="23" xfId="5" applyNumberFormat="1" applyFont="1" applyFill="1" applyBorder="1" applyAlignment="1">
      <alignment horizontal="center" vertical="center"/>
    </xf>
    <xf numFmtId="169" fontId="13" fillId="2" borderId="16" xfId="8" applyNumberFormat="1" applyFont="1" applyFill="1" applyBorder="1" applyAlignment="1" applyProtection="1">
      <alignment vertical="center" wrapText="1"/>
    </xf>
    <xf numFmtId="49" fontId="64" fillId="2" borderId="0" xfId="5" applyNumberFormat="1" applyFont="1" applyFill="1" applyAlignment="1">
      <alignment horizontal="center" vertical="center"/>
    </xf>
    <xf numFmtId="49" fontId="13" fillId="2" borderId="16" xfId="5" applyNumberFormat="1" applyFont="1" applyFill="1" applyBorder="1" applyAlignment="1">
      <alignment horizontal="center" vertical="center"/>
    </xf>
    <xf numFmtId="169" fontId="13" fillId="2" borderId="19" xfId="8" applyNumberFormat="1" applyFont="1" applyFill="1" applyBorder="1" applyAlignment="1" applyProtection="1">
      <alignment vertical="center" wrapText="1"/>
    </xf>
    <xf numFmtId="49" fontId="64" fillId="2" borderId="19" xfId="5" applyNumberFormat="1" applyFont="1" applyFill="1" applyBorder="1" applyAlignment="1">
      <alignment horizontal="center" vertical="center"/>
    </xf>
    <xf numFmtId="0" fontId="13" fillId="2" borderId="19" xfId="11" applyFont="1" applyFill="1" applyBorder="1" applyAlignment="1" applyProtection="1">
      <alignment horizontal="right" vertical="center"/>
    </xf>
    <xf numFmtId="0" fontId="13" fillId="2" borderId="0" xfId="5" applyFont="1" applyFill="1" applyAlignment="1">
      <alignment horizontal="left" vertical="center" wrapText="1"/>
    </xf>
    <xf numFmtId="0" fontId="13" fillId="2" borderId="18" xfId="5" applyFont="1" applyFill="1" applyBorder="1" applyAlignment="1">
      <alignment horizontal="left" vertical="center" wrapText="1"/>
    </xf>
    <xf numFmtId="9" fontId="13" fillId="2" borderId="17" xfId="5" applyNumberFormat="1" applyFont="1" applyFill="1" applyBorder="1" applyAlignment="1">
      <alignment horizontal="center" vertical="center" wrapText="1"/>
    </xf>
    <xf numFmtId="0" fontId="13" fillId="2" borderId="15" xfId="5" applyFont="1" applyFill="1" applyBorder="1" applyAlignment="1">
      <alignment horizontal="center" vertical="center" wrapText="1"/>
    </xf>
    <xf numFmtId="0" fontId="13" fillId="2" borderId="13" xfId="5" applyFont="1" applyFill="1" applyBorder="1" applyAlignment="1">
      <alignment horizontal="center" vertical="center" wrapText="1"/>
    </xf>
    <xf numFmtId="9" fontId="13" fillId="2" borderId="12" xfId="5" applyNumberFormat="1" applyFont="1" applyFill="1" applyBorder="1" applyAlignment="1">
      <alignment horizontal="center" vertical="center" wrapText="1"/>
    </xf>
    <xf numFmtId="0" fontId="13" fillId="2" borderId="12" xfId="5" applyFont="1" applyFill="1" applyBorder="1" applyAlignment="1">
      <alignment horizontal="center" vertical="center" wrapText="1"/>
    </xf>
    <xf numFmtId="0" fontId="13" fillId="2" borderId="0" xfId="5" applyFont="1" applyFill="1" applyAlignment="1">
      <alignment horizontal="center" vertical="top" wrapText="1"/>
    </xf>
    <xf numFmtId="0" fontId="13" fillId="2" borderId="19" xfId="5" applyFont="1" applyFill="1" applyBorder="1" applyAlignment="1">
      <alignment horizontal="center" vertical="top" wrapText="1"/>
    </xf>
    <xf numFmtId="0" fontId="13" fillId="2" borderId="0" xfId="5" applyFont="1" applyFill="1" applyAlignment="1">
      <alignment horizontal="center" vertical="center" wrapText="1"/>
    </xf>
    <xf numFmtId="0" fontId="13" fillId="2" borderId="16" xfId="0" applyFont="1" applyFill="1" applyBorder="1" applyAlignment="1">
      <alignment horizontal="center"/>
    </xf>
    <xf numFmtId="0" fontId="13" fillId="2" borderId="19" xfId="0" applyFont="1" applyFill="1" applyBorder="1" applyAlignment="1">
      <alignment horizontal="left"/>
    </xf>
    <xf numFmtId="0" fontId="13" fillId="2" borderId="19" xfId="0" applyFont="1" applyFill="1" applyBorder="1"/>
    <xf numFmtId="0" fontId="13" fillId="2" borderId="12" xfId="11" applyFont="1" applyFill="1" applyBorder="1" applyAlignment="1" applyProtection="1">
      <alignment horizontal="left" vertical="center" wrapText="1"/>
    </xf>
    <xf numFmtId="0" fontId="13" fillId="2" borderId="13" xfId="11" applyFont="1" applyFill="1" applyBorder="1" applyAlignment="1" applyProtection="1">
      <alignment horizontal="left" vertical="center" wrapText="1"/>
    </xf>
    <xf numFmtId="0" fontId="64" fillId="2" borderId="10" xfId="5" applyFont="1" applyFill="1" applyBorder="1" applyAlignment="1">
      <alignment vertical="center" wrapText="1"/>
    </xf>
    <xf numFmtId="0" fontId="64" fillId="2" borderId="10" xfId="5" applyFont="1" applyFill="1" applyBorder="1" applyAlignment="1">
      <alignment horizontal="left" vertical="center"/>
    </xf>
    <xf numFmtId="0" fontId="64" fillId="2" borderId="32" xfId="12" applyFont="1" applyFill="1" applyBorder="1" applyAlignment="1">
      <alignment horizontal="left"/>
    </xf>
    <xf numFmtId="0" fontId="64" fillId="2" borderId="0" xfId="0" applyFont="1" applyFill="1"/>
    <xf numFmtId="0" fontId="5" fillId="2" borderId="62" xfId="0" applyFont="1" applyFill="1" applyBorder="1" applyAlignment="1">
      <alignment wrapText="1"/>
    </xf>
    <xf numFmtId="0" fontId="3" fillId="2" borderId="36" xfId="0" applyFont="1" applyFill="1" applyBorder="1" applyAlignment="1">
      <alignment wrapText="1"/>
    </xf>
    <xf numFmtId="0" fontId="10" fillId="2" borderId="34" xfId="0" applyFont="1" applyFill="1" applyBorder="1"/>
    <xf numFmtId="0" fontId="67" fillId="2" borderId="0" xfId="0" applyFont="1" applyFill="1"/>
    <xf numFmtId="0" fontId="2" fillId="2" borderId="46" xfId="0" applyFont="1" applyFill="1" applyBorder="1"/>
    <xf numFmtId="0" fontId="2" fillId="2" borderId="169" xfId="0" applyFont="1" applyFill="1" applyBorder="1"/>
    <xf numFmtId="0" fontId="2" fillId="2" borderId="29" xfId="0" applyFont="1" applyFill="1" applyBorder="1" applyAlignment="1">
      <alignment vertical="center"/>
    </xf>
    <xf numFmtId="0" fontId="5" fillId="2" borderId="29" xfId="0" applyFont="1" applyFill="1" applyBorder="1" applyAlignment="1">
      <alignment vertical="center" wrapText="1"/>
    </xf>
    <xf numFmtId="0" fontId="2" fillId="2" borderId="23" xfId="0" applyFont="1" applyFill="1" applyBorder="1" applyAlignment="1">
      <alignment vertical="center"/>
    </xf>
    <xf numFmtId="0" fontId="2" fillId="2" borderId="18" xfId="0" applyFont="1" applyFill="1" applyBorder="1" applyAlignment="1">
      <alignment vertical="center"/>
    </xf>
    <xf numFmtId="0" fontId="2" fillId="2" borderId="19" xfId="0" applyFont="1" applyFill="1" applyBorder="1" applyAlignment="1">
      <alignment vertical="center"/>
    </xf>
    <xf numFmtId="0" fontId="2" fillId="2" borderId="21" xfId="0" applyFont="1" applyFill="1" applyBorder="1" applyAlignment="1">
      <alignment vertical="center"/>
    </xf>
    <xf numFmtId="0" fontId="2" fillId="2" borderId="82" xfId="0" applyFont="1" applyFill="1" applyBorder="1" applyAlignment="1">
      <alignment vertical="center"/>
    </xf>
    <xf numFmtId="0" fontId="2" fillId="2" borderId="21" xfId="0" applyFont="1" applyFill="1" applyBorder="1" applyAlignment="1">
      <alignment vertical="center" wrapText="1"/>
    </xf>
    <xf numFmtId="0" fontId="2" fillId="2" borderId="26" xfId="0" applyFont="1" applyFill="1" applyBorder="1" applyAlignment="1">
      <alignment vertical="center"/>
    </xf>
    <xf numFmtId="0" fontId="2" fillId="2" borderId="26" xfId="0" applyFont="1" applyFill="1" applyBorder="1" applyAlignment="1">
      <alignment vertical="center" wrapText="1"/>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3" fillId="2" borderId="25" xfId="0" applyFont="1" applyFill="1" applyBorder="1" applyAlignment="1">
      <alignment vertical="center"/>
    </xf>
    <xf numFmtId="0" fontId="3" fillId="2" borderId="0" xfId="0" applyFont="1" applyFill="1" applyAlignment="1">
      <alignment vertical="center"/>
    </xf>
    <xf numFmtId="0" fontId="3" fillId="2" borderId="19" xfId="0" applyFont="1" applyFill="1" applyBorder="1" applyAlignment="1">
      <alignment vertical="center"/>
    </xf>
    <xf numFmtId="0" fontId="10" fillId="2" borderId="0" xfId="0" applyFont="1" applyFill="1" applyAlignment="1">
      <alignment vertical="center"/>
    </xf>
    <xf numFmtId="0" fontId="10" fillId="2" borderId="0" xfId="0" applyFont="1" applyFill="1" applyAlignment="1">
      <alignment horizontal="left" vertical="center"/>
    </xf>
    <xf numFmtId="0" fontId="3" fillId="2" borderId="45" xfId="12" applyFont="1" applyFill="1" applyBorder="1" applyAlignment="1">
      <alignment vertical="center" wrapText="1"/>
    </xf>
    <xf numFmtId="0" fontId="4" fillId="2" borderId="0" xfId="12" applyFont="1" applyFill="1"/>
    <xf numFmtId="0" fontId="2" fillId="2" borderId="11" xfId="12" applyFont="1" applyFill="1" applyBorder="1" applyAlignment="1">
      <alignment horizontal="center"/>
    </xf>
    <xf numFmtId="0" fontId="2" fillId="2" borderId="12" xfId="12" applyFont="1" applyFill="1" applyBorder="1" applyAlignment="1">
      <alignment horizontal="center"/>
    </xf>
    <xf numFmtId="0" fontId="2" fillId="2" borderId="12" xfId="12" applyFont="1" applyFill="1" applyBorder="1"/>
    <xf numFmtId="0" fontId="2" fillId="2" borderId="13" xfId="12" applyFont="1" applyFill="1" applyBorder="1"/>
    <xf numFmtId="0" fontId="2" fillId="2" borderId="18" xfId="12" applyFont="1" applyFill="1" applyBorder="1"/>
    <xf numFmtId="0" fontId="2" fillId="2" borderId="3" xfId="6" applyFont="1" applyFill="1" applyBorder="1" applyAlignment="1" applyProtection="1">
      <alignment horizontal="center" vertical="center" wrapText="1"/>
    </xf>
    <xf numFmtId="0" fontId="2" fillId="2" borderId="3" xfId="12" applyFont="1" applyFill="1" applyBorder="1"/>
    <xf numFmtId="0" fontId="2" fillId="2" borderId="4" xfId="12" applyFont="1" applyFill="1" applyBorder="1"/>
    <xf numFmtId="0" fontId="2" fillId="2" borderId="16" xfId="12" applyFont="1" applyFill="1" applyBorder="1"/>
    <xf numFmtId="0" fontId="2" fillId="2" borderId="0" xfId="12" applyFont="1" applyFill="1" applyAlignment="1">
      <alignment horizontal="right"/>
    </xf>
    <xf numFmtId="0" fontId="3" fillId="2" borderId="16" xfId="12" applyFont="1" applyFill="1" applyBorder="1"/>
    <xf numFmtId="0" fontId="2" fillId="2" borderId="19" xfId="12" applyFont="1" applyFill="1" applyBorder="1"/>
    <xf numFmtId="0" fontId="2" fillId="2" borderId="21" xfId="12" applyFont="1" applyFill="1" applyBorder="1"/>
    <xf numFmtId="49" fontId="4" fillId="2" borderId="0" xfId="12" applyNumberFormat="1" applyFont="1" applyFill="1"/>
    <xf numFmtId="0" fontId="3" fillId="2" borderId="16" xfId="12" applyFont="1" applyFill="1" applyBorder="1" applyAlignment="1">
      <alignment horizontal="center"/>
    </xf>
    <xf numFmtId="172" fontId="4" fillId="2" borderId="0" xfId="12" applyNumberFormat="1" applyFont="1" applyFill="1"/>
    <xf numFmtId="0" fontId="10" fillId="2" borderId="51" xfId="5" applyFont="1" applyFill="1" applyBorder="1" applyAlignment="1">
      <alignment horizontal="left" vertical="center" wrapText="1"/>
    </xf>
    <xf numFmtId="0" fontId="10" fillId="2" borderId="10" xfId="5" applyFont="1" applyFill="1" applyBorder="1" applyAlignment="1">
      <alignment vertical="center" wrapText="1"/>
    </xf>
    <xf numFmtId="0" fontId="10" fillId="2" borderId="48" xfId="5" applyFont="1" applyFill="1" applyBorder="1" applyAlignment="1">
      <alignment horizontal="left" vertical="center" wrapText="1"/>
    </xf>
    <xf numFmtId="0" fontId="10" fillId="2" borderId="14" xfId="5" applyFont="1" applyFill="1" applyBorder="1" applyAlignment="1">
      <alignment horizontal="left" vertical="center"/>
    </xf>
    <xf numFmtId="0" fontId="10" fillId="2" borderId="36" xfId="12" applyFont="1" applyFill="1" applyBorder="1" applyAlignment="1">
      <alignment horizontal="left"/>
    </xf>
    <xf numFmtId="0" fontId="2" fillId="2" borderId="4" xfId="0" applyFont="1" applyFill="1" applyBorder="1"/>
    <xf numFmtId="2" fontId="4" fillId="2" borderId="0" xfId="0" applyNumberFormat="1" applyFont="1" applyFill="1"/>
    <xf numFmtId="10" fontId="4" fillId="2" borderId="0" xfId="2" applyNumberFormat="1" applyFont="1" applyFill="1"/>
    <xf numFmtId="9" fontId="4" fillId="2" borderId="0" xfId="0" applyNumberFormat="1" applyFont="1" applyFill="1"/>
    <xf numFmtId="9" fontId="4" fillId="2" borderId="0" xfId="2" applyFont="1" applyFill="1"/>
    <xf numFmtId="176" fontId="4" fillId="2" borderId="0" xfId="0" applyNumberFormat="1" applyFont="1" applyFill="1"/>
    <xf numFmtId="0" fontId="2" fillId="2" borderId="48" xfId="5" applyFont="1" applyFill="1" applyBorder="1" applyAlignment="1">
      <alignment horizontal="left" vertical="center"/>
    </xf>
    <xf numFmtId="0" fontId="2" fillId="2" borderId="0" xfId="12" applyFont="1" applyFill="1" applyAlignment="1">
      <alignment horizontal="center" vertical="top"/>
    </xf>
    <xf numFmtId="0" fontId="2" fillId="2" borderId="0" xfId="0" applyFont="1" applyFill="1" applyAlignment="1">
      <alignment horizontal="left" vertical="center"/>
    </xf>
    <xf numFmtId="0" fontId="2" fillId="2" borderId="18" xfId="0" applyFont="1" applyFill="1" applyBorder="1" applyAlignment="1">
      <alignment horizontal="left" vertical="center"/>
    </xf>
    <xf numFmtId="0" fontId="3" fillId="2" borderId="16" xfId="5" applyFont="1" applyFill="1" applyBorder="1" applyAlignment="1">
      <alignment horizontal="center" vertical="center"/>
    </xf>
    <xf numFmtId="0" fontId="4" fillId="2" borderId="0" xfId="32" applyFont="1" applyFill="1"/>
    <xf numFmtId="0" fontId="2" fillId="2" borderId="0" xfId="32" applyFont="1" applyFill="1" applyAlignment="1">
      <alignment vertical="center"/>
    </xf>
    <xf numFmtId="0" fontId="2" fillId="2" borderId="0" xfId="32" applyFont="1" applyFill="1"/>
    <xf numFmtId="0" fontId="2" fillId="2" borderId="0" xfId="32" applyFont="1" applyFill="1" applyAlignment="1">
      <alignment horizontal="center"/>
    </xf>
    <xf numFmtId="0" fontId="2" fillId="2" borderId="18" xfId="32" applyFont="1" applyFill="1" applyBorder="1"/>
    <xf numFmtId="0" fontId="2" fillId="2" borderId="16" xfId="32" applyFont="1" applyFill="1" applyBorder="1"/>
    <xf numFmtId="0" fontId="2" fillId="2" borderId="0" xfId="32" applyFont="1" applyFill="1" applyAlignment="1">
      <alignment horizontal="right"/>
    </xf>
    <xf numFmtId="49" fontId="2" fillId="2" borderId="16" xfId="8" applyNumberFormat="1" applyFont="1" applyFill="1" applyBorder="1" applyAlignment="1" applyProtection="1">
      <alignment vertical="center" wrapText="1"/>
    </xf>
    <xf numFmtId="9" fontId="2" fillId="2" borderId="17" xfId="31" applyFont="1" applyFill="1" applyBorder="1" applyAlignment="1">
      <alignment horizontal="center" vertical="center" wrapText="1"/>
    </xf>
    <xf numFmtId="0" fontId="2" fillId="2" borderId="19" xfId="32" applyFont="1" applyFill="1" applyBorder="1"/>
    <xf numFmtId="0" fontId="2" fillId="2" borderId="37" xfId="9" applyFont="1" applyFill="1" applyBorder="1"/>
    <xf numFmtId="0" fontId="2" fillId="2" borderId="38" xfId="9" applyFont="1" applyFill="1" applyBorder="1"/>
    <xf numFmtId="14" fontId="13" fillId="2" borderId="16" xfId="0" applyNumberFormat="1" applyFont="1" applyFill="1" applyBorder="1"/>
    <xf numFmtId="0" fontId="2" fillId="2" borderId="64" xfId="6" applyFont="1" applyFill="1" applyBorder="1" applyAlignment="1" applyProtection="1">
      <alignment vertical="center" wrapText="1"/>
    </xf>
    <xf numFmtId="0" fontId="2" fillId="2" borderId="60" xfId="6" applyFont="1" applyFill="1" applyBorder="1" applyAlignment="1" applyProtection="1">
      <alignment horizontal="center" vertical="center" wrapText="1"/>
    </xf>
    <xf numFmtId="0" fontId="2" fillId="2" borderId="60" xfId="5" applyFont="1" applyFill="1" applyBorder="1" applyAlignment="1">
      <alignment horizontal="left" vertical="center" wrapText="1"/>
    </xf>
    <xf numFmtId="0" fontId="2" fillId="2" borderId="60" xfId="5" applyFont="1" applyFill="1" applyBorder="1" applyAlignment="1">
      <alignment horizontal="center" vertical="center" wrapText="1"/>
    </xf>
    <xf numFmtId="0" fontId="2" fillId="2" borderId="64" xfId="5" applyFont="1" applyFill="1" applyBorder="1" applyAlignment="1">
      <alignment horizontal="center" vertical="center" wrapText="1"/>
    </xf>
    <xf numFmtId="0" fontId="2" fillId="2" borderId="63" xfId="5" applyFont="1" applyFill="1" applyBorder="1" applyAlignment="1">
      <alignment horizontal="center" vertical="center" wrapText="1"/>
    </xf>
    <xf numFmtId="0" fontId="30" fillId="3" borderId="51" xfId="4" applyFont="1" applyFill="1" applyBorder="1"/>
    <xf numFmtId="49" fontId="31" fillId="3" borderId="6" xfId="5" applyNumberFormat="1" applyFont="1" applyFill="1" applyBorder="1" applyAlignment="1">
      <alignment horizontal="left" vertical="center"/>
    </xf>
    <xf numFmtId="49" fontId="31" fillId="3" borderId="6" xfId="5" applyNumberFormat="1" applyFont="1" applyFill="1" applyBorder="1" applyAlignment="1">
      <alignment horizontal="centerContinuous" vertical="center"/>
    </xf>
    <xf numFmtId="49" fontId="31" fillId="3" borderId="7" xfId="5" applyNumberFormat="1" applyFont="1" applyFill="1" applyBorder="1" applyAlignment="1">
      <alignment horizontal="centerContinuous" vertical="center"/>
    </xf>
    <xf numFmtId="49" fontId="31" fillId="3" borderId="8" xfId="5" applyNumberFormat="1" applyFont="1" applyFill="1" applyBorder="1" applyAlignment="1">
      <alignment horizontal="centerContinuous" vertical="center"/>
    </xf>
    <xf numFmtId="0" fontId="33" fillId="6" borderId="46" xfId="5" applyFont="1" applyFill="1" applyBorder="1" applyAlignment="1">
      <alignment horizontal="left" vertical="center" wrapText="1"/>
    </xf>
    <xf numFmtId="0" fontId="33" fillId="6" borderId="170" xfId="5" applyFont="1" applyFill="1" applyBorder="1" applyAlignment="1">
      <alignment horizontal="left" vertical="center" wrapText="1"/>
    </xf>
    <xf numFmtId="0" fontId="34" fillId="0" borderId="46" xfId="5" applyFont="1" applyBorder="1" applyAlignment="1">
      <alignment horizontal="left" vertical="center" wrapText="1"/>
    </xf>
    <xf numFmtId="0" fontId="34" fillId="0" borderId="170" xfId="5" applyFont="1" applyBorder="1" applyAlignment="1">
      <alignment horizontal="left" vertical="center" wrapText="1"/>
    </xf>
    <xf numFmtId="0" fontId="34" fillId="0" borderId="152" xfId="0" applyFont="1" applyBorder="1"/>
    <xf numFmtId="0" fontId="34" fillId="0" borderId="172" xfId="5" applyFont="1" applyBorder="1" applyAlignment="1">
      <alignment horizontal="left" vertical="center" wrapText="1"/>
    </xf>
    <xf numFmtId="0" fontId="34" fillId="4" borderId="37" xfId="5" applyFont="1" applyFill="1" applyBorder="1" applyAlignment="1">
      <alignment horizontal="left" vertical="center" wrapText="1"/>
    </xf>
    <xf numFmtId="0" fontId="34" fillId="4" borderId="38" xfId="5" applyFont="1" applyFill="1" applyBorder="1" applyAlignment="1">
      <alignment horizontal="left" vertical="center" wrapText="1"/>
    </xf>
    <xf numFmtId="0" fontId="34" fillId="0" borderId="37" xfId="5" applyFont="1" applyBorder="1" applyAlignment="1">
      <alignment horizontal="left" vertical="center" wrapText="1"/>
    </xf>
    <xf numFmtId="0" fontId="34" fillId="0" borderId="38" xfId="5" applyFont="1" applyBorder="1" applyAlignment="1">
      <alignment horizontal="left" vertical="center" wrapText="1"/>
    </xf>
    <xf numFmtId="0" fontId="33" fillId="4" borderId="172" xfId="5" applyFont="1" applyFill="1" applyBorder="1" applyAlignment="1">
      <alignment horizontal="left" vertical="center" wrapText="1"/>
    </xf>
    <xf numFmtId="0" fontId="34" fillId="4" borderId="37" xfId="0" applyFont="1" applyFill="1" applyBorder="1" applyAlignment="1">
      <alignment horizontal="center"/>
    </xf>
    <xf numFmtId="0" fontId="34" fillId="4" borderId="37" xfId="0" applyFont="1" applyFill="1" applyBorder="1"/>
    <xf numFmtId="0" fontId="34" fillId="4" borderId="38" xfId="0" applyFont="1" applyFill="1" applyBorder="1"/>
    <xf numFmtId="0" fontId="33" fillId="6" borderId="11" xfId="5" applyFont="1" applyFill="1" applyBorder="1" applyAlignment="1">
      <alignment horizontal="left" vertical="center" wrapText="1"/>
    </xf>
    <xf numFmtId="0" fontId="35" fillId="4" borderId="16" xfId="6" applyFont="1" applyFill="1" applyBorder="1" applyAlignment="1" applyProtection="1">
      <alignment horizontal="left" vertical="center" wrapText="1"/>
    </xf>
    <xf numFmtId="0" fontId="33" fillId="6" borderId="2" xfId="5" applyFont="1" applyFill="1" applyBorder="1" applyAlignment="1">
      <alignment horizontal="left" vertical="center" wrapText="1"/>
    </xf>
    <xf numFmtId="0" fontId="33" fillId="6" borderId="45" xfId="5" applyFont="1" applyFill="1" applyBorder="1" applyAlignment="1">
      <alignment horizontal="left" vertical="center" wrapText="1"/>
    </xf>
    <xf numFmtId="0" fontId="34" fillId="4" borderId="11" xfId="5" applyFont="1" applyFill="1" applyBorder="1" applyAlignment="1">
      <alignment vertical="center"/>
    </xf>
    <xf numFmtId="0" fontId="34" fillId="4" borderId="12" xfId="5" applyFont="1" applyFill="1" applyBorder="1" applyAlignment="1">
      <alignment vertical="center" wrapText="1"/>
    </xf>
    <xf numFmtId="0" fontId="34" fillId="4" borderId="13" xfId="5" applyFont="1" applyFill="1" applyBorder="1" applyAlignment="1">
      <alignment vertical="center" wrapText="1"/>
    </xf>
    <xf numFmtId="0" fontId="34" fillId="4" borderId="11" xfId="6" applyFont="1" applyFill="1" applyBorder="1" applyAlignment="1" applyProtection="1">
      <alignment horizontal="right" vertical="center" wrapText="1"/>
    </xf>
    <xf numFmtId="0" fontId="34" fillId="4" borderId="16" xfId="6" applyFont="1" applyFill="1" applyBorder="1" applyAlignment="1" applyProtection="1">
      <alignment horizontal="justify" vertical="center" wrapText="1"/>
    </xf>
    <xf numFmtId="0" fontId="34" fillId="4" borderId="12" xfId="6" applyFont="1" applyFill="1" applyBorder="1" applyAlignment="1" applyProtection="1">
      <alignment horizontal="right" vertical="center" wrapText="1"/>
    </xf>
    <xf numFmtId="0" fontId="34" fillId="4" borderId="13" xfId="6" applyFont="1" applyFill="1" applyBorder="1" applyAlignment="1" applyProtection="1">
      <alignment vertical="center" wrapText="1"/>
    </xf>
    <xf numFmtId="0" fontId="34" fillId="4" borderId="16" xfId="6" applyFont="1" applyFill="1" applyBorder="1" applyAlignment="1" applyProtection="1">
      <alignment horizontal="center" vertical="center" wrapText="1"/>
    </xf>
    <xf numFmtId="0" fontId="34" fillId="4" borderId="16" xfId="6" applyFont="1" applyFill="1" applyBorder="1" applyAlignment="1" applyProtection="1">
      <alignment vertical="center" wrapText="1"/>
    </xf>
    <xf numFmtId="0" fontId="34" fillId="4" borderId="12" xfId="6" applyFont="1" applyFill="1" applyBorder="1" applyAlignment="1" applyProtection="1">
      <alignment vertical="center" wrapText="1"/>
    </xf>
    <xf numFmtId="0" fontId="34" fillId="4" borderId="12" xfId="4" applyFont="1" applyFill="1" applyBorder="1" applyAlignment="1">
      <alignment horizontal="left"/>
    </xf>
    <xf numFmtId="0" fontId="34" fillId="4" borderId="12" xfId="4" applyFont="1" applyFill="1" applyBorder="1" applyAlignment="1">
      <alignment horizontal="center"/>
    </xf>
    <xf numFmtId="0" fontId="34" fillId="4" borderId="13" xfId="4" applyFont="1" applyFill="1" applyBorder="1" applyAlignment="1">
      <alignment horizontal="center"/>
    </xf>
    <xf numFmtId="0" fontId="34" fillId="4" borderId="46" xfId="6" applyFont="1" applyFill="1" applyBorder="1" applyAlignment="1" applyProtection="1">
      <alignment horizontal="center" vertical="center" wrapText="1"/>
    </xf>
    <xf numFmtId="0" fontId="34" fillId="4" borderId="37" xfId="6" applyFont="1" applyFill="1" applyBorder="1" applyAlignment="1" applyProtection="1">
      <alignment horizontal="center" vertical="center" wrapText="1"/>
    </xf>
    <xf numFmtId="0" fontId="34" fillId="4" borderId="38" xfId="6" applyFont="1" applyFill="1" applyBorder="1" applyAlignment="1" applyProtection="1">
      <alignment horizontal="center" vertical="center" wrapText="1"/>
    </xf>
    <xf numFmtId="0" fontId="34" fillId="4" borderId="11" xfId="6" applyFont="1" applyFill="1" applyBorder="1" applyAlignment="1" applyProtection="1">
      <alignment vertical="center" wrapText="1"/>
    </xf>
    <xf numFmtId="0" fontId="34" fillId="4" borderId="12" xfId="6" applyFont="1" applyFill="1" applyBorder="1" applyAlignment="1" applyProtection="1">
      <alignment horizontal="center" vertical="center" wrapText="1"/>
    </xf>
    <xf numFmtId="0" fontId="34" fillId="4" borderId="46" xfId="6" applyFont="1" applyFill="1" applyBorder="1" applyAlignment="1" applyProtection="1">
      <alignment vertical="center" wrapText="1"/>
    </xf>
    <xf numFmtId="0" fontId="34" fillId="4" borderId="37" xfId="6" applyFont="1" applyFill="1" applyBorder="1" applyAlignment="1" applyProtection="1">
      <alignment vertical="center" wrapText="1"/>
    </xf>
    <xf numFmtId="0" fontId="34" fillId="4" borderId="11" xfId="6" applyFont="1" applyFill="1" applyBorder="1" applyAlignment="1" applyProtection="1">
      <alignment horizontal="center" vertical="center" wrapText="1"/>
    </xf>
    <xf numFmtId="0" fontId="34" fillId="4" borderId="13" xfId="6" applyFont="1" applyFill="1" applyBorder="1" applyAlignment="1" applyProtection="1">
      <alignment horizontal="center" vertical="center" wrapText="1"/>
    </xf>
    <xf numFmtId="0" fontId="34" fillId="4" borderId="74" xfId="6" applyFont="1" applyFill="1" applyBorder="1" applyAlignment="1" applyProtection="1">
      <alignment horizontal="right" vertical="center" wrapText="1"/>
    </xf>
    <xf numFmtId="0" fontId="36" fillId="4" borderId="16" xfId="6" applyFont="1" applyFill="1" applyBorder="1" applyAlignment="1" applyProtection="1">
      <alignment vertical="center" wrapText="1"/>
    </xf>
    <xf numFmtId="0" fontId="34" fillId="4" borderId="12" xfId="6" applyFont="1" applyFill="1" applyBorder="1" applyAlignment="1" applyProtection="1">
      <alignment horizontal="right" vertical="center"/>
    </xf>
    <xf numFmtId="0" fontId="34" fillId="0" borderId="16" xfId="6" applyFont="1" applyFill="1" applyBorder="1" applyAlignment="1" applyProtection="1">
      <alignment vertical="center" wrapText="1"/>
    </xf>
    <xf numFmtId="49" fontId="35" fillId="4" borderId="11" xfId="5" applyNumberFormat="1" applyFont="1" applyFill="1" applyBorder="1" applyAlignment="1">
      <alignment horizontal="center" vertical="center"/>
    </xf>
    <xf numFmtId="49" fontId="35" fillId="4" borderId="12" xfId="5" applyNumberFormat="1" applyFont="1" applyFill="1" applyBorder="1" applyAlignment="1">
      <alignment horizontal="center" vertical="center"/>
    </xf>
    <xf numFmtId="0" fontId="51" fillId="0" borderId="16" xfId="22" applyFont="1" applyBorder="1" applyAlignment="1">
      <alignment horizontal="center" vertical="center" wrapText="1"/>
    </xf>
    <xf numFmtId="49" fontId="34" fillId="4" borderId="16" xfId="5" applyNumberFormat="1" applyFont="1" applyFill="1" applyBorder="1" applyAlignment="1">
      <alignment horizontal="center" vertical="center"/>
    </xf>
    <xf numFmtId="169" fontId="34" fillId="4" borderId="37" xfId="8" applyNumberFormat="1" applyFont="1" applyFill="1" applyBorder="1" applyAlignment="1" applyProtection="1">
      <alignment vertical="center" wrapText="1"/>
    </xf>
    <xf numFmtId="49" fontId="35" fillId="4" borderId="37" xfId="5" applyNumberFormat="1" applyFont="1" applyFill="1" applyBorder="1" applyAlignment="1">
      <alignment horizontal="center" vertical="center"/>
    </xf>
    <xf numFmtId="0" fontId="34" fillId="4" borderId="37" xfId="6" applyFont="1" applyFill="1" applyBorder="1" applyAlignment="1" applyProtection="1">
      <alignment horizontal="right" vertical="center"/>
    </xf>
    <xf numFmtId="0" fontId="34" fillId="4" borderId="11" xfId="5" applyFont="1" applyFill="1" applyBorder="1" applyAlignment="1">
      <alignment horizontal="right" vertical="center" wrapText="1"/>
    </xf>
    <xf numFmtId="0" fontId="51" fillId="0" borderId="12" xfId="22" applyFont="1" applyBorder="1" applyAlignment="1">
      <alignment horizontal="center" vertical="center" wrapText="1"/>
    </xf>
    <xf numFmtId="0" fontId="51" fillId="0" borderId="12" xfId="22" applyFont="1" applyBorder="1" applyAlignment="1">
      <alignment horizontal="center" wrapText="1"/>
    </xf>
    <xf numFmtId="0" fontId="34" fillId="4" borderId="46" xfId="5" applyFont="1" applyFill="1" applyBorder="1" applyAlignment="1">
      <alignment horizontal="right" vertical="center" wrapText="1"/>
    </xf>
    <xf numFmtId="9" fontId="34" fillId="4" borderId="37" xfId="5" applyNumberFormat="1" applyFont="1" applyFill="1" applyBorder="1" applyAlignment="1">
      <alignment horizontal="center" vertical="center" wrapText="1"/>
    </xf>
    <xf numFmtId="0" fontId="34" fillId="4" borderId="37" xfId="5" applyFont="1" applyFill="1" applyBorder="1" applyAlignment="1">
      <alignment horizontal="center" vertical="center" wrapText="1"/>
    </xf>
    <xf numFmtId="0" fontId="34" fillId="4" borderId="38" xfId="5" applyFont="1" applyFill="1" applyBorder="1" applyAlignment="1">
      <alignment horizontal="center" vertical="center" wrapText="1"/>
    </xf>
    <xf numFmtId="0" fontId="34" fillId="4" borderId="11" xfId="0" applyFont="1" applyFill="1" applyBorder="1"/>
    <xf numFmtId="0" fontId="34" fillId="4" borderId="12" xfId="5" applyFont="1" applyFill="1" applyBorder="1" applyAlignment="1">
      <alignment horizontal="center" vertical="top" wrapText="1"/>
    </xf>
    <xf numFmtId="0" fontId="34" fillId="4" borderId="12" xfId="6" applyFont="1" applyFill="1" applyBorder="1" applyAlignment="1" applyProtection="1">
      <alignment horizontal="left" vertical="center" wrapText="1"/>
    </xf>
    <xf numFmtId="0" fontId="34" fillId="4" borderId="46" xfId="0" applyFont="1" applyFill="1" applyBorder="1"/>
    <xf numFmtId="0" fontId="34" fillId="4" borderId="46" xfId="6" applyFont="1" applyFill="1" applyBorder="1" applyAlignment="1" applyProtection="1">
      <alignment horizontal="left" vertical="center" wrapText="1"/>
    </xf>
    <xf numFmtId="0" fontId="34" fillId="4" borderId="37" xfId="6" applyFont="1" applyFill="1" applyBorder="1" applyAlignment="1" applyProtection="1">
      <alignment horizontal="left" vertical="center" wrapText="1"/>
    </xf>
    <xf numFmtId="0" fontId="34" fillId="4" borderId="38" xfId="6" applyFont="1" applyFill="1" applyBorder="1" applyAlignment="1" applyProtection="1">
      <alignment horizontal="left" vertical="center" wrapText="1"/>
    </xf>
    <xf numFmtId="0" fontId="34" fillId="6" borderId="11" xfId="5" applyFont="1" applyFill="1" applyBorder="1" applyAlignment="1">
      <alignment horizontal="left" vertical="center" wrapText="1"/>
    </xf>
    <xf numFmtId="0" fontId="34" fillId="6" borderId="11" xfId="5" applyFont="1" applyFill="1" applyBorder="1" applyAlignment="1">
      <alignment vertical="center" wrapText="1"/>
    </xf>
    <xf numFmtId="0" fontId="34" fillId="6" borderId="46" xfId="5" applyFont="1" applyFill="1" applyBorder="1" applyAlignment="1">
      <alignment horizontal="left" vertical="center" wrapText="1"/>
    </xf>
    <xf numFmtId="0" fontId="34" fillId="6" borderId="11" xfId="5" applyFont="1" applyFill="1" applyBorder="1" applyAlignment="1">
      <alignment horizontal="left" vertical="center"/>
    </xf>
    <xf numFmtId="0" fontId="38" fillId="6" borderId="46" xfId="5" applyFont="1" applyFill="1" applyBorder="1" applyAlignment="1">
      <alignment horizontal="left" vertical="center"/>
    </xf>
    <xf numFmtId="0" fontId="35" fillId="3" borderId="46" xfId="5" applyFont="1" applyFill="1" applyBorder="1" applyAlignment="1">
      <alignment horizontal="centerContinuous" vertical="center" wrapText="1"/>
    </xf>
    <xf numFmtId="0" fontId="39" fillId="6" borderId="46" xfId="4" applyFont="1" applyFill="1" applyBorder="1" applyAlignment="1">
      <alignment horizontal="left"/>
    </xf>
    <xf numFmtId="0" fontId="3" fillId="2" borderId="18" xfId="0" applyFont="1" applyFill="1" applyBorder="1"/>
    <xf numFmtId="0" fontId="2" fillId="2" borderId="173" xfId="0" applyFont="1" applyFill="1" applyBorder="1" applyAlignment="1">
      <alignment wrapText="1"/>
    </xf>
    <xf numFmtId="2" fontId="2" fillId="2" borderId="0" xfId="4" applyNumberFormat="1" applyFont="1" applyFill="1" applyAlignment="1">
      <alignment horizontal="center"/>
    </xf>
    <xf numFmtId="0" fontId="2" fillId="2" borderId="21" xfId="5" applyFont="1" applyFill="1" applyBorder="1" applyAlignment="1">
      <alignment vertical="center" wrapText="1"/>
    </xf>
    <xf numFmtId="0" fontId="2" fillId="2" borderId="0" xfId="33" applyFont="1" applyFill="1"/>
    <xf numFmtId="0" fontId="2" fillId="2" borderId="22" xfId="0" applyFont="1" applyFill="1" applyBorder="1"/>
    <xf numFmtId="0" fontId="2" fillId="2" borderId="0" xfId="33" applyFont="1" applyFill="1" applyAlignment="1">
      <alignment wrapText="1"/>
    </xf>
    <xf numFmtId="0" fontId="10" fillId="2" borderId="0" xfId="33" applyFont="1" applyFill="1" applyAlignment="1">
      <alignment horizontal="left"/>
    </xf>
    <xf numFmtId="0" fontId="2" fillId="2" borderId="176" xfId="0" applyFont="1" applyFill="1" applyBorder="1"/>
    <xf numFmtId="0" fontId="2" fillId="2" borderId="40" xfId="0" applyFont="1" applyFill="1" applyBorder="1" applyAlignment="1">
      <alignment wrapText="1"/>
    </xf>
    <xf numFmtId="0" fontId="2" fillId="2" borderId="177" xfId="0" applyFont="1" applyFill="1" applyBorder="1" applyAlignment="1">
      <alignment wrapText="1"/>
    </xf>
    <xf numFmtId="0" fontId="2" fillId="2" borderId="34" xfId="0" applyFont="1" applyFill="1" applyBorder="1"/>
    <xf numFmtId="0" fontId="2" fillId="2" borderId="35" xfId="0" applyFont="1" applyFill="1" applyBorder="1"/>
    <xf numFmtId="0" fontId="2" fillId="2" borderId="125" xfId="0" applyFont="1" applyFill="1" applyBorder="1" applyAlignment="1">
      <alignment wrapText="1"/>
    </xf>
    <xf numFmtId="0" fontId="2" fillId="2" borderId="82" xfId="0" applyFont="1" applyFill="1" applyBorder="1" applyAlignment="1">
      <alignment horizontal="left" wrapText="1"/>
    </xf>
    <xf numFmtId="0" fontId="2" fillId="2" borderId="115" xfId="0" applyFont="1" applyFill="1" applyBorder="1" applyAlignment="1">
      <alignment wrapText="1"/>
    </xf>
    <xf numFmtId="0" fontId="2" fillId="2" borderId="22" xfId="0" applyFont="1" applyFill="1" applyBorder="1" applyAlignment="1">
      <alignment horizontal="left"/>
    </xf>
    <xf numFmtId="0" fontId="3" fillId="2" borderId="19" xfId="4" applyFont="1" applyFill="1" applyBorder="1" applyAlignment="1">
      <alignment horizontal="left"/>
    </xf>
    <xf numFmtId="0" fontId="2" fillId="2" borderId="45" xfId="12" applyFont="1" applyFill="1" applyBorder="1" applyAlignment="1">
      <alignment vertical="center"/>
    </xf>
    <xf numFmtId="0" fontId="2" fillId="2" borderId="25" xfId="12" applyFont="1" applyFill="1" applyBorder="1"/>
    <xf numFmtId="0" fontId="2" fillId="2" borderId="20" xfId="12" applyFont="1" applyFill="1" applyBorder="1"/>
    <xf numFmtId="0" fontId="2" fillId="2" borderId="6" xfId="5" applyFont="1" applyFill="1" applyBorder="1" applyAlignment="1">
      <alignment horizontal="left" vertical="center"/>
    </xf>
    <xf numFmtId="0" fontId="3" fillId="2" borderId="7" xfId="5" applyFont="1" applyFill="1" applyBorder="1" applyAlignment="1">
      <alignment horizontal="left" vertical="center"/>
    </xf>
    <xf numFmtId="0" fontId="2" fillId="2" borderId="7" xfId="5" applyFont="1" applyFill="1" applyBorder="1" applyAlignment="1">
      <alignment horizontal="left" vertical="center"/>
    </xf>
    <xf numFmtId="0" fontId="2" fillId="2" borderId="8" xfId="5" applyFont="1" applyFill="1" applyBorder="1" applyAlignment="1">
      <alignment horizontal="left" vertical="center"/>
    </xf>
    <xf numFmtId="0" fontId="12" fillId="2" borderId="11" xfId="34" applyFont="1" applyFill="1" applyBorder="1" applyAlignment="1" applyProtection="1">
      <alignment horizontal="left" vertical="center"/>
    </xf>
    <xf numFmtId="0" fontId="12" fillId="2" borderId="12" xfId="6" applyFont="1" applyFill="1" applyBorder="1" applyAlignment="1" applyProtection="1">
      <alignment horizontal="left" vertical="center"/>
    </xf>
    <xf numFmtId="0" fontId="12" fillId="2" borderId="13" xfId="6" applyFont="1" applyFill="1" applyBorder="1" applyAlignment="1" applyProtection="1">
      <alignment horizontal="left" vertical="center"/>
    </xf>
    <xf numFmtId="0" fontId="2" fillId="2" borderId="46" xfId="5" applyFont="1" applyFill="1" applyBorder="1" applyAlignment="1">
      <alignment horizontal="left" vertical="center"/>
    </xf>
    <xf numFmtId="0" fontId="2" fillId="2" borderId="37" xfId="5" applyFont="1" applyFill="1" applyBorder="1" applyAlignment="1">
      <alignment horizontal="left" vertical="center"/>
    </xf>
    <xf numFmtId="0" fontId="2" fillId="2" borderId="38" xfId="5" applyFont="1" applyFill="1" applyBorder="1" applyAlignment="1">
      <alignment horizontal="left" vertical="center"/>
    </xf>
    <xf numFmtId="0" fontId="2" fillId="2" borderId="49" xfId="9" applyFont="1" applyFill="1" applyBorder="1"/>
    <xf numFmtId="0" fontId="2" fillId="2" borderId="50" xfId="9" applyFont="1" applyFill="1" applyBorder="1"/>
    <xf numFmtId="0" fontId="2" fillId="2" borderId="0" xfId="0" applyFont="1" applyFill="1" applyAlignment="1">
      <alignment textRotation="90"/>
    </xf>
    <xf numFmtId="0" fontId="2" fillId="2" borderId="74" xfId="5" applyFont="1" applyFill="1" applyBorder="1" applyAlignment="1">
      <alignment horizontal="left" vertical="center"/>
    </xf>
    <xf numFmtId="0" fontId="2" fillId="2" borderId="16" xfId="5" applyFont="1" applyFill="1" applyBorder="1" applyAlignment="1">
      <alignment horizontal="left" vertical="center"/>
    </xf>
    <xf numFmtId="0" fontId="2" fillId="2" borderId="74" xfId="6" applyFont="1" applyFill="1" applyBorder="1" applyAlignment="1" applyProtection="1">
      <alignment horizontal="center" vertical="center" wrapText="1"/>
    </xf>
    <xf numFmtId="0" fontId="31" fillId="3" borderId="16" xfId="3" applyFont="1" applyFill="1" applyBorder="1" applyAlignment="1" applyProtection="1">
      <alignment horizontal="center" vertical="center" wrapText="1"/>
    </xf>
    <xf numFmtId="0" fontId="70" fillId="0" borderId="0" xfId="0" applyFont="1"/>
    <xf numFmtId="49" fontId="31" fillId="3" borderId="2" xfId="5" applyNumberFormat="1" applyFont="1" applyFill="1" applyBorder="1" applyAlignment="1">
      <alignment horizontal="left" vertical="center"/>
    </xf>
    <xf numFmtId="49" fontId="31" fillId="3" borderId="3" xfId="5" applyNumberFormat="1" applyFont="1" applyFill="1" applyBorder="1" applyAlignment="1">
      <alignment horizontal="centerContinuous" vertical="center"/>
    </xf>
    <xf numFmtId="49" fontId="31" fillId="3" borderId="4" xfId="5" applyNumberFormat="1" applyFont="1" applyFill="1" applyBorder="1" applyAlignment="1">
      <alignment horizontal="centerContinuous" vertical="center"/>
    </xf>
    <xf numFmtId="0" fontId="33" fillId="0" borderId="14" xfId="5" applyFont="1" applyBorder="1" applyAlignment="1">
      <alignment horizontal="left" vertical="center" wrapText="1"/>
    </xf>
    <xf numFmtId="0" fontId="33" fillId="4" borderId="5" xfId="5" applyFont="1" applyFill="1" applyBorder="1" applyAlignment="1">
      <alignment horizontal="left" vertical="center" wrapText="1"/>
    </xf>
    <xf numFmtId="0" fontId="34" fillId="4" borderId="16" xfId="5" applyFont="1" applyFill="1" applyBorder="1" applyAlignment="1">
      <alignment horizontal="center" vertical="center"/>
    </xf>
    <xf numFmtId="169" fontId="34" fillId="4" borderId="0" xfId="8" applyNumberFormat="1" applyFont="1" applyFill="1" applyBorder="1" applyAlignment="1" applyProtection="1">
      <alignment vertical="center" wrapText="1"/>
    </xf>
    <xf numFmtId="0" fontId="34" fillId="4" borderId="25" xfId="3" applyFont="1" applyFill="1" applyBorder="1" applyAlignment="1" applyProtection="1">
      <alignment vertical="center" wrapText="1"/>
    </xf>
    <xf numFmtId="0" fontId="30" fillId="4" borderId="11" xfId="3" applyFont="1" applyFill="1" applyBorder="1" applyAlignment="1" applyProtection="1">
      <alignment horizontal="left" vertical="center" wrapText="1"/>
    </xf>
    <xf numFmtId="0" fontId="30" fillId="4" borderId="12" xfId="3" applyFont="1" applyFill="1" applyBorder="1" applyAlignment="1" applyProtection="1">
      <alignment horizontal="left" vertical="center" wrapText="1"/>
    </xf>
    <xf numFmtId="0" fontId="30" fillId="4" borderId="13" xfId="3" applyFont="1" applyFill="1" applyBorder="1" applyAlignment="1" applyProtection="1">
      <alignment horizontal="left" vertical="center" wrapText="1"/>
    </xf>
    <xf numFmtId="0" fontId="35" fillId="3" borderId="45" xfId="5" applyFont="1" applyFill="1" applyBorder="1" applyAlignment="1">
      <alignment horizontal="centerContinuous" vertical="center" wrapText="1"/>
    </xf>
    <xf numFmtId="9" fontId="36" fillId="4" borderId="16" xfId="3" applyNumberFormat="1" applyFont="1" applyFill="1" applyBorder="1" applyAlignment="1" applyProtection="1">
      <alignment vertical="center" wrapText="1"/>
    </xf>
    <xf numFmtId="0" fontId="30" fillId="4" borderId="0" xfId="5" applyFont="1" applyFill="1" applyAlignment="1">
      <alignment horizontal="center" vertical="center" wrapText="1"/>
    </xf>
    <xf numFmtId="0" fontId="30" fillId="4" borderId="0" xfId="4" applyFont="1" applyFill="1" applyAlignment="1">
      <alignment horizontal="center"/>
    </xf>
    <xf numFmtId="0" fontId="30" fillId="4" borderId="18" xfId="5" applyFont="1" applyFill="1" applyBorder="1" applyAlignment="1">
      <alignment vertical="center" wrapText="1"/>
    </xf>
    <xf numFmtId="9" fontId="30" fillId="4" borderId="12" xfId="5" applyNumberFormat="1" applyFont="1" applyFill="1" applyBorder="1" applyAlignment="1">
      <alignment horizontal="center" vertical="center" wrapText="1"/>
    </xf>
    <xf numFmtId="0" fontId="30" fillId="4" borderId="12" xfId="5" applyFont="1" applyFill="1" applyBorder="1" applyAlignment="1">
      <alignment horizontal="center" vertical="center" wrapText="1"/>
    </xf>
    <xf numFmtId="9" fontId="30" fillId="4" borderId="17" xfId="5" applyNumberFormat="1" applyFont="1" applyFill="1" applyBorder="1" applyAlignment="1">
      <alignment horizontal="center" vertical="center" wrapText="1"/>
    </xf>
    <xf numFmtId="0" fontId="30" fillId="4" borderId="15" xfId="5" applyFont="1" applyFill="1" applyBorder="1" applyAlignment="1">
      <alignment horizontal="center" vertical="center" wrapText="1"/>
    </xf>
    <xf numFmtId="0" fontId="30" fillId="4" borderId="13" xfId="5" applyFont="1" applyFill="1" applyBorder="1" applyAlignment="1">
      <alignment horizontal="center" vertical="center" wrapText="1"/>
    </xf>
    <xf numFmtId="0" fontId="36" fillId="4" borderId="16" xfId="3" applyNumberFormat="1" applyFont="1" applyFill="1" applyBorder="1" applyAlignment="1" applyProtection="1">
      <alignment vertical="center" wrapText="1"/>
    </xf>
    <xf numFmtId="0" fontId="30" fillId="4" borderId="0" xfId="5" applyFont="1" applyFill="1" applyAlignment="1">
      <alignment vertical="center" wrapText="1"/>
    </xf>
    <xf numFmtId="0" fontId="30" fillId="4" borderId="0" xfId="4" applyFont="1" applyFill="1"/>
    <xf numFmtId="9" fontId="30" fillId="4" borderId="17" xfId="5" applyNumberFormat="1" applyFont="1" applyFill="1" applyBorder="1" applyAlignment="1">
      <alignment vertical="center" wrapText="1"/>
    </xf>
    <xf numFmtId="0" fontId="30" fillId="4" borderId="15" xfId="5" applyFont="1" applyFill="1" applyBorder="1" applyAlignment="1">
      <alignment vertical="center" wrapText="1"/>
    </xf>
    <xf numFmtId="10" fontId="36" fillId="4" borderId="16" xfId="3" applyNumberFormat="1" applyFont="1" applyFill="1" applyBorder="1" applyAlignment="1" applyProtection="1">
      <alignment vertical="center" wrapText="1"/>
    </xf>
    <xf numFmtId="17" fontId="34" fillId="4" borderId="16" xfId="3" applyNumberFormat="1" applyFont="1" applyFill="1" applyBorder="1" applyAlignment="1" applyProtection="1">
      <alignment vertical="center" wrapText="1"/>
    </xf>
    <xf numFmtId="0" fontId="39" fillId="0" borderId="32" xfId="4" applyFont="1" applyBorder="1" applyAlignment="1">
      <alignment horizontal="left" vertical="center"/>
    </xf>
    <xf numFmtId="0" fontId="39" fillId="0" borderId="0" xfId="0" applyFont="1" applyAlignment="1">
      <alignment horizontal="left" vertical="center"/>
    </xf>
    <xf numFmtId="0" fontId="33" fillId="8" borderId="1" xfId="5" applyFont="1" applyFill="1" applyBorder="1" applyAlignment="1">
      <alignment horizontal="left" vertical="center" wrapText="1"/>
    </xf>
    <xf numFmtId="0" fontId="34" fillId="4" borderId="19" xfId="4" applyFont="1" applyFill="1" applyBorder="1" applyAlignment="1">
      <alignment horizontal="left"/>
    </xf>
    <xf numFmtId="0" fontId="3" fillId="11" borderId="3" xfId="0" applyFont="1" applyFill="1" applyBorder="1" applyAlignment="1">
      <alignment horizontal="centerContinuous" vertical="center"/>
    </xf>
    <xf numFmtId="0" fontId="3" fillId="11" borderId="4" xfId="0" applyFont="1" applyFill="1" applyBorder="1" applyAlignment="1">
      <alignment horizontal="centerContinuous" vertical="center"/>
    </xf>
    <xf numFmtId="0" fontId="31" fillId="11" borderId="2" xfId="0" applyFont="1" applyFill="1" applyBorder="1" applyAlignment="1">
      <alignment horizontal="left" vertical="center"/>
    </xf>
    <xf numFmtId="0" fontId="72" fillId="11" borderId="1" xfId="0" applyFont="1" applyFill="1" applyBorder="1"/>
    <xf numFmtId="0" fontId="2" fillId="0" borderId="0" xfId="0" applyFont="1"/>
    <xf numFmtId="0" fontId="4" fillId="0" borderId="0" xfId="0" applyFont="1"/>
    <xf numFmtId="0" fontId="75" fillId="0" borderId="0" xfId="0" applyFont="1"/>
    <xf numFmtId="0" fontId="76" fillId="4" borderId="12" xfId="5" applyFont="1" applyFill="1" applyBorder="1" applyAlignment="1">
      <alignment horizontal="left" vertical="center" wrapText="1"/>
    </xf>
    <xf numFmtId="0" fontId="76" fillId="4" borderId="13" xfId="5" applyFont="1" applyFill="1" applyBorder="1" applyAlignment="1">
      <alignment horizontal="left" vertical="center" wrapText="1"/>
    </xf>
    <xf numFmtId="0" fontId="44" fillId="0" borderId="0" xfId="0" applyFont="1"/>
    <xf numFmtId="0" fontId="44" fillId="0" borderId="0" xfId="0" applyFont="1" applyAlignment="1">
      <alignment horizontal="center"/>
    </xf>
    <xf numFmtId="0" fontId="44" fillId="0" borderId="0" xfId="0" applyFont="1" applyAlignment="1">
      <alignment horizontal="center" vertical="center"/>
    </xf>
    <xf numFmtId="0" fontId="0" fillId="0" borderId="0" xfId="0" applyAlignment="1">
      <alignment vertical="center"/>
    </xf>
    <xf numFmtId="0" fontId="78" fillId="0" borderId="0" xfId="0" applyFont="1" applyAlignment="1">
      <alignment vertical="center"/>
    </xf>
    <xf numFmtId="0" fontId="0" fillId="12" borderId="0" xfId="0" applyFill="1"/>
    <xf numFmtId="0" fontId="0" fillId="4" borderId="0" xfId="0" applyFill="1"/>
    <xf numFmtId="0" fontId="0" fillId="9" borderId="0" xfId="0" applyFill="1"/>
    <xf numFmtId="0" fontId="0" fillId="13" borderId="0" xfId="0" applyFill="1"/>
    <xf numFmtId="0" fontId="0" fillId="3" borderId="0" xfId="0" applyFill="1"/>
    <xf numFmtId="0" fontId="0" fillId="14" borderId="0" xfId="0" applyFill="1"/>
    <xf numFmtId="0" fontId="0" fillId="10" borderId="0" xfId="0" applyFill="1"/>
    <xf numFmtId="0" fontId="58" fillId="0" borderId="0" xfId="0" applyFont="1" applyAlignment="1">
      <alignment vertical="center"/>
    </xf>
    <xf numFmtId="0" fontId="79" fillId="2" borderId="0" xfId="0" applyFont="1" applyFill="1" applyAlignment="1">
      <alignment horizontal="right" vertical="center" wrapText="1"/>
    </xf>
    <xf numFmtId="0" fontId="79" fillId="2" borderId="19" xfId="0" applyFont="1" applyFill="1" applyBorder="1" applyAlignment="1">
      <alignment horizontal="center"/>
    </xf>
    <xf numFmtId="0" fontId="76" fillId="4" borderId="16" xfId="3" applyFont="1" applyFill="1" applyBorder="1" applyAlignment="1" applyProtection="1">
      <alignment horizontal="center" vertical="center" wrapText="1"/>
    </xf>
    <xf numFmtId="0" fontId="77" fillId="0" borderId="0" xfId="0" applyFont="1"/>
    <xf numFmtId="0" fontId="80" fillId="2" borderId="9" xfId="0" applyFont="1" applyFill="1" applyBorder="1" applyAlignment="1">
      <alignment horizontal="left" vertical="center" wrapText="1"/>
    </xf>
    <xf numFmtId="0" fontId="81" fillId="2" borderId="0" xfId="0" applyFont="1" applyFill="1" applyAlignment="1">
      <alignment horizontal="center" vertical="center" wrapText="1"/>
    </xf>
    <xf numFmtId="0" fontId="81" fillId="2" borderId="0" xfId="0" applyFont="1" applyFill="1" applyAlignment="1">
      <alignment horizontal="center"/>
    </xf>
    <xf numFmtId="0" fontId="31" fillId="11" borderId="36" xfId="0" applyFont="1" applyFill="1" applyBorder="1" applyAlignment="1">
      <alignment horizontal="center" vertical="center" wrapText="1"/>
    </xf>
    <xf numFmtId="0" fontId="10" fillId="2" borderId="48" xfId="0" applyFont="1" applyFill="1" applyBorder="1" applyAlignment="1">
      <alignment horizontal="left"/>
    </xf>
    <xf numFmtId="0" fontId="2" fillId="0" borderId="12" xfId="6" applyFont="1" applyFill="1" applyBorder="1" applyAlignment="1" applyProtection="1">
      <alignment horizontal="left" vertical="center"/>
    </xf>
    <xf numFmtId="0" fontId="2" fillId="0" borderId="12" xfId="6" applyFont="1" applyFill="1" applyBorder="1" applyAlignment="1" applyProtection="1">
      <alignment horizontal="left" vertical="center" wrapText="1"/>
    </xf>
    <xf numFmtId="0" fontId="2" fillId="0" borderId="13" xfId="6" applyFont="1" applyFill="1" applyBorder="1" applyAlignment="1" applyProtection="1">
      <alignment horizontal="left" vertical="center" wrapText="1"/>
    </xf>
    <xf numFmtId="0" fontId="5" fillId="0" borderId="10" xfId="5" applyFont="1" applyBorder="1" applyAlignment="1">
      <alignment horizontal="left" vertical="center" wrapText="1"/>
    </xf>
    <xf numFmtId="0" fontId="2" fillId="0" borderId="12" xfId="5" applyFont="1" applyBorder="1" applyAlignment="1">
      <alignment horizontal="left" vertical="center"/>
    </xf>
    <xf numFmtId="0" fontId="2" fillId="0" borderId="12" xfId="5" applyFont="1" applyBorder="1" applyAlignment="1">
      <alignment horizontal="left" vertical="center" wrapText="1"/>
    </xf>
    <xf numFmtId="0" fontId="2" fillId="0" borderId="13" xfId="5" applyFont="1" applyBorder="1" applyAlignment="1">
      <alignment horizontal="left" vertical="center" wrapText="1"/>
    </xf>
    <xf numFmtId="0" fontId="5" fillId="0" borderId="14" xfId="5" applyFont="1" applyBorder="1" applyAlignment="1">
      <alignment horizontal="left" vertical="center" wrapText="1"/>
    </xf>
    <xf numFmtId="0" fontId="2" fillId="0" borderId="15" xfId="5" applyFont="1" applyBorder="1" applyAlignment="1">
      <alignment horizontal="left" vertical="center"/>
    </xf>
    <xf numFmtId="0" fontId="5" fillId="0" borderId="16" xfId="5" applyFont="1" applyBorder="1" applyAlignment="1">
      <alignment horizontal="left" vertical="center" wrapText="1"/>
    </xf>
    <xf numFmtId="0" fontId="2" fillId="0" borderId="17" xfId="5" applyFont="1" applyBorder="1" applyAlignment="1">
      <alignment horizontal="left" vertical="center"/>
    </xf>
    <xf numFmtId="0" fontId="2" fillId="0" borderId="13" xfId="5" applyFont="1" applyBorder="1" applyAlignment="1">
      <alignment horizontal="left" vertical="center"/>
    </xf>
    <xf numFmtId="0" fontId="2" fillId="0" borderId="0" xfId="0" applyFont="1" applyAlignment="1">
      <alignment horizontal="center"/>
    </xf>
    <xf numFmtId="0" fontId="2" fillId="0" borderId="18" xfId="0" applyFont="1" applyBorder="1"/>
    <xf numFmtId="0" fontId="2" fillId="0" borderId="19" xfId="0" applyFont="1" applyBorder="1" applyAlignment="1">
      <alignment horizontal="center"/>
    </xf>
    <xf numFmtId="0" fontId="2" fillId="0" borderId="23" xfId="6" applyFont="1" applyFill="1" applyBorder="1" applyAlignment="1" applyProtection="1">
      <alignment horizontal="left" vertical="center"/>
    </xf>
    <xf numFmtId="0" fontId="2" fillId="0" borderId="23" xfId="6" applyFont="1" applyFill="1" applyBorder="1" applyAlignment="1" applyProtection="1">
      <alignment horizontal="left" vertical="center" wrapText="1"/>
    </xf>
    <xf numFmtId="0" fontId="2" fillId="0" borderId="24" xfId="6" applyFont="1" applyFill="1" applyBorder="1" applyAlignment="1" applyProtection="1">
      <alignment horizontal="left" vertical="center" wrapText="1"/>
    </xf>
    <xf numFmtId="0" fontId="2" fillId="0" borderId="23" xfId="5" applyFont="1" applyBorder="1" applyAlignment="1">
      <alignment vertical="center"/>
    </xf>
    <xf numFmtId="0" fontId="2" fillId="0" borderId="23" xfId="5" applyFont="1" applyBorder="1" applyAlignment="1">
      <alignment vertical="center" wrapText="1"/>
    </xf>
    <xf numFmtId="0" fontId="2" fillId="0" borderId="24" xfId="5" applyFont="1" applyBorder="1" applyAlignment="1">
      <alignment vertical="center" wrapText="1"/>
    </xf>
    <xf numFmtId="0" fontId="2" fillId="0" borderId="0" xfId="5" applyFont="1" applyAlignment="1">
      <alignment vertical="center"/>
    </xf>
    <xf numFmtId="0" fontId="2" fillId="0" borderId="19" xfId="5" applyFont="1" applyBorder="1" applyAlignment="1">
      <alignment vertical="center" wrapText="1"/>
    </xf>
    <xf numFmtId="0" fontId="2" fillId="0" borderId="0" xfId="5" applyFont="1" applyAlignment="1">
      <alignment vertical="center" wrapText="1"/>
    </xf>
    <xf numFmtId="0" fontId="2" fillId="0" borderId="18" xfId="5" applyFont="1" applyBorder="1" applyAlignment="1">
      <alignment vertical="center" wrapText="1"/>
    </xf>
    <xf numFmtId="0" fontId="2" fillId="0" borderId="0" xfId="6" applyFont="1" applyFill="1" applyBorder="1" applyAlignment="1" applyProtection="1">
      <alignment horizontal="right" vertical="center" wrapText="1"/>
    </xf>
    <xf numFmtId="0" fontId="2" fillId="0" borderId="26" xfId="6" applyFont="1" applyFill="1" applyBorder="1" applyAlignment="1" applyProtection="1">
      <alignment horizontal="justify" vertical="center" wrapText="1"/>
    </xf>
    <xf numFmtId="0" fontId="2" fillId="0" borderId="16" xfId="6" applyFont="1" applyFill="1" applyBorder="1" applyAlignment="1" applyProtection="1">
      <alignment horizontal="center" vertical="center" wrapText="1"/>
    </xf>
    <xf numFmtId="0" fontId="2" fillId="0" borderId="16" xfId="6" applyFont="1" applyFill="1" applyBorder="1" applyAlignment="1" applyProtection="1">
      <alignment vertical="center" wrapText="1"/>
    </xf>
    <xf numFmtId="0" fontId="2" fillId="0" borderId="19" xfId="4" applyFont="1" applyBorder="1" applyAlignment="1">
      <alignment horizontal="center"/>
    </xf>
    <xf numFmtId="0" fontId="2" fillId="0" borderId="21" xfId="4" applyFont="1" applyBorder="1" applyAlignment="1">
      <alignment horizontal="center"/>
    </xf>
    <xf numFmtId="0" fontId="2" fillId="0" borderId="19" xfId="6" applyFont="1" applyFill="1" applyBorder="1" applyAlignment="1" applyProtection="1">
      <alignment horizontal="center" vertical="center" wrapText="1"/>
    </xf>
    <xf numFmtId="0" fontId="2" fillId="0" borderId="21" xfId="6" applyFont="1" applyFill="1" applyBorder="1" applyAlignment="1" applyProtection="1">
      <alignment horizontal="center" vertical="center" wrapText="1"/>
    </xf>
    <xf numFmtId="0" fontId="2" fillId="0" borderId="23" xfId="6" applyFont="1" applyFill="1" applyBorder="1" applyAlignment="1" applyProtection="1">
      <alignment vertical="center" wrapText="1"/>
    </xf>
    <xf numFmtId="0" fontId="2" fillId="0" borderId="0" xfId="6" applyFont="1" applyFill="1" applyBorder="1" applyAlignment="1" applyProtection="1">
      <alignment horizontal="center" vertical="center" wrapText="1"/>
    </xf>
    <xf numFmtId="0" fontId="2" fillId="0" borderId="16" xfId="0" applyFont="1" applyBorder="1"/>
    <xf numFmtId="0" fontId="2" fillId="0" borderId="0" xfId="0" applyFont="1" applyAlignment="1">
      <alignment horizontal="right"/>
    </xf>
    <xf numFmtId="0" fontId="2" fillId="0" borderId="19" xfId="6" applyFont="1" applyFill="1" applyBorder="1" applyAlignment="1" applyProtection="1">
      <alignment vertical="center" wrapText="1"/>
    </xf>
    <xf numFmtId="0" fontId="2" fillId="0" borderId="18" xfId="6" applyFont="1" applyFill="1" applyBorder="1" applyAlignment="1" applyProtection="1">
      <alignment horizontal="center" vertical="center" wrapText="1"/>
    </xf>
    <xf numFmtId="0" fontId="2" fillId="0" borderId="29" xfId="6" applyFont="1" applyFill="1" applyBorder="1" applyAlignment="1" applyProtection="1">
      <alignment horizontal="right" vertical="center" wrapText="1"/>
    </xf>
    <xf numFmtId="0" fontId="2" fillId="0" borderId="0" xfId="6" applyFont="1" applyFill="1" applyBorder="1" applyAlignment="1" applyProtection="1">
      <alignment horizontal="right" vertical="center"/>
    </xf>
    <xf numFmtId="0" fontId="2" fillId="0" borderId="12" xfId="6" applyFont="1" applyFill="1" applyBorder="1" applyAlignment="1" applyProtection="1">
      <alignment horizontal="center" vertical="center" wrapText="1"/>
    </xf>
    <xf numFmtId="49" fontId="3" fillId="0" borderId="23" xfId="5" applyNumberFormat="1" applyFont="1" applyBorder="1" applyAlignment="1">
      <alignment horizontal="center" vertical="center"/>
    </xf>
    <xf numFmtId="49" fontId="3" fillId="0" borderId="0" xfId="5" applyNumberFormat="1" applyFont="1" applyAlignment="1">
      <alignment horizontal="center" vertical="center"/>
    </xf>
    <xf numFmtId="169" fontId="2" fillId="0" borderId="19" xfId="8" applyNumberFormat="1" applyFont="1" applyFill="1" applyBorder="1" applyAlignment="1" applyProtection="1">
      <alignment vertical="center" wrapText="1"/>
    </xf>
    <xf numFmtId="49" fontId="3" fillId="0" borderId="19" xfId="5" applyNumberFormat="1" applyFont="1" applyBorder="1" applyAlignment="1">
      <alignment horizontal="center" vertical="center"/>
    </xf>
    <xf numFmtId="0" fontId="2" fillId="0" borderId="19" xfId="6" applyFont="1" applyFill="1" applyBorder="1" applyAlignment="1" applyProtection="1">
      <alignment horizontal="right" vertical="center"/>
    </xf>
    <xf numFmtId="0" fontId="2" fillId="0" borderId="0" xfId="5" applyFont="1" applyAlignment="1">
      <alignment horizontal="left" vertical="center" wrapText="1"/>
    </xf>
    <xf numFmtId="0" fontId="2" fillId="0" borderId="18" xfId="5" applyFont="1" applyBorder="1" applyAlignment="1">
      <alignment horizontal="left" vertical="center" wrapText="1"/>
    </xf>
    <xf numFmtId="0" fontId="2" fillId="0" borderId="0" xfId="5" applyFont="1" applyAlignment="1">
      <alignment horizontal="right" vertical="center" wrapText="1"/>
    </xf>
    <xf numFmtId="0" fontId="2" fillId="0" borderId="0" xfId="5" applyFont="1" applyAlignment="1">
      <alignment horizontal="center" vertical="center" wrapText="1"/>
    </xf>
    <xf numFmtId="1" fontId="2" fillId="0" borderId="17" xfId="5" applyNumberFormat="1" applyFont="1" applyBorder="1" applyAlignment="1">
      <alignment horizontal="center" vertical="center" wrapText="1"/>
    </xf>
    <xf numFmtId="1" fontId="2" fillId="0" borderId="15" xfId="5" applyNumberFormat="1" applyFont="1" applyBorder="1" applyAlignment="1">
      <alignment horizontal="center" vertical="center" wrapText="1"/>
    </xf>
    <xf numFmtId="0" fontId="2" fillId="0" borderId="13" xfId="5" applyFont="1" applyBorder="1" applyAlignment="1">
      <alignment horizontal="center" vertical="center" wrapText="1"/>
    </xf>
    <xf numFmtId="9" fontId="2" fillId="0" borderId="17" xfId="5" applyNumberFormat="1" applyFont="1" applyBorder="1" applyAlignment="1">
      <alignment horizontal="center" vertical="center" wrapText="1"/>
    </xf>
    <xf numFmtId="0" fontId="2" fillId="0" borderId="15" xfId="5" applyFont="1" applyBorder="1" applyAlignment="1">
      <alignment horizontal="center" vertical="center" wrapText="1"/>
    </xf>
    <xf numFmtId="9" fontId="2" fillId="0" borderId="12" xfId="5" applyNumberFormat="1" applyFont="1" applyBorder="1" applyAlignment="1">
      <alignment horizontal="center" vertical="center" wrapText="1"/>
    </xf>
    <xf numFmtId="0" fontId="2" fillId="0" borderId="12" xfId="5" applyFont="1" applyBorder="1" applyAlignment="1">
      <alignment horizontal="center" vertical="center" wrapText="1"/>
    </xf>
    <xf numFmtId="0" fontId="2" fillId="0" borderId="19" xfId="0" applyFont="1" applyBorder="1"/>
    <xf numFmtId="0" fontId="2" fillId="0" borderId="10" xfId="5" applyFont="1" applyBorder="1" applyAlignment="1">
      <alignment horizontal="left" vertical="center" wrapText="1"/>
    </xf>
    <xf numFmtId="0" fontId="2" fillId="0" borderId="10" xfId="5" applyFont="1" applyBorder="1" applyAlignment="1">
      <alignment vertical="center" wrapText="1"/>
    </xf>
    <xf numFmtId="0" fontId="2" fillId="0" borderId="10" xfId="5" applyFont="1" applyBorder="1" applyAlignment="1">
      <alignment horizontal="left" vertical="center"/>
    </xf>
    <xf numFmtId="0" fontId="10" fillId="0" borderId="10" xfId="5" applyFont="1" applyBorder="1" applyAlignment="1">
      <alignment horizontal="left" vertical="center"/>
    </xf>
    <xf numFmtId="0" fontId="10" fillId="0" borderId="32" xfId="4" applyFont="1" applyBorder="1" applyAlignment="1">
      <alignment horizontal="left"/>
    </xf>
    <xf numFmtId="0" fontId="10" fillId="0" borderId="0" xfId="0" applyFont="1" applyAlignment="1">
      <alignment horizontal="left"/>
    </xf>
    <xf numFmtId="49" fontId="3" fillId="11" borderId="3" xfId="5" applyNumberFormat="1" applyFont="1" applyFill="1" applyBorder="1" applyAlignment="1">
      <alignment horizontal="centerContinuous" vertical="center"/>
    </xf>
    <xf numFmtId="49" fontId="3" fillId="11" borderId="4" xfId="5" applyNumberFormat="1" applyFont="1" applyFill="1" applyBorder="1" applyAlignment="1">
      <alignment horizontal="centerContinuous" vertical="center"/>
    </xf>
    <xf numFmtId="49" fontId="31" fillId="11" borderId="2" xfId="5" applyNumberFormat="1" applyFont="1" applyFill="1" applyBorder="1" applyAlignment="1">
      <alignment horizontal="left" vertical="center"/>
    </xf>
    <xf numFmtId="0" fontId="72" fillId="11" borderId="1" xfId="4" applyFont="1" applyFill="1" applyBorder="1"/>
    <xf numFmtId="0" fontId="31" fillId="11" borderId="36" xfId="5" applyFont="1" applyFill="1" applyBorder="1" applyAlignment="1">
      <alignment horizontal="centerContinuous" vertical="center" wrapText="1"/>
    </xf>
    <xf numFmtId="0" fontId="72" fillId="0" borderId="0" xfId="0" applyFont="1"/>
    <xf numFmtId="0" fontId="2" fillId="0" borderId="21" xfId="0" applyFont="1" applyBorder="1"/>
    <xf numFmtId="0" fontId="2" fillId="0" borderId="22" xfId="0" applyFont="1" applyBorder="1" applyAlignment="1">
      <alignment horizontal="center"/>
    </xf>
    <xf numFmtId="0" fontId="2" fillId="0" borderId="23" xfId="0" applyFont="1" applyBorder="1" applyAlignment="1">
      <alignment horizontal="center"/>
    </xf>
    <xf numFmtId="0" fontId="2" fillId="0" borderId="23" xfId="0" applyFont="1" applyBorder="1"/>
    <xf numFmtId="0" fontId="2" fillId="0" borderId="24" xfId="0" applyFont="1" applyBorder="1"/>
    <xf numFmtId="0" fontId="73" fillId="0" borderId="0" xfId="6" applyFont="1" applyFill="1" applyBorder="1" applyAlignment="1" applyProtection="1">
      <alignment horizontal="right" vertical="center" wrapText="1"/>
    </xf>
    <xf numFmtId="0" fontId="2" fillId="2" borderId="20" xfId="0" applyFont="1" applyFill="1" applyBorder="1" applyAlignment="1">
      <alignment horizontal="left" vertical="center" wrapText="1"/>
    </xf>
    <xf numFmtId="0" fontId="2" fillId="0" borderId="12" xfId="0" applyFont="1" applyBorder="1" applyAlignment="1">
      <alignment horizontal="left" vertical="center" wrapText="1"/>
    </xf>
    <xf numFmtId="0" fontId="2" fillId="2" borderId="26" xfId="0" applyFont="1" applyFill="1" applyBorder="1" applyAlignment="1">
      <alignment horizontal="left" vertical="center" wrapText="1"/>
    </xf>
    <xf numFmtId="0" fontId="5" fillId="2" borderId="66" xfId="0" applyFont="1" applyFill="1" applyBorder="1" applyAlignment="1">
      <alignment horizontal="left" vertical="center" wrapText="1"/>
    </xf>
    <xf numFmtId="0" fontId="5" fillId="2" borderId="9" xfId="0" applyFont="1" applyFill="1" applyBorder="1" applyAlignment="1">
      <alignment vertical="center" wrapText="1"/>
    </xf>
    <xf numFmtId="0" fontId="2" fillId="2" borderId="17" xfId="0" applyFont="1" applyFill="1" applyBorder="1" applyAlignment="1">
      <alignment vertical="center" wrapText="1"/>
    </xf>
    <xf numFmtId="0" fontId="2" fillId="2" borderId="12" xfId="0" applyFont="1" applyFill="1" applyBorder="1" applyAlignment="1">
      <alignment vertical="center"/>
    </xf>
    <xf numFmtId="0" fontId="2" fillId="2" borderId="11" xfId="0" applyFont="1" applyFill="1" applyBorder="1" applyAlignment="1">
      <alignment vertical="center"/>
    </xf>
    <xf numFmtId="0" fontId="5" fillId="2" borderId="19" xfId="0" applyFont="1" applyFill="1" applyBorder="1" applyAlignment="1">
      <alignment vertical="center" wrapText="1"/>
    </xf>
    <xf numFmtId="0" fontId="2" fillId="2" borderId="19" xfId="0" applyFont="1" applyFill="1" applyBorder="1" applyAlignment="1">
      <alignment horizontal="left" vertical="center"/>
    </xf>
    <xf numFmtId="0" fontId="72" fillId="11" borderId="2" xfId="4" applyFont="1" applyFill="1" applyBorder="1"/>
    <xf numFmtId="49" fontId="31" fillId="11" borderId="39" xfId="5" applyNumberFormat="1" applyFont="1" applyFill="1" applyBorder="1" applyAlignment="1">
      <alignment horizontal="left" vertical="center"/>
    </xf>
    <xf numFmtId="49" fontId="31" fillId="11" borderId="40" xfId="5" applyNumberFormat="1" applyFont="1" applyFill="1" applyBorder="1" applyAlignment="1">
      <alignment horizontal="centerContinuous" vertical="center"/>
    </xf>
    <xf numFmtId="49" fontId="31" fillId="11" borderId="41" xfId="5" applyNumberFormat="1" applyFont="1" applyFill="1" applyBorder="1" applyAlignment="1">
      <alignment horizontal="centerContinuous" vertical="center"/>
    </xf>
    <xf numFmtId="0" fontId="31" fillId="11" borderId="45" xfId="5" applyFont="1" applyFill="1" applyBorder="1" applyAlignment="1">
      <alignment horizontal="centerContinuous" vertical="center" wrapText="1"/>
    </xf>
    <xf numFmtId="0" fontId="75" fillId="2" borderId="0" xfId="0" applyFont="1" applyFill="1"/>
    <xf numFmtId="0" fontId="82" fillId="11" borderId="1" xfId="10" applyNumberFormat="1" applyFont="1" applyFill="1" applyBorder="1"/>
    <xf numFmtId="0" fontId="83" fillId="11" borderId="36" xfId="10" applyNumberFormat="1" applyFont="1" applyFill="1" applyBorder="1" applyAlignment="1">
      <alignment horizontal="center" vertical="center" wrapText="1"/>
    </xf>
    <xf numFmtId="49" fontId="83" fillId="11" borderId="2" xfId="10" applyNumberFormat="1" applyFont="1" applyFill="1" applyBorder="1" applyAlignment="1">
      <alignment horizontal="left" vertical="center"/>
    </xf>
    <xf numFmtId="49" fontId="83" fillId="11" borderId="3" xfId="10" applyNumberFormat="1" applyFont="1" applyFill="1" applyBorder="1" applyAlignment="1">
      <alignment horizontal="center" vertical="center"/>
    </xf>
    <xf numFmtId="49" fontId="83" fillId="11" borderId="4" xfId="10" applyNumberFormat="1" applyFont="1" applyFill="1" applyBorder="1" applyAlignment="1">
      <alignment horizontal="center" vertical="center"/>
    </xf>
    <xf numFmtId="0" fontId="82" fillId="2" borderId="0" xfId="7" applyFont="1" applyFill="1"/>
    <xf numFmtId="0" fontId="84" fillId="2" borderId="0" xfId="7" applyFont="1" applyFill="1"/>
    <xf numFmtId="0" fontId="15" fillId="2" borderId="11" xfId="7" applyFont="1" applyFill="1" applyBorder="1" applyAlignment="1">
      <alignment horizontal="left" vertical="center"/>
    </xf>
    <xf numFmtId="0" fontId="85" fillId="2" borderId="0" xfId="7" applyFont="1" applyFill="1"/>
    <xf numFmtId="49" fontId="2" fillId="2" borderId="16" xfId="10" applyNumberFormat="1" applyFont="1" applyFill="1" applyBorder="1" applyAlignment="1">
      <alignment horizontal="center" vertical="center"/>
    </xf>
    <xf numFmtId="0" fontId="15" fillId="2" borderId="21" xfId="7" applyFont="1" applyFill="1" applyBorder="1"/>
    <xf numFmtId="0" fontId="15" fillId="2" borderId="22" xfId="7" applyFont="1" applyFill="1" applyBorder="1" applyAlignment="1">
      <alignment horizontal="center"/>
    </xf>
    <xf numFmtId="0" fontId="15" fillId="2" borderId="23" xfId="7" applyFont="1" applyFill="1" applyBorder="1" applyAlignment="1">
      <alignment horizontal="center"/>
    </xf>
    <xf numFmtId="0" fontId="15" fillId="2" borderId="23" xfId="7" applyFont="1" applyFill="1" applyBorder="1"/>
    <xf numFmtId="0" fontId="15" fillId="2" borderId="24" xfId="7" applyFont="1" applyFill="1" applyBorder="1"/>
    <xf numFmtId="0" fontId="5" fillId="8" borderId="1" xfId="0" applyFont="1" applyFill="1" applyBorder="1" applyAlignment="1">
      <alignment horizontal="left" vertical="center" wrapText="1"/>
    </xf>
    <xf numFmtId="0" fontId="2" fillId="2" borderId="0" xfId="0" applyFont="1" applyFill="1" applyAlignment="1">
      <alignment horizontal="left" wrapText="1"/>
    </xf>
    <xf numFmtId="0" fontId="81" fillId="2" borderId="0" xfId="0" applyFont="1" applyFill="1" applyAlignment="1">
      <alignment horizontal="left" vertical="center" wrapText="1"/>
    </xf>
    <xf numFmtId="0" fontId="81" fillId="2" borderId="0" xfId="0" applyFont="1" applyFill="1" applyAlignment="1">
      <alignment horizontal="left"/>
    </xf>
    <xf numFmtId="0" fontId="81" fillId="2" borderId="12" xfId="0" applyFont="1" applyFill="1" applyBorder="1" applyAlignment="1">
      <alignment horizontal="left" vertical="center" wrapText="1"/>
    </xf>
    <xf numFmtId="9" fontId="2" fillId="0" borderId="12" xfId="5" applyNumberFormat="1" applyFont="1" applyBorder="1" applyAlignment="1">
      <alignment horizontal="left" vertical="center" wrapText="1"/>
    </xf>
    <xf numFmtId="9" fontId="2" fillId="0" borderId="23" xfId="5" applyNumberFormat="1" applyFont="1" applyBorder="1" applyAlignment="1">
      <alignment horizontal="center" vertical="center" wrapText="1"/>
    </xf>
    <xf numFmtId="0" fontId="2" fillId="0" borderId="23" xfId="5" applyFont="1" applyBorder="1" applyAlignment="1">
      <alignment horizontal="center" vertical="center" wrapText="1"/>
    </xf>
    <xf numFmtId="0" fontId="2" fillId="0" borderId="24" xfId="5" applyFont="1" applyBorder="1" applyAlignment="1">
      <alignment horizontal="center" vertical="center" wrapText="1"/>
    </xf>
    <xf numFmtId="9" fontId="2" fillId="0" borderId="19" xfId="5" applyNumberFormat="1" applyFont="1" applyBorder="1" applyAlignment="1">
      <alignment horizontal="center" vertical="center" wrapText="1"/>
    </xf>
    <xf numFmtId="0" fontId="2" fillId="0" borderId="19" xfId="5" applyFont="1" applyBorder="1" applyAlignment="1">
      <alignment horizontal="center" vertical="center" wrapText="1"/>
    </xf>
    <xf numFmtId="0" fontId="2" fillId="0" borderId="21" xfId="5" applyFont="1" applyBorder="1" applyAlignment="1">
      <alignment horizontal="center" vertical="center" wrapText="1"/>
    </xf>
    <xf numFmtId="9" fontId="2" fillId="0" borderId="0" xfId="5" applyNumberFormat="1" applyFont="1" applyAlignment="1">
      <alignment horizontal="center" vertical="center" wrapText="1"/>
    </xf>
    <xf numFmtId="0" fontId="2" fillId="0" borderId="18" xfId="5" applyFont="1" applyBorder="1" applyAlignment="1">
      <alignment horizontal="center" vertical="center" wrapText="1"/>
    </xf>
    <xf numFmtId="9" fontId="15" fillId="2" borderId="12" xfId="10" applyFont="1" applyFill="1" applyBorder="1" applyAlignment="1">
      <alignment horizontal="left" vertical="center" wrapText="1"/>
    </xf>
    <xf numFmtId="9" fontId="15" fillId="2" borderId="23" xfId="10" applyFont="1" applyFill="1" applyBorder="1" applyAlignment="1">
      <alignment horizontal="center" vertical="center" wrapText="1"/>
    </xf>
    <xf numFmtId="0" fontId="15" fillId="2" borderId="23" xfId="10" applyNumberFormat="1" applyFont="1" applyFill="1" applyBorder="1" applyAlignment="1">
      <alignment horizontal="center" vertical="center" wrapText="1"/>
    </xf>
    <xf numFmtId="0" fontId="15" fillId="2" borderId="24" xfId="10" applyNumberFormat="1" applyFont="1" applyFill="1" applyBorder="1" applyAlignment="1">
      <alignment horizontal="center" vertical="center" wrapText="1"/>
    </xf>
    <xf numFmtId="9" fontId="15" fillId="2" borderId="19" xfId="10" applyFont="1" applyFill="1" applyBorder="1" applyAlignment="1">
      <alignment horizontal="center" vertical="center" wrapText="1"/>
    </xf>
    <xf numFmtId="0" fontId="15" fillId="2" borderId="19" xfId="10" applyNumberFormat="1" applyFont="1" applyFill="1" applyBorder="1" applyAlignment="1">
      <alignment horizontal="center" vertical="center" wrapText="1"/>
    </xf>
    <xf numFmtId="0" fontId="15" fillId="2" borderId="21" xfId="10" applyNumberFormat="1" applyFont="1" applyFill="1" applyBorder="1" applyAlignment="1">
      <alignment horizontal="center" vertical="center" wrapText="1"/>
    </xf>
    <xf numFmtId="9" fontId="15" fillId="2" borderId="0" xfId="10" applyFont="1" applyFill="1" applyBorder="1" applyAlignment="1">
      <alignment horizontal="center" vertical="center" wrapText="1"/>
    </xf>
    <xf numFmtId="0" fontId="15" fillId="2" borderId="18" xfId="10" applyNumberFormat="1" applyFont="1" applyFill="1" applyBorder="1" applyAlignment="1">
      <alignment horizontal="center" vertical="center" wrapText="1"/>
    </xf>
    <xf numFmtId="0" fontId="5" fillId="0" borderId="5" xfId="5" applyFont="1" applyBorder="1" applyAlignment="1">
      <alignment horizontal="left" vertical="center" wrapText="1"/>
    </xf>
    <xf numFmtId="0" fontId="2" fillId="2" borderId="19" xfId="0" applyFont="1" applyFill="1" applyBorder="1" applyAlignment="1">
      <alignment horizontal="center" vertical="center"/>
    </xf>
    <xf numFmtId="1" fontId="13" fillId="2" borderId="17" xfId="16" applyNumberFormat="1" applyFont="1" applyFill="1" applyBorder="1" applyAlignment="1">
      <alignment horizontal="center" vertical="center" wrapText="1"/>
    </xf>
    <xf numFmtId="0" fontId="2" fillId="2" borderId="0" xfId="6" applyFont="1" applyFill="1" applyBorder="1" applyAlignment="1" applyProtection="1">
      <alignment horizontal="left" vertical="center"/>
    </xf>
    <xf numFmtId="0" fontId="2" fillId="2" borderId="16" xfId="0" applyFont="1" applyFill="1" applyBorder="1" applyAlignment="1">
      <alignment horizontal="center" wrapText="1"/>
    </xf>
    <xf numFmtId="0" fontId="5" fillId="0" borderId="10" xfId="0" applyFont="1" applyBorder="1" applyAlignment="1">
      <alignment horizontal="left" vertical="center" wrapText="1"/>
    </xf>
    <xf numFmtId="0" fontId="2" fillId="0" borderId="11" xfId="0" applyFont="1" applyBorder="1" applyAlignment="1">
      <alignment horizontal="left" vertical="center"/>
    </xf>
    <xf numFmtId="0" fontId="2" fillId="0" borderId="58" xfId="0" applyFont="1" applyBorder="1" applyAlignment="1">
      <alignment horizontal="left" vertical="center" wrapText="1"/>
    </xf>
    <xf numFmtId="0" fontId="5" fillId="0" borderId="14" xfId="0" applyFont="1" applyBorder="1" applyAlignment="1">
      <alignment horizontal="left" vertical="center" wrapText="1"/>
    </xf>
    <xf numFmtId="0" fontId="2" fillId="0" borderId="12" xfId="0" applyFont="1" applyBorder="1" applyAlignment="1">
      <alignment horizontal="left" vertical="center"/>
    </xf>
    <xf numFmtId="0" fontId="2" fillId="0" borderId="58" xfId="0" applyFont="1" applyBorder="1" applyAlignment="1">
      <alignment horizontal="left" vertical="center"/>
    </xf>
    <xf numFmtId="0" fontId="2" fillId="0" borderId="23" xfId="0" applyFont="1" applyBorder="1" applyAlignment="1">
      <alignment horizontal="left" vertical="center"/>
    </xf>
    <xf numFmtId="0" fontId="2" fillId="0" borderId="42" xfId="0" applyFont="1" applyBorder="1" applyAlignment="1">
      <alignment horizontal="left" vertical="center"/>
    </xf>
    <xf numFmtId="0" fontId="5" fillId="0" borderId="30" xfId="0" applyFont="1" applyBorder="1" applyAlignment="1">
      <alignment horizontal="left" vertical="center" wrapText="1"/>
    </xf>
    <xf numFmtId="0" fontId="2" fillId="0" borderId="60" xfId="0" applyFont="1" applyBorder="1"/>
    <xf numFmtId="0" fontId="2" fillId="0" borderId="64" xfId="0" applyFont="1" applyBorder="1"/>
    <xf numFmtId="0" fontId="2" fillId="0" borderId="63" xfId="0" applyFont="1" applyBorder="1"/>
    <xf numFmtId="0" fontId="2" fillId="0" borderId="12" xfId="0" applyFont="1" applyBorder="1" applyAlignment="1">
      <alignment horizontal="center" vertical="center" wrapText="1"/>
    </xf>
    <xf numFmtId="0" fontId="2" fillId="0" borderId="12" xfId="0" applyFont="1" applyBorder="1"/>
    <xf numFmtId="0" fontId="2" fillId="0" borderId="58" xfId="0" applyFont="1" applyBorder="1"/>
    <xf numFmtId="0" fontId="3" fillId="0" borderId="16" xfId="0" applyFont="1" applyBorder="1" applyAlignment="1">
      <alignment horizontal="left" vertical="center" wrapText="1"/>
    </xf>
    <xf numFmtId="0" fontId="2" fillId="0" borderId="22" xfId="0" applyFont="1" applyBorder="1" applyAlignment="1">
      <alignment vertical="center"/>
    </xf>
    <xf numFmtId="0" fontId="2" fillId="0" borderId="23" xfId="0" applyFont="1" applyBorder="1" applyAlignment="1">
      <alignment vertical="center" wrapText="1"/>
    </xf>
    <xf numFmtId="0" fontId="2" fillId="0" borderId="60" xfId="0" applyFont="1" applyBorder="1" applyAlignment="1">
      <alignment vertical="center" wrapText="1"/>
    </xf>
    <xf numFmtId="0" fontId="2" fillId="0" borderId="25" xfId="0" applyFont="1" applyBorder="1" applyAlignment="1">
      <alignment vertical="center"/>
    </xf>
    <xf numFmtId="0" fontId="2" fillId="0" borderId="19" xfId="0" applyFont="1" applyBorder="1" applyAlignment="1">
      <alignment vertical="center" wrapText="1"/>
    </xf>
    <xf numFmtId="0" fontId="2" fillId="0" borderId="0" xfId="0" applyFont="1" applyAlignment="1">
      <alignment vertical="center" wrapText="1"/>
    </xf>
    <xf numFmtId="0" fontId="2" fillId="0" borderId="64" xfId="0" applyFont="1" applyBorder="1" applyAlignment="1">
      <alignment vertical="center" wrapText="1"/>
    </xf>
    <xf numFmtId="0" fontId="2" fillId="0" borderId="25" xfId="0" applyFont="1" applyBorder="1" applyAlignment="1">
      <alignment horizontal="right" vertical="center" wrapText="1"/>
    </xf>
    <xf numFmtId="0" fontId="2" fillId="0" borderId="26" xfId="0" applyFont="1" applyBorder="1" applyAlignment="1">
      <alignment horizontal="justify" vertical="center" wrapText="1"/>
    </xf>
    <xf numFmtId="0" fontId="2" fillId="0" borderId="0" xfId="0" applyFont="1" applyAlignment="1">
      <alignment horizontal="right" vertical="center" wrapText="1"/>
    </xf>
    <xf numFmtId="0" fontId="2" fillId="0" borderId="16" xfId="0" applyFont="1" applyBorder="1" applyAlignment="1">
      <alignment horizontal="justify" vertical="center" wrapText="1"/>
    </xf>
    <xf numFmtId="0" fontId="2" fillId="0" borderId="16" xfId="0" applyFont="1" applyBorder="1" applyAlignment="1">
      <alignment horizontal="center" vertical="center" wrapText="1"/>
    </xf>
    <xf numFmtId="0" fontId="2" fillId="0" borderId="16" xfId="0" applyFont="1" applyBorder="1" applyAlignment="1">
      <alignment vertical="center" wrapText="1"/>
    </xf>
    <xf numFmtId="0" fontId="2" fillId="0" borderId="63" xfId="0" applyFont="1" applyBorder="1" applyAlignment="1">
      <alignment horizontal="center"/>
    </xf>
    <xf numFmtId="0" fontId="2" fillId="0" borderId="20"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22" xfId="0" applyFont="1" applyBorder="1" applyAlignment="1">
      <alignment vertical="center" wrapText="1"/>
    </xf>
    <xf numFmtId="0" fontId="2" fillId="0" borderId="0" xfId="0" applyFont="1" applyAlignment="1">
      <alignment horizontal="center" vertical="center" wrapText="1"/>
    </xf>
    <xf numFmtId="0" fontId="2" fillId="0" borderId="20" xfId="0" applyFont="1" applyBorder="1" applyAlignment="1">
      <alignment vertical="center" wrapText="1"/>
    </xf>
    <xf numFmtId="0" fontId="5" fillId="0" borderId="9" xfId="0" applyFont="1" applyBorder="1" applyAlignment="1">
      <alignment horizontal="left" vertical="center" wrapText="1"/>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28" xfId="0" applyFont="1" applyBorder="1" applyAlignment="1">
      <alignment horizontal="right" vertical="center" wrapText="1"/>
    </xf>
    <xf numFmtId="0" fontId="2" fillId="0" borderId="0" xfId="0" applyFont="1" applyAlignment="1">
      <alignment horizontal="right" vertical="center"/>
    </xf>
    <xf numFmtId="0" fontId="2" fillId="0" borderId="17"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64"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0" fontId="2" fillId="0" borderId="25" xfId="0" applyFont="1" applyBorder="1" applyAlignment="1">
      <alignment horizontal="center" vertical="center" wrapText="1"/>
    </xf>
    <xf numFmtId="0" fontId="2" fillId="0" borderId="16" xfId="0" applyFont="1" applyBorder="1" applyAlignment="1">
      <alignment horizontal="center" vertical="center"/>
    </xf>
    <xf numFmtId="0" fontId="3" fillId="0" borderId="0" xfId="0" applyFont="1" applyAlignment="1">
      <alignment horizontal="center" vertical="center"/>
    </xf>
    <xf numFmtId="0" fontId="3" fillId="0" borderId="19" xfId="0" applyFont="1" applyBorder="1" applyAlignment="1">
      <alignment horizontal="center" vertical="center"/>
    </xf>
    <xf numFmtId="0" fontId="2" fillId="0" borderId="19" xfId="0" applyFont="1" applyBorder="1" applyAlignment="1">
      <alignment horizontal="right" vertical="center"/>
    </xf>
    <xf numFmtId="0" fontId="2" fillId="0" borderId="22" xfId="0" applyFont="1" applyBorder="1" applyAlignment="1">
      <alignment horizontal="left" vertical="center" wrapText="1"/>
    </xf>
    <xf numFmtId="0" fontId="2" fillId="0" borderId="23" xfId="0" applyFont="1" applyBorder="1" applyAlignment="1">
      <alignment horizontal="left" vertical="center" wrapText="1"/>
    </xf>
    <xf numFmtId="0" fontId="2" fillId="0" borderId="60" xfId="0" applyFont="1" applyBorder="1" applyAlignment="1">
      <alignment horizontal="left" vertical="center" wrapText="1"/>
    </xf>
    <xf numFmtId="9" fontId="2" fillId="0" borderId="17" xfId="0" applyNumberFormat="1" applyFont="1" applyBorder="1" applyAlignment="1">
      <alignment horizontal="center" vertical="center" wrapText="1"/>
    </xf>
    <xf numFmtId="0" fontId="2" fillId="0" borderId="58" xfId="0" applyFont="1" applyBorder="1" applyAlignment="1">
      <alignment horizontal="center" vertical="center" wrapText="1"/>
    </xf>
    <xf numFmtId="0" fontId="2" fillId="0" borderId="20" xfId="0" applyFont="1" applyBorder="1"/>
    <xf numFmtId="0" fontId="2" fillId="0" borderId="25" xfId="0" applyFont="1" applyBorder="1" applyAlignment="1">
      <alignment vertical="center" wrapText="1"/>
    </xf>
    <xf numFmtId="14" fontId="2" fillId="0" borderId="11" xfId="0" applyNumberFormat="1" applyFont="1" applyBorder="1" applyAlignment="1">
      <alignment horizontal="left" vertical="center"/>
    </xf>
    <xf numFmtId="0" fontId="2" fillId="0" borderId="10" xfId="0" applyFont="1" applyBorder="1" applyAlignment="1">
      <alignment horizontal="left" vertical="center" wrapText="1"/>
    </xf>
    <xf numFmtId="0" fontId="2" fillId="0" borderId="10" xfId="0" applyFont="1" applyBorder="1" applyAlignment="1">
      <alignment vertical="center" wrapText="1"/>
    </xf>
    <xf numFmtId="0" fontId="2" fillId="0" borderId="10" xfId="0" applyFont="1" applyBorder="1" applyAlignment="1">
      <alignment horizontal="left" vertical="center"/>
    </xf>
    <xf numFmtId="0" fontId="10" fillId="0" borderId="10" xfId="0" applyFont="1" applyBorder="1" applyAlignment="1">
      <alignment horizontal="left" vertical="center"/>
    </xf>
    <xf numFmtId="0" fontId="10" fillId="0" borderId="70" xfId="0" applyFont="1" applyBorder="1" applyAlignment="1">
      <alignment horizontal="left"/>
    </xf>
    <xf numFmtId="0" fontId="72" fillId="15" borderId="1" xfId="0" applyFont="1" applyFill="1" applyBorder="1"/>
    <xf numFmtId="0" fontId="31" fillId="15" borderId="2" xfId="0" applyFont="1" applyFill="1" applyBorder="1" applyAlignment="1">
      <alignment horizontal="left" vertical="center"/>
    </xf>
    <xf numFmtId="0" fontId="31" fillId="15" borderId="3" xfId="0" applyFont="1" applyFill="1" applyBorder="1" applyAlignment="1">
      <alignment horizontal="centerContinuous" vertical="center"/>
    </xf>
    <xf numFmtId="0" fontId="31" fillId="15" borderId="4" xfId="0" applyFont="1" applyFill="1" applyBorder="1" applyAlignment="1">
      <alignment horizontal="centerContinuous" vertical="center"/>
    </xf>
    <xf numFmtId="0" fontId="31" fillId="15" borderId="69" xfId="0" applyFont="1" applyFill="1" applyBorder="1" applyAlignment="1">
      <alignment horizontal="centerContinuous" vertical="center" wrapText="1"/>
    </xf>
    <xf numFmtId="0" fontId="5" fillId="0" borderId="5" xfId="0" applyFont="1" applyBorder="1" applyAlignment="1">
      <alignment horizontal="left" vertical="center" wrapText="1"/>
    </xf>
    <xf numFmtId="0" fontId="2" fillId="0" borderId="59" xfId="0" applyFont="1" applyBorder="1" applyAlignment="1">
      <alignment horizontal="left" vertical="center" wrapText="1"/>
    </xf>
    <xf numFmtId="0" fontId="2" fillId="0" borderId="43" xfId="0" applyFont="1" applyBorder="1" applyAlignment="1">
      <alignment horizontal="left" vertical="center" wrapText="1"/>
    </xf>
    <xf numFmtId="0" fontId="2" fillId="0" borderId="42" xfId="0" applyFont="1" applyBorder="1"/>
    <xf numFmtId="0" fontId="2" fillId="0" borderId="30" xfId="0" applyFont="1" applyBorder="1" applyAlignment="1">
      <alignment horizontal="left" vertical="center" wrapText="1"/>
    </xf>
    <xf numFmtId="0" fontId="5" fillId="8" borderId="1" xfId="5" applyFont="1" applyFill="1" applyBorder="1" applyAlignment="1">
      <alignment horizontal="left" vertical="center" wrapText="1"/>
    </xf>
    <xf numFmtId="0" fontId="3" fillId="8" borderId="12" xfId="6" applyFont="1" applyFill="1" applyBorder="1" applyAlignment="1" applyProtection="1">
      <alignment horizontal="left" vertical="center"/>
    </xf>
    <xf numFmtId="0" fontId="3" fillId="8" borderId="12" xfId="6" applyFont="1" applyFill="1" applyBorder="1" applyAlignment="1" applyProtection="1">
      <alignment horizontal="left" vertical="center" wrapText="1"/>
    </xf>
    <xf numFmtId="0" fontId="3" fillId="8" borderId="13" xfId="6" applyFont="1" applyFill="1" applyBorder="1" applyAlignment="1" applyProtection="1">
      <alignment horizontal="left" vertical="center" wrapText="1"/>
    </xf>
    <xf numFmtId="0" fontId="5" fillId="8" borderId="1" xfId="10" applyNumberFormat="1" applyFont="1" applyFill="1" applyBorder="1" applyAlignment="1">
      <alignment horizontal="left" vertical="center" wrapText="1"/>
    </xf>
    <xf numFmtId="0" fontId="5" fillId="8" borderId="53" xfId="0" applyFont="1" applyFill="1" applyBorder="1" applyAlignment="1">
      <alignment horizontal="left" vertical="center" wrapText="1"/>
    </xf>
    <xf numFmtId="0" fontId="3" fillId="8" borderId="54" xfId="0" applyFont="1" applyFill="1" applyBorder="1" applyAlignment="1">
      <alignment horizontal="left" vertical="center"/>
    </xf>
    <xf numFmtId="0" fontId="3" fillId="8" borderId="55" xfId="0" applyFont="1" applyFill="1" applyBorder="1" applyAlignment="1">
      <alignment horizontal="left" vertical="center" wrapText="1"/>
    </xf>
    <xf numFmtId="0" fontId="3" fillId="8" borderId="56" xfId="0" applyFont="1" applyFill="1" applyBorder="1" applyAlignment="1">
      <alignment horizontal="left" vertical="center" wrapText="1"/>
    </xf>
    <xf numFmtId="0" fontId="2" fillId="0" borderId="19" xfId="0" applyFont="1" applyBorder="1" applyAlignment="1">
      <alignment horizontal="left"/>
    </xf>
    <xf numFmtId="0" fontId="72" fillId="15" borderId="2" xfId="0" applyFont="1" applyFill="1" applyBorder="1" applyAlignment="1">
      <alignment vertical="center"/>
    </xf>
    <xf numFmtId="0" fontId="31" fillId="15" borderId="75" xfId="0" applyFont="1" applyFill="1" applyBorder="1" applyAlignment="1">
      <alignment vertical="center"/>
    </xf>
    <xf numFmtId="0" fontId="31" fillId="15" borderId="76" xfId="0" applyFont="1" applyFill="1" applyBorder="1" applyAlignment="1">
      <alignment vertical="center"/>
    </xf>
    <xf numFmtId="0" fontId="31" fillId="15" borderId="77" xfId="0" applyFont="1" applyFill="1" applyBorder="1" applyAlignment="1">
      <alignment vertical="center"/>
    </xf>
    <xf numFmtId="0" fontId="31" fillId="15" borderId="45" xfId="0" applyFont="1" applyFill="1" applyBorder="1" applyAlignment="1">
      <alignment vertical="center" wrapText="1"/>
    </xf>
    <xf numFmtId="0" fontId="5" fillId="2" borderId="81" xfId="0" applyFont="1" applyFill="1" applyBorder="1" applyAlignment="1">
      <alignment vertical="center" wrapText="1"/>
    </xf>
    <xf numFmtId="0" fontId="5" fillId="2" borderId="65" xfId="0" applyFont="1" applyFill="1" applyBorder="1" applyAlignment="1">
      <alignment vertical="center" wrapText="1"/>
    </xf>
    <xf numFmtId="0" fontId="2" fillId="2" borderId="15" xfId="0" applyFont="1" applyFill="1" applyBorder="1" applyAlignment="1">
      <alignment vertical="center"/>
    </xf>
    <xf numFmtId="0" fontId="2" fillId="2" borderId="2" xfId="0" applyFont="1" applyFill="1" applyBorder="1" applyAlignment="1">
      <alignment vertical="center" wrapText="1"/>
    </xf>
    <xf numFmtId="0" fontId="2" fillId="2" borderId="3" xfId="0" applyFont="1" applyFill="1" applyBorder="1" applyAlignment="1">
      <alignment vertical="center" wrapText="1"/>
    </xf>
    <xf numFmtId="0" fontId="2" fillId="2" borderId="4" xfId="0" applyFont="1" applyFill="1" applyBorder="1" applyAlignment="1">
      <alignment vertical="center" wrapText="1"/>
    </xf>
    <xf numFmtId="0" fontId="2" fillId="2" borderId="33" xfId="0" applyFont="1" applyFill="1" applyBorder="1" applyAlignment="1">
      <alignment vertical="center" wrapText="1"/>
    </xf>
    <xf numFmtId="0" fontId="2" fillId="2" borderId="34" xfId="0" applyFont="1" applyFill="1" applyBorder="1" applyAlignment="1">
      <alignment vertical="center" wrapText="1"/>
    </xf>
    <xf numFmtId="0" fontId="2" fillId="2" borderId="35" xfId="0" applyFont="1" applyFill="1" applyBorder="1" applyAlignment="1">
      <alignment vertical="center" wrapText="1"/>
    </xf>
    <xf numFmtId="0" fontId="2" fillId="2" borderId="65" xfId="0" applyFont="1" applyFill="1" applyBorder="1" applyAlignment="1">
      <alignment vertical="center" wrapText="1"/>
    </xf>
    <xf numFmtId="0" fontId="2" fillId="2" borderId="65" xfId="0" applyFont="1" applyFill="1" applyBorder="1" applyAlignment="1">
      <alignment vertical="center"/>
    </xf>
    <xf numFmtId="0" fontId="10" fillId="2" borderId="65" xfId="0" applyFont="1" applyFill="1" applyBorder="1" applyAlignment="1">
      <alignment vertical="center"/>
    </xf>
    <xf numFmtId="0" fontId="10" fillId="2" borderId="85" xfId="0" applyFont="1" applyFill="1" applyBorder="1" applyAlignment="1">
      <alignment vertical="center"/>
    </xf>
    <xf numFmtId="0" fontId="5" fillId="8" borderId="79" xfId="0" applyFont="1" applyFill="1" applyBorder="1" applyAlignment="1">
      <alignment vertical="center" wrapText="1"/>
    </xf>
    <xf numFmtId="0" fontId="3" fillId="8" borderId="6" xfId="0" applyFont="1" applyFill="1" applyBorder="1" applyAlignment="1">
      <alignment vertical="center"/>
    </xf>
    <xf numFmtId="0" fontId="2" fillId="8" borderId="7" xfId="0" applyFont="1" applyFill="1" applyBorder="1" applyAlignment="1">
      <alignment vertical="center"/>
    </xf>
    <xf numFmtId="0" fontId="2" fillId="8" borderId="7" xfId="0" applyFont="1" applyFill="1" applyBorder="1" applyAlignment="1">
      <alignment vertical="center" wrapText="1"/>
    </xf>
    <xf numFmtId="0" fontId="2" fillId="8" borderId="8" xfId="0" applyFont="1" applyFill="1" applyBorder="1" applyAlignment="1">
      <alignment vertical="center" wrapText="1"/>
    </xf>
    <xf numFmtId="0" fontId="2" fillId="2" borderId="26" xfId="0" applyFont="1" applyFill="1" applyBorder="1" applyAlignment="1">
      <alignment horizontal="right" vertical="center" wrapText="1"/>
    </xf>
    <xf numFmtId="0" fontId="2" fillId="2" borderId="26" xfId="0" applyFont="1" applyFill="1" applyBorder="1" applyAlignment="1">
      <alignment horizontal="right" vertical="center"/>
    </xf>
    <xf numFmtId="0" fontId="2" fillId="2" borderId="16" xfId="0" applyFont="1" applyFill="1" applyBorder="1" applyAlignment="1">
      <alignment horizontal="left" vertical="center" wrapText="1"/>
    </xf>
    <xf numFmtId="0" fontId="2" fillId="2" borderId="20" xfId="0" applyFont="1" applyFill="1" applyBorder="1" applyAlignment="1">
      <alignment horizontal="left" vertical="center"/>
    </xf>
    <xf numFmtId="0" fontId="13" fillId="2" borderId="0" xfId="0" applyFont="1" applyFill="1" applyAlignment="1">
      <alignment vertical="center"/>
    </xf>
    <xf numFmtId="0" fontId="5" fillId="2" borderId="12" xfId="0" applyFont="1" applyFill="1" applyBorder="1" applyAlignment="1">
      <alignment vertical="center" wrapText="1"/>
    </xf>
    <xf numFmtId="0" fontId="2" fillId="2" borderId="3" xfId="0" applyFont="1" applyFill="1" applyBorder="1" applyAlignment="1">
      <alignment vertical="center"/>
    </xf>
    <xf numFmtId="0" fontId="2" fillId="2" borderId="4" xfId="0" applyFont="1" applyFill="1" applyBorder="1" applyAlignment="1">
      <alignment vertical="center"/>
    </xf>
    <xf numFmtId="0" fontId="10" fillId="2" borderId="19" xfId="0" applyFont="1" applyFill="1" applyBorder="1" applyAlignment="1">
      <alignment vertical="center"/>
    </xf>
    <xf numFmtId="0" fontId="72" fillId="15" borderId="1" xfId="0" applyFont="1" applyFill="1" applyBorder="1" applyAlignment="1">
      <alignment vertical="center"/>
    </xf>
    <xf numFmtId="0" fontId="31" fillId="15" borderId="33" xfId="0" applyFont="1" applyFill="1" applyBorder="1" applyAlignment="1">
      <alignment vertical="center" wrapText="1"/>
    </xf>
    <xf numFmtId="0" fontId="64" fillId="2" borderId="0" xfId="0" applyFont="1" applyFill="1" applyAlignment="1">
      <alignment vertical="center"/>
    </xf>
    <xf numFmtId="0" fontId="5" fillId="8" borderId="3" xfId="0" applyFont="1" applyFill="1" applyBorder="1" applyAlignment="1">
      <alignment vertical="center" wrapText="1"/>
    </xf>
    <xf numFmtId="0" fontId="2" fillId="0" borderId="74" xfId="0" applyFont="1" applyBorder="1" applyAlignment="1">
      <alignment horizontal="left" vertical="center" wrapText="1"/>
    </xf>
    <xf numFmtId="0" fontId="2" fillId="0" borderId="17" xfId="0" applyFont="1" applyBorder="1" applyAlignment="1">
      <alignment horizontal="left" vertical="center" wrapText="1"/>
    </xf>
    <xf numFmtId="0" fontId="2" fillId="0" borderId="15" xfId="0" applyFont="1" applyBorder="1"/>
    <xf numFmtId="0" fontId="2" fillId="0" borderId="16" xfId="0" applyFont="1" applyBorder="1" applyAlignment="1">
      <alignment horizontal="left" vertical="center" wrapText="1"/>
    </xf>
    <xf numFmtId="0" fontId="72" fillId="15" borderId="1" xfId="4" applyFont="1" applyFill="1" applyBorder="1"/>
    <xf numFmtId="49" fontId="31" fillId="15" borderId="2" xfId="5" applyNumberFormat="1" applyFont="1" applyFill="1" applyBorder="1" applyAlignment="1">
      <alignment horizontal="left" vertical="center"/>
    </xf>
    <xf numFmtId="49" fontId="31" fillId="15" borderId="3" xfId="5" applyNumberFormat="1" applyFont="1" applyFill="1" applyBorder="1" applyAlignment="1">
      <alignment horizontal="centerContinuous" vertical="center"/>
    </xf>
    <xf numFmtId="49" fontId="31" fillId="15" borderId="4" xfId="5" applyNumberFormat="1" applyFont="1" applyFill="1" applyBorder="1" applyAlignment="1">
      <alignment horizontal="centerContinuous" vertical="center"/>
    </xf>
    <xf numFmtId="0" fontId="31" fillId="15" borderId="36" xfId="5" applyFont="1" applyFill="1" applyBorder="1" applyAlignment="1">
      <alignment horizontal="centerContinuous" vertical="center" wrapText="1"/>
    </xf>
    <xf numFmtId="0" fontId="2" fillId="2" borderId="13" xfId="5" applyFont="1" applyFill="1" applyBorder="1" applyAlignment="1">
      <alignment vertical="center"/>
    </xf>
    <xf numFmtId="0" fontId="2" fillId="2" borderId="22" xfId="7" applyFont="1" applyFill="1" applyBorder="1" applyAlignment="1">
      <alignment horizontal="center"/>
    </xf>
    <xf numFmtId="0" fontId="2" fillId="2" borderId="23" xfId="7" applyFont="1" applyFill="1" applyBorder="1" applyAlignment="1">
      <alignment horizontal="center"/>
    </xf>
    <xf numFmtId="0" fontId="2" fillId="2" borderId="23" xfId="7" applyFont="1" applyFill="1" applyBorder="1"/>
    <xf numFmtId="0" fontId="2" fillId="2" borderId="24" xfId="7" applyFont="1" applyFill="1" applyBorder="1"/>
    <xf numFmtId="9" fontId="2" fillId="2" borderId="16" xfId="6" applyNumberFormat="1" applyFont="1" applyFill="1" applyBorder="1" applyAlignment="1" applyProtection="1">
      <alignment horizontal="center" vertical="center" wrapText="1"/>
    </xf>
    <xf numFmtId="0" fontId="2" fillId="2" borderId="21" xfId="7" applyFont="1" applyFill="1" applyBorder="1"/>
    <xf numFmtId="0" fontId="2" fillId="2" borderId="0" xfId="7" applyFont="1" applyFill="1" applyAlignment="1">
      <alignment vertical="center"/>
    </xf>
    <xf numFmtId="0" fontId="10" fillId="2" borderId="32" xfId="4" applyFont="1" applyFill="1" applyBorder="1" applyAlignment="1">
      <alignment horizontal="left" vertical="center"/>
    </xf>
    <xf numFmtId="0" fontId="2" fillId="8" borderId="12" xfId="6" applyFont="1" applyFill="1" applyBorder="1" applyAlignment="1" applyProtection="1">
      <alignment horizontal="left" vertical="center" wrapText="1"/>
    </xf>
    <xf numFmtId="0" fontId="2" fillId="8" borderId="13" xfId="6" applyFont="1" applyFill="1" applyBorder="1" applyAlignment="1" applyProtection="1">
      <alignment horizontal="left" vertical="center" wrapText="1"/>
    </xf>
    <xf numFmtId="0" fontId="82" fillId="15" borderId="1" xfId="15" applyFont="1" applyFill="1" applyBorder="1"/>
    <xf numFmtId="49" fontId="83" fillId="15" borderId="2" xfId="15" applyNumberFormat="1" applyFont="1" applyFill="1" applyBorder="1" applyAlignment="1">
      <alignment horizontal="left" vertical="center"/>
    </xf>
    <xf numFmtId="49" fontId="83" fillId="15" borderId="3" xfId="15" applyNumberFormat="1" applyFont="1" applyFill="1" applyBorder="1" applyAlignment="1">
      <alignment horizontal="center" vertical="center"/>
    </xf>
    <xf numFmtId="49" fontId="83" fillId="15" borderId="4" xfId="15" applyNumberFormat="1" applyFont="1" applyFill="1" applyBorder="1" applyAlignment="1">
      <alignment horizontal="center" vertical="center"/>
    </xf>
    <xf numFmtId="0" fontId="83" fillId="15" borderId="36" xfId="15" applyFont="1" applyFill="1" applyBorder="1" applyAlignment="1">
      <alignment horizontal="center" vertical="center" wrapText="1"/>
    </xf>
    <xf numFmtId="0" fontId="17" fillId="8" borderId="1" xfId="15" applyFont="1" applyFill="1" applyBorder="1" applyAlignment="1">
      <alignment horizontal="left" vertical="center" wrapText="1"/>
    </xf>
    <xf numFmtId="0" fontId="15" fillId="2" borderId="13" xfId="15" applyFont="1" applyFill="1" applyBorder="1" applyAlignment="1">
      <alignment vertical="center"/>
    </xf>
    <xf numFmtId="0" fontId="15" fillId="2" borderId="12" xfId="15" applyFont="1" applyFill="1" applyBorder="1" applyAlignment="1">
      <alignment vertical="center"/>
    </xf>
    <xf numFmtId="9" fontId="15" fillId="2" borderId="16" xfId="6" applyNumberFormat="1" applyFont="1" applyFill="1" applyBorder="1" applyAlignment="1" applyProtection="1">
      <alignment horizontal="center" vertical="center" wrapText="1"/>
    </xf>
    <xf numFmtId="49" fontId="2" fillId="2" borderId="16" xfId="15" applyNumberFormat="1" applyFont="1" applyFill="1" applyBorder="1" applyAlignment="1">
      <alignment horizontal="center" vertical="center"/>
    </xf>
    <xf numFmtId="9" fontId="15" fillId="2" borderId="19" xfId="15" applyNumberFormat="1" applyFont="1" applyFill="1" applyBorder="1" applyAlignment="1">
      <alignment horizontal="center" vertical="center" wrapText="1"/>
    </xf>
    <xf numFmtId="0" fontId="15" fillId="2" borderId="19" xfId="15" applyFont="1" applyFill="1" applyBorder="1" applyAlignment="1">
      <alignment horizontal="center" vertical="center" wrapText="1"/>
    </xf>
    <xf numFmtId="0" fontId="15" fillId="2" borderId="21" xfId="15" applyFont="1" applyFill="1" applyBorder="1" applyAlignment="1">
      <alignment horizontal="center" vertical="center" wrapText="1"/>
    </xf>
    <xf numFmtId="0" fontId="2" fillId="2" borderId="22" xfId="7" applyFont="1" applyFill="1" applyBorder="1" applyAlignment="1">
      <alignment wrapText="1"/>
    </xf>
    <xf numFmtId="0" fontId="2" fillId="2" borderId="23" xfId="7" applyFont="1" applyFill="1" applyBorder="1" applyAlignment="1">
      <alignment wrapText="1"/>
    </xf>
    <xf numFmtId="0" fontId="12" fillId="2" borderId="19" xfId="0" applyFont="1" applyFill="1" applyBorder="1"/>
    <xf numFmtId="0" fontId="12" fillId="2" borderId="21" xfId="0" applyFont="1" applyFill="1" applyBorder="1"/>
    <xf numFmtId="0" fontId="2" fillId="2" borderId="16" xfId="8" applyNumberFormat="1" applyFont="1" applyFill="1" applyBorder="1" applyAlignment="1" applyProtection="1">
      <alignment horizontal="center" vertical="center" wrapText="1"/>
    </xf>
    <xf numFmtId="0" fontId="72" fillId="15" borderId="1" xfId="0" applyFont="1" applyFill="1" applyBorder="1" applyAlignment="1">
      <alignment horizontal="center" vertical="center"/>
    </xf>
    <xf numFmtId="0" fontId="31" fillId="15" borderId="45" xfId="0" applyFont="1" applyFill="1" applyBorder="1" applyAlignment="1">
      <alignment horizontal="center" vertical="center" wrapText="1"/>
    </xf>
    <xf numFmtId="0" fontId="5" fillId="8" borderId="2" xfId="0" applyFont="1" applyFill="1" applyBorder="1" applyAlignment="1">
      <alignment vertical="center" wrapText="1"/>
    </xf>
    <xf numFmtId="0" fontId="34" fillId="0" borderId="11" xfId="5" applyFont="1" applyBorder="1" applyAlignment="1">
      <alignment horizontal="left" vertical="center" wrapText="1"/>
    </xf>
    <xf numFmtId="0" fontId="2" fillId="2" borderId="25" xfId="0" applyFont="1" applyFill="1" applyBorder="1" applyAlignment="1">
      <alignment horizontal="right" wrapText="1"/>
    </xf>
    <xf numFmtId="0" fontId="2" fillId="2" borderId="16" xfId="0" applyFont="1" applyFill="1" applyBorder="1" applyAlignment="1">
      <alignment horizontal="right" wrapText="1"/>
    </xf>
    <xf numFmtId="0" fontId="2" fillId="2" borderId="0" xfId="0" applyFont="1" applyFill="1" applyAlignment="1">
      <alignment horizontal="right" wrapText="1"/>
    </xf>
    <xf numFmtId="0" fontId="2" fillId="2" borderId="26" xfId="0" applyFont="1" applyFill="1" applyBorder="1" applyAlignment="1">
      <alignment horizontal="right"/>
    </xf>
    <xf numFmtId="0" fontId="2" fillId="2" borderId="26" xfId="0" applyFont="1" applyFill="1" applyBorder="1" applyAlignment="1">
      <alignment horizontal="right" wrapText="1"/>
    </xf>
    <xf numFmtId="0" fontId="34" fillId="2" borderId="19" xfId="0" applyFont="1" applyFill="1" applyBorder="1" applyAlignment="1">
      <alignment horizontal="left"/>
    </xf>
    <xf numFmtId="0" fontId="2" fillId="2" borderId="12" xfId="3" applyFont="1" applyFill="1" applyBorder="1" applyAlignment="1" applyProtection="1">
      <alignment vertical="center" wrapText="1"/>
    </xf>
    <xf numFmtId="0" fontId="2" fillId="2" borderId="11" xfId="3" applyFont="1" applyFill="1" applyBorder="1" applyAlignment="1" applyProtection="1">
      <alignment vertical="center"/>
    </xf>
    <xf numFmtId="0" fontId="2" fillId="2" borderId="13" xfId="3" applyFont="1" applyFill="1" applyBorder="1" applyAlignment="1" applyProtection="1">
      <alignment vertical="center" wrapText="1"/>
    </xf>
    <xf numFmtId="0" fontId="2" fillId="2" borderId="10" xfId="5" applyFont="1" applyFill="1" applyBorder="1" applyAlignment="1">
      <alignment vertical="center"/>
    </xf>
    <xf numFmtId="0" fontId="10" fillId="2" borderId="10" xfId="5" applyFont="1" applyFill="1" applyBorder="1" applyAlignment="1">
      <alignment vertical="center"/>
    </xf>
    <xf numFmtId="0" fontId="31" fillId="15" borderId="45" xfId="5" applyFont="1" applyFill="1" applyBorder="1" applyAlignment="1">
      <alignment vertical="center" wrapText="1"/>
    </xf>
    <xf numFmtId="0" fontId="10" fillId="2" borderId="32" xfId="4" applyFont="1" applyFill="1" applyBorder="1"/>
    <xf numFmtId="0" fontId="31" fillId="15" borderId="45" xfId="0" applyFont="1" applyFill="1" applyBorder="1" applyAlignment="1">
      <alignment horizontal="centerContinuous" vertical="center" wrapText="1"/>
    </xf>
    <xf numFmtId="0" fontId="86" fillId="2" borderId="0" xfId="0" applyFont="1" applyFill="1"/>
    <xf numFmtId="0" fontId="3" fillId="8" borderId="6" xfId="0" applyFont="1" applyFill="1" applyBorder="1" applyAlignment="1">
      <alignment horizontal="left" vertical="center"/>
    </xf>
    <xf numFmtId="0" fontId="2" fillId="8" borderId="7" xfId="0" applyFont="1" applyFill="1" applyBorder="1" applyAlignment="1">
      <alignment horizontal="left" vertical="center"/>
    </xf>
    <xf numFmtId="0" fontId="2" fillId="8" borderId="8" xfId="0" applyFont="1" applyFill="1" applyBorder="1" applyAlignment="1">
      <alignment horizontal="left" vertical="center"/>
    </xf>
    <xf numFmtId="0" fontId="5" fillId="2" borderId="14" xfId="0" applyFont="1" applyFill="1" applyBorder="1" applyAlignment="1">
      <alignment vertical="center" wrapText="1"/>
    </xf>
    <xf numFmtId="0" fontId="2" fillId="2" borderId="58" xfId="0" applyFont="1" applyFill="1" applyBorder="1" applyAlignment="1">
      <alignment vertical="center" wrapText="1"/>
    </xf>
    <xf numFmtId="0" fontId="31" fillId="15" borderId="2" xfId="0" applyFont="1" applyFill="1" applyBorder="1" applyAlignment="1">
      <alignment horizontal="center" vertical="center"/>
    </xf>
    <xf numFmtId="0" fontId="31" fillId="15" borderId="3" xfId="0" applyFont="1" applyFill="1" applyBorder="1" applyAlignment="1">
      <alignment horizontal="center" vertical="center"/>
    </xf>
    <xf numFmtId="0" fontId="31" fillId="15" borderId="4" xfId="0" applyFont="1" applyFill="1" applyBorder="1" applyAlignment="1">
      <alignment horizontal="center" vertical="center"/>
    </xf>
    <xf numFmtId="0" fontId="31" fillId="15" borderId="33" xfId="0" applyFont="1" applyFill="1" applyBorder="1" applyAlignment="1">
      <alignment horizontal="center" vertical="center" wrapText="1"/>
    </xf>
    <xf numFmtId="0" fontId="42" fillId="2" borderId="0" xfId="0" applyFont="1" applyFill="1" applyAlignment="1">
      <alignment vertical="center"/>
    </xf>
    <xf numFmtId="0" fontId="2" fillId="2" borderId="63" xfId="0" applyFont="1" applyFill="1" applyBorder="1" applyAlignment="1">
      <alignment vertical="center"/>
    </xf>
    <xf numFmtId="0" fontId="5" fillId="2" borderId="0" xfId="0" applyFont="1" applyFill="1" applyAlignment="1">
      <alignment vertical="center" wrapText="1"/>
    </xf>
    <xf numFmtId="0" fontId="3" fillId="8" borderId="154" xfId="0" applyFont="1" applyFill="1" applyBorder="1" applyAlignment="1">
      <alignment vertical="center"/>
    </xf>
    <xf numFmtId="0" fontId="3" fillId="8" borderId="55" xfId="0" applyFont="1" applyFill="1" applyBorder="1" applyAlignment="1">
      <alignment vertical="center"/>
    </xf>
    <xf numFmtId="0" fontId="3" fillId="8" borderId="56" xfId="0" applyFont="1" applyFill="1" applyBorder="1" applyAlignment="1">
      <alignment vertical="center" wrapText="1"/>
    </xf>
    <xf numFmtId="9" fontId="2" fillId="2" borderId="15" xfId="0" applyNumberFormat="1" applyFont="1" applyFill="1" applyBorder="1" applyAlignment="1">
      <alignment horizontal="center" vertical="center" wrapText="1"/>
    </xf>
    <xf numFmtId="0" fontId="72" fillId="15" borderId="2" xfId="4" applyFont="1" applyFill="1" applyBorder="1"/>
    <xf numFmtId="49" fontId="31" fillId="15" borderId="75" xfId="5" applyNumberFormat="1" applyFont="1" applyFill="1" applyBorder="1" applyAlignment="1">
      <alignment horizontal="left" vertical="center"/>
    </xf>
    <xf numFmtId="49" fontId="31" fillId="15" borderId="76" xfId="5" applyNumberFormat="1" applyFont="1" applyFill="1" applyBorder="1" applyAlignment="1">
      <alignment horizontal="centerContinuous" vertical="center"/>
    </xf>
    <xf numFmtId="49" fontId="31" fillId="15" borderId="77" xfId="5" applyNumberFormat="1" applyFont="1" applyFill="1" applyBorder="1" applyAlignment="1">
      <alignment horizontal="centerContinuous" vertical="center"/>
    </xf>
    <xf numFmtId="0" fontId="31" fillId="15" borderId="45" xfId="5" applyFont="1" applyFill="1" applyBorder="1" applyAlignment="1">
      <alignment horizontal="centerContinuous" vertical="center" wrapText="1"/>
    </xf>
    <xf numFmtId="0" fontId="5" fillId="8" borderId="79" xfId="5" applyFont="1" applyFill="1" applyBorder="1" applyAlignment="1">
      <alignment horizontal="left" vertical="center" wrapText="1"/>
    </xf>
    <xf numFmtId="0" fontId="72" fillId="15" borderId="2" xfId="0" applyFont="1" applyFill="1" applyBorder="1"/>
    <xf numFmtId="0" fontId="31" fillId="15" borderId="75" xfId="0" applyFont="1" applyFill="1" applyBorder="1" applyAlignment="1">
      <alignment horizontal="left" vertical="center"/>
    </xf>
    <xf numFmtId="0" fontId="31" fillId="15" borderId="76" xfId="0" applyFont="1" applyFill="1" applyBorder="1" applyAlignment="1">
      <alignment horizontal="centerContinuous" vertical="center"/>
    </xf>
    <xf numFmtId="0" fontId="31" fillId="15" borderId="77" xfId="0" applyFont="1" applyFill="1" applyBorder="1" applyAlignment="1">
      <alignment horizontal="centerContinuous" vertical="center"/>
    </xf>
    <xf numFmtId="0" fontId="5" fillId="8" borderId="79" xfId="0" applyFont="1" applyFill="1" applyBorder="1" applyAlignment="1">
      <alignment horizontal="left" vertical="center" wrapText="1"/>
    </xf>
    <xf numFmtId="0" fontId="31" fillId="15" borderId="2" xfId="0" applyFont="1" applyFill="1" applyBorder="1" applyAlignment="1">
      <alignment vertical="center"/>
    </xf>
    <xf numFmtId="0" fontId="31" fillId="15" borderId="0" xfId="0" applyFont="1" applyFill="1" applyAlignment="1">
      <alignment vertical="center"/>
    </xf>
    <xf numFmtId="0" fontId="31" fillId="15" borderId="3" xfId="0" applyFont="1" applyFill="1" applyBorder="1" applyAlignment="1">
      <alignment vertical="center"/>
    </xf>
    <xf numFmtId="0" fontId="31" fillId="15" borderId="4" xfId="0" applyFont="1" applyFill="1" applyBorder="1" applyAlignment="1">
      <alignment vertical="center"/>
    </xf>
    <xf numFmtId="0" fontId="2" fillId="2" borderId="14" xfId="0" applyFont="1" applyFill="1" applyBorder="1" applyAlignment="1">
      <alignment vertical="center"/>
    </xf>
    <xf numFmtId="0" fontId="10" fillId="2" borderId="14" xfId="0" applyFont="1" applyFill="1" applyBorder="1" applyAlignment="1">
      <alignment vertical="center"/>
    </xf>
    <xf numFmtId="0" fontId="10" fillId="2" borderId="32" xfId="0" applyFont="1" applyFill="1" applyBorder="1" applyAlignment="1">
      <alignment vertical="center"/>
    </xf>
    <xf numFmtId="0" fontId="5" fillId="8" borderId="1" xfId="0" applyFont="1" applyFill="1" applyBorder="1" applyAlignment="1">
      <alignment vertical="center" wrapText="1"/>
    </xf>
    <xf numFmtId="0" fontId="2" fillId="2" borderId="0" xfId="9" applyFont="1" applyFill="1" applyAlignment="1">
      <alignment vertical="center"/>
    </xf>
    <xf numFmtId="0" fontId="31" fillId="16" borderId="2" xfId="0" applyFont="1" applyFill="1" applyBorder="1" applyAlignment="1">
      <alignment vertical="center"/>
    </xf>
    <xf numFmtId="0" fontId="31" fillId="16" borderId="0" xfId="0" applyFont="1" applyFill="1" applyAlignment="1">
      <alignment vertical="center"/>
    </xf>
    <xf numFmtId="0" fontId="31" fillId="16" borderId="3" xfId="0" applyFont="1" applyFill="1" applyBorder="1" applyAlignment="1">
      <alignment vertical="center"/>
    </xf>
    <xf numFmtId="0" fontId="31" fillId="16" borderId="4" xfId="0" applyFont="1" applyFill="1" applyBorder="1" applyAlignment="1">
      <alignment vertical="center"/>
    </xf>
    <xf numFmtId="0" fontId="72" fillId="16" borderId="1" xfId="0" applyFont="1" applyFill="1" applyBorder="1" applyAlignment="1">
      <alignment horizontal="center" vertical="center"/>
    </xf>
    <xf numFmtId="0" fontId="31" fillId="16" borderId="45" xfId="0" applyFont="1" applyFill="1" applyBorder="1" applyAlignment="1">
      <alignment horizontal="center" vertical="center" wrapText="1"/>
    </xf>
    <xf numFmtId="0" fontId="5" fillId="5" borderId="10" xfId="0" applyFont="1" applyFill="1" applyBorder="1" applyAlignment="1">
      <alignment vertical="center" wrapText="1"/>
    </xf>
    <xf numFmtId="0" fontId="5" fillId="5" borderId="14" xfId="0" applyFont="1" applyFill="1" applyBorder="1" applyAlignment="1">
      <alignment vertical="center" wrapText="1"/>
    </xf>
    <xf numFmtId="0" fontId="2" fillId="5" borderId="19" xfId="0" applyFont="1" applyFill="1" applyBorder="1" applyAlignment="1">
      <alignment vertical="center" wrapText="1"/>
    </xf>
    <xf numFmtId="0" fontId="2" fillId="5" borderId="21" xfId="0" applyFont="1" applyFill="1" applyBorder="1" applyAlignment="1">
      <alignment vertical="center" wrapText="1"/>
    </xf>
    <xf numFmtId="0" fontId="2" fillId="5" borderId="0" xfId="0" applyFont="1" applyFill="1" applyAlignment="1">
      <alignment vertical="center"/>
    </xf>
    <xf numFmtId="0" fontId="2" fillId="5" borderId="29" xfId="0" applyFont="1" applyFill="1" applyBorder="1" applyAlignment="1">
      <alignment vertical="center"/>
    </xf>
    <xf numFmtId="0" fontId="5" fillId="5" borderId="29" xfId="0" applyFont="1" applyFill="1" applyBorder="1" applyAlignment="1">
      <alignment vertical="center" wrapText="1"/>
    </xf>
    <xf numFmtId="0" fontId="2" fillId="5" borderId="23" xfId="0" applyFont="1" applyFill="1" applyBorder="1" applyAlignment="1">
      <alignment vertical="center"/>
    </xf>
    <xf numFmtId="0" fontId="2" fillId="5" borderId="18" xfId="0" applyFont="1" applyFill="1" applyBorder="1" applyAlignment="1">
      <alignment vertical="center"/>
    </xf>
    <xf numFmtId="0" fontId="2" fillId="5" borderId="0" xfId="0" applyFont="1" applyFill="1" applyAlignment="1">
      <alignment vertical="center" wrapText="1"/>
    </xf>
    <xf numFmtId="0" fontId="2" fillId="5" borderId="18" xfId="0" applyFont="1" applyFill="1" applyBorder="1" applyAlignment="1">
      <alignment vertical="center" wrapText="1"/>
    </xf>
    <xf numFmtId="0" fontId="2" fillId="5" borderId="19" xfId="0" applyFont="1" applyFill="1" applyBorder="1" applyAlignment="1">
      <alignment vertical="center"/>
    </xf>
    <xf numFmtId="0" fontId="2" fillId="5" borderId="21" xfId="0" applyFont="1" applyFill="1" applyBorder="1" applyAlignment="1">
      <alignment vertical="center"/>
    </xf>
    <xf numFmtId="0" fontId="2" fillId="5" borderId="26" xfId="0" applyFont="1" applyFill="1" applyBorder="1" applyAlignment="1">
      <alignment vertical="center" wrapText="1"/>
    </xf>
    <xf numFmtId="0" fontId="2" fillId="5" borderId="16" xfId="0" applyFont="1" applyFill="1" applyBorder="1" applyAlignment="1">
      <alignment vertical="center" wrapText="1"/>
    </xf>
    <xf numFmtId="0" fontId="2" fillId="5" borderId="26" xfId="0" applyFont="1" applyFill="1" applyBorder="1" applyAlignment="1">
      <alignment vertical="center"/>
    </xf>
    <xf numFmtId="0" fontId="3" fillId="5" borderId="0" xfId="0" applyFont="1" applyFill="1" applyAlignment="1">
      <alignment vertical="center"/>
    </xf>
    <xf numFmtId="0" fontId="3" fillId="5" borderId="19" xfId="0" applyFont="1" applyFill="1" applyBorder="1" applyAlignment="1">
      <alignment vertical="center"/>
    </xf>
    <xf numFmtId="0" fontId="2" fillId="5" borderId="14" xfId="0" applyFont="1" applyFill="1" applyBorder="1" applyAlignment="1">
      <alignment vertical="center" wrapText="1"/>
    </xf>
    <xf numFmtId="0" fontId="2" fillId="5" borderId="14" xfId="0" applyFont="1" applyFill="1" applyBorder="1" applyAlignment="1">
      <alignment vertical="center"/>
    </xf>
    <xf numFmtId="0" fontId="10" fillId="5" borderId="14" xfId="0" applyFont="1" applyFill="1" applyBorder="1" applyAlignment="1">
      <alignment vertical="center"/>
    </xf>
    <xf numFmtId="0" fontId="10" fillId="5" borderId="32" xfId="0" applyFont="1" applyFill="1" applyBorder="1" applyAlignment="1">
      <alignment vertical="center"/>
    </xf>
    <xf numFmtId="0" fontId="5" fillId="17" borderId="1" xfId="0" applyFont="1" applyFill="1" applyBorder="1" applyAlignment="1">
      <alignment vertical="center" wrapText="1"/>
    </xf>
    <xf numFmtId="0" fontId="31" fillId="15" borderId="3" xfId="0" applyFont="1" applyFill="1" applyBorder="1" applyAlignment="1">
      <alignment horizontal="left" vertical="center"/>
    </xf>
    <xf numFmtId="0" fontId="31" fillId="15" borderId="4" xfId="0" applyFont="1" applyFill="1" applyBorder="1" applyAlignment="1">
      <alignment horizontal="left" vertical="center"/>
    </xf>
    <xf numFmtId="0" fontId="4" fillId="2" borderId="0" xfId="0" applyFont="1" applyFill="1" applyAlignment="1">
      <alignment horizontal="center" vertical="center"/>
    </xf>
    <xf numFmtId="0" fontId="87" fillId="2" borderId="0" xfId="0" applyFont="1" applyFill="1"/>
    <xf numFmtId="0" fontId="87" fillId="2" borderId="0" xfId="0" applyFont="1" applyFill="1" applyAlignment="1">
      <alignment vertical="center"/>
    </xf>
    <xf numFmtId="0" fontId="31" fillId="15" borderId="1" xfId="0" applyFont="1" applyFill="1" applyBorder="1" applyAlignment="1">
      <alignment horizontal="center" vertical="center"/>
    </xf>
    <xf numFmtId="0" fontId="88" fillId="2" borderId="0" xfId="0" applyFont="1" applyFill="1" applyAlignment="1">
      <alignment horizontal="center"/>
    </xf>
    <xf numFmtId="0" fontId="2" fillId="2" borderId="63" xfId="0" applyFont="1" applyFill="1" applyBorder="1" applyAlignment="1">
      <alignment vertical="center" wrapText="1"/>
    </xf>
    <xf numFmtId="0" fontId="2" fillId="2" borderId="64" xfId="0" applyFont="1" applyFill="1" applyBorder="1" applyAlignment="1">
      <alignment vertical="center"/>
    </xf>
    <xf numFmtId="0" fontId="82" fillId="15" borderId="1" xfId="20" applyFont="1" applyFill="1" applyBorder="1"/>
    <xf numFmtId="49" fontId="83" fillId="15" borderId="2" xfId="20" applyNumberFormat="1" applyFont="1" applyFill="1" applyBorder="1" applyAlignment="1">
      <alignment horizontal="left" vertical="center"/>
    </xf>
    <xf numFmtId="49" fontId="83" fillId="15" borderId="3" xfId="20" applyNumberFormat="1" applyFont="1" applyFill="1" applyBorder="1" applyAlignment="1">
      <alignment horizontal="center" vertical="center"/>
    </xf>
    <xf numFmtId="49" fontId="83" fillId="15" borderId="4" xfId="20" applyNumberFormat="1" applyFont="1" applyFill="1" applyBorder="1" applyAlignment="1">
      <alignment horizontal="center" vertical="center"/>
    </xf>
    <xf numFmtId="0" fontId="83" fillId="15" borderId="36" xfId="20" applyFont="1" applyFill="1" applyBorder="1" applyAlignment="1">
      <alignment horizontal="center" vertical="center" wrapText="1"/>
    </xf>
    <xf numFmtId="0" fontId="5" fillId="8" borderId="1" xfId="20" applyFont="1" applyFill="1" applyBorder="1" applyAlignment="1">
      <alignment horizontal="left" vertical="center" wrapText="1"/>
    </xf>
    <xf numFmtId="0" fontId="72" fillId="15" borderId="1" xfId="12" applyFont="1" applyFill="1" applyBorder="1"/>
    <xf numFmtId="0" fontId="5" fillId="8" borderId="9" xfId="0" applyFont="1" applyFill="1" applyBorder="1" applyAlignment="1">
      <alignment horizontal="left" vertical="center" wrapText="1"/>
    </xf>
    <xf numFmtId="0" fontId="34" fillId="2" borderId="15" xfId="0" applyFont="1" applyFill="1" applyBorder="1" applyAlignment="1">
      <alignment vertical="center"/>
    </xf>
    <xf numFmtId="0" fontId="76" fillId="2" borderId="16" xfId="5" applyFont="1" applyFill="1" applyBorder="1" applyAlignment="1">
      <alignment horizontal="left" vertical="center" wrapText="1"/>
    </xf>
    <xf numFmtId="0" fontId="46" fillId="2" borderId="12" xfId="0" applyFont="1" applyFill="1" applyBorder="1" applyAlignment="1">
      <alignment vertical="center" wrapText="1"/>
    </xf>
    <xf numFmtId="0" fontId="46" fillId="2" borderId="58" xfId="0" applyFont="1" applyFill="1" applyBorder="1" applyAlignment="1">
      <alignment vertical="center" wrapText="1"/>
    </xf>
    <xf numFmtId="0" fontId="15" fillId="2" borderId="16" xfId="0" applyFont="1" applyFill="1" applyBorder="1" applyAlignment="1">
      <alignment horizontal="center" vertical="center" wrapText="1"/>
    </xf>
    <xf numFmtId="9" fontId="15" fillId="2" borderId="16" xfId="0" applyNumberFormat="1" applyFont="1" applyFill="1" applyBorder="1" applyAlignment="1">
      <alignment horizontal="center" vertical="center" wrapText="1"/>
    </xf>
    <xf numFmtId="1" fontId="2" fillId="2" borderId="16" xfId="0" applyNumberFormat="1" applyFont="1" applyFill="1" applyBorder="1" applyAlignment="1">
      <alignment horizontal="center" vertical="center" wrapText="1"/>
    </xf>
    <xf numFmtId="0" fontId="2" fillId="2" borderId="20" xfId="11" applyFont="1" applyFill="1" applyBorder="1" applyAlignment="1" applyProtection="1">
      <alignment horizontal="left" vertical="center"/>
    </xf>
    <xf numFmtId="1" fontId="13" fillId="2" borderId="16" xfId="7" applyNumberFormat="1" applyFont="1" applyFill="1" applyBorder="1" applyAlignment="1">
      <alignment horizontal="center" vertical="top" wrapText="1"/>
    </xf>
    <xf numFmtId="0" fontId="5" fillId="8" borderId="9" xfId="5" applyFont="1" applyFill="1" applyBorder="1" applyAlignment="1">
      <alignment horizontal="left" vertical="center" wrapText="1"/>
    </xf>
    <xf numFmtId="49" fontId="31" fillId="15" borderId="6" xfId="5" applyNumberFormat="1" applyFont="1" applyFill="1" applyBorder="1" applyAlignment="1">
      <alignment horizontal="left" vertical="center"/>
    </xf>
    <xf numFmtId="49" fontId="31" fillId="15" borderId="7" xfId="5" applyNumberFormat="1" applyFont="1" applyFill="1" applyBorder="1" applyAlignment="1">
      <alignment horizontal="centerContinuous" vertical="center"/>
    </xf>
    <xf numFmtId="49" fontId="31" fillId="15" borderId="8" xfId="5" applyNumberFormat="1" applyFont="1" applyFill="1" applyBorder="1" applyAlignment="1">
      <alignment horizontal="centerContinuous" vertical="center"/>
    </xf>
    <xf numFmtId="0" fontId="2" fillId="2" borderId="0" xfId="4" applyFont="1" applyFill="1" applyAlignment="1">
      <alignment horizontal="left"/>
    </xf>
    <xf numFmtId="0" fontId="5" fillId="8" borderId="51" xfId="0" applyFont="1" applyFill="1" applyBorder="1" applyAlignment="1">
      <alignment vertical="center" wrapText="1"/>
    </xf>
    <xf numFmtId="0" fontId="89" fillId="2" borderId="0" xfId="0" applyFont="1" applyFill="1" applyAlignment="1">
      <alignment vertical="center"/>
    </xf>
    <xf numFmtId="9" fontId="2" fillId="2" borderId="16" xfId="0" applyNumberFormat="1" applyFont="1" applyFill="1" applyBorder="1" applyAlignment="1">
      <alignment horizontal="center" vertical="center" wrapText="1"/>
    </xf>
    <xf numFmtId="0" fontId="74" fillId="2" borderId="19" xfId="0" applyFont="1" applyFill="1" applyBorder="1" applyAlignment="1">
      <alignment horizontal="left"/>
    </xf>
    <xf numFmtId="0" fontId="2" fillId="2" borderId="0" xfId="9" applyFont="1" applyFill="1" applyAlignment="1">
      <alignment horizontal="right"/>
    </xf>
    <xf numFmtId="0" fontId="2" fillId="2" borderId="0" xfId="9" applyFont="1" applyFill="1" applyAlignment="1">
      <alignment horizontal="center"/>
    </xf>
    <xf numFmtId="9" fontId="2" fillId="2" borderId="19" xfId="18" applyFont="1" applyFill="1" applyBorder="1" applyAlignment="1">
      <alignment horizontal="center" vertical="center" wrapText="1"/>
    </xf>
    <xf numFmtId="0" fontId="2" fillId="5" borderId="19" xfId="0" applyFont="1" applyFill="1" applyBorder="1" applyAlignment="1">
      <alignment horizontal="center" vertical="center"/>
    </xf>
    <xf numFmtId="0" fontId="2" fillId="5" borderId="0" xfId="0" applyFont="1" applyFill="1" applyAlignment="1">
      <alignment horizontal="right" vertical="center" wrapText="1"/>
    </xf>
    <xf numFmtId="0" fontId="2" fillId="5" borderId="19" xfId="0" applyFont="1" applyFill="1" applyBorder="1" applyAlignment="1">
      <alignment horizontal="right" vertical="center" wrapText="1"/>
    </xf>
    <xf numFmtId="0" fontId="2" fillId="5" borderId="29" xfId="0" applyFont="1" applyFill="1" applyBorder="1" applyAlignment="1">
      <alignment horizontal="right" vertical="center" wrapText="1"/>
    </xf>
    <xf numFmtId="0" fontId="2" fillId="5" borderId="0" xfId="0" applyFont="1" applyFill="1" applyAlignment="1">
      <alignment horizontal="right" vertical="center"/>
    </xf>
    <xf numFmtId="0" fontId="2" fillId="5" borderId="15" xfId="0" applyFont="1" applyFill="1" applyBorder="1" applyAlignment="1">
      <alignment horizontal="center" vertical="center" wrapText="1"/>
    </xf>
    <xf numFmtId="0" fontId="2" fillId="5" borderId="16" xfId="0" applyFont="1" applyFill="1" applyBorder="1" applyAlignment="1">
      <alignment horizontal="center" vertical="center" wrapText="1"/>
    </xf>
    <xf numFmtId="0" fontId="2" fillId="5" borderId="16" xfId="0" applyFont="1" applyFill="1" applyBorder="1" applyAlignment="1">
      <alignment horizontal="center" vertical="center"/>
    </xf>
    <xf numFmtId="0" fontId="3" fillId="2" borderId="0" xfId="0" applyFont="1" applyFill="1" applyAlignment="1">
      <alignment horizontal="right" vertical="center"/>
    </xf>
    <xf numFmtId="0" fontId="2" fillId="2" borderId="20" xfId="0" applyFont="1" applyFill="1" applyBorder="1" applyAlignment="1">
      <alignment horizontal="right" wrapText="1"/>
    </xf>
    <xf numFmtId="0" fontId="2" fillId="2" borderId="19" xfId="0" applyFont="1" applyFill="1" applyBorder="1" applyAlignment="1">
      <alignment horizontal="right" wrapText="1"/>
    </xf>
    <xf numFmtId="0" fontId="2" fillId="2" borderId="19" xfId="0" applyFont="1" applyFill="1" applyBorder="1" applyAlignment="1">
      <alignment horizontal="right"/>
    </xf>
    <xf numFmtId="0" fontId="10" fillId="2" borderId="29" xfId="0" applyFont="1" applyFill="1" applyBorder="1" applyAlignment="1">
      <alignment vertical="center" wrapText="1"/>
    </xf>
    <xf numFmtId="0" fontId="12" fillId="2" borderId="16" xfId="0" applyFont="1" applyFill="1" applyBorder="1" applyAlignment="1">
      <alignment horizontal="center" vertical="center" wrapText="1"/>
    </xf>
    <xf numFmtId="0" fontId="15" fillId="2" borderId="22" xfId="0" applyFont="1" applyFill="1" applyBorder="1" applyAlignment="1">
      <alignment horizontal="center"/>
    </xf>
    <xf numFmtId="0" fontId="15" fillId="2" borderId="23" xfId="0" applyFont="1" applyFill="1" applyBorder="1" applyAlignment="1">
      <alignment horizontal="center"/>
    </xf>
    <xf numFmtId="0" fontId="15" fillId="2" borderId="23" xfId="0" applyFont="1" applyFill="1" applyBorder="1"/>
    <xf numFmtId="0" fontId="15" fillId="2" borderId="24" xfId="0" applyFont="1" applyFill="1" applyBorder="1"/>
    <xf numFmtId="9" fontId="15" fillId="2" borderId="16" xfId="3" applyNumberFormat="1" applyFont="1" applyFill="1" applyBorder="1" applyAlignment="1" applyProtection="1">
      <alignment horizontal="center" vertical="center" wrapText="1"/>
    </xf>
    <xf numFmtId="0" fontId="15" fillId="2" borderId="21" xfId="0" applyFont="1" applyFill="1" applyBorder="1"/>
    <xf numFmtId="49" fontId="2" fillId="2" borderId="16" xfId="20" applyNumberFormat="1" applyFont="1" applyFill="1" applyBorder="1" applyAlignment="1">
      <alignment horizontal="center" vertical="center"/>
    </xf>
    <xf numFmtId="0" fontId="3" fillId="2" borderId="25" xfId="0" applyFont="1" applyFill="1" applyBorder="1" applyAlignment="1">
      <alignment horizontal="right" vertical="center"/>
    </xf>
    <xf numFmtId="0" fontId="13" fillId="2" borderId="16" xfId="0" applyFont="1" applyFill="1" applyBorder="1" applyAlignment="1">
      <alignment horizontal="center" vertical="center" wrapText="1"/>
    </xf>
    <xf numFmtId="17" fontId="2" fillId="2" borderId="16" xfId="0" applyNumberFormat="1" applyFont="1" applyFill="1" applyBorder="1" applyAlignment="1">
      <alignment horizontal="center" vertical="center" wrapText="1"/>
    </xf>
    <xf numFmtId="0" fontId="2" fillId="2" borderId="22" xfId="32" applyFont="1" applyFill="1" applyBorder="1" applyAlignment="1">
      <alignment horizontal="center"/>
    </xf>
    <xf numFmtId="0" fontId="2" fillId="2" borderId="23" xfId="32" applyFont="1" applyFill="1" applyBorder="1" applyAlignment="1">
      <alignment horizontal="center"/>
    </xf>
    <xf numFmtId="0" fontId="2" fillId="2" borderId="23" xfId="32" applyFont="1" applyFill="1" applyBorder="1"/>
    <xf numFmtId="0" fontId="2" fillId="2" borderId="24" xfId="32" applyFont="1" applyFill="1" applyBorder="1"/>
    <xf numFmtId="0" fontId="2" fillId="2" borderId="21" xfId="32" applyFont="1" applyFill="1" applyBorder="1"/>
    <xf numFmtId="0" fontId="70" fillId="0" borderId="16" xfId="0" applyFont="1" applyBorder="1" applyAlignment="1">
      <alignment horizontal="center" vertical="center"/>
    </xf>
    <xf numFmtId="0" fontId="70" fillId="0" borderId="16" xfId="0" applyFont="1" applyBorder="1" applyAlignment="1">
      <alignment horizontal="center" vertical="center" wrapText="1"/>
    </xf>
    <xf numFmtId="0" fontId="70" fillId="0" borderId="0" xfId="0" applyFont="1" applyAlignment="1">
      <alignment vertical="center"/>
    </xf>
    <xf numFmtId="0" fontId="86" fillId="0" borderId="0" xfId="0" applyFont="1" applyAlignment="1">
      <alignment vertical="center"/>
    </xf>
    <xf numFmtId="0" fontId="74" fillId="2" borderId="12" xfId="0" applyFont="1" applyFill="1" applyBorder="1" applyAlignment="1">
      <alignment vertical="center"/>
    </xf>
    <xf numFmtId="0" fontId="75" fillId="2" borderId="0" xfId="0" applyFont="1" applyFill="1" applyAlignment="1">
      <alignment vertical="center"/>
    </xf>
    <xf numFmtId="0" fontId="91" fillId="4" borderId="0" xfId="7" applyFont="1" applyFill="1" applyAlignment="1">
      <alignment vertical="center" wrapText="1"/>
    </xf>
    <xf numFmtId="0" fontId="91" fillId="4" borderId="0" xfId="7" applyFont="1" applyFill="1" applyAlignment="1">
      <alignment horizontal="center" vertical="center" wrapText="1"/>
    </xf>
    <xf numFmtId="0" fontId="92" fillId="4" borderId="0" xfId="7" applyFont="1" applyFill="1" applyAlignment="1">
      <alignment vertical="center" wrapText="1"/>
    </xf>
    <xf numFmtId="0" fontId="92" fillId="18" borderId="0" xfId="7" applyFont="1" applyFill="1" applyAlignment="1">
      <alignment vertical="center" wrapText="1"/>
    </xf>
    <xf numFmtId="0" fontId="92" fillId="4" borderId="0" xfId="7" applyFont="1" applyFill="1" applyAlignment="1">
      <alignment horizontal="center" vertical="center" wrapText="1"/>
    </xf>
    <xf numFmtId="0" fontId="92" fillId="0" borderId="180" xfId="7" applyFont="1" applyBorder="1" applyAlignment="1">
      <alignment horizontal="left" vertical="center" wrapText="1"/>
    </xf>
    <xf numFmtId="0" fontId="92" fillId="0" borderId="180" xfId="0" applyFont="1" applyBorder="1" applyAlignment="1">
      <alignment wrapText="1"/>
    </xf>
    <xf numFmtId="0" fontId="92" fillId="0" borderId="180" xfId="7" applyFont="1" applyBorder="1" applyAlignment="1">
      <alignment horizontal="center" vertical="center" wrapText="1"/>
    </xf>
    <xf numFmtId="172" fontId="92" fillId="0" borderId="180" xfId="16" applyNumberFormat="1" applyFont="1" applyFill="1" applyBorder="1" applyAlignment="1">
      <alignment horizontal="center" vertical="center" wrapText="1"/>
    </xf>
    <xf numFmtId="9" fontId="92" fillId="0" borderId="180" xfId="16" applyFont="1" applyFill="1" applyBorder="1" applyAlignment="1">
      <alignment horizontal="center" vertical="center" wrapText="1"/>
    </xf>
    <xf numFmtId="0" fontId="92" fillId="0" borderId="180" xfId="0" applyFont="1" applyBorder="1" applyAlignment="1">
      <alignment horizontal="center" wrapText="1"/>
    </xf>
    <xf numFmtId="179" fontId="92" fillId="0" borderId="180" xfId="7" applyNumberFormat="1" applyFont="1" applyBorder="1" applyAlignment="1">
      <alignment horizontal="center" vertical="center" wrapText="1"/>
    </xf>
    <xf numFmtId="166" fontId="92" fillId="0" borderId="180" xfId="36" applyFont="1" applyFill="1" applyBorder="1" applyAlignment="1">
      <alignment horizontal="center" vertical="center" wrapText="1"/>
    </xf>
    <xf numFmtId="164" fontId="92" fillId="0" borderId="180" xfId="7" applyNumberFormat="1" applyFont="1" applyBorder="1" applyAlignment="1">
      <alignment horizontal="right" vertical="center" wrapText="1"/>
    </xf>
    <xf numFmtId="179" fontId="92" fillId="0" borderId="180" xfId="7" applyNumberFormat="1" applyFont="1" applyBorder="1" applyAlignment="1">
      <alignment horizontal="left" vertical="center" wrapText="1"/>
    </xf>
    <xf numFmtId="0" fontId="92" fillId="0" borderId="180" xfId="7" applyFont="1" applyBorder="1" applyAlignment="1">
      <alignment horizontal="center" vertical="top" wrapText="1"/>
    </xf>
    <xf numFmtId="9" fontId="92" fillId="0" borderId="180" xfId="2" applyFont="1" applyFill="1" applyBorder="1" applyAlignment="1">
      <alignment horizontal="center" vertical="center" wrapText="1"/>
    </xf>
    <xf numFmtId="1" fontId="92" fillId="0" borderId="180" xfId="2" applyNumberFormat="1" applyFont="1" applyFill="1" applyBorder="1" applyAlignment="1">
      <alignment horizontal="center" vertical="center" wrapText="1"/>
    </xf>
    <xf numFmtId="179" fontId="92" fillId="0" borderId="180" xfId="7" applyNumberFormat="1" applyFont="1" applyBorder="1" applyAlignment="1">
      <alignment horizontal="center" vertical="top" wrapText="1"/>
    </xf>
    <xf numFmtId="0" fontId="92" fillId="0" borderId="180" xfId="0" applyFont="1" applyBorder="1" applyAlignment="1">
      <alignment horizontal="left" wrapText="1"/>
    </xf>
    <xf numFmtId="0" fontId="92" fillId="0" borderId="180" xfId="20" applyNumberFormat="1" applyFont="1" applyFill="1" applyBorder="1" applyAlignment="1" applyProtection="1">
      <alignment horizontal="left" vertical="center" wrapText="1"/>
    </xf>
    <xf numFmtId="0" fontId="92" fillId="0" borderId="180" xfId="7" applyFont="1" applyBorder="1" applyAlignment="1">
      <alignment horizontal="left" vertical="top" wrapText="1"/>
    </xf>
    <xf numFmtId="0" fontId="92" fillId="0" borderId="180" xfId="3" applyFont="1" applyFill="1" applyBorder="1" applyAlignment="1" applyProtection="1">
      <alignment horizontal="left" vertical="center" wrapText="1"/>
    </xf>
    <xf numFmtId="0" fontId="92" fillId="0" borderId="180" xfId="0" applyFont="1" applyBorder="1" applyAlignment="1">
      <alignment horizontal="center" vertical="center" wrapText="1"/>
    </xf>
    <xf numFmtId="180" fontId="92" fillId="0" borderId="180" xfId="0" applyNumberFormat="1" applyFont="1" applyBorder="1" applyAlignment="1">
      <alignment horizontal="center" wrapText="1"/>
    </xf>
    <xf numFmtId="0" fontId="92" fillId="0" borderId="180" xfId="3" applyFont="1" applyFill="1" applyBorder="1" applyAlignment="1" applyProtection="1">
      <alignment horizontal="left" vertical="top" wrapText="1"/>
    </xf>
    <xf numFmtId="0" fontId="92" fillId="4" borderId="0" xfId="0" applyFont="1" applyFill="1" applyAlignment="1">
      <alignment wrapText="1"/>
    </xf>
    <xf numFmtId="1" fontId="92" fillId="0" borderId="180" xfId="16" applyNumberFormat="1" applyFont="1" applyFill="1" applyBorder="1" applyAlignment="1">
      <alignment horizontal="center" vertical="center" wrapText="1"/>
    </xf>
    <xf numFmtId="0" fontId="92" fillId="0" borderId="180" xfId="0" applyFont="1" applyBorder="1" applyAlignment="1">
      <alignment vertical="top" wrapText="1"/>
    </xf>
    <xf numFmtId="0" fontId="92" fillId="0" borderId="180" xfId="0" applyFont="1" applyBorder="1" applyAlignment="1">
      <alignment horizontal="left" vertical="top" wrapText="1"/>
    </xf>
    <xf numFmtId="9" fontId="92" fillId="0" borderId="180" xfId="0" applyNumberFormat="1" applyFont="1" applyBorder="1" applyAlignment="1">
      <alignment horizontal="center" vertical="center" wrapText="1"/>
    </xf>
    <xf numFmtId="0" fontId="92" fillId="0" borderId="180" xfId="0" applyFont="1" applyBorder="1" applyAlignment="1">
      <alignment horizontal="center"/>
    </xf>
    <xf numFmtId="0" fontId="92" fillId="0" borderId="180" xfId="0" applyFont="1" applyBorder="1" applyAlignment="1">
      <alignment horizontal="left" vertical="top"/>
    </xf>
    <xf numFmtId="0" fontId="92" fillId="0" borderId="180" xfId="0" applyFont="1" applyBorder="1" applyAlignment="1">
      <alignment horizontal="justify" vertical="top" wrapText="1"/>
    </xf>
    <xf numFmtId="0" fontId="92" fillId="0" borderId="180" xfId="0" applyFont="1" applyBorder="1" applyAlignment="1">
      <alignment vertical="top"/>
    </xf>
    <xf numFmtId="0" fontId="92" fillId="0" borderId="180" xfId="3" applyFont="1" applyFill="1" applyBorder="1" applyAlignment="1" applyProtection="1">
      <alignment horizontal="left" wrapText="1"/>
    </xf>
    <xf numFmtId="1" fontId="92" fillId="0" borderId="180" xfId="16" applyNumberFormat="1" applyFont="1" applyFill="1" applyBorder="1" applyAlignment="1">
      <alignment horizontal="center" vertical="top" wrapText="1"/>
    </xf>
    <xf numFmtId="0" fontId="92" fillId="0" borderId="180" xfId="7" applyFont="1" applyBorder="1" applyAlignment="1">
      <alignment horizontal="left" vertical="center"/>
    </xf>
    <xf numFmtId="0" fontId="92" fillId="0" borderId="180" xfId="0" applyFont="1" applyBorder="1"/>
    <xf numFmtId="0" fontId="92" fillId="0" borderId="180" xfId="0" applyFont="1" applyBorder="1" applyAlignment="1">
      <alignment horizontal="left"/>
    </xf>
    <xf numFmtId="0" fontId="92" fillId="0" borderId="180" xfId="0" applyFont="1" applyBorder="1" applyAlignment="1">
      <alignment horizontal="center" vertical="center"/>
    </xf>
    <xf numFmtId="180" fontId="92" fillId="0" borderId="180" xfId="0" applyNumberFormat="1" applyFont="1" applyBorder="1" applyAlignment="1">
      <alignment horizontal="center"/>
    </xf>
    <xf numFmtId="179" fontId="92" fillId="0" borderId="180" xfId="7" applyNumberFormat="1" applyFont="1" applyBorder="1" applyAlignment="1">
      <alignment horizontal="center" vertical="center"/>
    </xf>
    <xf numFmtId="0" fontId="92" fillId="0" borderId="180" xfId="0" applyFont="1" applyBorder="1" applyAlignment="1">
      <alignment horizontal="left" vertical="center"/>
    </xf>
    <xf numFmtId="0" fontId="92" fillId="0" borderId="180" xfId="3" applyFont="1" applyFill="1" applyBorder="1" applyAlignment="1" applyProtection="1">
      <alignment horizontal="left"/>
    </xf>
    <xf numFmtId="177" fontId="92" fillId="0" borderId="180" xfId="7" applyNumberFormat="1" applyFont="1" applyBorder="1" applyAlignment="1">
      <alignment horizontal="center" vertical="center" wrapText="1"/>
    </xf>
    <xf numFmtId="0" fontId="92" fillId="0" borderId="180" xfId="20" applyNumberFormat="1" applyFont="1" applyFill="1" applyBorder="1" applyAlignment="1" applyProtection="1">
      <alignment horizontal="left" vertical="top" wrapText="1"/>
    </xf>
    <xf numFmtId="177" fontId="92" fillId="0" borderId="180" xfId="36" applyNumberFormat="1" applyFont="1" applyFill="1" applyBorder="1" applyAlignment="1">
      <alignment horizontal="center" vertical="center" wrapText="1"/>
    </xf>
    <xf numFmtId="9" fontId="92" fillId="0" borderId="180" xfId="31" applyFont="1" applyFill="1" applyBorder="1" applyAlignment="1">
      <alignment horizontal="center" vertical="center" wrapText="1"/>
    </xf>
    <xf numFmtId="1" fontId="92" fillId="0" borderId="180" xfId="7" applyNumberFormat="1" applyFont="1" applyBorder="1" applyAlignment="1">
      <alignment horizontal="center" vertical="center" wrapText="1"/>
    </xf>
    <xf numFmtId="181" fontId="92" fillId="0" borderId="180" xfId="7" applyNumberFormat="1" applyFont="1" applyBorder="1" applyAlignment="1">
      <alignment horizontal="center" vertical="center" wrapText="1"/>
    </xf>
    <xf numFmtId="9" fontId="92" fillId="0" borderId="180" xfId="16" applyFont="1" applyFill="1" applyBorder="1" applyAlignment="1">
      <alignment horizontal="center" vertical="top" wrapText="1"/>
    </xf>
    <xf numFmtId="172" fontId="92" fillId="0" borderId="180" xfId="16" applyNumberFormat="1" applyFont="1" applyFill="1" applyBorder="1" applyAlignment="1">
      <alignment horizontal="center" vertical="top" wrapText="1"/>
    </xf>
    <xf numFmtId="0" fontId="92" fillId="0" borderId="180" xfId="16" applyNumberFormat="1" applyFont="1" applyFill="1" applyBorder="1" applyAlignment="1">
      <alignment horizontal="center" vertical="top" wrapText="1"/>
    </xf>
    <xf numFmtId="0" fontId="92" fillId="0" borderId="180" xfId="0" applyFont="1" applyBorder="1" applyAlignment="1">
      <alignment horizontal="center" vertical="top" wrapText="1"/>
    </xf>
    <xf numFmtId="42" fontId="92" fillId="0" borderId="180" xfId="38" applyFont="1" applyFill="1" applyBorder="1" applyAlignment="1">
      <alignment horizontal="center" vertical="top" wrapText="1"/>
    </xf>
    <xf numFmtId="9" fontId="92" fillId="0" borderId="180" xfId="2" applyFont="1" applyFill="1" applyBorder="1" applyAlignment="1">
      <alignment horizontal="center" vertical="top" wrapText="1"/>
    </xf>
    <xf numFmtId="171" fontId="92" fillId="0" borderId="180" xfId="39" applyNumberFormat="1" applyFont="1" applyFill="1" applyBorder="1" applyAlignment="1" applyProtection="1">
      <alignment horizontal="center" vertical="center" wrapText="1"/>
    </xf>
    <xf numFmtId="1" fontId="92" fillId="0" borderId="180" xfId="7" applyNumberFormat="1" applyFont="1" applyBorder="1" applyAlignment="1">
      <alignment horizontal="center" vertical="top" wrapText="1"/>
    </xf>
    <xf numFmtId="177" fontId="92" fillId="0" borderId="180" xfId="7" applyNumberFormat="1" applyFont="1" applyBorder="1" applyAlignment="1">
      <alignment horizontal="center" vertical="top" wrapText="1"/>
    </xf>
    <xf numFmtId="166" fontId="92" fillId="0" borderId="180" xfId="36" applyFont="1" applyFill="1" applyBorder="1" applyAlignment="1">
      <alignment horizontal="center" vertical="top" wrapText="1"/>
    </xf>
    <xf numFmtId="0" fontId="92" fillId="0" borderId="180" xfId="0" applyFont="1" applyBorder="1" applyAlignment="1">
      <alignment horizontal="center" vertical="top"/>
    </xf>
    <xf numFmtId="0" fontId="92" fillId="0" borderId="180" xfId="20" applyNumberFormat="1" applyFont="1" applyFill="1" applyBorder="1" applyAlignment="1" applyProtection="1">
      <alignment horizontal="center" vertical="center" wrapText="1"/>
    </xf>
    <xf numFmtId="0" fontId="93" fillId="0" borderId="180" xfId="3" applyFont="1" applyFill="1" applyBorder="1" applyAlignment="1" applyProtection="1">
      <alignment horizontal="left" vertical="top" wrapText="1"/>
    </xf>
    <xf numFmtId="0" fontId="92" fillId="0" borderId="180" xfId="36" applyNumberFormat="1" applyFont="1" applyFill="1" applyBorder="1" applyAlignment="1">
      <alignment horizontal="center" vertical="center" wrapText="1"/>
    </xf>
    <xf numFmtId="0" fontId="93" fillId="0" borderId="180" xfId="13" applyFont="1" applyFill="1" applyBorder="1" applyAlignment="1" applyProtection="1">
      <alignment horizontal="left" vertical="top" wrapText="1"/>
    </xf>
    <xf numFmtId="182" fontId="92" fillId="0" borderId="180" xfId="20" applyNumberFormat="1" applyFont="1" applyFill="1" applyBorder="1" applyAlignment="1" applyProtection="1">
      <alignment horizontal="center" vertical="center" wrapText="1"/>
    </xf>
    <xf numFmtId="0" fontId="93" fillId="0" borderId="180" xfId="6" applyFont="1" applyFill="1" applyBorder="1" applyAlignment="1" applyProtection="1">
      <alignment vertical="top" wrapText="1"/>
    </xf>
    <xf numFmtId="0" fontId="92" fillId="0" borderId="180" xfId="20" applyNumberFormat="1" applyFont="1" applyFill="1" applyBorder="1" applyAlignment="1" applyProtection="1">
      <alignment horizontal="center" vertical="top" wrapText="1"/>
    </xf>
    <xf numFmtId="1" fontId="92" fillId="0" borderId="180" xfId="20" applyNumberFormat="1" applyFont="1" applyFill="1" applyBorder="1" applyAlignment="1" applyProtection="1">
      <alignment horizontal="center" vertical="center"/>
    </xf>
    <xf numFmtId="183" fontId="92" fillId="0" borderId="180" xfId="20" applyNumberFormat="1" applyFont="1" applyFill="1" applyBorder="1" applyAlignment="1" applyProtection="1">
      <alignment horizontal="center" vertical="center" wrapText="1"/>
    </xf>
    <xf numFmtId="184" fontId="92" fillId="0" borderId="180" xfId="20" applyNumberFormat="1" applyFont="1" applyFill="1" applyBorder="1" applyAlignment="1" applyProtection="1">
      <alignment horizontal="center" vertical="center" wrapText="1"/>
    </xf>
    <xf numFmtId="0" fontId="92" fillId="0" borderId="180" xfId="20" applyNumberFormat="1" applyFont="1" applyFill="1" applyBorder="1" applyAlignment="1" applyProtection="1">
      <alignment horizontal="left" vertical="center"/>
    </xf>
    <xf numFmtId="184" fontId="92" fillId="0" borderId="180" xfId="20" applyNumberFormat="1" applyFont="1" applyFill="1" applyBorder="1" applyAlignment="1" applyProtection="1">
      <alignment vertical="center" wrapText="1"/>
    </xf>
    <xf numFmtId="185" fontId="92" fillId="0" borderId="180" xfId="20" applyNumberFormat="1" applyFont="1" applyFill="1" applyBorder="1" applyAlignment="1" applyProtection="1">
      <alignment vertical="center" wrapText="1"/>
    </xf>
    <xf numFmtId="179" fontId="92" fillId="0" borderId="180" xfId="7" applyNumberFormat="1" applyFont="1" applyBorder="1" applyAlignment="1">
      <alignment vertical="center" wrapText="1"/>
    </xf>
    <xf numFmtId="0" fontId="92" fillId="0" borderId="180" xfId="7" applyFont="1" applyBorder="1" applyAlignment="1">
      <alignment horizontal="justify" vertical="center" wrapText="1"/>
    </xf>
    <xf numFmtId="0" fontId="92" fillId="0" borderId="180" xfId="0" applyFont="1" applyBorder="1" applyAlignment="1">
      <alignment horizontal="left" vertical="center" wrapText="1"/>
    </xf>
    <xf numFmtId="172" fontId="92" fillId="0" borderId="180" xfId="0" applyNumberFormat="1" applyFont="1" applyBorder="1" applyAlignment="1">
      <alignment horizontal="center" vertical="center" wrapText="1"/>
    </xf>
    <xf numFmtId="180" fontId="92" fillId="0" borderId="180" xfId="7" applyNumberFormat="1" applyFont="1" applyBorder="1" applyAlignment="1">
      <alignment horizontal="center" vertical="center" wrapText="1"/>
    </xf>
    <xf numFmtId="177" fontId="92" fillId="0" borderId="180" xfId="20" applyNumberFormat="1" applyFont="1" applyFill="1" applyBorder="1" applyAlignment="1" applyProtection="1">
      <alignment horizontal="center" vertical="top" wrapText="1"/>
    </xf>
    <xf numFmtId="2" fontId="92" fillId="0" borderId="180" xfId="2" applyNumberFormat="1" applyFont="1" applyFill="1" applyBorder="1" applyAlignment="1">
      <alignment vertical="top" wrapText="1"/>
    </xf>
    <xf numFmtId="183" fontId="92" fillId="0" borderId="180" xfId="20" applyNumberFormat="1" applyFont="1" applyFill="1" applyBorder="1" applyAlignment="1" applyProtection="1">
      <alignment horizontal="center" vertical="top" wrapText="1"/>
    </xf>
    <xf numFmtId="185" fontId="92" fillId="0" borderId="180" xfId="20" applyNumberFormat="1" applyFont="1" applyFill="1" applyBorder="1" applyAlignment="1" applyProtection="1">
      <alignment horizontal="center" vertical="center" wrapText="1"/>
    </xf>
    <xf numFmtId="2" fontId="92" fillId="0" borderId="180" xfId="20" applyNumberFormat="1" applyFont="1" applyFill="1" applyBorder="1" applyAlignment="1" applyProtection="1">
      <alignment horizontal="center" vertical="top" wrapText="1"/>
    </xf>
    <xf numFmtId="10" fontId="92" fillId="4" borderId="0" xfId="0" applyNumberFormat="1" applyFont="1" applyFill="1" applyAlignment="1">
      <alignment wrapText="1"/>
    </xf>
    <xf numFmtId="0" fontId="92" fillId="18" borderId="0" xfId="0" applyFont="1" applyFill="1" applyAlignment="1">
      <alignment wrapText="1"/>
    </xf>
    <xf numFmtId="0" fontId="92" fillId="4" borderId="0" xfId="0" applyFont="1" applyFill="1" applyAlignment="1">
      <alignment horizontal="center" vertical="center" wrapText="1"/>
    </xf>
    <xf numFmtId="9" fontId="92" fillId="4" borderId="0" xfId="2" applyFont="1" applyFill="1" applyAlignment="1">
      <alignment wrapText="1"/>
    </xf>
    <xf numFmtId="2" fontId="92" fillId="4" borderId="0" xfId="0" applyNumberFormat="1" applyFont="1" applyFill="1" applyAlignment="1">
      <alignment wrapText="1"/>
    </xf>
    <xf numFmtId="0" fontId="92" fillId="4" borderId="0" xfId="0" applyFont="1" applyFill="1" applyAlignment="1">
      <alignment horizontal="left" wrapText="1"/>
    </xf>
    <xf numFmtId="0" fontId="92" fillId="4" borderId="0" xfId="0" applyFont="1" applyFill="1" applyAlignment="1">
      <alignment horizontal="center" wrapText="1"/>
    </xf>
    <xf numFmtId="9" fontId="92" fillId="4" borderId="0" xfId="2" applyFont="1" applyFill="1" applyAlignment="1">
      <alignment horizontal="center" wrapText="1"/>
    </xf>
    <xf numFmtId="189" fontId="92" fillId="4" borderId="0" xfId="0" applyNumberFormat="1" applyFont="1" applyFill="1" applyAlignment="1">
      <alignment horizontal="center" wrapText="1"/>
    </xf>
    <xf numFmtId="190" fontId="92" fillId="4" borderId="0" xfId="0" applyNumberFormat="1" applyFont="1" applyFill="1" applyAlignment="1">
      <alignment horizontal="center" wrapText="1"/>
    </xf>
    <xf numFmtId="191" fontId="92" fillId="4" borderId="0" xfId="0" applyNumberFormat="1" applyFont="1" applyFill="1" applyAlignment="1">
      <alignment horizontal="center" wrapText="1"/>
    </xf>
    <xf numFmtId="177" fontId="92" fillId="4" borderId="0" xfId="0" applyNumberFormat="1" applyFont="1" applyFill="1" applyAlignment="1">
      <alignment horizontal="center" wrapText="1"/>
    </xf>
    <xf numFmtId="10" fontId="92" fillId="4" borderId="0" xfId="0" applyNumberFormat="1" applyFont="1" applyFill="1" applyAlignment="1">
      <alignment horizontal="center" vertical="center" wrapText="1"/>
    </xf>
    <xf numFmtId="10" fontId="92" fillId="4" borderId="0" xfId="2" applyNumberFormat="1" applyFont="1" applyFill="1" applyAlignment="1">
      <alignment wrapText="1"/>
    </xf>
    <xf numFmtId="0" fontId="91" fillId="4" borderId="16" xfId="7" applyFont="1" applyFill="1" applyBorder="1" applyAlignment="1">
      <alignment vertical="center" wrapText="1"/>
    </xf>
    <xf numFmtId="0" fontId="91" fillId="5" borderId="16" xfId="0" applyFont="1" applyFill="1" applyBorder="1" applyAlignment="1">
      <alignment wrapText="1"/>
    </xf>
    <xf numFmtId="0" fontId="91" fillId="21" borderId="16" xfId="7" applyFont="1" applyFill="1" applyBorder="1" applyAlignment="1">
      <alignment vertical="center" wrapText="1"/>
    </xf>
    <xf numFmtId="0" fontId="91" fillId="4" borderId="12" xfId="7" applyFont="1" applyFill="1" applyBorder="1" applyAlignment="1">
      <alignment vertical="center" wrapText="1"/>
    </xf>
    <xf numFmtId="0" fontId="91" fillId="18" borderId="12" xfId="7" applyFont="1" applyFill="1" applyBorder="1" applyAlignment="1">
      <alignment vertical="center" wrapText="1"/>
    </xf>
    <xf numFmtId="0" fontId="92" fillId="4" borderId="12" xfId="7" applyFont="1" applyFill="1" applyBorder="1" applyAlignment="1">
      <alignment vertical="center" wrapText="1"/>
    </xf>
    <xf numFmtId="0" fontId="92" fillId="18" borderId="12" xfId="7" applyFont="1" applyFill="1" applyBorder="1" applyAlignment="1">
      <alignment vertical="center" wrapText="1"/>
    </xf>
    <xf numFmtId="0" fontId="92" fillId="4" borderId="15" xfId="7" applyFont="1" applyFill="1" applyBorder="1" applyAlignment="1">
      <alignment vertical="center"/>
    </xf>
    <xf numFmtId="0" fontId="91" fillId="4" borderId="17" xfId="7" applyFont="1" applyFill="1" applyBorder="1" applyAlignment="1">
      <alignment vertical="center"/>
    </xf>
    <xf numFmtId="0" fontId="92" fillId="4" borderId="17" xfId="7" applyFont="1" applyFill="1" applyBorder="1" applyAlignment="1">
      <alignment vertical="center"/>
    </xf>
    <xf numFmtId="0" fontId="92" fillId="5" borderId="17" xfId="0" applyFont="1" applyFill="1" applyBorder="1"/>
    <xf numFmtId="0" fontId="92" fillId="4" borderId="12" xfId="7" applyFont="1" applyFill="1" applyBorder="1" applyAlignment="1">
      <alignment vertical="center"/>
    </xf>
    <xf numFmtId="0" fontId="92" fillId="18" borderId="12" xfId="7" applyFont="1" applyFill="1" applyBorder="1" applyAlignment="1">
      <alignment vertical="center"/>
    </xf>
    <xf numFmtId="0" fontId="92" fillId="5" borderId="0" xfId="0" applyFont="1" applyFill="1" applyAlignment="1">
      <alignment wrapText="1"/>
    </xf>
    <xf numFmtId="0" fontId="91" fillId="4" borderId="67" xfId="7" applyFont="1" applyFill="1" applyBorder="1" applyAlignment="1">
      <alignment horizontal="center" vertical="center" wrapText="1"/>
    </xf>
    <xf numFmtId="0" fontId="92" fillId="4" borderId="67" xfId="7" applyFont="1" applyFill="1" applyBorder="1" applyAlignment="1">
      <alignment horizontal="center" vertical="center" wrapText="1"/>
    </xf>
    <xf numFmtId="0" fontId="92" fillId="5" borderId="0" xfId="0" applyFont="1" applyFill="1" applyAlignment="1">
      <alignment horizontal="center" wrapText="1"/>
    </xf>
    <xf numFmtId="0" fontId="2" fillId="2" borderId="16" xfId="6" applyNumberFormat="1" applyFont="1" applyFill="1" applyBorder="1" applyAlignment="1" applyProtection="1">
      <alignment horizontal="center" vertical="center" wrapText="1"/>
    </xf>
    <xf numFmtId="0" fontId="2" fillId="0" borderId="18" xfId="6" applyFont="1" applyFill="1" applyBorder="1" applyAlignment="1" applyProtection="1">
      <alignment vertical="center" wrapText="1"/>
    </xf>
    <xf numFmtId="0" fontId="15" fillId="2" borderId="18" xfId="6" applyFont="1" applyFill="1" applyBorder="1" applyAlignment="1" applyProtection="1">
      <alignment vertical="center" wrapText="1"/>
    </xf>
    <xf numFmtId="0" fontId="34" fillId="2" borderId="25" xfId="0" applyFont="1" applyFill="1" applyBorder="1" applyAlignment="1">
      <alignment horizontal="right" vertical="center" wrapText="1"/>
    </xf>
    <xf numFmtId="0" fontId="34" fillId="2" borderId="16" xfId="0" applyFont="1" applyFill="1" applyBorder="1" applyAlignment="1">
      <alignment horizontal="center" vertical="center" wrapText="1"/>
    </xf>
    <xf numFmtId="0" fontId="34" fillId="2" borderId="0" xfId="0" applyFont="1" applyFill="1" applyAlignment="1">
      <alignment horizontal="right" vertical="center" wrapText="1"/>
    </xf>
    <xf numFmtId="0" fontId="34" fillId="2" borderId="16" xfId="0" applyFont="1" applyFill="1" applyBorder="1" applyAlignment="1">
      <alignment vertical="center" wrapText="1"/>
    </xf>
    <xf numFmtId="0" fontId="34" fillId="2" borderId="23" xfId="6" applyFont="1" applyFill="1" applyBorder="1" applyAlignment="1" applyProtection="1">
      <alignment horizontal="left" vertical="center"/>
    </xf>
    <xf numFmtId="0" fontId="34" fillId="2" borderId="23" xfId="6" applyFont="1" applyFill="1" applyBorder="1" applyAlignment="1" applyProtection="1">
      <alignment horizontal="left" vertical="center" wrapText="1"/>
    </xf>
    <xf numFmtId="0" fontId="34" fillId="2" borderId="24" xfId="6" applyFont="1" applyFill="1" applyBorder="1" applyAlignment="1" applyProtection="1">
      <alignment horizontal="left" vertical="center" wrapText="1"/>
    </xf>
    <xf numFmtId="0" fontId="33" fillId="2" borderId="10" xfId="20" applyFont="1" applyFill="1" applyBorder="1" applyAlignment="1">
      <alignment horizontal="left" vertical="center" wrapText="1"/>
    </xf>
    <xf numFmtId="0" fontId="72" fillId="15" borderId="45" xfId="4" applyFont="1" applyFill="1" applyBorder="1"/>
    <xf numFmtId="0" fontId="91" fillId="19" borderId="157" xfId="7" applyFont="1" applyFill="1" applyBorder="1" applyAlignment="1">
      <alignment horizontal="center" vertical="center" wrapText="1"/>
    </xf>
    <xf numFmtId="0" fontId="91" fillId="19" borderId="107" xfId="0" applyFont="1" applyFill="1" applyBorder="1" applyAlignment="1">
      <alignment horizontal="center" wrapText="1"/>
    </xf>
    <xf numFmtId="0" fontId="91" fillId="20" borderId="157" xfId="0" applyFont="1" applyFill="1" applyBorder="1" applyAlignment="1">
      <alignment horizontal="center" vertical="center" wrapText="1"/>
    </xf>
    <xf numFmtId="0" fontId="91" fillId="20" borderId="145" xfId="0" applyFont="1" applyFill="1" applyBorder="1" applyAlignment="1">
      <alignment horizontal="center" vertical="center" wrapText="1"/>
    </xf>
    <xf numFmtId="0" fontId="91" fillId="19" borderId="157" xfId="0" applyFont="1" applyFill="1" applyBorder="1" applyAlignment="1">
      <alignment horizontal="center" vertical="center" wrapText="1"/>
    </xf>
    <xf numFmtId="0" fontId="34" fillId="4" borderId="25" xfId="5" applyFont="1" applyFill="1" applyBorder="1" applyAlignment="1">
      <alignment horizontal="left" vertical="center" wrapText="1"/>
    </xf>
    <xf numFmtId="0" fontId="34" fillId="4" borderId="0" xfId="5" applyFont="1" applyFill="1" applyAlignment="1">
      <alignment horizontal="left" vertical="center" wrapText="1"/>
    </xf>
    <xf numFmtId="0" fontId="30" fillId="4" borderId="19" xfId="4" applyFont="1" applyFill="1" applyBorder="1" applyAlignment="1">
      <alignment horizontal="left"/>
    </xf>
    <xf numFmtId="0" fontId="34" fillId="2" borderId="12" xfId="0" applyFont="1" applyFill="1" applyBorder="1" applyAlignment="1">
      <alignment vertical="center" wrapText="1"/>
    </xf>
    <xf numFmtId="0" fontId="34" fillId="5" borderId="19" xfId="0" applyFont="1" applyFill="1" applyBorder="1" applyAlignment="1">
      <alignment vertical="center"/>
    </xf>
    <xf numFmtId="0" fontId="34" fillId="2" borderId="26" xfId="0" applyFont="1" applyFill="1" applyBorder="1" applyAlignment="1">
      <alignment horizontal="justify" vertical="center" wrapText="1"/>
    </xf>
    <xf numFmtId="0" fontId="34" fillId="3" borderId="12" xfId="5" applyFont="1" applyFill="1" applyBorder="1" applyAlignment="1">
      <alignment horizontal="left" vertical="center" wrapText="1"/>
    </xf>
    <xf numFmtId="0" fontId="56" fillId="4" borderId="12" xfId="5" applyFont="1" applyFill="1" applyBorder="1" applyAlignment="1">
      <alignment horizontal="left" vertical="center" wrapText="1"/>
    </xf>
    <xf numFmtId="0" fontId="56" fillId="4" borderId="13" xfId="5" applyFont="1" applyFill="1" applyBorder="1" applyAlignment="1">
      <alignment horizontal="left" vertical="center" wrapText="1"/>
    </xf>
    <xf numFmtId="0" fontId="33" fillId="0" borderId="16" xfId="5" applyFont="1" applyBorder="1" applyAlignment="1">
      <alignment horizontal="left" vertical="center" wrapText="1"/>
    </xf>
    <xf numFmtId="0" fontId="33" fillId="0" borderId="11" xfId="5" applyFont="1" applyBorder="1" applyAlignment="1">
      <alignment horizontal="left" vertical="center" wrapText="1"/>
    </xf>
    <xf numFmtId="0" fontId="34" fillId="3" borderId="16" xfId="3" applyFont="1" applyFill="1" applyBorder="1" applyAlignment="1" applyProtection="1">
      <alignment horizontal="center" vertical="center" wrapText="1"/>
    </xf>
    <xf numFmtId="0" fontId="56" fillId="4" borderId="23" xfId="5" applyFont="1" applyFill="1" applyBorder="1" applyAlignment="1">
      <alignment vertical="center"/>
    </xf>
    <xf numFmtId="0" fontId="34" fillId="4" borderId="0" xfId="5" applyFont="1" applyFill="1" applyAlignment="1">
      <alignment vertical="center"/>
    </xf>
    <xf numFmtId="0" fontId="34" fillId="4" borderId="16" xfId="3" applyFont="1" applyFill="1" applyBorder="1" applyAlignment="1" applyProtection="1">
      <alignment horizontal="right" vertical="center" wrapText="1"/>
    </xf>
    <xf numFmtId="0" fontId="34" fillId="4" borderId="27" xfId="3" applyFont="1" applyFill="1" applyBorder="1" applyAlignment="1" applyProtection="1">
      <alignment vertical="center" wrapText="1"/>
    </xf>
    <xf numFmtId="0" fontId="30" fillId="4" borderId="19" xfId="4" applyFont="1" applyFill="1" applyBorder="1" applyAlignment="1">
      <alignment horizontal="center"/>
    </xf>
    <xf numFmtId="0" fontId="30" fillId="4" borderId="21" xfId="4" applyFont="1" applyFill="1" applyBorder="1" applyAlignment="1">
      <alignment horizontal="center"/>
    </xf>
    <xf numFmtId="0" fontId="34" fillId="0" borderId="23" xfId="3" applyFont="1" applyFill="1" applyBorder="1" applyAlignment="1" applyProtection="1">
      <alignment vertical="center" wrapText="1"/>
    </xf>
    <xf numFmtId="0" fontId="30" fillId="0" borderId="18" xfId="0" applyFont="1" applyBorder="1"/>
    <xf numFmtId="0" fontId="34" fillId="0" borderId="0" xfId="3" applyFont="1" applyFill="1" applyBorder="1" applyAlignment="1" applyProtection="1">
      <alignment horizontal="right" vertical="center" wrapText="1"/>
    </xf>
    <xf numFmtId="0" fontId="34" fillId="0" borderId="16" xfId="3" applyFont="1" applyFill="1" applyBorder="1" applyAlignment="1" applyProtection="1">
      <alignment vertical="center" wrapText="1"/>
    </xf>
    <xf numFmtId="0" fontId="34" fillId="0" borderId="0" xfId="3" applyFont="1" applyFill="1" applyBorder="1" applyAlignment="1" applyProtection="1">
      <alignment horizontal="center" vertical="center" wrapText="1"/>
    </xf>
    <xf numFmtId="0" fontId="34" fillId="0" borderId="16" xfId="3" applyFont="1" applyFill="1" applyBorder="1" applyAlignment="1" applyProtection="1">
      <alignment horizontal="center" vertical="center" wrapText="1"/>
    </xf>
    <xf numFmtId="0" fontId="34" fillId="0" borderId="16" xfId="0" applyFont="1" applyBorder="1"/>
    <xf numFmtId="0" fontId="34" fillId="0" borderId="0" xfId="0" applyFont="1"/>
    <xf numFmtId="0" fontId="34" fillId="0" borderId="0" xfId="0" applyFont="1" applyAlignment="1">
      <alignment horizontal="center"/>
    </xf>
    <xf numFmtId="0" fontId="34" fillId="0" borderId="19" xfId="3" applyFont="1" applyFill="1" applyBorder="1" applyAlignment="1" applyProtection="1">
      <alignment vertical="center" wrapText="1"/>
    </xf>
    <xf numFmtId="0" fontId="34" fillId="4" borderId="29" xfId="3" applyFont="1" applyFill="1" applyBorder="1" applyAlignment="1" applyProtection="1">
      <alignment horizontal="right" vertical="center" wrapText="1"/>
    </xf>
    <xf numFmtId="49" fontId="35" fillId="0" borderId="23" xfId="5" applyNumberFormat="1" applyFont="1" applyBorder="1" applyAlignment="1">
      <alignment horizontal="center" vertical="center"/>
    </xf>
    <xf numFmtId="1" fontId="34" fillId="0" borderId="16" xfId="8" applyNumberFormat="1" applyFont="1" applyFill="1" applyBorder="1" applyAlignment="1" applyProtection="1">
      <alignment vertical="center" wrapText="1"/>
    </xf>
    <xf numFmtId="49" fontId="35" fillId="0" borderId="0" xfId="5" applyNumberFormat="1" applyFont="1" applyAlignment="1">
      <alignment horizontal="center" vertical="center"/>
    </xf>
    <xf numFmtId="1" fontId="34" fillId="0" borderId="16" xfId="5" applyNumberFormat="1" applyFont="1" applyBorder="1" applyAlignment="1">
      <alignment horizontal="center" vertical="center"/>
    </xf>
    <xf numFmtId="0" fontId="34" fillId="0" borderId="0" xfId="3" applyFont="1" applyFill="1" applyBorder="1" applyAlignment="1" applyProtection="1">
      <alignment horizontal="right" vertical="center"/>
    </xf>
    <xf numFmtId="0" fontId="34" fillId="0" borderId="19" xfId="3" applyFont="1" applyFill="1" applyBorder="1" applyAlignment="1" applyProtection="1">
      <alignment horizontal="center" vertical="center" wrapText="1"/>
    </xf>
    <xf numFmtId="169" fontId="34" fillId="0" borderId="19" xfId="8" applyNumberFormat="1" applyFont="1" applyFill="1" applyBorder="1" applyAlignment="1" applyProtection="1">
      <alignment vertical="center" wrapText="1"/>
    </xf>
    <xf numFmtId="49" fontId="35" fillId="0" borderId="19" xfId="5" applyNumberFormat="1" applyFont="1" applyBorder="1" applyAlignment="1">
      <alignment horizontal="center" vertical="center"/>
    </xf>
    <xf numFmtId="0" fontId="34" fillId="0" borderId="19" xfId="3" applyFont="1" applyFill="1" applyBorder="1" applyAlignment="1" applyProtection="1">
      <alignment horizontal="right" vertical="center"/>
    </xf>
    <xf numFmtId="0" fontId="34" fillId="0" borderId="0" xfId="5" applyFont="1" applyAlignment="1">
      <alignment horizontal="left" vertical="center" wrapText="1"/>
    </xf>
    <xf numFmtId="0" fontId="34" fillId="0" borderId="18" xfId="5" applyFont="1" applyBorder="1" applyAlignment="1">
      <alignment horizontal="left" vertical="center" wrapText="1"/>
    </xf>
    <xf numFmtId="0" fontId="34" fillId="0" borderId="0" xfId="5" applyFont="1" applyAlignment="1">
      <alignment horizontal="right" vertical="center" wrapText="1"/>
    </xf>
    <xf numFmtId="0" fontId="34" fillId="0" borderId="0" xfId="5" applyFont="1" applyAlignment="1">
      <alignment horizontal="center" vertical="center" wrapText="1"/>
    </xf>
    <xf numFmtId="0" fontId="30" fillId="0" borderId="0" xfId="4" applyFont="1" applyAlignment="1">
      <alignment horizontal="center"/>
    </xf>
    <xf numFmtId="0" fontId="34" fillId="0" borderId="18" xfId="5" applyFont="1" applyBorder="1" applyAlignment="1">
      <alignment vertical="center" wrapText="1"/>
    </xf>
    <xf numFmtId="9" fontId="34" fillId="0" borderId="17" xfId="5" applyNumberFormat="1" applyFont="1" applyBorder="1" applyAlignment="1">
      <alignment horizontal="center" vertical="center" wrapText="1"/>
    </xf>
    <xf numFmtId="0" fontId="34" fillId="0" borderId="15" xfId="5" applyFont="1" applyBorder="1" applyAlignment="1">
      <alignment horizontal="center" vertical="center" wrapText="1"/>
    </xf>
    <xf numFmtId="9" fontId="34" fillId="0" borderId="0" xfId="5" applyNumberFormat="1" applyFont="1" applyAlignment="1">
      <alignment horizontal="center" vertical="center" wrapText="1"/>
    </xf>
    <xf numFmtId="0" fontId="56" fillId="0" borderId="23" xfId="3" applyFont="1" applyFill="1" applyBorder="1" applyAlignment="1" applyProtection="1">
      <alignment vertical="center" wrapText="1"/>
    </xf>
    <xf numFmtId="0" fontId="34" fillId="0" borderId="0" xfId="5" applyFont="1" applyAlignment="1">
      <alignment horizontal="center" vertical="top" wrapText="1"/>
    </xf>
    <xf numFmtId="0" fontId="34" fillId="0" borderId="19" xfId="5" applyFont="1" applyBorder="1" applyAlignment="1">
      <alignment horizontal="center" vertical="top" wrapText="1"/>
    </xf>
    <xf numFmtId="0" fontId="34" fillId="0" borderId="0" xfId="3" applyFont="1" applyFill="1" applyBorder="1" applyAlignment="1" applyProtection="1">
      <alignment horizontal="left" vertical="center" wrapText="1"/>
    </xf>
    <xf numFmtId="0" fontId="56" fillId="0" borderId="0" xfId="3" applyFont="1" applyFill="1" applyBorder="1" applyAlignment="1" applyProtection="1">
      <alignment horizontal="left" vertical="center" wrapText="1"/>
    </xf>
    <xf numFmtId="0" fontId="30" fillId="0" borderId="16" xfId="0" applyFont="1" applyBorder="1" applyAlignment="1">
      <alignment horizontal="center"/>
    </xf>
    <xf numFmtId="0" fontId="30" fillId="0" borderId="19" xfId="0" applyFont="1" applyBorder="1"/>
    <xf numFmtId="0" fontId="34" fillId="0" borderId="12" xfId="3" applyFont="1" applyFill="1" applyBorder="1" applyAlignment="1" applyProtection="1">
      <alignment horizontal="left" vertical="center" wrapText="1"/>
    </xf>
    <xf numFmtId="0" fontId="56" fillId="4" borderId="12" xfId="3" applyFont="1" applyFill="1" applyBorder="1" applyAlignment="1" applyProtection="1">
      <alignment horizontal="left" vertical="center" wrapText="1"/>
    </xf>
    <xf numFmtId="0" fontId="56" fillId="4" borderId="13" xfId="3" applyFont="1" applyFill="1" applyBorder="1" applyAlignment="1" applyProtection="1">
      <alignment horizontal="left" vertical="center" wrapText="1"/>
    </xf>
    <xf numFmtId="0" fontId="35" fillId="3" borderId="36" xfId="5" applyFont="1" applyFill="1" applyBorder="1" applyAlignment="1">
      <alignment horizontal="centerContinuous" vertical="center" wrapText="1"/>
    </xf>
    <xf numFmtId="0" fontId="34" fillId="0" borderId="12" xfId="5" applyFont="1" applyBorder="1" applyAlignment="1">
      <alignment horizontal="left" vertical="center"/>
    </xf>
    <xf numFmtId="0" fontId="34" fillId="22" borderId="12" xfId="3" applyFont="1" applyFill="1" applyBorder="1" applyAlignment="1" applyProtection="1">
      <alignment horizontal="left" vertical="center" wrapText="1"/>
    </xf>
    <xf numFmtId="0" fontId="35" fillId="0" borderId="10" xfId="5" applyFont="1" applyBorder="1" applyAlignment="1">
      <alignment horizontal="left" vertical="center" wrapText="1"/>
    </xf>
    <xf numFmtId="0" fontId="35" fillId="0" borderId="10" xfId="5" applyFont="1" applyBorder="1" applyAlignment="1">
      <alignment vertical="center" wrapText="1"/>
    </xf>
    <xf numFmtId="0" fontId="35" fillId="0" borderId="10" xfId="5" applyFont="1" applyBorder="1" applyAlignment="1">
      <alignment horizontal="left" vertical="center"/>
    </xf>
    <xf numFmtId="0" fontId="33" fillId="0" borderId="10" xfId="5" applyFont="1" applyBorder="1" applyAlignment="1">
      <alignment horizontal="left" vertical="center"/>
    </xf>
    <xf numFmtId="0" fontId="33" fillId="0" borderId="2" xfId="5" applyFont="1" applyBorder="1" applyAlignment="1">
      <alignment horizontal="left" vertical="center" wrapText="1"/>
    </xf>
    <xf numFmtId="0" fontId="33" fillId="0" borderId="20" xfId="5" applyFont="1" applyBorder="1" applyAlignment="1">
      <alignment horizontal="left" vertical="center" wrapText="1"/>
    </xf>
    <xf numFmtId="0" fontId="34" fillId="3" borderId="11" xfId="5" applyFont="1" applyFill="1" applyBorder="1" applyAlignment="1">
      <alignment horizontal="left" vertical="center" wrapText="1"/>
    </xf>
    <xf numFmtId="0" fontId="33" fillId="4" borderId="20" xfId="5" applyFont="1" applyFill="1" applyBorder="1" applyAlignment="1">
      <alignment horizontal="left" vertical="center" wrapText="1"/>
    </xf>
    <xf numFmtId="0" fontId="56" fillId="22" borderId="22" xfId="5" applyFont="1" applyFill="1" applyBorder="1" applyAlignment="1">
      <alignment horizontal="left" vertical="center"/>
    </xf>
    <xf numFmtId="0" fontId="56" fillId="4" borderId="23" xfId="5" applyFont="1" applyFill="1" applyBorder="1" applyAlignment="1">
      <alignment horizontal="left" vertical="center"/>
    </xf>
    <xf numFmtId="0" fontId="56" fillId="4" borderId="42" xfId="5" applyFont="1" applyFill="1" applyBorder="1" applyAlignment="1">
      <alignment horizontal="left" vertical="center"/>
    </xf>
    <xf numFmtId="0" fontId="56" fillId="22" borderId="43" xfId="5" applyFont="1" applyFill="1" applyBorder="1" applyAlignment="1">
      <alignment horizontal="left" vertical="center"/>
    </xf>
    <xf numFmtId="0" fontId="56" fillId="4" borderId="24" xfId="5" applyFont="1" applyFill="1" applyBorder="1" applyAlignment="1">
      <alignment horizontal="left" vertical="center"/>
    </xf>
    <xf numFmtId="0" fontId="30" fillId="4" borderId="22" xfId="0" applyFont="1" applyFill="1" applyBorder="1"/>
    <xf numFmtId="0" fontId="30" fillId="4" borderId="23" xfId="0" applyFont="1" applyFill="1" applyBorder="1" applyAlignment="1">
      <alignment horizontal="center"/>
    </xf>
    <xf numFmtId="0" fontId="30" fillId="0" borderId="23" xfId="0" applyFont="1" applyBorder="1"/>
    <xf numFmtId="0" fontId="30" fillId="0" borderId="24" xfId="0" applyFont="1" applyBorder="1"/>
    <xf numFmtId="0" fontId="30" fillId="4" borderId="25" xfId="0" applyFont="1" applyFill="1" applyBorder="1"/>
    <xf numFmtId="0" fontId="30" fillId="4" borderId="0" xfId="0" applyFont="1" applyFill="1"/>
    <xf numFmtId="0" fontId="30" fillId="4" borderId="0" xfId="0" applyFont="1" applyFill="1" applyAlignment="1">
      <alignment horizontal="center"/>
    </xf>
    <xf numFmtId="0" fontId="30" fillId="0" borderId="25" xfId="0" applyFont="1" applyBorder="1"/>
    <xf numFmtId="0" fontId="30" fillId="4" borderId="20" xfId="0" applyFont="1" applyFill="1" applyBorder="1"/>
    <xf numFmtId="0" fontId="30" fillId="4" borderId="19" xfId="0" applyFont="1" applyFill="1" applyBorder="1"/>
    <xf numFmtId="0" fontId="30" fillId="4" borderId="19" xfId="0" applyFont="1" applyFill="1" applyBorder="1" applyAlignment="1">
      <alignment horizontal="center"/>
    </xf>
    <xf numFmtId="0" fontId="30" fillId="0" borderId="21" xfId="0" applyFont="1" applyBorder="1"/>
    <xf numFmtId="0" fontId="33" fillId="0" borderId="22" xfId="5" applyFont="1" applyBorder="1" applyAlignment="1">
      <alignment vertical="center" wrapText="1"/>
    </xf>
    <xf numFmtId="0" fontId="34" fillId="3" borderId="11" xfId="3" applyFont="1" applyFill="1" applyBorder="1" applyAlignment="1" applyProtection="1">
      <alignment horizontal="center" vertical="center" wrapText="1"/>
    </xf>
    <xf numFmtId="0" fontId="30" fillId="0" borderId="12" xfId="0" applyFont="1" applyBorder="1"/>
    <xf numFmtId="0" fontId="30" fillId="0" borderId="13" xfId="0" applyFont="1" applyBorder="1"/>
    <xf numFmtId="0" fontId="56" fillId="4" borderId="22" xfId="5" applyFont="1" applyFill="1" applyBorder="1" applyAlignment="1">
      <alignment vertical="center"/>
    </xf>
    <xf numFmtId="2" fontId="36" fillId="22" borderId="16" xfId="3" applyNumberFormat="1" applyFont="1" applyFill="1" applyBorder="1" applyAlignment="1" applyProtection="1">
      <alignment vertical="center" wrapText="1"/>
    </xf>
    <xf numFmtId="1" fontId="34" fillId="4" borderId="16" xfId="8" applyNumberFormat="1" applyFont="1" applyFill="1" applyBorder="1" applyAlignment="1" applyProtection="1">
      <alignment vertical="center" wrapText="1"/>
    </xf>
    <xf numFmtId="1" fontId="34" fillId="4" borderId="16" xfId="5" applyNumberFormat="1" applyFont="1" applyFill="1" applyBorder="1" applyAlignment="1">
      <alignment horizontal="center" vertical="center"/>
    </xf>
    <xf numFmtId="0" fontId="56" fillId="4" borderId="22" xfId="3" applyFont="1" applyFill="1" applyBorder="1" applyAlignment="1" applyProtection="1">
      <alignment vertical="center" wrapText="1"/>
    </xf>
    <xf numFmtId="0" fontId="56" fillId="4" borderId="23" xfId="3" applyFont="1" applyFill="1" applyBorder="1" applyAlignment="1" applyProtection="1">
      <alignment vertical="center" wrapText="1"/>
    </xf>
    <xf numFmtId="0" fontId="56" fillId="4" borderId="0" xfId="3" applyFont="1" applyFill="1" applyBorder="1" applyAlignment="1" applyProtection="1">
      <alignment horizontal="left" vertical="center" wrapText="1"/>
    </xf>
    <xf numFmtId="0" fontId="30" fillId="4" borderId="16" xfId="0" applyFont="1" applyFill="1" applyBorder="1" applyAlignment="1">
      <alignment horizontal="center"/>
    </xf>
    <xf numFmtId="0" fontId="34" fillId="22" borderId="11" xfId="3" applyFont="1" applyFill="1" applyBorder="1" applyAlignment="1" applyProtection="1">
      <alignment horizontal="left" vertical="center" wrapText="1"/>
    </xf>
    <xf numFmtId="0" fontId="34" fillId="4" borderId="11" xfId="3" applyFont="1" applyFill="1" applyBorder="1" applyAlignment="1" applyProtection="1">
      <alignment horizontal="left" vertical="center"/>
    </xf>
    <xf numFmtId="0" fontId="34" fillId="0" borderId="11" xfId="5" applyFont="1" applyBorder="1" applyAlignment="1">
      <alignment vertical="center" wrapText="1"/>
    </xf>
    <xf numFmtId="0" fontId="34" fillId="0" borderId="11" xfId="5" applyFont="1" applyBorder="1" applyAlignment="1">
      <alignment horizontal="left" vertical="center"/>
    </xf>
    <xf numFmtId="0" fontId="38" fillId="0" borderId="11" xfId="5" applyFont="1" applyBorder="1" applyAlignment="1">
      <alignment horizontal="left" vertical="center"/>
    </xf>
    <xf numFmtId="0" fontId="39" fillId="0" borderId="33" xfId="4" applyFont="1" applyBorder="1" applyAlignment="1">
      <alignment horizontal="left"/>
    </xf>
    <xf numFmtId="0" fontId="30" fillId="4" borderId="22" xfId="0" applyFont="1" applyFill="1" applyBorder="1" applyAlignment="1">
      <alignment horizontal="left"/>
    </xf>
    <xf numFmtId="0" fontId="96" fillId="0" borderId="11" xfId="5" applyFont="1" applyBorder="1" applyAlignment="1">
      <alignment horizontal="left" vertical="center" wrapText="1"/>
    </xf>
    <xf numFmtId="0" fontId="58" fillId="3" borderId="25" xfId="3" applyFont="1" applyFill="1" applyBorder="1" applyAlignment="1" applyProtection="1">
      <alignment horizontal="center" vertical="center" wrapText="1"/>
    </xf>
    <xf numFmtId="0" fontId="92" fillId="0" borderId="16" xfId="0" applyFont="1" applyBorder="1" applyAlignment="1">
      <alignment horizontal="center" vertical="center"/>
    </xf>
    <xf numFmtId="0" fontId="92" fillId="0" borderId="16" xfId="0" applyFont="1" applyBorder="1" applyAlignment="1">
      <alignment horizontal="center" vertical="center" wrapText="1"/>
    </xf>
    <xf numFmtId="0" fontId="92" fillId="4" borderId="12" xfId="0" applyFont="1" applyFill="1" applyBorder="1" applyAlignment="1">
      <alignment wrapText="1"/>
    </xf>
    <xf numFmtId="0" fontId="92" fillId="4" borderId="15" xfId="0" applyFont="1" applyFill="1" applyBorder="1" applyAlignment="1">
      <alignment wrapText="1"/>
    </xf>
    <xf numFmtId="0" fontId="91" fillId="4" borderId="12" xfId="7" applyFont="1" applyFill="1" applyBorder="1" applyAlignment="1">
      <alignment horizontal="center" vertical="center" wrapText="1"/>
    </xf>
    <xf numFmtId="0" fontId="91" fillId="4" borderId="15" xfId="7" applyFont="1" applyFill="1" applyBorder="1" applyAlignment="1">
      <alignment horizontal="center" vertical="center" wrapText="1"/>
    </xf>
    <xf numFmtId="0" fontId="92" fillId="4" borderId="12" xfId="7" applyFont="1" applyFill="1" applyBorder="1" applyAlignment="1">
      <alignment horizontal="center" vertical="center" wrapText="1"/>
    </xf>
    <xf numFmtId="0" fontId="92" fillId="4" borderId="15" xfId="7" applyFont="1" applyFill="1" applyBorder="1" applyAlignment="1">
      <alignment horizontal="center" vertical="center" wrapText="1"/>
    </xf>
    <xf numFmtId="0" fontId="92" fillId="4" borderId="12" xfId="0" applyFont="1" applyFill="1" applyBorder="1" applyAlignment="1">
      <alignment horizontal="center" wrapText="1"/>
    </xf>
    <xf numFmtId="0" fontId="92" fillId="4" borderId="15" xfId="0" applyFont="1" applyFill="1" applyBorder="1" applyAlignment="1">
      <alignment horizontal="center" wrapText="1"/>
    </xf>
    <xf numFmtId="0" fontId="91" fillId="4" borderId="17" xfId="7" applyFont="1" applyFill="1" applyBorder="1" applyAlignment="1">
      <alignment horizontal="center" vertical="center"/>
    </xf>
    <xf numFmtId="0" fontId="92" fillId="4" borderId="17" xfId="7" applyFont="1" applyFill="1" applyBorder="1" applyAlignment="1">
      <alignment horizontal="center" vertical="center"/>
    </xf>
    <xf numFmtId="0" fontId="91" fillId="4" borderId="16" xfId="7" applyFont="1" applyFill="1" applyBorder="1" applyAlignment="1">
      <alignment horizontal="center" vertical="center" wrapText="1"/>
    </xf>
    <xf numFmtId="49" fontId="92" fillId="4" borderId="17" xfId="7" applyNumberFormat="1" applyFont="1" applyFill="1" applyBorder="1" applyAlignment="1">
      <alignment horizontal="center" vertical="center" wrapText="1"/>
    </xf>
    <xf numFmtId="14" fontId="92" fillId="4" borderId="17" xfId="7" applyNumberFormat="1" applyFont="1" applyFill="1" applyBorder="1" applyAlignment="1">
      <alignment horizontal="center" vertical="center"/>
    </xf>
    <xf numFmtId="0" fontId="92" fillId="4" borderId="0" xfId="7" applyFont="1" applyFill="1" applyAlignment="1">
      <alignment horizontal="center" vertical="center"/>
    </xf>
    <xf numFmtId="0" fontId="91" fillId="21" borderId="16" xfId="7" applyFont="1" applyFill="1" applyBorder="1" applyAlignment="1">
      <alignment horizontal="center" vertical="center" wrapText="1"/>
    </xf>
    <xf numFmtId="0" fontId="92" fillId="0" borderId="0" xfId="20" applyNumberFormat="1" applyFont="1" applyFill="1" applyBorder="1" applyAlignment="1" applyProtection="1">
      <alignment horizontal="left" vertical="top" wrapText="1"/>
    </xf>
    <xf numFmtId="0" fontId="92" fillId="0" borderId="0" xfId="0" applyFont="1"/>
    <xf numFmtId="0" fontId="92" fillId="0" borderId="0" xfId="0" applyFont="1" applyAlignment="1">
      <alignment wrapText="1"/>
    </xf>
    <xf numFmtId="0" fontId="92" fillId="0" borderId="0" xfId="0" applyFont="1" applyAlignment="1">
      <alignment vertical="top" wrapText="1"/>
    </xf>
    <xf numFmtId="0" fontId="92" fillId="0" borderId="0" xfId="20" applyNumberFormat="1" applyFont="1" applyFill="1" applyBorder="1" applyAlignment="1" applyProtection="1">
      <alignment horizontal="left" vertical="center"/>
    </xf>
    <xf numFmtId="0" fontId="92" fillId="0" borderId="0" xfId="3" applyFont="1" applyFill="1" applyBorder="1" applyAlignment="1" applyProtection="1">
      <alignment horizontal="left" vertical="center" wrapText="1"/>
    </xf>
    <xf numFmtId="0" fontId="92" fillId="0" borderId="0" xfId="0" applyFont="1" applyAlignment="1">
      <alignment horizontal="center" vertical="top"/>
    </xf>
    <xf numFmtId="184" fontId="92" fillId="0" borderId="0" xfId="20" applyNumberFormat="1" applyFont="1" applyFill="1" applyBorder="1" applyAlignment="1" applyProtection="1">
      <alignment vertical="center" wrapText="1"/>
    </xf>
    <xf numFmtId="185" fontId="92" fillId="0" borderId="0" xfId="20" applyNumberFormat="1" applyFont="1" applyFill="1" applyBorder="1" applyAlignment="1" applyProtection="1">
      <alignment vertical="center" wrapText="1"/>
    </xf>
    <xf numFmtId="179" fontId="92" fillId="0" borderId="0" xfId="7" applyNumberFormat="1" applyFont="1" applyAlignment="1">
      <alignment vertical="center" wrapText="1"/>
    </xf>
    <xf numFmtId="1" fontId="92" fillId="0" borderId="180" xfId="20" applyNumberFormat="1" applyFont="1" applyFill="1" applyBorder="1" applyAlignment="1">
      <alignment horizontal="center" vertical="center" wrapText="1"/>
    </xf>
    <xf numFmtId="0" fontId="93" fillId="0" borderId="180" xfId="13" applyNumberFormat="1" applyFont="1" applyFill="1" applyBorder="1" applyAlignment="1" applyProtection="1">
      <alignment horizontal="left" vertical="center" wrapText="1"/>
    </xf>
    <xf numFmtId="0" fontId="92" fillId="0" borderId="180" xfId="0" applyFont="1" applyBorder="1" applyAlignment="1">
      <alignment vertical="center" wrapText="1"/>
    </xf>
    <xf numFmtId="9" fontId="92" fillId="0" borderId="180" xfId="20" applyNumberFormat="1" applyFont="1" applyFill="1" applyBorder="1" applyAlignment="1" applyProtection="1">
      <alignment horizontal="center" vertical="center"/>
    </xf>
    <xf numFmtId="9" fontId="92" fillId="0" borderId="180" xfId="2" applyFont="1" applyFill="1" applyBorder="1" applyAlignment="1" applyProtection="1">
      <alignment horizontal="center" vertical="center" wrapText="1"/>
    </xf>
    <xf numFmtId="186" fontId="92" fillId="0" borderId="180" xfId="20" applyNumberFormat="1" applyFont="1" applyFill="1" applyBorder="1" applyAlignment="1" applyProtection="1">
      <alignment horizontal="center" vertical="center"/>
    </xf>
    <xf numFmtId="0" fontId="92" fillId="0" borderId="180" xfId="3" applyFont="1" applyFill="1" applyBorder="1" applyAlignment="1" applyProtection="1">
      <alignment horizontal="center" vertical="center" wrapText="1"/>
      <protection locked="0"/>
    </xf>
    <xf numFmtId="9" fontId="92" fillId="0" borderId="180" xfId="2" applyFont="1" applyFill="1" applyBorder="1" applyAlignment="1" applyProtection="1">
      <alignment horizontal="center" vertical="top" wrapText="1"/>
    </xf>
    <xf numFmtId="9" fontId="92" fillId="0" borderId="180" xfId="20" applyNumberFormat="1" applyFont="1" applyFill="1" applyBorder="1" applyAlignment="1" applyProtection="1">
      <alignment horizontal="center" vertical="top" wrapText="1"/>
    </xf>
    <xf numFmtId="1" fontId="92" fillId="0" borderId="180" xfId="20" applyNumberFormat="1" applyFont="1" applyFill="1" applyBorder="1" applyAlignment="1" applyProtection="1">
      <alignment horizontal="center" vertical="center" wrapText="1"/>
    </xf>
    <xf numFmtId="3" fontId="92" fillId="0" borderId="180" xfId="20" applyNumberFormat="1" applyFont="1" applyFill="1" applyBorder="1" applyAlignment="1" applyProtection="1">
      <alignment horizontal="center" vertical="center" wrapText="1"/>
    </xf>
    <xf numFmtId="1" fontId="92" fillId="0" borderId="180" xfId="20" applyNumberFormat="1" applyFont="1" applyFill="1" applyBorder="1" applyAlignment="1" applyProtection="1">
      <alignment horizontal="center" vertical="top" wrapText="1"/>
    </xf>
    <xf numFmtId="9" fontId="92" fillId="0" borderId="180" xfId="0" applyNumberFormat="1" applyFont="1" applyBorder="1" applyAlignment="1">
      <alignment horizontal="center" vertical="center"/>
    </xf>
    <xf numFmtId="187" fontId="92" fillId="0" borderId="180" xfId="20" applyNumberFormat="1" applyFont="1" applyFill="1" applyBorder="1" applyAlignment="1">
      <alignment horizontal="center" vertical="top" wrapText="1"/>
    </xf>
    <xf numFmtId="0" fontId="92" fillId="0" borderId="180" xfId="20" applyFont="1" applyFill="1" applyBorder="1" applyAlignment="1">
      <alignment horizontal="center" vertical="top" wrapText="1"/>
    </xf>
    <xf numFmtId="0" fontId="92" fillId="0" borderId="180" xfId="20" applyFont="1" applyFill="1" applyBorder="1" applyAlignment="1">
      <alignment horizontal="left" vertical="top" wrapText="1"/>
    </xf>
    <xf numFmtId="0" fontId="93" fillId="0" borderId="180" xfId="3" applyNumberFormat="1" applyFont="1" applyFill="1" applyBorder="1" applyAlignment="1" applyProtection="1">
      <alignment horizontal="left" vertical="top" wrapText="1"/>
    </xf>
    <xf numFmtId="2" fontId="92" fillId="0" borderId="180" xfId="0" applyNumberFormat="1" applyFont="1" applyBorder="1" applyAlignment="1">
      <alignment horizontal="center" vertical="top" wrapText="1"/>
    </xf>
    <xf numFmtId="183" fontId="92" fillId="0" borderId="180" xfId="20" applyNumberFormat="1" applyFont="1" applyFill="1" applyBorder="1" applyAlignment="1" applyProtection="1">
      <alignment horizontal="left" vertical="top" wrapText="1"/>
    </xf>
    <xf numFmtId="188" fontId="92" fillId="0" borderId="180" xfId="20" applyNumberFormat="1" applyFont="1" applyFill="1" applyBorder="1" applyAlignment="1" applyProtection="1">
      <alignment horizontal="center" vertical="top" wrapText="1"/>
    </xf>
    <xf numFmtId="0" fontId="92" fillId="0" borderId="180" xfId="20" applyNumberFormat="1" applyFont="1" applyFill="1" applyBorder="1" applyAlignment="1" applyProtection="1">
      <alignment horizontal="center" vertical="center"/>
    </xf>
    <xf numFmtId="1" fontId="92" fillId="0" borderId="180" xfId="2" applyNumberFormat="1" applyFont="1" applyFill="1" applyBorder="1" applyAlignment="1" applyProtection="1">
      <alignment horizontal="center" vertical="top" wrapText="1"/>
    </xf>
    <xf numFmtId="0" fontId="92" fillId="0" borderId="0" xfId="0" applyFont="1" applyAlignment="1">
      <alignment vertical="top"/>
    </xf>
    <xf numFmtId="9" fontId="92" fillId="0" borderId="180" xfId="18" applyFont="1" applyFill="1" applyBorder="1" applyAlignment="1" applyProtection="1">
      <alignment horizontal="center" vertical="top"/>
    </xf>
    <xf numFmtId="183" fontId="92" fillId="0" borderId="180" xfId="20" applyNumberFormat="1" applyFont="1" applyFill="1" applyBorder="1" applyAlignment="1" applyProtection="1">
      <alignment horizontal="center" vertical="top"/>
    </xf>
    <xf numFmtId="0" fontId="92" fillId="0" borderId="180" xfId="20" applyNumberFormat="1" applyFont="1" applyFill="1" applyBorder="1" applyAlignment="1" applyProtection="1">
      <alignment horizontal="center" vertical="top"/>
    </xf>
    <xf numFmtId="0" fontId="92" fillId="0" borderId="180" xfId="20" applyNumberFormat="1" applyFont="1" applyFill="1" applyBorder="1" applyAlignment="1" applyProtection="1">
      <alignment horizontal="left" vertical="top"/>
    </xf>
    <xf numFmtId="9" fontId="92" fillId="0" borderId="180" xfId="7" applyNumberFormat="1" applyFont="1" applyBorder="1" applyAlignment="1">
      <alignment horizontal="center" vertical="center" wrapText="1"/>
    </xf>
    <xf numFmtId="2" fontId="92" fillId="0" borderId="180" xfId="16" applyNumberFormat="1" applyFont="1" applyFill="1" applyBorder="1" applyAlignment="1">
      <alignment horizontal="center" vertical="top" wrapText="1"/>
    </xf>
    <xf numFmtId="0" fontId="92" fillId="0" borderId="180" xfId="16" applyNumberFormat="1" applyFont="1" applyFill="1" applyBorder="1" applyAlignment="1">
      <alignment horizontal="center" vertical="center" wrapText="1"/>
    </xf>
    <xf numFmtId="0" fontId="92" fillId="0" borderId="180" xfId="7" applyFont="1" applyBorder="1" applyAlignment="1">
      <alignment horizontal="center" vertical="center"/>
    </xf>
    <xf numFmtId="165" fontId="92" fillId="0" borderId="180" xfId="0" applyNumberFormat="1" applyFont="1" applyBorder="1" applyAlignment="1">
      <alignment horizontal="center"/>
    </xf>
    <xf numFmtId="0" fontId="93" fillId="0" borderId="180" xfId="3" applyFont="1" applyFill="1" applyBorder="1" applyAlignment="1" applyProtection="1">
      <alignment horizontal="left"/>
    </xf>
    <xf numFmtId="167" fontId="92" fillId="0" borderId="180" xfId="35" applyFont="1" applyFill="1" applyBorder="1" applyAlignment="1">
      <alignment horizontal="center" vertical="top" wrapText="1"/>
    </xf>
    <xf numFmtId="1" fontId="92" fillId="0" borderId="180" xfId="16" applyNumberFormat="1" applyFont="1" applyFill="1" applyBorder="1" applyAlignment="1">
      <alignment horizontal="center" vertical="center"/>
    </xf>
    <xf numFmtId="0" fontId="92" fillId="0" borderId="180" xfId="7" applyFont="1" applyBorder="1" applyAlignment="1">
      <alignment vertical="top" wrapText="1"/>
    </xf>
    <xf numFmtId="0" fontId="92" fillId="0" borderId="180" xfId="7" applyFont="1" applyBorder="1" applyAlignment="1">
      <alignment vertical="top"/>
    </xf>
    <xf numFmtId="1" fontId="92" fillId="0" borderId="180" xfId="0" applyNumberFormat="1" applyFont="1" applyBorder="1" applyAlignment="1">
      <alignment horizontal="center" vertical="center" wrapText="1"/>
    </xf>
    <xf numFmtId="3" fontId="92" fillId="0" borderId="180" xfId="0" applyNumberFormat="1" applyFont="1" applyBorder="1" applyAlignment="1">
      <alignment horizontal="center" vertical="center" wrapText="1"/>
    </xf>
    <xf numFmtId="3" fontId="92" fillId="0" borderId="180" xfId="7" applyNumberFormat="1" applyFont="1" applyBorder="1" applyAlignment="1">
      <alignment horizontal="center" vertical="center" wrapText="1"/>
    </xf>
    <xf numFmtId="0" fontId="92" fillId="4" borderId="0" xfId="0" applyFont="1" applyFill="1"/>
    <xf numFmtId="0" fontId="91" fillId="4" borderId="0" xfId="7" applyFont="1" applyFill="1" applyAlignment="1">
      <alignment vertical="center"/>
    </xf>
    <xf numFmtId="0" fontId="92" fillId="4" borderId="0" xfId="7" applyFont="1" applyFill="1" applyAlignment="1">
      <alignment vertical="center"/>
    </xf>
    <xf numFmtId="2" fontId="92" fillId="4" borderId="0" xfId="0" applyNumberFormat="1" applyFont="1" applyFill="1"/>
    <xf numFmtId="2" fontId="92" fillId="4" borderId="0" xfId="2" applyNumberFormat="1" applyFont="1" applyFill="1" applyAlignment="1"/>
    <xf numFmtId="0" fontId="92" fillId="4" borderId="0" xfId="0" applyFont="1" applyFill="1" applyAlignment="1">
      <alignment horizontal="center" vertical="top"/>
    </xf>
    <xf numFmtId="0" fontId="92" fillId="4" borderId="0" xfId="7" applyFont="1" applyFill="1" applyAlignment="1">
      <alignment horizontal="center" vertical="top"/>
    </xf>
    <xf numFmtId="0" fontId="92" fillId="19" borderId="107" xfId="0" applyFont="1" applyFill="1" applyBorder="1" applyAlignment="1">
      <alignment horizontal="center" vertical="top"/>
    </xf>
    <xf numFmtId="0" fontId="92" fillId="0" borderId="180" xfId="7" applyFont="1" applyBorder="1" applyAlignment="1">
      <alignment vertical="center"/>
    </xf>
    <xf numFmtId="10" fontId="92" fillId="0" borderId="180" xfId="7" applyNumberFormat="1" applyFont="1" applyBorder="1" applyAlignment="1">
      <alignment horizontal="center" vertical="center" wrapText="1"/>
    </xf>
    <xf numFmtId="0" fontId="92" fillId="0" borderId="180" xfId="7" applyFont="1" applyBorder="1" applyAlignment="1">
      <alignment vertical="center" wrapText="1"/>
    </xf>
    <xf numFmtId="14" fontId="92" fillId="0" borderId="180" xfId="7" applyNumberFormat="1" applyFont="1" applyBorder="1" applyAlignment="1">
      <alignment horizontal="center" vertical="top" wrapText="1"/>
    </xf>
    <xf numFmtId="10" fontId="92" fillId="0" borderId="180" xfId="0" applyNumberFormat="1" applyFont="1" applyBorder="1" applyAlignment="1">
      <alignment horizontal="center" vertical="center" wrapText="1"/>
    </xf>
    <xf numFmtId="14" fontId="92" fillId="0" borderId="180" xfId="0" applyNumberFormat="1" applyFont="1" applyBorder="1" applyAlignment="1">
      <alignment horizontal="center" vertical="center" wrapText="1"/>
    </xf>
    <xf numFmtId="14" fontId="92" fillId="0" borderId="180" xfId="7" applyNumberFormat="1" applyFont="1" applyBorder="1" applyAlignment="1">
      <alignment horizontal="center" vertical="center" wrapText="1"/>
    </xf>
    <xf numFmtId="1" fontId="92" fillId="0" borderId="180" xfId="19" applyNumberFormat="1" applyFont="1" applyFill="1" applyBorder="1" applyAlignment="1">
      <alignment horizontal="center" vertical="center" wrapText="1"/>
    </xf>
    <xf numFmtId="10" fontId="92" fillId="0" borderId="180" xfId="2" applyNumberFormat="1" applyFont="1" applyFill="1" applyBorder="1" applyAlignment="1">
      <alignment horizontal="center" vertical="center" wrapText="1"/>
    </xf>
    <xf numFmtId="172" fontId="92" fillId="0" borderId="180" xfId="7" applyNumberFormat="1" applyFont="1" applyBorder="1" applyAlignment="1">
      <alignment horizontal="center" vertical="center" wrapText="1"/>
    </xf>
    <xf numFmtId="0" fontId="92" fillId="0" borderId="180" xfId="7" applyFont="1" applyBorder="1" applyAlignment="1">
      <alignment horizontal="left" vertical="top"/>
    </xf>
    <xf numFmtId="9" fontId="92" fillId="0" borderId="180" xfId="2" applyFont="1" applyFill="1" applyBorder="1" applyAlignment="1">
      <alignment horizontal="center" vertical="center"/>
    </xf>
    <xf numFmtId="10" fontId="92" fillId="0" borderId="180" xfId="7" applyNumberFormat="1" applyFont="1" applyBorder="1" applyAlignment="1">
      <alignment horizontal="center" vertical="center"/>
    </xf>
    <xf numFmtId="14" fontId="92" fillId="0" borderId="180" xfId="7" applyNumberFormat="1" applyFont="1" applyBorder="1" applyAlignment="1">
      <alignment horizontal="center" vertical="top"/>
    </xf>
    <xf numFmtId="0" fontId="92" fillId="0" borderId="180" xfId="16" applyNumberFormat="1" applyFont="1" applyFill="1" applyBorder="1" applyAlignment="1">
      <alignment horizontal="center" vertical="center"/>
    </xf>
    <xf numFmtId="10" fontId="92" fillId="0" borderId="180" xfId="0" applyNumberFormat="1" applyFont="1" applyBorder="1" applyAlignment="1">
      <alignment horizontal="center" vertical="center"/>
    </xf>
    <xf numFmtId="14" fontId="92" fillId="0" borderId="180" xfId="7" applyNumberFormat="1" applyFont="1" applyBorder="1" applyAlignment="1">
      <alignment horizontal="center" vertical="center"/>
    </xf>
    <xf numFmtId="14" fontId="92" fillId="0" borderId="180" xfId="0" applyNumberFormat="1" applyFont="1" applyBorder="1" applyAlignment="1">
      <alignment horizontal="center" vertical="center"/>
    </xf>
    <xf numFmtId="14" fontId="92" fillId="0" borderId="180" xfId="2" applyNumberFormat="1" applyFont="1" applyFill="1" applyBorder="1" applyAlignment="1">
      <alignment horizontal="center" vertical="center" wrapText="1"/>
    </xf>
    <xf numFmtId="9" fontId="92" fillId="0" borderId="180" xfId="36" applyNumberFormat="1" applyFont="1" applyFill="1" applyBorder="1" applyAlignment="1">
      <alignment horizontal="center" vertical="center" wrapText="1"/>
    </xf>
    <xf numFmtId="9" fontId="92" fillId="0" borderId="180" xfId="7" applyNumberFormat="1" applyFont="1" applyBorder="1" applyAlignment="1">
      <alignment horizontal="center" vertical="top" wrapText="1"/>
    </xf>
    <xf numFmtId="0" fontId="92" fillId="0" borderId="180" xfId="20" applyNumberFormat="1" applyFont="1" applyFill="1" applyBorder="1" applyAlignment="1" applyProtection="1">
      <alignment vertical="top" wrapText="1"/>
    </xf>
    <xf numFmtId="0" fontId="92" fillId="0" borderId="180" xfId="20" applyNumberFormat="1" applyFont="1" applyFill="1" applyBorder="1" applyAlignment="1" applyProtection="1">
      <alignment vertical="top"/>
    </xf>
    <xf numFmtId="14" fontId="92" fillId="0" borderId="180" xfId="20" applyNumberFormat="1" applyFont="1" applyFill="1" applyBorder="1" applyAlignment="1" applyProtection="1">
      <alignment horizontal="center" vertical="center" wrapText="1"/>
    </xf>
    <xf numFmtId="0" fontId="92" fillId="0" borderId="180" xfId="0" applyFont="1" applyBorder="1" applyAlignment="1">
      <alignment vertical="center"/>
    </xf>
    <xf numFmtId="10" fontId="92" fillId="0" borderId="180" xfId="2" applyNumberFormat="1" applyFont="1" applyFill="1" applyBorder="1" applyAlignment="1">
      <alignment horizontal="center" vertical="center"/>
    </xf>
    <xf numFmtId="171" fontId="92" fillId="0" borderId="180" xfId="1" applyNumberFormat="1" applyFont="1" applyFill="1" applyBorder="1" applyAlignment="1">
      <alignment horizontal="center" vertical="top" wrapText="1"/>
    </xf>
    <xf numFmtId="171" fontId="92" fillId="0" borderId="180" xfId="1" applyNumberFormat="1" applyFont="1" applyFill="1" applyBorder="1" applyAlignment="1">
      <alignment horizontal="center" vertical="center" wrapText="1"/>
    </xf>
    <xf numFmtId="14" fontId="92" fillId="0" borderId="180" xfId="0" applyNumberFormat="1" applyFont="1" applyBorder="1" applyAlignment="1">
      <alignment horizontal="center" vertical="top" wrapText="1"/>
    </xf>
    <xf numFmtId="10" fontId="92" fillId="0" borderId="180" xfId="2" applyNumberFormat="1" applyFont="1" applyFill="1" applyBorder="1" applyAlignment="1" applyProtection="1">
      <alignment horizontal="center" vertical="center" wrapText="1"/>
    </xf>
    <xf numFmtId="10" fontId="92" fillId="0" borderId="180" xfId="20" applyNumberFormat="1" applyFont="1" applyFill="1" applyBorder="1" applyAlignment="1" applyProtection="1">
      <alignment horizontal="center" vertical="center" wrapText="1"/>
    </xf>
    <xf numFmtId="0" fontId="92" fillId="0" borderId="180" xfId="20" applyNumberFormat="1" applyFont="1" applyFill="1" applyBorder="1" applyAlignment="1" applyProtection="1">
      <alignment vertical="center" wrapText="1"/>
    </xf>
    <xf numFmtId="14" fontId="92" fillId="0" borderId="180" xfId="20" applyNumberFormat="1" applyFont="1" applyFill="1" applyBorder="1" applyAlignment="1" applyProtection="1">
      <alignment horizontal="center" vertical="top" wrapText="1"/>
    </xf>
    <xf numFmtId="0" fontId="92" fillId="0" borderId="180" xfId="20" applyNumberFormat="1" applyFont="1" applyFill="1" applyBorder="1" applyAlignment="1" applyProtection="1">
      <alignment vertical="center"/>
    </xf>
    <xf numFmtId="9" fontId="92" fillId="0" borderId="180" xfId="20" applyNumberFormat="1" applyFont="1" applyFill="1" applyBorder="1" applyAlignment="1" applyProtection="1">
      <alignment horizontal="center" vertical="center" wrapText="1"/>
    </xf>
    <xf numFmtId="2" fontId="92" fillId="0" borderId="180" xfId="20" applyNumberFormat="1" applyFont="1" applyFill="1" applyBorder="1" applyAlignment="1" applyProtection="1">
      <alignment horizontal="center" vertical="center" wrapText="1"/>
    </xf>
    <xf numFmtId="176" fontId="92" fillId="0" borderId="180" xfId="20" applyNumberFormat="1" applyFont="1" applyFill="1" applyBorder="1" applyAlignment="1" applyProtection="1">
      <alignment horizontal="center" vertical="top" wrapText="1"/>
    </xf>
    <xf numFmtId="0" fontId="92" fillId="0" borderId="180" xfId="20" applyNumberFormat="1" applyFont="1" applyFill="1" applyBorder="1" applyAlignment="1" applyProtection="1">
      <alignment horizontal="justify" vertical="center"/>
    </xf>
    <xf numFmtId="1" fontId="92" fillId="0" borderId="180" xfId="2" applyNumberFormat="1" applyFont="1" applyFill="1" applyBorder="1" applyAlignment="1" applyProtection="1">
      <alignment horizontal="center" vertical="center" wrapText="1"/>
    </xf>
    <xf numFmtId="1" fontId="92" fillId="0" borderId="180" xfId="0" applyNumberFormat="1" applyFont="1" applyBorder="1" applyAlignment="1">
      <alignment horizontal="center" vertical="top" wrapText="1"/>
    </xf>
    <xf numFmtId="0" fontId="92" fillId="0" borderId="180" xfId="20" applyFont="1" applyFill="1" applyBorder="1" applyAlignment="1">
      <alignment horizontal="left" vertical="top"/>
    </xf>
    <xf numFmtId="0" fontId="92" fillId="0" borderId="180" xfId="20" applyFont="1" applyFill="1" applyBorder="1" applyAlignment="1">
      <alignment horizontal="center" vertical="center" wrapText="1"/>
    </xf>
    <xf numFmtId="14" fontId="92" fillId="0" borderId="180" xfId="20" applyNumberFormat="1" applyFont="1" applyFill="1" applyBorder="1" applyAlignment="1">
      <alignment horizontal="center" vertical="center" wrapText="1"/>
    </xf>
    <xf numFmtId="9" fontId="92" fillId="0" borderId="180" xfId="20" applyNumberFormat="1" applyFont="1" applyFill="1" applyBorder="1" applyAlignment="1">
      <alignment horizontal="center" vertical="top" wrapText="1"/>
    </xf>
    <xf numFmtId="172" fontId="92" fillId="0" borderId="180" xfId="20" applyNumberFormat="1" applyFont="1" applyFill="1" applyBorder="1" applyAlignment="1" applyProtection="1">
      <alignment horizontal="center" vertical="center" wrapText="1"/>
    </xf>
    <xf numFmtId="0" fontId="92" fillId="0" borderId="180" xfId="2" applyNumberFormat="1" applyFont="1" applyFill="1" applyBorder="1" applyAlignment="1" applyProtection="1">
      <alignment horizontal="center" vertical="top" wrapText="1"/>
    </xf>
    <xf numFmtId="0" fontId="92" fillId="0" borderId="180" xfId="2" applyNumberFormat="1" applyFont="1" applyFill="1" applyBorder="1" applyAlignment="1" applyProtection="1">
      <alignment horizontal="center" vertical="center" wrapText="1"/>
    </xf>
    <xf numFmtId="9" fontId="92" fillId="0" borderId="180" xfId="2" applyFont="1" applyFill="1" applyBorder="1" applyAlignment="1" applyProtection="1">
      <alignment horizontal="center" vertical="center"/>
    </xf>
    <xf numFmtId="10" fontId="92" fillId="0" borderId="180" xfId="20" applyNumberFormat="1" applyFont="1" applyFill="1" applyBorder="1" applyAlignment="1" applyProtection="1">
      <alignment horizontal="center" vertical="center"/>
    </xf>
    <xf numFmtId="14" fontId="92" fillId="0" borderId="180" xfId="20" applyNumberFormat="1" applyFont="1" applyFill="1" applyBorder="1" applyAlignment="1" applyProtection="1">
      <alignment horizontal="center" vertical="top"/>
    </xf>
    <xf numFmtId="0" fontId="92" fillId="0" borderId="180" xfId="7" applyFont="1" applyBorder="1" applyAlignment="1">
      <alignment horizontal="center" vertical="top"/>
    </xf>
    <xf numFmtId="14" fontId="92" fillId="0" borderId="180" xfId="20" applyNumberFormat="1" applyFont="1" applyFill="1" applyBorder="1" applyAlignment="1" applyProtection="1">
      <alignment horizontal="center" vertical="center"/>
    </xf>
    <xf numFmtId="1" fontId="92" fillId="0" borderId="180" xfId="20" applyNumberFormat="1" applyFont="1" applyFill="1" applyBorder="1" applyAlignment="1" applyProtection="1">
      <alignment horizontal="center" vertical="top"/>
    </xf>
    <xf numFmtId="9" fontId="92" fillId="0" borderId="180" xfId="20" applyNumberFormat="1" applyFont="1" applyFill="1" applyBorder="1" applyAlignment="1" applyProtection="1">
      <alignment horizontal="center" vertical="top"/>
    </xf>
    <xf numFmtId="186" fontId="92" fillId="0" borderId="180" xfId="2" applyNumberFormat="1" applyFont="1" applyFill="1" applyBorder="1" applyAlignment="1">
      <alignment horizontal="center" vertical="top" wrapText="1"/>
    </xf>
    <xf numFmtId="2" fontId="92" fillId="0" borderId="180" xfId="2" applyNumberFormat="1" applyFont="1" applyFill="1" applyBorder="1" applyAlignment="1">
      <alignment horizontal="center" vertical="center" wrapText="1"/>
    </xf>
    <xf numFmtId="3" fontId="92" fillId="0" borderId="180" xfId="7" applyNumberFormat="1" applyFont="1" applyBorder="1" applyAlignment="1">
      <alignment horizontal="center" vertical="center"/>
    </xf>
    <xf numFmtId="1" fontId="92" fillId="0" borderId="180" xfId="0" applyNumberFormat="1" applyFont="1" applyBorder="1" applyAlignment="1">
      <alignment horizontal="center" wrapText="1"/>
    </xf>
    <xf numFmtId="176" fontId="92" fillId="0" borderId="180" xfId="7" applyNumberFormat="1" applyFont="1" applyBorder="1" applyAlignment="1">
      <alignment horizontal="center" vertical="top" wrapText="1"/>
    </xf>
    <xf numFmtId="179" fontId="92" fillId="0" borderId="180" xfId="7" applyNumberFormat="1" applyFont="1" applyBorder="1" applyAlignment="1">
      <alignment horizontal="left" vertical="top" wrapText="1"/>
    </xf>
    <xf numFmtId="10" fontId="92" fillId="0" borderId="180" xfId="7" applyNumberFormat="1" applyFont="1" applyBorder="1" applyAlignment="1">
      <alignment horizontal="center" vertical="top" wrapText="1"/>
    </xf>
    <xf numFmtId="10" fontId="92" fillId="0" borderId="180" xfId="2" applyNumberFormat="1" applyFont="1" applyFill="1" applyBorder="1" applyAlignment="1">
      <alignment horizontal="center" vertical="top" wrapText="1"/>
    </xf>
    <xf numFmtId="10" fontId="92" fillId="0" borderId="180" xfId="16" applyNumberFormat="1" applyFont="1" applyFill="1" applyBorder="1" applyAlignment="1">
      <alignment horizontal="center" vertical="top" wrapText="1"/>
    </xf>
    <xf numFmtId="2" fontId="92" fillId="0" borderId="180" xfId="7" applyNumberFormat="1" applyFont="1" applyBorder="1" applyAlignment="1">
      <alignment horizontal="center" vertical="top" wrapText="1"/>
    </xf>
    <xf numFmtId="3" fontId="92" fillId="0" borderId="180" xfId="2" applyNumberFormat="1" applyFont="1" applyFill="1" applyBorder="1" applyAlignment="1">
      <alignment horizontal="center" vertical="center" wrapText="1"/>
    </xf>
    <xf numFmtId="10" fontId="92" fillId="0" borderId="180" xfId="0" applyNumberFormat="1" applyFont="1" applyBorder="1" applyAlignment="1">
      <alignment horizontal="center" vertical="top" wrapText="1"/>
    </xf>
    <xf numFmtId="9" fontId="92" fillId="0" borderId="180" xfId="0" applyNumberFormat="1" applyFont="1" applyBorder="1" applyAlignment="1">
      <alignment horizontal="center" vertical="top" wrapText="1"/>
    </xf>
    <xf numFmtId="10" fontId="92" fillId="4" borderId="0" xfId="2" applyNumberFormat="1" applyFont="1" applyFill="1" applyBorder="1" applyAlignment="1">
      <alignment horizontal="center" vertical="top" wrapText="1"/>
    </xf>
    <xf numFmtId="0" fontId="92" fillId="0" borderId="181" xfId="7" applyFont="1" applyBorder="1" applyAlignment="1">
      <alignment vertical="top" wrapText="1"/>
    </xf>
    <xf numFmtId="9" fontId="92" fillId="0" borderId="181" xfId="2" applyFont="1" applyFill="1" applyBorder="1" applyAlignment="1">
      <alignment horizontal="center" vertical="center" wrapText="1"/>
    </xf>
    <xf numFmtId="10" fontId="92" fillId="0" borderId="181" xfId="7" applyNumberFormat="1" applyFont="1" applyBorder="1" applyAlignment="1">
      <alignment horizontal="center" vertical="center" wrapText="1"/>
    </xf>
    <xf numFmtId="0" fontId="92" fillId="0" borderId="181" xfId="7" applyFont="1" applyBorder="1" applyAlignment="1">
      <alignment vertical="center" wrapText="1"/>
    </xf>
    <xf numFmtId="0" fontId="92" fillId="0" borderId="181" xfId="7" applyFont="1" applyBorder="1" applyAlignment="1">
      <alignment horizontal="center" vertical="center" wrapText="1"/>
    </xf>
    <xf numFmtId="14" fontId="92" fillId="0" borderId="181" xfId="7" applyNumberFormat="1" applyFont="1" applyBorder="1" applyAlignment="1">
      <alignment horizontal="center" vertical="top" wrapText="1"/>
    </xf>
    <xf numFmtId="0" fontId="92" fillId="0" borderId="181" xfId="16" applyNumberFormat="1" applyFont="1" applyFill="1" applyBorder="1" applyAlignment="1">
      <alignment horizontal="center" vertical="center" wrapText="1"/>
    </xf>
    <xf numFmtId="10" fontId="92" fillId="0" borderId="181" xfId="0" applyNumberFormat="1" applyFont="1" applyBorder="1" applyAlignment="1">
      <alignment horizontal="center" vertical="center" wrapText="1"/>
    </xf>
    <xf numFmtId="0" fontId="92" fillId="0" borderId="181" xfId="7" applyFont="1" applyBorder="1" applyAlignment="1">
      <alignment horizontal="left" vertical="center"/>
    </xf>
    <xf numFmtId="0" fontId="92" fillId="0" borderId="181" xfId="0" applyFont="1" applyBorder="1"/>
    <xf numFmtId="0" fontId="92" fillId="0" borderId="181" xfId="7" applyFont="1" applyBorder="1" applyAlignment="1">
      <alignment horizontal="center" vertical="top" wrapText="1"/>
    </xf>
    <xf numFmtId="14" fontId="92" fillId="0" borderId="181" xfId="7" applyNumberFormat="1" applyFont="1" applyBorder="1" applyAlignment="1">
      <alignment horizontal="center" vertical="center" wrapText="1"/>
    </xf>
    <xf numFmtId="179" fontId="92" fillId="0" borderId="181" xfId="7" applyNumberFormat="1" applyFont="1" applyBorder="1" applyAlignment="1">
      <alignment horizontal="center" vertical="center" wrapText="1"/>
    </xf>
    <xf numFmtId="179" fontId="92" fillId="0" borderId="181" xfId="7" applyNumberFormat="1" applyFont="1" applyBorder="1" applyAlignment="1">
      <alignment horizontal="center" vertical="top" wrapText="1"/>
    </xf>
    <xf numFmtId="164" fontId="92" fillId="0" borderId="181" xfId="7" applyNumberFormat="1" applyFont="1" applyBorder="1" applyAlignment="1">
      <alignment horizontal="right" vertical="center" wrapText="1"/>
    </xf>
    <xf numFmtId="0" fontId="92" fillId="0" borderId="181" xfId="7" applyFont="1" applyBorder="1" applyAlignment="1">
      <alignment horizontal="left" vertical="center" wrapText="1"/>
    </xf>
    <xf numFmtId="0" fontId="92" fillId="0" borderId="181" xfId="0" applyFont="1" applyBorder="1" applyAlignment="1">
      <alignment horizontal="left" wrapText="1"/>
    </xf>
    <xf numFmtId="0" fontId="92" fillId="0" borderId="181" xfId="20" applyNumberFormat="1" applyFont="1" applyFill="1" applyBorder="1" applyAlignment="1" applyProtection="1">
      <alignment horizontal="left" vertical="center" wrapText="1"/>
    </xf>
    <xf numFmtId="0" fontId="92" fillId="0" borderId="181" xfId="7" applyFont="1" applyBorder="1" applyAlignment="1">
      <alignment horizontal="left" vertical="top" wrapText="1"/>
    </xf>
    <xf numFmtId="0" fontId="92" fillId="0" borderId="181" xfId="3" applyFont="1" applyFill="1" applyBorder="1" applyAlignment="1" applyProtection="1">
      <alignment horizontal="left" vertical="center" wrapText="1"/>
    </xf>
    <xf numFmtId="0" fontId="92" fillId="0" borderId="181" xfId="0" applyFont="1" applyBorder="1" applyAlignment="1">
      <alignment wrapText="1"/>
    </xf>
    <xf numFmtId="0" fontId="92" fillId="0" borderId="182" xfId="7" applyFont="1" applyBorder="1" applyAlignment="1">
      <alignment vertical="top" wrapText="1"/>
    </xf>
    <xf numFmtId="0" fontId="92" fillId="0" borderId="183" xfId="0" applyFont="1" applyBorder="1" applyAlignment="1">
      <alignment wrapText="1"/>
    </xf>
    <xf numFmtId="0" fontId="92" fillId="0" borderId="184" xfId="7" applyFont="1" applyBorder="1" applyAlignment="1">
      <alignment vertical="top" wrapText="1"/>
    </xf>
    <xf numFmtId="0" fontId="92" fillId="0" borderId="185" xfId="0" applyFont="1" applyBorder="1" applyAlignment="1">
      <alignment wrapText="1"/>
    </xf>
    <xf numFmtId="0" fontId="92" fillId="0" borderId="185" xfId="0" applyFont="1" applyBorder="1" applyAlignment="1">
      <alignment vertical="top" wrapText="1"/>
    </xf>
    <xf numFmtId="0" fontId="92" fillId="0" borderId="185" xfId="0" applyFont="1" applyBorder="1"/>
    <xf numFmtId="179" fontId="92" fillId="0" borderId="185" xfId="7" applyNumberFormat="1" applyFont="1" applyBorder="1" applyAlignment="1">
      <alignment vertical="center" wrapText="1"/>
    </xf>
    <xf numFmtId="0" fontId="92" fillId="0" borderId="184" xfId="7" applyFont="1" applyBorder="1" applyAlignment="1">
      <alignment horizontal="left" vertical="top" wrapText="1"/>
    </xf>
    <xf numFmtId="0" fontId="92" fillId="0" borderId="185" xfId="20" applyNumberFormat="1" applyFont="1" applyFill="1" applyBorder="1" applyAlignment="1" applyProtection="1">
      <alignment horizontal="left" vertical="top" wrapText="1"/>
    </xf>
    <xf numFmtId="0" fontId="92" fillId="0" borderId="184" xfId="0" applyFont="1" applyBorder="1" applyAlignment="1">
      <alignment vertical="center" wrapText="1"/>
    </xf>
    <xf numFmtId="0" fontId="92" fillId="0" borderId="185" xfId="7" applyFont="1" applyBorder="1" applyAlignment="1">
      <alignment horizontal="justify" vertical="center" wrapText="1"/>
    </xf>
    <xf numFmtId="0" fontId="92" fillId="0" borderId="184" xfId="20" applyNumberFormat="1" applyFont="1" applyFill="1" applyBorder="1" applyAlignment="1" applyProtection="1">
      <alignment vertical="top" wrapText="1"/>
    </xf>
    <xf numFmtId="0" fontId="92" fillId="0" borderId="185" xfId="0" applyFont="1" applyBorder="1" applyAlignment="1">
      <alignment vertical="top"/>
    </xf>
    <xf numFmtId="0" fontId="92" fillId="0" borderId="186" xfId="7" applyFont="1" applyBorder="1" applyAlignment="1">
      <alignment vertical="top" wrapText="1"/>
    </xf>
    <xf numFmtId="9" fontId="92" fillId="0" borderId="187" xfId="2" applyFont="1" applyFill="1" applyBorder="1" applyAlignment="1">
      <alignment horizontal="center" vertical="center" wrapText="1"/>
    </xf>
    <xf numFmtId="0" fontId="92" fillId="0" borderId="187" xfId="7" applyFont="1" applyBorder="1" applyAlignment="1">
      <alignment vertical="top" wrapText="1"/>
    </xf>
    <xf numFmtId="10" fontId="92" fillId="0" borderId="187" xfId="0" applyNumberFormat="1" applyFont="1" applyBorder="1" applyAlignment="1">
      <alignment horizontal="center" vertical="center" wrapText="1"/>
    </xf>
    <xf numFmtId="0" fontId="92" fillId="0" borderId="187" xfId="7" applyFont="1" applyBorder="1" applyAlignment="1">
      <alignment vertical="center" wrapText="1"/>
    </xf>
    <xf numFmtId="0" fontId="92" fillId="0" borderId="187" xfId="7" applyFont="1" applyBorder="1" applyAlignment="1">
      <alignment horizontal="center" vertical="top" wrapText="1"/>
    </xf>
    <xf numFmtId="14" fontId="92" fillId="0" borderId="187" xfId="7" applyNumberFormat="1" applyFont="1" applyBorder="1" applyAlignment="1">
      <alignment horizontal="center" vertical="top" wrapText="1"/>
    </xf>
    <xf numFmtId="0" fontId="92" fillId="0" borderId="187" xfId="16" applyNumberFormat="1" applyFont="1" applyFill="1" applyBorder="1" applyAlignment="1">
      <alignment horizontal="center" vertical="top" wrapText="1"/>
    </xf>
    <xf numFmtId="0" fontId="92" fillId="0" borderId="187" xfId="0" applyFont="1" applyBorder="1" applyAlignment="1">
      <alignment horizontal="center" wrapText="1"/>
    </xf>
    <xf numFmtId="0" fontId="92" fillId="0" borderId="187" xfId="0" applyFont="1" applyBorder="1"/>
    <xf numFmtId="0" fontId="92" fillId="0" borderId="187" xfId="0" applyFont="1" applyBorder="1" applyAlignment="1">
      <alignment horizontal="left"/>
    </xf>
    <xf numFmtId="0" fontId="92" fillId="0" borderId="187" xfId="7" applyFont="1" applyBorder="1" applyAlignment="1">
      <alignment horizontal="left" vertical="center"/>
    </xf>
    <xf numFmtId="0" fontId="92" fillId="0" borderId="187" xfId="20" applyNumberFormat="1" applyFont="1" applyFill="1" applyBorder="1" applyAlignment="1" applyProtection="1">
      <alignment horizontal="center" vertical="top" wrapText="1"/>
    </xf>
    <xf numFmtId="0" fontId="92" fillId="0" borderId="187" xfId="0" applyFont="1" applyBorder="1" applyAlignment="1">
      <alignment horizontal="center" vertical="center" wrapText="1"/>
    </xf>
    <xf numFmtId="14" fontId="92" fillId="0" borderId="187" xfId="0" applyNumberFormat="1" applyFont="1" applyBorder="1" applyAlignment="1">
      <alignment horizontal="center" vertical="center" wrapText="1"/>
    </xf>
    <xf numFmtId="9" fontId="92" fillId="0" borderId="187" xfId="16" applyFont="1" applyFill="1" applyBorder="1" applyAlignment="1">
      <alignment horizontal="center" vertical="center" wrapText="1"/>
    </xf>
    <xf numFmtId="179" fontId="92" fillId="0" borderId="187" xfId="7" applyNumberFormat="1" applyFont="1" applyBorder="1" applyAlignment="1">
      <alignment horizontal="center" vertical="center"/>
    </xf>
    <xf numFmtId="0" fontId="92" fillId="0" borderId="187" xfId="7" applyFont="1" applyBorder="1" applyAlignment="1">
      <alignment horizontal="center" vertical="center" wrapText="1"/>
    </xf>
    <xf numFmtId="166" fontId="92" fillId="0" borderId="187" xfId="36" applyFont="1" applyFill="1" applyBorder="1" applyAlignment="1">
      <alignment horizontal="center" vertical="center" wrapText="1"/>
    </xf>
    <xf numFmtId="179" fontId="92" fillId="0" borderId="187" xfId="7" applyNumberFormat="1" applyFont="1" applyBorder="1" applyAlignment="1">
      <alignment horizontal="center" vertical="top" wrapText="1"/>
    </xf>
    <xf numFmtId="177" fontId="92" fillId="0" borderId="187" xfId="20" applyNumberFormat="1" applyFont="1" applyFill="1" applyBorder="1" applyAlignment="1" applyProtection="1">
      <alignment horizontal="center" vertical="top" wrapText="1"/>
    </xf>
    <xf numFmtId="164" fontId="92" fillId="0" borderId="187" xfId="7" applyNumberFormat="1" applyFont="1" applyBorder="1" applyAlignment="1">
      <alignment horizontal="right" vertical="center" wrapText="1"/>
    </xf>
    <xf numFmtId="0" fontId="92" fillId="0" borderId="187" xfId="7" applyFont="1" applyBorder="1" applyAlignment="1">
      <alignment horizontal="left" vertical="center" wrapText="1"/>
    </xf>
    <xf numFmtId="0" fontId="92" fillId="0" borderId="187" xfId="7" applyFont="1" applyBorder="1" applyAlignment="1">
      <alignment horizontal="left" vertical="top" wrapText="1"/>
    </xf>
    <xf numFmtId="0" fontId="92" fillId="0" borderId="187" xfId="3" applyFont="1" applyFill="1" applyBorder="1" applyAlignment="1" applyProtection="1">
      <alignment horizontal="left" vertical="top" wrapText="1"/>
    </xf>
    <xf numFmtId="0" fontId="92" fillId="0" borderId="187" xfId="0" applyFont="1" applyBorder="1" applyAlignment="1">
      <alignment wrapText="1"/>
    </xf>
    <xf numFmtId="0" fontId="92" fillId="0" borderId="188" xfId="0" applyFont="1" applyBorder="1" applyAlignment="1">
      <alignment vertical="top" wrapText="1"/>
    </xf>
    <xf numFmtId="1" fontId="92" fillId="0" borderId="181" xfId="2" applyNumberFormat="1" applyFont="1" applyFill="1" applyBorder="1" applyAlignment="1">
      <alignment horizontal="center" vertical="center" wrapText="1"/>
    </xf>
    <xf numFmtId="2" fontId="92" fillId="0" borderId="180" xfId="16" applyNumberFormat="1" applyFont="1" applyFill="1" applyBorder="1" applyAlignment="1">
      <alignment horizontal="center" vertical="center" wrapText="1"/>
    </xf>
    <xf numFmtId="3" fontId="92" fillId="0" borderId="180" xfId="20" applyNumberFormat="1" applyFont="1" applyFill="1" applyBorder="1" applyAlignment="1">
      <alignment horizontal="center" vertical="center" wrapText="1"/>
    </xf>
    <xf numFmtId="0" fontId="92" fillId="0" borderId="189" xfId="7" applyFont="1" applyBorder="1" applyAlignment="1">
      <alignment vertical="center"/>
    </xf>
    <xf numFmtId="0" fontId="92" fillId="0" borderId="180" xfId="7" applyFont="1" applyBorder="1" applyAlignment="1">
      <alignment horizontal="justify" vertical="center"/>
    </xf>
    <xf numFmtId="49" fontId="35" fillId="3" borderId="49" xfId="5" applyNumberFormat="1" applyFont="1" applyFill="1" applyBorder="1" applyAlignment="1">
      <alignment vertical="center" wrapText="1"/>
    </xf>
    <xf numFmtId="49" fontId="35" fillId="3" borderId="50" xfId="5" applyNumberFormat="1" applyFont="1" applyFill="1" applyBorder="1" applyAlignment="1">
      <alignment vertical="center" wrapText="1"/>
    </xf>
    <xf numFmtId="10" fontId="92" fillId="0" borderId="180" xfId="2" applyNumberFormat="1" applyFont="1" applyFill="1" applyBorder="1" applyAlignment="1">
      <alignment horizontal="center" wrapText="1"/>
    </xf>
    <xf numFmtId="172" fontId="92" fillId="0" borderId="180" xfId="7" applyNumberFormat="1" applyFont="1" applyBorder="1" applyAlignment="1">
      <alignment horizontal="left" vertical="center"/>
    </xf>
    <xf numFmtId="178" fontId="92" fillId="0" borderId="180" xfId="37" applyNumberFormat="1" applyFont="1" applyFill="1" applyBorder="1" applyAlignment="1">
      <alignment horizontal="center" wrapText="1"/>
    </xf>
    <xf numFmtId="0" fontId="93" fillId="0" borderId="180" xfId="3" applyFont="1" applyFill="1" applyBorder="1" applyAlignment="1" applyProtection="1">
      <alignment horizontal="left" vertical="center" wrapText="1"/>
    </xf>
    <xf numFmtId="14" fontId="97" fillId="0" borderId="180" xfId="0" applyNumberFormat="1" applyFont="1" applyBorder="1" applyAlignment="1">
      <alignment horizontal="center" vertical="center" wrapText="1"/>
    </xf>
    <xf numFmtId="164" fontId="92" fillId="0" borderId="180" xfId="0" applyNumberFormat="1" applyFont="1" applyBorder="1" applyAlignment="1">
      <alignment horizontal="center" vertical="center" wrapText="1"/>
    </xf>
    <xf numFmtId="9" fontId="92" fillId="0" borderId="180" xfId="2" applyFont="1" applyFill="1" applyBorder="1" applyAlignment="1">
      <alignment horizontal="center" wrapText="1"/>
    </xf>
    <xf numFmtId="9" fontId="92" fillId="0" borderId="180" xfId="0" applyNumberFormat="1" applyFont="1" applyBorder="1" applyAlignment="1">
      <alignment horizontal="center" wrapText="1"/>
    </xf>
    <xf numFmtId="177" fontId="92" fillId="0" borderId="180" xfId="0" applyNumberFormat="1" applyFont="1" applyBorder="1" applyAlignment="1">
      <alignment horizontal="center" wrapText="1"/>
    </xf>
    <xf numFmtId="179" fontId="92" fillId="0" borderId="180" xfId="0" applyNumberFormat="1" applyFont="1" applyBorder="1" applyAlignment="1">
      <alignment horizontal="center" wrapText="1"/>
    </xf>
    <xf numFmtId="181" fontId="92" fillId="0" borderId="180" xfId="0" applyNumberFormat="1" applyFont="1" applyBorder="1" applyAlignment="1">
      <alignment horizontal="center" wrapText="1"/>
    </xf>
    <xf numFmtId="14" fontId="97" fillId="0" borderId="180" xfId="7" applyNumberFormat="1" applyFont="1" applyBorder="1" applyAlignment="1">
      <alignment horizontal="center" vertical="center" wrapText="1"/>
    </xf>
    <xf numFmtId="49" fontId="92" fillId="0" borderId="180" xfId="0" applyNumberFormat="1" applyFont="1" applyBorder="1" applyAlignment="1">
      <alignment horizontal="left" vertical="center"/>
    </xf>
    <xf numFmtId="49" fontId="92" fillId="0" borderId="180" xfId="0" applyNumberFormat="1" applyFont="1" applyBorder="1" applyAlignment="1">
      <alignment horizontal="center" vertical="center" wrapText="1"/>
    </xf>
    <xf numFmtId="9" fontId="97" fillId="0" borderId="180" xfId="0" applyNumberFormat="1" applyFont="1" applyBorder="1" applyAlignment="1">
      <alignment horizontal="center" vertical="center" wrapText="1"/>
    </xf>
    <xf numFmtId="177" fontId="92" fillId="0" borderId="180" xfId="0" applyNumberFormat="1" applyFont="1" applyBorder="1" applyAlignment="1">
      <alignment horizontal="center" vertical="center" wrapText="1"/>
    </xf>
    <xf numFmtId="49" fontId="92" fillId="0" borderId="180" xfId="0" applyNumberFormat="1" applyFont="1" applyBorder="1" applyAlignment="1">
      <alignment horizontal="left" vertical="center" wrapText="1"/>
    </xf>
    <xf numFmtId="49" fontId="92" fillId="0" borderId="180" xfId="0" applyNumberFormat="1" applyFont="1" applyBorder="1" applyAlignment="1">
      <alignment horizontal="center" vertical="center"/>
    </xf>
    <xf numFmtId="0" fontId="92" fillId="0" borderId="180" xfId="20" applyFont="1" applyFill="1" applyBorder="1" applyAlignment="1">
      <alignment vertical="top"/>
    </xf>
    <xf numFmtId="167" fontId="92" fillId="0" borderId="180" xfId="37" applyFont="1" applyFill="1" applyBorder="1" applyAlignment="1">
      <alignment horizontal="center" vertical="center" wrapText="1"/>
    </xf>
    <xf numFmtId="171" fontId="92" fillId="0" borderId="180" xfId="39" applyNumberFormat="1" applyFont="1" applyFill="1" applyBorder="1" applyAlignment="1" applyProtection="1">
      <alignment vertical="center" wrapText="1"/>
    </xf>
    <xf numFmtId="1" fontId="92" fillId="0" borderId="180" xfId="16" applyNumberFormat="1" applyFont="1" applyFill="1" applyBorder="1" applyAlignment="1" applyProtection="1">
      <alignment horizontal="center" vertical="center" wrapText="1"/>
    </xf>
    <xf numFmtId="0" fontId="92" fillId="0" borderId="180" xfId="7" applyFont="1" applyBorder="1" applyAlignment="1">
      <alignment horizontal="justify" vertical="top" wrapText="1"/>
    </xf>
    <xf numFmtId="0" fontId="92" fillId="0" borderId="187" xfId="0" applyFont="1" applyBorder="1" applyAlignment="1">
      <alignment vertical="center"/>
    </xf>
    <xf numFmtId="0" fontId="91" fillId="19" borderId="107" xfId="7" applyFont="1" applyFill="1" applyBorder="1" applyAlignment="1">
      <alignment horizontal="center" vertical="center" wrapText="1"/>
    </xf>
    <xf numFmtId="0" fontId="91" fillId="19" borderId="157" xfId="7" applyFont="1" applyFill="1" applyBorder="1" applyAlignment="1">
      <alignment horizontal="center" vertical="center" wrapText="1"/>
    </xf>
    <xf numFmtId="0" fontId="91" fillId="19" borderId="107" xfId="0" applyFont="1" applyFill="1" applyBorder="1" applyAlignment="1">
      <alignment horizontal="center" wrapText="1"/>
    </xf>
    <xf numFmtId="0" fontId="91" fillId="20" borderId="107" xfId="0" applyFont="1" applyFill="1" applyBorder="1" applyAlignment="1">
      <alignment horizontal="center" vertical="center" wrapText="1"/>
    </xf>
    <xf numFmtId="0" fontId="91" fillId="20" borderId="157" xfId="0" applyFont="1" applyFill="1" applyBorder="1" applyAlignment="1">
      <alignment horizontal="center" vertical="center" wrapText="1"/>
    </xf>
    <xf numFmtId="0" fontId="91" fillId="19" borderId="107" xfId="7" applyFont="1" applyFill="1" applyBorder="1" applyAlignment="1">
      <alignment horizontal="center" vertical="center"/>
    </xf>
    <xf numFmtId="0" fontId="91" fillId="19" borderId="157" xfId="7" applyFont="1" applyFill="1" applyBorder="1" applyAlignment="1">
      <alignment horizontal="center" vertical="center"/>
    </xf>
    <xf numFmtId="0" fontId="91" fillId="20" borderId="93" xfId="0" applyFont="1" applyFill="1" applyBorder="1" applyAlignment="1">
      <alignment horizontal="center" vertical="center"/>
    </xf>
    <xf numFmtId="0" fontId="91" fillId="20" borderId="82" xfId="0" applyFont="1" applyFill="1" applyBorder="1" applyAlignment="1">
      <alignment horizontal="center" vertical="center"/>
    </xf>
    <xf numFmtId="0" fontId="91" fillId="20" borderId="117" xfId="0" applyFont="1" applyFill="1" applyBorder="1" applyAlignment="1">
      <alignment horizontal="center" vertical="center"/>
    </xf>
    <xf numFmtId="0" fontId="91" fillId="19" borderId="146" xfId="7" applyFont="1" applyFill="1" applyBorder="1" applyAlignment="1">
      <alignment horizontal="center" vertical="center"/>
    </xf>
    <xf numFmtId="0" fontId="91" fillId="18" borderId="30" xfId="7" applyFont="1" applyFill="1" applyBorder="1" applyAlignment="1">
      <alignment horizontal="left" vertical="center" wrapText="1"/>
    </xf>
    <xf numFmtId="0" fontId="91" fillId="18" borderId="31" xfId="7" applyFont="1" applyFill="1" applyBorder="1" applyAlignment="1">
      <alignment horizontal="left" vertical="center" wrapText="1"/>
    </xf>
    <xf numFmtId="0" fontId="91" fillId="19" borderId="108" xfId="7" applyFont="1" applyFill="1" applyBorder="1" applyAlignment="1">
      <alignment horizontal="center" vertical="center" wrapText="1"/>
    </xf>
    <xf numFmtId="0" fontId="91" fillId="19" borderId="107" xfId="0" applyFont="1" applyFill="1" applyBorder="1" applyAlignment="1">
      <alignment horizontal="center" vertical="center"/>
    </xf>
    <xf numFmtId="0" fontId="91" fillId="20" borderId="145" xfId="0" applyFont="1" applyFill="1" applyBorder="1" applyAlignment="1">
      <alignment horizontal="center" vertical="center" wrapText="1"/>
    </xf>
    <xf numFmtId="0" fontId="91" fillId="5" borderId="30" xfId="0" applyFont="1" applyFill="1" applyBorder="1" applyAlignment="1">
      <alignment horizontal="left" vertical="center" wrapText="1"/>
    </xf>
    <xf numFmtId="0" fontId="91" fillId="5" borderId="31" xfId="0" applyFont="1" applyFill="1" applyBorder="1" applyAlignment="1">
      <alignment horizontal="left" vertical="center" wrapText="1"/>
    </xf>
    <xf numFmtId="0" fontId="91" fillId="5" borderId="26" xfId="0" applyFont="1" applyFill="1" applyBorder="1" applyAlignment="1">
      <alignment horizontal="left" vertical="center" wrapText="1"/>
    </xf>
    <xf numFmtId="0" fontId="91" fillId="21" borderId="17" xfId="7" applyFont="1" applyFill="1" applyBorder="1" applyAlignment="1">
      <alignment horizontal="left" vertical="center"/>
    </xf>
    <xf numFmtId="0" fontId="91" fillId="21" borderId="12" xfId="7" applyFont="1" applyFill="1" applyBorder="1" applyAlignment="1">
      <alignment horizontal="left" vertical="center"/>
    </xf>
    <xf numFmtId="0" fontId="91" fillId="21" borderId="15" xfId="7" applyFont="1" applyFill="1" applyBorder="1" applyAlignment="1">
      <alignment horizontal="left" vertical="center"/>
    </xf>
    <xf numFmtId="0" fontId="91" fillId="19" borderId="92" xfId="7" applyFont="1" applyFill="1" applyBorder="1" applyAlignment="1">
      <alignment horizontal="center" vertical="center" wrapText="1"/>
    </xf>
    <xf numFmtId="0" fontId="91" fillId="20" borderId="145" xfId="0" applyFont="1" applyFill="1" applyBorder="1" applyAlignment="1">
      <alignment horizontal="center" vertical="center"/>
    </xf>
    <xf numFmtId="0" fontId="91" fillId="20" borderId="157" xfId="0" applyFont="1" applyFill="1" applyBorder="1" applyAlignment="1">
      <alignment horizontal="center" vertical="center"/>
    </xf>
    <xf numFmtId="0" fontId="91" fillId="19" borderId="107" xfId="0" applyFont="1" applyFill="1" applyBorder="1" applyAlignment="1">
      <alignment horizontal="center" vertical="center" wrapText="1"/>
    </xf>
    <xf numFmtId="0" fontId="91" fillId="19" borderId="157" xfId="0" applyFont="1" applyFill="1" applyBorder="1" applyAlignment="1">
      <alignment horizontal="center" vertical="center" wrapText="1"/>
    </xf>
    <xf numFmtId="0" fontId="91" fillId="19" borderId="146" xfId="7" applyFont="1" applyFill="1" applyBorder="1" applyAlignment="1">
      <alignment horizontal="center" vertical="center" wrapText="1"/>
    </xf>
    <xf numFmtId="0" fontId="91" fillId="20" borderId="146" xfId="0" applyFont="1" applyFill="1" applyBorder="1" applyAlignment="1">
      <alignment horizontal="center" vertical="center" wrapText="1"/>
    </xf>
    <xf numFmtId="0" fontId="91" fillId="19" borderId="62" xfId="7" applyFont="1" applyFill="1" applyBorder="1" applyAlignment="1">
      <alignment horizontal="center" vertical="center" wrapText="1"/>
    </xf>
    <xf numFmtId="0" fontId="91" fillId="19" borderId="42" xfId="7" applyFont="1" applyFill="1" applyBorder="1" applyAlignment="1">
      <alignment horizontal="center" vertical="center" wrapText="1"/>
    </xf>
    <xf numFmtId="49" fontId="31" fillId="3" borderId="25" xfId="5" applyNumberFormat="1" applyFont="1" applyFill="1" applyBorder="1" applyAlignment="1">
      <alignment horizontal="center" vertical="center"/>
    </xf>
    <xf numFmtId="49" fontId="31" fillId="3" borderId="0" xfId="5" applyNumberFormat="1" applyFont="1" applyFill="1" applyAlignment="1">
      <alignment horizontal="center" vertical="center"/>
    </xf>
    <xf numFmtId="0" fontId="32" fillId="3" borderId="22" xfId="4" applyFont="1" applyFill="1" applyBorder="1" applyAlignment="1">
      <alignment horizontal="center" vertical="center" wrapText="1"/>
    </xf>
    <xf numFmtId="0" fontId="32" fillId="3" borderId="25" xfId="4" applyFont="1" applyFill="1" applyBorder="1" applyAlignment="1">
      <alignment horizontal="center" vertical="center" wrapText="1"/>
    </xf>
    <xf numFmtId="0" fontId="32" fillId="3" borderId="20" xfId="4" applyFont="1" applyFill="1" applyBorder="1" applyAlignment="1">
      <alignment horizontal="center" vertical="center" wrapText="1"/>
    </xf>
    <xf numFmtId="0" fontId="35" fillId="8" borderId="6" xfId="3" applyFont="1" applyFill="1" applyBorder="1" applyAlignment="1" applyProtection="1">
      <alignment horizontal="left" vertical="center" wrapText="1"/>
    </xf>
    <xf numFmtId="0" fontId="35" fillId="8" borderId="7" xfId="3" applyFont="1" applyFill="1" applyBorder="1" applyAlignment="1" applyProtection="1">
      <alignment horizontal="left" vertical="center" wrapText="1"/>
    </xf>
    <xf numFmtId="0" fontId="35" fillId="8" borderId="8" xfId="3" applyFont="1" applyFill="1" applyBorder="1" applyAlignment="1" applyProtection="1">
      <alignment horizontal="left" vertical="center" wrapText="1"/>
    </xf>
    <xf numFmtId="0" fontId="34" fillId="4" borderId="11" xfId="5" applyFont="1" applyFill="1" applyBorder="1" applyAlignment="1">
      <alignment horizontal="left" vertical="center" wrapText="1"/>
    </xf>
    <xf numFmtId="0" fontId="34" fillId="4" borderId="23" xfId="5" applyFont="1" applyFill="1" applyBorder="1" applyAlignment="1">
      <alignment horizontal="left" vertical="center" wrapText="1"/>
    </xf>
    <xf numFmtId="0" fontId="34" fillId="4" borderId="12" xfId="5" applyFont="1" applyFill="1" applyBorder="1" applyAlignment="1">
      <alignment horizontal="left" vertical="center" wrapText="1"/>
    </xf>
    <xf numFmtId="0" fontId="34" fillId="4" borderId="13" xfId="5" applyFont="1" applyFill="1" applyBorder="1" applyAlignment="1">
      <alignment horizontal="left" vertical="center" wrapText="1"/>
    </xf>
    <xf numFmtId="0" fontId="33" fillId="4" borderId="17" xfId="7" applyFont="1" applyFill="1" applyBorder="1" applyAlignment="1">
      <alignment horizontal="left" vertical="center" wrapText="1"/>
    </xf>
    <xf numFmtId="0" fontId="33" fillId="4" borderId="15" xfId="7" applyFont="1" applyFill="1" applyBorder="1" applyAlignment="1">
      <alignment horizontal="left" vertical="center"/>
    </xf>
    <xf numFmtId="0" fontId="34" fillId="4" borderId="25" xfId="5" applyFont="1" applyFill="1" applyBorder="1" applyAlignment="1">
      <alignment horizontal="left" vertical="center" wrapText="1"/>
    </xf>
    <xf numFmtId="0" fontId="34" fillId="4" borderId="0" xfId="5" applyFont="1" applyFill="1" applyAlignment="1">
      <alignment horizontal="left" vertical="center" wrapText="1"/>
    </xf>
    <xf numFmtId="0" fontId="34" fillId="4" borderId="18" xfId="5" applyFont="1" applyFill="1" applyBorder="1" applyAlignment="1">
      <alignment horizontal="left" vertical="center" wrapText="1"/>
    </xf>
    <xf numFmtId="0" fontId="34" fillId="4" borderId="11" xfId="5" applyFont="1" applyFill="1" applyBorder="1" applyAlignment="1">
      <alignment horizontal="left" vertical="center"/>
    </xf>
    <xf numFmtId="0" fontId="34" fillId="4" borderId="12" xfId="5" applyFont="1" applyFill="1" applyBorder="1" applyAlignment="1">
      <alignment horizontal="left" vertical="center"/>
    </xf>
    <xf numFmtId="0" fontId="34" fillId="4" borderId="17" xfId="5" applyFont="1" applyFill="1" applyBorder="1" applyAlignment="1">
      <alignment horizontal="left" vertical="center"/>
    </xf>
    <xf numFmtId="0" fontId="34" fillId="4" borderId="13" xfId="5" applyFont="1" applyFill="1" applyBorder="1" applyAlignment="1">
      <alignment horizontal="left" vertical="center"/>
    </xf>
    <xf numFmtId="0" fontId="33" fillId="0" borderId="5" xfId="5" applyFont="1" applyBorder="1" applyAlignment="1">
      <alignment horizontal="left" vertical="center" wrapText="1"/>
    </xf>
    <xf numFmtId="0" fontId="33" fillId="0" borderId="9" xfId="5" applyFont="1" applyBorder="1" applyAlignment="1">
      <alignment horizontal="left" vertical="center" wrapText="1"/>
    </xf>
    <xf numFmtId="0" fontId="33" fillId="0" borderId="14" xfId="5" applyFont="1" applyBorder="1" applyAlignment="1">
      <alignment horizontal="left" vertical="center" wrapText="1"/>
    </xf>
    <xf numFmtId="0" fontId="34" fillId="4" borderId="20" xfId="0" applyFont="1" applyFill="1" applyBorder="1" applyAlignment="1">
      <alignment horizontal="center"/>
    </xf>
    <xf numFmtId="0" fontId="34" fillId="4" borderId="19" xfId="0" applyFont="1" applyFill="1" applyBorder="1" applyAlignment="1">
      <alignment horizontal="center"/>
    </xf>
    <xf numFmtId="0" fontId="30" fillId="4" borderId="17" xfId="3" applyFont="1" applyFill="1" applyBorder="1" applyAlignment="1" applyProtection="1">
      <alignment horizontal="center" vertical="center" wrapText="1"/>
    </xf>
    <xf numFmtId="0" fontId="30" fillId="4" borderId="12" xfId="3" applyFont="1" applyFill="1" applyBorder="1" applyAlignment="1" applyProtection="1">
      <alignment horizontal="center" vertical="center" wrapText="1"/>
    </xf>
    <xf numFmtId="0" fontId="30" fillId="4" borderId="15" xfId="3" applyFont="1" applyFill="1" applyBorder="1" applyAlignment="1" applyProtection="1">
      <alignment horizontal="center" vertical="center" wrapText="1"/>
    </xf>
    <xf numFmtId="0" fontId="34" fillId="4" borderId="21" xfId="0" applyFont="1" applyFill="1" applyBorder="1" applyAlignment="1">
      <alignment horizontal="center"/>
    </xf>
    <xf numFmtId="0" fontId="34" fillId="4" borderId="11" xfId="3" applyFont="1" applyFill="1" applyBorder="1" applyAlignment="1" applyProtection="1">
      <alignment horizontal="left" vertical="center" wrapText="1"/>
    </xf>
    <xf numFmtId="0" fontId="34" fillId="4" borderId="12" xfId="3" applyFont="1" applyFill="1" applyBorder="1" applyAlignment="1" applyProtection="1">
      <alignment horizontal="left" vertical="center" wrapText="1"/>
    </xf>
    <xf numFmtId="0" fontId="34" fillId="4" borderId="13" xfId="3" applyFont="1" applyFill="1" applyBorder="1" applyAlignment="1" applyProtection="1">
      <alignment horizontal="left" vertical="center" wrapText="1"/>
    </xf>
    <xf numFmtId="0" fontId="34" fillId="4" borderId="46" xfId="3" applyFont="1" applyFill="1" applyBorder="1" applyAlignment="1" applyProtection="1">
      <alignment horizontal="left" vertical="center" wrapText="1"/>
    </xf>
    <xf numFmtId="0" fontId="34" fillId="0" borderId="37" xfId="9" applyFont="1" applyBorder="1"/>
    <xf numFmtId="0" fontId="34" fillId="0" borderId="38" xfId="9" applyFont="1" applyBorder="1"/>
    <xf numFmtId="0" fontId="34" fillId="4" borderId="43" xfId="0" applyFont="1" applyFill="1" applyBorder="1" applyAlignment="1">
      <alignment horizontal="left" vertical="top"/>
    </xf>
    <xf numFmtId="0" fontId="34" fillId="4" borderId="24" xfId="0" applyFont="1" applyFill="1" applyBorder="1" applyAlignment="1">
      <alignment horizontal="left" vertical="top"/>
    </xf>
    <xf numFmtId="0" fontId="34" fillId="4" borderId="44" xfId="0" applyFont="1" applyFill="1" applyBorder="1" applyAlignment="1">
      <alignment horizontal="left" vertical="top"/>
    </xf>
    <xf numFmtId="0" fontId="34" fillId="4" borderId="21" xfId="0" applyFont="1" applyFill="1" applyBorder="1" applyAlignment="1">
      <alignment horizontal="left" vertical="top"/>
    </xf>
    <xf numFmtId="0" fontId="30" fillId="4" borderId="11" xfId="3" applyFont="1" applyFill="1" applyBorder="1" applyAlignment="1" applyProtection="1">
      <alignment horizontal="left" vertical="center" wrapText="1"/>
    </xf>
    <xf numFmtId="0" fontId="30" fillId="4" borderId="12" xfId="3" applyFont="1" applyFill="1" applyBorder="1" applyAlignment="1" applyProtection="1">
      <alignment horizontal="left" vertical="center" wrapText="1"/>
    </xf>
    <xf numFmtId="0" fontId="30" fillId="4" borderId="13" xfId="3" applyFont="1" applyFill="1" applyBorder="1" applyAlignment="1" applyProtection="1">
      <alignment horizontal="left" vertical="center" wrapText="1"/>
    </xf>
    <xf numFmtId="0" fontId="34" fillId="4" borderId="29" xfId="3" applyFont="1" applyFill="1" applyBorder="1" applyAlignment="1" applyProtection="1">
      <alignment horizontal="center" vertical="top" wrapText="1"/>
    </xf>
    <xf numFmtId="0" fontId="34" fillId="4" borderId="16" xfId="5" applyFont="1" applyFill="1" applyBorder="1" applyAlignment="1">
      <alignment horizontal="center" vertical="center" wrapText="1"/>
    </xf>
    <xf numFmtId="0" fontId="33" fillId="4" borderId="5" xfId="5" applyFont="1" applyFill="1" applyBorder="1" applyAlignment="1">
      <alignment horizontal="left" vertical="center" wrapText="1"/>
    </xf>
    <xf numFmtId="0" fontId="33" fillId="4" borderId="9" xfId="5" applyFont="1" applyFill="1" applyBorder="1" applyAlignment="1">
      <alignment horizontal="left" vertical="center" wrapText="1"/>
    </xf>
    <xf numFmtId="0" fontId="33" fillId="4" borderId="14" xfId="5" applyFont="1" applyFill="1" applyBorder="1" applyAlignment="1">
      <alignment horizontal="left" vertical="center" wrapText="1"/>
    </xf>
    <xf numFmtId="0" fontId="35" fillId="3" borderId="22" xfId="5" applyFont="1" applyFill="1" applyBorder="1" applyAlignment="1">
      <alignment horizontal="center" vertical="center" wrapText="1"/>
    </xf>
    <xf numFmtId="0" fontId="35" fillId="3" borderId="25" xfId="5" applyFont="1" applyFill="1" applyBorder="1" applyAlignment="1">
      <alignment horizontal="center" vertical="center" wrapText="1"/>
    </xf>
    <xf numFmtId="0" fontId="35" fillId="3" borderId="33" xfId="5" applyFont="1" applyFill="1" applyBorder="1" applyAlignment="1">
      <alignment horizontal="center" vertical="center" wrapText="1"/>
    </xf>
    <xf numFmtId="9" fontId="30" fillId="4" borderId="17" xfId="5" applyNumberFormat="1" applyFont="1" applyFill="1" applyBorder="1" applyAlignment="1">
      <alignment horizontal="center" vertical="center" wrapText="1"/>
    </xf>
    <xf numFmtId="9" fontId="30" fillId="4" borderId="15" xfId="5" applyNumberFormat="1" applyFont="1" applyFill="1" applyBorder="1" applyAlignment="1">
      <alignment horizontal="center" vertical="center" wrapText="1"/>
    </xf>
    <xf numFmtId="9" fontId="34" fillId="4" borderId="19" xfId="5" applyNumberFormat="1" applyFont="1" applyFill="1" applyBorder="1" applyAlignment="1">
      <alignment horizontal="center" vertical="center" wrapText="1"/>
    </xf>
    <xf numFmtId="0" fontId="32" fillId="3" borderId="22" xfId="4" applyFont="1" applyFill="1" applyBorder="1" applyAlignment="1">
      <alignment horizontal="center" vertical="center"/>
    </xf>
    <xf numFmtId="0" fontId="32" fillId="3" borderId="25" xfId="4" applyFont="1" applyFill="1" applyBorder="1" applyAlignment="1">
      <alignment horizontal="center" vertical="center"/>
    </xf>
    <xf numFmtId="0" fontId="32" fillId="3" borderId="20" xfId="4" applyFont="1" applyFill="1" applyBorder="1" applyAlignment="1">
      <alignment horizontal="center" vertical="center"/>
    </xf>
    <xf numFmtId="0" fontId="33" fillId="4" borderId="15" xfId="7" applyFont="1" applyFill="1" applyBorder="1" applyAlignment="1">
      <alignment horizontal="left" vertical="center" wrapText="1"/>
    </xf>
    <xf numFmtId="9" fontId="30" fillId="4" borderId="13" xfId="5" applyNumberFormat="1" applyFont="1" applyFill="1" applyBorder="1" applyAlignment="1">
      <alignment horizontal="center" vertical="center" wrapText="1"/>
    </xf>
    <xf numFmtId="0" fontId="30" fillId="4" borderId="17" xfId="5" applyFont="1" applyFill="1" applyBorder="1" applyAlignment="1">
      <alignment horizontal="center" vertical="center" wrapText="1"/>
    </xf>
    <xf numFmtId="0" fontId="30" fillId="4" borderId="13" xfId="5" applyFont="1" applyFill="1" applyBorder="1" applyAlignment="1">
      <alignment horizontal="center" vertical="center" wrapText="1"/>
    </xf>
    <xf numFmtId="0" fontId="30" fillId="4" borderId="19" xfId="4" applyFont="1" applyFill="1" applyBorder="1" applyAlignment="1">
      <alignment horizontal="left"/>
    </xf>
    <xf numFmtId="0" fontId="30" fillId="4" borderId="15" xfId="5" applyFont="1" applyFill="1" applyBorder="1" applyAlignment="1">
      <alignment horizontal="center" vertical="center" wrapText="1"/>
    </xf>
    <xf numFmtId="0" fontId="34" fillId="4" borderId="43" xfId="0" applyFont="1" applyFill="1" applyBorder="1" applyAlignment="1">
      <alignment horizontal="left" vertical="center"/>
    </xf>
    <xf numFmtId="0" fontId="34" fillId="4" borderId="24" xfId="0" applyFont="1" applyFill="1" applyBorder="1" applyAlignment="1">
      <alignment horizontal="left" vertical="center"/>
    </xf>
    <xf numFmtId="0" fontId="34" fillId="4" borderId="44" xfId="0" applyFont="1" applyFill="1" applyBorder="1" applyAlignment="1">
      <alignment horizontal="left" vertical="center"/>
    </xf>
    <xf numFmtId="0" fontId="34" fillId="4" borderId="21" xfId="0" applyFont="1" applyFill="1" applyBorder="1" applyAlignment="1">
      <alignment horizontal="left" vertical="center"/>
    </xf>
    <xf numFmtId="0" fontId="30" fillId="4" borderId="17" xfId="5" applyFont="1" applyFill="1" applyBorder="1" applyAlignment="1">
      <alignment vertical="center" wrapText="1"/>
    </xf>
    <xf numFmtId="0" fontId="30" fillId="4" borderId="15" xfId="5" applyFont="1" applyFill="1" applyBorder="1" applyAlignment="1">
      <alignment vertical="center" wrapText="1"/>
    </xf>
    <xf numFmtId="0" fontId="35" fillId="3" borderId="5" xfId="5" applyFont="1" applyFill="1" applyBorder="1" applyAlignment="1">
      <alignment horizontal="center" vertical="center" wrapText="1"/>
    </xf>
    <xf numFmtId="0" fontId="35" fillId="3" borderId="9" xfId="5" applyFont="1" applyFill="1" applyBorder="1" applyAlignment="1">
      <alignment horizontal="center" vertical="center" wrapText="1"/>
    </xf>
    <xf numFmtId="0" fontId="56" fillId="4" borderId="46" xfId="3" applyFont="1" applyFill="1" applyBorder="1" applyAlignment="1" applyProtection="1">
      <alignment horizontal="left" vertical="center" wrapText="1"/>
    </xf>
    <xf numFmtId="0" fontId="56" fillId="4" borderId="37" xfId="3" applyFont="1" applyFill="1" applyBorder="1" applyAlignment="1" applyProtection="1">
      <alignment horizontal="left" vertical="center" wrapText="1"/>
    </xf>
    <xf numFmtId="0" fontId="56" fillId="4" borderId="38" xfId="3" applyFont="1" applyFill="1" applyBorder="1" applyAlignment="1" applyProtection="1">
      <alignment horizontal="left" vertical="center" wrapText="1"/>
    </xf>
    <xf numFmtId="0" fontId="34" fillId="4" borderId="11" xfId="3" applyFont="1" applyFill="1" applyBorder="1" applyAlignment="1" applyProtection="1">
      <alignment horizontal="left" vertical="top" wrapText="1"/>
    </xf>
    <xf numFmtId="0" fontId="34" fillId="4" borderId="12" xfId="3" applyFont="1" applyFill="1" applyBorder="1" applyAlignment="1" applyProtection="1">
      <alignment horizontal="left" vertical="top" wrapText="1"/>
    </xf>
    <xf numFmtId="0" fontId="34" fillId="4" borderId="13" xfId="3" applyFont="1" applyFill="1" applyBorder="1" applyAlignment="1" applyProtection="1">
      <alignment horizontal="left" vertical="top" wrapText="1"/>
    </xf>
    <xf numFmtId="0" fontId="35" fillId="3" borderId="32" xfId="5" applyFont="1" applyFill="1" applyBorder="1" applyAlignment="1">
      <alignment horizontal="center" vertical="center" wrapText="1"/>
    </xf>
    <xf numFmtId="0" fontId="8" fillId="4" borderId="11" xfId="3" applyFill="1" applyBorder="1" applyAlignment="1" applyProtection="1">
      <alignment horizontal="left" vertical="center" wrapText="1"/>
    </xf>
    <xf numFmtId="0" fontId="32" fillId="3" borderId="5" xfId="4" applyFont="1" applyFill="1" applyBorder="1" applyAlignment="1">
      <alignment horizontal="center" vertical="center"/>
    </xf>
    <xf numFmtId="0" fontId="32" fillId="3" borderId="9" xfId="4" applyFont="1" applyFill="1" applyBorder="1" applyAlignment="1">
      <alignment horizontal="center" vertical="center"/>
    </xf>
    <xf numFmtId="0" fontId="32" fillId="3" borderId="14" xfId="4" applyFont="1" applyFill="1" applyBorder="1" applyAlignment="1">
      <alignment horizontal="center" vertical="center"/>
    </xf>
    <xf numFmtId="0" fontId="34" fillId="0" borderId="16" xfId="3" applyFont="1" applyFill="1" applyBorder="1" applyAlignment="1" applyProtection="1">
      <alignment horizontal="center" vertical="center" wrapText="1"/>
    </xf>
    <xf numFmtId="0" fontId="34" fillId="0" borderId="11" xfId="3" applyFont="1" applyFill="1" applyBorder="1" applyAlignment="1" applyProtection="1">
      <alignment horizontal="left" vertical="center" wrapText="1"/>
    </xf>
    <xf numFmtId="0" fontId="34" fillId="0" borderId="12" xfId="3" applyFont="1" applyFill="1" applyBorder="1" applyAlignment="1" applyProtection="1">
      <alignment horizontal="left" vertical="center" wrapText="1"/>
    </xf>
    <xf numFmtId="0" fontId="34" fillId="0" borderId="13" xfId="3" applyFont="1" applyFill="1" applyBorder="1" applyAlignment="1" applyProtection="1">
      <alignment horizontal="left" vertical="center" wrapText="1"/>
    </xf>
    <xf numFmtId="0" fontId="34" fillId="0" borderId="17" xfId="5" applyFont="1" applyBorder="1" applyAlignment="1">
      <alignment horizontal="center" vertical="center" wrapText="1"/>
    </xf>
    <xf numFmtId="0" fontId="34" fillId="0" borderId="15" xfId="5" applyFont="1" applyBorder="1" applyAlignment="1">
      <alignment horizontal="center" vertical="center" wrapText="1"/>
    </xf>
    <xf numFmtId="9" fontId="34" fillId="0" borderId="0" xfId="5" applyNumberFormat="1" applyFont="1" applyAlignment="1">
      <alignment horizontal="center" vertical="center" wrapText="1"/>
    </xf>
    <xf numFmtId="0" fontId="30" fillId="0" borderId="29" xfId="3" applyFont="1" applyFill="1" applyBorder="1" applyAlignment="1" applyProtection="1">
      <alignment horizontal="center" vertical="top" wrapText="1"/>
    </xf>
    <xf numFmtId="0" fontId="34" fillId="0" borderId="30" xfId="5" applyFont="1" applyBorder="1" applyAlignment="1">
      <alignment horizontal="center" vertical="center" wrapText="1"/>
    </xf>
    <xf numFmtId="0" fontId="34" fillId="0" borderId="26" xfId="5" applyFont="1" applyBorder="1" applyAlignment="1">
      <alignment horizontal="center" vertical="center" wrapText="1"/>
    </xf>
    <xf numFmtId="0" fontId="59" fillId="0" borderId="16" xfId="3" applyFont="1" applyFill="1" applyBorder="1" applyAlignment="1" applyProtection="1">
      <alignment horizontal="center" vertical="center" wrapText="1"/>
    </xf>
    <xf numFmtId="0" fontId="34" fillId="0" borderId="13" xfId="5" applyFont="1" applyBorder="1" applyAlignment="1">
      <alignment horizontal="center" vertical="center" wrapText="1"/>
    </xf>
    <xf numFmtId="0" fontId="34" fillId="4" borderId="17" xfId="3" applyFont="1" applyFill="1" applyBorder="1" applyAlignment="1" applyProtection="1">
      <alignment horizontal="center" vertical="center" wrapText="1"/>
    </xf>
    <xf numFmtId="0" fontId="34" fillId="4" borderId="12" xfId="3" applyFont="1" applyFill="1" applyBorder="1" applyAlignment="1" applyProtection="1">
      <alignment horizontal="center" vertical="center" wrapText="1"/>
    </xf>
    <xf numFmtId="0" fontId="34" fillId="4" borderId="15" xfId="3" applyFont="1" applyFill="1" applyBorder="1" applyAlignment="1" applyProtection="1">
      <alignment horizontal="center" vertical="center" wrapText="1"/>
    </xf>
    <xf numFmtId="0" fontId="32" fillId="3" borderId="5" xfId="4" applyFont="1" applyFill="1" applyBorder="1" applyAlignment="1">
      <alignment horizontal="center" vertical="center" wrapText="1"/>
    </xf>
    <xf numFmtId="0" fontId="32" fillId="3" borderId="9" xfId="4" applyFont="1" applyFill="1" applyBorder="1" applyAlignment="1">
      <alignment horizontal="center" vertical="center" wrapText="1"/>
    </xf>
    <xf numFmtId="0" fontId="32" fillId="3" borderId="14" xfId="4" applyFont="1" applyFill="1" applyBorder="1" applyAlignment="1">
      <alignment horizontal="center" vertical="center" wrapText="1"/>
    </xf>
    <xf numFmtId="0" fontId="56" fillId="0" borderId="11" xfId="5" applyFont="1" applyBorder="1" applyAlignment="1">
      <alignment horizontal="center" vertical="center"/>
    </xf>
    <xf numFmtId="0" fontId="56" fillId="0" borderId="12" xfId="5" applyFont="1" applyBorder="1" applyAlignment="1">
      <alignment horizontal="center" vertical="center"/>
    </xf>
    <xf numFmtId="0" fontId="56" fillId="0" borderId="15" xfId="5" applyFont="1" applyBorder="1" applyAlignment="1">
      <alignment horizontal="center" vertical="center"/>
    </xf>
    <xf numFmtId="0" fontId="56" fillId="0" borderId="17" xfId="5" applyFont="1" applyBorder="1" applyAlignment="1">
      <alignment horizontal="center" vertical="center"/>
    </xf>
    <xf numFmtId="0" fontId="56" fillId="0" borderId="13" xfId="5" applyFont="1" applyBorder="1" applyAlignment="1">
      <alignment horizontal="center" vertical="center"/>
    </xf>
    <xf numFmtId="0" fontId="33" fillId="0" borderId="22" xfId="5" applyFont="1" applyBorder="1" applyAlignment="1">
      <alignment horizontal="left" vertical="center" wrapText="1"/>
    </xf>
    <xf numFmtId="0" fontId="33" fillId="0" borderId="25" xfId="5" applyFont="1" applyBorder="1" applyAlignment="1">
      <alignment horizontal="left" vertical="center" wrapText="1"/>
    </xf>
    <xf numFmtId="0" fontId="33" fillId="0" borderId="20" xfId="5" applyFont="1" applyBorder="1" applyAlignment="1">
      <alignment horizontal="left" vertical="center" wrapText="1"/>
    </xf>
    <xf numFmtId="0" fontId="30" fillId="4" borderId="43" xfId="0" applyFont="1" applyFill="1" applyBorder="1" applyAlignment="1">
      <alignment horizontal="left" vertical="top" wrapText="1"/>
    </xf>
    <xf numFmtId="0" fontId="30" fillId="4" borderId="23" xfId="0" applyFont="1" applyFill="1" applyBorder="1" applyAlignment="1">
      <alignment horizontal="left" vertical="top"/>
    </xf>
    <xf numFmtId="0" fontId="30" fillId="4" borderId="42" xfId="0" applyFont="1" applyFill="1" applyBorder="1" applyAlignment="1">
      <alignment horizontal="left" vertical="top"/>
    </xf>
    <xf numFmtId="0" fontId="30" fillId="4" borderId="67" xfId="0" applyFont="1" applyFill="1" applyBorder="1" applyAlignment="1">
      <alignment horizontal="left" vertical="top"/>
    </xf>
    <xf numFmtId="0" fontId="30" fillId="4" borderId="0" xfId="0" applyFont="1" applyFill="1" applyAlignment="1">
      <alignment horizontal="left" vertical="top"/>
    </xf>
    <xf numFmtId="0" fontId="30" fillId="4" borderId="29" xfId="0" applyFont="1" applyFill="1" applyBorder="1" applyAlignment="1">
      <alignment horizontal="left" vertical="top"/>
    </xf>
    <xf numFmtId="0" fontId="30" fillId="4" borderId="44" xfId="0" applyFont="1" applyFill="1" applyBorder="1" applyAlignment="1">
      <alignment horizontal="left" vertical="top"/>
    </xf>
    <xf numFmtId="0" fontId="30" fillId="4" borderId="19" xfId="0" applyFont="1" applyFill="1" applyBorder="1" applyAlignment="1">
      <alignment horizontal="left" vertical="top"/>
    </xf>
    <xf numFmtId="0" fontId="30" fillId="4" borderId="62" xfId="0" applyFont="1" applyFill="1" applyBorder="1" applyAlignment="1">
      <alignment horizontal="left" vertical="top"/>
    </xf>
    <xf numFmtId="0" fontId="34" fillId="4" borderId="25" xfId="3" applyFont="1" applyFill="1" applyBorder="1" applyAlignment="1" applyProtection="1">
      <alignment horizontal="left" vertical="center" wrapText="1"/>
    </xf>
    <xf numFmtId="0" fontId="34" fillId="4" borderId="0" xfId="3" applyFont="1" applyFill="1" applyBorder="1" applyAlignment="1" applyProtection="1">
      <alignment horizontal="left" vertical="center" wrapText="1"/>
    </xf>
    <xf numFmtId="0" fontId="34" fillId="4" borderId="18" xfId="3" applyFont="1" applyFill="1" applyBorder="1" applyAlignment="1" applyProtection="1">
      <alignment horizontal="left" vertical="center" wrapText="1"/>
    </xf>
    <xf numFmtId="0" fontId="34" fillId="22" borderId="11" xfId="3" applyFont="1" applyFill="1" applyBorder="1" applyAlignment="1" applyProtection="1">
      <alignment horizontal="left" vertical="top" wrapText="1"/>
    </xf>
    <xf numFmtId="0" fontId="34" fillId="22" borderId="12" xfId="3" applyFont="1" applyFill="1" applyBorder="1" applyAlignment="1" applyProtection="1">
      <alignment horizontal="left" vertical="top" wrapText="1"/>
    </xf>
    <xf numFmtId="0" fontId="34" fillId="22" borderId="13" xfId="3" applyFont="1" applyFill="1" applyBorder="1" applyAlignment="1" applyProtection="1">
      <alignment horizontal="left" vertical="top" wrapText="1"/>
    </xf>
    <xf numFmtId="0" fontId="95" fillId="4" borderId="11" xfId="3" applyFont="1" applyFill="1" applyBorder="1" applyAlignment="1" applyProtection="1">
      <alignment horizontal="left" vertical="center" wrapText="1"/>
    </xf>
    <xf numFmtId="0" fontId="95" fillId="4" borderId="12" xfId="3" applyFont="1" applyFill="1" applyBorder="1" applyAlignment="1" applyProtection="1">
      <alignment horizontal="left" vertical="center" wrapText="1"/>
    </xf>
    <xf numFmtId="0" fontId="95" fillId="4" borderId="13" xfId="3" applyFont="1" applyFill="1" applyBorder="1" applyAlignment="1" applyProtection="1">
      <alignment horizontal="left" vertical="center" wrapText="1"/>
    </xf>
    <xf numFmtId="0" fontId="95" fillId="0" borderId="30" xfId="5" applyFont="1" applyBorder="1" applyAlignment="1">
      <alignment horizontal="center" vertical="center" wrapText="1"/>
    </xf>
    <xf numFmtId="0" fontId="95" fillId="0" borderId="26" xfId="5" applyFont="1" applyBorder="1" applyAlignment="1">
      <alignment horizontal="center" vertical="center" wrapText="1"/>
    </xf>
    <xf numFmtId="0" fontId="95" fillId="0" borderId="16" xfId="3" applyFont="1" applyFill="1" applyBorder="1" applyAlignment="1" applyProtection="1">
      <alignment horizontal="center" vertical="center" wrapText="1"/>
    </xf>
    <xf numFmtId="0" fontId="95" fillId="4" borderId="11" xfId="5" applyFont="1" applyFill="1" applyBorder="1" applyAlignment="1">
      <alignment horizontal="left" vertical="center"/>
    </xf>
    <xf numFmtId="0" fontId="95" fillId="4" borderId="12" xfId="5" applyFont="1" applyFill="1" applyBorder="1" applyAlignment="1">
      <alignment horizontal="left" vertical="center"/>
    </xf>
    <xf numFmtId="0" fontId="95" fillId="4" borderId="13" xfId="5" applyFont="1" applyFill="1" applyBorder="1" applyAlignment="1">
      <alignment horizontal="left" vertical="center"/>
    </xf>
    <xf numFmtId="0" fontId="95" fillId="4" borderId="11" xfId="5" applyFont="1" applyFill="1" applyBorder="1" applyAlignment="1">
      <alignment horizontal="left" vertical="center" wrapText="1"/>
    </xf>
    <xf numFmtId="0" fontId="95" fillId="4" borderId="12" xfId="5" applyFont="1" applyFill="1" applyBorder="1" applyAlignment="1">
      <alignment horizontal="left" vertical="center" wrapText="1"/>
    </xf>
    <xf numFmtId="0" fontId="95" fillId="4" borderId="13" xfId="5" applyFont="1" applyFill="1" applyBorder="1" applyAlignment="1">
      <alignment horizontal="left" vertical="center" wrapText="1"/>
    </xf>
    <xf numFmtId="0" fontId="56" fillId="22" borderId="12" xfId="5" applyFont="1" applyFill="1" applyBorder="1" applyAlignment="1">
      <alignment horizontal="center" vertical="center"/>
    </xf>
    <xf numFmtId="0" fontId="56" fillId="22" borderId="15" xfId="5" applyFont="1" applyFill="1" applyBorder="1" applyAlignment="1">
      <alignment horizontal="center" vertical="center"/>
    </xf>
    <xf numFmtId="0" fontId="56" fillId="22" borderId="17" xfId="5" applyFont="1" applyFill="1" applyBorder="1" applyAlignment="1">
      <alignment horizontal="center" vertical="center"/>
    </xf>
    <xf numFmtId="0" fontId="56" fillId="22" borderId="13" xfId="5" applyFont="1" applyFill="1" applyBorder="1" applyAlignment="1">
      <alignment horizontal="center" vertical="center"/>
    </xf>
    <xf numFmtId="0" fontId="30" fillId="4" borderId="29" xfId="3" applyFont="1" applyFill="1" applyBorder="1" applyAlignment="1" applyProtection="1">
      <alignment horizontal="center" vertical="top" wrapText="1"/>
    </xf>
    <xf numFmtId="0" fontId="95" fillId="4" borderId="30" xfId="5" applyFont="1" applyFill="1" applyBorder="1" applyAlignment="1">
      <alignment horizontal="center" vertical="center" wrapText="1"/>
    </xf>
    <xf numFmtId="0" fontId="95" fillId="4" borderId="26" xfId="5" applyFont="1" applyFill="1" applyBorder="1" applyAlignment="1">
      <alignment horizontal="center" vertical="center" wrapText="1"/>
    </xf>
    <xf numFmtId="0" fontId="95" fillId="4" borderId="16" xfId="3" applyFont="1" applyFill="1" applyBorder="1" applyAlignment="1" applyProtection="1">
      <alignment horizontal="center" vertical="center" wrapText="1"/>
    </xf>
    <xf numFmtId="10" fontId="34" fillId="4" borderId="17" xfId="5" applyNumberFormat="1" applyFont="1" applyFill="1" applyBorder="1" applyAlignment="1">
      <alignment horizontal="center" vertical="center" wrapText="1"/>
    </xf>
    <xf numFmtId="0" fontId="34" fillId="4" borderId="15" xfId="5" applyFont="1" applyFill="1" applyBorder="1" applyAlignment="1">
      <alignment horizontal="center" vertical="center" wrapText="1"/>
    </xf>
    <xf numFmtId="0" fontId="34" fillId="4" borderId="17" xfId="5" applyFont="1" applyFill="1" applyBorder="1" applyAlignment="1">
      <alignment horizontal="center" vertical="center" wrapText="1"/>
    </xf>
    <xf numFmtId="0" fontId="34" fillId="4" borderId="13" xfId="5" applyFont="1" applyFill="1" applyBorder="1" applyAlignment="1">
      <alignment horizontal="center" vertical="center" wrapText="1"/>
    </xf>
    <xf numFmtId="9" fontId="34" fillId="4" borderId="17" xfId="5" applyNumberFormat="1" applyFont="1" applyFill="1" applyBorder="1" applyAlignment="1">
      <alignment horizontal="center" vertical="center" wrapText="1"/>
    </xf>
    <xf numFmtId="9" fontId="34" fillId="4" borderId="15" xfId="5" applyNumberFormat="1" applyFont="1" applyFill="1" applyBorder="1" applyAlignment="1">
      <alignment horizontal="center" vertical="center" wrapText="1"/>
    </xf>
    <xf numFmtId="0" fontId="32" fillId="3" borderId="5" xfId="4" applyFont="1" applyFill="1" applyBorder="1" applyAlignment="1">
      <alignment horizontal="left" vertical="center" wrapText="1"/>
    </xf>
    <xf numFmtId="0" fontId="32" fillId="3" borderId="9" xfId="4" applyFont="1" applyFill="1" applyBorder="1" applyAlignment="1">
      <alignment horizontal="left" vertical="center" wrapText="1"/>
    </xf>
    <xf numFmtId="0" fontId="34" fillId="4" borderId="6" xfId="3" applyFont="1" applyFill="1" applyBorder="1" applyAlignment="1" applyProtection="1">
      <alignment horizontal="left" vertical="center" wrapText="1"/>
    </xf>
    <xf numFmtId="0" fontId="34" fillId="4" borderId="7" xfId="3" applyFont="1" applyFill="1" applyBorder="1" applyAlignment="1" applyProtection="1">
      <alignment horizontal="left" vertical="center" wrapText="1"/>
    </xf>
    <xf numFmtId="0" fontId="34" fillId="4" borderId="8" xfId="3" applyFont="1" applyFill="1" applyBorder="1" applyAlignment="1" applyProtection="1">
      <alignment horizontal="left" vertical="center" wrapText="1"/>
    </xf>
    <xf numFmtId="0" fontId="30" fillId="4" borderId="0" xfId="0" applyFont="1" applyFill="1" applyAlignment="1">
      <alignment horizontal="center"/>
    </xf>
    <xf numFmtId="0" fontId="34" fillId="4" borderId="22" xfId="3" applyFont="1" applyFill="1" applyBorder="1" applyAlignment="1" applyProtection="1">
      <alignment horizontal="left" vertical="center" wrapText="1"/>
    </xf>
    <xf numFmtId="0" fontId="34" fillId="4" borderId="23" xfId="3" applyFont="1" applyFill="1" applyBorder="1" applyAlignment="1" applyProtection="1">
      <alignment horizontal="left" vertical="center" wrapText="1"/>
    </xf>
    <xf numFmtId="0" fontId="34" fillId="4" borderId="24" xfId="3" applyFont="1" applyFill="1" applyBorder="1" applyAlignment="1" applyProtection="1">
      <alignment horizontal="left" vertical="center" wrapText="1"/>
    </xf>
    <xf numFmtId="0" fontId="34" fillId="4" borderId="43" xfId="0" applyFont="1" applyFill="1" applyBorder="1" applyAlignment="1">
      <alignment horizontal="center" vertical="center"/>
    </xf>
    <xf numFmtId="0" fontId="34" fillId="4" borderId="24" xfId="0" applyFont="1" applyFill="1" applyBorder="1" applyAlignment="1">
      <alignment horizontal="center" vertical="center"/>
    </xf>
    <xf numFmtId="0" fontId="34" fillId="4" borderId="44" xfId="0" applyFont="1" applyFill="1" applyBorder="1" applyAlignment="1">
      <alignment horizontal="center" vertical="center"/>
    </xf>
    <xf numFmtId="0" fontId="34" fillId="4" borderId="21" xfId="0" applyFont="1" applyFill="1" applyBorder="1" applyAlignment="1">
      <alignment horizontal="center" vertical="center"/>
    </xf>
    <xf numFmtId="0" fontId="34" fillId="4" borderId="30" xfId="5" applyFont="1" applyFill="1" applyBorder="1" applyAlignment="1">
      <alignment horizontal="center" vertical="center" wrapText="1"/>
    </xf>
    <xf numFmtId="0" fontId="34" fillId="4" borderId="26" xfId="5" applyFont="1" applyFill="1" applyBorder="1" applyAlignment="1">
      <alignment horizontal="center" vertical="center" wrapText="1"/>
    </xf>
    <xf numFmtId="0" fontId="59" fillId="4" borderId="16" xfId="3" applyFont="1" applyFill="1" applyBorder="1" applyAlignment="1" applyProtection="1">
      <alignment horizontal="center" vertical="center" wrapText="1"/>
    </xf>
    <xf numFmtId="0" fontId="32" fillId="3" borderId="14" xfId="4" applyFont="1" applyFill="1" applyBorder="1" applyAlignment="1">
      <alignment horizontal="left" vertical="center" wrapText="1"/>
    </xf>
    <xf numFmtId="0" fontId="34" fillId="4" borderId="22" xfId="3" applyFont="1" applyFill="1" applyBorder="1" applyAlignment="1" applyProtection="1">
      <alignment vertical="center" wrapText="1"/>
    </xf>
    <xf numFmtId="0" fontId="34" fillId="4" borderId="23" xfId="3" applyFont="1" applyFill="1" applyBorder="1" applyAlignment="1" applyProtection="1">
      <alignment vertical="center" wrapText="1"/>
    </xf>
    <xf numFmtId="0" fontId="34" fillId="4" borderId="24" xfId="3" applyFont="1" applyFill="1" applyBorder="1" applyAlignment="1" applyProtection="1">
      <alignment vertical="center" wrapText="1"/>
    </xf>
    <xf numFmtId="0" fontId="34" fillId="4" borderId="20" xfId="3" applyFont="1" applyFill="1" applyBorder="1" applyAlignment="1" applyProtection="1">
      <alignment vertical="center" wrapText="1"/>
    </xf>
    <xf numFmtId="0" fontId="34" fillId="4" borderId="19" xfId="3" applyFont="1" applyFill="1" applyBorder="1" applyAlignment="1" applyProtection="1">
      <alignment vertical="center" wrapText="1"/>
    </xf>
    <xf numFmtId="0" fontId="34" fillId="4" borderId="21" xfId="3" applyFont="1" applyFill="1" applyBorder="1" applyAlignment="1" applyProtection="1">
      <alignment vertical="center" wrapText="1"/>
    </xf>
    <xf numFmtId="0" fontId="31" fillId="11" borderId="22" xfId="4" applyFont="1" applyFill="1" applyBorder="1" applyAlignment="1">
      <alignment horizontal="center" vertical="center" wrapText="1"/>
    </xf>
    <xf numFmtId="0" fontId="31" fillId="11" borderId="25" xfId="4" applyFont="1" applyFill="1" applyBorder="1" applyAlignment="1">
      <alignment horizontal="center" vertical="center" wrapText="1"/>
    </xf>
    <xf numFmtId="0" fontId="5" fillId="0" borderId="5" xfId="5" applyFont="1" applyBorder="1" applyAlignment="1">
      <alignment horizontal="left" vertical="center" wrapText="1"/>
    </xf>
    <xf numFmtId="0" fontId="5" fillId="0" borderId="9" xfId="5" applyFont="1" applyBorder="1" applyAlignment="1">
      <alignment horizontal="left" vertical="center" wrapText="1"/>
    </xf>
    <xf numFmtId="0" fontId="5" fillId="0" borderId="14" xfId="5" applyFont="1" applyBorder="1" applyAlignment="1">
      <alignment horizontal="left" vertical="center" wrapText="1"/>
    </xf>
    <xf numFmtId="0" fontId="2" fillId="0" borderId="19" xfId="0" applyFont="1" applyBorder="1" applyAlignment="1">
      <alignment horizontal="center"/>
    </xf>
    <xf numFmtId="0" fontId="2" fillId="0" borderId="25" xfId="6" applyFont="1" applyFill="1" applyBorder="1" applyAlignment="1" applyProtection="1">
      <alignment horizontal="left" vertical="center" wrapText="1"/>
    </xf>
    <xf numFmtId="0" fontId="2" fillId="0" borderId="0" xfId="6" applyFont="1" applyFill="1" applyBorder="1" applyAlignment="1" applyProtection="1">
      <alignment horizontal="left" vertical="center" wrapText="1"/>
    </xf>
    <xf numFmtId="0" fontId="2" fillId="0" borderId="18" xfId="6" applyFont="1" applyFill="1" applyBorder="1" applyAlignment="1" applyProtection="1">
      <alignment horizontal="left" vertical="center" wrapText="1"/>
    </xf>
    <xf numFmtId="0" fontId="2" fillId="0" borderId="37" xfId="6" applyFont="1" applyFill="1" applyBorder="1" applyAlignment="1" applyProtection="1">
      <alignment horizontal="left" vertical="center" wrapText="1"/>
    </xf>
    <xf numFmtId="0" fontId="2" fillId="0" borderId="37" xfId="9" applyFont="1" applyBorder="1"/>
    <xf numFmtId="0" fontId="2" fillId="0" borderId="38" xfId="9" applyFont="1" applyBorder="1"/>
    <xf numFmtId="0" fontId="34" fillId="2" borderId="11" xfId="0" applyFont="1" applyFill="1" applyBorder="1" applyAlignment="1">
      <alignment horizontal="left" vertical="center" wrapText="1"/>
    </xf>
    <xf numFmtId="0" fontId="34" fillId="2" borderId="12" xfId="0" applyFont="1" applyFill="1" applyBorder="1" applyAlignment="1">
      <alignment horizontal="left" vertical="center" wrapText="1"/>
    </xf>
    <xf numFmtId="0" fontId="34" fillId="2" borderId="13" xfId="0" applyFont="1" applyFill="1" applyBorder="1" applyAlignment="1">
      <alignment horizontal="left" vertical="center" wrapText="1"/>
    </xf>
    <xf numFmtId="0" fontId="34" fillId="4" borderId="11" xfId="3" applyFont="1" applyFill="1" applyBorder="1" applyAlignment="1" applyProtection="1">
      <alignment horizontal="center" vertical="center" wrapText="1"/>
    </xf>
    <xf numFmtId="0" fontId="34" fillId="4" borderId="17" xfId="3" applyFont="1" applyFill="1" applyBorder="1" applyAlignment="1" applyProtection="1">
      <alignment horizontal="left" vertical="center" wrapText="1"/>
    </xf>
    <xf numFmtId="0" fontId="2" fillId="0" borderId="12" xfId="5" applyFont="1" applyBorder="1" applyAlignment="1">
      <alignment horizontal="left" vertical="center" wrapText="1"/>
    </xf>
    <xf numFmtId="0" fontId="2" fillId="0" borderId="13" xfId="5" applyFont="1" applyBorder="1" applyAlignment="1">
      <alignment horizontal="left" vertical="center" wrapText="1"/>
    </xf>
    <xf numFmtId="9" fontId="2" fillId="0" borderId="67" xfId="5" applyNumberFormat="1" applyFont="1" applyBorder="1" applyAlignment="1">
      <alignment horizontal="center" vertical="center" wrapText="1"/>
    </xf>
    <xf numFmtId="9" fontId="2" fillId="0" borderId="0" xfId="5" applyNumberFormat="1" applyFont="1" applyAlignment="1">
      <alignment horizontal="center" vertical="center" wrapText="1"/>
    </xf>
    <xf numFmtId="0" fontId="2" fillId="0" borderId="11" xfId="6" applyFont="1" applyFill="1" applyBorder="1" applyAlignment="1" applyProtection="1">
      <alignment horizontal="left" vertical="center" wrapText="1"/>
    </xf>
    <xf numFmtId="0" fontId="2" fillId="0" borderId="12" xfId="6" applyFont="1" applyFill="1" applyBorder="1" applyAlignment="1" applyProtection="1">
      <alignment horizontal="left" vertical="center" wrapText="1"/>
    </xf>
    <xf numFmtId="0" fontId="2" fillId="0" borderId="13" xfId="6" applyFont="1" applyFill="1" applyBorder="1" applyAlignment="1" applyProtection="1">
      <alignment horizontal="left" vertical="center" wrapText="1"/>
    </xf>
    <xf numFmtId="0" fontId="2" fillId="0" borderId="17" xfId="6" applyFont="1" applyFill="1" applyBorder="1" applyAlignment="1" applyProtection="1">
      <alignment horizontal="center" vertical="center" wrapText="1"/>
    </xf>
    <xf numFmtId="0" fontId="2" fillId="0" borderId="12" xfId="6" applyFont="1" applyFill="1" applyBorder="1" applyAlignment="1" applyProtection="1">
      <alignment horizontal="center" vertical="center" wrapText="1"/>
    </xf>
    <xf numFmtId="0" fontId="2" fillId="0" borderId="15" xfId="6" applyFont="1" applyFill="1" applyBorder="1" applyAlignment="1" applyProtection="1">
      <alignment horizontal="center" vertical="center" wrapText="1"/>
    </xf>
    <xf numFmtId="0" fontId="31" fillId="11" borderId="5" xfId="5" applyFont="1" applyFill="1" applyBorder="1" applyAlignment="1">
      <alignment horizontal="center" vertical="center" wrapText="1"/>
    </xf>
    <xf numFmtId="0" fontId="31" fillId="11" borderId="9" xfId="5" applyFont="1" applyFill="1" applyBorder="1" applyAlignment="1">
      <alignment horizontal="center" vertical="center" wrapText="1"/>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0" fontId="2" fillId="0" borderId="11" xfId="5" applyFont="1" applyBorder="1" applyAlignment="1">
      <alignment horizontal="left" vertical="center" wrapText="1"/>
    </xf>
    <xf numFmtId="0" fontId="2" fillId="0" borderId="11" xfId="3" applyFont="1" applyFill="1" applyBorder="1" applyAlignment="1" applyProtection="1">
      <alignment horizontal="left" vertical="center" wrapText="1"/>
    </xf>
    <xf numFmtId="0" fontId="2" fillId="0" borderId="12" xfId="3" applyFont="1" applyFill="1" applyBorder="1" applyAlignment="1" applyProtection="1">
      <alignment horizontal="left" vertical="center" wrapText="1"/>
    </xf>
    <xf numFmtId="0" fontId="2" fillId="0" borderId="13" xfId="3" applyFont="1" applyFill="1" applyBorder="1" applyAlignment="1" applyProtection="1">
      <alignment horizontal="left" vertical="center" wrapText="1"/>
    </xf>
    <xf numFmtId="0" fontId="31" fillId="11" borderId="32" xfId="5" applyFont="1" applyFill="1" applyBorder="1" applyAlignment="1">
      <alignment horizontal="center" vertical="center" wrapText="1"/>
    </xf>
    <xf numFmtId="0" fontId="5" fillId="2" borderId="5"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4" xfId="0" applyFont="1" applyFill="1" applyBorder="1" applyAlignment="1">
      <alignment horizontal="left" vertical="center" wrapText="1"/>
    </xf>
    <xf numFmtId="1" fontId="3" fillId="0" borderId="17" xfId="5" applyNumberFormat="1" applyFont="1" applyBorder="1" applyAlignment="1">
      <alignment horizontal="center" vertical="center" wrapText="1"/>
    </xf>
    <xf numFmtId="1" fontId="3" fillId="0" borderId="15" xfId="5" applyNumberFormat="1" applyFont="1" applyBorder="1" applyAlignment="1">
      <alignment horizontal="center" vertical="center" wrapText="1"/>
    </xf>
    <xf numFmtId="0" fontId="31" fillId="11" borderId="25" xfId="4" applyFont="1" applyFill="1" applyBorder="1" applyAlignment="1">
      <alignment horizontal="center" vertical="center"/>
    </xf>
    <xf numFmtId="0" fontId="5" fillId="2" borderId="5" xfId="5" applyFont="1" applyFill="1" applyBorder="1" applyAlignment="1">
      <alignment horizontal="left" vertical="center" wrapText="1"/>
    </xf>
    <xf numFmtId="0" fontId="5" fillId="2" borderId="9" xfId="5" applyFont="1" applyFill="1" applyBorder="1" applyAlignment="1">
      <alignment horizontal="left" vertical="center" wrapText="1"/>
    </xf>
    <xf numFmtId="0" fontId="5" fillId="2" borderId="14" xfId="5" applyFont="1" applyFill="1" applyBorder="1" applyAlignment="1">
      <alignment horizontal="left" vertical="center" wrapText="1"/>
    </xf>
    <xf numFmtId="0" fontId="2" fillId="2" borderId="11" xfId="3" applyFont="1" applyFill="1" applyBorder="1" applyAlignment="1" applyProtection="1">
      <alignment horizontal="center" vertical="center" wrapText="1"/>
    </xf>
    <xf numFmtId="0" fontId="2" fillId="2" borderId="12" xfId="3" applyFont="1" applyFill="1" applyBorder="1" applyAlignment="1" applyProtection="1">
      <alignment horizontal="center" vertical="center" wrapText="1"/>
    </xf>
    <xf numFmtId="0" fontId="2" fillId="2" borderId="17" xfId="3" applyFont="1" applyFill="1" applyBorder="1" applyAlignment="1" applyProtection="1">
      <alignment horizontal="left" vertical="top" wrapText="1"/>
    </xf>
    <xf numFmtId="0" fontId="2" fillId="2" borderId="12" xfId="3" applyFont="1" applyFill="1" applyBorder="1" applyAlignment="1" applyProtection="1">
      <alignment horizontal="left" vertical="top" wrapText="1"/>
    </xf>
    <xf numFmtId="0" fontId="2" fillId="2" borderId="13" xfId="3" applyFont="1" applyFill="1" applyBorder="1" applyAlignment="1" applyProtection="1">
      <alignment horizontal="left" vertical="top" wrapText="1"/>
    </xf>
    <xf numFmtId="0" fontId="2" fillId="2" borderId="11" xfId="5" applyFont="1" applyFill="1" applyBorder="1" applyAlignment="1">
      <alignment horizontal="left" vertical="center" wrapText="1"/>
    </xf>
    <xf numFmtId="0" fontId="2" fillId="2" borderId="12" xfId="5" applyFont="1" applyFill="1" applyBorder="1" applyAlignment="1">
      <alignment horizontal="left" vertical="center" wrapText="1"/>
    </xf>
    <xf numFmtId="0" fontId="2" fillId="2" borderId="13" xfId="5" applyFont="1" applyFill="1" applyBorder="1" applyAlignment="1">
      <alignment horizontal="left" vertical="center" wrapText="1"/>
    </xf>
    <xf numFmtId="0" fontId="5" fillId="2" borderId="17" xfId="7" applyFont="1" applyFill="1" applyBorder="1" applyAlignment="1">
      <alignment horizontal="left" vertical="center" wrapText="1"/>
    </xf>
    <xf numFmtId="0" fontId="5" fillId="2" borderId="15" xfId="7" applyFont="1" applyFill="1" applyBorder="1" applyAlignment="1">
      <alignment horizontal="left" vertical="center" wrapText="1"/>
    </xf>
    <xf numFmtId="0" fontId="2" fillId="2" borderId="11" xfId="5" applyFont="1" applyFill="1" applyBorder="1" applyAlignment="1">
      <alignment horizontal="left" vertical="center"/>
    </xf>
    <xf numFmtId="0" fontId="2" fillId="2" borderId="12" xfId="5" applyFont="1" applyFill="1" applyBorder="1" applyAlignment="1">
      <alignment horizontal="left" vertical="center"/>
    </xf>
    <xf numFmtId="0" fontId="2" fillId="2" borderId="17" xfId="5" applyFont="1" applyFill="1" applyBorder="1" applyAlignment="1">
      <alignment horizontal="left" vertical="center"/>
    </xf>
    <xf numFmtId="0" fontId="2" fillId="2" borderId="13" xfId="5" applyFont="1" applyFill="1" applyBorder="1" applyAlignment="1">
      <alignment horizontal="left" vertical="center"/>
    </xf>
    <xf numFmtId="0" fontId="2" fillId="2" borderId="20" xfId="0" applyFont="1" applyFill="1" applyBorder="1" applyAlignment="1">
      <alignment horizontal="center"/>
    </xf>
    <xf numFmtId="0" fontId="2" fillId="2" borderId="19" xfId="0" applyFont="1" applyFill="1" applyBorder="1" applyAlignment="1">
      <alignment horizontal="center"/>
    </xf>
    <xf numFmtId="0" fontId="2" fillId="2" borderId="11" xfId="3" applyFont="1" applyFill="1" applyBorder="1" applyAlignment="1" applyProtection="1">
      <alignment horizontal="left" vertical="center" wrapText="1"/>
    </xf>
    <xf numFmtId="0" fontId="2" fillId="2" borderId="12" xfId="3" applyFont="1" applyFill="1" applyBorder="1" applyAlignment="1" applyProtection="1">
      <alignment horizontal="left" vertical="center" wrapText="1"/>
    </xf>
    <xf numFmtId="0" fontId="2" fillId="2" borderId="13" xfId="3" applyFont="1" applyFill="1" applyBorder="1" applyAlignment="1" applyProtection="1">
      <alignment horizontal="left" vertical="center" wrapText="1"/>
    </xf>
    <xf numFmtId="1" fontId="2" fillId="2" borderId="17" xfId="5" applyNumberFormat="1" applyFont="1" applyFill="1" applyBorder="1" applyAlignment="1">
      <alignment horizontal="center" vertical="center" wrapText="1"/>
    </xf>
    <xf numFmtId="1" fontId="2" fillId="2" borderId="15" xfId="5" applyNumberFormat="1" applyFont="1" applyFill="1" applyBorder="1" applyAlignment="1">
      <alignment horizontal="center" vertical="center" wrapText="1"/>
    </xf>
    <xf numFmtId="1" fontId="2" fillId="2" borderId="13" xfId="5" applyNumberFormat="1" applyFont="1" applyFill="1" applyBorder="1" applyAlignment="1">
      <alignment horizontal="center" vertical="center" wrapText="1"/>
    </xf>
    <xf numFmtId="9" fontId="2" fillId="2" borderId="0" xfId="5" applyNumberFormat="1" applyFont="1" applyFill="1" applyAlignment="1">
      <alignment horizontal="center" vertical="center" wrapText="1"/>
    </xf>
    <xf numFmtId="0" fontId="2" fillId="2" borderId="29" xfId="3" applyFont="1" applyFill="1" applyBorder="1" applyAlignment="1" applyProtection="1">
      <alignment horizontal="center" vertical="top" wrapText="1"/>
    </xf>
    <xf numFmtId="0" fontId="2" fillId="2" borderId="16" xfId="5" applyFont="1" applyFill="1" applyBorder="1" applyAlignment="1">
      <alignment horizontal="center" vertical="center" wrapText="1"/>
    </xf>
    <xf numFmtId="0" fontId="2" fillId="2" borderId="43" xfId="0" applyFont="1" applyFill="1" applyBorder="1" applyAlignment="1">
      <alignment horizontal="left" vertical="top"/>
    </xf>
    <xf numFmtId="0" fontId="2" fillId="2" borderId="24" xfId="0" applyFont="1" applyFill="1" applyBorder="1" applyAlignment="1">
      <alignment horizontal="left" vertical="top"/>
    </xf>
    <xf numFmtId="0" fontId="2" fillId="2" borderId="44" xfId="0" applyFont="1" applyFill="1" applyBorder="1" applyAlignment="1">
      <alignment horizontal="left" vertical="top"/>
    </xf>
    <xf numFmtId="0" fontId="2" fillId="2" borderId="21" xfId="0" applyFont="1" applyFill="1" applyBorder="1" applyAlignment="1">
      <alignment horizontal="left" vertical="top"/>
    </xf>
    <xf numFmtId="0" fontId="31" fillId="11" borderId="22" xfId="5" applyFont="1" applyFill="1" applyBorder="1" applyAlignment="1">
      <alignment horizontal="center" vertical="center" wrapText="1"/>
    </xf>
    <xf numFmtId="0" fontId="31" fillId="11" borderId="25" xfId="5" applyFont="1" applyFill="1" applyBorder="1" applyAlignment="1">
      <alignment horizontal="center" vertical="center" wrapText="1"/>
    </xf>
    <xf numFmtId="0" fontId="31" fillId="11" borderId="33" xfId="5" applyFont="1" applyFill="1" applyBorder="1" applyAlignment="1">
      <alignment horizontal="center" vertical="center" wrapText="1"/>
    </xf>
    <xf numFmtId="0" fontId="9" fillId="2" borderId="11" xfId="3" applyFont="1" applyFill="1" applyBorder="1" applyAlignment="1" applyProtection="1">
      <alignment horizontal="left" vertical="center" wrapText="1"/>
    </xf>
    <xf numFmtId="0" fontId="31" fillId="11" borderId="22" xfId="4" applyFont="1" applyFill="1" applyBorder="1" applyAlignment="1">
      <alignment horizontal="center" vertical="center"/>
    </xf>
    <xf numFmtId="0" fontId="2" fillId="2" borderId="17" xfId="3" applyFont="1" applyFill="1" applyBorder="1" applyAlignment="1" applyProtection="1">
      <alignment horizontal="center" vertical="center" wrapText="1"/>
    </xf>
    <xf numFmtId="0" fontId="2" fillId="2" borderId="15" xfId="3" applyFont="1" applyFill="1" applyBorder="1" applyAlignment="1" applyProtection="1">
      <alignment horizontal="center" vertical="center" wrapText="1"/>
    </xf>
    <xf numFmtId="0" fontId="5" fillId="2" borderId="5" xfId="5" applyFont="1" applyFill="1" applyBorder="1" applyAlignment="1">
      <alignment vertical="center" wrapText="1"/>
    </xf>
    <xf numFmtId="0" fontId="5" fillId="2" borderId="9" xfId="5" applyFont="1" applyFill="1" applyBorder="1" applyAlignment="1">
      <alignment vertical="center" wrapText="1"/>
    </xf>
    <xf numFmtId="0" fontId="5" fillId="2" borderId="14" xfId="5" applyFont="1" applyFill="1" applyBorder="1" applyAlignment="1">
      <alignment vertical="center" wrapText="1"/>
    </xf>
    <xf numFmtId="0" fontId="2" fillId="2" borderId="46" xfId="3" applyFont="1" applyFill="1" applyBorder="1" applyAlignment="1" applyProtection="1">
      <alignment horizontal="left" vertical="center" wrapText="1"/>
    </xf>
    <xf numFmtId="0" fontId="2" fillId="2" borderId="37" xfId="9" applyFont="1" applyFill="1" applyBorder="1"/>
    <xf numFmtId="0" fontId="2" fillId="2" borderId="38" xfId="9" applyFont="1" applyFill="1" applyBorder="1"/>
    <xf numFmtId="0" fontId="17" fillId="2" borderId="5" xfId="10" applyNumberFormat="1" applyFont="1" applyFill="1" applyBorder="1" applyAlignment="1">
      <alignment horizontal="left" vertical="center" wrapText="1"/>
    </xf>
    <xf numFmtId="0" fontId="17" fillId="2" borderId="9" xfId="10" applyNumberFormat="1" applyFont="1" applyFill="1" applyBorder="1" applyAlignment="1">
      <alignment horizontal="left" vertical="center" wrapText="1"/>
    </xf>
    <xf numFmtId="0" fontId="17" fillId="2" borderId="14" xfId="10" applyNumberFormat="1" applyFont="1" applyFill="1" applyBorder="1" applyAlignment="1">
      <alignment horizontal="left" vertical="center" wrapText="1"/>
    </xf>
    <xf numFmtId="9" fontId="15" fillId="2" borderId="67" xfId="10" applyFont="1" applyFill="1" applyBorder="1" applyAlignment="1">
      <alignment horizontal="center" vertical="center" wrapText="1"/>
    </xf>
    <xf numFmtId="9" fontId="15" fillId="2" borderId="0" xfId="10" applyFont="1" applyFill="1" applyBorder="1" applyAlignment="1">
      <alignment horizontal="center" vertical="center" wrapText="1"/>
    </xf>
    <xf numFmtId="0" fontId="17" fillId="2" borderId="10" xfId="10" applyNumberFormat="1" applyFont="1" applyFill="1" applyBorder="1" applyAlignment="1">
      <alignment horizontal="left" vertical="center" wrapText="1"/>
    </xf>
    <xf numFmtId="0" fontId="15" fillId="2" borderId="17" xfId="6" applyFont="1" applyFill="1" applyBorder="1" applyAlignment="1" applyProtection="1">
      <alignment horizontal="center" vertical="center"/>
    </xf>
    <xf numFmtId="0" fontId="15" fillId="2" borderId="12" xfId="6" applyFont="1" applyFill="1" applyBorder="1" applyAlignment="1" applyProtection="1">
      <alignment horizontal="center" vertical="center"/>
    </xf>
    <xf numFmtId="0" fontId="15" fillId="2" borderId="15" xfId="6" applyFont="1" applyFill="1" applyBorder="1" applyAlignment="1" applyProtection="1">
      <alignment horizontal="center" vertical="center"/>
    </xf>
    <xf numFmtId="0" fontId="15" fillId="2" borderId="16" xfId="10" applyNumberFormat="1" applyFont="1" applyFill="1" applyBorder="1" applyAlignment="1">
      <alignment horizontal="center" vertical="center" wrapText="1"/>
    </xf>
    <xf numFmtId="1" fontId="3" fillId="2" borderId="16" xfId="10" applyNumberFormat="1" applyFont="1" applyFill="1" applyBorder="1" applyAlignment="1">
      <alignment horizontal="center" vertical="center" wrapText="1"/>
    </xf>
    <xf numFmtId="0" fontId="83" fillId="11" borderId="11" xfId="10" applyNumberFormat="1" applyFont="1" applyFill="1" applyBorder="1" applyAlignment="1">
      <alignment horizontal="center" vertical="center" wrapText="1"/>
    </xf>
    <xf numFmtId="0" fontId="15" fillId="2" borderId="19" xfId="7" applyFont="1" applyFill="1" applyBorder="1" applyAlignment="1">
      <alignment horizontal="center"/>
    </xf>
    <xf numFmtId="0" fontId="15" fillId="2" borderId="0" xfId="7" applyFont="1" applyFill="1" applyAlignment="1">
      <alignment horizontal="center"/>
    </xf>
    <xf numFmtId="0" fontId="15" fillId="2" borderId="13" xfId="6" applyFont="1" applyFill="1" applyBorder="1" applyAlignment="1" applyProtection="1">
      <alignment horizontal="justify" vertical="center" wrapText="1"/>
    </xf>
    <xf numFmtId="0" fontId="15" fillId="2" borderId="47" xfId="6" applyFont="1" applyFill="1" applyBorder="1" applyAlignment="1" applyProtection="1">
      <alignment horizontal="justify" vertical="center" wrapText="1"/>
    </xf>
    <xf numFmtId="0" fontId="15" fillId="2" borderId="13" xfId="6" applyFont="1" applyFill="1" applyBorder="1" applyAlignment="1" applyProtection="1">
      <alignment horizontal="left" vertical="center" wrapText="1"/>
    </xf>
    <xf numFmtId="0" fontId="15" fillId="2" borderId="47" xfId="6" applyFont="1" applyFill="1" applyBorder="1" applyAlignment="1" applyProtection="1">
      <alignment horizontal="left" vertical="center" wrapText="1"/>
    </xf>
    <xf numFmtId="0" fontId="83" fillId="11" borderId="22" xfId="10" applyNumberFormat="1" applyFont="1" applyFill="1" applyBorder="1" applyAlignment="1">
      <alignment horizontal="center" vertical="center"/>
    </xf>
    <xf numFmtId="0" fontId="15" fillId="2" borderId="10" xfId="6" applyFont="1" applyFill="1" applyBorder="1" applyAlignment="1" applyProtection="1">
      <alignment horizontal="left" vertical="center" wrapText="1"/>
    </xf>
    <xf numFmtId="0" fontId="15" fillId="2" borderId="38" xfId="6" applyFont="1" applyFill="1" applyBorder="1" applyAlignment="1" applyProtection="1">
      <alignment horizontal="left" vertical="center" wrapText="1"/>
    </xf>
    <xf numFmtId="0" fontId="15" fillId="2" borderId="13" xfId="10" applyNumberFormat="1" applyFont="1" applyFill="1" applyBorder="1" applyAlignment="1">
      <alignment horizontal="left" vertical="center" wrapText="1"/>
    </xf>
    <xf numFmtId="0" fontId="83" fillId="11" borderId="5" xfId="10" applyNumberFormat="1" applyFont="1" applyFill="1" applyBorder="1" applyAlignment="1">
      <alignment horizontal="center" vertical="center" wrapText="1"/>
    </xf>
    <xf numFmtId="0" fontId="2" fillId="2" borderId="11"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15" fillId="2" borderId="10" xfId="10" applyNumberFormat="1" applyFont="1" applyFill="1" applyBorder="1" applyAlignment="1">
      <alignment horizontal="left" vertical="center" wrapText="1"/>
    </xf>
    <xf numFmtId="0" fontId="83" fillId="11" borderId="48" xfId="10" applyNumberFormat="1" applyFont="1" applyFill="1" applyBorder="1" applyAlignment="1">
      <alignment horizontal="center" vertical="center" wrapText="1"/>
    </xf>
    <xf numFmtId="0" fontId="15" fillId="2" borderId="11" xfId="6" applyFont="1" applyFill="1" applyBorder="1" applyAlignment="1" applyProtection="1">
      <alignment horizontal="left" vertical="center" wrapText="1"/>
    </xf>
    <xf numFmtId="49" fontId="31" fillId="15" borderId="49" xfId="5" applyNumberFormat="1" applyFont="1" applyFill="1" applyBorder="1" applyAlignment="1">
      <alignment horizontal="left" vertical="center"/>
    </xf>
    <xf numFmtId="49" fontId="31" fillId="15" borderId="50" xfId="5" applyNumberFormat="1" applyFont="1" applyFill="1" applyBorder="1" applyAlignment="1">
      <alignment horizontal="left" vertical="center"/>
    </xf>
    <xf numFmtId="0" fontId="31" fillId="15" borderId="25" xfId="4" applyFont="1" applyFill="1" applyBorder="1" applyAlignment="1">
      <alignment horizontal="center" vertical="center" wrapText="1"/>
    </xf>
    <xf numFmtId="0" fontId="31" fillId="15" borderId="33" xfId="4" applyFont="1" applyFill="1" applyBorder="1" applyAlignment="1">
      <alignment horizontal="center" vertical="center" wrapText="1"/>
    </xf>
    <xf numFmtId="0" fontId="2" fillId="2" borderId="6" xfId="3" applyFont="1" applyFill="1" applyBorder="1" applyAlignment="1" applyProtection="1">
      <alignment horizontal="left" vertical="center" wrapText="1"/>
    </xf>
    <xf numFmtId="0" fontId="2" fillId="2" borderId="7" xfId="3" applyFont="1" applyFill="1" applyBorder="1" applyAlignment="1" applyProtection="1">
      <alignment horizontal="left" vertical="center" wrapText="1"/>
    </xf>
    <xf numFmtId="0" fontId="2" fillId="2" borderId="8" xfId="3" applyFont="1" applyFill="1" applyBorder="1" applyAlignment="1" applyProtection="1">
      <alignment horizontal="left" vertical="center" wrapText="1"/>
    </xf>
    <xf numFmtId="0" fontId="5" fillId="2" borderId="10" xfId="5" applyFont="1" applyFill="1" applyBorder="1" applyAlignment="1">
      <alignment horizontal="left" vertical="center" wrapText="1"/>
    </xf>
    <xf numFmtId="0" fontId="2" fillId="2" borderId="0" xfId="0" applyFont="1" applyFill="1" applyAlignment="1">
      <alignment horizontal="center"/>
    </xf>
    <xf numFmtId="0" fontId="2" fillId="2" borderId="22" xfId="3" applyFont="1" applyFill="1" applyBorder="1" applyAlignment="1" applyProtection="1">
      <alignment horizontal="left" vertical="center" wrapText="1"/>
    </xf>
    <xf numFmtId="0" fontId="2" fillId="2" borderId="23" xfId="3" applyFont="1" applyFill="1" applyBorder="1" applyAlignment="1" applyProtection="1">
      <alignment horizontal="left" vertical="center" wrapText="1"/>
    </xf>
    <xf numFmtId="0" fontId="2" fillId="2" borderId="24" xfId="3" applyFont="1" applyFill="1" applyBorder="1" applyAlignment="1" applyProtection="1">
      <alignment horizontal="left" vertical="center" wrapText="1"/>
    </xf>
    <xf numFmtId="9" fontId="2" fillId="2" borderId="16" xfId="5" applyNumberFormat="1" applyFont="1" applyFill="1" applyBorder="1" applyAlignment="1">
      <alignment horizontal="center" vertical="center" wrapText="1"/>
    </xf>
    <xf numFmtId="9" fontId="2" fillId="2" borderId="17" xfId="5" applyNumberFormat="1" applyFont="1" applyFill="1" applyBorder="1" applyAlignment="1">
      <alignment horizontal="center" vertical="center" wrapText="1"/>
    </xf>
    <xf numFmtId="9" fontId="2" fillId="2" borderId="15" xfId="5" applyNumberFormat="1" applyFont="1" applyFill="1" applyBorder="1" applyAlignment="1">
      <alignment horizontal="center" vertical="center" wrapText="1"/>
    </xf>
    <xf numFmtId="0" fontId="5" fillId="2" borderId="25" xfId="5" applyFont="1" applyFill="1" applyBorder="1" applyAlignment="1">
      <alignment horizontal="left" vertical="center" wrapText="1"/>
    </xf>
    <xf numFmtId="0" fontId="5" fillId="2" borderId="20" xfId="5" applyFont="1" applyFill="1" applyBorder="1" applyAlignment="1">
      <alignment horizontal="left" vertical="center" wrapText="1"/>
    </xf>
    <xf numFmtId="0" fontId="2" fillId="2" borderId="30" xfId="5" applyFont="1" applyFill="1" applyBorder="1" applyAlignment="1">
      <alignment horizontal="center" vertical="center" wrapText="1"/>
    </xf>
    <xf numFmtId="0" fontId="2" fillId="2" borderId="26" xfId="5" applyFont="1" applyFill="1" applyBorder="1" applyAlignment="1">
      <alignment horizontal="center" vertical="center" wrapText="1"/>
    </xf>
    <xf numFmtId="0" fontId="2" fillId="2" borderId="16" xfId="3" applyFont="1" applyFill="1" applyBorder="1" applyAlignment="1" applyProtection="1">
      <alignment horizontal="center" vertical="center" wrapText="1"/>
    </xf>
    <xf numFmtId="0" fontId="3" fillId="2" borderId="11" xfId="3" applyFont="1" applyFill="1" applyBorder="1" applyAlignment="1" applyProtection="1">
      <alignment horizontal="left" vertical="center" wrapText="1"/>
    </xf>
    <xf numFmtId="0" fontId="3" fillId="2" borderId="12" xfId="3" applyFont="1" applyFill="1" applyBorder="1" applyAlignment="1" applyProtection="1">
      <alignment horizontal="left" vertical="center" wrapText="1"/>
    </xf>
    <xf numFmtId="0" fontId="3" fillId="2" borderId="13" xfId="3" applyFont="1" applyFill="1" applyBorder="1" applyAlignment="1" applyProtection="1">
      <alignment horizontal="left" vertical="center" wrapText="1"/>
    </xf>
    <xf numFmtId="0" fontId="31" fillId="15" borderId="9" xfId="5" applyFont="1" applyFill="1" applyBorder="1" applyAlignment="1">
      <alignment horizontal="center" vertical="center" wrapText="1"/>
    </xf>
    <xf numFmtId="0" fontId="31" fillId="15" borderId="32" xfId="5" applyFont="1" applyFill="1" applyBorder="1" applyAlignment="1">
      <alignment horizontal="center" vertical="center" wrapText="1"/>
    </xf>
    <xf numFmtId="0" fontId="2" fillId="2" borderId="6" xfId="5" applyFont="1" applyFill="1" applyBorder="1" applyAlignment="1">
      <alignment vertical="center" wrapText="1"/>
    </xf>
    <xf numFmtId="0" fontId="2" fillId="2" borderId="7" xfId="5" applyFont="1" applyFill="1" applyBorder="1" applyAlignment="1">
      <alignment vertical="center" wrapText="1"/>
    </xf>
    <xf numFmtId="0" fontId="2" fillId="2" borderId="8" xfId="5" applyFont="1" applyFill="1" applyBorder="1" applyAlignment="1">
      <alignment vertical="center" wrapText="1"/>
    </xf>
    <xf numFmtId="0" fontId="2" fillId="2" borderId="11" xfId="5" applyFont="1" applyFill="1" applyBorder="1" applyAlignment="1">
      <alignment vertical="center" wrapText="1"/>
    </xf>
    <xf numFmtId="0" fontId="2" fillId="2" borderId="12" xfId="5" applyFont="1" applyFill="1" applyBorder="1" applyAlignment="1">
      <alignment vertical="center" wrapText="1"/>
    </xf>
    <xf numFmtId="0" fontId="2" fillId="2" borderId="13" xfId="5" applyFont="1" applyFill="1" applyBorder="1" applyAlignment="1">
      <alignment vertical="center" wrapText="1"/>
    </xf>
    <xf numFmtId="0" fontId="12" fillId="2" borderId="11" xfId="3" applyFont="1" applyFill="1" applyBorder="1" applyAlignment="1" applyProtection="1">
      <alignment vertical="center" wrapText="1"/>
    </xf>
    <xf numFmtId="0" fontId="12" fillId="2" borderId="12" xfId="3" applyFont="1" applyFill="1" applyBorder="1" applyAlignment="1" applyProtection="1">
      <alignment vertical="center" wrapText="1"/>
    </xf>
    <xf numFmtId="0" fontId="12" fillId="2" borderId="13" xfId="3" applyFont="1" applyFill="1" applyBorder="1" applyAlignment="1" applyProtection="1">
      <alignment vertical="center" wrapText="1"/>
    </xf>
    <xf numFmtId="0" fontId="2" fillId="2" borderId="46" xfId="5" applyFont="1" applyFill="1" applyBorder="1" applyAlignment="1">
      <alignment horizontal="left" vertical="center" wrapText="1"/>
    </xf>
    <xf numFmtId="0" fontId="2" fillId="2" borderId="37" xfId="5" applyFont="1" applyFill="1" applyBorder="1" applyAlignment="1">
      <alignment horizontal="left" vertical="center" wrapText="1"/>
    </xf>
    <xf numFmtId="0" fontId="2" fillId="2" borderId="38" xfId="5" applyFont="1" applyFill="1" applyBorder="1" applyAlignment="1">
      <alignment horizontal="left" vertical="center" wrapText="1"/>
    </xf>
    <xf numFmtId="0" fontId="31" fillId="15" borderId="1" xfId="4" applyFont="1" applyFill="1" applyBorder="1" applyAlignment="1">
      <alignment horizontal="center" vertical="center"/>
    </xf>
    <xf numFmtId="0" fontId="31" fillId="15" borderId="9" xfId="4" applyFont="1" applyFill="1" applyBorder="1" applyAlignment="1">
      <alignment horizontal="center" vertical="center"/>
    </xf>
    <xf numFmtId="0" fontId="31" fillId="15" borderId="32" xfId="4" applyFont="1" applyFill="1" applyBorder="1" applyAlignment="1">
      <alignment horizontal="center" vertical="center"/>
    </xf>
    <xf numFmtId="0" fontId="2" fillId="2" borderId="20" xfId="3" applyFont="1" applyFill="1" applyBorder="1" applyAlignment="1" applyProtection="1">
      <alignment horizontal="left" vertical="center" wrapText="1"/>
    </xf>
    <xf numFmtId="0" fontId="2" fillId="2" borderId="19" xfId="3" applyFont="1" applyFill="1" applyBorder="1" applyAlignment="1" applyProtection="1">
      <alignment horizontal="left" vertical="center" wrapText="1"/>
    </xf>
    <xf numFmtId="0" fontId="2" fillId="2" borderId="21" xfId="3" applyFont="1" applyFill="1" applyBorder="1" applyAlignment="1" applyProtection="1">
      <alignment horizontal="left" vertical="center" wrapText="1"/>
    </xf>
    <xf numFmtId="0" fontId="5" fillId="2" borderId="22" xfId="5" applyFont="1" applyFill="1" applyBorder="1" applyAlignment="1">
      <alignment horizontal="left" vertical="center" wrapText="1"/>
    </xf>
    <xf numFmtId="0" fontId="5" fillId="2" borderId="1" xfId="5" applyFont="1" applyFill="1" applyBorder="1" applyAlignment="1">
      <alignment horizontal="left" vertical="center" wrapText="1"/>
    </xf>
    <xf numFmtId="0" fontId="5" fillId="2" borderId="32" xfId="5" applyFont="1" applyFill="1" applyBorder="1" applyAlignment="1">
      <alignment horizontal="left" vertical="center" wrapText="1"/>
    </xf>
    <xf numFmtId="0" fontId="31" fillId="15" borderId="5" xfId="5" applyFont="1" applyFill="1" applyBorder="1" applyAlignment="1">
      <alignment horizontal="center" vertical="center" wrapText="1"/>
    </xf>
    <xf numFmtId="0" fontId="2" fillId="2" borderId="6" xfId="5" applyFont="1" applyFill="1" applyBorder="1" applyAlignment="1">
      <alignment horizontal="left" vertical="center" wrapText="1"/>
    </xf>
    <xf numFmtId="0" fontId="2" fillId="2" borderId="7" xfId="5" applyFont="1" applyFill="1" applyBorder="1" applyAlignment="1">
      <alignment horizontal="left" vertical="center" wrapText="1"/>
    </xf>
    <xf numFmtId="0" fontId="2" fillId="2" borderId="8" xfId="5" applyFont="1" applyFill="1" applyBorder="1" applyAlignment="1">
      <alignment horizontal="left" vertical="center" wrapText="1"/>
    </xf>
    <xf numFmtId="0" fontId="2" fillId="2" borderId="45" xfId="3" applyFont="1" applyFill="1" applyBorder="1" applyAlignment="1" applyProtection="1">
      <alignment vertical="center" wrapText="1"/>
    </xf>
    <xf numFmtId="0" fontId="2" fillId="2" borderId="49" xfId="3" applyFont="1" applyFill="1" applyBorder="1" applyAlignment="1" applyProtection="1">
      <alignment vertical="center" wrapText="1"/>
    </xf>
    <xf numFmtId="0" fontId="2" fillId="2" borderId="50" xfId="3" applyFont="1" applyFill="1" applyBorder="1" applyAlignment="1" applyProtection="1">
      <alignment vertical="center" wrapText="1"/>
    </xf>
    <xf numFmtId="0" fontId="2" fillId="2" borderId="11" xfId="3" applyFont="1" applyFill="1" applyBorder="1" applyAlignment="1" applyProtection="1">
      <alignment horizontal="justify" vertical="center" wrapText="1"/>
    </xf>
    <xf numFmtId="0" fontId="2" fillId="2" borderId="12" xfId="3" applyFont="1" applyFill="1" applyBorder="1" applyAlignment="1" applyProtection="1">
      <alignment horizontal="justify" vertical="center" wrapText="1"/>
    </xf>
    <xf numFmtId="0" fontId="2" fillId="2" borderId="13" xfId="3" applyFont="1" applyFill="1" applyBorder="1" applyAlignment="1" applyProtection="1">
      <alignment horizontal="justify" vertical="center" wrapText="1"/>
    </xf>
    <xf numFmtId="0" fontId="3" fillId="2" borderId="22" xfId="4" applyFont="1" applyFill="1" applyBorder="1" applyAlignment="1">
      <alignment horizontal="center" vertical="center" wrapText="1"/>
    </xf>
    <xf numFmtId="0" fontId="3" fillId="2" borderId="25" xfId="4" applyFont="1" applyFill="1" applyBorder="1" applyAlignment="1">
      <alignment horizontal="center" vertical="center" wrapText="1"/>
    </xf>
    <xf numFmtId="0" fontId="5" fillId="2" borderId="5" xfId="5" applyFont="1" applyFill="1" applyBorder="1" applyAlignment="1">
      <alignment horizontal="left" vertical="top" wrapText="1"/>
    </xf>
    <xf numFmtId="0" fontId="5" fillId="2" borderId="9" xfId="5" applyFont="1" applyFill="1" applyBorder="1" applyAlignment="1">
      <alignment horizontal="left" vertical="top" wrapText="1"/>
    </xf>
    <xf numFmtId="0" fontId="5" fillId="2" borderId="14" xfId="5" applyFont="1" applyFill="1" applyBorder="1" applyAlignment="1">
      <alignment horizontal="left" vertical="top" wrapText="1"/>
    </xf>
    <xf numFmtId="0" fontId="2" fillId="2" borderId="17" xfId="0" applyFont="1" applyFill="1" applyBorder="1" applyAlignment="1">
      <alignment horizontal="left" vertical="center" wrapText="1"/>
    </xf>
    <xf numFmtId="0" fontId="2" fillId="2" borderId="12" xfId="0" applyFont="1" applyFill="1" applyBorder="1" applyAlignment="1">
      <alignment horizontal="left" vertical="center"/>
    </xf>
    <xf numFmtId="0" fontId="2" fillId="2" borderId="15" xfId="0" applyFont="1" applyFill="1" applyBorder="1" applyAlignment="1">
      <alignment horizontal="left" vertical="center"/>
    </xf>
    <xf numFmtId="0" fontId="2" fillId="2" borderId="13" xfId="3" applyFont="1" applyFill="1" applyBorder="1" applyAlignment="1" applyProtection="1">
      <alignment horizontal="center" vertical="center" wrapText="1"/>
    </xf>
    <xf numFmtId="0" fontId="2" fillId="2" borderId="11" xfId="3" applyFont="1" applyFill="1" applyBorder="1" applyAlignment="1" applyProtection="1">
      <alignment horizontal="left" vertical="top" wrapText="1"/>
    </xf>
    <xf numFmtId="0" fontId="3" fillId="2" borderId="22" xfId="4" applyFont="1" applyFill="1" applyBorder="1" applyAlignment="1">
      <alignment horizontal="center" vertical="center"/>
    </xf>
    <xf numFmtId="0" fontId="3" fillId="2" borderId="25" xfId="4" applyFont="1" applyFill="1" applyBorder="1" applyAlignment="1">
      <alignment horizontal="center" vertical="center"/>
    </xf>
    <xf numFmtId="0" fontId="2" fillId="2" borderId="17" xfId="6" applyFont="1" applyFill="1" applyBorder="1" applyAlignment="1" applyProtection="1">
      <alignment horizontal="center" vertical="center" wrapText="1"/>
    </xf>
    <xf numFmtId="0" fontId="2" fillId="2" borderId="12" xfId="6" applyFont="1" applyFill="1" applyBorder="1" applyAlignment="1" applyProtection="1">
      <alignment horizontal="center" vertical="center" wrapText="1"/>
    </xf>
    <xf numFmtId="0" fontId="2" fillId="2" borderId="15" xfId="6" applyFont="1" applyFill="1" applyBorder="1" applyAlignment="1" applyProtection="1">
      <alignment horizontal="center" vertical="center" wrapText="1"/>
    </xf>
    <xf numFmtId="0" fontId="3" fillId="2" borderId="22" xfId="5" applyFont="1" applyFill="1" applyBorder="1" applyAlignment="1">
      <alignment horizontal="center" vertical="center" wrapText="1"/>
    </xf>
    <xf numFmtId="0" fontId="3" fillId="2" borderId="25" xfId="5" applyFont="1" applyFill="1" applyBorder="1" applyAlignment="1">
      <alignment horizontal="center" vertical="center" wrapText="1"/>
    </xf>
    <xf numFmtId="0" fontId="3" fillId="2" borderId="33" xfId="5" applyFont="1" applyFill="1" applyBorder="1" applyAlignment="1">
      <alignment horizontal="center" vertical="center" wrapText="1"/>
    </xf>
    <xf numFmtId="0" fontId="2" fillId="2" borderId="11" xfId="5" applyFont="1" applyFill="1" applyBorder="1" applyAlignment="1">
      <alignment horizontal="left" vertical="top" wrapText="1"/>
    </xf>
    <xf numFmtId="0" fontId="2" fillId="2" borderId="12" xfId="5" applyFont="1" applyFill="1" applyBorder="1" applyAlignment="1">
      <alignment horizontal="left" vertical="top" wrapText="1"/>
    </xf>
    <xf numFmtId="0" fontId="2" fillId="2" borderId="13" xfId="5" applyFont="1" applyFill="1" applyBorder="1" applyAlignment="1">
      <alignment horizontal="left" vertical="top" wrapText="1"/>
    </xf>
    <xf numFmtId="0" fontId="9" fillId="2" borderId="11" xfId="3" applyFont="1" applyFill="1" applyBorder="1" applyAlignment="1" applyProtection="1">
      <alignment horizontal="left" vertical="top" wrapText="1"/>
    </xf>
    <xf numFmtId="0" fontId="2" fillId="2" borderId="74" xfId="5" applyFont="1" applyFill="1" applyBorder="1" applyAlignment="1">
      <alignment horizontal="left" vertical="top" wrapText="1"/>
    </xf>
    <xf numFmtId="0" fontId="2" fillId="2" borderId="16" xfId="5" applyFont="1" applyFill="1" applyBorder="1" applyAlignment="1">
      <alignment horizontal="left" vertical="top" wrapText="1"/>
    </xf>
    <xf numFmtId="0" fontId="2" fillId="2" borderId="47" xfId="5" applyFont="1" applyFill="1" applyBorder="1" applyAlignment="1">
      <alignment horizontal="left" vertical="top" wrapText="1"/>
    </xf>
    <xf numFmtId="0" fontId="2" fillId="2" borderId="74" xfId="5" applyFont="1" applyFill="1" applyBorder="1" applyAlignment="1">
      <alignment horizontal="left" vertical="center" wrapText="1"/>
    </xf>
    <xf numFmtId="0" fontId="2" fillId="2" borderId="16" xfId="5" applyFont="1" applyFill="1" applyBorder="1" applyAlignment="1">
      <alignment horizontal="left" vertical="center" wrapText="1"/>
    </xf>
    <xf numFmtId="0" fontId="2" fillId="2" borderId="47" xfId="5" applyFont="1" applyFill="1" applyBorder="1" applyAlignment="1">
      <alignment horizontal="left" vertical="center" wrapText="1"/>
    </xf>
    <xf numFmtId="0" fontId="3" fillId="2" borderId="20" xfId="4" applyFont="1" applyFill="1" applyBorder="1" applyAlignment="1">
      <alignment horizontal="center" vertical="center" wrapText="1"/>
    </xf>
    <xf numFmtId="0" fontId="2" fillId="2" borderId="11" xfId="6" applyFont="1" applyFill="1" applyBorder="1" applyAlignment="1" applyProtection="1">
      <alignment vertical="top" wrapText="1"/>
    </xf>
    <xf numFmtId="0" fontId="2" fillId="2" borderId="12" xfId="6" applyFont="1" applyFill="1" applyBorder="1" applyAlignment="1" applyProtection="1">
      <alignment vertical="top" wrapText="1"/>
    </xf>
    <xf numFmtId="0" fontId="2" fillId="2" borderId="13" xfId="6" applyFont="1" applyFill="1" applyBorder="1" applyAlignment="1" applyProtection="1">
      <alignment vertical="top" wrapText="1"/>
    </xf>
    <xf numFmtId="0" fontId="13" fillId="2" borderId="11" xfId="0" applyFont="1" applyFill="1" applyBorder="1" applyAlignment="1">
      <alignment horizontal="left" wrapText="1"/>
    </xf>
    <xf numFmtId="0" fontId="13" fillId="2" borderId="12" xfId="0" applyFont="1" applyFill="1" applyBorder="1" applyAlignment="1">
      <alignment horizontal="left" wrapText="1"/>
    </xf>
    <xf numFmtId="0" fontId="13" fillId="2" borderId="13" xfId="0" applyFont="1" applyFill="1" applyBorder="1" applyAlignment="1">
      <alignment horizontal="left" wrapText="1"/>
    </xf>
    <xf numFmtId="0" fontId="13" fillId="2" borderId="25" xfId="0" applyFont="1" applyFill="1" applyBorder="1" applyAlignment="1">
      <alignment horizontal="left"/>
    </xf>
    <xf numFmtId="0" fontId="13" fillId="2" borderId="0" xfId="0" applyFont="1" applyFill="1" applyAlignment="1">
      <alignment horizontal="left"/>
    </xf>
    <xf numFmtId="0" fontId="13" fillId="2" borderId="18" xfId="0" applyFont="1" applyFill="1" applyBorder="1" applyAlignment="1">
      <alignment horizontal="left"/>
    </xf>
    <xf numFmtId="0" fontId="2" fillId="2" borderId="19" xfId="0" applyFont="1" applyFill="1" applyBorder="1" applyAlignment="1">
      <alignment horizontal="left"/>
    </xf>
    <xf numFmtId="0" fontId="2" fillId="2" borderId="11" xfId="6" applyFont="1" applyFill="1" applyBorder="1" applyAlignment="1" applyProtection="1">
      <alignment horizontal="center" vertical="center" wrapText="1"/>
    </xf>
    <xf numFmtId="0" fontId="2" fillId="2" borderId="13" xfId="6" applyFont="1" applyFill="1" applyBorder="1" applyAlignment="1" applyProtection="1">
      <alignment horizontal="center" vertical="center" wrapText="1"/>
    </xf>
    <xf numFmtId="0" fontId="2" fillId="2" borderId="25" xfId="6" applyFont="1" applyFill="1" applyBorder="1" applyAlignment="1" applyProtection="1">
      <alignment vertical="top" wrapText="1"/>
    </xf>
    <xf numFmtId="0" fontId="2" fillId="2" borderId="0" xfId="6" applyFont="1" applyFill="1" applyBorder="1" applyAlignment="1" applyProtection="1">
      <alignment vertical="top" wrapText="1"/>
    </xf>
    <xf numFmtId="0" fontId="2" fillId="2" borderId="18" xfId="6" applyFont="1" applyFill="1" applyBorder="1" applyAlignment="1" applyProtection="1">
      <alignment vertical="top" wrapText="1"/>
    </xf>
    <xf numFmtId="0" fontId="2" fillId="2" borderId="25" xfId="6" applyFont="1" applyFill="1" applyBorder="1" applyAlignment="1" applyProtection="1">
      <alignment horizontal="left" vertical="center" wrapText="1"/>
    </xf>
    <xf numFmtId="0" fontId="2" fillId="2" borderId="0" xfId="6" applyFont="1" applyFill="1" applyBorder="1" applyAlignment="1" applyProtection="1">
      <alignment horizontal="left" vertical="center" wrapText="1"/>
    </xf>
    <xf numFmtId="0" fontId="2" fillId="2" borderId="18" xfId="6" applyFont="1" applyFill="1" applyBorder="1" applyAlignment="1" applyProtection="1">
      <alignment horizontal="left" vertical="center" wrapText="1"/>
    </xf>
    <xf numFmtId="0" fontId="3" fillId="2" borderId="5" xfId="5" applyFont="1" applyFill="1" applyBorder="1" applyAlignment="1">
      <alignment horizontal="center" vertical="center" wrapText="1"/>
    </xf>
    <xf numFmtId="0" fontId="3" fillId="2" borderId="9" xfId="5" applyFont="1" applyFill="1" applyBorder="1" applyAlignment="1">
      <alignment horizontal="center" vertical="center" wrapText="1"/>
    </xf>
    <xf numFmtId="0" fontId="3" fillId="2" borderId="32" xfId="5" applyFont="1" applyFill="1" applyBorder="1" applyAlignment="1">
      <alignment horizontal="center" vertical="center" wrapText="1"/>
    </xf>
    <xf numFmtId="0" fontId="21" fillId="2" borderId="12" xfId="11" applyFont="1" applyFill="1" applyBorder="1" applyAlignment="1" applyProtection="1">
      <alignment horizontal="left" vertical="center" wrapText="1"/>
    </xf>
    <xf numFmtId="0" fontId="2" fillId="2" borderId="29" xfId="6" applyFont="1" applyFill="1" applyBorder="1" applyAlignment="1" applyProtection="1">
      <alignment horizontal="center" vertical="top" wrapText="1"/>
    </xf>
    <xf numFmtId="0" fontId="2" fillId="2" borderId="16" xfId="6" applyFont="1" applyFill="1" applyBorder="1" applyAlignment="1" applyProtection="1">
      <alignment horizontal="center" vertical="center" wrapText="1"/>
    </xf>
    <xf numFmtId="0" fontId="2" fillId="2" borderId="37" xfId="6" applyFont="1" applyFill="1" applyBorder="1" applyAlignment="1" applyProtection="1">
      <alignment horizontal="left" vertical="center" wrapText="1"/>
    </xf>
    <xf numFmtId="0" fontId="31" fillId="15" borderId="78" xfId="0" applyFont="1" applyFill="1" applyBorder="1" applyAlignment="1">
      <alignment vertical="center" wrapText="1"/>
    </xf>
    <xf numFmtId="0" fontId="31" fillId="15" borderId="80" xfId="0" applyFont="1" applyFill="1" applyBorder="1" applyAlignment="1">
      <alignment vertical="center" wrapText="1"/>
    </xf>
    <xf numFmtId="0" fontId="31" fillId="15" borderId="25" xfId="0" applyFont="1" applyFill="1" applyBorder="1" applyAlignment="1">
      <alignment vertical="center" wrapText="1"/>
    </xf>
    <xf numFmtId="0" fontId="5" fillId="0" borderId="43" xfId="0" applyFont="1" applyBorder="1" applyAlignment="1">
      <alignment horizontal="left" vertical="center" wrapText="1"/>
    </xf>
    <xf numFmtId="0" fontId="5" fillId="0" borderId="42" xfId="0" applyFont="1" applyBorder="1" applyAlignment="1">
      <alignment horizontal="left" vertical="center" wrapText="1"/>
    </xf>
    <xf numFmtId="0" fontId="2" fillId="2" borderId="16" xfId="0" applyFont="1" applyFill="1" applyBorder="1" applyAlignment="1">
      <alignment horizontal="center" vertical="center" wrapText="1"/>
    </xf>
    <xf numFmtId="0" fontId="2" fillId="0" borderId="17" xfId="0" applyFont="1" applyBorder="1" applyAlignment="1">
      <alignment horizontal="left" vertical="center" wrapText="1"/>
    </xf>
    <xf numFmtId="0" fontId="2" fillId="0" borderId="58" xfId="0" applyFont="1" applyBorder="1" applyAlignment="1">
      <alignment horizontal="left" vertical="center" wrapText="1"/>
    </xf>
    <xf numFmtId="0" fontId="2" fillId="2" borderId="11" xfId="0" applyFont="1" applyFill="1" applyBorder="1" applyAlignment="1">
      <alignment vertical="center" wrapText="1"/>
    </xf>
    <xf numFmtId="0" fontId="2" fillId="2" borderId="12" xfId="0" applyFont="1" applyFill="1" applyBorder="1" applyAlignment="1">
      <alignment vertical="center" wrapText="1"/>
    </xf>
    <xf numFmtId="0" fontId="2" fillId="2" borderId="13" xfId="0" applyFont="1" applyFill="1" applyBorder="1" applyAlignment="1">
      <alignment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2" borderId="11" xfId="0" applyFont="1" applyFill="1" applyBorder="1" applyAlignment="1">
      <alignment vertical="center"/>
    </xf>
    <xf numFmtId="0" fontId="2" fillId="2" borderId="12" xfId="0" applyFont="1" applyFill="1" applyBorder="1" applyAlignment="1">
      <alignment vertical="center"/>
    </xf>
    <xf numFmtId="0" fontId="2" fillId="2" borderId="17" xfId="0" applyFont="1" applyFill="1" applyBorder="1" applyAlignment="1">
      <alignment vertical="center"/>
    </xf>
    <xf numFmtId="0" fontId="2" fillId="2" borderId="13" xfId="0" applyFont="1" applyFill="1" applyBorder="1" applyAlignment="1">
      <alignment vertical="center"/>
    </xf>
    <xf numFmtId="0" fontId="5" fillId="2" borderId="9" xfId="0" applyFont="1" applyFill="1" applyBorder="1" applyAlignment="1">
      <alignment vertical="center" wrapText="1"/>
    </xf>
    <xf numFmtId="0" fontId="5" fillId="2" borderId="14" xfId="0" applyFont="1" applyFill="1" applyBorder="1" applyAlignment="1">
      <alignment vertical="center" wrapText="1"/>
    </xf>
    <xf numFmtId="0" fontId="2" fillId="2" borderId="19"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20" xfId="0" applyFont="1" applyFill="1" applyBorder="1" applyAlignment="1">
      <alignment horizontal="center" vertical="center"/>
    </xf>
    <xf numFmtId="0" fontId="31" fillId="15" borderId="78" xfId="0" applyFont="1" applyFill="1" applyBorder="1" applyAlignment="1">
      <alignment vertical="center"/>
    </xf>
    <xf numFmtId="0" fontId="31" fillId="15" borderId="80" xfId="0" applyFont="1" applyFill="1" applyBorder="1" applyAlignment="1">
      <alignment vertical="center"/>
    </xf>
    <xf numFmtId="0" fontId="31" fillId="15" borderId="83" xfId="0" applyFont="1" applyFill="1" applyBorder="1" applyAlignment="1">
      <alignment vertical="center"/>
    </xf>
    <xf numFmtId="0" fontId="5" fillId="2" borderId="66" xfId="0" applyFont="1" applyFill="1" applyBorder="1" applyAlignment="1">
      <alignment vertical="center" wrapText="1"/>
    </xf>
    <xf numFmtId="0" fontId="5" fillId="2" borderId="57" xfId="0" applyFont="1" applyFill="1" applyBorder="1" applyAlignment="1">
      <alignment vertical="center" wrapText="1"/>
    </xf>
    <xf numFmtId="0" fontId="5" fillId="2" borderId="65" xfId="0" applyFont="1" applyFill="1" applyBorder="1" applyAlignment="1">
      <alignment vertical="center" wrapText="1"/>
    </xf>
    <xf numFmtId="0" fontId="2" fillId="2" borderId="17"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5" fillId="2" borderId="66" xfId="0" applyFont="1" applyFill="1" applyBorder="1" applyAlignment="1">
      <alignment horizontal="left" vertical="center" wrapText="1"/>
    </xf>
    <xf numFmtId="0" fontId="5" fillId="2" borderId="57" xfId="0" applyFont="1" applyFill="1" applyBorder="1" applyAlignment="1">
      <alignment horizontal="left" vertical="center" wrapText="1"/>
    </xf>
    <xf numFmtId="0" fontId="5" fillId="2" borderId="65" xfId="0" applyFont="1" applyFill="1" applyBorder="1" applyAlignment="1">
      <alignment horizontal="left" vertical="center" wrapText="1"/>
    </xf>
    <xf numFmtId="0" fontId="2" fillId="0" borderId="16" xfId="0" applyFont="1" applyBorder="1" applyAlignment="1">
      <alignment horizontal="center" vertical="center" wrapText="1"/>
    </xf>
    <xf numFmtId="9" fontId="2" fillId="0" borderId="16" xfId="0" applyNumberFormat="1" applyFont="1" applyBorder="1" applyAlignment="1">
      <alignment horizontal="center" vertical="center" wrapText="1"/>
    </xf>
    <xf numFmtId="0" fontId="3" fillId="0" borderId="17" xfId="2" applyNumberFormat="1" applyFont="1" applyFill="1" applyBorder="1" applyAlignment="1">
      <alignment horizontal="center" vertical="center" wrapText="1"/>
    </xf>
    <xf numFmtId="0" fontId="3" fillId="0" borderId="12" xfId="2" applyNumberFormat="1" applyFont="1" applyFill="1" applyBorder="1" applyAlignment="1">
      <alignment horizontal="center" vertical="center" wrapText="1"/>
    </xf>
    <xf numFmtId="0" fontId="2" fillId="2" borderId="16" xfId="0" applyFont="1" applyFill="1" applyBorder="1" applyAlignment="1">
      <alignment vertical="center" wrapText="1"/>
    </xf>
    <xf numFmtId="0" fontId="2" fillId="2" borderId="45" xfId="0" applyFont="1" applyFill="1" applyBorder="1" applyAlignment="1">
      <alignment vertical="center" wrapText="1"/>
    </xf>
    <xf numFmtId="0" fontId="2" fillId="2" borderId="49" xfId="0" applyFont="1" applyFill="1" applyBorder="1" applyAlignment="1">
      <alignment vertical="center" wrapText="1"/>
    </xf>
    <xf numFmtId="0" fontId="2" fillId="2" borderId="50" xfId="0" applyFont="1" applyFill="1" applyBorder="1" applyAlignment="1">
      <alignment vertical="center" wrapText="1"/>
    </xf>
    <xf numFmtId="0" fontId="31" fillId="15" borderId="83" xfId="0" applyFont="1" applyFill="1" applyBorder="1" applyAlignment="1">
      <alignment vertical="center" wrapText="1"/>
    </xf>
    <xf numFmtId="0" fontId="2" fillId="2" borderId="13" xfId="10" applyNumberFormat="1" applyFont="1" applyFill="1" applyBorder="1" applyAlignment="1">
      <alignment horizontal="left" vertical="center" wrapText="1"/>
    </xf>
    <xf numFmtId="0" fontId="31" fillId="15" borderId="84" xfId="0" applyFont="1" applyFill="1" applyBorder="1" applyAlignment="1">
      <alignment vertical="center" wrapText="1"/>
    </xf>
    <xf numFmtId="0" fontId="2" fillId="2" borderId="46" xfId="0" applyFont="1" applyFill="1" applyBorder="1" applyAlignment="1">
      <alignment vertical="center" wrapText="1"/>
    </xf>
    <xf numFmtId="0" fontId="2" fillId="2" borderId="37" xfId="0" applyFont="1" applyFill="1" applyBorder="1" applyAlignment="1">
      <alignment vertical="center" wrapText="1"/>
    </xf>
    <xf numFmtId="0" fontId="2" fillId="2" borderId="38" xfId="0" applyFont="1" applyFill="1" applyBorder="1" applyAlignment="1">
      <alignment vertical="center" wrapText="1"/>
    </xf>
    <xf numFmtId="0" fontId="2" fillId="2" borderId="47" xfId="0" applyFont="1" applyFill="1" applyBorder="1" applyAlignment="1">
      <alignment vertical="center" wrapText="1"/>
    </xf>
    <xf numFmtId="0" fontId="2" fillId="2" borderId="47" xfId="0" applyFont="1" applyFill="1" applyBorder="1" applyAlignment="1">
      <alignment horizontal="center" vertical="center" wrapText="1"/>
    </xf>
    <xf numFmtId="0" fontId="2" fillId="2" borderId="17" xfId="5" applyFont="1" applyFill="1" applyBorder="1" applyAlignment="1">
      <alignment horizontal="center" vertical="center" wrapText="1"/>
    </xf>
    <xf numFmtId="0" fontId="2" fillId="2" borderId="15" xfId="5" applyFont="1" applyFill="1" applyBorder="1" applyAlignment="1">
      <alignment horizontal="center" vertical="center" wrapText="1"/>
    </xf>
    <xf numFmtId="0" fontId="2" fillId="2" borderId="12" xfId="5" applyFont="1" applyFill="1" applyBorder="1" applyAlignment="1">
      <alignment horizontal="center" vertical="center" wrapText="1"/>
    </xf>
    <xf numFmtId="0" fontId="2" fillId="2" borderId="13" xfId="5" applyFont="1" applyFill="1" applyBorder="1" applyAlignment="1">
      <alignment horizontal="center" vertical="center" wrapText="1"/>
    </xf>
    <xf numFmtId="0" fontId="2" fillId="2" borderId="17" xfId="3" applyFont="1" applyFill="1" applyBorder="1" applyAlignment="1" applyProtection="1">
      <alignment horizontal="left" vertical="center" wrapText="1"/>
    </xf>
    <xf numFmtId="0" fontId="14" fillId="2" borderId="20" xfId="0" applyFont="1" applyFill="1" applyBorder="1" applyAlignment="1">
      <alignment horizontal="left"/>
    </xf>
    <xf numFmtId="0" fontId="14" fillId="2" borderId="19" xfId="0" applyFont="1" applyFill="1" applyBorder="1" applyAlignment="1">
      <alignment horizontal="left"/>
    </xf>
    <xf numFmtId="0" fontId="14" fillId="2" borderId="21" xfId="0" applyFont="1" applyFill="1" applyBorder="1" applyAlignment="1">
      <alignment horizontal="left"/>
    </xf>
    <xf numFmtId="0" fontId="2" fillId="2" borderId="11" xfId="6" applyFont="1" applyFill="1" applyBorder="1" applyAlignment="1" applyProtection="1">
      <alignment horizontal="left" vertical="center" wrapText="1"/>
    </xf>
    <xf numFmtId="0" fontId="2" fillId="2" borderId="12" xfId="6" applyFont="1" applyFill="1" applyBorder="1" applyAlignment="1" applyProtection="1">
      <alignment horizontal="left" vertical="center" wrapText="1"/>
    </xf>
    <xf numFmtId="0" fontId="2" fillId="2" borderId="13" xfId="6" applyFont="1" applyFill="1" applyBorder="1" applyAlignment="1" applyProtection="1">
      <alignment horizontal="left" vertical="center" wrapText="1"/>
    </xf>
    <xf numFmtId="2" fontId="2" fillId="2" borderId="17" xfId="5" applyNumberFormat="1" applyFont="1" applyFill="1" applyBorder="1" applyAlignment="1">
      <alignment horizontal="center" vertical="center" wrapText="1"/>
    </xf>
    <xf numFmtId="2" fontId="2" fillId="2" borderId="15" xfId="5" applyNumberFormat="1" applyFont="1" applyFill="1" applyBorder="1" applyAlignment="1">
      <alignment horizontal="center" vertical="center" wrapText="1"/>
    </xf>
    <xf numFmtId="0" fontId="2" fillId="2" borderId="11" xfId="6" applyFont="1" applyFill="1" applyBorder="1" applyAlignment="1" applyProtection="1">
      <alignment vertical="center" wrapText="1"/>
    </xf>
    <xf numFmtId="0" fontId="2" fillId="2" borderId="12" xfId="6" applyFont="1" applyFill="1" applyBorder="1" applyAlignment="1" applyProtection="1">
      <alignment vertical="center" wrapText="1"/>
    </xf>
    <xf numFmtId="0" fontId="2" fillId="2" borderId="13" xfId="6" applyFont="1" applyFill="1" applyBorder="1" applyAlignment="1" applyProtection="1">
      <alignment vertical="center" wrapText="1"/>
    </xf>
    <xf numFmtId="0" fontId="31" fillId="15" borderId="45" xfId="0" applyFont="1" applyFill="1" applyBorder="1" applyAlignment="1">
      <alignment horizontal="left" vertical="center"/>
    </xf>
    <xf numFmtId="0" fontId="31" fillId="15" borderId="49" xfId="0" applyFont="1" applyFill="1" applyBorder="1" applyAlignment="1">
      <alignment horizontal="left" vertical="center"/>
    </xf>
    <xf numFmtId="0" fontId="31" fillId="15" borderId="50" xfId="0" applyFont="1" applyFill="1" applyBorder="1" applyAlignment="1">
      <alignment horizontal="left" vertical="center"/>
    </xf>
    <xf numFmtId="0" fontId="31" fillId="15" borderId="5" xfId="0" applyFont="1" applyFill="1" applyBorder="1" applyAlignment="1">
      <alignment vertical="center" wrapText="1"/>
    </xf>
    <xf numFmtId="0" fontId="31" fillId="15" borderId="9" xfId="0" applyFont="1" applyFill="1" applyBorder="1" applyAlignment="1">
      <alignment vertical="center" wrapText="1"/>
    </xf>
    <xf numFmtId="0" fontId="3" fillId="8" borderId="6" xfId="0" applyFont="1" applyFill="1" applyBorder="1" applyAlignment="1">
      <alignment vertical="center" wrapText="1"/>
    </xf>
    <xf numFmtId="0" fontId="3" fillId="8" borderId="7" xfId="0" applyFont="1" applyFill="1" applyBorder="1" applyAlignment="1">
      <alignment vertical="center" wrapText="1"/>
    </xf>
    <xf numFmtId="0" fontId="3" fillId="8" borderId="86" xfId="0" applyFont="1" applyFill="1" applyBorder="1" applyAlignment="1">
      <alignment vertical="center" wrapText="1"/>
    </xf>
    <xf numFmtId="0" fontId="2" fillId="2" borderId="58" xfId="0" applyFont="1" applyFill="1" applyBorder="1" applyAlignment="1">
      <alignment vertical="center" wrapText="1"/>
    </xf>
    <xf numFmtId="0" fontId="5" fillId="0" borderId="17" xfId="0" applyFont="1" applyBorder="1" applyAlignment="1">
      <alignment horizontal="left" vertical="center" wrapText="1"/>
    </xf>
    <xf numFmtId="0" fontId="5" fillId="0" borderId="15" xfId="0" applyFont="1" applyBorder="1" applyAlignment="1">
      <alignment horizontal="left" vertical="center" wrapText="1"/>
    </xf>
    <xf numFmtId="0" fontId="2" fillId="2" borderId="58" xfId="0" applyFont="1" applyFill="1" applyBorder="1" applyAlignment="1">
      <alignment vertical="center"/>
    </xf>
    <xf numFmtId="0" fontId="5" fillId="2" borderId="5" xfId="0" applyFont="1" applyFill="1" applyBorder="1" applyAlignment="1">
      <alignment vertical="center" wrapText="1"/>
    </xf>
    <xf numFmtId="0" fontId="2" fillId="2" borderId="19" xfId="0" applyFont="1" applyFill="1" applyBorder="1" applyAlignment="1">
      <alignment vertical="center"/>
    </xf>
    <xf numFmtId="0" fontId="2" fillId="2" borderId="90" xfId="0" applyFont="1" applyFill="1" applyBorder="1" applyAlignment="1">
      <alignment vertical="center" wrapText="1"/>
    </xf>
    <xf numFmtId="0" fontId="2" fillId="2" borderId="58" xfId="0" applyFont="1" applyFill="1" applyBorder="1" applyAlignment="1">
      <alignment horizontal="left" vertical="center" wrapText="1"/>
    </xf>
    <xf numFmtId="0" fontId="31" fillId="15" borderId="70" xfId="0" applyFont="1" applyFill="1" applyBorder="1" applyAlignment="1">
      <alignment vertical="center" wrapText="1"/>
    </xf>
    <xf numFmtId="0" fontId="31" fillId="15" borderId="9" xfId="0" applyFont="1" applyFill="1" applyBorder="1" applyAlignment="1">
      <alignment vertical="center"/>
    </xf>
    <xf numFmtId="0" fontId="31" fillId="15" borderId="87" xfId="0" applyFont="1" applyFill="1" applyBorder="1" applyAlignment="1">
      <alignment vertical="center"/>
    </xf>
    <xf numFmtId="0" fontId="31" fillId="15" borderId="87" xfId="0" applyFont="1" applyFill="1" applyBorder="1" applyAlignment="1">
      <alignment vertical="center" wrapText="1"/>
    </xf>
    <xf numFmtId="0" fontId="5" fillId="2" borderId="87" xfId="0" applyFont="1" applyFill="1" applyBorder="1" applyAlignment="1">
      <alignment vertical="center" wrapText="1"/>
    </xf>
    <xf numFmtId="0" fontId="5" fillId="2" borderId="147" xfId="0" applyFont="1" applyFill="1" applyBorder="1" applyAlignment="1">
      <alignment vertical="center" wrapText="1"/>
    </xf>
    <xf numFmtId="0" fontId="2" fillId="2" borderId="16" xfId="11" applyFont="1" applyFill="1" applyBorder="1" applyAlignment="1" applyProtection="1">
      <alignment horizontal="left" vertical="center" wrapText="1"/>
    </xf>
    <xf numFmtId="0" fontId="2" fillId="2" borderId="47" xfId="11" applyFont="1" applyFill="1" applyBorder="1" applyAlignment="1" applyProtection="1">
      <alignment horizontal="left" vertical="center" wrapText="1"/>
    </xf>
    <xf numFmtId="0" fontId="2" fillId="2" borderId="11" xfId="11" applyFont="1" applyFill="1" applyBorder="1" applyAlignment="1" applyProtection="1">
      <alignment horizontal="left" vertical="center" wrapText="1"/>
    </xf>
    <xf numFmtId="0" fontId="4" fillId="2" borderId="12" xfId="0" applyFont="1" applyFill="1" applyBorder="1" applyAlignment="1">
      <alignment horizontal="left" vertical="center" wrapText="1"/>
    </xf>
    <xf numFmtId="0" fontId="4" fillId="2" borderId="13" xfId="0" applyFont="1" applyFill="1" applyBorder="1" applyAlignment="1">
      <alignment horizontal="left" vertical="center" wrapText="1"/>
    </xf>
    <xf numFmtId="0" fontId="2" fillId="2" borderId="11" xfId="0" applyFont="1" applyFill="1" applyBorder="1" applyAlignment="1">
      <alignment horizontal="left"/>
    </xf>
    <xf numFmtId="0" fontId="2" fillId="2" borderId="12" xfId="0" applyFont="1" applyFill="1" applyBorder="1" applyAlignment="1">
      <alignment horizontal="left"/>
    </xf>
    <xf numFmtId="0" fontId="2" fillId="2" borderId="13" xfId="0" applyFont="1" applyFill="1" applyBorder="1" applyAlignment="1">
      <alignment horizontal="left"/>
    </xf>
    <xf numFmtId="0" fontId="4" fillId="2" borderId="16" xfId="0" applyFont="1" applyFill="1" applyBorder="1" applyAlignment="1">
      <alignment horizontal="left" wrapText="1"/>
    </xf>
    <xf numFmtId="0" fontId="4" fillId="2" borderId="47" xfId="0" applyFont="1" applyFill="1" applyBorder="1" applyAlignment="1">
      <alignment horizontal="left" wrapText="1"/>
    </xf>
    <xf numFmtId="0" fontId="2" fillId="2" borderId="12" xfId="11" applyFont="1" applyFill="1" applyBorder="1" applyAlignment="1" applyProtection="1">
      <alignment horizontal="left" vertical="center" wrapText="1"/>
    </xf>
    <xf numFmtId="0" fontId="2" fillId="2" borderId="13" xfId="11" applyFont="1" applyFill="1" applyBorder="1" applyAlignment="1" applyProtection="1">
      <alignment horizontal="left" vertical="center" wrapText="1"/>
    </xf>
    <xf numFmtId="0" fontId="2" fillId="2" borderId="16" xfId="11" applyFont="1" applyFill="1" applyBorder="1" applyAlignment="1" applyProtection="1">
      <alignment horizontal="center" vertical="center" wrapText="1"/>
    </xf>
    <xf numFmtId="0" fontId="2" fillId="2" borderId="47" xfId="11" applyFont="1" applyFill="1" applyBorder="1" applyAlignment="1" applyProtection="1">
      <alignment horizontal="center" vertical="center" wrapText="1"/>
    </xf>
    <xf numFmtId="0" fontId="2" fillId="2" borderId="29" xfId="11" applyFont="1" applyFill="1" applyBorder="1" applyAlignment="1" applyProtection="1">
      <alignment horizontal="center" vertical="top" wrapText="1"/>
    </xf>
    <xf numFmtId="0" fontId="21" fillId="2" borderId="12" xfId="11" applyFont="1" applyFill="1" applyBorder="1" applyAlignment="1">
      <alignment horizontal="left" vertical="center" wrapText="1"/>
    </xf>
    <xf numFmtId="0" fontId="2" fillId="2" borderId="37" xfId="11" applyFont="1" applyFill="1" applyBorder="1" applyAlignment="1" applyProtection="1">
      <alignment horizontal="left" vertical="center" wrapText="1"/>
    </xf>
    <xf numFmtId="0" fontId="24" fillId="2" borderId="5" xfId="0" applyFont="1" applyFill="1" applyBorder="1" applyAlignment="1">
      <alignment wrapText="1"/>
    </xf>
    <xf numFmtId="0" fontId="24" fillId="2" borderId="9" xfId="0" applyFont="1" applyFill="1" applyBorder="1" applyAlignment="1">
      <alignment wrapText="1"/>
    </xf>
    <xf numFmtId="0" fontId="24" fillId="2" borderId="14" xfId="0" applyFont="1" applyFill="1" applyBorder="1" applyAlignment="1">
      <alignment wrapText="1"/>
    </xf>
    <xf numFmtId="0" fontId="23" fillId="2" borderId="11" xfId="0" applyFont="1" applyFill="1" applyBorder="1" applyAlignment="1">
      <alignment wrapText="1"/>
    </xf>
    <xf numFmtId="0" fontId="23" fillId="2" borderId="12" xfId="0" applyFont="1" applyFill="1" applyBorder="1" applyAlignment="1">
      <alignment wrapText="1"/>
    </xf>
    <xf numFmtId="0" fontId="23" fillId="2" borderId="13" xfId="0" applyFont="1" applyFill="1" applyBorder="1" applyAlignment="1">
      <alignment wrapText="1"/>
    </xf>
    <xf numFmtId="0" fontId="22" fillId="2" borderId="5" xfId="0" applyFont="1" applyFill="1" applyBorder="1" applyAlignment="1">
      <alignment wrapText="1"/>
    </xf>
    <xf numFmtId="0" fontId="22" fillId="2" borderId="14" xfId="0" applyFont="1" applyFill="1" applyBorder="1" applyAlignment="1">
      <alignment wrapText="1"/>
    </xf>
    <xf numFmtId="0" fontId="23" fillId="2" borderId="59" xfId="0" applyFont="1" applyFill="1" applyBorder="1" applyAlignment="1">
      <alignment wrapText="1"/>
    </xf>
    <xf numFmtId="0" fontId="23" fillId="2" borderId="61" xfId="0" applyFont="1" applyFill="1" applyBorder="1" applyAlignment="1">
      <alignment wrapText="1"/>
    </xf>
    <xf numFmtId="0" fontId="23" fillId="2" borderId="43" xfId="0" applyFont="1" applyFill="1" applyBorder="1" applyAlignment="1">
      <alignment wrapText="1"/>
    </xf>
    <xf numFmtId="0" fontId="23" fillId="2" borderId="44" xfId="0" applyFont="1" applyFill="1" applyBorder="1" applyAlignment="1">
      <alignment wrapText="1"/>
    </xf>
    <xf numFmtId="0" fontId="23" fillId="2" borderId="42" xfId="0" applyFont="1" applyFill="1" applyBorder="1"/>
    <xf numFmtId="0" fontId="23" fillId="2" borderId="62" xfId="0" applyFont="1" applyFill="1" applyBorder="1"/>
    <xf numFmtId="0" fontId="22" fillId="2" borderId="43" xfId="0" applyFont="1" applyFill="1" applyBorder="1" applyAlignment="1">
      <alignment wrapText="1"/>
    </xf>
    <xf numFmtId="0" fontId="22" fillId="2" borderId="23" xfId="0" applyFont="1" applyFill="1" applyBorder="1" applyAlignment="1">
      <alignment wrapText="1"/>
    </xf>
    <xf numFmtId="0" fontId="23" fillId="2" borderId="42" xfId="0" applyFont="1" applyFill="1" applyBorder="1" applyAlignment="1">
      <alignment wrapText="1"/>
    </xf>
    <xf numFmtId="0" fontId="23" fillId="2" borderId="62" xfId="0" applyFont="1" applyFill="1" applyBorder="1" applyAlignment="1">
      <alignment wrapText="1"/>
    </xf>
    <xf numFmtId="0" fontId="23" fillId="2" borderId="23" xfId="0" applyFont="1" applyFill="1" applyBorder="1" applyAlignment="1">
      <alignment wrapText="1"/>
    </xf>
    <xf numFmtId="0" fontId="23" fillId="2" borderId="19" xfId="0" applyFont="1" applyFill="1" applyBorder="1" applyAlignment="1">
      <alignment wrapText="1"/>
    </xf>
    <xf numFmtId="0" fontId="23" fillId="2" borderId="24" xfId="0" applyFont="1" applyFill="1" applyBorder="1" applyAlignment="1">
      <alignment wrapText="1"/>
    </xf>
    <xf numFmtId="0" fontId="23" fillId="2" borderId="21" xfId="0" applyFont="1" applyFill="1" applyBorder="1" applyAlignment="1">
      <alignment wrapText="1"/>
    </xf>
    <xf numFmtId="0" fontId="2" fillId="2" borderId="0" xfId="0" applyFont="1" applyFill="1"/>
    <xf numFmtId="0" fontId="23" fillId="2" borderId="11" xfId="0" applyFont="1" applyFill="1" applyBorder="1"/>
    <xf numFmtId="0" fontId="23" fillId="2" borderId="12" xfId="0" applyFont="1" applyFill="1" applyBorder="1"/>
    <xf numFmtId="0" fontId="23" fillId="2" borderId="17" xfId="0" applyFont="1" applyFill="1" applyBorder="1"/>
    <xf numFmtId="0" fontId="23" fillId="2" borderId="13" xfId="0" applyFont="1" applyFill="1" applyBorder="1"/>
    <xf numFmtId="0" fontId="22" fillId="2" borderId="9" xfId="0" applyFont="1" applyFill="1" applyBorder="1" applyAlignment="1">
      <alignment wrapText="1"/>
    </xf>
    <xf numFmtId="0" fontId="23" fillId="2" borderId="20" xfId="0" applyFont="1" applyFill="1" applyBorder="1"/>
    <xf numFmtId="0" fontId="23" fillId="2" borderId="19" xfId="0" applyFont="1" applyFill="1" applyBorder="1"/>
    <xf numFmtId="0" fontId="22" fillId="2" borderId="44" xfId="0" applyFont="1" applyFill="1" applyBorder="1" applyAlignment="1">
      <alignment wrapText="1"/>
    </xf>
    <xf numFmtId="0" fontId="22" fillId="2" borderId="19" xfId="0" applyFont="1" applyFill="1" applyBorder="1" applyAlignment="1">
      <alignment wrapText="1"/>
    </xf>
    <xf numFmtId="0" fontId="23" fillId="2" borderId="17" xfId="0" applyFont="1" applyFill="1" applyBorder="1" applyAlignment="1">
      <alignment wrapText="1"/>
    </xf>
    <xf numFmtId="0" fontId="23" fillId="2" borderId="17" xfId="0" applyFont="1" applyFill="1" applyBorder="1" applyAlignment="1">
      <alignment horizontal="left" wrapText="1"/>
    </xf>
    <xf numFmtId="0" fontId="23" fillId="2" borderId="12" xfId="0" applyFont="1" applyFill="1" applyBorder="1" applyAlignment="1">
      <alignment horizontal="left" wrapText="1"/>
    </xf>
    <xf numFmtId="0" fontId="23" fillId="2" borderId="13" xfId="0" applyFont="1" applyFill="1" applyBorder="1" applyAlignment="1">
      <alignment horizontal="left" wrapText="1"/>
    </xf>
    <xf numFmtId="0" fontId="23" fillId="2" borderId="67" xfId="0" applyFont="1" applyFill="1" applyBorder="1" applyAlignment="1">
      <alignment wrapText="1"/>
    </xf>
    <xf numFmtId="0" fontId="23" fillId="2" borderId="0" xfId="0" applyFont="1" applyFill="1" applyAlignment="1">
      <alignment wrapText="1"/>
    </xf>
    <xf numFmtId="0" fontId="23" fillId="2" borderId="43" xfId="0" applyFont="1" applyFill="1" applyBorder="1"/>
    <xf numFmtId="0" fontId="23" fillId="2" borderId="24" xfId="0" applyFont="1" applyFill="1" applyBorder="1"/>
    <xf numFmtId="0" fontId="23" fillId="2" borderId="67" xfId="0" applyFont="1" applyFill="1" applyBorder="1"/>
    <xf numFmtId="0" fontId="23" fillId="2" borderId="18" xfId="0" applyFont="1" applyFill="1" applyBorder="1"/>
    <xf numFmtId="0" fontId="9" fillId="2" borderId="11" xfId="3" applyFont="1" applyFill="1" applyBorder="1" applyAlignment="1" applyProtection="1">
      <alignment wrapText="1"/>
    </xf>
    <xf numFmtId="0" fontId="9" fillId="2" borderId="12" xfId="3" applyFont="1" applyFill="1" applyBorder="1" applyAlignment="1" applyProtection="1">
      <alignment wrapText="1"/>
    </xf>
    <xf numFmtId="0" fontId="9" fillId="2" borderId="13" xfId="3" applyFont="1" applyFill="1" applyBorder="1" applyAlignment="1" applyProtection="1">
      <alignment wrapText="1"/>
    </xf>
    <xf numFmtId="0" fontId="24" fillId="2" borderId="5" xfId="0" applyFont="1" applyFill="1" applyBorder="1"/>
    <xf numFmtId="0" fontId="24" fillId="2" borderId="9" xfId="0" applyFont="1" applyFill="1" applyBorder="1"/>
    <xf numFmtId="0" fontId="24" fillId="2" borderId="14" xfId="0" applyFont="1" applyFill="1" applyBorder="1"/>
    <xf numFmtId="0" fontId="23" fillId="2" borderId="29" xfId="0" applyFont="1" applyFill="1" applyBorder="1" applyAlignment="1">
      <alignment wrapText="1"/>
    </xf>
    <xf numFmtId="0" fontId="24" fillId="2" borderId="32" xfId="0" applyFont="1" applyFill="1" applyBorder="1" applyAlignment="1">
      <alignment wrapText="1"/>
    </xf>
    <xf numFmtId="0" fontId="23" fillId="2" borderId="46" xfId="0" applyFont="1" applyFill="1" applyBorder="1" applyAlignment="1">
      <alignment wrapText="1"/>
    </xf>
    <xf numFmtId="0" fontId="23" fillId="2" borderId="37" xfId="0" applyFont="1" applyFill="1" applyBorder="1" applyAlignment="1">
      <alignment wrapText="1"/>
    </xf>
    <xf numFmtId="0" fontId="23" fillId="2" borderId="38" xfId="0" applyFont="1" applyFill="1" applyBorder="1" applyAlignment="1">
      <alignment wrapText="1"/>
    </xf>
    <xf numFmtId="0" fontId="23" fillId="2" borderId="45" xfId="0" applyFont="1" applyFill="1" applyBorder="1" applyAlignment="1">
      <alignment wrapText="1"/>
    </xf>
    <xf numFmtId="0" fontId="23" fillId="2" borderId="49" xfId="0" applyFont="1" applyFill="1" applyBorder="1" applyAlignment="1">
      <alignment wrapText="1"/>
    </xf>
    <xf numFmtId="0" fontId="23" fillId="2" borderId="50" xfId="0" applyFont="1" applyFill="1" applyBorder="1" applyAlignment="1">
      <alignment wrapText="1"/>
    </xf>
    <xf numFmtId="0" fontId="2" fillId="2" borderId="74" xfId="7" applyFont="1" applyFill="1" applyBorder="1" applyAlignment="1">
      <alignment horizontal="left" vertical="center" wrapText="1"/>
    </xf>
    <xf numFmtId="0" fontId="2" fillId="2" borderId="16" xfId="7" applyFont="1" applyFill="1" applyBorder="1" applyAlignment="1">
      <alignment horizontal="left" vertical="center" wrapText="1"/>
    </xf>
    <xf numFmtId="0" fontId="2" fillId="2" borderId="47" xfId="7" applyFont="1" applyFill="1" applyBorder="1" applyAlignment="1">
      <alignment horizontal="left" vertical="center" wrapText="1"/>
    </xf>
    <xf numFmtId="0" fontId="31" fillId="15" borderId="22" xfId="4" applyFont="1" applyFill="1" applyBorder="1" applyAlignment="1">
      <alignment horizontal="center" vertical="center" wrapText="1"/>
    </xf>
    <xf numFmtId="0" fontId="3" fillId="8" borderId="11" xfId="6" applyFont="1" applyFill="1" applyBorder="1" applyAlignment="1" applyProtection="1">
      <alignment horizontal="left" vertical="center" wrapText="1"/>
    </xf>
    <xf numFmtId="0" fontId="3" fillId="8" borderId="12" xfId="6" applyFont="1" applyFill="1" applyBorder="1" applyAlignment="1" applyProtection="1">
      <alignment horizontal="left" vertical="center" wrapText="1"/>
    </xf>
    <xf numFmtId="0" fontId="3" fillId="8" borderId="13" xfId="6" applyFont="1" applyFill="1" applyBorder="1" applyAlignment="1" applyProtection="1">
      <alignment horizontal="left" vertical="center" wrapText="1"/>
    </xf>
    <xf numFmtId="0" fontId="2" fillId="2" borderId="12" xfId="5" applyFont="1" applyFill="1" applyBorder="1" applyAlignment="1">
      <alignment horizontal="center" vertical="center"/>
    </xf>
    <xf numFmtId="0" fontId="2" fillId="2" borderId="15" xfId="5" applyFont="1" applyFill="1" applyBorder="1" applyAlignment="1">
      <alignment horizontal="center" vertical="center"/>
    </xf>
    <xf numFmtId="0" fontId="2" fillId="2" borderId="19" xfId="7" applyFont="1" applyFill="1" applyBorder="1" applyAlignment="1">
      <alignment horizontal="center"/>
    </xf>
    <xf numFmtId="0" fontId="2" fillId="2" borderId="0" xfId="7" applyFont="1" applyFill="1" applyAlignment="1">
      <alignment horizontal="center"/>
    </xf>
    <xf numFmtId="0" fontId="2" fillId="2" borderId="37" xfId="9" applyFont="1" applyFill="1" applyBorder="1" applyAlignment="1">
      <alignment horizontal="left" vertical="center"/>
    </xf>
    <xf numFmtId="0" fontId="2" fillId="2" borderId="38" xfId="9" applyFont="1" applyFill="1" applyBorder="1" applyAlignment="1">
      <alignment horizontal="left" vertical="center"/>
    </xf>
    <xf numFmtId="0" fontId="2" fillId="2" borderId="11" xfId="7" applyFont="1" applyFill="1" applyBorder="1" applyAlignment="1">
      <alignment horizontal="left" vertical="center"/>
    </xf>
    <xf numFmtId="0" fontId="2" fillId="2" borderId="12" xfId="7" applyFont="1" applyFill="1" applyBorder="1" applyAlignment="1">
      <alignment horizontal="left" vertical="center"/>
    </xf>
    <xf numFmtId="0" fontId="15" fillId="2" borderId="13" xfId="15" applyFont="1" applyFill="1" applyBorder="1" applyAlignment="1">
      <alignment horizontal="left" vertical="center" wrapText="1"/>
    </xf>
    <xf numFmtId="0" fontId="31" fillId="15" borderId="25" xfId="4" applyFont="1" applyFill="1" applyBorder="1" applyAlignment="1">
      <alignment horizontal="center" vertical="center"/>
    </xf>
    <xf numFmtId="9" fontId="3" fillId="0" borderId="17" xfId="2" applyFont="1" applyFill="1" applyBorder="1" applyAlignment="1">
      <alignment horizontal="center" vertical="center" wrapText="1"/>
    </xf>
    <xf numFmtId="1" fontId="64" fillId="2" borderId="17" xfId="16" applyNumberFormat="1" applyFont="1" applyFill="1" applyBorder="1" applyAlignment="1">
      <alignment horizontal="center" vertical="center" wrapText="1"/>
    </xf>
    <xf numFmtId="1" fontId="64" fillId="2" borderId="15" xfId="16" applyNumberFormat="1" applyFont="1" applyFill="1" applyBorder="1" applyAlignment="1">
      <alignment horizontal="center" vertical="center" wrapText="1"/>
    </xf>
    <xf numFmtId="49" fontId="3" fillId="2" borderId="49" xfId="5" applyNumberFormat="1" applyFont="1" applyFill="1" applyBorder="1" applyAlignment="1">
      <alignment horizontal="left" vertical="center" wrapText="1"/>
    </xf>
    <xf numFmtId="49" fontId="3" fillId="2" borderId="50" xfId="5" applyNumberFormat="1" applyFont="1" applyFill="1" applyBorder="1" applyAlignment="1">
      <alignment horizontal="left" vertical="center" wrapText="1"/>
    </xf>
    <xf numFmtId="0" fontId="3" fillId="2" borderId="1" xfId="4" applyFont="1" applyFill="1" applyBorder="1" applyAlignment="1">
      <alignment horizontal="center" vertical="center" wrapText="1"/>
    </xf>
    <xf numFmtId="0" fontId="3" fillId="2" borderId="9" xfId="4" applyFont="1" applyFill="1" applyBorder="1" applyAlignment="1">
      <alignment horizontal="center" vertical="center" wrapText="1"/>
    </xf>
    <xf numFmtId="0" fontId="3" fillId="2" borderId="32" xfId="4" applyFont="1" applyFill="1" applyBorder="1" applyAlignment="1">
      <alignment horizontal="center" vertical="center" wrapText="1"/>
    </xf>
    <xf numFmtId="0" fontId="2" fillId="2" borderId="0" xfId="3" applyFont="1" applyFill="1" applyBorder="1" applyAlignment="1" applyProtection="1">
      <alignment horizontal="left" vertical="center" wrapText="1"/>
    </xf>
    <xf numFmtId="0" fontId="2" fillId="2" borderId="18" xfId="3" applyFont="1" applyFill="1" applyBorder="1" applyAlignment="1" applyProtection="1">
      <alignment horizontal="left" vertical="center" wrapText="1"/>
    </xf>
    <xf numFmtId="0" fontId="2" fillId="2" borderId="34" xfId="3" applyFont="1" applyFill="1" applyBorder="1" applyAlignment="1" applyProtection="1">
      <alignment horizontal="left" vertical="center" wrapText="1"/>
    </xf>
    <xf numFmtId="0" fontId="2" fillId="2" borderId="35" xfId="3" applyFont="1" applyFill="1" applyBorder="1" applyAlignment="1" applyProtection="1">
      <alignment horizontal="left" vertical="center" wrapText="1"/>
    </xf>
    <xf numFmtId="0" fontId="3" fillId="2" borderId="1" xfId="4" applyFont="1" applyFill="1" applyBorder="1" applyAlignment="1">
      <alignment horizontal="center" vertical="center"/>
    </xf>
    <xf numFmtId="0" fontId="3" fillId="2" borderId="9" xfId="4" applyFont="1" applyFill="1" applyBorder="1" applyAlignment="1">
      <alignment horizontal="center" vertical="center"/>
    </xf>
    <xf numFmtId="0" fontId="3" fillId="2" borderId="32" xfId="4" applyFont="1" applyFill="1" applyBorder="1" applyAlignment="1">
      <alignment horizontal="center" vertical="center"/>
    </xf>
    <xf numFmtId="0" fontId="2" fillId="2" borderId="16" xfId="3" applyFont="1" applyFill="1" applyBorder="1" applyAlignment="1" applyProtection="1">
      <alignment horizontal="center" vertical="top" wrapText="1"/>
    </xf>
    <xf numFmtId="0" fontId="2" fillId="2" borderId="0" xfId="5" applyFont="1" applyFill="1" applyAlignment="1">
      <alignment horizontal="center" vertical="center" wrapText="1"/>
    </xf>
    <xf numFmtId="0" fontId="2" fillId="2" borderId="45" xfId="3" applyFont="1" applyFill="1" applyBorder="1" applyAlignment="1" applyProtection="1">
      <alignment horizontal="left" vertical="center" wrapText="1"/>
    </xf>
    <xf numFmtId="0" fontId="2" fillId="2" borderId="49" xfId="9" applyFont="1" applyFill="1" applyBorder="1"/>
    <xf numFmtId="0" fontId="2" fillId="2" borderId="50" xfId="9" applyFont="1" applyFill="1" applyBorder="1"/>
    <xf numFmtId="0" fontId="3" fillId="2" borderId="11" xfId="3" applyFont="1" applyFill="1" applyBorder="1" applyAlignment="1" applyProtection="1">
      <alignment horizontal="left" vertical="center"/>
    </xf>
    <xf numFmtId="0" fontId="3" fillId="2" borderId="12" xfId="3" applyFont="1" applyFill="1" applyBorder="1" applyAlignment="1" applyProtection="1">
      <alignment horizontal="left" vertical="center"/>
    </xf>
    <xf numFmtId="0" fontId="3" fillId="2" borderId="13" xfId="3" applyFont="1" applyFill="1" applyBorder="1" applyAlignment="1" applyProtection="1">
      <alignment horizontal="left" vertical="center"/>
    </xf>
    <xf numFmtId="0" fontId="2" fillId="2" borderId="37" xfId="3" applyFont="1" applyFill="1" applyBorder="1" applyAlignment="1" applyProtection="1">
      <alignment horizontal="left" vertical="center" wrapText="1"/>
    </xf>
    <xf numFmtId="0" fontId="2" fillId="2" borderId="38" xfId="3" applyFont="1" applyFill="1" applyBorder="1" applyAlignment="1" applyProtection="1">
      <alignment horizontal="left" vertical="center" wrapText="1"/>
    </xf>
    <xf numFmtId="0" fontId="2" fillId="2" borderId="19" xfId="5" applyFont="1" applyFill="1" applyBorder="1" applyAlignment="1">
      <alignment horizontal="left" vertical="center" wrapText="1"/>
    </xf>
    <xf numFmtId="0" fontId="2" fillId="2" borderId="21" xfId="5" applyFont="1" applyFill="1" applyBorder="1" applyAlignment="1">
      <alignment horizontal="left" vertical="center" wrapText="1"/>
    </xf>
    <xf numFmtId="0" fontId="12" fillId="2" borderId="12" xfId="3" applyFont="1" applyFill="1" applyBorder="1" applyAlignment="1" applyProtection="1">
      <alignment horizontal="left" vertical="center" wrapText="1"/>
    </xf>
    <xf numFmtId="0" fontId="2" fillId="2" borderId="22" xfId="5" applyFont="1" applyFill="1" applyBorder="1" applyAlignment="1">
      <alignment vertical="center" wrapText="1"/>
    </xf>
    <xf numFmtId="0" fontId="2" fillId="2" borderId="23" xfId="5" applyFont="1" applyFill="1" applyBorder="1" applyAlignment="1">
      <alignment vertical="center" wrapText="1"/>
    </xf>
    <xf numFmtId="0" fontId="23" fillId="2" borderId="6" xfId="0" applyFont="1" applyFill="1" applyBorder="1" applyAlignment="1">
      <alignment wrapText="1"/>
    </xf>
    <xf numFmtId="0" fontId="23" fillId="2" borderId="7" xfId="0" applyFont="1" applyFill="1" applyBorder="1" applyAlignment="1">
      <alignment wrapText="1"/>
    </xf>
    <xf numFmtId="0" fontId="23" fillId="2" borderId="8" xfId="0" applyFont="1" applyFill="1" applyBorder="1" applyAlignment="1">
      <alignment wrapText="1"/>
    </xf>
    <xf numFmtId="0" fontId="4" fillId="2" borderId="0" xfId="0" applyFont="1" applyFill="1"/>
    <xf numFmtId="0" fontId="23" fillId="2" borderId="11" xfId="0" applyFont="1" applyFill="1" applyBorder="1" applyAlignment="1">
      <alignment horizontal="left" wrapText="1"/>
    </xf>
    <xf numFmtId="0" fontId="23" fillId="2" borderId="34" xfId="0" applyFont="1" applyFill="1" applyBorder="1" applyAlignment="1">
      <alignment wrapText="1"/>
    </xf>
    <xf numFmtId="0" fontId="23" fillId="2" borderId="46" xfId="0" applyFont="1" applyFill="1" applyBorder="1" applyAlignment="1">
      <alignment horizontal="left" wrapText="1"/>
    </xf>
    <xf numFmtId="0" fontId="23" fillId="2" borderId="37" xfId="0" applyFont="1" applyFill="1" applyBorder="1" applyAlignment="1">
      <alignment horizontal="left" wrapText="1"/>
    </xf>
    <xf numFmtId="0" fontId="23" fillId="2" borderId="38" xfId="0" applyFont="1" applyFill="1" applyBorder="1" applyAlignment="1">
      <alignment horizontal="left" wrapText="1"/>
    </xf>
    <xf numFmtId="0" fontId="9" fillId="2" borderId="11" xfId="3" applyFont="1" applyFill="1" applyBorder="1" applyAlignment="1" applyProtection="1">
      <alignment horizontal="left" wrapText="1"/>
    </xf>
    <xf numFmtId="0" fontId="9" fillId="2" borderId="12" xfId="3" applyFont="1" applyFill="1" applyBorder="1" applyAlignment="1" applyProtection="1">
      <alignment horizontal="left" wrapText="1"/>
    </xf>
    <xf numFmtId="0" fontId="9" fillId="2" borderId="13" xfId="3" applyFont="1" applyFill="1" applyBorder="1" applyAlignment="1" applyProtection="1">
      <alignment horizontal="left" wrapText="1"/>
    </xf>
    <xf numFmtId="0" fontId="15" fillId="2" borderId="17" xfId="6" applyFont="1" applyFill="1" applyBorder="1" applyAlignment="1" applyProtection="1">
      <alignment horizontal="center" vertical="center" wrapText="1"/>
    </xf>
    <xf numFmtId="0" fontId="15" fillId="2" borderId="12" xfId="6" applyFont="1" applyFill="1" applyBorder="1" applyAlignment="1" applyProtection="1">
      <alignment horizontal="center" vertical="center" wrapText="1"/>
    </xf>
    <xf numFmtId="0" fontId="15" fillId="2" borderId="15" xfId="6" applyFont="1" applyFill="1" applyBorder="1" applyAlignment="1" applyProtection="1">
      <alignment horizontal="center" vertical="center" wrapText="1"/>
    </xf>
    <xf numFmtId="0" fontId="15" fillId="2" borderId="12" xfId="7" applyFont="1" applyFill="1" applyBorder="1" applyAlignment="1">
      <alignment horizontal="left" vertical="center"/>
    </xf>
    <xf numFmtId="0" fontId="15" fillId="2" borderId="13" xfId="7" applyFont="1" applyFill="1" applyBorder="1" applyAlignment="1">
      <alignment horizontal="left" vertical="center"/>
    </xf>
    <xf numFmtId="0" fontId="17" fillId="2" borderId="10" xfId="15" applyFont="1" applyFill="1" applyBorder="1" applyAlignment="1">
      <alignment horizontal="left" vertical="center" wrapText="1"/>
    </xf>
    <xf numFmtId="0" fontId="15" fillId="2" borderId="22" xfId="7" applyFont="1" applyFill="1" applyBorder="1" applyAlignment="1">
      <alignment horizontal="center"/>
    </xf>
    <xf numFmtId="0" fontId="15" fillId="2" borderId="19" xfId="7" applyFont="1" applyFill="1" applyBorder="1" applyAlignment="1">
      <alignment horizontal="center" wrapText="1"/>
    </xf>
    <xf numFmtId="0" fontId="3" fillId="8" borderId="10" xfId="6" applyFont="1" applyFill="1" applyBorder="1" applyAlignment="1" applyProtection="1">
      <alignment horizontal="left" vertical="center" wrapText="1"/>
    </xf>
    <xf numFmtId="0" fontId="15" fillId="2" borderId="10" xfId="15" applyFont="1" applyFill="1" applyBorder="1" applyAlignment="1">
      <alignment horizontal="left" vertical="center" wrapText="1"/>
    </xf>
    <xf numFmtId="0" fontId="15" fillId="2" borderId="15" xfId="15" applyFont="1" applyFill="1" applyBorder="1" applyAlignment="1">
      <alignment horizontal="center" vertical="center"/>
    </xf>
    <xf numFmtId="0" fontId="2" fillId="2" borderId="10" xfId="6" applyFont="1" applyFill="1" applyBorder="1" applyAlignment="1" applyProtection="1">
      <alignment horizontal="left" vertical="center" wrapText="1"/>
    </xf>
    <xf numFmtId="0" fontId="15" fillId="2" borderId="20" xfId="6" applyFont="1" applyFill="1" applyBorder="1" applyAlignment="1" applyProtection="1">
      <alignment horizontal="left" vertical="center" wrapText="1"/>
    </xf>
    <xf numFmtId="0" fontId="83" fillId="15" borderId="22" xfId="15" applyFont="1" applyFill="1" applyBorder="1" applyAlignment="1">
      <alignment horizontal="center" vertical="center"/>
    </xf>
    <xf numFmtId="0" fontId="17" fillId="2" borderId="5" xfId="15" applyFont="1" applyFill="1" applyBorder="1" applyAlignment="1">
      <alignment horizontal="left" vertical="center" wrapText="1"/>
    </xf>
    <xf numFmtId="9" fontId="64" fillId="2" borderId="17" xfId="2" applyFont="1" applyFill="1" applyBorder="1" applyAlignment="1">
      <alignment horizontal="center" vertical="center" wrapText="1"/>
    </xf>
    <xf numFmtId="9" fontId="64" fillId="2" borderId="15" xfId="2" applyFont="1" applyFill="1" applyBorder="1" applyAlignment="1">
      <alignment horizontal="center" vertical="center" wrapText="1"/>
    </xf>
    <xf numFmtId="0" fontId="17" fillId="2" borderId="9" xfId="15" applyFont="1" applyFill="1" applyBorder="1" applyAlignment="1">
      <alignment horizontal="left" vertical="center" wrapText="1"/>
    </xf>
    <xf numFmtId="0" fontId="17" fillId="2" borderId="14" xfId="15" applyFont="1" applyFill="1" applyBorder="1" applyAlignment="1">
      <alignment horizontal="left" vertical="center" wrapText="1"/>
    </xf>
    <xf numFmtId="0" fontId="83" fillId="15" borderId="11" xfId="15" applyFont="1" applyFill="1" applyBorder="1" applyAlignment="1">
      <alignment horizontal="center" vertical="center" wrapText="1"/>
    </xf>
    <xf numFmtId="0" fontId="83" fillId="15" borderId="48" xfId="15" applyFont="1" applyFill="1" applyBorder="1" applyAlignment="1">
      <alignment horizontal="center" vertical="center" wrapText="1"/>
    </xf>
    <xf numFmtId="0" fontId="83" fillId="15" borderId="5" xfId="15" applyFont="1" applyFill="1" applyBorder="1" applyAlignment="1">
      <alignment horizontal="center" vertical="center" wrapText="1"/>
    </xf>
    <xf numFmtId="0" fontId="2" fillId="2" borderId="11" xfId="6" applyFont="1" applyFill="1" applyBorder="1" applyAlignment="1" applyProtection="1">
      <alignment horizontal="left" vertical="top" wrapText="1"/>
    </xf>
    <xf numFmtId="0" fontId="2" fillId="2" borderId="12" xfId="6" applyFont="1" applyFill="1" applyBorder="1" applyAlignment="1" applyProtection="1">
      <alignment horizontal="left" vertical="top" wrapText="1"/>
    </xf>
    <xf numFmtId="0" fontId="2" fillId="2" borderId="13" xfId="6" applyFont="1" applyFill="1" applyBorder="1" applyAlignment="1" applyProtection="1">
      <alignment horizontal="left" vertical="top" wrapText="1"/>
    </xf>
    <xf numFmtId="0" fontId="2" fillId="2" borderId="12" xfId="5" applyFont="1" applyFill="1" applyBorder="1" applyAlignment="1">
      <alignment horizontal="center" vertical="top" wrapText="1"/>
    </xf>
    <xf numFmtId="0" fontId="2" fillId="2" borderId="13" xfId="5" applyFont="1" applyFill="1" applyBorder="1" applyAlignment="1">
      <alignment horizontal="center" vertical="top" wrapText="1"/>
    </xf>
    <xf numFmtId="0" fontId="3" fillId="2" borderId="11" xfId="0" applyFont="1" applyFill="1" applyBorder="1" applyAlignment="1">
      <alignment horizontal="center" vertical="top"/>
    </xf>
    <xf numFmtId="0" fontId="3" fillId="2" borderId="12" xfId="0" applyFont="1" applyFill="1" applyBorder="1" applyAlignment="1">
      <alignment horizontal="center" vertical="top"/>
    </xf>
    <xf numFmtId="0" fontId="3" fillId="2" borderId="13" xfId="0" applyFont="1" applyFill="1" applyBorder="1" applyAlignment="1">
      <alignment horizontal="center" vertical="top"/>
    </xf>
    <xf numFmtId="0" fontId="2" fillId="2" borderId="22" xfId="0" applyFont="1" applyFill="1" applyBorder="1" applyAlignment="1">
      <alignment horizontal="center"/>
    </xf>
    <xf numFmtId="0" fontId="2" fillId="2" borderId="23" xfId="0" applyFont="1" applyFill="1" applyBorder="1" applyAlignment="1">
      <alignment horizontal="center"/>
    </xf>
    <xf numFmtId="0" fontId="2" fillId="2" borderId="24" xfId="0" applyFont="1" applyFill="1" applyBorder="1" applyAlignment="1">
      <alignment horizontal="center"/>
    </xf>
    <xf numFmtId="0" fontId="2" fillId="2" borderId="11" xfId="0" applyFont="1" applyFill="1" applyBorder="1" applyAlignment="1">
      <alignment horizontal="center"/>
    </xf>
    <xf numFmtId="0" fontId="2" fillId="2" borderId="12" xfId="0" applyFont="1" applyFill="1" applyBorder="1" applyAlignment="1">
      <alignment horizontal="center"/>
    </xf>
    <xf numFmtId="9" fontId="3" fillId="2" borderId="17" xfId="5" applyNumberFormat="1" applyFont="1" applyFill="1" applyBorder="1" applyAlignment="1">
      <alignment horizontal="center" vertical="center" wrapText="1"/>
    </xf>
    <xf numFmtId="9" fontId="3" fillId="2" borderId="15" xfId="5" applyNumberFormat="1" applyFont="1" applyFill="1" applyBorder="1" applyAlignment="1">
      <alignment horizontal="center" vertical="center" wrapText="1"/>
    </xf>
    <xf numFmtId="9" fontId="3" fillId="2" borderId="16" xfId="5" applyNumberFormat="1" applyFont="1" applyFill="1" applyBorder="1" applyAlignment="1">
      <alignment horizontal="center" vertical="center" wrapText="1"/>
    </xf>
    <xf numFmtId="0" fontId="2" fillId="2" borderId="16" xfId="6" applyFont="1" applyFill="1" applyBorder="1" applyAlignment="1" applyProtection="1">
      <alignment horizontal="left" vertical="top" wrapText="1"/>
    </xf>
    <xf numFmtId="0" fontId="2" fillId="2" borderId="47" xfId="6" applyFont="1" applyFill="1" applyBorder="1" applyAlignment="1" applyProtection="1">
      <alignment horizontal="left" vertical="top" wrapText="1"/>
    </xf>
    <xf numFmtId="0" fontId="2" fillId="2" borderId="11" xfId="5" applyFont="1" applyFill="1" applyBorder="1" applyAlignment="1">
      <alignment wrapText="1"/>
    </xf>
    <xf numFmtId="0" fontId="2" fillId="2" borderId="12" xfId="5" applyFont="1" applyFill="1" applyBorder="1" applyAlignment="1">
      <alignment wrapText="1"/>
    </xf>
    <xf numFmtId="0" fontId="2" fillId="2" borderId="13" xfId="5" applyFont="1" applyFill="1" applyBorder="1" applyAlignment="1">
      <alignment wrapText="1"/>
    </xf>
    <xf numFmtId="0" fontId="9" fillId="2" borderId="12" xfId="6" applyFont="1" applyFill="1" applyBorder="1" applyAlignment="1" applyProtection="1">
      <alignment wrapText="1"/>
    </xf>
    <xf numFmtId="0" fontId="2" fillId="2" borderId="46" xfId="6" applyFont="1" applyFill="1" applyBorder="1" applyAlignment="1" applyProtection="1">
      <alignment horizontal="left" vertical="top" wrapText="1"/>
    </xf>
    <xf numFmtId="0" fontId="2" fillId="2" borderId="37" xfId="9" applyFont="1" applyFill="1" applyBorder="1" applyAlignment="1">
      <alignment vertical="top"/>
    </xf>
    <xf numFmtId="0" fontId="2" fillId="2" borderId="38" xfId="9" applyFont="1" applyFill="1" applyBorder="1" applyAlignment="1">
      <alignment vertical="top"/>
    </xf>
    <xf numFmtId="9" fontId="2" fillId="2" borderId="20" xfId="6" applyNumberFormat="1" applyFont="1" applyFill="1" applyBorder="1" applyAlignment="1" applyProtection="1">
      <alignment horizontal="left" vertical="center" wrapText="1"/>
    </xf>
    <xf numFmtId="0" fontId="2" fillId="2" borderId="19" xfId="6" applyFont="1" applyFill="1" applyBorder="1" applyAlignment="1" applyProtection="1">
      <alignment horizontal="left" vertical="center" wrapText="1"/>
    </xf>
    <xf numFmtId="0" fontId="2" fillId="2" borderId="20" xfId="7" applyFont="1" applyFill="1" applyBorder="1" applyAlignment="1">
      <alignment horizontal="center" vertical="center" wrapText="1"/>
    </xf>
    <xf numFmtId="0" fontId="2" fillId="2" borderId="19" xfId="7" applyFont="1" applyFill="1" applyBorder="1" applyAlignment="1">
      <alignment horizontal="center" vertical="center" wrapText="1"/>
    </xf>
    <xf numFmtId="9" fontId="2" fillId="2" borderId="17" xfId="18" applyFont="1" applyFill="1" applyBorder="1" applyAlignment="1">
      <alignment horizontal="center" vertical="center" wrapText="1"/>
    </xf>
    <xf numFmtId="9" fontId="2" fillId="2" borderId="15" xfId="18" applyFont="1" applyFill="1" applyBorder="1" applyAlignment="1">
      <alignment horizontal="center" vertical="center" wrapText="1"/>
    </xf>
    <xf numFmtId="0" fontId="2" fillId="2" borderId="25" xfId="6" applyFont="1" applyFill="1" applyBorder="1" applyAlignment="1" applyProtection="1">
      <alignment horizontal="left" vertical="top" wrapText="1"/>
    </xf>
    <xf numFmtId="0" fontId="2" fillId="2" borderId="0" xfId="6" applyFont="1" applyFill="1" applyBorder="1" applyAlignment="1" applyProtection="1">
      <alignment horizontal="left" vertical="top" wrapText="1"/>
    </xf>
    <xf numFmtId="0" fontId="2" fillId="2" borderId="18" xfId="6" applyFont="1" applyFill="1" applyBorder="1" applyAlignment="1" applyProtection="1">
      <alignment horizontal="left" vertical="top" wrapText="1"/>
    </xf>
    <xf numFmtId="0" fontId="2" fillId="2" borderId="20" xfId="6" applyFont="1" applyFill="1" applyBorder="1" applyAlignment="1" applyProtection="1">
      <alignment horizontal="left" vertical="center" wrapText="1"/>
    </xf>
    <xf numFmtId="0" fontId="2" fillId="2" borderId="21" xfId="6" applyFont="1" applyFill="1" applyBorder="1" applyAlignment="1" applyProtection="1">
      <alignment horizontal="left" vertical="center" wrapText="1"/>
    </xf>
    <xf numFmtId="0" fontId="2" fillId="2" borderId="25" xfId="0" applyFont="1" applyFill="1" applyBorder="1" applyAlignment="1">
      <alignment horizontal="center"/>
    </xf>
    <xf numFmtId="0" fontId="2" fillId="2" borderId="34" xfId="9" applyFont="1" applyFill="1" applyBorder="1"/>
    <xf numFmtId="0" fontId="2" fillId="2" borderId="35" xfId="9" applyFont="1" applyFill="1" applyBorder="1"/>
    <xf numFmtId="0" fontId="12" fillId="2" borderId="11" xfId="3" applyFont="1" applyFill="1" applyBorder="1" applyAlignment="1" applyProtection="1">
      <alignment horizontal="left" vertical="center" wrapText="1"/>
    </xf>
    <xf numFmtId="0" fontId="12" fillId="2" borderId="13" xfId="3" applyFont="1" applyFill="1" applyBorder="1" applyAlignment="1" applyProtection="1">
      <alignment horizontal="left" vertical="center" wrapText="1"/>
    </xf>
    <xf numFmtId="0" fontId="3" fillId="2" borderId="1" xfId="5" applyFont="1" applyFill="1" applyBorder="1" applyAlignment="1">
      <alignment horizontal="center" vertical="center" wrapText="1"/>
    </xf>
    <xf numFmtId="0" fontId="31" fillId="11" borderId="5" xfId="0" applyFont="1" applyFill="1" applyBorder="1" applyAlignment="1">
      <alignment horizontal="center" vertical="center" wrapText="1"/>
    </xf>
    <xf numFmtId="0" fontId="31" fillId="11" borderId="9" xfId="0" applyFont="1" applyFill="1" applyBorder="1" applyAlignment="1">
      <alignment horizontal="center" vertical="center" wrapText="1"/>
    </xf>
    <xf numFmtId="0" fontId="34" fillId="2" borderId="20" xfId="0" applyFont="1" applyFill="1" applyBorder="1" applyAlignment="1">
      <alignment horizontal="center" wrapText="1"/>
    </xf>
    <xf numFmtId="0" fontId="34" fillId="2" borderId="19" xfId="0" applyFont="1" applyFill="1" applyBorder="1" applyAlignment="1">
      <alignment horizontal="center" wrapText="1"/>
    </xf>
    <xf numFmtId="0" fontId="34" fillId="2" borderId="19" xfId="0" applyFont="1" applyFill="1" applyBorder="1" applyAlignment="1">
      <alignment horizontal="center"/>
    </xf>
    <xf numFmtId="0" fontId="3" fillId="8" borderId="6" xfId="0" applyFont="1" applyFill="1" applyBorder="1" applyAlignment="1">
      <alignment horizontal="left" vertical="center" wrapText="1"/>
    </xf>
    <xf numFmtId="0" fontId="3" fillId="8" borderId="7" xfId="0" applyFont="1" applyFill="1" applyBorder="1" applyAlignment="1">
      <alignment horizontal="left" vertical="center" wrapText="1"/>
    </xf>
    <xf numFmtId="0" fontId="3" fillId="8" borderId="8" xfId="0" applyFont="1" applyFill="1" applyBorder="1" applyAlignment="1">
      <alignment horizontal="left" vertical="center" wrapText="1"/>
    </xf>
    <xf numFmtId="0" fontId="31" fillId="11" borderId="9" xfId="0" applyFont="1" applyFill="1" applyBorder="1" applyAlignment="1">
      <alignment horizontal="center" vertical="center"/>
    </xf>
    <xf numFmtId="0" fontId="31" fillId="11" borderId="14" xfId="0" applyFont="1" applyFill="1" applyBorder="1" applyAlignment="1">
      <alignment horizontal="center" vertical="center"/>
    </xf>
    <xf numFmtId="0" fontId="2" fillId="2" borderId="22" xfId="0" applyFont="1" applyFill="1" applyBorder="1" applyAlignment="1">
      <alignment horizontal="left" vertical="center" wrapText="1"/>
    </xf>
    <xf numFmtId="0" fontId="2" fillId="2" borderId="23" xfId="0" applyFont="1" applyFill="1" applyBorder="1" applyAlignment="1">
      <alignment horizontal="left" vertical="center" wrapText="1"/>
    </xf>
    <xf numFmtId="0" fontId="2" fillId="2" borderId="24" xfId="0" applyFont="1" applyFill="1" applyBorder="1" applyAlignment="1">
      <alignment horizontal="left" vertical="center" wrapText="1"/>
    </xf>
    <xf numFmtId="9" fontId="3" fillId="2" borderId="17" xfId="0" applyNumberFormat="1" applyFont="1" applyFill="1" applyBorder="1" applyAlignment="1">
      <alignment horizontal="center" vertical="center" wrapText="1"/>
    </xf>
    <xf numFmtId="9" fontId="3" fillId="2" borderId="15" xfId="0" applyNumberFormat="1" applyFont="1" applyFill="1" applyBorder="1" applyAlignment="1">
      <alignment horizontal="center" vertical="center" wrapText="1"/>
    </xf>
    <xf numFmtId="0" fontId="2" fillId="2" borderId="67" xfId="0" applyFont="1" applyFill="1" applyBorder="1" applyAlignment="1">
      <alignment horizontal="center" vertical="center" wrapText="1"/>
    </xf>
    <xf numFmtId="0" fontId="2" fillId="2" borderId="0" xfId="0" applyFont="1" applyFill="1" applyAlignment="1">
      <alignment horizontal="center" vertical="center" wrapText="1"/>
    </xf>
    <xf numFmtId="0" fontId="31" fillId="11" borderId="14" xfId="0" applyFont="1" applyFill="1" applyBorder="1" applyAlignment="1">
      <alignment horizontal="center" vertical="center" wrapText="1"/>
    </xf>
    <xf numFmtId="0" fontId="2" fillId="0" borderId="0" xfId="0" applyFont="1"/>
    <xf numFmtId="0" fontId="31" fillId="11" borderId="32" xfId="0" applyFont="1" applyFill="1" applyBorder="1" applyAlignment="1">
      <alignment horizontal="center" vertical="center" wrapText="1"/>
    </xf>
    <xf numFmtId="0" fontId="4" fillId="2" borderId="46" xfId="0" applyFont="1" applyFill="1" applyBorder="1" applyAlignment="1">
      <alignment horizontal="left" vertical="center" wrapText="1"/>
    </xf>
    <xf numFmtId="0" fontId="4" fillId="2" borderId="37" xfId="0" applyFont="1" applyFill="1" applyBorder="1" applyAlignment="1">
      <alignment horizontal="left" vertical="center" wrapText="1"/>
    </xf>
    <xf numFmtId="0" fontId="4" fillId="2" borderId="38"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2" fillId="2" borderId="21" xfId="0" applyFont="1" applyFill="1" applyBorder="1" applyAlignment="1">
      <alignment horizontal="left" vertical="center" wrapText="1"/>
    </xf>
    <xf numFmtId="0" fontId="6" fillId="2" borderId="20" xfId="0" applyFont="1" applyFill="1" applyBorder="1" applyAlignment="1">
      <alignment horizontal="right" vertical="center" wrapText="1"/>
    </xf>
    <xf numFmtId="0" fontId="6" fillId="2" borderId="19" xfId="0" applyFont="1" applyFill="1" applyBorder="1" applyAlignment="1">
      <alignment horizontal="right" vertical="center" wrapText="1"/>
    </xf>
    <xf numFmtId="9" fontId="2" fillId="2" borderId="17" xfId="1" applyNumberFormat="1" applyFont="1" applyFill="1" applyBorder="1" applyAlignment="1">
      <alignment horizontal="center" vertical="center" wrapText="1"/>
    </xf>
    <xf numFmtId="9" fontId="2" fillId="2" borderId="15" xfId="1" applyNumberFormat="1" applyFont="1" applyFill="1" applyBorder="1" applyAlignment="1">
      <alignment horizontal="center" vertical="center" wrapText="1"/>
    </xf>
    <xf numFmtId="9" fontId="2" fillId="2" borderId="13" xfId="1" applyNumberFormat="1" applyFont="1" applyFill="1" applyBorder="1" applyAlignment="1">
      <alignment horizontal="center" vertical="center" wrapText="1"/>
    </xf>
    <xf numFmtId="9" fontId="2" fillId="2" borderId="17" xfId="2" applyFont="1" applyFill="1" applyBorder="1" applyAlignment="1">
      <alignment horizontal="center" vertical="center" wrapText="1"/>
    </xf>
    <xf numFmtId="9" fontId="2" fillId="2" borderId="15" xfId="2" applyFont="1" applyFill="1" applyBorder="1" applyAlignment="1">
      <alignment horizontal="center" vertical="center" wrapText="1"/>
    </xf>
    <xf numFmtId="0" fontId="2" fillId="2" borderId="15" xfId="3" applyFont="1" applyFill="1" applyBorder="1" applyAlignment="1" applyProtection="1">
      <alignment vertical="center" wrapText="1"/>
    </xf>
    <xf numFmtId="0" fontId="2" fillId="2" borderId="16" xfId="3" applyFont="1" applyFill="1" applyBorder="1" applyAlignment="1" applyProtection="1">
      <alignment vertical="center" wrapText="1"/>
    </xf>
    <xf numFmtId="0" fontId="2" fillId="2" borderId="47" xfId="3" applyFont="1" applyFill="1" applyBorder="1" applyAlignment="1" applyProtection="1">
      <alignment vertical="center" wrapText="1"/>
    </xf>
    <xf numFmtId="0" fontId="2" fillId="2" borderId="15" xfId="3" applyFont="1" applyFill="1" applyBorder="1" applyAlignment="1" applyProtection="1">
      <alignment horizontal="left" vertical="center" wrapText="1"/>
    </xf>
    <xf numFmtId="0" fontId="2" fillId="2" borderId="16" xfId="3" applyFont="1" applyFill="1" applyBorder="1" applyAlignment="1" applyProtection="1">
      <alignment horizontal="left" vertical="center" wrapText="1"/>
    </xf>
    <xf numFmtId="0" fontId="2" fillId="2" borderId="47" xfId="3" applyFont="1" applyFill="1" applyBorder="1" applyAlignment="1" applyProtection="1">
      <alignment horizontal="left" vertical="center" wrapText="1"/>
    </xf>
    <xf numFmtId="0" fontId="34" fillId="2" borderId="0" xfId="3" applyFont="1" applyFill="1" applyBorder="1" applyAlignment="1" applyProtection="1">
      <alignment horizontal="left" vertical="center" wrapText="1"/>
    </xf>
    <xf numFmtId="0" fontId="34" fillId="2" borderId="18" xfId="3" applyFont="1" applyFill="1" applyBorder="1" applyAlignment="1" applyProtection="1">
      <alignment horizontal="left" vertical="center" wrapText="1"/>
    </xf>
    <xf numFmtId="0" fontId="2" fillId="2" borderId="49" xfId="3" applyFont="1" applyFill="1" applyBorder="1" applyAlignment="1" applyProtection="1">
      <alignment horizontal="left" vertical="center" wrapText="1"/>
    </xf>
    <xf numFmtId="0" fontId="31" fillId="15" borderId="52" xfId="0" applyFont="1" applyFill="1" applyBorder="1" applyAlignment="1">
      <alignment horizontal="center" vertical="center" wrapText="1"/>
    </xf>
    <xf numFmtId="0" fontId="31" fillId="15" borderId="57" xfId="0" applyFont="1" applyFill="1" applyBorder="1" applyAlignment="1">
      <alignment horizontal="center" vertical="center" wrapText="1"/>
    </xf>
    <xf numFmtId="0" fontId="2" fillId="0" borderId="20" xfId="0" applyFont="1" applyBorder="1" applyAlignment="1">
      <alignment horizontal="left" vertical="center" wrapText="1"/>
    </xf>
    <xf numFmtId="0" fontId="2" fillId="0" borderId="19" xfId="0" applyFont="1" applyBorder="1" applyAlignment="1">
      <alignment horizontal="left" vertical="center" wrapText="1"/>
    </xf>
    <xf numFmtId="0" fontId="2" fillId="0" borderId="63" xfId="0" applyFont="1" applyBorder="1" applyAlignment="1">
      <alignment horizontal="left" vertical="center" wrapText="1"/>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7" xfId="0" applyFont="1" applyBorder="1" applyAlignment="1">
      <alignment horizontal="left" vertical="center"/>
    </xf>
    <xf numFmtId="0" fontId="2" fillId="0" borderId="58" xfId="0" applyFont="1" applyBorder="1" applyAlignment="1">
      <alignment horizontal="left" vertical="center"/>
    </xf>
    <xf numFmtId="0" fontId="2" fillId="0" borderId="20" xfId="0" applyFont="1" applyBorder="1" applyAlignment="1">
      <alignment horizontal="center"/>
    </xf>
    <xf numFmtId="0" fontId="2" fillId="0" borderId="11" xfId="0" applyFont="1" applyBorder="1" applyAlignment="1">
      <alignment horizontal="center"/>
    </xf>
    <xf numFmtId="0" fontId="2" fillId="0" borderId="12" xfId="0" applyFont="1" applyBorder="1" applyAlignment="1">
      <alignment horizontal="center"/>
    </xf>
    <xf numFmtId="0" fontId="5" fillId="0" borderId="5" xfId="0" applyFont="1" applyBorder="1" applyAlignment="1">
      <alignment horizontal="left" vertical="center" wrapText="1"/>
    </xf>
    <xf numFmtId="0" fontId="5" fillId="0" borderId="14" xfId="0" applyFont="1" applyBorder="1" applyAlignment="1">
      <alignment horizontal="left" vertical="center" wrapText="1"/>
    </xf>
    <xf numFmtId="0" fontId="2" fillId="0" borderId="22" xfId="0" applyFont="1" applyBorder="1" applyAlignment="1">
      <alignment horizontal="left" vertical="center" wrapText="1"/>
    </xf>
    <xf numFmtId="0" fontId="2" fillId="0" borderId="23" xfId="0" applyFont="1" applyBorder="1" applyAlignment="1">
      <alignment horizontal="left" vertical="center" wrapText="1"/>
    </xf>
    <xf numFmtId="0" fontId="2" fillId="0" borderId="60" xfId="0" applyFont="1" applyBorder="1" applyAlignment="1">
      <alignment horizontal="left" vertical="center" wrapText="1"/>
    </xf>
    <xf numFmtId="0" fontId="5" fillId="0" borderId="5" xfId="0" applyFont="1" applyBorder="1" applyAlignment="1">
      <alignment horizontal="left" vertical="top" wrapText="1"/>
    </xf>
    <xf numFmtId="0" fontId="5" fillId="0" borderId="9" xfId="0" applyFont="1" applyBorder="1" applyAlignment="1">
      <alignment horizontal="left" vertical="top" wrapText="1"/>
    </xf>
    <xf numFmtId="0" fontId="5" fillId="0" borderId="14" xfId="0" applyFont="1" applyBorder="1" applyAlignment="1">
      <alignment horizontal="left" vertical="top" wrapText="1"/>
    </xf>
    <xf numFmtId="0" fontId="31" fillId="15" borderId="66" xfId="0" applyFont="1" applyFill="1" applyBorder="1" applyAlignment="1">
      <alignment horizontal="center" vertical="center" wrapText="1"/>
    </xf>
    <xf numFmtId="0" fontId="31" fillId="15" borderId="65" xfId="0" applyFont="1" applyFill="1" applyBorder="1" applyAlignment="1">
      <alignment horizontal="center" vertical="center" wrapText="1"/>
    </xf>
    <xf numFmtId="0" fontId="31" fillId="15" borderId="66" xfId="0" applyFont="1" applyFill="1" applyBorder="1" applyAlignment="1">
      <alignment horizontal="center" vertical="center"/>
    </xf>
    <xf numFmtId="0" fontId="31" fillId="15" borderId="57" xfId="0" applyFont="1" applyFill="1" applyBorder="1" applyAlignment="1">
      <alignment horizontal="center" vertical="center"/>
    </xf>
    <xf numFmtId="0" fontId="31" fillId="15" borderId="65" xfId="0" applyFont="1" applyFill="1" applyBorder="1" applyAlignment="1">
      <alignment horizontal="center" vertical="center"/>
    </xf>
    <xf numFmtId="0" fontId="2" fillId="0" borderId="17" xfId="0" applyFont="1" applyBorder="1" applyAlignment="1">
      <alignment horizontal="center" vertical="center" wrapText="1"/>
    </xf>
    <xf numFmtId="0" fontId="2" fillId="0" borderId="12" xfId="0" applyFont="1" applyBorder="1" applyAlignment="1">
      <alignment horizontal="center" vertical="center" wrapText="1"/>
    </xf>
    <xf numFmtId="0" fontId="31" fillId="15" borderId="68" xfId="0" applyFont="1" applyFill="1" applyBorder="1" applyAlignment="1">
      <alignment horizontal="center" vertical="center" wrapText="1"/>
    </xf>
    <xf numFmtId="9" fontId="3" fillId="0" borderId="17" xfId="0" applyNumberFormat="1" applyFont="1" applyBorder="1" applyAlignment="1">
      <alignment horizontal="center" vertical="center" wrapText="1"/>
    </xf>
    <xf numFmtId="9" fontId="3" fillId="0" borderId="12" xfId="0" applyNumberFormat="1" applyFont="1" applyBorder="1" applyAlignment="1">
      <alignment horizontal="center" vertical="center" wrapText="1"/>
    </xf>
    <xf numFmtId="0" fontId="2" fillId="0" borderId="71" xfId="0" applyFont="1" applyBorder="1" applyAlignment="1">
      <alignment horizontal="left" vertical="center" wrapText="1"/>
    </xf>
    <xf numFmtId="0" fontId="2" fillId="0" borderId="72" xfId="0" applyFont="1" applyBorder="1" applyAlignment="1">
      <alignment horizontal="left" vertical="center" wrapText="1"/>
    </xf>
    <xf numFmtId="0" fontId="2" fillId="0" borderId="73" xfId="0" applyFont="1" applyBorder="1" applyAlignment="1">
      <alignment horizontal="left" vertical="center" wrapText="1"/>
    </xf>
    <xf numFmtId="0" fontId="5" fillId="2" borderId="19" xfId="0" applyFont="1" applyFill="1" applyBorder="1" applyAlignment="1">
      <alignment wrapText="1"/>
    </xf>
    <xf numFmtId="0" fontId="2" fillId="2" borderId="11" xfId="0" applyFont="1" applyFill="1" applyBorder="1" applyAlignment="1">
      <alignment wrapText="1"/>
    </xf>
    <xf numFmtId="0" fontId="2" fillId="2" borderId="12" xfId="0" applyFont="1" applyFill="1" applyBorder="1" applyAlignment="1">
      <alignment wrapText="1"/>
    </xf>
    <xf numFmtId="0" fontId="2" fillId="2" borderId="13" xfId="0" applyFont="1" applyFill="1" applyBorder="1" applyAlignment="1">
      <alignment wrapText="1"/>
    </xf>
    <xf numFmtId="0" fontId="5" fillId="2" borderId="5" xfId="0" applyFont="1" applyFill="1" applyBorder="1" applyAlignment="1">
      <alignment wrapText="1"/>
    </xf>
    <xf numFmtId="0" fontId="5" fillId="2" borderId="14" xfId="0" applyFont="1" applyFill="1" applyBorder="1" applyAlignment="1">
      <alignment wrapText="1"/>
    </xf>
    <xf numFmtId="0" fontId="2" fillId="2" borderId="22" xfId="0" applyFont="1" applyFill="1" applyBorder="1"/>
    <xf numFmtId="0" fontId="2" fillId="2" borderId="23" xfId="0" applyFont="1" applyFill="1" applyBorder="1"/>
    <xf numFmtId="0" fontId="2" fillId="2" borderId="20" xfId="0" applyFont="1" applyFill="1" applyBorder="1"/>
    <xf numFmtId="0" fontId="2" fillId="2" borderId="19" xfId="0" applyFont="1" applyFill="1" applyBorder="1"/>
    <xf numFmtId="0" fontId="2" fillId="2" borderId="42" xfId="0" applyFont="1" applyFill="1" applyBorder="1"/>
    <xf numFmtId="0" fontId="2" fillId="2" borderId="62" xfId="0" applyFont="1" applyFill="1" applyBorder="1"/>
    <xf numFmtId="0" fontId="5" fillId="2" borderId="30" xfId="0" applyFont="1" applyFill="1" applyBorder="1" applyAlignment="1">
      <alignment wrapText="1"/>
    </xf>
    <xf numFmtId="0" fontId="5" fillId="2" borderId="26" xfId="0" applyFont="1" applyFill="1" applyBorder="1" applyAlignment="1">
      <alignment wrapText="1"/>
    </xf>
    <xf numFmtId="0" fontId="2" fillId="2" borderId="59" xfId="0" applyFont="1" applyFill="1" applyBorder="1" applyAlignment="1">
      <alignment wrapText="1"/>
    </xf>
    <xf numFmtId="0" fontId="2" fillId="2" borderId="61" xfId="0" applyFont="1" applyFill="1" applyBorder="1" applyAlignment="1">
      <alignment wrapText="1"/>
    </xf>
    <xf numFmtId="0" fontId="2" fillId="2" borderId="43" xfId="0" applyFont="1" applyFill="1" applyBorder="1" applyAlignment="1">
      <alignment wrapText="1"/>
    </xf>
    <xf numFmtId="0" fontId="2" fillId="2" borderId="23" xfId="0" applyFont="1" applyFill="1" applyBorder="1" applyAlignment="1">
      <alignment wrapText="1"/>
    </xf>
    <xf numFmtId="0" fontId="2" fillId="2" borderId="44" xfId="0" applyFont="1" applyFill="1" applyBorder="1" applyAlignment="1">
      <alignment wrapText="1"/>
    </xf>
    <xf numFmtId="0" fontId="2" fillId="2" borderId="19" xfId="0" applyFont="1" applyFill="1" applyBorder="1" applyAlignment="1">
      <alignment wrapText="1"/>
    </xf>
    <xf numFmtId="0" fontId="5" fillId="2" borderId="23" xfId="0" applyFont="1" applyFill="1" applyBorder="1" applyAlignment="1">
      <alignment wrapText="1"/>
    </xf>
    <xf numFmtId="0" fontId="2" fillId="2" borderId="42" xfId="0" applyFont="1" applyFill="1" applyBorder="1" applyAlignment="1">
      <alignment wrapText="1"/>
    </xf>
    <xf numFmtId="0" fontId="2" fillId="2" borderId="62" xfId="0" applyFont="1" applyFill="1" applyBorder="1" applyAlignment="1">
      <alignment wrapText="1"/>
    </xf>
    <xf numFmtId="0" fontId="2" fillId="2" borderId="24" xfId="0" applyFont="1" applyFill="1" applyBorder="1" applyAlignment="1">
      <alignment wrapText="1"/>
    </xf>
    <xf numFmtId="0" fontId="2" fillId="2" borderId="21" xfId="0" applyFont="1" applyFill="1" applyBorder="1" applyAlignment="1">
      <alignment wrapText="1"/>
    </xf>
    <xf numFmtId="0" fontId="5" fillId="2" borderId="9" xfId="0" applyFont="1" applyFill="1" applyBorder="1" applyAlignment="1">
      <alignment wrapText="1"/>
    </xf>
    <xf numFmtId="0" fontId="2" fillId="2" borderId="22" xfId="0" applyFont="1" applyFill="1" applyBorder="1" applyAlignment="1">
      <alignment wrapText="1"/>
    </xf>
    <xf numFmtId="0" fontId="4" fillId="2" borderId="25" xfId="0" applyFont="1" applyFill="1" applyBorder="1" applyAlignment="1">
      <alignment wrapText="1"/>
    </xf>
    <xf numFmtId="0" fontId="4" fillId="2" borderId="0" xfId="0" applyFont="1" applyFill="1" applyAlignment="1">
      <alignment wrapText="1"/>
    </xf>
    <xf numFmtId="0" fontId="4" fillId="2" borderId="18" xfId="0" applyFont="1" applyFill="1" applyBorder="1" applyAlignment="1">
      <alignment wrapText="1"/>
    </xf>
    <xf numFmtId="0" fontId="2" fillId="2" borderId="25" xfId="0" applyFont="1" applyFill="1" applyBorder="1" applyAlignment="1">
      <alignment wrapText="1"/>
    </xf>
    <xf numFmtId="0" fontId="2" fillId="2" borderId="0" xfId="0" applyFont="1" applyFill="1" applyAlignment="1">
      <alignment wrapText="1"/>
    </xf>
    <xf numFmtId="0" fontId="2" fillId="2" borderId="18" xfId="0" applyFont="1" applyFill="1" applyBorder="1" applyAlignment="1">
      <alignment wrapText="1"/>
    </xf>
    <xf numFmtId="0" fontId="2" fillId="2" borderId="20" xfId="0" applyFont="1" applyFill="1" applyBorder="1" applyAlignment="1">
      <alignment wrapText="1"/>
    </xf>
    <xf numFmtId="0" fontId="2" fillId="2" borderId="12" xfId="0" applyFont="1" applyFill="1" applyBorder="1"/>
    <xf numFmtId="0" fontId="2" fillId="2" borderId="15" xfId="0" applyFont="1" applyFill="1" applyBorder="1" applyAlignment="1">
      <alignment wrapText="1"/>
    </xf>
    <xf numFmtId="0" fontId="2" fillId="2" borderId="17" xfId="0" applyFont="1" applyFill="1" applyBorder="1" applyAlignment="1">
      <alignment horizontal="left" wrapText="1"/>
    </xf>
    <xf numFmtId="0" fontId="2" fillId="2" borderId="12" xfId="0" applyFont="1" applyFill="1" applyBorder="1" applyAlignment="1">
      <alignment horizontal="left" wrapText="1"/>
    </xf>
    <xf numFmtId="0" fontId="2" fillId="2" borderId="13" xfId="0" applyFont="1" applyFill="1" applyBorder="1" applyAlignment="1">
      <alignment horizontal="left" wrapText="1"/>
    </xf>
    <xf numFmtId="0" fontId="3" fillId="2" borderId="5" xfId="0" applyFont="1" applyFill="1" applyBorder="1"/>
    <xf numFmtId="0" fontId="3" fillId="2" borderId="9" xfId="0" applyFont="1" applyFill="1" applyBorder="1"/>
    <xf numFmtId="0" fontId="3" fillId="2" borderId="32" xfId="0" applyFont="1" applyFill="1" applyBorder="1"/>
    <xf numFmtId="0" fontId="2" fillId="2" borderId="21" xfId="0" applyFont="1" applyFill="1" applyBorder="1"/>
    <xf numFmtId="0" fontId="3" fillId="2" borderId="5" xfId="0" applyFont="1" applyFill="1" applyBorder="1" applyAlignment="1">
      <alignment wrapText="1"/>
    </xf>
    <xf numFmtId="0" fontId="3" fillId="2" borderId="9" xfId="0" applyFont="1" applyFill="1" applyBorder="1" applyAlignment="1">
      <alignment wrapText="1"/>
    </xf>
    <xf numFmtId="0" fontId="3" fillId="2" borderId="14" xfId="0" applyFont="1" applyFill="1" applyBorder="1" applyAlignment="1">
      <alignment wrapText="1"/>
    </xf>
    <xf numFmtId="0" fontId="2" fillId="2" borderId="6" xfId="0" applyFont="1" applyFill="1" applyBorder="1" applyAlignment="1">
      <alignment wrapText="1"/>
    </xf>
    <xf numFmtId="0" fontId="2" fillId="2" borderId="7" xfId="0" applyFont="1" applyFill="1" applyBorder="1" applyAlignment="1">
      <alignment wrapText="1"/>
    </xf>
    <xf numFmtId="0" fontId="2" fillId="2" borderId="8" xfId="0" applyFont="1" applyFill="1" applyBorder="1" applyAlignment="1">
      <alignment wrapText="1"/>
    </xf>
    <xf numFmtId="0" fontId="2" fillId="2" borderId="17" xfId="0" applyFont="1" applyFill="1" applyBorder="1" applyAlignment="1">
      <alignment wrapText="1"/>
    </xf>
    <xf numFmtId="9" fontId="2" fillId="2" borderId="17" xfId="0" applyNumberFormat="1" applyFont="1" applyFill="1" applyBorder="1" applyAlignment="1">
      <alignment wrapText="1"/>
    </xf>
    <xf numFmtId="9" fontId="2" fillId="2" borderId="12" xfId="0" applyNumberFormat="1" applyFont="1" applyFill="1" applyBorder="1" applyAlignment="1">
      <alignment wrapText="1"/>
    </xf>
    <xf numFmtId="9" fontId="2" fillId="2" borderId="13" xfId="0" applyNumberFormat="1" applyFont="1" applyFill="1" applyBorder="1" applyAlignment="1">
      <alignment wrapText="1"/>
    </xf>
    <xf numFmtId="0" fontId="2" fillId="2" borderId="29" xfId="0" applyFont="1" applyFill="1" applyBorder="1" applyAlignment="1">
      <alignment wrapText="1"/>
    </xf>
    <xf numFmtId="0" fontId="2" fillId="2" borderId="67" xfId="0" applyFont="1" applyFill="1" applyBorder="1" applyAlignment="1">
      <alignment wrapText="1"/>
    </xf>
    <xf numFmtId="0" fontId="2" fillId="2" borderId="43" xfId="0" applyFont="1" applyFill="1" applyBorder="1"/>
    <xf numFmtId="0" fontId="2" fillId="2" borderId="24" xfId="0" applyFont="1" applyFill="1" applyBorder="1"/>
    <xf numFmtId="0" fontId="2" fillId="2" borderId="67" xfId="0" applyFont="1" applyFill="1" applyBorder="1"/>
    <xf numFmtId="0" fontId="2" fillId="2" borderId="18" xfId="0" applyFont="1" applyFill="1" applyBorder="1"/>
    <xf numFmtId="0" fontId="2" fillId="2" borderId="46" xfId="0" applyFont="1" applyFill="1" applyBorder="1" applyAlignment="1">
      <alignment wrapText="1"/>
    </xf>
    <xf numFmtId="0" fontId="2" fillId="2" borderId="37" xfId="0" applyFont="1" applyFill="1" applyBorder="1" applyAlignment="1">
      <alignment wrapText="1"/>
    </xf>
    <xf numFmtId="0" fontId="2" fillId="2" borderId="38" xfId="0" applyFont="1" applyFill="1" applyBorder="1" applyAlignment="1">
      <alignment wrapText="1"/>
    </xf>
    <xf numFmtId="0" fontId="3" fillId="2" borderId="1" xfId="0" applyFont="1" applyFill="1" applyBorder="1" applyAlignment="1">
      <alignment wrapText="1"/>
    </xf>
    <xf numFmtId="0" fontId="2" fillId="2" borderId="33" xfId="0" applyFont="1" applyFill="1" applyBorder="1" applyAlignment="1">
      <alignment wrapText="1"/>
    </xf>
    <xf numFmtId="0" fontId="2" fillId="2" borderId="34" xfId="0" applyFont="1" applyFill="1" applyBorder="1" applyAlignment="1">
      <alignment wrapText="1"/>
    </xf>
    <xf numFmtId="0" fontId="2" fillId="2" borderId="35" xfId="0" applyFont="1" applyFill="1" applyBorder="1" applyAlignment="1">
      <alignment wrapText="1"/>
    </xf>
    <xf numFmtId="0" fontId="3" fillId="2" borderId="32" xfId="0" applyFont="1" applyFill="1" applyBorder="1" applyAlignment="1">
      <alignment wrapText="1"/>
    </xf>
    <xf numFmtId="0" fontId="10" fillId="2" borderId="5" xfId="0" applyFont="1" applyFill="1" applyBorder="1"/>
    <xf numFmtId="0" fontId="10" fillId="2" borderId="9" xfId="0" applyFont="1" applyFill="1" applyBorder="1"/>
    <xf numFmtId="0" fontId="10" fillId="2" borderId="32" xfId="0" applyFont="1" applyFill="1" applyBorder="1"/>
    <xf numFmtId="0" fontId="4" fillId="2" borderId="22" xfId="0" applyFont="1" applyFill="1" applyBorder="1" applyAlignment="1">
      <alignment wrapText="1"/>
    </xf>
    <xf numFmtId="0" fontId="4" fillId="2" borderId="23" xfId="0" applyFont="1" applyFill="1" applyBorder="1" applyAlignment="1">
      <alignment wrapText="1"/>
    </xf>
    <xf numFmtId="0" fontId="4" fillId="2" borderId="24" xfId="0" applyFont="1" applyFill="1" applyBorder="1" applyAlignment="1">
      <alignment wrapText="1"/>
    </xf>
    <xf numFmtId="0" fontId="5" fillId="2" borderId="43" xfId="0" applyFont="1" applyFill="1" applyBorder="1" applyAlignment="1">
      <alignment wrapText="1"/>
    </xf>
    <xf numFmtId="0" fontId="5" fillId="2" borderId="44" xfId="0" applyFont="1" applyFill="1" applyBorder="1" applyAlignment="1">
      <alignment wrapText="1"/>
    </xf>
    <xf numFmtId="0" fontId="5" fillId="2" borderId="22" xfId="0" applyFont="1" applyFill="1" applyBorder="1" applyAlignment="1">
      <alignment wrapText="1"/>
    </xf>
    <xf numFmtId="0" fontId="3" fillId="2" borderId="14" xfId="0" applyFont="1" applyFill="1" applyBorder="1"/>
    <xf numFmtId="3" fontId="2" fillId="2" borderId="17" xfId="0" applyNumberFormat="1" applyFont="1" applyFill="1" applyBorder="1" applyAlignment="1">
      <alignment wrapText="1"/>
    </xf>
    <xf numFmtId="3" fontId="2" fillId="2" borderId="12" xfId="0" applyNumberFormat="1" applyFont="1" applyFill="1" applyBorder="1" applyAlignment="1">
      <alignment wrapText="1"/>
    </xf>
    <xf numFmtId="3" fontId="2" fillId="2" borderId="13" xfId="0" applyNumberFormat="1" applyFont="1" applyFill="1" applyBorder="1" applyAlignment="1">
      <alignment wrapText="1"/>
    </xf>
    <xf numFmtId="0" fontId="2" fillId="2" borderId="44" xfId="0" applyFont="1" applyFill="1" applyBorder="1"/>
    <xf numFmtId="0" fontId="2" fillId="2" borderId="45" xfId="0" applyFont="1" applyFill="1" applyBorder="1" applyAlignment="1">
      <alignment wrapText="1"/>
    </xf>
    <xf numFmtId="0" fontId="2" fillId="2" borderId="49" xfId="0" applyFont="1" applyFill="1" applyBorder="1" applyAlignment="1">
      <alignment wrapText="1"/>
    </xf>
    <xf numFmtId="0" fontId="2" fillId="2" borderId="50" xfId="0" applyFont="1" applyFill="1" applyBorder="1" applyAlignment="1">
      <alignment wrapText="1"/>
    </xf>
    <xf numFmtId="0" fontId="24" fillId="2" borderId="22" xfId="0" applyFont="1" applyFill="1" applyBorder="1" applyAlignment="1">
      <alignment wrapText="1"/>
    </xf>
    <xf numFmtId="0" fontId="24" fillId="2" borderId="25" xfId="0" applyFont="1" applyFill="1" applyBorder="1" applyAlignment="1">
      <alignment wrapText="1"/>
    </xf>
    <xf numFmtId="0" fontId="24" fillId="2" borderId="20" xfId="0" applyFont="1" applyFill="1" applyBorder="1" applyAlignment="1">
      <alignment wrapText="1"/>
    </xf>
    <xf numFmtId="0" fontId="22" fillId="2" borderId="22" xfId="0" applyFont="1" applyFill="1" applyBorder="1" applyAlignment="1">
      <alignment wrapText="1"/>
    </xf>
    <xf numFmtId="0" fontId="22" fillId="2" borderId="20" xfId="0" applyFont="1" applyFill="1" applyBorder="1" applyAlignment="1">
      <alignment wrapText="1"/>
    </xf>
    <xf numFmtId="0" fontId="22" fillId="2" borderId="92" xfId="0" applyFont="1" applyFill="1" applyBorder="1" applyAlignment="1">
      <alignment wrapText="1"/>
    </xf>
    <xf numFmtId="0" fontId="22" fillId="2" borderId="93" xfId="0" applyFont="1" applyFill="1" applyBorder="1" applyAlignment="1">
      <alignment wrapText="1"/>
    </xf>
    <xf numFmtId="0" fontId="23" fillId="2" borderId="82" xfId="0" applyFont="1" applyFill="1" applyBorder="1" applyAlignment="1">
      <alignment wrapText="1"/>
    </xf>
    <xf numFmtId="0" fontId="23" fillId="2" borderId="94" xfId="0" applyFont="1" applyFill="1" applyBorder="1"/>
    <xf numFmtId="0" fontId="23" fillId="2" borderId="95" xfId="0" applyFont="1" applyFill="1" applyBorder="1"/>
    <xf numFmtId="0" fontId="23" fillId="2" borderId="97" xfId="0" applyFont="1" applyFill="1" applyBorder="1" applyAlignment="1">
      <alignment horizontal="left" wrapText="1"/>
    </xf>
    <xf numFmtId="0" fontId="23" fillId="2" borderId="98" xfId="0" applyFont="1" applyFill="1" applyBorder="1" applyAlignment="1">
      <alignment horizontal="left" wrapText="1"/>
    </xf>
    <xf numFmtId="0" fontId="23" fillId="2" borderId="99" xfId="0" applyFont="1" applyFill="1" applyBorder="1" applyAlignment="1">
      <alignment horizontal="left" wrapText="1"/>
    </xf>
    <xf numFmtId="0" fontId="23" fillId="2" borderId="100" xfId="0" applyFont="1" applyFill="1" applyBorder="1" applyAlignment="1">
      <alignment wrapText="1"/>
    </xf>
    <xf numFmtId="0" fontId="23" fillId="2" borderId="101" xfId="0" applyFont="1" applyFill="1" applyBorder="1" applyAlignment="1">
      <alignment wrapText="1"/>
    </xf>
    <xf numFmtId="0" fontId="23" fillId="2" borderId="102" xfId="0" applyFont="1" applyFill="1" applyBorder="1" applyAlignment="1">
      <alignment wrapText="1"/>
    </xf>
    <xf numFmtId="0" fontId="13" fillId="2" borderId="17" xfId="0" applyFont="1" applyFill="1" applyBorder="1" applyAlignment="1">
      <alignment horizontal="center" wrapText="1"/>
    </xf>
    <xf numFmtId="0" fontId="13" fillId="2" borderId="12" xfId="0" applyFont="1" applyFill="1" applyBorder="1" applyAlignment="1">
      <alignment horizontal="center" wrapText="1"/>
    </xf>
    <xf numFmtId="0" fontId="13" fillId="2" borderId="13" xfId="0" applyFont="1" applyFill="1" applyBorder="1" applyAlignment="1">
      <alignment horizontal="center" wrapText="1"/>
    </xf>
    <xf numFmtId="0" fontId="22" fillId="2" borderId="25" xfId="0" applyFont="1" applyFill="1" applyBorder="1" applyAlignment="1">
      <alignment wrapText="1"/>
    </xf>
    <xf numFmtId="9" fontId="23" fillId="2" borderId="12" xfId="0" applyNumberFormat="1" applyFont="1" applyFill="1" applyBorder="1" applyAlignment="1">
      <alignment wrapText="1"/>
    </xf>
    <xf numFmtId="9" fontId="23" fillId="2" borderId="13" xfId="0" applyNumberFormat="1" applyFont="1" applyFill="1" applyBorder="1" applyAlignment="1">
      <alignment wrapText="1"/>
    </xf>
    <xf numFmtId="9" fontId="23" fillId="2" borderId="17" xfId="0" applyNumberFormat="1" applyFont="1" applyFill="1" applyBorder="1" applyAlignment="1">
      <alignment wrapText="1"/>
    </xf>
    <xf numFmtId="0" fontId="3" fillId="8" borderId="11" xfId="3" applyFont="1" applyFill="1" applyBorder="1" applyAlignment="1" applyProtection="1">
      <alignment horizontal="left" vertical="center" wrapText="1"/>
    </xf>
    <xf numFmtId="0" fontId="3" fillId="8" borderId="12" xfId="3" applyFont="1" applyFill="1" applyBorder="1" applyAlignment="1" applyProtection="1">
      <alignment horizontal="left" vertical="center" wrapText="1"/>
    </xf>
    <xf numFmtId="0" fontId="3" fillId="8" borderId="13" xfId="3" applyFont="1" applyFill="1" applyBorder="1" applyAlignment="1" applyProtection="1">
      <alignment horizontal="left" vertical="center" wrapText="1"/>
    </xf>
    <xf numFmtId="0" fontId="34" fillId="2" borderId="11" xfId="3" applyFont="1" applyFill="1" applyBorder="1" applyAlignment="1" applyProtection="1">
      <alignment horizontal="left" vertical="center" wrapText="1"/>
    </xf>
    <xf numFmtId="0" fontId="34" fillId="2" borderId="12" xfId="3" applyFont="1" applyFill="1" applyBorder="1" applyAlignment="1" applyProtection="1">
      <alignment horizontal="left" vertical="center" wrapText="1"/>
    </xf>
    <xf numFmtId="0" fontId="34" fillId="2" borderId="13" xfId="3" applyFont="1" applyFill="1" applyBorder="1" applyAlignment="1" applyProtection="1">
      <alignment horizontal="left" vertical="center" wrapText="1"/>
    </xf>
    <xf numFmtId="0" fontId="32" fillId="2" borderId="22" xfId="4" applyFont="1" applyFill="1" applyBorder="1" applyAlignment="1">
      <alignment horizontal="center" vertical="center" wrapText="1"/>
    </xf>
    <xf numFmtId="0" fontId="32" fillId="2" borderId="25" xfId="4" applyFont="1" applyFill="1" applyBorder="1" applyAlignment="1">
      <alignment horizontal="center" vertical="center" wrapText="1"/>
    </xf>
    <xf numFmtId="0" fontId="34" fillId="2" borderId="6" xfId="3" applyFont="1" applyFill="1" applyBorder="1" applyAlignment="1" applyProtection="1">
      <alignment horizontal="left" vertical="center" wrapText="1"/>
    </xf>
    <xf numFmtId="0" fontId="34" fillId="2" borderId="7" xfId="3" applyFont="1" applyFill="1" applyBorder="1" applyAlignment="1" applyProtection="1">
      <alignment horizontal="left" vertical="center" wrapText="1"/>
    </xf>
    <xf numFmtId="0" fontId="34" fillId="2" borderId="8" xfId="3" applyFont="1" applyFill="1" applyBorder="1" applyAlignment="1" applyProtection="1">
      <alignment horizontal="left" vertical="center" wrapText="1"/>
    </xf>
    <xf numFmtId="0" fontId="34" fillId="2" borderId="11" xfId="5" applyFont="1" applyFill="1" applyBorder="1" applyAlignment="1">
      <alignment horizontal="left" vertical="center" wrapText="1"/>
    </xf>
    <xf numFmtId="0" fontId="34" fillId="2" borderId="12" xfId="5" applyFont="1" applyFill="1" applyBorder="1" applyAlignment="1">
      <alignment horizontal="left" vertical="center" wrapText="1"/>
    </xf>
    <xf numFmtId="0" fontId="34" fillId="2" borderId="13" xfId="5" applyFont="1" applyFill="1" applyBorder="1" applyAlignment="1">
      <alignment horizontal="left" vertical="center" wrapText="1"/>
    </xf>
    <xf numFmtId="0" fontId="33" fillId="2" borderId="17" xfId="7" applyFont="1" applyFill="1" applyBorder="1" applyAlignment="1">
      <alignment horizontal="left" vertical="center" wrapText="1"/>
    </xf>
    <xf numFmtId="0" fontId="33" fillId="2" borderId="15" xfId="7" applyFont="1" applyFill="1" applyBorder="1" applyAlignment="1">
      <alignment horizontal="left" vertical="center" wrapText="1"/>
    </xf>
    <xf numFmtId="0" fontId="34" fillId="2" borderId="11" xfId="5" applyFont="1" applyFill="1" applyBorder="1" applyAlignment="1">
      <alignment horizontal="left" vertical="center"/>
    </xf>
    <xf numFmtId="0" fontId="34" fillId="2" borderId="12" xfId="5" applyFont="1" applyFill="1" applyBorder="1" applyAlignment="1">
      <alignment horizontal="left" vertical="center"/>
    </xf>
    <xf numFmtId="0" fontId="34" fillId="2" borderId="17" xfId="5" applyFont="1" applyFill="1" applyBorder="1" applyAlignment="1">
      <alignment horizontal="left" vertical="center"/>
    </xf>
    <xf numFmtId="0" fontId="34" fillId="2" borderId="13" xfId="5" applyFont="1" applyFill="1" applyBorder="1" applyAlignment="1">
      <alignment horizontal="left" vertical="center"/>
    </xf>
    <xf numFmtId="0" fontId="33" fillId="2" borderId="5" xfId="5" applyFont="1" applyFill="1" applyBorder="1" applyAlignment="1">
      <alignment horizontal="left" vertical="top" wrapText="1"/>
    </xf>
    <xf numFmtId="0" fontId="33" fillId="2" borderId="9" xfId="5" applyFont="1" applyFill="1" applyBorder="1" applyAlignment="1">
      <alignment horizontal="left" vertical="top" wrapText="1"/>
    </xf>
    <xf numFmtId="0" fontId="33" fillId="2" borderId="14" xfId="5" applyFont="1" applyFill="1" applyBorder="1" applyAlignment="1">
      <alignment horizontal="left" vertical="top" wrapText="1"/>
    </xf>
    <xf numFmtId="0" fontId="34" fillId="2" borderId="20" xfId="0" applyFont="1" applyFill="1" applyBorder="1" applyAlignment="1">
      <alignment horizontal="center"/>
    </xf>
    <xf numFmtId="0" fontId="34" fillId="2" borderId="11" xfId="3" applyFont="1" applyFill="1" applyBorder="1" applyAlignment="1" applyProtection="1">
      <alignment horizontal="justify" vertical="center" wrapText="1"/>
    </xf>
    <xf numFmtId="0" fontId="34" fillId="2" borderId="12" xfId="3" applyFont="1" applyFill="1" applyBorder="1" applyAlignment="1" applyProtection="1">
      <alignment horizontal="justify" vertical="center" wrapText="1"/>
    </xf>
    <xf numFmtId="0" fontId="34" fillId="2" borderId="13" xfId="3" applyFont="1" applyFill="1" applyBorder="1" applyAlignment="1" applyProtection="1">
      <alignment horizontal="justify" vertical="center" wrapText="1"/>
    </xf>
    <xf numFmtId="0" fontId="30" fillId="2" borderId="11" xfId="0" applyFont="1" applyFill="1" applyBorder="1" applyAlignment="1">
      <alignment horizontal="left" vertical="center" wrapText="1"/>
    </xf>
    <xf numFmtId="0" fontId="30" fillId="2" borderId="12" xfId="0" applyFont="1" applyFill="1" applyBorder="1" applyAlignment="1">
      <alignment horizontal="left" vertical="center" wrapText="1"/>
    </xf>
    <xf numFmtId="0" fontId="34" fillId="2" borderId="11" xfId="3" applyFont="1" applyFill="1" applyBorder="1" applyAlignment="1" applyProtection="1">
      <alignment horizontal="center" vertical="center" wrapText="1"/>
    </xf>
    <xf numFmtId="0" fontId="34" fillId="2" borderId="12" xfId="3" applyFont="1" applyFill="1" applyBorder="1" applyAlignment="1" applyProtection="1">
      <alignment horizontal="center" vertical="center" wrapText="1"/>
    </xf>
    <xf numFmtId="0" fontId="34" fillId="2" borderId="17" xfId="3" applyFont="1" applyFill="1" applyBorder="1" applyAlignment="1" applyProtection="1">
      <alignment horizontal="center" vertical="center" wrapText="1"/>
    </xf>
    <xf numFmtId="0" fontId="34" fillId="2" borderId="13" xfId="3" applyFont="1" applyFill="1" applyBorder="1" applyAlignment="1" applyProtection="1">
      <alignment horizontal="center" vertical="center" wrapText="1"/>
    </xf>
    <xf numFmtId="0" fontId="32" fillId="2" borderId="22" xfId="4" applyFont="1" applyFill="1" applyBorder="1" applyAlignment="1">
      <alignment horizontal="center" vertical="center"/>
    </xf>
    <xf numFmtId="0" fontId="32" fillId="2" borderId="25" xfId="4" applyFont="1" applyFill="1" applyBorder="1" applyAlignment="1">
      <alignment horizontal="center" vertical="center"/>
    </xf>
    <xf numFmtId="0" fontId="34" fillId="2" borderId="15" xfId="3" applyFont="1" applyFill="1" applyBorder="1" applyAlignment="1" applyProtection="1">
      <alignment horizontal="center" vertical="center" wrapText="1"/>
    </xf>
    <xf numFmtId="9" fontId="34" fillId="2" borderId="0" xfId="5" applyNumberFormat="1" applyFont="1" applyFill="1" applyAlignment="1">
      <alignment horizontal="center" vertical="center" wrapText="1"/>
    </xf>
    <xf numFmtId="0" fontId="34" fillId="2" borderId="29" xfId="3" applyFont="1" applyFill="1" applyBorder="1" applyAlignment="1" applyProtection="1">
      <alignment horizontal="center" vertical="top" wrapText="1"/>
    </xf>
    <xf numFmtId="0" fontId="34" fillId="2" borderId="16" xfId="5" applyFont="1" applyFill="1" applyBorder="1" applyAlignment="1">
      <alignment horizontal="center" vertical="center" wrapText="1"/>
    </xf>
    <xf numFmtId="0" fontId="34" fillId="2" borderId="46" xfId="3" applyFont="1" applyFill="1" applyBorder="1" applyAlignment="1" applyProtection="1">
      <alignment horizontal="left" vertical="center" wrapText="1"/>
    </xf>
    <xf numFmtId="0" fontId="34" fillId="2" borderId="37" xfId="9" applyFont="1" applyFill="1" applyBorder="1"/>
    <xf numFmtId="0" fontId="34" fillId="2" borderId="38" xfId="9" applyFont="1" applyFill="1" applyBorder="1"/>
    <xf numFmtId="0" fontId="34" fillId="2" borderId="43" xfId="0" applyFont="1" applyFill="1" applyBorder="1" applyAlignment="1">
      <alignment horizontal="left" vertical="top"/>
    </xf>
    <xf numFmtId="0" fontId="34" fillId="2" borderId="24" xfId="0" applyFont="1" applyFill="1" applyBorder="1" applyAlignment="1">
      <alignment horizontal="left" vertical="top"/>
    </xf>
    <xf numFmtId="0" fontId="34" fillId="2" borderId="44" xfId="0" applyFont="1" applyFill="1" applyBorder="1" applyAlignment="1">
      <alignment horizontal="left" vertical="top"/>
    </xf>
    <xf numFmtId="0" fontId="34" fillId="2" borderId="21" xfId="0" applyFont="1" applyFill="1" applyBorder="1" applyAlignment="1">
      <alignment horizontal="left" vertical="top"/>
    </xf>
    <xf numFmtId="0" fontId="34" fillId="2" borderId="11" xfId="6" applyFont="1" applyFill="1" applyBorder="1" applyAlignment="1" applyProtection="1">
      <alignment horizontal="left" vertical="top" wrapText="1"/>
    </xf>
    <xf numFmtId="0" fontId="34" fillId="2" borderId="12" xfId="6" applyFont="1" applyFill="1" applyBorder="1" applyAlignment="1" applyProtection="1">
      <alignment horizontal="left" vertical="top" wrapText="1"/>
    </xf>
    <xf numFmtId="0" fontId="34" fillId="2" borderId="13" xfId="6" applyFont="1" applyFill="1" applyBorder="1" applyAlignment="1" applyProtection="1">
      <alignment horizontal="left" vertical="top" wrapText="1"/>
    </xf>
    <xf numFmtId="0" fontId="34" fillId="2" borderId="11" xfId="3" applyFont="1" applyFill="1" applyBorder="1" applyAlignment="1" applyProtection="1">
      <alignment horizontal="left" vertical="top" wrapText="1"/>
    </xf>
    <xf numFmtId="0" fontId="34" fillId="2" borderId="12" xfId="3" applyFont="1" applyFill="1" applyBorder="1" applyAlignment="1" applyProtection="1">
      <alignment horizontal="left" vertical="top" wrapText="1"/>
    </xf>
    <xf numFmtId="0" fontId="34" fillId="2" borderId="13" xfId="3" applyFont="1" applyFill="1" applyBorder="1" applyAlignment="1" applyProtection="1">
      <alignment horizontal="left" vertical="top" wrapText="1"/>
    </xf>
    <xf numFmtId="0" fontId="34" fillId="2" borderId="11" xfId="5" applyFont="1" applyFill="1" applyBorder="1" applyAlignment="1">
      <alignment vertical="top" wrapText="1"/>
    </xf>
    <xf numFmtId="0" fontId="34" fillId="2" borderId="12" xfId="5" applyFont="1" applyFill="1" applyBorder="1" applyAlignment="1">
      <alignment vertical="top" wrapText="1"/>
    </xf>
    <xf numFmtId="0" fontId="34" fillId="2" borderId="13" xfId="5" applyFont="1" applyFill="1" applyBorder="1" applyAlignment="1">
      <alignment vertical="top" wrapText="1"/>
    </xf>
    <xf numFmtId="0" fontId="37" fillId="2" borderId="11" xfId="3" applyFont="1" applyFill="1" applyBorder="1" applyAlignment="1" applyProtection="1">
      <alignment vertical="top" wrapText="1"/>
    </xf>
    <xf numFmtId="0" fontId="34" fillId="2" borderId="11" xfId="5" applyFont="1" applyFill="1" applyBorder="1" applyAlignment="1">
      <alignment horizontal="left" vertical="top" wrapText="1"/>
    </xf>
    <xf numFmtId="0" fontId="34" fillId="2" borderId="12" xfId="5" applyFont="1" applyFill="1" applyBorder="1" applyAlignment="1">
      <alignment horizontal="left" vertical="top" wrapText="1"/>
    </xf>
    <xf numFmtId="0" fontId="34" fillId="2" borderId="13" xfId="5" applyFont="1" applyFill="1" applyBorder="1" applyAlignment="1">
      <alignment horizontal="left" vertical="top" wrapText="1"/>
    </xf>
    <xf numFmtId="0" fontId="35" fillId="2" borderId="22" xfId="5" applyFont="1" applyFill="1" applyBorder="1" applyAlignment="1">
      <alignment horizontal="center" vertical="center" wrapText="1"/>
    </xf>
    <xf numFmtId="0" fontId="35" fillId="2" borderId="25" xfId="5" applyFont="1" applyFill="1" applyBorder="1" applyAlignment="1">
      <alignment horizontal="center" vertical="center" wrapText="1"/>
    </xf>
    <xf numFmtId="0" fontId="34" fillId="2" borderId="74" xfId="5" applyFont="1" applyFill="1" applyBorder="1" applyAlignment="1">
      <alignment horizontal="left" vertical="center" wrapText="1"/>
    </xf>
    <xf numFmtId="0" fontId="34" fillId="2" borderId="16" xfId="5" applyFont="1" applyFill="1" applyBorder="1" applyAlignment="1">
      <alignment horizontal="left" vertical="center" wrapText="1"/>
    </xf>
    <xf numFmtId="0" fontId="34" fillId="2" borderId="47" xfId="5" applyFont="1" applyFill="1" applyBorder="1" applyAlignment="1">
      <alignment horizontal="left" vertical="center" wrapText="1"/>
    </xf>
    <xf numFmtId="0" fontId="35" fillId="2" borderId="33" xfId="5" applyFont="1" applyFill="1" applyBorder="1" applyAlignment="1">
      <alignment horizontal="center" vertical="center" wrapText="1"/>
    </xf>
    <xf numFmtId="0" fontId="23" fillId="2" borderId="103" xfId="0" applyFont="1" applyFill="1" applyBorder="1" applyAlignment="1">
      <alignment wrapText="1"/>
    </xf>
    <xf numFmtId="0" fontId="23" fillId="2" borderId="104" xfId="0" applyFont="1" applyFill="1" applyBorder="1" applyAlignment="1">
      <alignment wrapText="1"/>
    </xf>
    <xf numFmtId="0" fontId="23" fillId="2" borderId="105" xfId="0" applyFont="1" applyFill="1" applyBorder="1" applyAlignment="1">
      <alignment wrapText="1"/>
    </xf>
    <xf numFmtId="0" fontId="23" fillId="2" borderId="100" xfId="0" applyFont="1" applyFill="1" applyBorder="1"/>
    <xf numFmtId="0" fontId="23" fillId="2" borderId="101" xfId="0" applyFont="1" applyFill="1" applyBorder="1"/>
    <xf numFmtId="0" fontId="23" fillId="2" borderId="102" xfId="0" applyFont="1" applyFill="1" applyBorder="1"/>
    <xf numFmtId="0" fontId="23" fillId="2" borderId="22" xfId="0" applyFont="1" applyFill="1" applyBorder="1"/>
    <xf numFmtId="0" fontId="23" fillId="2" borderId="23" xfId="0" applyFont="1" applyFill="1" applyBorder="1"/>
    <xf numFmtId="0" fontId="23" fillId="2" borderId="22" xfId="0" applyFont="1" applyFill="1" applyBorder="1" applyAlignment="1">
      <alignment wrapText="1"/>
    </xf>
    <xf numFmtId="0" fontId="23" fillId="2" borderId="25" xfId="0" applyFont="1" applyFill="1" applyBorder="1" applyAlignment="1">
      <alignment wrapText="1"/>
    </xf>
    <xf numFmtId="0" fontId="23" fillId="2" borderId="18" xfId="0" applyFont="1" applyFill="1" applyBorder="1" applyAlignment="1">
      <alignment wrapText="1"/>
    </xf>
    <xf numFmtId="0" fontId="23" fillId="2" borderId="20" xfId="0" applyFont="1" applyFill="1" applyBorder="1" applyAlignment="1">
      <alignment wrapText="1"/>
    </xf>
    <xf numFmtId="0" fontId="23" fillId="2" borderId="7" xfId="0" applyFont="1" applyFill="1" applyBorder="1"/>
    <xf numFmtId="0" fontId="23" fillId="2" borderId="21" xfId="0" applyFont="1" applyFill="1" applyBorder="1"/>
    <xf numFmtId="9" fontId="23" fillId="2" borderId="17" xfId="0" applyNumberFormat="1" applyFont="1" applyFill="1" applyBorder="1"/>
    <xf numFmtId="9" fontId="23" fillId="2" borderId="12" xfId="0" applyNumberFormat="1" applyFont="1" applyFill="1" applyBorder="1"/>
    <xf numFmtId="9" fontId="23" fillId="2" borderId="13" xfId="0" applyNumberFormat="1" applyFont="1" applyFill="1" applyBorder="1"/>
    <xf numFmtId="0" fontId="23" fillId="2" borderId="97" xfId="0" applyFont="1" applyFill="1" applyBorder="1" applyAlignment="1">
      <alignment horizontal="left"/>
    </xf>
    <xf numFmtId="0" fontId="23" fillId="2" borderId="98" xfId="0" applyFont="1" applyFill="1" applyBorder="1" applyAlignment="1">
      <alignment horizontal="left"/>
    </xf>
    <xf numFmtId="0" fontId="23" fillId="2" borderId="99" xfId="0" applyFont="1" applyFill="1" applyBorder="1" applyAlignment="1">
      <alignment horizontal="left"/>
    </xf>
    <xf numFmtId="0" fontId="23" fillId="2" borderId="109" xfId="0" applyFont="1" applyFill="1" applyBorder="1" applyAlignment="1">
      <alignment horizontal="left" wrapText="1"/>
    </xf>
    <xf numFmtId="0" fontId="23" fillId="2" borderId="110" xfId="0" applyFont="1" applyFill="1" applyBorder="1" applyAlignment="1">
      <alignment horizontal="left" wrapText="1"/>
    </xf>
    <xf numFmtId="0" fontId="23" fillId="2" borderId="111" xfId="0" applyFont="1" applyFill="1" applyBorder="1" applyAlignment="1">
      <alignment horizontal="left" wrapText="1"/>
    </xf>
    <xf numFmtId="0" fontId="23" fillId="2" borderId="97" xfId="0" applyFont="1" applyFill="1" applyBorder="1" applyAlignment="1">
      <alignment wrapText="1"/>
    </xf>
    <xf numFmtId="0" fontId="23" fillId="2" borderId="98" xfId="0" applyFont="1" applyFill="1" applyBorder="1" applyAlignment="1">
      <alignment wrapText="1"/>
    </xf>
    <xf numFmtId="0" fontId="23" fillId="2" borderId="99" xfId="0" applyFont="1" applyFill="1" applyBorder="1" applyAlignment="1">
      <alignment wrapText="1"/>
    </xf>
    <xf numFmtId="0" fontId="9" fillId="2" borderId="97" xfId="3" applyFont="1" applyFill="1" applyBorder="1" applyAlignment="1" applyProtection="1">
      <alignment horizontal="left"/>
    </xf>
    <xf numFmtId="0" fontId="9" fillId="2" borderId="98" xfId="3" applyFont="1" applyFill="1" applyBorder="1" applyAlignment="1" applyProtection="1">
      <alignment horizontal="left"/>
    </xf>
    <xf numFmtId="0" fontId="9" fillId="2" borderId="99" xfId="3" applyFont="1" applyFill="1" applyBorder="1" applyAlignment="1" applyProtection="1">
      <alignment horizontal="left"/>
    </xf>
    <xf numFmtId="0" fontId="23" fillId="2" borderId="108" xfId="0" applyFont="1" applyFill="1" applyBorder="1"/>
    <xf numFmtId="0" fontId="23" fillId="2" borderId="98" xfId="0" applyFont="1" applyFill="1" applyBorder="1"/>
    <xf numFmtId="0" fontId="2" fillId="2" borderId="19" xfId="12" applyFont="1" applyFill="1" applyBorder="1" applyAlignment="1">
      <alignment horizontal="center"/>
    </xf>
    <xf numFmtId="0" fontId="3" fillId="2" borderId="11" xfId="6" applyFont="1" applyFill="1" applyBorder="1" applyAlignment="1" applyProtection="1">
      <alignment horizontal="left" vertical="center"/>
    </xf>
    <xf numFmtId="0" fontId="3" fillId="2" borderId="12" xfId="6" applyFont="1" applyFill="1" applyBorder="1" applyAlignment="1" applyProtection="1">
      <alignment horizontal="left" vertical="center"/>
    </xf>
    <xf numFmtId="0" fontId="3" fillId="2" borderId="13" xfId="6" applyFont="1" applyFill="1" applyBorder="1" applyAlignment="1" applyProtection="1">
      <alignment horizontal="left" vertical="center"/>
    </xf>
    <xf numFmtId="0" fontId="2" fillId="2" borderId="46" xfId="6" applyFont="1" applyFill="1" applyBorder="1" applyAlignment="1" applyProtection="1">
      <alignment horizontal="left" vertical="center" wrapText="1"/>
    </xf>
    <xf numFmtId="0" fontId="2" fillId="2" borderId="38" xfId="6" applyFont="1" applyFill="1" applyBorder="1" applyAlignment="1" applyProtection="1">
      <alignment horizontal="left" vertical="center" wrapText="1"/>
    </xf>
    <xf numFmtId="0" fontId="2" fillId="2" borderId="49" xfId="6" applyFont="1" applyFill="1" applyBorder="1" applyAlignment="1" applyProtection="1">
      <alignment horizontal="left" vertical="center" wrapText="1"/>
    </xf>
    <xf numFmtId="0" fontId="12" fillId="2" borderId="11" xfId="6" applyFont="1" applyFill="1" applyBorder="1" applyAlignment="1" applyProtection="1">
      <alignment horizontal="left" vertical="center" wrapText="1"/>
    </xf>
    <xf numFmtId="0" fontId="2" fillId="2" borderId="23" xfId="5" applyFont="1" applyFill="1" applyBorder="1" applyAlignment="1">
      <alignment horizontal="left" vertical="center" wrapText="1"/>
    </xf>
    <xf numFmtId="0" fontId="2" fillId="2" borderId="24" xfId="5" applyFont="1" applyFill="1" applyBorder="1" applyAlignment="1">
      <alignment horizontal="left" vertical="center" wrapText="1"/>
    </xf>
    <xf numFmtId="0" fontId="2" fillId="2" borderId="22" xfId="5" applyFont="1" applyFill="1" applyBorder="1" applyAlignment="1">
      <alignment horizontal="left" vertical="center" wrapText="1"/>
    </xf>
    <xf numFmtId="0" fontId="33" fillId="2" borderId="9" xfId="0" applyFont="1" applyFill="1" applyBorder="1" applyAlignment="1">
      <alignment wrapText="1"/>
    </xf>
    <xf numFmtId="0" fontId="33" fillId="2" borderId="87" xfId="0" applyFont="1" applyFill="1" applyBorder="1" applyAlignment="1">
      <alignment wrapText="1"/>
    </xf>
    <xf numFmtId="0" fontId="35" fillId="2" borderId="25" xfId="0" applyFont="1" applyFill="1" applyBorder="1" applyAlignment="1">
      <alignment horizontal="left"/>
    </xf>
    <xf numFmtId="0" fontId="35" fillId="2" borderId="0" xfId="0" applyFont="1" applyFill="1" applyAlignment="1">
      <alignment horizontal="left"/>
    </xf>
    <xf numFmtId="0" fontId="35" fillId="2" borderId="18" xfId="0" applyFont="1" applyFill="1" applyBorder="1" applyAlignment="1">
      <alignment horizontal="left"/>
    </xf>
    <xf numFmtId="0" fontId="35" fillId="2" borderId="22" xfId="0" applyFont="1" applyFill="1" applyBorder="1" applyAlignment="1">
      <alignment wrapText="1"/>
    </xf>
    <xf numFmtId="0" fontId="35" fillId="2" borderId="25" xfId="0" applyFont="1" applyFill="1" applyBorder="1" applyAlignment="1">
      <alignment wrapText="1"/>
    </xf>
    <xf numFmtId="0" fontId="35" fillId="2" borderId="112" xfId="0" applyFont="1" applyFill="1" applyBorder="1" applyAlignment="1">
      <alignment wrapText="1"/>
    </xf>
    <xf numFmtId="0" fontId="34" fillId="2" borderId="12" xfId="0" applyFont="1" applyFill="1" applyBorder="1" applyAlignment="1">
      <alignment wrapText="1"/>
    </xf>
    <xf numFmtId="0" fontId="34" fillId="2" borderId="58" xfId="0" applyFont="1" applyFill="1" applyBorder="1" applyAlignment="1">
      <alignment wrapText="1"/>
    </xf>
    <xf numFmtId="0" fontId="34" fillId="2" borderId="19" xfId="0" applyFont="1" applyFill="1" applyBorder="1"/>
    <xf numFmtId="0" fontId="34" fillId="2" borderId="63" xfId="0" applyFont="1" applyFill="1" applyBorder="1"/>
    <xf numFmtId="0" fontId="34" fillId="2" borderId="23" xfId="0" applyFont="1" applyFill="1" applyBorder="1" applyAlignment="1">
      <alignment wrapText="1"/>
    </xf>
    <xf numFmtId="0" fontId="34" fillId="2" borderId="60" xfId="0" applyFont="1" applyFill="1" applyBorder="1" applyAlignment="1">
      <alignment wrapText="1"/>
    </xf>
    <xf numFmtId="0" fontId="33" fillId="2" borderId="5" xfId="0" applyFont="1" applyFill="1" applyBorder="1" applyAlignment="1">
      <alignment wrapText="1"/>
    </xf>
    <xf numFmtId="0" fontId="34" fillId="2" borderId="29" xfId="0" applyFont="1" applyFill="1" applyBorder="1" applyAlignment="1">
      <alignment wrapText="1"/>
    </xf>
    <xf numFmtId="0" fontId="34" fillId="2" borderId="30" xfId="0" applyFont="1" applyFill="1" applyBorder="1" applyAlignment="1">
      <alignment wrapText="1"/>
    </xf>
    <xf numFmtId="0" fontId="34" fillId="2" borderId="114" xfId="0" applyFont="1" applyFill="1" applyBorder="1" applyAlignment="1">
      <alignment wrapText="1"/>
    </xf>
    <xf numFmtId="0" fontId="34" fillId="2" borderId="17" xfId="0" applyFont="1" applyFill="1" applyBorder="1" applyAlignment="1">
      <alignment wrapText="1"/>
    </xf>
    <xf numFmtId="0" fontId="34" fillId="2" borderId="15" xfId="0" applyFont="1" applyFill="1" applyBorder="1" applyAlignment="1">
      <alignment wrapText="1"/>
    </xf>
    <xf numFmtId="0" fontId="34" fillId="2" borderId="37" xfId="0" applyFont="1" applyFill="1" applyBorder="1" applyAlignment="1">
      <alignment wrapText="1"/>
    </xf>
    <xf numFmtId="0" fontId="34" fillId="2" borderId="90" xfId="0" applyFont="1" applyFill="1" applyBorder="1" applyAlignment="1">
      <alignment wrapText="1"/>
    </xf>
    <xf numFmtId="0" fontId="35" fillId="2" borderId="25" xfId="0" applyFont="1" applyFill="1" applyBorder="1"/>
    <xf numFmtId="0" fontId="35" fillId="2" borderId="5" xfId="0" applyFont="1" applyFill="1" applyBorder="1" applyAlignment="1">
      <alignment wrapText="1"/>
    </xf>
    <xf numFmtId="0" fontId="35" fillId="2" borderId="9" xfId="0" applyFont="1" applyFill="1" applyBorder="1" applyAlignment="1">
      <alignment wrapText="1"/>
    </xf>
    <xf numFmtId="0" fontId="35" fillId="2" borderId="70" xfId="0" applyFont="1" applyFill="1" applyBorder="1" applyAlignment="1">
      <alignment wrapText="1"/>
    </xf>
    <xf numFmtId="0" fontId="20" fillId="2" borderId="12" xfId="13" applyFill="1" applyBorder="1" applyAlignment="1">
      <alignment wrapText="1"/>
    </xf>
    <xf numFmtId="0" fontId="20" fillId="2" borderId="58" xfId="13" applyFill="1" applyBorder="1" applyAlignment="1">
      <alignment wrapText="1"/>
    </xf>
    <xf numFmtId="0" fontId="34" fillId="2" borderId="113" xfId="0" applyFont="1" applyFill="1" applyBorder="1" applyAlignment="1">
      <alignment wrapText="1"/>
    </xf>
    <xf numFmtId="0" fontId="34" fillId="4" borderId="11" xfId="3" applyFont="1" applyFill="1" applyBorder="1" applyAlignment="1" applyProtection="1">
      <alignment horizontal="center" vertical="top" wrapText="1"/>
    </xf>
    <xf numFmtId="0" fontId="34" fillId="4" borderId="12" xfId="3" applyFont="1" applyFill="1" applyBorder="1" applyAlignment="1" applyProtection="1">
      <alignment horizontal="center" vertical="top" wrapText="1"/>
    </xf>
    <xf numFmtId="0" fontId="34" fillId="4" borderId="13" xfId="3" applyFont="1" applyFill="1" applyBorder="1" applyAlignment="1" applyProtection="1">
      <alignment horizontal="center" vertical="top" wrapText="1"/>
    </xf>
    <xf numFmtId="0" fontId="34" fillId="4" borderId="6" xfId="3" applyFont="1" applyFill="1" applyBorder="1" applyAlignment="1" applyProtection="1">
      <alignment horizontal="center" vertical="center" wrapText="1"/>
    </xf>
    <xf numFmtId="0" fontId="34" fillId="4" borderId="7" xfId="3" applyFont="1" applyFill="1" applyBorder="1" applyAlignment="1" applyProtection="1">
      <alignment horizontal="center" vertical="center" wrapText="1"/>
    </xf>
    <xf numFmtId="0" fontId="34" fillId="4" borderId="8" xfId="3" applyFont="1" applyFill="1" applyBorder="1" applyAlignment="1" applyProtection="1">
      <alignment horizontal="center" vertical="center" wrapText="1"/>
    </xf>
    <xf numFmtId="0" fontId="34" fillId="4" borderId="11" xfId="5" applyFont="1" applyFill="1" applyBorder="1" applyAlignment="1">
      <alignment horizontal="center" vertical="center" wrapText="1"/>
    </xf>
    <xf numFmtId="0" fontId="34" fillId="4" borderId="12" xfId="5" applyFont="1" applyFill="1" applyBorder="1" applyAlignment="1">
      <alignment horizontal="center" vertical="center" wrapText="1"/>
    </xf>
    <xf numFmtId="0" fontId="33" fillId="4" borderId="5" xfId="5" applyFont="1" applyFill="1" applyBorder="1" applyAlignment="1">
      <alignment horizontal="left" vertical="top" wrapText="1"/>
    </xf>
    <xf numFmtId="0" fontId="33" fillId="4" borderId="9" xfId="5" applyFont="1" applyFill="1" applyBorder="1" applyAlignment="1">
      <alignment horizontal="left" vertical="top" wrapText="1"/>
    </xf>
    <xf numFmtId="0" fontId="33" fillId="4" borderId="14" xfId="5" applyFont="1" applyFill="1" applyBorder="1" applyAlignment="1">
      <alignment horizontal="left" vertical="top" wrapText="1"/>
    </xf>
    <xf numFmtId="0" fontId="34" fillId="4" borderId="20" xfId="0" applyFont="1" applyFill="1" applyBorder="1" applyAlignment="1">
      <alignment horizontal="center" wrapText="1"/>
    </xf>
    <xf numFmtId="0" fontId="34" fillId="4" borderId="19" xfId="0" applyFont="1" applyFill="1" applyBorder="1" applyAlignment="1">
      <alignment horizontal="center" wrapText="1"/>
    </xf>
    <xf numFmtId="0" fontId="34" fillId="4" borderId="11" xfId="0" applyFont="1" applyFill="1" applyBorder="1" applyAlignment="1">
      <alignment horizontal="center"/>
    </xf>
    <xf numFmtId="0" fontId="34" fillId="4" borderId="12" xfId="0" applyFont="1" applyFill="1" applyBorder="1" applyAlignment="1">
      <alignment horizontal="center"/>
    </xf>
    <xf numFmtId="0" fontId="34" fillId="4" borderId="13" xfId="3" applyFont="1" applyFill="1" applyBorder="1" applyAlignment="1" applyProtection="1">
      <alignment horizontal="center" vertical="center" wrapText="1"/>
    </xf>
    <xf numFmtId="0" fontId="33" fillId="0" borderId="5" xfId="5" applyFont="1" applyBorder="1" applyAlignment="1">
      <alignment horizontal="left" vertical="top" wrapText="1"/>
    </xf>
    <xf numFmtId="0" fontId="33" fillId="0" borderId="9" xfId="5" applyFont="1" applyBorder="1" applyAlignment="1">
      <alignment horizontal="left" vertical="top" wrapText="1"/>
    </xf>
    <xf numFmtId="0" fontId="33" fillId="0" borderId="14" xfId="5" applyFont="1" applyBorder="1" applyAlignment="1">
      <alignment horizontal="left" vertical="top" wrapText="1"/>
    </xf>
    <xf numFmtId="9" fontId="34" fillId="4" borderId="67" xfId="5" applyNumberFormat="1" applyFont="1" applyFill="1" applyBorder="1" applyAlignment="1">
      <alignment horizontal="center" vertical="center" wrapText="1"/>
    </xf>
    <xf numFmtId="9" fontId="34" fillId="4" borderId="0" xfId="5" applyNumberFormat="1" applyFont="1" applyFill="1" applyAlignment="1">
      <alignment horizontal="center" vertical="center" wrapText="1"/>
    </xf>
    <xf numFmtId="0" fontId="34" fillId="4" borderId="43" xfId="5" applyFont="1" applyFill="1" applyBorder="1" applyAlignment="1">
      <alignment horizontal="center" vertical="center" wrapText="1"/>
    </xf>
    <xf numFmtId="0" fontId="34" fillId="4" borderId="23" xfId="5" applyFont="1" applyFill="1" applyBorder="1" applyAlignment="1">
      <alignment horizontal="center" vertical="center" wrapText="1"/>
    </xf>
    <xf numFmtId="0" fontId="34" fillId="4" borderId="42" xfId="5" applyFont="1" applyFill="1" applyBorder="1" applyAlignment="1">
      <alignment horizontal="center" vertical="center" wrapText="1"/>
    </xf>
    <xf numFmtId="0" fontId="34" fillId="4" borderId="44" xfId="5" applyFont="1" applyFill="1" applyBorder="1" applyAlignment="1">
      <alignment horizontal="center" vertical="center" wrapText="1"/>
    </xf>
    <xf numFmtId="0" fontId="34" fillId="4" borderId="19" xfId="5" applyFont="1" applyFill="1" applyBorder="1" applyAlignment="1">
      <alignment horizontal="center" vertical="center" wrapText="1"/>
    </xf>
    <xf numFmtId="0" fontId="34" fillId="4" borderId="62" xfId="5" applyFont="1" applyFill="1" applyBorder="1" applyAlignment="1">
      <alignment horizontal="center" vertical="center" wrapText="1"/>
    </xf>
    <xf numFmtId="0" fontId="35" fillId="3" borderId="1" xfId="5" applyFont="1" applyFill="1" applyBorder="1" applyAlignment="1">
      <alignment horizontal="center" vertical="center" wrapText="1"/>
    </xf>
    <xf numFmtId="0" fontId="34" fillId="4" borderId="37" xfId="3" applyFont="1" applyFill="1" applyBorder="1" applyAlignment="1" applyProtection="1">
      <alignment horizontal="left" vertical="center" wrapText="1"/>
    </xf>
    <xf numFmtId="0" fontId="34" fillId="4" borderId="38" xfId="3" applyFont="1" applyFill="1" applyBorder="1" applyAlignment="1" applyProtection="1">
      <alignment horizontal="left" vertical="center" wrapText="1"/>
    </xf>
    <xf numFmtId="0" fontId="31" fillId="15" borderId="2" xfId="0" applyFont="1" applyFill="1" applyBorder="1" applyAlignment="1">
      <alignment horizontal="left" vertical="center" wrapText="1"/>
    </xf>
    <xf numFmtId="0" fontId="31" fillId="15" borderId="3" xfId="0" applyFont="1" applyFill="1" applyBorder="1" applyAlignment="1">
      <alignment horizontal="left" vertical="center" wrapText="1"/>
    </xf>
    <xf numFmtId="0" fontId="31" fillId="15" borderId="5" xfId="0" applyFont="1" applyFill="1" applyBorder="1" applyAlignment="1">
      <alignment horizontal="center" vertical="center" wrapText="1"/>
    </xf>
    <xf numFmtId="0" fontId="31" fillId="15" borderId="9" xfId="0" applyFont="1" applyFill="1" applyBorder="1" applyAlignment="1">
      <alignment horizontal="center" vertical="center" wrapText="1"/>
    </xf>
    <xf numFmtId="0" fontId="2" fillId="2" borderId="94" xfId="0" applyFont="1" applyFill="1" applyBorder="1" applyAlignment="1">
      <alignment horizontal="center" vertical="center"/>
    </xf>
    <xf numFmtId="0" fontId="2" fillId="2" borderId="95" xfId="0" applyFont="1" applyFill="1" applyBorder="1" applyAlignment="1">
      <alignment horizontal="center" vertical="center"/>
    </xf>
    <xf numFmtId="0" fontId="2" fillId="2" borderId="97" xfId="0" applyFont="1" applyFill="1" applyBorder="1" applyAlignment="1">
      <alignment horizontal="left" vertical="center" wrapText="1"/>
    </xf>
    <xf numFmtId="0" fontId="2" fillId="2" borderId="98" xfId="0" applyFont="1" applyFill="1" applyBorder="1" applyAlignment="1">
      <alignment horizontal="left" vertical="center" wrapText="1"/>
    </xf>
    <xf numFmtId="0" fontId="2" fillId="2" borderId="99"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101" xfId="0" applyFont="1" applyFill="1" applyBorder="1" applyAlignment="1">
      <alignment horizontal="left" vertical="center" wrapText="1"/>
    </xf>
    <xf numFmtId="0" fontId="2" fillId="2" borderId="102" xfId="0" applyFont="1" applyFill="1" applyBorder="1" applyAlignment="1">
      <alignment horizontal="left" vertical="center" wrapText="1"/>
    </xf>
    <xf numFmtId="0" fontId="31" fillId="15" borderId="5" xfId="0" applyFont="1" applyFill="1" applyBorder="1" applyAlignment="1">
      <alignment horizontal="center" vertical="center"/>
    </xf>
    <xf numFmtId="0" fontId="31" fillId="15" borderId="9" xfId="0" applyFont="1" applyFill="1" applyBorder="1" applyAlignment="1">
      <alignment horizontal="center" vertical="center"/>
    </xf>
    <xf numFmtId="0" fontId="31" fillId="15" borderId="14" xfId="0" applyFont="1" applyFill="1" applyBorder="1" applyAlignment="1">
      <alignment horizontal="center" vertical="center"/>
    </xf>
    <xf numFmtId="0" fontId="5" fillId="2" borderId="25" xfId="0" applyFont="1" applyFill="1" applyBorder="1" applyAlignment="1">
      <alignment vertical="center" wrapText="1"/>
    </xf>
    <xf numFmtId="0" fontId="5" fillId="2" borderId="20" xfId="0" applyFont="1" applyFill="1" applyBorder="1" applyAlignment="1">
      <alignment vertical="center" wrapText="1"/>
    </xf>
    <xf numFmtId="0" fontId="2" fillId="2" borderId="46" xfId="0" applyFont="1" applyFill="1" applyBorder="1" applyAlignment="1">
      <alignment horizontal="left" vertical="center" wrapText="1"/>
    </xf>
    <xf numFmtId="0" fontId="2" fillId="2" borderId="37" xfId="0" applyFont="1" applyFill="1" applyBorder="1" applyAlignment="1">
      <alignment horizontal="left" vertical="center" wrapText="1"/>
    </xf>
    <xf numFmtId="0" fontId="2" fillId="2" borderId="38" xfId="0" applyFont="1" applyFill="1" applyBorder="1" applyAlignment="1">
      <alignment horizontal="left" vertical="center" wrapText="1"/>
    </xf>
    <xf numFmtId="0" fontId="31" fillId="15" borderId="32" xfId="0" applyFont="1" applyFill="1" applyBorder="1" applyAlignment="1">
      <alignment horizontal="center" vertical="center" wrapText="1"/>
    </xf>
    <xf numFmtId="0" fontId="31" fillId="15" borderId="14" xfId="0" applyFont="1" applyFill="1" applyBorder="1" applyAlignment="1">
      <alignment horizontal="center" vertical="center" wrapText="1"/>
    </xf>
    <xf numFmtId="0" fontId="2" fillId="2" borderId="11" xfId="0" applyFont="1" applyFill="1" applyBorder="1"/>
    <xf numFmtId="0" fontId="2" fillId="2" borderId="17" xfId="0" applyFont="1" applyFill="1" applyBorder="1"/>
    <xf numFmtId="0" fontId="2" fillId="2" borderId="13" xfId="0" applyFont="1" applyFill="1" applyBorder="1"/>
    <xf numFmtId="0" fontId="2" fillId="2" borderId="58" xfId="0" applyFont="1" applyFill="1" applyBorder="1" applyAlignment="1">
      <alignment wrapText="1"/>
    </xf>
    <xf numFmtId="0" fontId="3" fillId="2" borderId="22" xfId="0" applyFont="1" applyFill="1" applyBorder="1" applyAlignment="1">
      <alignment wrapText="1"/>
    </xf>
    <xf numFmtId="0" fontId="3" fillId="2" borderId="25" xfId="0" applyFont="1" applyFill="1" applyBorder="1" applyAlignment="1">
      <alignment wrapText="1"/>
    </xf>
    <xf numFmtId="0" fontId="2" fillId="2" borderId="86" xfId="0" applyFont="1" applyFill="1" applyBorder="1" applyAlignment="1">
      <alignment wrapText="1"/>
    </xf>
    <xf numFmtId="0" fontId="5" fillId="2" borderId="12" xfId="0" applyFont="1" applyFill="1" applyBorder="1" applyAlignment="1">
      <alignment wrapText="1"/>
    </xf>
    <xf numFmtId="0" fontId="5" fillId="2" borderId="113" xfId="0" applyFont="1" applyFill="1" applyBorder="1" applyAlignment="1">
      <alignment wrapText="1"/>
    </xf>
    <xf numFmtId="0" fontId="2" fillId="2" borderId="58" xfId="0" applyFont="1" applyFill="1" applyBorder="1"/>
    <xf numFmtId="0" fontId="5" fillId="2" borderId="87" xfId="0" applyFont="1" applyFill="1" applyBorder="1" applyAlignment="1">
      <alignment wrapText="1"/>
    </xf>
    <xf numFmtId="0" fontId="3" fillId="2" borderId="22" xfId="0" applyFont="1" applyFill="1" applyBorder="1"/>
    <xf numFmtId="0" fontId="3" fillId="2" borderId="25" xfId="0" applyFont="1" applyFill="1" applyBorder="1"/>
    <xf numFmtId="0" fontId="2" fillId="2" borderId="63" xfId="0" applyFont="1" applyFill="1" applyBorder="1"/>
    <xf numFmtId="0" fontId="2" fillId="2" borderId="113" xfId="0" applyFont="1" applyFill="1" applyBorder="1" applyAlignment="1">
      <alignment wrapText="1"/>
    </xf>
    <xf numFmtId="0" fontId="2" fillId="2" borderId="60" xfId="0" applyFont="1" applyFill="1" applyBorder="1"/>
    <xf numFmtId="0" fontId="2" fillId="2" borderId="88" xfId="0" applyFont="1" applyFill="1" applyBorder="1"/>
    <xf numFmtId="0" fontId="2" fillId="2" borderId="115" xfId="0" applyFont="1" applyFill="1" applyBorder="1"/>
    <xf numFmtId="0" fontId="3" fillId="2" borderId="116" xfId="0" applyFont="1" applyFill="1" applyBorder="1" applyAlignment="1">
      <alignment wrapText="1"/>
    </xf>
    <xf numFmtId="0" fontId="21" fillId="2" borderId="12" xfId="13" applyFont="1" applyFill="1" applyBorder="1" applyAlignment="1">
      <alignment wrapText="1"/>
    </xf>
    <xf numFmtId="0" fontId="21" fillId="2" borderId="58" xfId="13" applyFont="1" applyFill="1" applyBorder="1" applyAlignment="1">
      <alignment wrapText="1"/>
    </xf>
    <xf numFmtId="0" fontId="2" fillId="2" borderId="90" xfId="0" applyFont="1" applyFill="1" applyBorder="1" applyAlignment="1">
      <alignment wrapText="1"/>
    </xf>
    <xf numFmtId="0" fontId="2" fillId="2" borderId="46" xfId="3" applyFont="1" applyFill="1" applyBorder="1" applyAlignment="1" applyProtection="1">
      <alignment vertical="center" wrapText="1"/>
    </xf>
    <xf numFmtId="0" fontId="3" fillId="8" borderId="6" xfId="3" applyFont="1" applyFill="1" applyBorder="1" applyAlignment="1" applyProtection="1">
      <alignment horizontal="left" vertical="center"/>
    </xf>
    <xf numFmtId="0" fontId="3" fillId="8" borderId="7" xfId="3" applyFont="1" applyFill="1" applyBorder="1" applyAlignment="1" applyProtection="1">
      <alignment horizontal="left" vertical="center"/>
    </xf>
    <xf numFmtId="0" fontId="3" fillId="8" borderId="8" xfId="3" applyFont="1" applyFill="1" applyBorder="1" applyAlignment="1" applyProtection="1">
      <alignment horizontal="left" vertical="center"/>
    </xf>
    <xf numFmtId="0" fontId="31" fillId="15" borderId="22" xfId="5" applyFont="1" applyFill="1" applyBorder="1" applyAlignment="1">
      <alignment vertical="center" wrapText="1"/>
    </xf>
    <xf numFmtId="0" fontId="31" fillId="15" borderId="25" xfId="5" applyFont="1" applyFill="1" applyBorder="1" applyAlignment="1">
      <alignment vertical="center" wrapText="1"/>
    </xf>
    <xf numFmtId="0" fontId="31" fillId="15" borderId="22" xfId="4" applyFont="1" applyFill="1" applyBorder="1" applyAlignment="1">
      <alignment horizontal="center" vertical="center"/>
    </xf>
    <xf numFmtId="0" fontId="31" fillId="15" borderId="33" xfId="5" applyFont="1" applyFill="1" applyBorder="1" applyAlignment="1">
      <alignment vertical="center" wrapText="1"/>
    </xf>
    <xf numFmtId="0" fontId="64" fillId="2" borderId="17" xfId="2" applyNumberFormat="1" applyFont="1" applyFill="1" applyBorder="1" applyAlignment="1">
      <alignment horizontal="center" vertical="center" wrapText="1"/>
    </xf>
    <xf numFmtId="0" fontId="64" fillId="2" borderId="15" xfId="2" applyNumberFormat="1" applyFont="1" applyFill="1" applyBorder="1" applyAlignment="1">
      <alignment horizontal="center" vertical="center" wrapText="1"/>
    </xf>
    <xf numFmtId="0" fontId="58" fillId="2" borderId="20" xfId="0" applyFont="1" applyFill="1" applyBorder="1" applyAlignment="1">
      <alignment horizontal="center"/>
    </xf>
    <xf numFmtId="0" fontId="58" fillId="2" borderId="19" xfId="0" applyFont="1" applyFill="1" applyBorder="1" applyAlignment="1">
      <alignment horizontal="center"/>
    </xf>
    <xf numFmtId="0" fontId="2" fillId="2" borderId="11" xfId="0" applyFont="1" applyFill="1" applyBorder="1" applyAlignment="1">
      <alignment horizontal="left" vertical="center"/>
    </xf>
    <xf numFmtId="0" fontId="2" fillId="2" borderId="17" xfId="0" applyFont="1" applyFill="1" applyBorder="1" applyAlignment="1">
      <alignment horizontal="left" vertical="center"/>
    </xf>
    <xf numFmtId="0" fontId="2" fillId="2" borderId="13" xfId="0" applyFont="1" applyFill="1" applyBorder="1" applyAlignment="1">
      <alignment horizontal="left" vertical="center"/>
    </xf>
    <xf numFmtId="0" fontId="5" fillId="2" borderId="5" xfId="0" applyFont="1" applyFill="1" applyBorder="1" applyAlignment="1">
      <alignment horizontal="left" vertical="top" wrapText="1"/>
    </xf>
    <xf numFmtId="0" fontId="5" fillId="2" borderId="9" xfId="0" applyFont="1" applyFill="1" applyBorder="1" applyAlignment="1">
      <alignment horizontal="left" vertical="top" wrapText="1"/>
    </xf>
    <xf numFmtId="0" fontId="5" fillId="2" borderId="14" xfId="0" applyFont="1" applyFill="1" applyBorder="1" applyAlignment="1">
      <alignment horizontal="left" vertical="top" wrapText="1"/>
    </xf>
    <xf numFmtId="14" fontId="2" fillId="2" borderId="11" xfId="0" applyNumberFormat="1" applyFont="1" applyFill="1" applyBorder="1" applyAlignment="1">
      <alignment horizontal="left" vertical="center" wrapText="1"/>
    </xf>
    <xf numFmtId="14" fontId="2" fillId="2" borderId="12" xfId="0" applyNumberFormat="1" applyFont="1" applyFill="1" applyBorder="1" applyAlignment="1">
      <alignment horizontal="left" vertical="center" wrapText="1"/>
    </xf>
    <xf numFmtId="14" fontId="2" fillId="2" borderId="13" xfId="0" applyNumberFormat="1" applyFont="1" applyFill="1" applyBorder="1" applyAlignment="1">
      <alignment horizontal="left" vertical="center" wrapText="1"/>
    </xf>
    <xf numFmtId="0" fontId="3" fillId="8" borderId="11" xfId="0" applyFont="1" applyFill="1" applyBorder="1" applyAlignment="1">
      <alignment horizontal="left" vertical="center" wrapText="1"/>
    </xf>
    <xf numFmtId="0" fontId="3" fillId="8" borderId="12" xfId="0" applyFont="1" applyFill="1" applyBorder="1" applyAlignment="1">
      <alignment horizontal="left" vertical="center" wrapText="1"/>
    </xf>
    <xf numFmtId="0" fontId="3" fillId="8" borderId="13" xfId="0" applyFont="1" applyFill="1" applyBorder="1" applyAlignment="1">
      <alignment horizontal="left" vertical="center" wrapText="1"/>
    </xf>
    <xf numFmtId="0" fontId="2" fillId="2" borderId="20" xfId="0" applyFont="1" applyFill="1" applyBorder="1" applyAlignment="1">
      <alignment horizontal="center" wrapText="1"/>
    </xf>
    <xf numFmtId="0" fontId="2" fillId="2" borderId="19" xfId="0" applyFont="1" applyFill="1" applyBorder="1" applyAlignment="1">
      <alignment horizontal="center" wrapText="1"/>
    </xf>
    <xf numFmtId="0" fontId="34" fillId="0" borderId="12" xfId="3" applyFont="1" applyFill="1" applyBorder="1" applyAlignment="1" applyProtection="1">
      <alignment horizontal="center" vertical="center" wrapText="1"/>
    </xf>
    <xf numFmtId="0" fontId="5" fillId="2" borderId="5" xfId="0" applyFont="1" applyFill="1" applyBorder="1" applyAlignment="1">
      <alignment horizontal="left" vertical="center"/>
    </xf>
    <xf numFmtId="0" fontId="5" fillId="2" borderId="9" xfId="0" applyFont="1" applyFill="1" applyBorder="1" applyAlignment="1">
      <alignment horizontal="left" vertical="center"/>
    </xf>
    <xf numFmtId="0" fontId="5" fillId="2" borderId="14" xfId="0" applyFont="1" applyFill="1" applyBorder="1" applyAlignment="1">
      <alignment horizontal="left" vertical="center"/>
    </xf>
    <xf numFmtId="0" fontId="2" fillId="2" borderId="0" xfId="0" applyFont="1" applyFill="1" applyAlignment="1">
      <alignment vertical="center" wrapText="1"/>
    </xf>
    <xf numFmtId="0" fontId="5" fillId="2" borderId="112" xfId="0" applyFont="1" applyFill="1" applyBorder="1" applyAlignment="1">
      <alignment vertical="center" wrapText="1"/>
    </xf>
    <xf numFmtId="0" fontId="2" fillId="2" borderId="20" xfId="0" applyFont="1" applyFill="1" applyBorder="1" applyAlignment="1">
      <alignment vertical="center"/>
    </xf>
    <xf numFmtId="0" fontId="2" fillId="2" borderId="11" xfId="0" applyFont="1" applyFill="1" applyBorder="1" applyAlignment="1">
      <alignment horizontal="center" vertical="center"/>
    </xf>
    <xf numFmtId="0" fontId="31" fillId="15" borderId="87" xfId="0" applyFont="1" applyFill="1" applyBorder="1" applyAlignment="1">
      <alignment horizontal="center" vertical="center"/>
    </xf>
    <xf numFmtId="0" fontId="2" fillId="2" borderId="63" xfId="0" applyFont="1" applyFill="1" applyBorder="1" applyAlignment="1">
      <alignment vertical="center"/>
    </xf>
    <xf numFmtId="0" fontId="31" fillId="15" borderId="87" xfId="0" applyFont="1" applyFill="1" applyBorder="1" applyAlignment="1">
      <alignment horizontal="center" vertical="center" wrapText="1"/>
    </xf>
    <xf numFmtId="0" fontId="31" fillId="15" borderId="70" xfId="0" applyFont="1" applyFill="1" applyBorder="1" applyAlignment="1">
      <alignment horizontal="center" vertical="center" wrapText="1"/>
    </xf>
    <xf numFmtId="0" fontId="2" fillId="2" borderId="20" xfId="11" applyFont="1" applyFill="1" applyBorder="1" applyAlignment="1" applyProtection="1">
      <alignment horizontal="left" vertical="center" wrapText="1"/>
    </xf>
    <xf numFmtId="0" fontId="2" fillId="2" borderId="19" xfId="11" applyFont="1" applyFill="1" applyBorder="1" applyAlignment="1" applyProtection="1">
      <alignment horizontal="left" vertical="center" wrapText="1"/>
    </xf>
    <xf numFmtId="0" fontId="2" fillId="2" borderId="63" xfId="11" applyFont="1" applyFill="1" applyBorder="1" applyAlignment="1" applyProtection="1">
      <alignment horizontal="left" vertical="center" wrapText="1"/>
    </xf>
    <xf numFmtId="0" fontId="2" fillId="2" borderId="58" xfId="11" applyFont="1" applyFill="1" applyBorder="1" applyAlignment="1" applyProtection="1">
      <alignment horizontal="left" vertical="center" wrapText="1"/>
    </xf>
    <xf numFmtId="0" fontId="5" fillId="2" borderId="66" xfId="5" applyFont="1" applyFill="1" applyBorder="1" applyAlignment="1">
      <alignment horizontal="left" vertical="center" wrapText="1"/>
    </xf>
    <xf numFmtId="0" fontId="5" fillId="2" borderId="57" xfId="5" applyFont="1" applyFill="1" applyBorder="1" applyAlignment="1">
      <alignment horizontal="left" vertical="center" wrapText="1"/>
    </xf>
    <xf numFmtId="0" fontId="5" fillId="2" borderId="65" xfId="5" applyFont="1" applyFill="1" applyBorder="1" applyAlignment="1">
      <alignment horizontal="left" vertical="center" wrapText="1"/>
    </xf>
    <xf numFmtId="0" fontId="2" fillId="2" borderId="17" xfId="11" applyFont="1" applyFill="1" applyBorder="1" applyAlignment="1" applyProtection="1">
      <alignment horizontal="center" vertical="center" wrapText="1"/>
    </xf>
    <xf numFmtId="0" fontId="2" fillId="2" borderId="12" xfId="11" applyFont="1" applyFill="1" applyBorder="1" applyAlignment="1" applyProtection="1">
      <alignment horizontal="center" vertical="center" wrapText="1"/>
    </xf>
    <xf numFmtId="0" fontId="2" fillId="2" borderId="15" xfId="11" applyFont="1" applyFill="1" applyBorder="1" applyAlignment="1" applyProtection="1">
      <alignment horizontal="center" vertical="center" wrapText="1"/>
    </xf>
    <xf numFmtId="0" fontId="3" fillId="8" borderId="11" xfId="11" applyFont="1" applyFill="1" applyBorder="1" applyAlignment="1" applyProtection="1">
      <alignment horizontal="left" vertical="center" wrapText="1"/>
    </xf>
    <xf numFmtId="0" fontId="3" fillId="8" borderId="12" xfId="11" applyFont="1" applyFill="1" applyBorder="1" applyAlignment="1" applyProtection="1">
      <alignment horizontal="left" vertical="center" wrapText="1"/>
    </xf>
    <xf numFmtId="0" fontId="3" fillId="8" borderId="58" xfId="11" applyFont="1" applyFill="1" applyBorder="1" applyAlignment="1" applyProtection="1">
      <alignment horizontal="left" vertical="center" wrapText="1"/>
    </xf>
    <xf numFmtId="0" fontId="2" fillId="2" borderId="58" xfId="5" applyFont="1" applyFill="1" applyBorder="1" applyAlignment="1">
      <alignment horizontal="left" vertical="center" wrapText="1"/>
    </xf>
    <xf numFmtId="0" fontId="31" fillId="15" borderId="22" xfId="5" applyFont="1" applyFill="1" applyBorder="1" applyAlignment="1">
      <alignment horizontal="center" vertical="center" wrapText="1"/>
    </xf>
    <xf numFmtId="0" fontId="31" fillId="15" borderId="25" xfId="5" applyFont="1" applyFill="1" applyBorder="1" applyAlignment="1">
      <alignment horizontal="center" vertical="center" wrapText="1"/>
    </xf>
    <xf numFmtId="0" fontId="31" fillId="15" borderId="33" xfId="5" applyFont="1" applyFill="1" applyBorder="1" applyAlignment="1">
      <alignment horizontal="center" vertical="center" wrapText="1"/>
    </xf>
    <xf numFmtId="0" fontId="2" fillId="2" borderId="72" xfId="11" applyFont="1" applyFill="1" applyBorder="1" applyAlignment="1" applyProtection="1">
      <alignment horizontal="left" vertical="top" wrapText="1"/>
    </xf>
    <xf numFmtId="0" fontId="2" fillId="2" borderId="72" xfId="9" applyFont="1" applyFill="1" applyBorder="1" applyAlignment="1">
      <alignment vertical="top"/>
    </xf>
    <xf numFmtId="0" fontId="2" fillId="2" borderId="73" xfId="9" applyFont="1" applyFill="1" applyBorder="1" applyAlignment="1">
      <alignment vertical="top"/>
    </xf>
    <xf numFmtId="0" fontId="13" fillId="2" borderId="17"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31" fillId="15" borderId="22" xfId="0" applyFont="1" applyFill="1" applyBorder="1" applyAlignment="1">
      <alignment horizontal="center" vertical="center" wrapText="1"/>
    </xf>
    <xf numFmtId="0" fontId="31" fillId="15" borderId="25" xfId="0" applyFont="1" applyFill="1" applyBorder="1" applyAlignment="1">
      <alignment horizontal="center" vertical="center" wrapText="1"/>
    </xf>
    <xf numFmtId="0" fontId="3" fillId="8" borderId="6" xfId="0" applyFont="1" applyFill="1" applyBorder="1" applyAlignment="1">
      <alignment horizontal="left" vertical="center"/>
    </xf>
    <xf numFmtId="0" fontId="3" fillId="8" borderId="7" xfId="0" applyFont="1" applyFill="1" applyBorder="1" applyAlignment="1">
      <alignment horizontal="left" vertical="center"/>
    </xf>
    <xf numFmtId="0" fontId="3" fillId="8" borderId="86" xfId="0" applyFont="1" applyFill="1" applyBorder="1" applyAlignment="1">
      <alignment horizontal="left" vertical="center"/>
    </xf>
    <xf numFmtId="0" fontId="2" fillId="2" borderId="58" xfId="0" applyFont="1" applyFill="1" applyBorder="1" applyAlignment="1">
      <alignment horizontal="left" vertical="center"/>
    </xf>
    <xf numFmtId="0" fontId="2" fillId="2" borderId="25" xfId="0" applyFont="1" applyFill="1" applyBorder="1" applyAlignment="1">
      <alignment horizontal="left" vertical="center" wrapText="1"/>
    </xf>
    <xf numFmtId="0" fontId="2" fillId="2" borderId="0" xfId="0" applyFont="1" applyFill="1" applyAlignment="1">
      <alignment horizontal="left" vertical="center" wrapText="1"/>
    </xf>
    <xf numFmtId="0" fontId="2" fillId="2" borderId="64" xfId="0" applyFont="1" applyFill="1" applyBorder="1" applyAlignment="1">
      <alignment horizontal="left" vertical="center" wrapText="1"/>
    </xf>
    <xf numFmtId="0" fontId="13" fillId="2" borderId="58"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2" fillId="2" borderId="71" xfId="0" applyFont="1" applyFill="1" applyBorder="1" applyAlignment="1">
      <alignment horizontal="left" vertical="center" wrapText="1"/>
    </xf>
    <xf numFmtId="0" fontId="2" fillId="2" borderId="72" xfId="0" applyFont="1" applyFill="1" applyBorder="1" applyAlignment="1">
      <alignment horizontal="left" vertical="center" wrapText="1"/>
    </xf>
    <xf numFmtId="0" fontId="2" fillId="2" borderId="73" xfId="0" applyFont="1" applyFill="1" applyBorder="1" applyAlignment="1">
      <alignment horizontal="left" vertical="center" wrapText="1"/>
    </xf>
    <xf numFmtId="0" fontId="31" fillId="15" borderId="33" xfId="0" applyFont="1" applyFill="1" applyBorder="1" applyAlignment="1">
      <alignment horizontal="center" vertical="center" wrapText="1"/>
    </xf>
    <xf numFmtId="0" fontId="31" fillId="15" borderId="20" xfId="0" applyFont="1" applyFill="1" applyBorder="1" applyAlignment="1">
      <alignment horizontal="center" vertical="center" wrapText="1"/>
    </xf>
    <xf numFmtId="0" fontId="31" fillId="15" borderId="25" xfId="0" applyFont="1" applyFill="1" applyBorder="1" applyAlignment="1">
      <alignment horizontal="center" vertical="center"/>
    </xf>
    <xf numFmtId="0" fontId="31" fillId="15" borderId="20" xfId="0" applyFont="1" applyFill="1" applyBorder="1" applyAlignment="1">
      <alignment horizontal="center" vertical="center"/>
    </xf>
    <xf numFmtId="0" fontId="2" fillId="2" borderId="11" xfId="6" applyFont="1" applyFill="1" applyBorder="1" applyAlignment="1" applyProtection="1">
      <alignment horizontal="left" vertical="center"/>
    </xf>
    <xf numFmtId="0" fontId="2" fillId="2" borderId="12" xfId="6" applyFont="1" applyFill="1" applyBorder="1" applyAlignment="1" applyProtection="1">
      <alignment horizontal="left" vertical="center"/>
    </xf>
    <xf numFmtId="0" fontId="2" fillId="2" borderId="58" xfId="6" applyFont="1" applyFill="1" applyBorder="1" applyAlignment="1" applyProtection="1">
      <alignment horizontal="left" vertical="center"/>
    </xf>
    <xf numFmtId="0" fontId="2" fillId="2" borderId="11"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58" xfId="0" applyFont="1" applyFill="1" applyBorder="1" applyAlignment="1">
      <alignment horizontal="center" vertical="center" wrapText="1"/>
    </xf>
    <xf numFmtId="0" fontId="2" fillId="2" borderId="63" xfId="0" applyFont="1" applyFill="1" applyBorder="1" applyAlignment="1">
      <alignment horizontal="center"/>
    </xf>
    <xf numFmtId="0" fontId="2" fillId="2" borderId="17" xfId="6" applyFont="1" applyFill="1" applyBorder="1" applyAlignment="1" applyProtection="1">
      <alignment horizontal="left" vertical="center" wrapText="1"/>
    </xf>
    <xf numFmtId="0" fontId="2" fillId="2" borderId="58" xfId="6" applyFont="1" applyFill="1" applyBorder="1" applyAlignment="1" applyProtection="1">
      <alignment horizontal="left" vertical="center" wrapText="1"/>
    </xf>
    <xf numFmtId="0" fontId="2" fillId="2" borderId="16" xfId="6" applyFont="1" applyFill="1" applyBorder="1" applyAlignment="1" applyProtection="1">
      <alignment horizontal="left" vertical="center" wrapText="1"/>
    </xf>
    <xf numFmtId="0" fontId="2" fillId="2" borderId="120" xfId="6" applyFont="1" applyFill="1" applyBorder="1" applyAlignment="1" applyProtection="1">
      <alignment horizontal="left" vertical="center" wrapText="1"/>
    </xf>
    <xf numFmtId="0" fontId="9" fillId="2" borderId="12" xfId="6" applyFont="1" applyFill="1" applyBorder="1" applyAlignment="1" applyProtection="1">
      <alignment horizontal="left" vertical="center" wrapText="1"/>
    </xf>
    <xf numFmtId="0" fontId="2" fillId="2" borderId="72" xfId="6" applyFont="1" applyFill="1" applyBorder="1" applyAlignment="1" applyProtection="1">
      <alignment horizontal="left" vertical="center" wrapText="1"/>
    </xf>
    <xf numFmtId="0" fontId="2" fillId="2" borderId="72" xfId="9" applyFont="1" applyFill="1" applyBorder="1" applyAlignment="1">
      <alignment vertical="center"/>
    </xf>
    <xf numFmtId="0" fontId="2" fillId="2" borderId="73" xfId="9" applyFont="1" applyFill="1" applyBorder="1" applyAlignment="1">
      <alignment vertical="center"/>
    </xf>
    <xf numFmtId="0" fontId="31" fillId="15" borderId="121" xfId="0" applyFont="1" applyFill="1" applyBorder="1" applyAlignment="1">
      <alignment horizontal="left" vertical="top" wrapText="1"/>
    </xf>
    <xf numFmtId="0" fontId="31" fillId="15" borderId="122" xfId="0" applyFont="1" applyFill="1" applyBorder="1" applyAlignment="1">
      <alignment horizontal="left" vertical="top" wrapText="1"/>
    </xf>
    <xf numFmtId="0" fontId="31" fillId="15" borderId="123" xfId="0" applyFont="1" applyFill="1" applyBorder="1" applyAlignment="1">
      <alignment horizontal="left" vertical="top" wrapText="1"/>
    </xf>
    <xf numFmtId="0" fontId="3" fillId="8" borderId="86" xfId="0" applyFont="1" applyFill="1" applyBorder="1" applyAlignment="1">
      <alignment horizontal="left" vertical="center" wrapText="1"/>
    </xf>
    <xf numFmtId="0" fontId="15" fillId="2" borderId="11" xfId="0" applyFont="1" applyFill="1" applyBorder="1" applyAlignment="1">
      <alignment horizontal="left" vertical="center" wrapText="1"/>
    </xf>
    <xf numFmtId="0" fontId="15" fillId="2" borderId="12" xfId="0" applyFont="1" applyFill="1" applyBorder="1" applyAlignment="1">
      <alignment horizontal="left" vertical="center" wrapText="1"/>
    </xf>
    <xf numFmtId="0" fontId="15" fillId="2" borderId="58" xfId="0" applyFont="1" applyFill="1" applyBorder="1" applyAlignment="1">
      <alignment horizontal="left" vertical="center" wrapText="1"/>
    </xf>
    <xf numFmtId="0" fontId="2" fillId="2" borderId="11" xfId="0" applyFont="1" applyFill="1" applyBorder="1" applyAlignment="1">
      <alignment horizontal="left" vertical="top" wrapText="1"/>
    </xf>
    <xf numFmtId="0" fontId="2" fillId="2" borderId="12" xfId="0" applyFont="1" applyFill="1" applyBorder="1" applyAlignment="1">
      <alignment horizontal="left" vertical="top" wrapText="1"/>
    </xf>
    <xf numFmtId="0" fontId="2" fillId="2" borderId="58" xfId="0" applyFont="1" applyFill="1" applyBorder="1" applyAlignment="1">
      <alignment horizontal="left" vertical="top" wrapText="1"/>
    </xf>
    <xf numFmtId="0" fontId="5" fillId="2" borderId="66" xfId="0" applyFont="1" applyFill="1" applyBorder="1" applyAlignment="1">
      <alignment horizontal="left" vertical="top" wrapText="1"/>
    </xf>
    <xf numFmtId="0" fontId="5" fillId="2" borderId="57" xfId="0" applyFont="1" applyFill="1" applyBorder="1" applyAlignment="1">
      <alignment horizontal="left" vertical="top" wrapText="1"/>
    </xf>
    <xf numFmtId="0" fontId="5" fillId="2" borderId="65" xfId="0" applyFont="1" applyFill="1" applyBorder="1" applyAlignment="1">
      <alignment horizontal="left" vertical="top" wrapText="1"/>
    </xf>
    <xf numFmtId="0" fontId="2" fillId="2" borderId="20" xfId="0" applyFont="1" applyFill="1" applyBorder="1" applyAlignment="1">
      <alignment horizontal="center" vertical="top" wrapText="1"/>
    </xf>
    <xf numFmtId="0" fontId="2" fillId="2" borderId="19" xfId="0" applyFont="1" applyFill="1" applyBorder="1" applyAlignment="1">
      <alignment horizontal="center" vertical="top" wrapText="1"/>
    </xf>
    <xf numFmtId="0" fontId="2" fillId="2" borderId="60" xfId="0" applyFont="1" applyFill="1" applyBorder="1" applyAlignment="1">
      <alignment horizontal="left" vertical="center" wrapText="1"/>
    </xf>
    <xf numFmtId="0" fontId="31" fillId="15" borderId="22" xfId="0" applyFont="1" applyFill="1" applyBorder="1" applyAlignment="1">
      <alignment horizontal="center" vertical="center"/>
    </xf>
    <xf numFmtId="9" fontId="2" fillId="2" borderId="17" xfId="0" applyNumberFormat="1" applyFont="1" applyFill="1" applyBorder="1" applyAlignment="1">
      <alignment horizontal="center" vertical="center" wrapText="1"/>
    </xf>
    <xf numFmtId="9" fontId="2" fillId="2" borderId="15" xfId="0" applyNumberFormat="1" applyFont="1" applyFill="1" applyBorder="1" applyAlignment="1">
      <alignment horizontal="center" vertical="center" wrapText="1"/>
    </xf>
    <xf numFmtId="0" fontId="2" fillId="2" borderId="125" xfId="0" applyFont="1" applyFill="1" applyBorder="1" applyAlignment="1">
      <alignment horizontal="left" vertical="center" wrapText="1"/>
    </xf>
    <xf numFmtId="0" fontId="2" fillId="2" borderId="63" xfId="0" applyFont="1" applyFill="1" applyBorder="1" applyAlignment="1">
      <alignment horizontal="left" vertical="center" wrapText="1"/>
    </xf>
    <xf numFmtId="0" fontId="2" fillId="2" borderId="94" xfId="0" applyFont="1" applyFill="1" applyBorder="1" applyAlignment="1">
      <alignment horizontal="left" vertical="center" wrapText="1"/>
    </xf>
    <xf numFmtId="0" fontId="2" fillId="2" borderId="95" xfId="0" applyFont="1" applyFill="1" applyBorder="1" applyAlignment="1">
      <alignment horizontal="left" vertical="center" wrapText="1"/>
    </xf>
    <xf numFmtId="0" fontId="2" fillId="2" borderId="124" xfId="0" applyFont="1" applyFill="1" applyBorder="1" applyAlignment="1">
      <alignment horizontal="left" vertical="center" wrapText="1"/>
    </xf>
    <xf numFmtId="1" fontId="3" fillId="2" borderId="17" xfId="5" applyNumberFormat="1" applyFont="1" applyFill="1" applyBorder="1" applyAlignment="1">
      <alignment horizontal="center" vertical="center" wrapText="1"/>
    </xf>
    <xf numFmtId="1" fontId="3" fillId="2" borderId="15" xfId="5" applyNumberFormat="1" applyFont="1" applyFill="1" applyBorder="1" applyAlignment="1">
      <alignment horizontal="center" vertical="center" wrapText="1"/>
    </xf>
    <xf numFmtId="0" fontId="3" fillId="8" borderId="13" xfId="11" applyFont="1" applyFill="1" applyBorder="1" applyAlignment="1" applyProtection="1">
      <alignment horizontal="left" vertical="center" wrapText="1"/>
    </xf>
    <xf numFmtId="0" fontId="2" fillId="2" borderId="21" xfId="11" applyFont="1" applyFill="1" applyBorder="1" applyAlignment="1" applyProtection="1">
      <alignment horizontal="left" vertical="center" wrapText="1"/>
    </xf>
    <xf numFmtId="0" fontId="2" fillId="2" borderId="74" xfId="6" applyFont="1" applyFill="1" applyBorder="1" applyAlignment="1" applyProtection="1">
      <alignment horizontal="left" vertical="center" wrapText="1"/>
    </xf>
    <xf numFmtId="0" fontId="2" fillId="2" borderId="47" xfId="6" applyFont="1" applyFill="1" applyBorder="1" applyAlignment="1" applyProtection="1">
      <alignment horizontal="left" vertical="center" wrapText="1"/>
    </xf>
    <xf numFmtId="0" fontId="3" fillId="8" borderId="19" xfId="6" applyFont="1" applyFill="1" applyBorder="1" applyAlignment="1" applyProtection="1">
      <alignment horizontal="left" vertical="center"/>
    </xf>
    <xf numFmtId="0" fontId="3" fillId="8" borderId="21" xfId="6" applyFont="1" applyFill="1" applyBorder="1" applyAlignment="1" applyProtection="1">
      <alignment horizontal="left" vertical="center"/>
    </xf>
    <xf numFmtId="0" fontId="3" fillId="8" borderId="11" xfId="6" applyFont="1" applyFill="1" applyBorder="1" applyAlignment="1" applyProtection="1">
      <alignment horizontal="left" vertical="center"/>
    </xf>
    <xf numFmtId="0" fontId="3" fillId="8" borderId="12" xfId="6" applyFont="1" applyFill="1" applyBorder="1" applyAlignment="1" applyProtection="1">
      <alignment horizontal="left" vertical="center"/>
    </xf>
    <xf numFmtId="0" fontId="3" fillId="8" borderId="13" xfId="6" applyFont="1" applyFill="1" applyBorder="1" applyAlignment="1" applyProtection="1">
      <alignment horizontal="left" vertical="center"/>
    </xf>
    <xf numFmtId="0" fontId="3" fillId="2" borderId="49" xfId="0" applyFont="1" applyFill="1" applyBorder="1" applyAlignment="1">
      <alignment horizontal="left" wrapText="1"/>
    </xf>
    <xf numFmtId="0" fontId="3" fillId="2" borderId="50" xfId="0" applyFont="1" applyFill="1" applyBorder="1" applyAlignment="1">
      <alignment horizontal="left" wrapText="1"/>
    </xf>
    <xf numFmtId="0" fontId="13" fillId="2" borderId="6" xfId="0" applyFont="1" applyFill="1" applyBorder="1" applyAlignment="1">
      <alignment wrapText="1"/>
    </xf>
    <xf numFmtId="0" fontId="13" fillId="2" borderId="7" xfId="0" applyFont="1" applyFill="1" applyBorder="1" applyAlignment="1">
      <alignment wrapText="1"/>
    </xf>
    <xf numFmtId="0" fontId="13" fillId="2" borderId="8" xfId="0" applyFont="1" applyFill="1" applyBorder="1" applyAlignment="1">
      <alignment wrapText="1"/>
    </xf>
    <xf numFmtId="0" fontId="13" fillId="2" borderId="11" xfId="0" applyFont="1" applyFill="1" applyBorder="1" applyAlignment="1">
      <alignment wrapText="1"/>
    </xf>
    <xf numFmtId="0" fontId="13" fillId="2" borderId="12" xfId="0" applyFont="1" applyFill="1" applyBorder="1" applyAlignment="1">
      <alignment wrapText="1"/>
    </xf>
    <xf numFmtId="0" fontId="13" fillId="2" borderId="13" xfId="0" applyFont="1" applyFill="1" applyBorder="1" applyAlignment="1">
      <alignment wrapText="1"/>
    </xf>
    <xf numFmtId="0" fontId="10" fillId="2" borderId="24" xfId="0" applyFont="1" applyFill="1" applyBorder="1"/>
    <xf numFmtId="0" fontId="10" fillId="2" borderId="18" xfId="0" applyFont="1" applyFill="1" applyBorder="1"/>
    <xf numFmtId="0" fontId="21" fillId="2" borderId="11" xfId="11" applyFont="1" applyFill="1" applyBorder="1" applyAlignment="1" applyProtection="1">
      <alignment wrapText="1"/>
    </xf>
    <xf numFmtId="0" fontId="21" fillId="2" borderId="12" xfId="11" applyFont="1" applyFill="1" applyBorder="1" applyAlignment="1" applyProtection="1">
      <alignment wrapText="1"/>
    </xf>
    <xf numFmtId="0" fontId="21" fillId="2" borderId="13" xfId="11" applyFont="1" applyFill="1" applyBorder="1" applyAlignment="1" applyProtection="1">
      <alignment wrapText="1"/>
    </xf>
    <xf numFmtId="0" fontId="2" fillId="2" borderId="16" xfId="6" applyFont="1" applyFill="1" applyBorder="1" applyAlignment="1" applyProtection="1">
      <alignment horizontal="left" vertical="center"/>
    </xf>
    <xf numFmtId="1" fontId="49" fillId="2" borderId="17" xfId="20" applyNumberFormat="1" applyFont="1" applyFill="1" applyBorder="1" applyAlignment="1" applyProtection="1">
      <alignment horizontal="center" vertical="center"/>
    </xf>
    <xf numFmtId="1" fontId="49" fillId="2" borderId="15" xfId="20" applyNumberFormat="1" applyFont="1" applyFill="1" applyBorder="1" applyAlignment="1" applyProtection="1">
      <alignment horizontal="center" vertical="center"/>
    </xf>
    <xf numFmtId="1" fontId="49" fillId="2" borderId="13" xfId="20" applyNumberFormat="1" applyFont="1" applyFill="1" applyBorder="1" applyAlignment="1" applyProtection="1">
      <alignment horizontal="center" vertical="center"/>
    </xf>
    <xf numFmtId="0" fontId="34" fillId="2" borderId="11" xfId="6" applyFont="1" applyFill="1" applyBorder="1" applyAlignment="1" applyProtection="1">
      <alignment horizontal="left" vertical="center" wrapText="1"/>
    </xf>
    <xf numFmtId="0" fontId="34" fillId="2" borderId="12" xfId="6" applyFont="1" applyFill="1" applyBorder="1" applyAlignment="1" applyProtection="1">
      <alignment horizontal="left" vertical="center" wrapText="1"/>
    </xf>
    <xf numFmtId="0" fontId="34" fillId="2" borderId="13" xfId="6" applyFont="1" applyFill="1" applyBorder="1" applyAlignment="1" applyProtection="1">
      <alignment horizontal="left" vertical="center" wrapText="1"/>
    </xf>
    <xf numFmtId="0" fontId="3" fillId="2" borderId="20" xfId="0" applyFont="1" applyFill="1" applyBorder="1" applyAlignment="1">
      <alignment wrapText="1"/>
    </xf>
    <xf numFmtId="0" fontId="2" fillId="2" borderId="6" xfId="0" applyFont="1" applyFill="1" applyBorder="1"/>
    <xf numFmtId="0" fontId="2" fillId="2" borderId="7" xfId="0" applyFont="1" applyFill="1" applyBorder="1"/>
    <xf numFmtId="0" fontId="2" fillId="2" borderId="8" xfId="0" applyFont="1" applyFill="1" applyBorder="1"/>
    <xf numFmtId="0" fontId="3" fillId="2" borderId="20" xfId="0" applyFont="1" applyFill="1" applyBorder="1"/>
    <xf numFmtId="0" fontId="3" fillId="2" borderId="33" xfId="0" applyFont="1" applyFill="1" applyBorder="1" applyAlignment="1">
      <alignment wrapText="1"/>
    </xf>
    <xf numFmtId="0" fontId="3" fillId="2" borderId="2" xfId="0" applyFont="1" applyFill="1" applyBorder="1" applyAlignment="1">
      <alignment wrapText="1"/>
    </xf>
    <xf numFmtId="0" fontId="3" fillId="2" borderId="127" xfId="0" applyFont="1" applyFill="1" applyBorder="1" applyAlignment="1">
      <alignment wrapText="1"/>
    </xf>
    <xf numFmtId="0" fontId="3" fillId="2" borderId="128" xfId="0" applyFont="1" applyFill="1" applyBorder="1" applyAlignment="1">
      <alignment wrapText="1"/>
    </xf>
    <xf numFmtId="0" fontId="2" fillId="2" borderId="103" xfId="0" applyFont="1" applyFill="1" applyBorder="1" applyAlignment="1">
      <alignment wrapText="1"/>
    </xf>
    <xf numFmtId="0" fontId="2" fillId="2" borderId="104" xfId="0" applyFont="1" applyFill="1" applyBorder="1" applyAlignment="1">
      <alignment wrapText="1"/>
    </xf>
    <xf numFmtId="0" fontId="2" fillId="2" borderId="105" xfId="0" applyFont="1" applyFill="1" applyBorder="1" applyAlignment="1">
      <alignment wrapText="1"/>
    </xf>
    <xf numFmtId="0" fontId="2" fillId="2" borderId="97" xfId="0" applyFont="1" applyFill="1" applyBorder="1" applyAlignment="1">
      <alignment wrapText="1"/>
    </xf>
    <xf numFmtId="0" fontId="2" fillId="2" borderId="98" xfId="0" applyFont="1" applyFill="1" applyBorder="1" applyAlignment="1">
      <alignment wrapText="1"/>
    </xf>
    <xf numFmtId="0" fontId="2" fillId="2" borderId="99" xfId="0" applyFont="1" applyFill="1" applyBorder="1" applyAlignment="1">
      <alignment wrapText="1"/>
    </xf>
    <xf numFmtId="0" fontId="5" fillId="2" borderId="129" xfId="0" applyFont="1" applyFill="1" applyBorder="1" applyAlignment="1">
      <alignment wrapText="1"/>
    </xf>
    <xf numFmtId="0" fontId="5" fillId="2" borderId="134" xfId="0" applyFont="1" applyFill="1" applyBorder="1" applyAlignment="1">
      <alignment wrapText="1"/>
    </xf>
    <xf numFmtId="0" fontId="2" fillId="2" borderId="130" xfId="0" applyFont="1" applyFill="1" applyBorder="1" applyAlignment="1">
      <alignment wrapText="1"/>
    </xf>
    <xf numFmtId="0" fontId="2" fillId="2" borderId="135" xfId="0" applyFont="1" applyFill="1" applyBorder="1" applyAlignment="1">
      <alignment wrapText="1"/>
    </xf>
    <xf numFmtId="0" fontId="2" fillId="2" borderId="92" xfId="0" applyFont="1" applyFill="1" applyBorder="1" applyAlignment="1">
      <alignment wrapText="1"/>
    </xf>
    <xf numFmtId="0" fontId="2" fillId="2" borderId="93" xfId="0" applyFont="1" applyFill="1" applyBorder="1" applyAlignment="1">
      <alignment wrapText="1"/>
    </xf>
    <xf numFmtId="0" fontId="4" fillId="2" borderId="131" xfId="0" applyFont="1" applyFill="1" applyBorder="1"/>
    <xf numFmtId="0" fontId="4" fillId="2" borderId="117" xfId="0" applyFont="1" applyFill="1" applyBorder="1"/>
    <xf numFmtId="0" fontId="5" fillId="2" borderId="92" xfId="0" applyFont="1" applyFill="1" applyBorder="1" applyAlignment="1">
      <alignment wrapText="1"/>
    </xf>
    <xf numFmtId="0" fontId="5" fillId="2" borderId="132" xfId="0" applyFont="1" applyFill="1" applyBorder="1" applyAlignment="1">
      <alignment wrapText="1"/>
    </xf>
    <xf numFmtId="0" fontId="2" fillId="2" borderId="131" xfId="0" applyFont="1" applyFill="1" applyBorder="1" applyAlignment="1">
      <alignment wrapText="1"/>
    </xf>
    <xf numFmtId="0" fontId="2" fillId="2" borderId="117" xfId="0" applyFont="1" applyFill="1" applyBorder="1" applyAlignment="1">
      <alignment wrapText="1"/>
    </xf>
    <xf numFmtId="0" fontId="4" fillId="2" borderId="92" xfId="0" applyFont="1" applyFill="1" applyBorder="1"/>
    <xf numFmtId="0" fontId="4" fillId="2" borderId="93" xfId="0" applyFont="1" applyFill="1" applyBorder="1"/>
    <xf numFmtId="0" fontId="5" fillId="2" borderId="137" xfId="0" applyFont="1" applyFill="1" applyBorder="1" applyAlignment="1">
      <alignment wrapText="1"/>
    </xf>
    <xf numFmtId="0" fontId="2" fillId="2" borderId="97" xfId="0" applyFont="1" applyFill="1" applyBorder="1"/>
    <xf numFmtId="0" fontId="2" fillId="2" borderId="98" xfId="0" applyFont="1" applyFill="1" applyBorder="1"/>
    <xf numFmtId="0" fontId="2" fillId="2" borderId="82" xfId="0" applyFont="1" applyFill="1" applyBorder="1"/>
    <xf numFmtId="0" fontId="5" fillId="2" borderId="93" xfId="0" applyFont="1" applyFill="1" applyBorder="1" applyAlignment="1">
      <alignment wrapText="1"/>
    </xf>
    <xf numFmtId="0" fontId="5" fillId="2" borderId="82" xfId="0" applyFont="1" applyFill="1" applyBorder="1" applyAlignment="1">
      <alignment wrapText="1"/>
    </xf>
    <xf numFmtId="0" fontId="13" fillId="2" borderId="136" xfId="0" applyFont="1" applyFill="1" applyBorder="1" applyAlignment="1">
      <alignment horizontal="left"/>
    </xf>
    <xf numFmtId="0" fontId="13" fillId="2" borderId="132" xfId="0" applyFont="1" applyFill="1" applyBorder="1" applyAlignment="1">
      <alignment horizontal="left"/>
    </xf>
    <xf numFmtId="0" fontId="2" fillId="2" borderId="108" xfId="0" applyFont="1" applyFill="1" applyBorder="1"/>
    <xf numFmtId="0" fontId="2" fillId="2" borderId="99" xfId="0" applyFont="1" applyFill="1" applyBorder="1"/>
    <xf numFmtId="0" fontId="2" fillId="2" borderId="132" xfId="0" applyFont="1" applyFill="1" applyBorder="1" applyAlignment="1">
      <alignment wrapText="1"/>
    </xf>
    <xf numFmtId="0" fontId="2" fillId="2" borderId="82" xfId="0" applyFont="1" applyFill="1" applyBorder="1" applyAlignment="1">
      <alignment wrapText="1"/>
    </xf>
    <xf numFmtId="0" fontId="2" fillId="2" borderId="133" xfId="0" applyFont="1" applyFill="1" applyBorder="1" applyAlignment="1">
      <alignment wrapText="1"/>
    </xf>
    <xf numFmtId="0" fontId="2" fillId="2" borderId="89" xfId="0" applyFont="1" applyFill="1" applyBorder="1" applyAlignment="1">
      <alignment wrapText="1"/>
    </xf>
    <xf numFmtId="0" fontId="2" fillId="2" borderId="112" xfId="0" applyFont="1" applyFill="1" applyBorder="1" applyAlignment="1">
      <alignment wrapText="1"/>
    </xf>
    <xf numFmtId="0" fontId="2" fillId="2" borderId="136" xfId="0" applyFont="1" applyFill="1" applyBorder="1" applyAlignment="1">
      <alignment wrapText="1"/>
    </xf>
    <xf numFmtId="0" fontId="4" fillId="2" borderId="18" xfId="0" applyFont="1" applyFill="1" applyBorder="1"/>
    <xf numFmtId="0" fontId="4" fillId="2" borderId="1" xfId="0" applyFont="1" applyFill="1" applyBorder="1"/>
    <xf numFmtId="0" fontId="4" fillId="2" borderId="9" xfId="0" applyFont="1" applyFill="1" applyBorder="1"/>
    <xf numFmtId="0" fontId="4" fillId="2" borderId="32" xfId="0" applyFont="1" applyFill="1" applyBorder="1"/>
    <xf numFmtId="0" fontId="4" fillId="2" borderId="25" xfId="0" applyFont="1" applyFill="1" applyBorder="1"/>
    <xf numFmtId="0" fontId="4" fillId="2" borderId="3" xfId="0" applyFont="1" applyFill="1" applyBorder="1"/>
    <xf numFmtId="0" fontId="3" fillId="2" borderId="128" xfId="0" applyFont="1" applyFill="1" applyBorder="1"/>
    <xf numFmtId="0" fontId="2" fillId="2" borderId="108" xfId="0" applyFont="1" applyFill="1" applyBorder="1" applyAlignment="1">
      <alignment wrapText="1"/>
    </xf>
    <xf numFmtId="9" fontId="2" fillId="2" borderId="108" xfId="0" applyNumberFormat="1" applyFont="1" applyFill="1" applyBorder="1" applyAlignment="1">
      <alignment wrapText="1"/>
    </xf>
    <xf numFmtId="9" fontId="2" fillId="2" borderId="98" xfId="0" applyNumberFormat="1" applyFont="1" applyFill="1" applyBorder="1" applyAlignment="1">
      <alignment wrapText="1"/>
    </xf>
    <xf numFmtId="0" fontId="2" fillId="2" borderId="139" xfId="0" applyFont="1" applyFill="1" applyBorder="1" applyAlignment="1">
      <alignment wrapText="1"/>
    </xf>
    <xf numFmtId="0" fontId="2" fillId="2" borderId="140" xfId="0" applyFont="1" applyFill="1" applyBorder="1" applyAlignment="1">
      <alignment wrapText="1"/>
    </xf>
    <xf numFmtId="0" fontId="2" fillId="2" borderId="109" xfId="0" applyFont="1" applyFill="1" applyBorder="1" applyAlignment="1">
      <alignment wrapText="1"/>
    </xf>
    <xf numFmtId="0" fontId="2" fillId="2" borderId="110" xfId="0" applyFont="1" applyFill="1" applyBorder="1" applyAlignment="1">
      <alignment wrapText="1"/>
    </xf>
    <xf numFmtId="0" fontId="2" fillId="2" borderId="111" xfId="0" applyFont="1" applyFill="1" applyBorder="1" applyAlignment="1">
      <alignment wrapText="1"/>
    </xf>
    <xf numFmtId="0" fontId="2" fillId="2" borderId="92" xfId="0" applyFont="1" applyFill="1" applyBorder="1"/>
    <xf numFmtId="0" fontId="2" fillId="2" borderId="133" xfId="0" applyFont="1" applyFill="1" applyBorder="1"/>
    <xf numFmtId="0" fontId="2" fillId="2" borderId="140" xfId="0" applyFont="1" applyFill="1" applyBorder="1"/>
    <xf numFmtId="0" fontId="21" fillId="2" borderId="97" xfId="11" applyFont="1" applyFill="1" applyBorder="1" applyAlignment="1" applyProtection="1">
      <alignment wrapText="1"/>
    </xf>
    <xf numFmtId="0" fontId="21" fillId="2" borderId="98" xfId="11" applyFont="1" applyFill="1" applyBorder="1" applyAlignment="1" applyProtection="1">
      <alignment wrapText="1"/>
    </xf>
    <xf numFmtId="0" fontId="21" fillId="2" borderId="99" xfId="11" applyFont="1" applyFill="1" applyBorder="1" applyAlignment="1" applyProtection="1">
      <alignment wrapText="1"/>
    </xf>
    <xf numFmtId="0" fontId="5" fillId="2" borderId="147" xfId="0" applyFont="1" applyFill="1" applyBorder="1" applyAlignment="1">
      <alignment horizontal="left" vertical="center" wrapText="1"/>
    </xf>
    <xf numFmtId="0" fontId="2" fillId="2" borderId="23" xfId="0" applyFont="1" applyFill="1" applyBorder="1" applyAlignment="1">
      <alignment vertical="center"/>
    </xf>
    <xf numFmtId="0" fontId="3" fillId="2" borderId="12" xfId="0" applyFont="1" applyFill="1" applyBorder="1" applyAlignment="1">
      <alignment horizontal="center" vertical="center" wrapText="1"/>
    </xf>
    <xf numFmtId="0" fontId="34" fillId="2" borderId="37" xfId="0" applyFont="1" applyFill="1" applyBorder="1" applyAlignment="1">
      <alignment vertical="center" wrapText="1"/>
    </xf>
    <xf numFmtId="0" fontId="34" fillId="2" borderId="90" xfId="0" applyFont="1" applyFill="1" applyBorder="1" applyAlignment="1">
      <alignment vertical="center" wrapText="1"/>
    </xf>
    <xf numFmtId="0" fontId="31" fillId="15" borderId="116" xfId="0" applyFont="1" applyFill="1" applyBorder="1" applyAlignment="1">
      <alignment horizontal="center" vertical="center" wrapText="1"/>
    </xf>
    <xf numFmtId="0" fontId="34" fillId="2" borderId="17" xfId="0" applyFont="1" applyFill="1" applyBorder="1" applyAlignment="1">
      <alignment horizontal="center" vertical="center" wrapText="1"/>
    </xf>
    <xf numFmtId="0" fontId="34" fillId="2" borderId="12" xfId="0" applyFont="1" applyFill="1" applyBorder="1" applyAlignment="1">
      <alignment horizontal="center" vertical="center" wrapText="1"/>
    </xf>
    <xf numFmtId="0" fontId="34" fillId="2" borderId="15" xfId="0" applyFont="1" applyFill="1" applyBorder="1" applyAlignment="1">
      <alignment horizontal="center" vertical="center" wrapText="1"/>
    </xf>
    <xf numFmtId="0" fontId="3" fillId="8" borderId="8" xfId="0" applyFont="1" applyFill="1" applyBorder="1" applyAlignment="1">
      <alignment horizontal="left" vertical="center"/>
    </xf>
    <xf numFmtId="0" fontId="34" fillId="2" borderId="11" xfId="0" applyFont="1" applyFill="1" applyBorder="1" applyAlignment="1">
      <alignment horizontal="left" vertical="center"/>
    </xf>
    <xf numFmtId="0" fontId="34" fillId="2" borderId="12" xfId="0" applyFont="1" applyFill="1" applyBorder="1" applyAlignment="1">
      <alignment horizontal="left" vertical="center"/>
    </xf>
    <xf numFmtId="0" fontId="34" fillId="2" borderId="13"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15" xfId="0" applyFont="1" applyFill="1" applyBorder="1" applyAlignment="1">
      <alignment horizontal="center" vertical="center"/>
    </xf>
    <xf numFmtId="0" fontId="49" fillId="2" borderId="13" xfId="0" applyFont="1" applyFill="1" applyBorder="1" applyAlignment="1">
      <alignment horizontal="center" vertical="center"/>
    </xf>
    <xf numFmtId="9" fontId="2" fillId="2" borderId="13" xfId="0" applyNumberFormat="1" applyFont="1" applyFill="1" applyBorder="1" applyAlignment="1">
      <alignment horizontal="center" vertical="center" wrapText="1"/>
    </xf>
    <xf numFmtId="0" fontId="2" fillId="2" borderId="11" xfId="11" applyFont="1" applyFill="1" applyBorder="1" applyAlignment="1" applyProtection="1">
      <alignment horizontal="center" vertical="center" wrapText="1"/>
    </xf>
    <xf numFmtId="0" fontId="2" fillId="2" borderId="17" xfId="11" applyFont="1" applyFill="1" applyBorder="1" applyAlignment="1" applyProtection="1">
      <alignment horizontal="left" vertical="center" wrapText="1"/>
    </xf>
    <xf numFmtId="0" fontId="2" fillId="2" borderId="13" xfId="11" applyFont="1" applyFill="1" applyBorder="1" applyAlignment="1" applyProtection="1">
      <alignment horizontal="center" vertical="center" wrapText="1"/>
    </xf>
    <xf numFmtId="0" fontId="2" fillId="2" borderId="6" xfId="11" applyFont="1" applyFill="1" applyBorder="1" applyAlignment="1" applyProtection="1">
      <alignment horizontal="left" vertical="center" wrapText="1"/>
    </xf>
    <xf numFmtId="0" fontId="2" fillId="2" borderId="7" xfId="11" applyFont="1" applyFill="1" applyBorder="1" applyAlignment="1" applyProtection="1">
      <alignment horizontal="left" vertical="center" wrapText="1"/>
    </xf>
    <xf numFmtId="0" fontId="2" fillId="2" borderId="8" xfId="11" applyFont="1" applyFill="1" applyBorder="1" applyAlignment="1" applyProtection="1">
      <alignment horizontal="left" vertical="center" wrapText="1"/>
    </xf>
    <xf numFmtId="0" fontId="2" fillId="2" borderId="46" xfId="11" applyFont="1" applyFill="1" applyBorder="1" applyAlignment="1" applyProtection="1">
      <alignment horizontal="left" vertical="center" wrapText="1"/>
    </xf>
    <xf numFmtId="0" fontId="3" fillId="2" borderId="5"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2" fillId="2" borderId="143" xfId="0" applyFont="1" applyFill="1" applyBorder="1" applyAlignment="1">
      <alignment wrapText="1"/>
    </xf>
    <xf numFmtId="0" fontId="2" fillId="2" borderId="100" xfId="0" applyFont="1" applyFill="1" applyBorder="1" applyAlignment="1">
      <alignment wrapText="1"/>
    </xf>
    <xf numFmtId="0" fontId="2" fillId="2" borderId="101" xfId="0" applyFont="1" applyFill="1" applyBorder="1" applyAlignment="1">
      <alignment wrapText="1"/>
    </xf>
    <xf numFmtId="0" fontId="2" fillId="2" borderId="144" xfId="0" applyFont="1" applyFill="1" applyBorder="1" applyAlignment="1">
      <alignment wrapText="1"/>
    </xf>
    <xf numFmtId="0" fontId="5" fillId="2" borderId="17" xfId="0" applyFont="1" applyFill="1" applyBorder="1" applyAlignment="1">
      <alignment horizontal="left" vertical="center" wrapText="1"/>
    </xf>
    <xf numFmtId="0" fontId="5" fillId="2" borderId="113" xfId="0" applyFont="1" applyFill="1" applyBorder="1" applyAlignment="1">
      <alignment horizontal="left" vertical="center" wrapText="1"/>
    </xf>
    <xf numFmtId="0" fontId="5" fillId="2" borderId="87" xfId="0" applyFont="1" applyFill="1" applyBorder="1" applyAlignment="1">
      <alignment horizontal="left" vertical="top" wrapText="1"/>
    </xf>
    <xf numFmtId="0" fontId="13" fillId="2" borderId="17" xfId="0" applyFont="1" applyFill="1" applyBorder="1" applyAlignment="1">
      <alignment horizontal="left" wrapText="1"/>
    </xf>
    <xf numFmtId="0" fontId="13" fillId="2" borderId="58" xfId="0" applyFont="1" applyFill="1" applyBorder="1" applyAlignment="1">
      <alignment horizontal="left" wrapText="1"/>
    </xf>
    <xf numFmtId="0" fontId="3" fillId="2" borderId="5"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14" xfId="0" applyFont="1" applyFill="1" applyBorder="1" applyAlignment="1">
      <alignment horizontal="center" vertical="center"/>
    </xf>
    <xf numFmtId="0" fontId="5" fillId="2" borderId="147" xfId="0" applyFont="1" applyFill="1" applyBorder="1" applyAlignment="1">
      <alignment horizontal="left" vertical="top" wrapText="1"/>
    </xf>
    <xf numFmtId="0" fontId="2" fillId="2" borderId="115" xfId="0" applyFont="1" applyFill="1" applyBorder="1" applyAlignment="1">
      <alignment wrapText="1"/>
    </xf>
    <xf numFmtId="0" fontId="2" fillId="2" borderId="125" xfId="0" applyFont="1" applyFill="1" applyBorder="1" applyAlignment="1">
      <alignment wrapText="1"/>
    </xf>
    <xf numFmtId="0" fontId="2" fillId="2" borderId="125" xfId="0" applyFont="1" applyFill="1" applyBorder="1"/>
    <xf numFmtId="0" fontId="2" fillId="2" borderId="148" xfId="0" applyFont="1" applyFill="1" applyBorder="1" applyAlignment="1">
      <alignment wrapText="1"/>
    </xf>
    <xf numFmtId="9" fontId="2" fillId="2" borderId="0" xfId="0" applyNumberFormat="1" applyFont="1" applyFill="1" applyAlignment="1">
      <alignment horizontal="center" vertical="center" wrapText="1"/>
    </xf>
    <xf numFmtId="0" fontId="2" fillId="2" borderId="30" xfId="0" applyFont="1" applyFill="1" applyBorder="1" applyAlignment="1">
      <alignment wrapText="1"/>
    </xf>
    <xf numFmtId="0" fontId="2" fillId="2" borderId="114" xfId="0" applyFont="1" applyFill="1" applyBorder="1" applyAlignment="1">
      <alignment wrapText="1"/>
    </xf>
    <xf numFmtId="0" fontId="2" fillId="2" borderId="0" xfId="0" applyFont="1" applyFill="1" applyAlignment="1">
      <alignment horizontal="left" vertical="top"/>
    </xf>
    <xf numFmtId="0" fontId="2" fillId="2" borderId="64" xfId="0" applyFont="1" applyFill="1" applyBorder="1" applyAlignment="1">
      <alignment horizontal="left" vertical="top"/>
    </xf>
    <xf numFmtId="0" fontId="2" fillId="2" borderId="94" xfId="0" applyFont="1" applyFill="1" applyBorder="1" applyAlignment="1">
      <alignment wrapText="1"/>
    </xf>
    <xf numFmtId="0" fontId="2" fillId="2" borderId="95" xfId="0" applyFont="1" applyFill="1" applyBorder="1" applyAlignment="1">
      <alignment wrapText="1"/>
    </xf>
    <xf numFmtId="0" fontId="2" fillId="2" borderId="124" xfId="0" applyFont="1" applyFill="1" applyBorder="1" applyAlignment="1">
      <alignment wrapText="1"/>
    </xf>
    <xf numFmtId="0" fontId="2" fillId="2" borderId="149" xfId="0" applyFont="1" applyFill="1" applyBorder="1" applyAlignment="1">
      <alignment wrapText="1"/>
    </xf>
    <xf numFmtId="0" fontId="19" fillId="2" borderId="97" xfId="0" applyFont="1" applyFill="1" applyBorder="1" applyAlignment="1">
      <alignment wrapText="1"/>
    </xf>
    <xf numFmtId="0" fontId="19" fillId="2" borderId="98" xfId="0" applyFont="1" applyFill="1" applyBorder="1" applyAlignment="1">
      <alignment wrapText="1"/>
    </xf>
    <xf numFmtId="0" fontId="19" fillId="2" borderId="125" xfId="0" applyFont="1" applyFill="1" applyBorder="1" applyAlignment="1">
      <alignment wrapText="1"/>
    </xf>
    <xf numFmtId="0" fontId="3" fillId="2" borderId="53"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2" fillId="2" borderId="31" xfId="0" applyFont="1" applyFill="1" applyBorder="1" applyAlignment="1">
      <alignment wrapText="1"/>
    </xf>
    <xf numFmtId="0" fontId="13" fillId="2" borderId="17" xfId="0" applyFont="1" applyFill="1" applyBorder="1" applyAlignment="1">
      <alignment wrapText="1"/>
    </xf>
    <xf numFmtId="0" fontId="2" fillId="2" borderId="21" xfId="0" applyFont="1" applyFill="1" applyBorder="1" applyAlignment="1">
      <alignment horizontal="center"/>
    </xf>
    <xf numFmtId="0" fontId="15" fillId="2" borderId="10" xfId="22" applyFont="1" applyFill="1" applyBorder="1" applyAlignment="1">
      <alignment horizontal="left" vertical="center" wrapText="1"/>
    </xf>
    <xf numFmtId="0" fontId="16" fillId="2" borderId="11" xfId="22" applyFont="1" applyFill="1" applyBorder="1" applyAlignment="1">
      <alignment horizontal="center" vertical="center" wrapText="1"/>
    </xf>
    <xf numFmtId="0" fontId="15" fillId="2" borderId="13" xfId="22" applyFont="1" applyFill="1" applyBorder="1" applyAlignment="1">
      <alignment horizontal="center" vertical="center" wrapText="1"/>
    </xf>
    <xf numFmtId="0" fontId="15" fillId="2" borderId="10" xfId="22" applyFont="1" applyFill="1" applyBorder="1" applyAlignment="1">
      <alignment horizontal="center" vertical="center" wrapText="1"/>
    </xf>
    <xf numFmtId="0" fontId="15" fillId="2" borderId="11" xfId="22" applyFont="1" applyFill="1" applyBorder="1" applyAlignment="1">
      <alignment horizontal="center" vertical="center"/>
    </xf>
    <xf numFmtId="0" fontId="15" fillId="2" borderId="12" xfId="22" applyFont="1" applyFill="1" applyBorder="1" applyAlignment="1">
      <alignment horizontal="center" vertical="center"/>
    </xf>
    <xf numFmtId="0" fontId="15" fillId="2" borderId="15" xfId="22" applyFont="1" applyFill="1" applyBorder="1" applyAlignment="1">
      <alignment horizontal="center" vertical="center"/>
    </xf>
    <xf numFmtId="0" fontId="15" fillId="2" borderId="17" xfId="22" applyFont="1" applyFill="1" applyBorder="1" applyAlignment="1">
      <alignment horizontal="center" vertical="center"/>
    </xf>
    <xf numFmtId="0" fontId="15" fillId="2" borderId="13" xfId="22" applyFont="1" applyFill="1" applyBorder="1" applyAlignment="1">
      <alignment horizontal="center" vertical="center"/>
    </xf>
    <xf numFmtId="0" fontId="17" fillId="2" borderId="10" xfId="22" applyFont="1" applyFill="1" applyBorder="1" applyAlignment="1">
      <alignment horizontal="left" vertical="center" wrapText="1"/>
    </xf>
    <xf numFmtId="0" fontId="15" fillId="2" borderId="19" xfId="22" applyFont="1" applyFill="1" applyBorder="1" applyAlignment="1">
      <alignment horizontal="center"/>
    </xf>
    <xf numFmtId="0" fontId="16" fillId="2" borderId="22" xfId="22" applyFont="1" applyFill="1" applyBorder="1" applyAlignment="1">
      <alignment horizontal="center" vertical="center"/>
    </xf>
    <xf numFmtId="0" fontId="15" fillId="2" borderId="21" xfId="23" applyFont="1" applyFill="1" applyBorder="1" applyAlignment="1">
      <alignment horizontal="center" vertical="center" wrapText="1"/>
    </xf>
    <xf numFmtId="0" fontId="2" fillId="2" borderId="11" xfId="11" applyFont="1" applyFill="1" applyBorder="1" applyAlignment="1">
      <alignment horizontal="center" vertical="center" wrapText="1"/>
    </xf>
    <xf numFmtId="0" fontId="2" fillId="2" borderId="12" xfId="11" applyFont="1" applyFill="1" applyBorder="1" applyAlignment="1">
      <alignment horizontal="center" vertical="center" wrapText="1"/>
    </xf>
    <xf numFmtId="0" fontId="2" fillId="2" borderId="13" xfId="11" applyFont="1" applyFill="1" applyBorder="1" applyAlignment="1">
      <alignment horizontal="center" vertical="center" wrapText="1"/>
    </xf>
    <xf numFmtId="0" fontId="17" fillId="2" borderId="5" xfId="22" applyFont="1" applyFill="1" applyBorder="1" applyAlignment="1">
      <alignment horizontal="left" vertical="center" wrapText="1"/>
    </xf>
    <xf numFmtId="0" fontId="17" fillId="2" borderId="9" xfId="22" applyFont="1" applyFill="1" applyBorder="1" applyAlignment="1">
      <alignment horizontal="left" vertical="center" wrapText="1"/>
    </xf>
    <xf numFmtId="0" fontId="17" fillId="2" borderId="14" xfId="22" applyFont="1" applyFill="1" applyBorder="1" applyAlignment="1">
      <alignment horizontal="left" vertical="center" wrapText="1"/>
    </xf>
    <xf numFmtId="0" fontId="15" fillId="2" borderId="16" xfId="23" applyFont="1" applyFill="1" applyBorder="1" applyAlignment="1">
      <alignment horizontal="center" vertical="center" wrapText="1"/>
    </xf>
    <xf numFmtId="0" fontId="15" fillId="2" borderId="10" xfId="23" applyFont="1" applyFill="1" applyBorder="1" applyAlignment="1">
      <alignment horizontal="left" vertical="center" wrapText="1"/>
    </xf>
    <xf numFmtId="0" fontId="15" fillId="2" borderId="17" xfId="22" applyFont="1" applyFill="1" applyBorder="1" applyAlignment="1">
      <alignment horizontal="center"/>
    </xf>
    <xf numFmtId="0" fontId="15" fillId="2" borderId="15" xfId="22" applyFont="1" applyFill="1" applyBorder="1" applyAlignment="1">
      <alignment horizontal="center"/>
    </xf>
    <xf numFmtId="9" fontId="15" fillId="2" borderId="16" xfId="2" applyFont="1" applyFill="1" applyBorder="1" applyAlignment="1">
      <alignment horizontal="center" vertical="center" wrapText="1"/>
    </xf>
    <xf numFmtId="0" fontId="15" fillId="2" borderId="16" xfId="22" applyFont="1" applyFill="1" applyBorder="1" applyAlignment="1">
      <alignment horizontal="center"/>
    </xf>
    <xf numFmtId="9" fontId="15" fillId="2" borderId="16" xfId="24" applyNumberFormat="1" applyFont="1" applyFill="1" applyBorder="1" applyAlignment="1">
      <alignment horizontal="center" vertical="center" wrapText="1"/>
    </xf>
    <xf numFmtId="41" fontId="15" fillId="2" borderId="16" xfId="24" applyFont="1" applyFill="1" applyBorder="1" applyAlignment="1">
      <alignment horizontal="center" vertical="center" wrapText="1"/>
    </xf>
    <xf numFmtId="9" fontId="15" fillId="2" borderId="16" xfId="22" applyNumberFormat="1" applyFont="1" applyFill="1" applyBorder="1" applyAlignment="1">
      <alignment horizontal="center" vertical="center" wrapText="1"/>
    </xf>
    <xf numFmtId="0" fontId="15" fillId="2" borderId="29" xfId="23" applyFont="1" applyFill="1" applyBorder="1" applyAlignment="1">
      <alignment horizontal="center" vertical="top" wrapText="1"/>
    </xf>
    <xf numFmtId="0" fontId="15" fillId="2" borderId="16" xfId="22" applyFont="1" applyFill="1" applyBorder="1" applyAlignment="1">
      <alignment horizontal="center" vertical="center" wrapText="1"/>
    </xf>
    <xf numFmtId="0" fontId="15" fillId="2" borderId="11" xfId="25" applyFont="1" applyFill="1" applyBorder="1" applyAlignment="1">
      <alignment horizontal="left"/>
    </xf>
    <xf numFmtId="0" fontId="15" fillId="2" borderId="12" xfId="25" applyFont="1" applyFill="1" applyBorder="1" applyAlignment="1">
      <alignment horizontal="left"/>
    </xf>
    <xf numFmtId="0" fontId="16" fillId="2" borderId="48" xfId="22" applyFont="1" applyFill="1" applyBorder="1" applyAlignment="1">
      <alignment horizontal="center" vertical="center" wrapText="1"/>
    </xf>
    <xf numFmtId="0" fontId="15" fillId="2" borderId="13" xfId="22" applyFont="1" applyFill="1" applyBorder="1" applyAlignment="1">
      <alignment horizontal="left" vertical="center" wrapText="1"/>
    </xf>
    <xf numFmtId="0" fontId="21" fillId="2" borderId="13" xfId="11" applyFont="1" applyFill="1" applyBorder="1" applyAlignment="1">
      <alignment horizontal="left" vertical="center" wrapText="1"/>
    </xf>
    <xf numFmtId="0" fontId="16" fillId="2" borderId="5" xfId="22" applyFont="1" applyFill="1" applyBorder="1" applyAlignment="1">
      <alignment horizontal="center" vertical="center" wrapText="1"/>
    </xf>
    <xf numFmtId="0" fontId="15" fillId="2" borderId="13" xfId="25" applyFont="1" applyFill="1" applyBorder="1" applyAlignment="1">
      <alignment horizontal="left" vertical="center" wrapText="1"/>
    </xf>
    <xf numFmtId="0" fontId="15" fillId="2" borderId="38" xfId="23" applyFont="1" applyFill="1" applyBorder="1" applyAlignment="1">
      <alignment horizontal="left" vertical="center" wrapText="1"/>
    </xf>
    <xf numFmtId="0" fontId="51" fillId="2" borderId="10" xfId="22" applyFont="1" applyFill="1" applyBorder="1" applyAlignment="1">
      <alignment horizontal="left" vertical="center" wrapText="1"/>
    </xf>
    <xf numFmtId="0" fontId="52" fillId="2" borderId="11" xfId="22" applyFont="1" applyFill="1" applyBorder="1" applyAlignment="1">
      <alignment horizontal="center" vertical="center" wrapText="1"/>
    </xf>
    <xf numFmtId="0" fontId="51" fillId="2" borderId="13" xfId="22" applyFont="1" applyFill="1" applyBorder="1" applyAlignment="1">
      <alignment horizontal="center" vertical="center" wrapText="1"/>
    </xf>
    <xf numFmtId="0" fontId="51" fillId="2" borderId="10" xfId="22" applyFont="1" applyFill="1" applyBorder="1" applyAlignment="1">
      <alignment horizontal="center" vertical="center" wrapText="1"/>
    </xf>
    <xf numFmtId="0" fontId="51" fillId="2" borderId="11" xfId="22" applyFont="1" applyFill="1" applyBorder="1" applyAlignment="1">
      <alignment horizontal="left" vertical="center"/>
    </xf>
    <xf numFmtId="0" fontId="51" fillId="2" borderId="12" xfId="22" applyFont="1" applyFill="1" applyBorder="1" applyAlignment="1">
      <alignment horizontal="left" vertical="center"/>
    </xf>
    <xf numFmtId="0" fontId="51" fillId="2" borderId="15" xfId="22" applyFont="1" applyFill="1" applyBorder="1" applyAlignment="1">
      <alignment horizontal="left" vertical="center"/>
    </xf>
    <xf numFmtId="0" fontId="51" fillId="2" borderId="17" xfId="22" applyFont="1" applyFill="1" applyBorder="1" applyAlignment="1">
      <alignment horizontal="left" vertical="center"/>
    </xf>
    <xf numFmtId="0" fontId="51" fillId="2" borderId="13" xfId="22" applyFont="1" applyFill="1" applyBorder="1" applyAlignment="1">
      <alignment horizontal="left" vertical="center"/>
    </xf>
    <xf numFmtId="0" fontId="53" fillId="2" borderId="10" xfId="22" applyFont="1" applyFill="1" applyBorder="1" applyAlignment="1">
      <alignment horizontal="left" vertical="center" wrapText="1"/>
    </xf>
    <xf numFmtId="0" fontId="51" fillId="2" borderId="19" xfId="22" applyFont="1" applyFill="1" applyBorder="1" applyAlignment="1">
      <alignment horizontal="center"/>
    </xf>
    <xf numFmtId="0" fontId="52" fillId="2" borderId="22" xfId="22" applyFont="1" applyFill="1" applyBorder="1" applyAlignment="1">
      <alignment horizontal="center" vertical="center"/>
    </xf>
    <xf numFmtId="0" fontId="51" fillId="2" borderId="11" xfId="23" applyFont="1" applyFill="1" applyBorder="1" applyAlignment="1">
      <alignment horizontal="center" vertical="center" wrapText="1"/>
    </xf>
    <xf numFmtId="0" fontId="51" fillId="2" borderId="12" xfId="23" applyFont="1" applyFill="1" applyBorder="1" applyAlignment="1">
      <alignment horizontal="center" vertical="center" wrapText="1"/>
    </xf>
    <xf numFmtId="0" fontId="51" fillId="2" borderId="13" xfId="23" applyFont="1" applyFill="1" applyBorder="1" applyAlignment="1">
      <alignment horizontal="center" vertical="center" wrapText="1"/>
    </xf>
    <xf numFmtId="0" fontId="51" fillId="2" borderId="10" xfId="23" applyFont="1" applyFill="1" applyBorder="1" applyAlignment="1">
      <alignment horizontal="left" vertical="center" wrapText="1"/>
    </xf>
    <xf numFmtId="0" fontId="53" fillId="2" borderId="5" xfId="22" applyFont="1" applyFill="1" applyBorder="1" applyAlignment="1">
      <alignment horizontal="left" vertical="center" wrapText="1"/>
    </xf>
    <xf numFmtId="0" fontId="53" fillId="2" borderId="9" xfId="22" applyFont="1" applyFill="1" applyBorder="1" applyAlignment="1">
      <alignment horizontal="left" vertical="center" wrapText="1"/>
    </xf>
    <xf numFmtId="0" fontId="53" fillId="2" borderId="14" xfId="22" applyFont="1" applyFill="1" applyBorder="1" applyAlignment="1">
      <alignment horizontal="left" vertical="center" wrapText="1"/>
    </xf>
    <xf numFmtId="0" fontId="51" fillId="2" borderId="16" xfId="23" applyFont="1" applyFill="1" applyBorder="1" applyAlignment="1">
      <alignment horizontal="center" vertical="center" wrapText="1"/>
    </xf>
    <xf numFmtId="9" fontId="51" fillId="2" borderId="16" xfId="22" applyNumberFormat="1" applyFont="1" applyFill="1" applyBorder="1" applyAlignment="1">
      <alignment horizontal="center" vertical="center" wrapText="1"/>
    </xf>
    <xf numFmtId="9" fontId="51" fillId="2" borderId="47" xfId="22" applyNumberFormat="1" applyFont="1" applyFill="1" applyBorder="1" applyAlignment="1">
      <alignment horizontal="center" vertical="center" wrapText="1"/>
    </xf>
    <xf numFmtId="0" fontId="51" fillId="2" borderId="29" xfId="23" applyFont="1" applyFill="1" applyBorder="1" applyAlignment="1">
      <alignment horizontal="center" vertical="top" wrapText="1"/>
    </xf>
    <xf numFmtId="0" fontId="51" fillId="2" borderId="16" xfId="22" applyFont="1" applyFill="1" applyBorder="1" applyAlignment="1">
      <alignment horizontal="center" vertical="center" wrapText="1"/>
    </xf>
    <xf numFmtId="0" fontId="52" fillId="2" borderId="48" xfId="22" applyFont="1" applyFill="1" applyBorder="1" applyAlignment="1">
      <alignment horizontal="center" vertical="center" wrapText="1"/>
    </xf>
    <xf numFmtId="0" fontId="51" fillId="2" borderId="13" xfId="22" applyFont="1" applyFill="1" applyBorder="1" applyAlignment="1">
      <alignment horizontal="left" vertical="center" wrapText="1"/>
    </xf>
    <xf numFmtId="0" fontId="20" fillId="2" borderId="13" xfId="11" applyFill="1" applyBorder="1" applyAlignment="1">
      <alignment horizontal="left" vertical="center" wrapText="1"/>
    </xf>
    <xf numFmtId="0" fontId="52" fillId="2" borderId="5" xfId="22" applyFont="1" applyFill="1" applyBorder="1" applyAlignment="1">
      <alignment horizontal="center" vertical="center" wrapText="1"/>
    </xf>
    <xf numFmtId="0" fontId="51" fillId="2" borderId="13" xfId="25" applyFont="1" applyFill="1" applyBorder="1" applyAlignment="1">
      <alignment horizontal="left" vertical="center" wrapText="1"/>
    </xf>
    <xf numFmtId="0" fontId="51" fillId="2" borderId="38" xfId="23" applyFont="1" applyFill="1" applyBorder="1" applyAlignment="1">
      <alignment horizontal="left" vertical="center" wrapText="1"/>
    </xf>
    <xf numFmtId="0" fontId="2" fillId="2" borderId="112" xfId="0" applyFont="1" applyFill="1" applyBorder="1"/>
    <xf numFmtId="9" fontId="2" fillId="2" borderId="99" xfId="0" applyNumberFormat="1" applyFont="1" applyFill="1" applyBorder="1" applyAlignment="1">
      <alignment wrapText="1"/>
    </xf>
    <xf numFmtId="0" fontId="2" fillId="2" borderId="11" xfId="0" applyFont="1" applyFill="1" applyBorder="1" applyAlignment="1">
      <alignment horizontal="justify" vertical="center" wrapText="1"/>
    </xf>
    <xf numFmtId="0" fontId="2" fillId="2" borderId="12" xfId="0" applyFont="1" applyFill="1" applyBorder="1" applyAlignment="1">
      <alignment horizontal="justify" vertical="center" wrapText="1"/>
    </xf>
    <xf numFmtId="0" fontId="2" fillId="2" borderId="13" xfId="0" applyFont="1" applyFill="1" applyBorder="1" applyAlignment="1">
      <alignment horizontal="justify" vertical="center" wrapText="1"/>
    </xf>
    <xf numFmtId="0" fontId="9" fillId="2" borderId="11" xfId="6" applyFont="1" applyFill="1" applyBorder="1" applyAlignment="1" applyProtection="1">
      <alignment horizontal="left" vertical="center" wrapText="1"/>
    </xf>
    <xf numFmtId="49" fontId="31" fillId="15" borderId="2" xfId="5" applyNumberFormat="1" applyFont="1" applyFill="1" applyBorder="1" applyAlignment="1">
      <alignment horizontal="left" vertical="center"/>
    </xf>
    <xf numFmtId="49" fontId="31" fillId="15" borderId="3" xfId="5" applyNumberFormat="1" applyFont="1" applyFill="1" applyBorder="1" applyAlignment="1">
      <alignment horizontal="left" vertical="center"/>
    </xf>
    <xf numFmtId="49" fontId="31" fillId="15" borderId="4" xfId="5" applyNumberFormat="1" applyFont="1" applyFill="1" applyBorder="1" applyAlignment="1">
      <alignment horizontal="left" vertical="center"/>
    </xf>
    <xf numFmtId="0" fontId="3" fillId="8" borderId="7" xfId="6" applyFont="1" applyFill="1" applyBorder="1" applyAlignment="1" applyProtection="1">
      <alignment horizontal="left" vertical="center" wrapText="1"/>
    </xf>
    <xf numFmtId="0" fontId="3" fillId="8" borderId="8" xfId="6" applyFont="1" applyFill="1" applyBorder="1" applyAlignment="1" applyProtection="1">
      <alignment horizontal="left" vertical="center" wrapText="1"/>
    </xf>
    <xf numFmtId="0" fontId="2" fillId="2" borderId="15" xfId="5" applyFont="1" applyFill="1" applyBorder="1" applyAlignment="1">
      <alignment horizontal="left" vertical="center"/>
    </xf>
    <xf numFmtId="0" fontId="2" fillId="2" borderId="16" xfId="5" applyFont="1" applyFill="1" applyBorder="1" applyAlignment="1">
      <alignment horizontal="left" vertical="center"/>
    </xf>
    <xf numFmtId="0" fontId="2" fillId="2" borderId="74" xfId="9" applyFont="1" applyFill="1" applyBorder="1" applyAlignment="1">
      <alignment horizontal="left" vertical="center" wrapText="1"/>
    </xf>
    <xf numFmtId="0" fontId="2" fillId="2" borderId="16" xfId="9" applyFont="1" applyFill="1" applyBorder="1" applyAlignment="1">
      <alignment horizontal="left" vertical="center" wrapText="1"/>
    </xf>
    <xf numFmtId="0" fontId="2" fillId="2" borderId="47" xfId="9" applyFont="1" applyFill="1" applyBorder="1" applyAlignment="1">
      <alignment horizontal="left" vertical="center" wrapText="1"/>
    </xf>
    <xf numFmtId="0" fontId="2" fillId="2" borderId="15" xfId="9" applyFont="1" applyFill="1" applyBorder="1" applyAlignment="1">
      <alignment horizontal="center"/>
    </xf>
    <xf numFmtId="0" fontId="2" fillId="2" borderId="47" xfId="9" applyFont="1" applyFill="1" applyBorder="1" applyAlignment="1">
      <alignment horizontal="center"/>
    </xf>
    <xf numFmtId="0" fontId="2" fillId="2" borderId="23" xfId="9" applyFont="1" applyFill="1" applyBorder="1" applyAlignment="1">
      <alignment horizontal="center"/>
    </xf>
    <xf numFmtId="0" fontId="2" fillId="2" borderId="24" xfId="9" applyFont="1" applyFill="1" applyBorder="1" applyAlignment="1">
      <alignment horizontal="center"/>
    </xf>
    <xf numFmtId="0" fontId="2" fillId="2" borderId="0" xfId="9" applyFont="1" applyFill="1" applyAlignment="1">
      <alignment horizontal="center"/>
    </xf>
    <xf numFmtId="0" fontId="2" fillId="2" borderId="18" xfId="9" applyFont="1" applyFill="1" applyBorder="1" applyAlignment="1">
      <alignment horizontal="center"/>
    </xf>
    <xf numFmtId="0" fontId="2" fillId="2" borderId="19" xfId="9" applyFont="1" applyFill="1" applyBorder="1" applyAlignment="1">
      <alignment horizontal="center"/>
    </xf>
    <xf numFmtId="0" fontId="2" fillId="2" borderId="21" xfId="9" applyFont="1" applyFill="1" applyBorder="1" applyAlignment="1">
      <alignment horizontal="center"/>
    </xf>
    <xf numFmtId="9" fontId="2" fillId="2" borderId="16" xfId="18" applyFont="1" applyFill="1" applyBorder="1" applyAlignment="1">
      <alignment horizontal="center" vertical="center" wrapText="1"/>
    </xf>
    <xf numFmtId="9" fontId="2" fillId="2" borderId="47" xfId="18" applyFont="1" applyFill="1" applyBorder="1" applyAlignment="1">
      <alignment horizontal="center" vertical="center" wrapText="1"/>
    </xf>
    <xf numFmtId="1" fontId="2" fillId="2" borderId="0" xfId="5" applyNumberFormat="1" applyFont="1" applyFill="1" applyAlignment="1">
      <alignment horizontal="left" vertical="center" wrapText="1"/>
    </xf>
    <xf numFmtId="0" fontId="2" fillId="2" borderId="11" xfId="6" applyNumberFormat="1" applyFont="1" applyFill="1" applyBorder="1" applyAlignment="1" applyProtection="1">
      <alignment horizontal="left" vertical="center" wrapText="1"/>
    </xf>
    <xf numFmtId="0" fontId="2" fillId="2" borderId="12" xfId="6" applyNumberFormat="1" applyFont="1" applyFill="1" applyBorder="1" applyAlignment="1" applyProtection="1">
      <alignment horizontal="left" vertical="center" wrapText="1"/>
    </xf>
    <xf numFmtId="0" fontId="2" fillId="2" borderId="13" xfId="6" applyNumberFormat="1" applyFont="1" applyFill="1" applyBorder="1" applyAlignment="1" applyProtection="1">
      <alignment horizontal="left" vertical="center" wrapText="1"/>
    </xf>
    <xf numFmtId="9" fontId="2" fillId="2" borderId="19" xfId="18" applyFont="1" applyFill="1" applyBorder="1" applyAlignment="1">
      <alignment horizontal="center" vertical="center" wrapText="1"/>
    </xf>
    <xf numFmtId="9" fontId="2" fillId="2" borderId="21" xfId="18" applyFont="1" applyFill="1" applyBorder="1" applyAlignment="1">
      <alignment horizontal="center" vertical="center" wrapText="1"/>
    </xf>
    <xf numFmtId="1" fontId="2" fillId="2" borderId="18" xfId="5" applyNumberFormat="1" applyFont="1" applyFill="1" applyBorder="1" applyAlignment="1">
      <alignment horizontal="left" vertical="center" wrapText="1"/>
    </xf>
    <xf numFmtId="0" fontId="2" fillId="2" borderId="19" xfId="4" applyFont="1" applyFill="1" applyBorder="1" applyAlignment="1">
      <alignment horizontal="left"/>
    </xf>
    <xf numFmtId="0" fontId="2" fillId="2" borderId="6" xfId="6" applyFont="1" applyFill="1" applyBorder="1" applyAlignment="1" applyProtection="1">
      <alignment horizontal="left" vertical="center" wrapText="1"/>
    </xf>
    <xf numFmtId="0" fontId="2" fillId="2" borderId="7" xfId="6" applyFont="1" applyFill="1" applyBorder="1" applyAlignment="1" applyProtection="1">
      <alignment horizontal="left" vertical="center" wrapText="1"/>
    </xf>
    <xf numFmtId="0" fontId="2" fillId="2" borderId="8" xfId="6" applyFont="1" applyFill="1" applyBorder="1" applyAlignment="1" applyProtection="1">
      <alignment horizontal="left" vertical="center" wrapText="1"/>
    </xf>
    <xf numFmtId="0" fontId="2" fillId="2" borderId="11" xfId="6" applyFont="1" applyFill="1" applyBorder="1" applyAlignment="1" applyProtection="1">
      <alignment horizontal="justify" vertical="center" wrapText="1"/>
    </xf>
    <xf numFmtId="0" fontId="2" fillId="2" borderId="12" xfId="6" applyFont="1" applyFill="1" applyBorder="1" applyAlignment="1" applyProtection="1">
      <alignment horizontal="justify" vertical="center" wrapText="1"/>
    </xf>
    <xf numFmtId="0" fontId="2" fillId="2" borderId="13" xfId="6" applyFont="1" applyFill="1" applyBorder="1" applyAlignment="1" applyProtection="1">
      <alignment horizontal="justify" vertical="center" wrapText="1"/>
    </xf>
    <xf numFmtId="0" fontId="2" fillId="2" borderId="11" xfId="0" applyFont="1" applyFill="1" applyBorder="1" applyAlignment="1">
      <alignment horizontal="left" wrapText="1"/>
    </xf>
    <xf numFmtId="0" fontId="21" fillId="2" borderId="11" xfId="6" applyFont="1" applyFill="1" applyBorder="1" applyAlignment="1" applyProtection="1">
      <alignment horizontal="left" vertical="top" wrapText="1"/>
    </xf>
    <xf numFmtId="3" fontId="2" fillId="2" borderId="17" xfId="5" applyNumberFormat="1" applyFont="1" applyFill="1" applyBorder="1" applyAlignment="1">
      <alignment horizontal="center" vertical="center" wrapText="1"/>
    </xf>
    <xf numFmtId="3" fontId="2" fillId="2" borderId="13" xfId="5" applyNumberFormat="1" applyFont="1" applyFill="1" applyBorder="1" applyAlignment="1">
      <alignment horizontal="center" vertical="center" wrapText="1"/>
    </xf>
    <xf numFmtId="3" fontId="2" fillId="2" borderId="15" xfId="5" applyNumberFormat="1" applyFont="1" applyFill="1" applyBorder="1" applyAlignment="1">
      <alignment horizontal="center" vertical="center" wrapText="1"/>
    </xf>
    <xf numFmtId="0" fontId="41" fillId="2" borderId="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7" fillId="2" borderId="6" xfId="0" applyFont="1" applyFill="1" applyBorder="1" applyAlignment="1">
      <alignment horizontal="left" vertical="center" wrapText="1"/>
    </xf>
    <xf numFmtId="0" fontId="7" fillId="2" borderId="7"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11"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7" fillId="2" borderId="13" xfId="0" applyFont="1" applyFill="1" applyBorder="1" applyAlignment="1">
      <alignment horizontal="left" vertical="center" wrapText="1"/>
    </xf>
    <xf numFmtId="0" fontId="5" fillId="2" borderId="22" xfId="0" applyFont="1" applyFill="1" applyBorder="1" applyAlignment="1">
      <alignment vertical="center" wrapText="1"/>
    </xf>
    <xf numFmtId="0" fontId="2" fillId="2" borderId="97" xfId="0" applyFont="1" applyFill="1" applyBorder="1" applyAlignment="1">
      <alignment horizontal="left" vertical="top" wrapText="1"/>
    </xf>
    <xf numFmtId="0" fontId="2" fillId="2" borderId="98" xfId="0" applyFont="1" applyFill="1" applyBorder="1" applyAlignment="1">
      <alignment horizontal="left" vertical="top" wrapText="1"/>
    </xf>
    <xf numFmtId="0" fontId="2" fillId="2" borderId="99" xfId="0" applyFont="1" applyFill="1" applyBorder="1" applyAlignment="1">
      <alignment horizontal="left" vertical="top" wrapText="1"/>
    </xf>
    <xf numFmtId="0" fontId="2" fillId="2" borderId="100" xfId="0" applyFont="1" applyFill="1" applyBorder="1" applyAlignment="1">
      <alignment horizontal="left" vertical="top" wrapText="1"/>
    </xf>
    <xf numFmtId="0" fontId="2" fillId="2" borderId="101" xfId="0" applyFont="1" applyFill="1" applyBorder="1" applyAlignment="1">
      <alignment horizontal="left" vertical="top" wrapText="1"/>
    </xf>
    <xf numFmtId="0" fontId="2" fillId="2" borderId="102" xfId="0" applyFont="1" applyFill="1" applyBorder="1" applyAlignment="1">
      <alignment horizontal="left" vertical="top" wrapText="1"/>
    </xf>
    <xf numFmtId="0" fontId="2" fillId="2" borderId="22"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7" fillId="2" borderId="23" xfId="0" applyFont="1" applyFill="1" applyBorder="1" applyAlignment="1">
      <alignment horizontal="center" vertical="center" wrapText="1"/>
    </xf>
    <xf numFmtId="0" fontId="7" fillId="2" borderId="24"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7" fillId="2" borderId="21" xfId="0" applyFont="1" applyFill="1" applyBorder="1" applyAlignment="1">
      <alignment horizontal="center" vertical="center" wrapText="1"/>
    </xf>
    <xf numFmtId="0" fontId="3" fillId="2" borderId="11" xfId="0" applyFont="1" applyFill="1" applyBorder="1" applyAlignment="1">
      <alignment horizontal="left" wrapText="1"/>
    </xf>
    <xf numFmtId="0" fontId="3" fillId="2" borderId="12" xfId="0" applyFont="1" applyFill="1" applyBorder="1" applyAlignment="1">
      <alignment horizontal="left" wrapText="1"/>
    </xf>
    <xf numFmtId="0" fontId="3" fillId="2" borderId="13" xfId="0" applyFont="1" applyFill="1" applyBorder="1" applyAlignment="1">
      <alignment horizontal="left" wrapText="1"/>
    </xf>
    <xf numFmtId="0" fontId="2" fillId="2" borderId="46" xfId="0" applyFont="1" applyFill="1" applyBorder="1" applyAlignment="1">
      <alignment horizontal="left" wrapText="1"/>
    </xf>
    <xf numFmtId="0" fontId="2" fillId="2" borderId="37" xfId="0" applyFont="1" applyFill="1" applyBorder="1" applyAlignment="1">
      <alignment horizontal="left" wrapText="1"/>
    </xf>
    <xf numFmtId="0" fontId="2" fillId="2" borderId="38" xfId="0" applyFont="1" applyFill="1" applyBorder="1" applyAlignment="1">
      <alignment horizontal="left" wrapText="1"/>
    </xf>
    <xf numFmtId="0" fontId="7" fillId="2" borderId="45" xfId="0" applyFont="1" applyFill="1" applyBorder="1" applyAlignment="1">
      <alignment horizontal="left" vertical="center" wrapText="1"/>
    </xf>
    <xf numFmtId="0" fontId="7" fillId="2" borderId="49" xfId="0" applyFont="1" applyFill="1" applyBorder="1" applyAlignment="1">
      <alignment horizontal="left" vertical="center" wrapText="1"/>
    </xf>
    <xf numFmtId="0" fontId="7" fillId="2" borderId="50" xfId="0" applyFont="1" applyFill="1" applyBorder="1" applyAlignment="1">
      <alignment horizontal="left" vertical="center" wrapText="1"/>
    </xf>
    <xf numFmtId="0" fontId="34" fillId="5" borderId="12" xfId="0" applyFont="1" applyFill="1" applyBorder="1" applyAlignment="1">
      <alignment vertical="center" wrapText="1"/>
    </xf>
    <xf numFmtId="0" fontId="34" fillId="5" borderId="58" xfId="0" applyFont="1" applyFill="1" applyBorder="1" applyAlignment="1">
      <alignment vertical="center" wrapText="1"/>
    </xf>
    <xf numFmtId="0" fontId="31" fillId="16" borderId="22" xfId="0" applyFont="1" applyFill="1" applyBorder="1" applyAlignment="1">
      <alignment horizontal="center" vertical="center" wrapText="1"/>
    </xf>
    <xf numFmtId="0" fontId="31" fillId="16" borderId="25" xfId="0" applyFont="1" applyFill="1" applyBorder="1" applyAlignment="1">
      <alignment horizontal="center" vertical="center" wrapText="1"/>
    </xf>
    <xf numFmtId="0" fontId="3" fillId="17" borderId="7" xfId="0" applyFont="1" applyFill="1" applyBorder="1" applyAlignment="1">
      <alignment vertical="center" wrapText="1"/>
    </xf>
    <xf numFmtId="0" fontId="3" fillId="17" borderId="86" xfId="0" applyFont="1" applyFill="1" applyBorder="1" applyAlignment="1">
      <alignment vertical="center" wrapText="1"/>
    </xf>
    <xf numFmtId="0" fontId="2" fillId="5" borderId="12" xfId="0" applyFont="1" applyFill="1" applyBorder="1" applyAlignment="1">
      <alignment vertical="center" wrapText="1"/>
    </xf>
    <xf numFmtId="0" fontId="2" fillId="5" borderId="58" xfId="0" applyFont="1" applyFill="1" applyBorder="1" applyAlignment="1">
      <alignment vertical="center" wrapText="1"/>
    </xf>
    <xf numFmtId="0" fontId="2" fillId="5" borderId="12" xfId="0" applyFont="1" applyFill="1" applyBorder="1" applyAlignment="1">
      <alignment vertical="center"/>
    </xf>
    <xf numFmtId="0" fontId="2" fillId="5" borderId="58" xfId="0" applyFont="1" applyFill="1" applyBorder="1" applyAlignment="1">
      <alignment vertical="center"/>
    </xf>
    <xf numFmtId="0" fontId="5" fillId="5" borderId="9" xfId="0" applyFont="1" applyFill="1" applyBorder="1" applyAlignment="1">
      <alignment vertical="center" wrapText="1"/>
    </xf>
    <xf numFmtId="0" fontId="5" fillId="5" borderId="87" xfId="0" applyFont="1" applyFill="1" applyBorder="1" applyAlignment="1">
      <alignment vertical="center" wrapText="1"/>
    </xf>
    <xf numFmtId="0" fontId="2" fillId="5" borderId="19" xfId="0" applyFont="1" applyFill="1" applyBorder="1" applyAlignment="1">
      <alignment vertical="center" wrapText="1"/>
    </xf>
    <xf numFmtId="0" fontId="2" fillId="5" borderId="12" xfId="0" applyFont="1" applyFill="1" applyBorder="1" applyAlignment="1">
      <alignment horizontal="center" vertical="center"/>
    </xf>
    <xf numFmtId="0" fontId="2" fillId="5" borderId="19" xfId="0" applyFont="1" applyFill="1" applyBorder="1" applyAlignment="1">
      <alignment horizontal="left" vertical="center"/>
    </xf>
    <xf numFmtId="0" fontId="2" fillId="5" borderId="19" xfId="0" applyFont="1" applyFill="1" applyBorder="1" applyAlignment="1">
      <alignment horizontal="left" vertical="center" wrapText="1"/>
    </xf>
    <xf numFmtId="0" fontId="2" fillId="5" borderId="63" xfId="0" applyFont="1" applyFill="1" applyBorder="1" applyAlignment="1">
      <alignment horizontal="left" vertical="center" wrapText="1"/>
    </xf>
    <xf numFmtId="9" fontId="2" fillId="5" borderId="17" xfId="0" applyNumberFormat="1" applyFont="1" applyFill="1" applyBorder="1" applyAlignment="1">
      <alignment horizontal="center" vertical="center" wrapText="1"/>
    </xf>
    <xf numFmtId="0" fontId="2" fillId="5" borderId="113" xfId="0" applyFont="1" applyFill="1" applyBorder="1" applyAlignment="1">
      <alignment horizontal="center" vertical="center" wrapText="1"/>
    </xf>
    <xf numFmtId="9" fontId="2" fillId="5" borderId="12" xfId="0" applyNumberFormat="1" applyFont="1" applyFill="1" applyBorder="1" applyAlignment="1">
      <alignment horizontal="center" vertical="center" wrapText="1"/>
    </xf>
    <xf numFmtId="9" fontId="2" fillId="5" borderId="16" xfId="0" applyNumberFormat="1" applyFont="1" applyFill="1" applyBorder="1" applyAlignment="1">
      <alignment horizontal="center" vertical="center" wrapText="1"/>
    </xf>
    <xf numFmtId="0" fontId="2" fillId="5" borderId="16" xfId="0" applyFont="1" applyFill="1" applyBorder="1" applyAlignment="1">
      <alignment horizontal="center" vertical="center" wrapText="1"/>
    </xf>
    <xf numFmtId="0" fontId="2" fillId="5" borderId="12" xfId="0" applyFont="1" applyFill="1" applyBorder="1" applyAlignment="1">
      <alignment horizontal="left" vertical="center" wrapText="1"/>
    </xf>
    <xf numFmtId="0" fontId="2" fillId="5" borderId="58" xfId="0" applyFont="1" applyFill="1" applyBorder="1" applyAlignment="1">
      <alignment horizontal="left" vertical="center" wrapText="1"/>
    </xf>
    <xf numFmtId="0" fontId="31" fillId="16" borderId="116" xfId="0" applyFont="1" applyFill="1" applyBorder="1" applyAlignment="1">
      <alignment horizontal="center" vertical="center" wrapText="1"/>
    </xf>
    <xf numFmtId="0" fontId="31" fillId="16" borderId="22" xfId="0" applyFont="1" applyFill="1" applyBorder="1" applyAlignment="1">
      <alignment horizontal="center" vertical="center"/>
    </xf>
    <xf numFmtId="0" fontId="31" fillId="16" borderId="25" xfId="0" applyFont="1" applyFill="1" applyBorder="1" applyAlignment="1">
      <alignment horizontal="center" vertical="center"/>
    </xf>
    <xf numFmtId="0" fontId="2" fillId="5" borderId="37" xfId="0" applyFont="1" applyFill="1" applyBorder="1" applyAlignment="1">
      <alignment vertical="center" wrapText="1"/>
    </xf>
    <xf numFmtId="0" fontId="2" fillId="5" borderId="90" xfId="0" applyFont="1" applyFill="1" applyBorder="1" applyAlignment="1">
      <alignment vertical="center" wrapText="1"/>
    </xf>
    <xf numFmtId="0" fontId="5" fillId="5" borderId="147" xfId="0" applyFont="1" applyFill="1" applyBorder="1" applyAlignment="1">
      <alignment horizontal="left" vertical="center" wrapText="1"/>
    </xf>
    <xf numFmtId="0" fontId="5" fillId="5" borderId="9" xfId="0" applyFont="1" applyFill="1" applyBorder="1" applyAlignment="1">
      <alignment horizontal="left" vertical="center" wrapText="1"/>
    </xf>
    <xf numFmtId="0" fontId="5" fillId="5" borderId="14" xfId="0" applyFont="1" applyFill="1" applyBorder="1" applyAlignment="1">
      <alignment horizontal="left" vertical="center" wrapText="1"/>
    </xf>
    <xf numFmtId="0" fontId="5" fillId="5" borderId="5" xfId="0" applyFont="1" applyFill="1" applyBorder="1" applyAlignment="1">
      <alignment vertical="center" wrapText="1"/>
    </xf>
    <xf numFmtId="0" fontId="2" fillId="5" borderId="58" xfId="0" applyFont="1" applyFill="1" applyBorder="1" applyAlignment="1">
      <alignment horizontal="center" vertical="center" wrapText="1"/>
    </xf>
    <xf numFmtId="0" fontId="2" fillId="5" borderId="12" xfId="0" applyFont="1" applyFill="1" applyBorder="1" applyAlignment="1">
      <alignment horizontal="center" vertical="center" wrapText="1"/>
    </xf>
    <xf numFmtId="49" fontId="32" fillId="2" borderId="3" xfId="5" applyNumberFormat="1" applyFont="1" applyFill="1" applyBorder="1" applyAlignment="1">
      <alignment horizontal="left" vertical="center"/>
    </xf>
    <xf numFmtId="49" fontId="32" fillId="2" borderId="49" xfId="5" applyNumberFormat="1" applyFont="1" applyFill="1" applyBorder="1" applyAlignment="1">
      <alignment horizontal="left" vertical="center"/>
    </xf>
    <xf numFmtId="49" fontId="32" fillId="2" borderId="50" xfId="5" applyNumberFormat="1" applyFont="1" applyFill="1" applyBorder="1" applyAlignment="1">
      <alignment horizontal="left" vertical="center"/>
    </xf>
    <xf numFmtId="0" fontId="32" fillId="2" borderId="2" xfId="4" applyFont="1" applyFill="1" applyBorder="1" applyAlignment="1">
      <alignment horizontal="center" vertical="center" wrapText="1"/>
    </xf>
    <xf numFmtId="0" fontId="32" fillId="2" borderId="33" xfId="4" applyFont="1" applyFill="1" applyBorder="1" applyAlignment="1">
      <alignment horizontal="center" vertical="center" wrapText="1"/>
    </xf>
    <xf numFmtId="0" fontId="34" fillId="2" borderId="6" xfId="6" applyFont="1" applyFill="1" applyBorder="1" applyAlignment="1" applyProtection="1">
      <alignment horizontal="left" vertical="center"/>
    </xf>
    <xf numFmtId="0" fontId="34" fillId="2" borderId="7" xfId="6" applyFont="1" applyFill="1" applyBorder="1" applyAlignment="1" applyProtection="1">
      <alignment horizontal="left" vertical="center"/>
    </xf>
    <xf numFmtId="0" fontId="34" fillId="2" borderId="8" xfId="6" applyFont="1" applyFill="1" applyBorder="1" applyAlignment="1" applyProtection="1">
      <alignment horizontal="left" vertical="center"/>
    </xf>
    <xf numFmtId="0" fontId="30" fillId="2" borderId="11" xfId="5" applyFont="1" applyFill="1" applyBorder="1" applyAlignment="1">
      <alignment horizontal="left" vertical="top" wrapText="1"/>
    </xf>
    <xf numFmtId="0" fontId="56" fillId="2" borderId="12" xfId="5" applyFont="1" applyFill="1" applyBorder="1" applyAlignment="1">
      <alignment horizontal="left" vertical="top" wrapText="1"/>
    </xf>
    <xf numFmtId="0" fontId="56" fillId="2" borderId="13" xfId="5" applyFont="1" applyFill="1" applyBorder="1" applyAlignment="1">
      <alignment horizontal="left" vertical="top" wrapText="1"/>
    </xf>
    <xf numFmtId="0" fontId="33" fillId="2" borderId="10" xfId="5" applyFont="1" applyFill="1" applyBorder="1" applyAlignment="1">
      <alignment horizontal="left" vertical="center" wrapText="1"/>
    </xf>
    <xf numFmtId="0" fontId="30" fillId="2" borderId="20" xfId="0" applyFont="1" applyFill="1" applyBorder="1" applyAlignment="1">
      <alignment horizontal="center" wrapText="1"/>
    </xf>
    <xf numFmtId="0" fontId="30" fillId="2" borderId="19" xfId="0" applyFont="1" applyFill="1" applyBorder="1" applyAlignment="1">
      <alignment horizontal="center" wrapText="1"/>
    </xf>
    <xf numFmtId="0" fontId="30" fillId="2" borderId="19" xfId="0" applyFont="1" applyFill="1" applyBorder="1" applyAlignment="1">
      <alignment horizontal="center"/>
    </xf>
    <xf numFmtId="0" fontId="30" fillId="2" borderId="25" xfId="0" applyFont="1" applyFill="1" applyBorder="1" applyAlignment="1">
      <alignment horizontal="center"/>
    </xf>
    <xf numFmtId="0" fontId="30" fillId="2" borderId="0" xfId="0" applyFont="1" applyFill="1" applyAlignment="1">
      <alignment horizontal="center"/>
    </xf>
    <xf numFmtId="0" fontId="34" fillId="2" borderId="74" xfId="6" applyFont="1" applyFill="1" applyBorder="1" applyAlignment="1" applyProtection="1">
      <alignment horizontal="left" vertical="center" wrapText="1"/>
    </xf>
    <xf numFmtId="0" fontId="34" fillId="2" borderId="16" xfId="6" applyFont="1" applyFill="1" applyBorder="1" applyAlignment="1" applyProtection="1">
      <alignment horizontal="left" vertical="center" wrapText="1"/>
    </xf>
    <xf numFmtId="0" fontId="34" fillId="2" borderId="47" xfId="6" applyFont="1" applyFill="1" applyBorder="1" applyAlignment="1" applyProtection="1">
      <alignment horizontal="left" vertical="center" wrapText="1"/>
    </xf>
    <xf numFmtId="0" fontId="34" fillId="2" borderId="46" xfId="6" applyFont="1" applyFill="1" applyBorder="1" applyAlignment="1" applyProtection="1">
      <alignment horizontal="left" vertical="center" wrapText="1"/>
    </xf>
    <xf numFmtId="0" fontId="34" fillId="2" borderId="37" xfId="6" applyFont="1" applyFill="1" applyBorder="1" applyAlignment="1" applyProtection="1">
      <alignment horizontal="left" vertical="center" wrapText="1"/>
    </xf>
    <xf numFmtId="0" fontId="34" fillId="2" borderId="38" xfId="6" applyFont="1" applyFill="1" applyBorder="1" applyAlignment="1" applyProtection="1">
      <alignment horizontal="left" vertical="center" wrapText="1"/>
    </xf>
    <xf numFmtId="0" fontId="32" fillId="2" borderId="1" xfId="4" applyFont="1" applyFill="1" applyBorder="1" applyAlignment="1">
      <alignment horizontal="center" vertical="center"/>
    </xf>
    <xf numFmtId="0" fontId="32" fillId="2" borderId="9" xfId="4" applyFont="1" applyFill="1" applyBorder="1" applyAlignment="1">
      <alignment horizontal="center" vertical="center"/>
    </xf>
    <xf numFmtId="0" fontId="32" fillId="2" borderId="32" xfId="4" applyFont="1" applyFill="1" applyBorder="1" applyAlignment="1">
      <alignment horizontal="center" vertical="center"/>
    </xf>
    <xf numFmtId="0" fontId="33" fillId="2" borderId="5" xfId="5" applyFont="1" applyFill="1" applyBorder="1" applyAlignment="1">
      <alignment horizontal="left" vertical="center" wrapText="1"/>
    </xf>
    <xf numFmtId="0" fontId="33" fillId="2" borderId="9" xfId="5" applyFont="1" applyFill="1" applyBorder="1" applyAlignment="1">
      <alignment horizontal="left" vertical="center" wrapText="1"/>
    </xf>
    <xf numFmtId="0" fontId="33" fillId="2" borderId="14" xfId="5" applyFont="1" applyFill="1" applyBorder="1" applyAlignment="1">
      <alignment horizontal="left" vertical="center" wrapText="1"/>
    </xf>
    <xf numFmtId="9" fontId="34" fillId="2" borderId="16" xfId="5" applyNumberFormat="1" applyFont="1" applyFill="1" applyBorder="1" applyAlignment="1">
      <alignment horizontal="center" vertical="center" wrapText="1"/>
    </xf>
    <xf numFmtId="0" fontId="30" fillId="2" borderId="16" xfId="6" applyFont="1" applyFill="1" applyBorder="1" applyAlignment="1" applyProtection="1">
      <alignment horizontal="center" vertical="top" wrapText="1"/>
    </xf>
    <xf numFmtId="0" fontId="34" fillId="2" borderId="0" xfId="5" applyFont="1" applyFill="1" applyAlignment="1">
      <alignment horizontal="center" vertical="center" wrapText="1"/>
    </xf>
    <xf numFmtId="0" fontId="30" fillId="2" borderId="16" xfId="6" applyFont="1" applyFill="1" applyBorder="1" applyAlignment="1" applyProtection="1">
      <alignment horizontal="center" vertical="center" wrapText="1"/>
    </xf>
    <xf numFmtId="0" fontId="59" fillId="2" borderId="16" xfId="6" applyFont="1" applyFill="1" applyBorder="1" applyAlignment="1" applyProtection="1">
      <alignment horizontal="center" vertical="center" wrapText="1"/>
    </xf>
    <xf numFmtId="0" fontId="56" fillId="2" borderId="34" xfId="6" applyFont="1" applyFill="1" applyBorder="1" applyAlignment="1" applyProtection="1">
      <alignment horizontal="left" vertical="center" wrapText="1"/>
    </xf>
    <xf numFmtId="0" fontId="34" fillId="2" borderId="34" xfId="9" applyFont="1" applyFill="1" applyBorder="1"/>
    <xf numFmtId="0" fontId="34" fillId="2" borderId="35" xfId="9" applyFont="1" applyFill="1" applyBorder="1"/>
    <xf numFmtId="0" fontId="35" fillId="2" borderId="11" xfId="6" applyFont="1" applyFill="1" applyBorder="1" applyAlignment="1" applyProtection="1">
      <alignment horizontal="left" vertical="center" wrapText="1"/>
    </xf>
    <xf numFmtId="0" fontId="35" fillId="2" borderId="12" xfId="6" applyFont="1" applyFill="1" applyBorder="1" applyAlignment="1" applyProtection="1">
      <alignment horizontal="left" vertical="center" wrapText="1"/>
    </xf>
    <xf numFmtId="0" fontId="35" fillId="2" borderId="13" xfId="6" applyFont="1" applyFill="1" applyBorder="1" applyAlignment="1" applyProtection="1">
      <alignment horizontal="left" vertical="center" wrapText="1"/>
    </xf>
    <xf numFmtId="0" fontId="34" fillId="2" borderId="22" xfId="6" applyFont="1" applyFill="1" applyBorder="1" applyAlignment="1" applyProtection="1">
      <alignment vertical="center" wrapText="1"/>
    </xf>
    <xf numFmtId="0" fontId="56" fillId="2" borderId="23" xfId="6" applyFont="1" applyFill="1" applyBorder="1" applyAlignment="1" applyProtection="1">
      <alignment vertical="center" wrapText="1"/>
    </xf>
    <xf numFmtId="0" fontId="56" fillId="2" borderId="24" xfId="6" applyFont="1" applyFill="1" applyBorder="1" applyAlignment="1" applyProtection="1">
      <alignment vertical="center" wrapText="1"/>
    </xf>
    <xf numFmtId="0" fontId="34" fillId="2" borderId="7" xfId="5" applyFont="1" applyFill="1" applyBorder="1" applyAlignment="1">
      <alignment horizontal="left" vertical="center" wrapText="1"/>
    </xf>
    <xf numFmtId="0" fontId="34" fillId="2" borderId="8" xfId="5" applyFont="1" applyFill="1" applyBorder="1" applyAlignment="1">
      <alignment horizontal="left" vertical="center" wrapText="1"/>
    </xf>
    <xf numFmtId="0" fontId="36" fillId="2" borderId="12" xfId="6" applyFont="1" applyFill="1" applyBorder="1" applyAlignment="1" applyProtection="1">
      <alignment horizontal="left" vertical="center" wrapText="1"/>
    </xf>
    <xf numFmtId="0" fontId="34" fillId="2" borderId="23" xfId="5" applyFont="1" applyFill="1" applyBorder="1" applyAlignment="1">
      <alignment horizontal="left" vertical="center" wrapText="1"/>
    </xf>
    <xf numFmtId="0" fontId="34" fillId="2" borderId="24" xfId="5" applyFont="1" applyFill="1" applyBorder="1" applyAlignment="1">
      <alignment horizontal="left" vertical="center" wrapText="1"/>
    </xf>
    <xf numFmtId="0" fontId="35" fillId="2" borderId="1" xfId="5" applyFont="1" applyFill="1" applyBorder="1" applyAlignment="1">
      <alignment horizontal="center" vertical="center" wrapText="1"/>
    </xf>
    <xf numFmtId="0" fontId="35" fillId="2" borderId="9" xfId="5" applyFont="1" applyFill="1" applyBorder="1" applyAlignment="1">
      <alignment horizontal="center" vertical="center" wrapText="1"/>
    </xf>
    <xf numFmtId="0" fontId="35" fillId="2" borderId="32" xfId="5" applyFont="1" applyFill="1" applyBorder="1" applyAlignment="1">
      <alignment horizontal="center" vertical="center" wrapText="1"/>
    </xf>
    <xf numFmtId="0" fontId="34" fillId="2" borderId="7" xfId="5" applyFont="1" applyFill="1" applyBorder="1" applyAlignment="1">
      <alignment vertical="center" wrapText="1"/>
    </xf>
    <xf numFmtId="0" fontId="34" fillId="2" borderId="8" xfId="5" applyFont="1" applyFill="1" applyBorder="1" applyAlignment="1">
      <alignment vertical="center" wrapText="1"/>
    </xf>
    <xf numFmtId="0" fontId="34" fillId="2" borderId="12" xfId="5" applyFont="1" applyFill="1" applyBorder="1" applyAlignment="1">
      <alignment vertical="center" wrapText="1"/>
    </xf>
    <xf numFmtId="0" fontId="34" fillId="2" borderId="13" xfId="5" applyFont="1" applyFill="1" applyBorder="1" applyAlignment="1">
      <alignment vertical="center" wrapText="1"/>
    </xf>
    <xf numFmtId="0" fontId="34" fillId="2" borderId="37" xfId="5" applyFont="1" applyFill="1" applyBorder="1" applyAlignment="1">
      <alignment horizontal="left" vertical="center" wrapText="1"/>
    </xf>
    <xf numFmtId="0" fontId="34" fillId="2" borderId="38" xfId="5" applyFont="1" applyFill="1" applyBorder="1" applyAlignment="1">
      <alignment horizontal="left" vertical="center" wrapText="1"/>
    </xf>
    <xf numFmtId="0" fontId="2" fillId="2" borderId="21" xfId="4" applyFont="1" applyFill="1" applyBorder="1" applyAlignment="1">
      <alignment horizontal="left"/>
    </xf>
    <xf numFmtId="0" fontId="2" fillId="2" borderId="19" xfId="5" applyFont="1" applyFill="1" applyBorder="1" applyAlignment="1">
      <alignment horizontal="center" vertical="top" wrapText="1"/>
    </xf>
    <xf numFmtId="0" fontId="2" fillId="2" borderId="17" xfId="5" applyFont="1" applyFill="1" applyBorder="1" applyAlignment="1">
      <alignment horizontal="center" vertical="top" wrapText="1"/>
    </xf>
    <xf numFmtId="0" fontId="2" fillId="2" borderId="15" xfId="5" applyFont="1" applyFill="1" applyBorder="1" applyAlignment="1">
      <alignment horizontal="center" vertical="top" wrapText="1"/>
    </xf>
    <xf numFmtId="0" fontId="2" fillId="2" borderId="19" xfId="4" applyFont="1" applyFill="1" applyBorder="1" applyAlignment="1">
      <alignment horizontal="center" vertical="top"/>
    </xf>
    <xf numFmtId="0" fontId="2" fillId="2" borderId="21" xfId="5" applyFont="1" applyFill="1" applyBorder="1" applyAlignment="1">
      <alignment horizontal="center" vertical="top" wrapText="1"/>
    </xf>
    <xf numFmtId="0" fontId="2" fillId="2" borderId="12" xfId="4" applyFont="1" applyFill="1" applyBorder="1" applyAlignment="1">
      <alignment horizontal="center" vertical="top"/>
    </xf>
    <xf numFmtId="0" fontId="2" fillId="2" borderId="13" xfId="4" applyFont="1" applyFill="1" applyBorder="1" applyAlignment="1">
      <alignment horizontal="center" vertical="top"/>
    </xf>
    <xf numFmtId="0" fontId="2" fillId="2" borderId="11" xfId="5" applyFont="1" applyFill="1" applyBorder="1" applyAlignment="1">
      <alignment vertical="top" wrapText="1"/>
    </xf>
    <xf numFmtId="0" fontId="2" fillId="2" borderId="12" xfId="5" applyFont="1" applyFill="1" applyBorder="1" applyAlignment="1">
      <alignment vertical="top" wrapText="1"/>
    </xf>
    <xf numFmtId="0" fontId="2" fillId="2" borderId="13" xfId="5" applyFont="1" applyFill="1" applyBorder="1" applyAlignment="1">
      <alignment vertical="top" wrapText="1"/>
    </xf>
    <xf numFmtId="0" fontId="9" fillId="2" borderId="11" xfId="6" applyFont="1" applyFill="1" applyBorder="1" applyAlignment="1" applyProtection="1">
      <alignment vertical="top" wrapText="1"/>
    </xf>
    <xf numFmtId="0" fontId="2" fillId="2" borderId="17" xfId="5" applyFont="1" applyFill="1" applyBorder="1" applyAlignment="1">
      <alignment horizontal="center" vertical="top"/>
    </xf>
    <xf numFmtId="0" fontId="2" fillId="2" borderId="12" xfId="5" applyFont="1" applyFill="1" applyBorder="1" applyAlignment="1">
      <alignment horizontal="center" vertical="top"/>
    </xf>
    <xf numFmtId="0" fontId="2" fillId="2" borderId="13" xfId="5" applyFont="1" applyFill="1" applyBorder="1" applyAlignment="1">
      <alignment horizontal="center" vertical="top"/>
    </xf>
    <xf numFmtId="0" fontId="5" fillId="2" borderId="22" xfId="5" applyFont="1" applyFill="1" applyBorder="1" applyAlignment="1">
      <alignment horizontal="left" vertical="top" wrapText="1"/>
    </xf>
    <xf numFmtId="0" fontId="5" fillId="2" borderId="25" xfId="5" applyFont="1" applyFill="1" applyBorder="1" applyAlignment="1">
      <alignment horizontal="left" vertical="top" wrapText="1"/>
    </xf>
    <xf numFmtId="0" fontId="5" fillId="2" borderId="20" xfId="5" applyFont="1" applyFill="1" applyBorder="1" applyAlignment="1">
      <alignment horizontal="left" vertical="top" wrapText="1"/>
    </xf>
    <xf numFmtId="0" fontId="2" fillId="2" borderId="22" xfId="0" applyFont="1" applyFill="1" applyBorder="1" applyAlignment="1">
      <alignment horizontal="left" vertical="top" wrapText="1"/>
    </xf>
    <xf numFmtId="0" fontId="2" fillId="2" borderId="23" xfId="0" applyFont="1" applyFill="1" applyBorder="1" applyAlignment="1">
      <alignment horizontal="left" vertical="top"/>
    </xf>
    <xf numFmtId="0" fontId="2" fillId="2" borderId="25" xfId="0" applyFont="1" applyFill="1" applyBorder="1" applyAlignment="1">
      <alignment horizontal="left" vertical="top"/>
    </xf>
    <xf numFmtId="0" fontId="2" fillId="2" borderId="18" xfId="0" applyFont="1" applyFill="1" applyBorder="1" applyAlignment="1">
      <alignment horizontal="left" vertical="top"/>
    </xf>
    <xf numFmtId="0" fontId="2" fillId="2" borderId="20" xfId="0" applyFont="1" applyFill="1" applyBorder="1" applyAlignment="1">
      <alignment horizontal="left" vertical="top"/>
    </xf>
    <xf numFmtId="0" fontId="2" fillId="2" borderId="19" xfId="0" applyFont="1" applyFill="1" applyBorder="1" applyAlignment="1">
      <alignment horizontal="left" vertical="top"/>
    </xf>
    <xf numFmtId="0" fontId="3" fillId="2" borderId="5" xfId="4" applyFont="1" applyFill="1" applyBorder="1" applyAlignment="1">
      <alignment horizontal="center" vertical="top"/>
    </xf>
    <xf numFmtId="0" fontId="3" fillId="2" borderId="9" xfId="4" applyFont="1" applyFill="1" applyBorder="1" applyAlignment="1">
      <alignment horizontal="center" vertical="top"/>
    </xf>
    <xf numFmtId="0" fontId="3" fillId="2" borderId="25" xfId="4" applyFont="1" applyFill="1" applyBorder="1" applyAlignment="1">
      <alignment horizontal="center" vertical="top"/>
    </xf>
    <xf numFmtId="0" fontId="3" fillId="2" borderId="14" xfId="4" applyFont="1" applyFill="1" applyBorder="1" applyAlignment="1">
      <alignment horizontal="center" vertical="top"/>
    </xf>
    <xf numFmtId="0" fontId="2" fillId="2" borderId="11" xfId="6" applyFont="1" applyFill="1" applyBorder="1" applyAlignment="1" applyProtection="1">
      <alignment horizontal="center" vertical="top"/>
    </xf>
    <xf numFmtId="0" fontId="2" fillId="2" borderId="12" xfId="6" applyFont="1" applyFill="1" applyBorder="1" applyAlignment="1" applyProtection="1">
      <alignment horizontal="center" vertical="top"/>
    </xf>
    <xf numFmtId="0" fontId="2" fillId="2" borderId="13" xfId="6" applyFont="1" applyFill="1" applyBorder="1" applyAlignment="1" applyProtection="1">
      <alignment horizontal="center" vertical="top"/>
    </xf>
    <xf numFmtId="0" fontId="2" fillId="2" borderId="17" xfId="6" applyFont="1" applyFill="1" applyBorder="1" applyAlignment="1" applyProtection="1">
      <alignment horizontal="center" vertical="top" wrapText="1"/>
    </xf>
    <xf numFmtId="0" fontId="2" fillId="2" borderId="12" xfId="6" applyFont="1" applyFill="1" applyBorder="1" applyAlignment="1" applyProtection="1">
      <alignment horizontal="center" vertical="top" wrapText="1"/>
    </xf>
    <xf numFmtId="0" fontId="2" fillId="2" borderId="15" xfId="6" applyFont="1" applyFill="1" applyBorder="1" applyAlignment="1" applyProtection="1">
      <alignment horizontal="center" vertical="top" wrapText="1"/>
    </xf>
    <xf numFmtId="0" fontId="3" fillId="2" borderId="5" xfId="4" applyFont="1" applyFill="1" applyBorder="1" applyAlignment="1">
      <alignment horizontal="center" vertical="top" wrapText="1"/>
    </xf>
    <xf numFmtId="0" fontId="3" fillId="2" borderId="9" xfId="4" applyFont="1" applyFill="1" applyBorder="1" applyAlignment="1">
      <alignment horizontal="center" vertical="top" wrapText="1"/>
    </xf>
    <xf numFmtId="0" fontId="3" fillId="2" borderId="14" xfId="4" applyFont="1" applyFill="1" applyBorder="1" applyAlignment="1">
      <alignment horizontal="center" vertical="top" wrapText="1"/>
    </xf>
    <xf numFmtId="0" fontId="2" fillId="2" borderId="6" xfId="6" applyFont="1" applyFill="1" applyBorder="1" applyAlignment="1" applyProtection="1">
      <alignment horizontal="left" vertical="top" wrapText="1"/>
    </xf>
    <xf numFmtId="0" fontId="2" fillId="2" borderId="7" xfId="6" applyFont="1" applyFill="1" applyBorder="1" applyAlignment="1" applyProtection="1">
      <alignment horizontal="left" vertical="top" wrapText="1"/>
    </xf>
    <xf numFmtId="0" fontId="2" fillId="2" borderId="8" xfId="6" applyFont="1" applyFill="1" applyBorder="1" applyAlignment="1" applyProtection="1">
      <alignment horizontal="left" vertical="top" wrapText="1"/>
    </xf>
    <xf numFmtId="0" fontId="2" fillId="2" borderId="11" xfId="5" applyFont="1" applyFill="1" applyBorder="1" applyAlignment="1">
      <alignment horizontal="left" vertical="top"/>
    </xf>
    <xf numFmtId="0" fontId="2" fillId="2" borderId="12" xfId="5" applyFont="1" applyFill="1" applyBorder="1" applyAlignment="1">
      <alignment horizontal="left" vertical="top"/>
    </xf>
    <xf numFmtId="0" fontId="2" fillId="2" borderId="13" xfId="5" applyFont="1" applyFill="1" applyBorder="1" applyAlignment="1">
      <alignment horizontal="left" vertical="top"/>
    </xf>
    <xf numFmtId="0" fontId="2" fillId="2" borderId="11" xfId="5" applyFont="1" applyFill="1" applyBorder="1" applyAlignment="1">
      <alignment horizontal="center" vertical="top"/>
    </xf>
    <xf numFmtId="0" fontId="2" fillId="2" borderId="15" xfId="5" applyFont="1" applyFill="1" applyBorder="1" applyAlignment="1">
      <alignment horizontal="center" vertical="top"/>
    </xf>
    <xf numFmtId="9" fontId="2" fillId="2" borderId="0" xfId="5" applyNumberFormat="1" applyFont="1" applyFill="1" applyAlignment="1">
      <alignment horizontal="center" vertical="top" wrapText="1"/>
    </xf>
    <xf numFmtId="0" fontId="5" fillId="2" borderId="43" xfId="5" applyFont="1" applyFill="1" applyBorder="1" applyAlignment="1">
      <alignment horizontal="left" vertical="top" wrapText="1"/>
    </xf>
    <xf numFmtId="0" fontId="5" fillId="2" borderId="67" xfId="5" applyFont="1" applyFill="1" applyBorder="1" applyAlignment="1">
      <alignment horizontal="left" vertical="top" wrapText="1"/>
    </xf>
    <xf numFmtId="0" fontId="5" fillId="2" borderId="44" xfId="5" applyFont="1" applyFill="1" applyBorder="1" applyAlignment="1">
      <alignment horizontal="left" vertical="top" wrapText="1"/>
    </xf>
    <xf numFmtId="0" fontId="2" fillId="2" borderId="30" xfId="5" applyFont="1" applyFill="1" applyBorder="1" applyAlignment="1">
      <alignment horizontal="center" vertical="top" wrapText="1"/>
    </xf>
    <xf numFmtId="0" fontId="2" fillId="2" borderId="26" xfId="5" applyFont="1" applyFill="1" applyBorder="1" applyAlignment="1">
      <alignment horizontal="center" vertical="top" wrapText="1"/>
    </xf>
    <xf numFmtId="0" fontId="2" fillId="2" borderId="16" xfId="6" applyFont="1" applyFill="1" applyBorder="1" applyAlignment="1" applyProtection="1">
      <alignment horizontal="center" vertical="top" wrapText="1"/>
    </xf>
    <xf numFmtId="0" fontId="3" fillId="2" borderId="5" xfId="5" applyFont="1" applyFill="1" applyBorder="1" applyAlignment="1">
      <alignment horizontal="center" vertical="top" wrapText="1"/>
    </xf>
    <xf numFmtId="0" fontId="3" fillId="2" borderId="9" xfId="5" applyFont="1" applyFill="1" applyBorder="1" applyAlignment="1">
      <alignment horizontal="center" vertical="top" wrapText="1"/>
    </xf>
    <xf numFmtId="0" fontId="3" fillId="2" borderId="32" xfId="5" applyFont="1" applyFill="1" applyBorder="1" applyAlignment="1">
      <alignment horizontal="center" vertical="top" wrapText="1"/>
    </xf>
    <xf numFmtId="0" fontId="9" fillId="2" borderId="11" xfId="6" applyFont="1" applyFill="1" applyBorder="1" applyAlignment="1" applyProtection="1">
      <alignment horizontal="left" vertical="top" wrapText="1"/>
    </xf>
    <xf numFmtId="0" fontId="2" fillId="2" borderId="37" xfId="6" applyFont="1" applyFill="1" applyBorder="1" applyAlignment="1" applyProtection="1">
      <alignment horizontal="left" vertical="top" wrapText="1"/>
    </xf>
    <xf numFmtId="0" fontId="2" fillId="2" borderId="38" xfId="6" applyFont="1" applyFill="1" applyBorder="1" applyAlignment="1" applyProtection="1">
      <alignment horizontal="left" vertical="top" wrapText="1"/>
    </xf>
    <xf numFmtId="0" fontId="3" fillId="8" borderId="12" xfId="0" applyFont="1" applyFill="1" applyBorder="1" applyAlignment="1">
      <alignment vertical="center" wrapText="1"/>
    </xf>
    <xf numFmtId="0" fontId="3" fillId="8" borderId="58" xfId="0" applyFont="1" applyFill="1" applyBorder="1" applyAlignment="1">
      <alignment vertical="center" wrapText="1"/>
    </xf>
    <xf numFmtId="0" fontId="2" fillId="2" borderId="17" xfId="0" applyFont="1" applyFill="1" applyBorder="1" applyAlignment="1">
      <alignment horizontal="center" wrapText="1"/>
    </xf>
    <xf numFmtId="0" fontId="2" fillId="2" borderId="15" xfId="0" applyFont="1" applyFill="1" applyBorder="1" applyAlignment="1">
      <alignment horizontal="center" wrapText="1"/>
    </xf>
    <xf numFmtId="1" fontId="34" fillId="2" borderId="17" xfId="0" applyNumberFormat="1" applyFont="1" applyFill="1" applyBorder="1" applyAlignment="1">
      <alignment horizontal="center" wrapText="1"/>
    </xf>
    <xf numFmtId="1" fontId="34" fillId="2" borderId="15" xfId="0" applyNumberFormat="1" applyFont="1" applyFill="1" applyBorder="1" applyAlignment="1">
      <alignment horizontal="center" wrapText="1"/>
    </xf>
    <xf numFmtId="0" fontId="34" fillId="2" borderId="97" xfId="0" applyFont="1" applyFill="1" applyBorder="1" applyAlignment="1">
      <alignment horizontal="left" vertical="center" wrapText="1"/>
    </xf>
    <xf numFmtId="0" fontId="34" fillId="2" borderId="98" xfId="0" applyFont="1" applyFill="1" applyBorder="1" applyAlignment="1">
      <alignment horizontal="left" vertical="center" wrapText="1"/>
    </xf>
    <xf numFmtId="0" fontId="34" fillId="2" borderId="99" xfId="0" applyFont="1" applyFill="1" applyBorder="1" applyAlignment="1">
      <alignment horizontal="left" vertical="center" wrapText="1"/>
    </xf>
    <xf numFmtId="1" fontId="35" fillId="2" borderId="17" xfId="0" applyNumberFormat="1" applyFont="1" applyFill="1" applyBorder="1" applyAlignment="1">
      <alignment horizontal="center" wrapText="1"/>
    </xf>
    <xf numFmtId="1" fontId="35" fillId="2" borderId="15" xfId="0" applyNumberFormat="1" applyFont="1" applyFill="1" applyBorder="1" applyAlignment="1">
      <alignment horizontal="center" wrapText="1"/>
    </xf>
    <xf numFmtId="0" fontId="2" fillId="2" borderId="13" xfId="0" applyFont="1" applyFill="1" applyBorder="1" applyAlignment="1">
      <alignment horizontal="center" wrapText="1"/>
    </xf>
    <xf numFmtId="1" fontId="34" fillId="2" borderId="13" xfId="0" applyNumberFormat="1" applyFont="1" applyFill="1" applyBorder="1" applyAlignment="1">
      <alignment horizontal="center" wrapText="1"/>
    </xf>
    <xf numFmtId="0" fontId="3" fillId="8" borderId="55" xfId="0" applyFont="1" applyFill="1" applyBorder="1" applyAlignment="1">
      <alignment horizontal="left" vertical="center" wrapText="1"/>
    </xf>
    <xf numFmtId="0" fontId="3" fillId="8" borderId="56" xfId="0" applyFont="1" applyFill="1" applyBorder="1" applyAlignment="1">
      <alignment horizontal="left" vertical="center" wrapText="1"/>
    </xf>
    <xf numFmtId="0" fontId="5" fillId="2" borderId="155" xfId="0" applyFont="1" applyFill="1" applyBorder="1" applyAlignment="1">
      <alignment vertical="center" wrapText="1"/>
    </xf>
    <xf numFmtId="0" fontId="31" fillId="15" borderId="75" xfId="0" applyFont="1" applyFill="1" applyBorder="1" applyAlignment="1">
      <alignment horizontal="left" vertical="center" wrapText="1"/>
    </xf>
    <xf numFmtId="0" fontId="31" fillId="15" borderId="76" xfId="0" applyFont="1" applyFill="1" applyBorder="1" applyAlignment="1">
      <alignment horizontal="left" vertical="center" wrapText="1"/>
    </xf>
    <xf numFmtId="0" fontId="31" fillId="15" borderId="77" xfId="0" applyFont="1" applyFill="1" applyBorder="1" applyAlignment="1">
      <alignment horizontal="left" vertical="center" wrapText="1"/>
    </xf>
    <xf numFmtId="0" fontId="2" fillId="2" borderId="95" xfId="0" applyFont="1" applyFill="1" applyBorder="1" applyAlignment="1">
      <alignment vertical="center" wrapText="1"/>
    </xf>
    <xf numFmtId="0" fontId="2" fillId="2" borderId="23" xfId="0" applyFont="1" applyFill="1" applyBorder="1" applyAlignment="1">
      <alignment vertical="center" wrapText="1"/>
    </xf>
    <xf numFmtId="0" fontId="2" fillId="2" borderId="124" xfId="0" applyFont="1" applyFill="1" applyBorder="1" applyAlignment="1">
      <alignment vertical="center" wrapText="1"/>
    </xf>
    <xf numFmtId="0" fontId="5" fillId="2" borderId="179" xfId="0" applyFont="1" applyFill="1" applyBorder="1" applyAlignment="1">
      <alignment horizontal="left" vertical="center" wrapText="1"/>
    </xf>
    <xf numFmtId="0" fontId="34" fillId="2" borderId="12" xfId="0" applyFont="1" applyFill="1" applyBorder="1" applyAlignment="1">
      <alignment vertical="center" wrapText="1"/>
    </xf>
    <xf numFmtId="0" fontId="34" fillId="2" borderId="58" xfId="0" applyFont="1" applyFill="1" applyBorder="1" applyAlignment="1">
      <alignment vertical="center" wrapText="1"/>
    </xf>
    <xf numFmtId="0" fontId="2" fillId="2" borderId="72" xfId="0" applyFont="1" applyFill="1" applyBorder="1" applyAlignment="1">
      <alignment vertical="center" wrapText="1"/>
    </xf>
    <xf numFmtId="0" fontId="2" fillId="2" borderId="73" xfId="0" applyFont="1" applyFill="1" applyBorder="1" applyAlignment="1">
      <alignment vertical="center" wrapText="1"/>
    </xf>
    <xf numFmtId="9" fontId="34" fillId="2" borderId="17" xfId="2" applyFont="1" applyFill="1" applyBorder="1" applyAlignment="1">
      <alignment horizontal="center" wrapText="1"/>
    </xf>
    <xf numFmtId="9" fontId="34" fillId="2" borderId="15" xfId="2" applyFont="1" applyFill="1" applyBorder="1" applyAlignment="1">
      <alignment horizontal="center" wrapText="1"/>
    </xf>
    <xf numFmtId="9" fontId="35" fillId="2" borderId="17" xfId="2" applyFont="1" applyFill="1" applyBorder="1" applyAlignment="1">
      <alignment horizontal="center" wrapText="1"/>
    </xf>
    <xf numFmtId="9" fontId="35" fillId="2" borderId="15" xfId="2" applyFont="1" applyFill="1" applyBorder="1" applyAlignment="1">
      <alignment horizontal="center" wrapText="1"/>
    </xf>
    <xf numFmtId="9" fontId="34" fillId="2" borderId="13" xfId="2" applyFont="1" applyFill="1" applyBorder="1" applyAlignment="1">
      <alignment horizontal="center" wrapText="1"/>
    </xf>
    <xf numFmtId="0" fontId="2" fillId="2" borderId="102" xfId="0" applyFont="1" applyFill="1" applyBorder="1" applyAlignment="1">
      <alignment wrapText="1"/>
    </xf>
    <xf numFmtId="0" fontId="2" fillId="2" borderId="94" xfId="0" applyFont="1" applyFill="1" applyBorder="1"/>
    <xf numFmtId="0" fontId="2" fillId="2" borderId="95" xfId="0" applyFont="1" applyFill="1" applyBorder="1"/>
    <xf numFmtId="0" fontId="2" fillId="2" borderId="156" xfId="0" applyFont="1" applyFill="1" applyBorder="1"/>
    <xf numFmtId="0" fontId="2" fillId="2" borderId="21" xfId="0" applyFont="1" applyFill="1" applyBorder="1" applyAlignment="1">
      <alignment horizontal="center" vertical="top" wrapText="1"/>
    </xf>
    <xf numFmtId="0" fontId="2" fillId="2" borderId="157" xfId="0" applyFont="1" applyFill="1" applyBorder="1" applyAlignment="1">
      <alignment wrapText="1"/>
    </xf>
    <xf numFmtId="0" fontId="2" fillId="2" borderId="146" xfId="0" applyFont="1" applyFill="1" applyBorder="1" applyAlignment="1">
      <alignment wrapText="1"/>
    </xf>
    <xf numFmtId="0" fontId="2" fillId="2" borderId="0" xfId="0" applyFont="1" applyFill="1" applyAlignment="1">
      <alignment horizontal="center" wrapText="1"/>
    </xf>
    <xf numFmtId="0" fontId="2" fillId="2" borderId="18" xfId="0" applyFont="1" applyFill="1" applyBorder="1" applyAlignment="1">
      <alignment horizontal="center" wrapText="1"/>
    </xf>
    <xf numFmtId="0" fontId="19" fillId="2" borderId="99" xfId="0" applyFont="1" applyFill="1" applyBorder="1" applyAlignment="1">
      <alignment wrapText="1"/>
    </xf>
    <xf numFmtId="0" fontId="2" fillId="2" borderId="22" xfId="26" applyFont="1" applyFill="1" applyBorder="1" applyAlignment="1">
      <alignment horizontal="left"/>
    </xf>
    <xf numFmtId="0" fontId="2" fillId="2" borderId="23" xfId="26" applyFont="1" applyFill="1" applyBorder="1" applyAlignment="1">
      <alignment horizontal="left"/>
    </xf>
    <xf numFmtId="0" fontId="2" fillId="2" borderId="24" xfId="26" applyFont="1" applyFill="1" applyBorder="1" applyAlignment="1">
      <alignment horizontal="left"/>
    </xf>
    <xf numFmtId="0" fontId="2" fillId="2" borderId="25" xfId="26" applyFont="1" applyFill="1" applyBorder="1" applyAlignment="1">
      <alignment horizontal="left"/>
    </xf>
    <xf numFmtId="0" fontId="2" fillId="2" borderId="0" xfId="26" applyFont="1" applyFill="1" applyAlignment="1">
      <alignment horizontal="left"/>
    </xf>
    <xf numFmtId="0" fontId="2" fillId="2" borderId="18" xfId="26" applyFont="1" applyFill="1" applyBorder="1" applyAlignment="1">
      <alignment horizontal="left"/>
    </xf>
    <xf numFmtId="0" fontId="2" fillId="2" borderId="20" xfId="26" applyFont="1" applyFill="1" applyBorder="1" applyAlignment="1">
      <alignment horizontal="center"/>
    </xf>
    <xf numFmtId="0" fontId="2" fillId="2" borderId="19" xfId="26" applyFont="1" applyFill="1" applyBorder="1" applyAlignment="1">
      <alignment horizontal="center"/>
    </xf>
    <xf numFmtId="0" fontId="2" fillId="2" borderId="21" xfId="26" applyFont="1" applyFill="1" applyBorder="1" applyAlignment="1">
      <alignment horizontal="center"/>
    </xf>
    <xf numFmtId="0" fontId="3" fillId="2" borderId="5" xfId="26" applyFont="1" applyFill="1" applyBorder="1" applyAlignment="1">
      <alignment horizontal="center" vertical="center"/>
    </xf>
    <xf numFmtId="0" fontId="3" fillId="2" borderId="9" xfId="26" applyFont="1" applyFill="1" applyBorder="1" applyAlignment="1">
      <alignment horizontal="center" vertical="center"/>
    </xf>
    <xf numFmtId="0" fontId="3" fillId="2" borderId="14" xfId="26" applyFont="1" applyFill="1" applyBorder="1" applyAlignment="1">
      <alignment horizontal="center" vertical="center"/>
    </xf>
    <xf numFmtId="0" fontId="3" fillId="2" borderId="5" xfId="26" applyFont="1" applyFill="1" applyBorder="1" applyAlignment="1">
      <alignment horizontal="center" vertical="center" wrapText="1"/>
    </xf>
    <xf numFmtId="0" fontId="3" fillId="2" borderId="9" xfId="26" applyFont="1" applyFill="1" applyBorder="1" applyAlignment="1">
      <alignment horizontal="center" vertical="center" wrapText="1"/>
    </xf>
    <xf numFmtId="0" fontId="3" fillId="2" borderId="14" xfId="26" applyFont="1" applyFill="1" applyBorder="1" applyAlignment="1">
      <alignment horizontal="center" vertical="center" wrapText="1"/>
    </xf>
    <xf numFmtId="0" fontId="2" fillId="2" borderId="19" xfId="26" applyFont="1" applyFill="1" applyBorder="1" applyAlignment="1">
      <alignment horizontal="center" vertical="top"/>
    </xf>
    <xf numFmtId="0" fontId="2" fillId="2" borderId="12" xfId="26" applyFont="1" applyFill="1" applyBorder="1" applyAlignment="1">
      <alignment horizontal="center" vertical="top"/>
    </xf>
    <xf numFmtId="0" fontId="2" fillId="2" borderId="13" xfId="26" applyFont="1" applyFill="1" applyBorder="1" applyAlignment="1">
      <alignment horizontal="center" vertical="top"/>
    </xf>
    <xf numFmtId="9" fontId="2" fillId="2" borderId="34" xfId="5" applyNumberFormat="1" applyFont="1" applyFill="1" applyBorder="1" applyAlignment="1">
      <alignment horizontal="center" vertical="center" wrapText="1"/>
    </xf>
    <xf numFmtId="0" fontId="2" fillId="2" borderId="34" xfId="5" applyFont="1" applyFill="1" applyBorder="1" applyAlignment="1">
      <alignment horizontal="center" vertical="center" wrapText="1"/>
    </xf>
    <xf numFmtId="0" fontId="2" fillId="2" borderId="33" xfId="6" applyFont="1" applyFill="1" applyBorder="1" applyAlignment="1" applyProtection="1">
      <alignment horizontal="left" vertical="center" wrapText="1"/>
    </xf>
    <xf numFmtId="0" fontId="83" fillId="15" borderId="11" xfId="20" applyFont="1" applyFill="1" applyBorder="1" applyAlignment="1">
      <alignment horizontal="center" vertical="center" wrapText="1"/>
    </xf>
    <xf numFmtId="0" fontId="3" fillId="8" borderId="10" xfId="3" applyFont="1" applyFill="1" applyBorder="1" applyAlignment="1" applyProtection="1">
      <alignment horizontal="left" vertical="center" wrapText="1"/>
    </xf>
    <xf numFmtId="0" fontId="15" fillId="2" borderId="11" xfId="0" applyFont="1" applyFill="1" applyBorder="1" applyAlignment="1">
      <alignment horizontal="left" vertical="center"/>
    </xf>
    <xf numFmtId="0" fontId="15" fillId="2" borderId="10" xfId="20" applyFont="1" applyFill="1" applyBorder="1" applyAlignment="1">
      <alignment horizontal="left" vertical="center" wrapText="1"/>
    </xf>
    <xf numFmtId="0" fontId="15" fillId="2" borderId="10" xfId="20" applyFont="1" applyFill="1" applyBorder="1" applyAlignment="1">
      <alignment horizontal="left" vertical="top" wrapText="1"/>
    </xf>
    <xf numFmtId="0" fontId="15" fillId="2" borderId="74" xfId="20" applyFont="1" applyFill="1" applyBorder="1" applyAlignment="1">
      <alignment horizontal="left" vertical="center"/>
    </xf>
    <xf numFmtId="0" fontId="15" fillId="2" borderId="47" xfId="20" applyFont="1" applyFill="1" applyBorder="1" applyAlignment="1">
      <alignment horizontal="left" vertical="center"/>
    </xf>
    <xf numFmtId="0" fontId="17" fillId="2" borderId="10" xfId="20" applyFont="1" applyFill="1" applyBorder="1" applyAlignment="1">
      <alignment horizontal="left" vertical="center" wrapText="1"/>
    </xf>
    <xf numFmtId="0" fontId="15" fillId="2" borderId="19" xfId="0" applyFont="1" applyFill="1" applyBorder="1" applyAlignment="1">
      <alignment horizontal="center"/>
    </xf>
    <xf numFmtId="0" fontId="15" fillId="2" borderId="19" xfId="0" applyFont="1" applyFill="1" applyBorder="1" applyAlignment="1">
      <alignment horizontal="center" wrapText="1"/>
    </xf>
    <xf numFmtId="0" fontId="15" fillId="2" borderId="0" xfId="0" applyFont="1" applyFill="1" applyAlignment="1">
      <alignment horizontal="center"/>
    </xf>
    <xf numFmtId="0" fontId="15" fillId="2" borderId="74" xfId="0" applyFont="1" applyFill="1" applyBorder="1" applyAlignment="1">
      <alignment horizontal="left" wrapText="1"/>
    </xf>
    <xf numFmtId="0" fontId="15" fillId="2" borderId="16" xfId="0" applyFont="1" applyFill="1" applyBorder="1" applyAlignment="1">
      <alignment horizontal="left" wrapText="1"/>
    </xf>
    <xf numFmtId="0" fontId="15" fillId="2" borderId="47" xfId="0" applyFont="1" applyFill="1" applyBorder="1" applyAlignment="1">
      <alignment horizontal="left" wrapText="1"/>
    </xf>
    <xf numFmtId="0" fontId="15" fillId="2" borderId="38" xfId="3" applyFont="1" applyFill="1" applyBorder="1" applyAlignment="1" applyProtection="1">
      <alignment horizontal="left" vertical="center" wrapText="1"/>
    </xf>
    <xf numFmtId="0" fontId="15" fillId="2" borderId="11" xfId="3" applyFont="1" applyFill="1" applyBorder="1" applyAlignment="1" applyProtection="1">
      <alignment horizontal="left" vertical="center" wrapText="1"/>
    </xf>
    <xf numFmtId="0" fontId="15" fillId="2" borderId="12" xfId="3" applyFont="1" applyFill="1" applyBorder="1" applyAlignment="1" applyProtection="1">
      <alignment horizontal="left" vertical="center" wrapText="1"/>
    </xf>
    <xf numFmtId="0" fontId="15" fillId="2" borderId="13" xfId="3" applyFont="1" applyFill="1" applyBorder="1" applyAlignment="1" applyProtection="1">
      <alignment horizontal="left" vertical="center" wrapText="1"/>
    </xf>
    <xf numFmtId="0" fontId="15" fillId="2" borderId="13" xfId="20" applyFont="1" applyFill="1" applyBorder="1" applyAlignment="1">
      <alignment horizontal="left" vertical="center" wrapText="1"/>
    </xf>
    <xf numFmtId="0" fontId="83" fillId="15" borderId="5" xfId="20" applyFont="1" applyFill="1" applyBorder="1" applyAlignment="1">
      <alignment horizontal="center" vertical="center" wrapText="1"/>
    </xf>
    <xf numFmtId="0" fontId="83" fillId="15" borderId="48" xfId="20" applyFont="1" applyFill="1" applyBorder="1" applyAlignment="1">
      <alignment horizontal="center" vertical="center" wrapText="1"/>
    </xf>
    <xf numFmtId="0" fontId="83" fillId="15" borderId="22" xfId="20" applyFont="1" applyFill="1" applyBorder="1" applyAlignment="1">
      <alignment horizontal="center" vertical="center"/>
    </xf>
    <xf numFmtId="0" fontId="17" fillId="2" borderId="5" xfId="20" applyFont="1" applyFill="1" applyBorder="1" applyAlignment="1">
      <alignment horizontal="left" vertical="center" wrapText="1"/>
    </xf>
    <xf numFmtId="0" fontId="17" fillId="2" borderId="9" xfId="20" applyFont="1" applyFill="1" applyBorder="1" applyAlignment="1">
      <alignment horizontal="left" vertical="center" wrapText="1"/>
    </xf>
    <xf numFmtId="0" fontId="17" fillId="2" borderId="14" xfId="20" applyFont="1" applyFill="1" applyBorder="1" applyAlignment="1">
      <alignment horizontal="left" vertical="center" wrapText="1"/>
    </xf>
    <xf numFmtId="0" fontId="15" fillId="2" borderId="17" xfId="3" applyFont="1" applyFill="1" applyBorder="1" applyAlignment="1" applyProtection="1">
      <alignment horizontal="center" vertical="center" wrapText="1"/>
    </xf>
    <xf numFmtId="0" fontId="15" fillId="2" borderId="12" xfId="3" applyFont="1" applyFill="1" applyBorder="1" applyAlignment="1" applyProtection="1">
      <alignment horizontal="center" vertical="center" wrapText="1"/>
    </xf>
    <xf numFmtId="0" fontId="15" fillId="2" borderId="15" xfId="3" applyFont="1" applyFill="1" applyBorder="1" applyAlignment="1" applyProtection="1">
      <alignment horizontal="center" vertical="center" wrapText="1"/>
    </xf>
    <xf numFmtId="9" fontId="3" fillId="2" borderId="16" xfId="20" applyNumberFormat="1" applyFont="1" applyFill="1" applyBorder="1" applyAlignment="1">
      <alignment horizontal="center" vertical="center" wrapText="1"/>
    </xf>
    <xf numFmtId="0" fontId="15" fillId="2" borderId="10" xfId="3" applyFont="1" applyFill="1" applyBorder="1" applyAlignment="1" applyProtection="1">
      <alignment horizontal="left" vertical="center" wrapText="1"/>
    </xf>
    <xf numFmtId="9" fontId="15" fillId="2" borderId="11" xfId="0" applyNumberFormat="1" applyFont="1" applyFill="1" applyBorder="1" applyAlignment="1">
      <alignment horizontal="left" vertical="center"/>
    </xf>
    <xf numFmtId="9" fontId="15" fillId="2" borderId="12" xfId="0" applyNumberFormat="1" applyFont="1" applyFill="1" applyBorder="1" applyAlignment="1">
      <alignment horizontal="left" vertical="center"/>
    </xf>
    <xf numFmtId="9" fontId="15" fillId="2" borderId="13" xfId="0" applyNumberFormat="1" applyFont="1" applyFill="1" applyBorder="1" applyAlignment="1">
      <alignment horizontal="left" vertical="center"/>
    </xf>
    <xf numFmtId="0" fontId="2" fillId="2" borderId="160" xfId="0" applyFont="1" applyFill="1" applyBorder="1" applyAlignment="1">
      <alignment wrapText="1"/>
    </xf>
    <xf numFmtId="0" fontId="2" fillId="2" borderId="161" xfId="0" applyFont="1" applyFill="1" applyBorder="1" applyAlignment="1">
      <alignment wrapText="1"/>
    </xf>
    <xf numFmtId="0" fontId="2" fillId="2" borderId="11" xfId="5" applyFont="1" applyFill="1" applyBorder="1" applyAlignment="1">
      <alignment horizontal="center" vertical="center" wrapText="1"/>
    </xf>
    <xf numFmtId="0" fontId="3" fillId="2" borderId="11" xfId="6" applyFont="1" applyFill="1" applyBorder="1" applyAlignment="1" applyProtection="1">
      <alignment horizontal="left" vertical="center" wrapText="1"/>
    </xf>
    <xf numFmtId="0" fontId="3" fillId="2" borderId="12" xfId="6" applyFont="1" applyFill="1" applyBorder="1" applyAlignment="1" applyProtection="1">
      <alignment horizontal="left" vertical="center" wrapText="1"/>
    </xf>
    <xf numFmtId="0" fontId="2" fillId="2" borderId="37" xfId="27" applyFont="1" applyFill="1" applyBorder="1"/>
    <xf numFmtId="0" fontId="2" fillId="2" borderId="38" xfId="27" applyFont="1" applyFill="1" applyBorder="1"/>
    <xf numFmtId="0" fontId="9" fillId="2" borderId="11" xfId="3" applyFont="1" applyFill="1" applyBorder="1" applyAlignment="1" applyProtection="1">
      <alignment horizontal="center" vertical="center" wrapText="1"/>
    </xf>
    <xf numFmtId="0" fontId="2" fillId="2" borderId="13" xfId="0" applyFont="1" applyFill="1" applyBorder="1" applyAlignment="1">
      <alignment horizontal="center"/>
    </xf>
    <xf numFmtId="0" fontId="9" fillId="2" borderId="97" xfId="3" applyFont="1" applyFill="1" applyBorder="1" applyAlignment="1" applyProtection="1">
      <alignment wrapText="1"/>
    </xf>
    <xf numFmtId="0" fontId="9" fillId="2" borderId="98" xfId="3" applyFont="1" applyFill="1" applyBorder="1" applyAlignment="1" applyProtection="1">
      <alignment wrapText="1"/>
    </xf>
    <xf numFmtId="0" fontId="9" fillId="2" borderId="99" xfId="3" applyFont="1" applyFill="1" applyBorder="1" applyAlignment="1" applyProtection="1">
      <alignment wrapText="1"/>
    </xf>
    <xf numFmtId="9" fontId="2" fillId="2" borderId="163" xfId="5" applyNumberFormat="1" applyFont="1" applyFill="1" applyBorder="1" applyAlignment="1">
      <alignment horizontal="center" vertical="center" wrapText="1"/>
    </xf>
    <xf numFmtId="0" fontId="2" fillId="2" borderId="163" xfId="5" applyFont="1" applyFill="1" applyBorder="1" applyAlignment="1">
      <alignment horizontal="center" vertical="center" wrapText="1"/>
    </xf>
    <xf numFmtId="49" fontId="3" fillId="2" borderId="2" xfId="5" applyNumberFormat="1" applyFont="1" applyFill="1" applyBorder="1" applyAlignment="1">
      <alignment horizontal="left" vertical="center" wrapText="1"/>
    </xf>
    <xf numFmtId="49" fontId="3" fillId="2" borderId="3" xfId="5" applyNumberFormat="1" applyFont="1" applyFill="1" applyBorder="1" applyAlignment="1">
      <alignment horizontal="left" vertical="center" wrapText="1"/>
    </xf>
    <xf numFmtId="0" fontId="3" fillId="2" borderId="5" xfId="28" applyFont="1" applyFill="1" applyBorder="1" applyAlignment="1">
      <alignment horizontal="center" vertical="center" wrapText="1"/>
    </xf>
    <xf numFmtId="0" fontId="3" fillId="2" borderId="9" xfId="28" applyFont="1" applyFill="1" applyBorder="1" applyAlignment="1">
      <alignment horizontal="center" vertical="center" wrapText="1"/>
    </xf>
    <xf numFmtId="0" fontId="3" fillId="2" borderId="14" xfId="28" applyFont="1" applyFill="1" applyBorder="1" applyAlignment="1">
      <alignment horizontal="center" vertical="center" wrapText="1"/>
    </xf>
    <xf numFmtId="0" fontId="2" fillId="2" borderId="15" xfId="5" applyFont="1" applyFill="1" applyBorder="1" applyAlignment="1">
      <alignment horizontal="left" vertical="center" wrapText="1"/>
    </xf>
    <xf numFmtId="0" fontId="2" fillId="2" borderId="17" xfId="5" applyFont="1" applyFill="1" applyBorder="1" applyAlignment="1">
      <alignment horizontal="left" vertical="center" wrapText="1"/>
    </xf>
    <xf numFmtId="0" fontId="2" fillId="2" borderId="11" xfId="27" applyFont="1" applyFill="1" applyBorder="1" applyAlignment="1">
      <alignment horizontal="center" wrapText="1"/>
    </xf>
    <xf numFmtId="0" fontId="2" fillId="2" borderId="12" xfId="27" applyFont="1" applyFill="1" applyBorder="1" applyAlignment="1">
      <alignment horizontal="center" wrapText="1"/>
    </xf>
    <xf numFmtId="0" fontId="2" fillId="2" borderId="13" xfId="27" applyFont="1" applyFill="1" applyBorder="1" applyAlignment="1">
      <alignment horizontal="center" wrapText="1"/>
    </xf>
    <xf numFmtId="0" fontId="2" fillId="2" borderId="15" xfId="6" applyFont="1" applyFill="1" applyBorder="1" applyAlignment="1" applyProtection="1">
      <alignment horizontal="left" vertical="center" wrapText="1"/>
    </xf>
    <xf numFmtId="1" fontId="2" fillId="2" borderId="17" xfId="29" applyNumberFormat="1" applyFont="1" applyFill="1" applyBorder="1" applyAlignment="1">
      <alignment horizontal="center" vertical="center" wrapText="1"/>
    </xf>
    <xf numFmtId="1" fontId="2" fillId="2" borderId="15" xfId="29" applyNumberFormat="1" applyFont="1" applyFill="1" applyBorder="1" applyAlignment="1">
      <alignment horizontal="center" vertical="center" wrapText="1"/>
    </xf>
    <xf numFmtId="0" fontId="61" fillId="2" borderId="11" xfId="30" applyFont="1" applyFill="1" applyBorder="1" applyAlignment="1" applyProtection="1">
      <alignment horizontal="left" vertical="center" wrapText="1"/>
    </xf>
    <xf numFmtId="0" fontId="61" fillId="2" borderId="12" xfId="30" applyFont="1" applyFill="1" applyBorder="1" applyAlignment="1">
      <alignment horizontal="left" vertical="center" wrapText="1"/>
    </xf>
    <xf numFmtId="0" fontId="61" fillId="2" borderId="13" xfId="30" applyFont="1" applyFill="1" applyBorder="1" applyAlignment="1">
      <alignment horizontal="left" vertical="center" wrapText="1"/>
    </xf>
    <xf numFmtId="0" fontId="2" fillId="2" borderId="46" xfId="6" applyFont="1" applyFill="1" applyBorder="1" applyAlignment="1" applyProtection="1">
      <alignment horizontal="center" vertical="center" wrapText="1"/>
    </xf>
    <xf numFmtId="0" fontId="2" fillId="2" borderId="37" xfId="6" applyFont="1" applyFill="1" applyBorder="1" applyAlignment="1" applyProtection="1">
      <alignment horizontal="center" vertical="center" wrapText="1"/>
    </xf>
    <xf numFmtId="0" fontId="2" fillId="2" borderId="38" xfId="6" applyFont="1" applyFill="1" applyBorder="1" applyAlignment="1" applyProtection="1">
      <alignment horizontal="center" vertical="center" wrapText="1"/>
    </xf>
    <xf numFmtId="0" fontId="3" fillId="2" borderId="3" xfId="0" applyFont="1" applyFill="1" applyBorder="1"/>
    <xf numFmtId="0" fontId="2" fillId="2" borderId="55" xfId="0" applyFont="1" applyFill="1" applyBorder="1" applyAlignment="1">
      <alignment wrapText="1"/>
    </xf>
    <xf numFmtId="0" fontId="2" fillId="2" borderId="56" xfId="0" applyFont="1" applyFill="1" applyBorder="1" applyAlignment="1">
      <alignment wrapText="1"/>
    </xf>
    <xf numFmtId="0" fontId="5" fillId="2" borderId="57" xfId="0" applyFont="1" applyFill="1" applyBorder="1" applyAlignment="1">
      <alignment wrapText="1"/>
    </xf>
    <xf numFmtId="0" fontId="5" fillId="2" borderId="155" xfId="0" applyFont="1" applyFill="1" applyBorder="1" applyAlignment="1">
      <alignment wrapText="1"/>
    </xf>
    <xf numFmtId="0" fontId="5" fillId="2" borderId="66" xfId="0" applyFont="1" applyFill="1" applyBorder="1" applyAlignment="1">
      <alignment wrapText="1"/>
    </xf>
    <xf numFmtId="0" fontId="31" fillId="15" borderId="22" xfId="12" applyFont="1" applyFill="1" applyBorder="1" applyAlignment="1">
      <alignment horizontal="center" vertical="center" wrapText="1"/>
    </xf>
    <xf numFmtId="0" fontId="31" fillId="15" borderId="25" xfId="12" applyFont="1" applyFill="1" applyBorder="1" applyAlignment="1">
      <alignment horizontal="center" vertical="center" wrapText="1"/>
    </xf>
    <xf numFmtId="0" fontId="2" fillId="2" borderId="74" xfId="6" applyFont="1" applyFill="1" applyBorder="1" applyAlignment="1" applyProtection="1">
      <alignment horizontal="left" vertical="center"/>
    </xf>
    <xf numFmtId="0" fontId="2" fillId="2" borderId="47" xfId="6" applyFont="1" applyFill="1" applyBorder="1" applyAlignment="1" applyProtection="1">
      <alignment horizontal="left" vertical="center"/>
    </xf>
    <xf numFmtId="1" fontId="13" fillId="2" borderId="17" xfId="16" applyNumberFormat="1" applyFont="1" applyFill="1" applyBorder="1" applyAlignment="1">
      <alignment horizontal="center" vertical="center" wrapText="1"/>
    </xf>
    <xf numFmtId="1" fontId="13" fillId="2" borderId="13" xfId="16" applyNumberFormat="1" applyFont="1" applyFill="1" applyBorder="1" applyAlignment="1">
      <alignment horizontal="center" vertical="center" wrapText="1"/>
    </xf>
    <xf numFmtId="1" fontId="13" fillId="2" borderId="15" xfId="16" applyNumberFormat="1" applyFont="1" applyFill="1" applyBorder="1" applyAlignment="1">
      <alignment horizontal="center" vertical="center" wrapText="1"/>
    </xf>
    <xf numFmtId="0" fontId="31" fillId="15" borderId="25" xfId="12" applyFont="1" applyFill="1" applyBorder="1" applyAlignment="1">
      <alignment horizontal="center" vertical="center"/>
    </xf>
    <xf numFmtId="0" fontId="23" fillId="2" borderId="5" xfId="0" applyFont="1" applyFill="1" applyBorder="1" applyAlignment="1">
      <alignment wrapText="1"/>
    </xf>
    <xf numFmtId="0" fontId="23" fillId="2" borderId="9" xfId="0" applyFont="1" applyFill="1" applyBorder="1" applyAlignment="1">
      <alignment wrapText="1"/>
    </xf>
    <xf numFmtId="0" fontId="23" fillId="2" borderId="14" xfId="0" applyFont="1" applyFill="1" applyBorder="1" applyAlignment="1">
      <alignment wrapText="1"/>
    </xf>
    <xf numFmtId="0" fontId="23" fillId="2" borderId="103" xfId="0" applyFont="1" applyFill="1" applyBorder="1"/>
    <xf numFmtId="0" fontId="23" fillId="2" borderId="104" xfId="0" applyFont="1" applyFill="1" applyBorder="1"/>
    <xf numFmtId="0" fontId="23" fillId="2" borderId="105" xfId="0" applyFont="1" applyFill="1" applyBorder="1"/>
    <xf numFmtId="0" fontId="26" fillId="2" borderId="5" xfId="0" applyFont="1" applyFill="1" applyBorder="1" applyAlignment="1">
      <alignment wrapText="1"/>
    </xf>
    <xf numFmtId="0" fontId="26" fillId="2" borderId="14" xfId="0" applyFont="1" applyFill="1" applyBorder="1" applyAlignment="1">
      <alignment wrapText="1"/>
    </xf>
    <xf numFmtId="0" fontId="26" fillId="2" borderId="43" xfId="0" applyFont="1" applyFill="1" applyBorder="1" applyAlignment="1">
      <alignment wrapText="1"/>
    </xf>
    <xf numFmtId="0" fontId="26" fillId="2" borderId="23" xfId="0" applyFont="1" applyFill="1" applyBorder="1" applyAlignment="1">
      <alignment wrapText="1"/>
    </xf>
    <xf numFmtId="0" fontId="26" fillId="2" borderId="44" xfId="0" applyFont="1" applyFill="1" applyBorder="1" applyAlignment="1">
      <alignment wrapText="1"/>
    </xf>
    <xf numFmtId="0" fontId="26" fillId="2" borderId="19" xfId="0" applyFont="1" applyFill="1" applyBorder="1" applyAlignment="1">
      <alignment wrapText="1"/>
    </xf>
    <xf numFmtId="0" fontId="23" fillId="2" borderId="156" xfId="0" applyFont="1" applyFill="1" applyBorder="1"/>
    <xf numFmtId="0" fontId="26" fillId="2" borderId="9" xfId="0" applyFont="1" applyFill="1" applyBorder="1" applyAlignment="1">
      <alignment wrapText="1"/>
    </xf>
    <xf numFmtId="0" fontId="23" fillId="2" borderId="0" xfId="0" applyFont="1" applyFill="1"/>
    <xf numFmtId="0" fontId="23" fillId="2" borderId="82" xfId="0" applyFont="1" applyFill="1" applyBorder="1"/>
    <xf numFmtId="0" fontId="23" fillId="2" borderId="89" xfId="0" applyFont="1" applyFill="1" applyBorder="1"/>
    <xf numFmtId="0" fontId="19" fillId="2" borderId="0" xfId="0" applyFont="1" applyFill="1"/>
    <xf numFmtId="0" fontId="23" fillId="2" borderId="108" xfId="0" applyFont="1" applyFill="1" applyBorder="1" applyAlignment="1">
      <alignment wrapText="1"/>
    </xf>
    <xf numFmtId="0" fontId="46" fillId="2" borderId="17" xfId="0" applyFont="1" applyFill="1" applyBorder="1" applyAlignment="1">
      <alignment wrapText="1"/>
    </xf>
    <xf numFmtId="0" fontId="46" fillId="2" borderId="12" xfId="0" applyFont="1" applyFill="1" applyBorder="1" applyAlignment="1">
      <alignment wrapText="1"/>
    </xf>
    <xf numFmtId="0" fontId="46" fillId="2" borderId="13" xfId="0" applyFont="1" applyFill="1" applyBorder="1" applyAlignment="1">
      <alignment wrapText="1"/>
    </xf>
    <xf numFmtId="0" fontId="23" fillId="2" borderId="30" xfId="0" applyFont="1" applyFill="1" applyBorder="1" applyAlignment="1">
      <alignment wrapText="1"/>
    </xf>
    <xf numFmtId="0" fontId="23" fillId="2" borderId="26" xfId="0" applyFont="1" applyFill="1" applyBorder="1" applyAlignment="1">
      <alignment wrapText="1"/>
    </xf>
    <xf numFmtId="0" fontId="23" fillId="2" borderId="15" xfId="0" applyFont="1" applyFill="1" applyBorder="1" applyAlignment="1">
      <alignment wrapText="1"/>
    </xf>
    <xf numFmtId="0" fontId="23" fillId="2" borderId="99" xfId="0" applyFont="1" applyFill="1" applyBorder="1"/>
    <xf numFmtId="0" fontId="23" fillId="2" borderId="32" xfId="0" applyFont="1" applyFill="1" applyBorder="1" applyAlignment="1">
      <alignment wrapText="1"/>
    </xf>
    <xf numFmtId="0" fontId="23" fillId="2" borderId="97" xfId="0" applyFont="1" applyFill="1" applyBorder="1"/>
    <xf numFmtId="0" fontId="23" fillId="2" borderId="109" xfId="0" applyFont="1" applyFill="1" applyBorder="1" applyAlignment="1">
      <alignment wrapText="1"/>
    </xf>
    <xf numFmtId="0" fontId="23" fillId="2" borderId="110" xfId="0" applyFont="1" applyFill="1" applyBorder="1" applyAlignment="1">
      <alignment wrapText="1"/>
    </xf>
    <xf numFmtId="0" fontId="23" fillId="2" borderId="111" xfId="0" applyFont="1" applyFill="1" applyBorder="1" applyAlignment="1">
      <alignment wrapText="1"/>
    </xf>
    <xf numFmtId="0" fontId="23" fillId="2" borderId="112" xfId="0" applyFont="1" applyFill="1" applyBorder="1" applyAlignment="1">
      <alignment wrapText="1"/>
    </xf>
    <xf numFmtId="0" fontId="23" fillId="2" borderId="89" xfId="0" applyFont="1" applyFill="1" applyBorder="1" applyAlignment="1">
      <alignment wrapText="1"/>
    </xf>
    <xf numFmtId="0" fontId="63" fillId="2" borderId="97" xfId="11" applyFont="1" applyFill="1" applyBorder="1" applyAlignment="1" applyProtection="1"/>
    <xf numFmtId="0" fontId="63" fillId="2" borderId="98" xfId="11" applyFont="1" applyFill="1" applyBorder="1" applyAlignment="1" applyProtection="1"/>
    <xf numFmtId="0" fontId="63" fillId="2" borderId="99" xfId="11" applyFont="1" applyFill="1" applyBorder="1" applyAlignment="1" applyProtection="1"/>
    <xf numFmtId="0" fontId="23" fillId="2" borderId="5" xfId="0" applyFont="1" applyFill="1" applyBorder="1"/>
    <xf numFmtId="0" fontId="23" fillId="2" borderId="9" xfId="0" applyFont="1" applyFill="1" applyBorder="1"/>
    <xf numFmtId="0" fontId="23" fillId="2" borderId="14" xfId="0" applyFont="1" applyFill="1" applyBorder="1"/>
    <xf numFmtId="0" fontId="3" fillId="2" borderId="22" xfId="12" applyFont="1" applyFill="1" applyBorder="1" applyAlignment="1">
      <alignment horizontal="center" vertical="center" wrapText="1"/>
    </xf>
    <xf numFmtId="0" fontId="3" fillId="2" borderId="25" xfId="12" applyFont="1" applyFill="1" applyBorder="1" applyAlignment="1">
      <alignment horizontal="center" vertical="center" wrapText="1"/>
    </xf>
    <xf numFmtId="0" fontId="3" fillId="2" borderId="20" xfId="12" applyFont="1" applyFill="1" applyBorder="1" applyAlignment="1">
      <alignment horizontal="center" vertical="center" wrapText="1"/>
    </xf>
    <xf numFmtId="0" fontId="13" fillId="2" borderId="11" xfId="11" applyFont="1" applyFill="1" applyBorder="1" applyAlignment="1" applyProtection="1">
      <alignment horizontal="left" vertical="center" wrapText="1"/>
    </xf>
    <xf numFmtId="0" fontId="13" fillId="2" borderId="12" xfId="11" applyFont="1" applyFill="1" applyBorder="1" applyAlignment="1" applyProtection="1">
      <alignment horizontal="left" vertical="center" wrapText="1"/>
    </xf>
    <xf numFmtId="0" fontId="13" fillId="2" borderId="13" xfId="11" applyFont="1" applyFill="1" applyBorder="1" applyAlignment="1" applyProtection="1">
      <alignment horizontal="left" vertical="center" wrapText="1"/>
    </xf>
    <xf numFmtId="0" fontId="13" fillId="2" borderId="11" xfId="5" applyFont="1" applyFill="1" applyBorder="1" applyAlignment="1">
      <alignment horizontal="left" vertical="center" wrapText="1"/>
    </xf>
    <xf numFmtId="0" fontId="13" fillId="2" borderId="12" xfId="5" applyFont="1" applyFill="1" applyBorder="1" applyAlignment="1">
      <alignment horizontal="left" vertical="center" wrapText="1"/>
    </xf>
    <xf numFmtId="0" fontId="13" fillId="2" borderId="13" xfId="5" applyFont="1" applyFill="1" applyBorder="1" applyAlignment="1">
      <alignment horizontal="left" vertical="center" wrapText="1"/>
    </xf>
    <xf numFmtId="0" fontId="64" fillId="2" borderId="5" xfId="5" applyFont="1" applyFill="1" applyBorder="1" applyAlignment="1">
      <alignment horizontal="left" vertical="center" wrapText="1"/>
    </xf>
    <xf numFmtId="0" fontId="64" fillId="2" borderId="9" xfId="5" applyFont="1" applyFill="1" applyBorder="1" applyAlignment="1">
      <alignment horizontal="left" vertical="center" wrapText="1"/>
    </xf>
    <xf numFmtId="0" fontId="64" fillId="2" borderId="14" xfId="5" applyFont="1" applyFill="1" applyBorder="1" applyAlignment="1">
      <alignment horizontal="left" vertical="center" wrapText="1"/>
    </xf>
    <xf numFmtId="0" fontId="13" fillId="2" borderId="19" xfId="0" applyFont="1" applyFill="1" applyBorder="1" applyAlignment="1">
      <alignment horizontal="center"/>
    </xf>
    <xf numFmtId="0" fontId="13" fillId="2" borderId="20" xfId="11" applyFont="1" applyFill="1" applyBorder="1" applyAlignment="1" applyProtection="1">
      <alignment horizontal="left" vertical="center" wrapText="1"/>
    </xf>
    <xf numFmtId="0" fontId="13" fillId="2" borderId="19" xfId="11" applyFont="1" applyFill="1" applyBorder="1" applyAlignment="1" applyProtection="1">
      <alignment horizontal="left" vertical="center" wrapText="1"/>
    </xf>
    <xf numFmtId="0" fontId="13" fillId="2" borderId="21" xfId="11" applyFont="1" applyFill="1" applyBorder="1" applyAlignment="1" applyProtection="1">
      <alignment horizontal="left" vertical="center" wrapText="1"/>
    </xf>
    <xf numFmtId="0" fontId="2" fillId="2" borderId="17" xfId="11" applyFont="1" applyFill="1" applyBorder="1" applyAlignment="1">
      <alignment horizontal="left" vertical="center" wrapText="1"/>
    </xf>
    <xf numFmtId="0" fontId="2" fillId="2" borderId="12" xfId="11" applyFont="1" applyFill="1" applyBorder="1" applyAlignment="1">
      <alignment horizontal="left" vertical="center" wrapText="1"/>
    </xf>
    <xf numFmtId="0" fontId="2" fillId="2" borderId="15" xfId="11" applyFont="1" applyFill="1" applyBorder="1" applyAlignment="1">
      <alignment horizontal="left" vertical="center" wrapText="1"/>
    </xf>
    <xf numFmtId="9" fontId="13" fillId="2" borderId="17" xfId="5" applyNumberFormat="1" applyFont="1" applyFill="1" applyBorder="1" applyAlignment="1">
      <alignment horizontal="center" vertical="center" wrapText="1"/>
    </xf>
    <xf numFmtId="9" fontId="13" fillId="2" borderId="15" xfId="5" applyNumberFormat="1" applyFont="1" applyFill="1" applyBorder="1" applyAlignment="1">
      <alignment horizontal="center" vertical="center" wrapText="1"/>
    </xf>
    <xf numFmtId="9" fontId="13" fillId="2" borderId="16" xfId="5" applyNumberFormat="1" applyFont="1" applyFill="1" applyBorder="1" applyAlignment="1">
      <alignment horizontal="center" vertical="center" wrapText="1"/>
    </xf>
    <xf numFmtId="0" fontId="13" fillId="2" borderId="29" xfId="11" applyFont="1" applyFill="1" applyBorder="1" applyAlignment="1" applyProtection="1">
      <alignment horizontal="center" vertical="top" wrapText="1"/>
    </xf>
    <xf numFmtId="0" fontId="13" fillId="2" borderId="30" xfId="5" applyFont="1" applyFill="1" applyBorder="1" applyAlignment="1">
      <alignment horizontal="center" vertical="center" wrapText="1"/>
    </xf>
    <xf numFmtId="0" fontId="13" fillId="2" borderId="26" xfId="5" applyFont="1" applyFill="1" applyBorder="1" applyAlignment="1">
      <alignment horizontal="center" vertical="center" wrapText="1"/>
    </xf>
    <xf numFmtId="0" fontId="13" fillId="2" borderId="16" xfId="11" applyFont="1" applyFill="1" applyBorder="1" applyAlignment="1" applyProtection="1">
      <alignment horizontal="center" vertical="center" wrapText="1"/>
    </xf>
    <xf numFmtId="0" fontId="13" fillId="2" borderId="11" xfId="11" applyFont="1" applyFill="1" applyBorder="1" applyAlignment="1" applyProtection="1">
      <alignment vertical="center" wrapText="1"/>
    </xf>
    <xf numFmtId="0" fontId="13" fillId="2" borderId="12" xfId="11" applyFont="1" applyFill="1" applyBorder="1" applyAlignment="1" applyProtection="1">
      <alignment vertical="center" wrapText="1"/>
    </xf>
    <xf numFmtId="0" fontId="13" fillId="2" borderId="13" xfId="11" applyFont="1" applyFill="1" applyBorder="1" applyAlignment="1" applyProtection="1">
      <alignment vertical="center" wrapText="1"/>
    </xf>
    <xf numFmtId="0" fontId="65" fillId="2" borderId="12" xfId="11" applyFont="1" applyFill="1" applyBorder="1" applyAlignment="1" applyProtection="1">
      <alignment horizontal="left" vertical="center" wrapText="1"/>
    </xf>
    <xf numFmtId="0" fontId="3" fillId="2" borderId="22" xfId="12" applyFont="1" applyFill="1" applyBorder="1" applyAlignment="1">
      <alignment horizontal="center" vertical="center"/>
    </xf>
    <xf numFmtId="0" fontId="3" fillId="2" borderId="25" xfId="12" applyFont="1" applyFill="1" applyBorder="1" applyAlignment="1">
      <alignment horizontal="center" vertical="center"/>
    </xf>
    <xf numFmtId="0" fontId="13" fillId="2" borderId="11" xfId="11" applyFont="1" applyFill="1" applyBorder="1" applyAlignment="1" applyProtection="1">
      <alignment horizontal="center" vertical="center" wrapText="1"/>
    </xf>
    <xf numFmtId="0" fontId="13" fillId="2" borderId="12" xfId="11" applyFont="1" applyFill="1" applyBorder="1" applyAlignment="1" applyProtection="1">
      <alignment horizontal="center" vertical="center" wrapText="1"/>
    </xf>
    <xf numFmtId="0" fontId="13" fillId="2" borderId="13" xfId="11" applyFont="1" applyFill="1" applyBorder="1" applyAlignment="1" applyProtection="1">
      <alignment horizontal="center" vertical="center" wrapText="1"/>
    </xf>
    <xf numFmtId="0" fontId="13" fillId="2" borderId="37" xfId="11" applyFont="1" applyFill="1" applyBorder="1" applyAlignment="1" applyProtection="1">
      <alignment horizontal="left" vertical="center" wrapText="1"/>
    </xf>
    <xf numFmtId="0" fontId="13" fillId="2" borderId="37" xfId="9" applyFont="1" applyFill="1" applyBorder="1"/>
    <xf numFmtId="0" fontId="13" fillId="2" borderId="38" xfId="9" applyFont="1" applyFill="1" applyBorder="1"/>
    <xf numFmtId="0" fontId="5" fillId="2" borderId="20" xfId="0" applyFont="1" applyFill="1" applyBorder="1" applyAlignment="1">
      <alignment wrapText="1"/>
    </xf>
    <xf numFmtId="0" fontId="5" fillId="2" borderId="25" xfId="0" applyFont="1" applyFill="1" applyBorder="1" applyAlignment="1">
      <alignment wrapText="1"/>
    </xf>
    <xf numFmtId="0" fontId="66" fillId="2" borderId="11" xfId="0" applyFont="1" applyFill="1" applyBorder="1"/>
    <xf numFmtId="0" fontId="66" fillId="2" borderId="12" xfId="0" applyFont="1" applyFill="1" applyBorder="1"/>
    <xf numFmtId="0" fontId="66" fillId="2" borderId="13" xfId="0" applyFont="1" applyFill="1" applyBorder="1"/>
    <xf numFmtId="0" fontId="5" fillId="2" borderId="136" xfId="0" applyFont="1" applyFill="1" applyBorder="1" applyAlignment="1">
      <alignment wrapText="1"/>
    </xf>
    <xf numFmtId="0" fontId="67" fillId="2" borderId="0" xfId="0" applyFont="1" applyFill="1"/>
    <xf numFmtId="0" fontId="13" fillId="2" borderId="168" xfId="0" applyFont="1" applyFill="1" applyBorder="1" applyAlignment="1">
      <alignment wrapText="1"/>
    </xf>
    <xf numFmtId="0" fontId="13" fillId="2" borderId="101" xfId="0" applyFont="1" applyFill="1" applyBorder="1" applyAlignment="1">
      <alignment wrapText="1"/>
    </xf>
    <xf numFmtId="0" fontId="13" fillId="2" borderId="102" xfId="0" applyFont="1" applyFill="1" applyBorder="1" applyAlignment="1">
      <alignment wrapText="1"/>
    </xf>
    <xf numFmtId="0" fontId="3" fillId="2" borderId="75" xfId="0" applyFont="1" applyFill="1" applyBorder="1"/>
    <xf numFmtId="0" fontId="3" fillId="2" borderId="76" xfId="0" applyFont="1" applyFill="1" applyBorder="1"/>
    <xf numFmtId="0" fontId="3" fillId="2" borderId="77" xfId="0" applyFont="1" applyFill="1" applyBorder="1"/>
    <xf numFmtId="0" fontId="2" fillId="2" borderId="90" xfId="0" applyFont="1" applyFill="1" applyBorder="1" applyAlignment="1">
      <alignment horizontal="left" wrapText="1"/>
    </xf>
    <xf numFmtId="49" fontId="3" fillId="2" borderId="49" xfId="5" applyNumberFormat="1" applyFont="1" applyFill="1" applyBorder="1" applyAlignment="1">
      <alignment horizontal="left" vertical="center"/>
    </xf>
    <xf numFmtId="49" fontId="3" fillId="2" borderId="50" xfId="5" applyNumberFormat="1" applyFont="1" applyFill="1" applyBorder="1" applyAlignment="1">
      <alignment horizontal="left" vertical="center"/>
    </xf>
    <xf numFmtId="0" fontId="3" fillId="2" borderId="1" xfId="12" applyFont="1" applyFill="1" applyBorder="1" applyAlignment="1">
      <alignment horizontal="center" vertical="center" wrapText="1"/>
    </xf>
    <xf numFmtId="0" fontId="3" fillId="2" borderId="9" xfId="12" applyFont="1" applyFill="1" applyBorder="1" applyAlignment="1">
      <alignment horizontal="center" vertical="center" wrapText="1"/>
    </xf>
    <xf numFmtId="0" fontId="3" fillId="2" borderId="32" xfId="12" applyFont="1" applyFill="1" applyBorder="1" applyAlignment="1">
      <alignment horizontal="center" vertical="center" wrapText="1"/>
    </xf>
    <xf numFmtId="0" fontId="2" fillId="2" borderId="22" xfId="6" applyFont="1" applyFill="1" applyBorder="1" applyAlignment="1" applyProtection="1">
      <alignment horizontal="left" vertical="center" wrapText="1"/>
    </xf>
    <xf numFmtId="0" fontId="2" fillId="2" borderId="23" xfId="6" applyFont="1" applyFill="1" applyBorder="1" applyAlignment="1" applyProtection="1">
      <alignment horizontal="left" vertical="center" wrapText="1"/>
    </xf>
    <xf numFmtId="0" fontId="2" fillId="2" borderId="24" xfId="6" applyFont="1" applyFill="1" applyBorder="1" applyAlignment="1" applyProtection="1">
      <alignment horizontal="left" vertical="center" wrapText="1"/>
    </xf>
    <xf numFmtId="0" fontId="3" fillId="2" borderId="1" xfId="12" applyFont="1" applyFill="1" applyBorder="1" applyAlignment="1">
      <alignment horizontal="center" vertical="center"/>
    </xf>
    <xf numFmtId="0" fontId="3" fillId="2" borderId="9" xfId="12" applyFont="1" applyFill="1" applyBorder="1" applyAlignment="1">
      <alignment horizontal="center" vertical="center"/>
    </xf>
    <xf numFmtId="0" fontId="3" fillId="2" borderId="32" xfId="12" applyFont="1" applyFill="1" applyBorder="1" applyAlignment="1">
      <alignment horizontal="center" vertical="center"/>
    </xf>
    <xf numFmtId="0" fontId="2" fillId="2" borderId="6" xfId="6" applyFont="1" applyFill="1" applyBorder="1" applyAlignment="1" applyProtection="1">
      <alignment horizontal="center" vertical="center" wrapText="1"/>
    </xf>
    <xf numFmtId="0" fontId="2" fillId="2" borderId="7" xfId="6" applyFont="1" applyFill="1" applyBorder="1" applyAlignment="1" applyProtection="1">
      <alignment horizontal="center" vertical="center" wrapText="1"/>
    </xf>
    <xf numFmtId="0" fontId="2" fillId="2" borderId="34" xfId="6" applyFont="1" applyFill="1" applyBorder="1" applyAlignment="1" applyProtection="1">
      <alignment horizontal="left" vertical="center" wrapText="1"/>
    </xf>
    <xf numFmtId="0" fontId="68" fillId="2" borderId="11" xfId="6" applyFont="1" applyFill="1" applyBorder="1" applyAlignment="1" applyProtection="1">
      <alignment horizontal="left" vertical="center" wrapText="1"/>
    </xf>
    <xf numFmtId="0" fontId="68" fillId="2" borderId="12" xfId="6" applyFont="1" applyFill="1" applyBorder="1" applyAlignment="1" applyProtection="1">
      <alignment horizontal="left" vertical="center" wrapText="1"/>
    </xf>
    <xf numFmtId="0" fontId="68" fillId="2" borderId="13" xfId="6" applyFont="1" applyFill="1" applyBorder="1" applyAlignment="1" applyProtection="1">
      <alignment horizontal="left" vertical="center" wrapText="1"/>
    </xf>
    <xf numFmtId="0" fontId="2" fillId="2" borderId="13" xfId="6" applyFont="1" applyFill="1" applyBorder="1" applyAlignment="1" applyProtection="1">
      <alignment horizontal="left" vertical="center"/>
    </xf>
    <xf numFmtId="0" fontId="12" fillId="2" borderId="12" xfId="6" applyFont="1" applyFill="1" applyBorder="1" applyAlignment="1" applyProtection="1">
      <alignment horizontal="left" vertical="center" wrapText="1"/>
    </xf>
    <xf numFmtId="0" fontId="2" fillId="2" borderId="19" xfId="12" applyFont="1" applyFill="1" applyBorder="1" applyAlignment="1">
      <alignment horizontal="left"/>
    </xf>
    <xf numFmtId="0" fontId="2" fillId="2" borderId="21" xfId="12" applyFont="1" applyFill="1" applyBorder="1" applyAlignment="1">
      <alignment horizontal="left"/>
    </xf>
    <xf numFmtId="0" fontId="2" fillId="2" borderId="19" xfId="12" applyFont="1" applyFill="1" applyBorder="1" applyAlignment="1">
      <alignment horizontal="center" vertical="top"/>
    </xf>
    <xf numFmtId="0" fontId="2" fillId="2" borderId="12" xfId="12" applyFont="1" applyFill="1" applyBorder="1" applyAlignment="1">
      <alignment horizontal="center" vertical="top"/>
    </xf>
    <xf numFmtId="0" fontId="2" fillId="2" borderId="13" xfId="12" applyFont="1" applyFill="1" applyBorder="1" applyAlignment="1">
      <alignment horizontal="center" vertical="top"/>
    </xf>
    <xf numFmtId="0" fontId="2" fillId="2" borderId="19" xfId="0" applyFont="1" applyFill="1" applyBorder="1" applyAlignment="1">
      <alignment horizontal="left" vertical="center"/>
    </xf>
    <xf numFmtId="0" fontId="2" fillId="2" borderId="0" xfId="0" applyFont="1" applyFill="1" applyAlignment="1">
      <alignment horizontal="left" vertical="center"/>
    </xf>
    <xf numFmtId="0" fontId="2" fillId="2" borderId="17" xfId="6" applyFont="1" applyFill="1" applyBorder="1" applyAlignment="1" applyProtection="1">
      <alignment horizontal="justify" vertical="top" wrapText="1"/>
    </xf>
    <xf numFmtId="0" fontId="2" fillId="2" borderId="12" xfId="6" applyFont="1" applyFill="1" applyBorder="1" applyAlignment="1" applyProtection="1">
      <alignment horizontal="justify" vertical="top" wrapText="1"/>
    </xf>
    <xf numFmtId="0" fontId="2" fillId="2" borderId="15" xfId="6" applyFont="1" applyFill="1" applyBorder="1" applyAlignment="1" applyProtection="1">
      <alignment horizontal="justify" vertical="top" wrapText="1"/>
    </xf>
    <xf numFmtId="0" fontId="3" fillId="8" borderId="8" xfId="0" applyFont="1" applyFill="1" applyBorder="1" applyAlignment="1">
      <alignment vertical="center" wrapText="1"/>
    </xf>
    <xf numFmtId="0" fontId="2" fillId="2" borderId="20" xfId="0" applyFont="1" applyFill="1" applyBorder="1" applyAlignment="1">
      <alignment vertical="center" wrapText="1"/>
    </xf>
    <xf numFmtId="0" fontId="2" fillId="2" borderId="19" xfId="0" applyFont="1" applyFill="1" applyBorder="1" applyAlignment="1">
      <alignment vertical="center" wrapText="1"/>
    </xf>
    <xf numFmtId="0" fontId="2" fillId="2" borderId="97" xfId="0" applyFont="1" applyFill="1" applyBorder="1" applyAlignment="1">
      <alignment vertical="center" wrapText="1"/>
    </xf>
    <xf numFmtId="0" fontId="2" fillId="2" borderId="98" xfId="0" applyFont="1" applyFill="1" applyBorder="1" applyAlignment="1">
      <alignment vertical="center" wrapText="1"/>
    </xf>
    <xf numFmtId="0" fontId="2" fillId="2" borderId="99" xfId="0" applyFont="1" applyFill="1" applyBorder="1" applyAlignment="1">
      <alignment vertical="center" wrapText="1"/>
    </xf>
    <xf numFmtId="0" fontId="2" fillId="2" borderId="22" xfId="0" applyFont="1" applyFill="1" applyBorder="1" applyAlignment="1">
      <alignment vertical="center" wrapText="1"/>
    </xf>
    <xf numFmtId="0" fontId="2" fillId="2" borderId="24" xfId="0" applyFont="1" applyFill="1" applyBorder="1" applyAlignment="1">
      <alignment vertical="center" wrapText="1"/>
    </xf>
    <xf numFmtId="0" fontId="31" fillId="15" borderId="39" xfId="0" applyFont="1" applyFill="1" applyBorder="1" applyAlignment="1">
      <alignment horizontal="left" vertical="center" wrapText="1"/>
    </xf>
    <xf numFmtId="0" fontId="31" fillId="15" borderId="40" xfId="0" applyFont="1" applyFill="1" applyBorder="1" applyAlignment="1">
      <alignment horizontal="left" vertical="center" wrapText="1"/>
    </xf>
    <xf numFmtId="0" fontId="31" fillId="15" borderId="41" xfId="0" applyFont="1" applyFill="1" applyBorder="1" applyAlignment="1">
      <alignment horizontal="left" vertical="center" wrapText="1"/>
    </xf>
    <xf numFmtId="0" fontId="3" fillId="8" borderId="20" xfId="0" applyFont="1" applyFill="1" applyBorder="1" applyAlignment="1">
      <alignment horizontal="left" vertical="center" wrapText="1"/>
    </xf>
    <xf numFmtId="0" fontId="3" fillId="8" borderId="19" xfId="0" applyFont="1" applyFill="1" applyBorder="1" applyAlignment="1">
      <alignment horizontal="left" vertical="center" wrapText="1"/>
    </xf>
    <xf numFmtId="0" fontId="3" fillId="8" borderId="21" xfId="0" applyFont="1" applyFill="1" applyBorder="1" applyAlignment="1">
      <alignment horizontal="left" vertical="center" wrapText="1"/>
    </xf>
    <xf numFmtId="0" fontId="2" fillId="2" borderId="0" xfId="12" applyFont="1" applyFill="1" applyAlignment="1">
      <alignment horizontal="center"/>
    </xf>
    <xf numFmtId="169" fontId="2" fillId="2" borderId="17" xfId="8" applyNumberFormat="1" applyFont="1" applyFill="1" applyBorder="1" applyAlignment="1" applyProtection="1">
      <alignment horizontal="center" wrapText="1"/>
    </xf>
    <xf numFmtId="169" fontId="2" fillId="2" borderId="15" xfId="8" applyNumberFormat="1" applyFont="1" applyFill="1" applyBorder="1" applyAlignment="1" applyProtection="1">
      <alignment horizontal="center" wrapText="1"/>
    </xf>
    <xf numFmtId="169" fontId="2" fillId="2" borderId="17" xfId="8" applyNumberFormat="1" applyFont="1" applyFill="1" applyBorder="1" applyAlignment="1" applyProtection="1">
      <alignment vertical="center" wrapText="1"/>
    </xf>
    <xf numFmtId="169" fontId="2" fillId="2" borderId="15" xfId="8" applyNumberFormat="1" applyFont="1" applyFill="1" applyBorder="1" applyAlignment="1" applyProtection="1">
      <alignment vertical="center" wrapText="1"/>
    </xf>
    <xf numFmtId="0" fontId="2" fillId="2" borderId="19" xfId="32" applyFont="1" applyFill="1" applyBorder="1" applyAlignment="1">
      <alignment horizontal="center" wrapText="1"/>
    </xf>
    <xf numFmtId="0" fontId="2" fillId="2" borderId="19" xfId="32" applyFont="1" applyFill="1" applyBorder="1" applyAlignment="1">
      <alignment horizontal="center"/>
    </xf>
    <xf numFmtId="0" fontId="2" fillId="2" borderId="0" xfId="32" applyFont="1" applyFill="1" applyAlignment="1">
      <alignment horizontal="center"/>
    </xf>
    <xf numFmtId="9" fontId="13" fillId="2" borderId="17" xfId="2" applyFont="1" applyFill="1" applyBorder="1" applyAlignment="1">
      <alignment horizontal="center" vertical="center" wrapText="1"/>
    </xf>
    <xf numFmtId="9" fontId="13" fillId="2" borderId="15" xfId="2" applyFont="1" applyFill="1" applyBorder="1" applyAlignment="1">
      <alignment horizontal="center" vertical="center" wrapText="1"/>
    </xf>
    <xf numFmtId="9" fontId="13" fillId="2" borderId="13" xfId="2" applyFont="1" applyFill="1" applyBorder="1" applyAlignment="1">
      <alignment horizontal="center" vertical="center" wrapText="1"/>
    </xf>
    <xf numFmtId="0" fontId="2" fillId="2" borderId="67" xfId="0" applyFont="1" applyFill="1" applyBorder="1" applyAlignment="1">
      <alignment vertical="center" wrapText="1"/>
    </xf>
    <xf numFmtId="0" fontId="3" fillId="2" borderId="13" xfId="6" applyFont="1" applyFill="1" applyBorder="1" applyAlignment="1" applyProtection="1">
      <alignment horizontal="left" vertical="center" wrapText="1"/>
    </xf>
    <xf numFmtId="0" fontId="9" fillId="2" borderId="11" xfId="6" applyFont="1" applyFill="1" applyBorder="1" applyAlignment="1" applyProtection="1">
      <alignment horizontal="center" vertical="center" wrapText="1"/>
    </xf>
    <xf numFmtId="0" fontId="2" fillId="2" borderId="58" xfId="6" applyFont="1" applyFill="1" applyBorder="1" applyAlignment="1" applyProtection="1">
      <alignment horizontal="justify" vertical="center" wrapText="1"/>
    </xf>
    <xf numFmtId="0" fontId="2" fillId="2" borderId="86" xfId="6" applyFont="1" applyFill="1" applyBorder="1" applyAlignment="1" applyProtection="1">
      <alignment horizontal="left" vertical="center" wrapText="1"/>
    </xf>
    <xf numFmtId="0" fontId="2" fillId="2" borderId="58" xfId="5" applyFont="1" applyFill="1" applyBorder="1" applyAlignment="1">
      <alignment horizontal="left" vertical="center"/>
    </xf>
    <xf numFmtId="0" fontId="5" fillId="2" borderId="66" xfId="5" applyFont="1" applyFill="1" applyBorder="1" applyAlignment="1">
      <alignment horizontal="left" vertical="top" wrapText="1"/>
    </xf>
    <xf numFmtId="0" fontId="5" fillId="2" borderId="57" xfId="5" applyFont="1" applyFill="1" applyBorder="1" applyAlignment="1">
      <alignment horizontal="left" vertical="top" wrapText="1"/>
    </xf>
    <xf numFmtId="0" fontId="5" fillId="2" borderId="65" xfId="5" applyFont="1" applyFill="1" applyBorder="1" applyAlignment="1">
      <alignment horizontal="left" vertical="top" wrapText="1"/>
    </xf>
    <xf numFmtId="0" fontId="2" fillId="2" borderId="58" xfId="6" applyFont="1" applyFill="1" applyBorder="1" applyAlignment="1" applyProtection="1">
      <alignment horizontal="center" vertical="center" wrapText="1"/>
    </xf>
    <xf numFmtId="0" fontId="2" fillId="2" borderId="60" xfId="0" applyFont="1" applyFill="1" applyBorder="1" applyAlignment="1">
      <alignment horizontal="left" vertical="top"/>
    </xf>
    <xf numFmtId="0" fontId="2" fillId="2" borderId="63" xfId="0" applyFont="1" applyFill="1" applyBorder="1" applyAlignment="1">
      <alignment horizontal="left" vertical="top"/>
    </xf>
    <xf numFmtId="0" fontId="2" fillId="2" borderId="71" xfId="6" applyFont="1" applyFill="1" applyBorder="1" applyAlignment="1" applyProtection="1">
      <alignment horizontal="left" vertical="center" wrapText="1"/>
    </xf>
    <xf numFmtId="0" fontId="2" fillId="2" borderId="72" xfId="9" applyFont="1" applyFill="1" applyBorder="1"/>
    <xf numFmtId="0" fontId="2" fillId="2" borderId="73" xfId="9" applyFont="1" applyFill="1" applyBorder="1"/>
    <xf numFmtId="0" fontId="2" fillId="2" borderId="120" xfId="5" applyFont="1" applyFill="1" applyBorder="1" applyAlignment="1">
      <alignment horizontal="left" vertical="center" wrapText="1"/>
    </xf>
    <xf numFmtId="0" fontId="2" fillId="2" borderId="156" xfId="0" applyFont="1" applyFill="1" applyBorder="1" applyAlignment="1">
      <alignment wrapText="1"/>
    </xf>
    <xf numFmtId="0" fontId="2" fillId="2" borderId="142" xfId="0" applyFont="1" applyFill="1" applyBorder="1" applyAlignment="1">
      <alignment wrapText="1"/>
    </xf>
    <xf numFmtId="0" fontId="66" fillId="2" borderId="97" xfId="0" applyFont="1" applyFill="1" applyBorder="1" applyAlignment="1">
      <alignment wrapText="1"/>
    </xf>
    <xf numFmtId="0" fontId="66" fillId="2" borderId="98" xfId="0" applyFont="1" applyFill="1" applyBorder="1" applyAlignment="1">
      <alignment wrapText="1"/>
    </xf>
    <xf numFmtId="0" fontId="66" fillId="2" borderId="99" xfId="0" applyFont="1" applyFill="1" applyBorder="1" applyAlignment="1">
      <alignment wrapText="1"/>
    </xf>
    <xf numFmtId="0" fontId="46" fillId="2" borderId="97" xfId="0" applyFont="1" applyFill="1" applyBorder="1" applyAlignment="1">
      <alignment wrapText="1"/>
    </xf>
    <xf numFmtId="0" fontId="46" fillId="2" borderId="98" xfId="0" applyFont="1" applyFill="1" applyBorder="1" applyAlignment="1">
      <alignment wrapText="1"/>
    </xf>
    <xf numFmtId="0" fontId="46" fillId="2" borderId="99" xfId="0" applyFont="1" applyFill="1" applyBorder="1" applyAlignment="1">
      <alignment wrapText="1"/>
    </xf>
    <xf numFmtId="0" fontId="2" fillId="2" borderId="174" xfId="0" applyFont="1" applyFill="1" applyBorder="1" applyAlignment="1">
      <alignment wrapText="1"/>
    </xf>
    <xf numFmtId="0" fontId="13" fillId="2" borderId="11" xfId="7" applyFont="1" applyFill="1" applyBorder="1" applyAlignment="1">
      <alignment horizontal="left" vertical="top" wrapText="1"/>
    </xf>
    <xf numFmtId="0" fontId="13" fillId="2" borderId="12" xfId="7" applyFont="1" applyFill="1" applyBorder="1" applyAlignment="1">
      <alignment horizontal="left" vertical="top" wrapText="1"/>
    </xf>
    <xf numFmtId="0" fontId="13" fillId="2" borderId="13" xfId="7" applyFont="1" applyFill="1" applyBorder="1" applyAlignment="1">
      <alignment horizontal="left" vertical="top" wrapText="1"/>
    </xf>
    <xf numFmtId="1" fontId="2" fillId="2" borderId="17" xfId="1" applyNumberFormat="1" applyFont="1" applyFill="1" applyBorder="1" applyAlignment="1">
      <alignment horizontal="center" vertical="center" wrapText="1"/>
    </xf>
    <xf numFmtId="1" fontId="2" fillId="2" borderId="15" xfId="1" applyNumberFormat="1" applyFont="1" applyFill="1" applyBorder="1" applyAlignment="1">
      <alignment horizontal="center" vertical="center" wrapText="1"/>
    </xf>
    <xf numFmtId="2" fontId="2" fillId="2" borderId="16" xfId="5" applyNumberFormat="1" applyFont="1" applyFill="1" applyBorder="1" applyAlignment="1">
      <alignment horizontal="center" vertical="center" wrapText="1"/>
    </xf>
    <xf numFmtId="0" fontId="2" fillId="2" borderId="19" xfId="4" applyFont="1" applyFill="1" applyBorder="1" applyAlignment="1">
      <alignment horizontal="center"/>
    </xf>
    <xf numFmtId="0" fontId="2" fillId="2" borderId="63" xfId="0" applyFont="1" applyFill="1" applyBorder="1" applyAlignment="1">
      <alignment wrapText="1"/>
    </xf>
    <xf numFmtId="0" fontId="51" fillId="7" borderId="46" xfId="22" applyFont="1" applyFill="1" applyBorder="1" applyAlignment="1">
      <alignment horizontal="left" vertical="center" wrapText="1"/>
    </xf>
    <xf numFmtId="0" fontId="51" fillId="7" borderId="37" xfId="22" applyFont="1" applyFill="1" applyBorder="1" applyAlignment="1">
      <alignment horizontal="left" vertical="center" wrapText="1"/>
    </xf>
    <xf numFmtId="0" fontId="51" fillId="7" borderId="38" xfId="22" applyFont="1" applyFill="1" applyBorder="1" applyAlignment="1">
      <alignment horizontal="left" vertical="center" wrapText="1"/>
    </xf>
    <xf numFmtId="0" fontId="32" fillId="3" borderId="11" xfId="4" applyFont="1" applyFill="1" applyBorder="1" applyAlignment="1">
      <alignment horizontal="center" vertical="center" wrapText="1"/>
    </xf>
    <xf numFmtId="0" fontId="34" fillId="4" borderId="46" xfId="6" applyFont="1" applyFill="1" applyBorder="1" applyAlignment="1" applyProtection="1">
      <alignment horizontal="left" vertical="center" wrapText="1"/>
    </xf>
    <xf numFmtId="0" fontId="34" fillId="4" borderId="37" xfId="6" applyFont="1" applyFill="1" applyBorder="1" applyAlignment="1" applyProtection="1">
      <alignment horizontal="left" vertical="center" wrapText="1"/>
    </xf>
    <xf numFmtId="0" fontId="34" fillId="4" borderId="38" xfId="6" applyFont="1" applyFill="1" applyBorder="1" applyAlignment="1" applyProtection="1">
      <alignment horizontal="left" vertical="center" wrapText="1"/>
    </xf>
    <xf numFmtId="0" fontId="34" fillId="4" borderId="171" xfId="6" applyFont="1" applyFill="1" applyBorder="1" applyAlignment="1" applyProtection="1">
      <alignment horizontal="left" vertical="center" wrapText="1"/>
    </xf>
    <xf numFmtId="0" fontId="34" fillId="4" borderId="172" xfId="6" applyFont="1" applyFill="1" applyBorder="1" applyAlignment="1" applyProtection="1">
      <alignment horizontal="left" vertical="center" wrapText="1"/>
    </xf>
    <xf numFmtId="0" fontId="34" fillId="4" borderId="153" xfId="6" applyFont="1" applyFill="1" applyBorder="1" applyAlignment="1" applyProtection="1">
      <alignment horizontal="left" vertical="center" wrapText="1"/>
    </xf>
    <xf numFmtId="0" fontId="33" fillId="4" borderId="170" xfId="7" applyFont="1" applyFill="1" applyBorder="1" applyAlignment="1">
      <alignment horizontal="left" vertical="center" wrapText="1"/>
    </xf>
    <xf numFmtId="0" fontId="33" fillId="4" borderId="152" xfId="7" applyFont="1" applyFill="1" applyBorder="1" applyAlignment="1">
      <alignment horizontal="left" vertical="center" wrapText="1"/>
    </xf>
    <xf numFmtId="0" fontId="34" fillId="0" borderId="46" xfId="6" applyFont="1" applyFill="1" applyBorder="1" applyAlignment="1" applyProtection="1">
      <alignment horizontal="left" vertical="center" wrapText="1"/>
    </xf>
    <xf numFmtId="0" fontId="34" fillId="0" borderId="37" xfId="6" applyFont="1" applyFill="1" applyBorder="1" applyAlignment="1" applyProtection="1">
      <alignment horizontal="left" vertical="center" wrapText="1"/>
    </xf>
    <xf numFmtId="0" fontId="34" fillId="0" borderId="38" xfId="6" applyFont="1" applyFill="1" applyBorder="1" applyAlignment="1" applyProtection="1">
      <alignment horizontal="left" vertical="center" wrapText="1"/>
    </xf>
    <xf numFmtId="0" fontId="34" fillId="4" borderId="46" xfId="5" applyFont="1" applyFill="1" applyBorder="1" applyAlignment="1">
      <alignment horizontal="center" vertical="center"/>
    </xf>
    <xf numFmtId="0" fontId="34" fillId="4" borderId="37" xfId="5" applyFont="1" applyFill="1" applyBorder="1" applyAlignment="1">
      <alignment horizontal="center" vertical="center"/>
    </xf>
    <xf numFmtId="0" fontId="34" fillId="4" borderId="152" xfId="5" applyFont="1" applyFill="1" applyBorder="1" applyAlignment="1">
      <alignment horizontal="center" vertical="center"/>
    </xf>
    <xf numFmtId="0" fontId="34" fillId="4" borderId="170" xfId="5" applyFont="1" applyFill="1" applyBorder="1" applyAlignment="1">
      <alignment horizontal="center" vertical="center"/>
    </xf>
    <xf numFmtId="0" fontId="34" fillId="4" borderId="38" xfId="5" applyFont="1" applyFill="1" applyBorder="1" applyAlignment="1">
      <alignment horizontal="center" vertical="center"/>
    </xf>
    <xf numFmtId="0" fontId="33" fillId="6" borderId="11" xfId="5" applyFont="1" applyFill="1" applyBorder="1" applyAlignment="1">
      <alignment horizontal="left" vertical="center" wrapText="1"/>
    </xf>
    <xf numFmtId="0" fontId="33" fillId="6" borderId="46" xfId="5" applyFont="1" applyFill="1" applyBorder="1" applyAlignment="1">
      <alignment horizontal="left" vertical="center" wrapText="1"/>
    </xf>
    <xf numFmtId="0" fontId="34" fillId="4" borderId="46" xfId="0" applyFont="1" applyFill="1" applyBorder="1" applyAlignment="1">
      <alignment horizontal="center"/>
    </xf>
    <xf numFmtId="0" fontId="34" fillId="4" borderId="37" xfId="0" applyFont="1" applyFill="1" applyBorder="1" applyAlignment="1">
      <alignment horizontal="center"/>
    </xf>
    <xf numFmtId="0" fontId="34" fillId="4" borderId="11" xfId="6" applyFont="1" applyFill="1" applyBorder="1" applyAlignment="1" applyProtection="1">
      <alignment horizontal="center" vertical="center" wrapText="1"/>
    </xf>
    <xf numFmtId="0" fontId="34" fillId="4" borderId="12" xfId="6" applyFont="1" applyFill="1" applyBorder="1" applyAlignment="1" applyProtection="1">
      <alignment horizontal="center" vertical="center" wrapText="1"/>
    </xf>
    <xf numFmtId="0" fontId="34" fillId="0" borderId="17" xfId="6" applyFont="1" applyFill="1" applyBorder="1" applyAlignment="1" applyProtection="1">
      <alignment horizontal="center" vertical="center" wrapText="1"/>
    </xf>
    <xf numFmtId="0" fontId="34" fillId="0" borderId="12" xfId="6" applyFont="1" applyFill="1" applyBorder="1" applyAlignment="1" applyProtection="1">
      <alignment horizontal="center" vertical="center" wrapText="1"/>
    </xf>
    <xf numFmtId="0" fontId="34" fillId="0" borderId="13" xfId="6" applyFont="1" applyFill="1" applyBorder="1" applyAlignment="1" applyProtection="1">
      <alignment horizontal="center" vertical="center" wrapText="1"/>
    </xf>
    <xf numFmtId="0" fontId="32" fillId="3" borderId="51" xfId="4" applyFont="1" applyFill="1" applyBorder="1" applyAlignment="1">
      <alignment horizontal="center" vertical="center"/>
    </xf>
    <xf numFmtId="0" fontId="32" fillId="3" borderId="10" xfId="4" applyFont="1" applyFill="1" applyBorder="1" applyAlignment="1">
      <alignment horizontal="center" vertical="center"/>
    </xf>
    <xf numFmtId="0" fontId="32" fillId="3" borderId="48" xfId="4" applyFont="1" applyFill="1" applyBorder="1" applyAlignment="1">
      <alignment horizontal="center" vertical="center"/>
    </xf>
    <xf numFmtId="0" fontId="34" fillId="0" borderId="2" xfId="6" applyFont="1" applyFill="1" applyBorder="1" applyAlignment="1" applyProtection="1">
      <alignment horizontal="left" vertical="center" wrapText="1"/>
    </xf>
    <xf numFmtId="0" fontId="34" fillId="0" borderId="3" xfId="6" applyFont="1" applyFill="1" applyBorder="1" applyAlignment="1" applyProtection="1">
      <alignment horizontal="left" vertical="center" wrapText="1"/>
    </xf>
    <xf numFmtId="0" fontId="34" fillId="0" borderId="4" xfId="6" applyFont="1" applyFill="1" applyBorder="1" applyAlignment="1" applyProtection="1">
      <alignment horizontal="left" vertical="center" wrapText="1"/>
    </xf>
    <xf numFmtId="0" fontId="34" fillId="4" borderId="45" xfId="6" applyFont="1" applyFill="1" applyBorder="1" applyAlignment="1" applyProtection="1">
      <alignment horizontal="left" vertical="center" wrapText="1"/>
    </xf>
    <xf numFmtId="0" fontId="34" fillId="4" borderId="49" xfId="6" applyFont="1" applyFill="1" applyBorder="1" applyAlignment="1" applyProtection="1">
      <alignment horizontal="left" vertical="center" wrapText="1"/>
    </xf>
    <xf numFmtId="0" fontId="34" fillId="4" borderId="50" xfId="6" applyFont="1" applyFill="1" applyBorder="1" applyAlignment="1" applyProtection="1">
      <alignment horizontal="left" vertical="center" wrapText="1"/>
    </xf>
    <xf numFmtId="0" fontId="33" fillId="6" borderId="11" xfId="5" applyFont="1" applyFill="1" applyBorder="1" applyAlignment="1">
      <alignment horizontal="left" vertical="top" wrapText="1"/>
    </xf>
    <xf numFmtId="0" fontId="33" fillId="6" borderId="46" xfId="5" applyFont="1" applyFill="1" applyBorder="1" applyAlignment="1">
      <alignment horizontal="left" vertical="top" wrapText="1"/>
    </xf>
    <xf numFmtId="0" fontId="34" fillId="4" borderId="17" xfId="6" applyFont="1" applyFill="1" applyBorder="1" applyAlignment="1" applyProtection="1">
      <alignment horizontal="center" vertical="center" wrapText="1"/>
    </xf>
    <xf numFmtId="0" fontId="34" fillId="4" borderId="15" xfId="6" applyFont="1" applyFill="1" applyBorder="1" applyAlignment="1" applyProtection="1">
      <alignment horizontal="center" vertical="center" wrapText="1"/>
    </xf>
    <xf numFmtId="2" fontId="51" fillId="0" borderId="17" xfId="22" applyNumberFormat="1" applyFont="1" applyBorder="1" applyAlignment="1">
      <alignment horizontal="center" vertical="center" wrapText="1"/>
    </xf>
    <xf numFmtId="2" fontId="51" fillId="0" borderId="15" xfId="22" applyNumberFormat="1" applyFont="1" applyBorder="1" applyAlignment="1">
      <alignment horizontal="center" vertical="center" wrapText="1"/>
    </xf>
    <xf numFmtId="2" fontId="51" fillId="0" borderId="13" xfId="22" applyNumberFormat="1" applyFont="1" applyBorder="1" applyAlignment="1">
      <alignment horizontal="center" vertical="center" wrapText="1"/>
    </xf>
    <xf numFmtId="0" fontId="34" fillId="4" borderId="17" xfId="19" applyNumberFormat="1" applyFont="1" applyFill="1" applyBorder="1" applyAlignment="1">
      <alignment horizontal="center" vertical="center" wrapText="1"/>
    </xf>
    <xf numFmtId="0" fontId="34" fillId="4" borderId="15" xfId="19" applyNumberFormat="1" applyFont="1" applyFill="1" applyBorder="1" applyAlignment="1">
      <alignment horizontal="center" vertical="center" wrapText="1"/>
    </xf>
    <xf numFmtId="9" fontId="34" fillId="4" borderId="12" xfId="5" applyNumberFormat="1" applyFont="1" applyFill="1" applyBorder="1" applyAlignment="1">
      <alignment horizontal="center" vertical="center" wrapText="1"/>
    </xf>
    <xf numFmtId="0" fontId="34" fillId="4" borderId="15" xfId="6" applyFont="1" applyFill="1" applyBorder="1" applyAlignment="1" applyProtection="1">
      <alignment horizontal="center" vertical="top" wrapText="1"/>
    </xf>
    <xf numFmtId="0" fontId="34" fillId="4" borderId="17" xfId="0" applyFont="1" applyFill="1" applyBorder="1" applyAlignment="1">
      <alignment horizontal="left" vertical="top"/>
    </xf>
    <xf numFmtId="0" fontId="34" fillId="4" borderId="13" xfId="0" applyFont="1" applyFill="1" applyBorder="1" applyAlignment="1">
      <alignment horizontal="left" vertical="top"/>
    </xf>
    <xf numFmtId="0" fontId="35" fillId="3" borderId="10" xfId="5" applyFont="1" applyFill="1" applyBorder="1" applyAlignment="1">
      <alignment horizontal="center" vertical="center" wrapText="1"/>
    </xf>
    <xf numFmtId="0" fontId="35" fillId="3" borderId="48" xfId="5" applyFont="1" applyFill="1" applyBorder="1" applyAlignment="1">
      <alignment horizontal="center" vertical="center" wrapText="1"/>
    </xf>
    <xf numFmtId="0" fontId="8" fillId="4" borderId="11" xfId="6" applyFill="1" applyBorder="1" applyAlignment="1" applyProtection="1">
      <alignment horizontal="left" vertical="center" wrapText="1"/>
    </xf>
    <xf numFmtId="0" fontId="34" fillId="4" borderId="46" xfId="5" applyFont="1" applyFill="1" applyBorder="1" applyAlignment="1">
      <alignment horizontal="left" vertical="center" wrapText="1"/>
    </xf>
    <xf numFmtId="0" fontId="34" fillId="4" borderId="37" xfId="5" applyFont="1" applyFill="1" applyBorder="1" applyAlignment="1">
      <alignment horizontal="left" vertical="center" wrapText="1"/>
    </xf>
    <xf numFmtId="0" fontId="34" fillId="4" borderId="38" xfId="5" applyFont="1" applyFill="1" applyBorder="1" applyAlignment="1">
      <alignment horizontal="left" vertical="center" wrapText="1"/>
    </xf>
    <xf numFmtId="0" fontId="34" fillId="4" borderId="6" xfId="5" applyFont="1" applyFill="1" applyBorder="1" applyAlignment="1">
      <alignment horizontal="left" vertical="center" wrapText="1"/>
    </xf>
    <xf numFmtId="0" fontId="34" fillId="4" borderId="7" xfId="5" applyFont="1" applyFill="1" applyBorder="1" applyAlignment="1">
      <alignment horizontal="left" vertical="center" wrapText="1"/>
    </xf>
    <xf numFmtId="0" fontId="34" fillId="4" borderId="8" xfId="5" applyFont="1" applyFill="1" applyBorder="1" applyAlignment="1">
      <alignment horizontal="left" vertical="center" wrapText="1"/>
    </xf>
    <xf numFmtId="0" fontId="2" fillId="2" borderId="11" xfId="0" applyFont="1" applyFill="1" applyBorder="1" applyAlignment="1">
      <alignment horizontal="center" wrapText="1"/>
    </xf>
    <xf numFmtId="0" fontId="2" fillId="2" borderId="12" xfId="0" applyFont="1" applyFill="1" applyBorder="1" applyAlignment="1">
      <alignment horizontal="center" wrapText="1"/>
    </xf>
    <xf numFmtId="0" fontId="2" fillId="2" borderId="71" xfId="0" applyFont="1" applyFill="1" applyBorder="1" applyAlignment="1">
      <alignment wrapText="1"/>
    </xf>
    <xf numFmtId="0" fontId="2" fillId="2" borderId="72" xfId="0" applyFont="1" applyFill="1" applyBorder="1" applyAlignment="1">
      <alignment wrapText="1"/>
    </xf>
    <xf numFmtId="0" fontId="2" fillId="2" borderId="175" xfId="0" applyFont="1" applyFill="1" applyBorder="1" applyAlignment="1">
      <alignment wrapText="1"/>
    </xf>
    <xf numFmtId="0" fontId="3" fillId="2" borderId="11" xfId="0" applyFont="1" applyFill="1" applyBorder="1" applyAlignment="1">
      <alignment wrapText="1"/>
    </xf>
    <xf numFmtId="0" fontId="3" fillId="2" borderId="12" xfId="0" applyFont="1" applyFill="1" applyBorder="1" applyAlignment="1">
      <alignment wrapText="1"/>
    </xf>
    <xf numFmtId="0" fontId="3" fillId="2" borderId="13" xfId="0" applyFont="1" applyFill="1" applyBorder="1" applyAlignment="1">
      <alignment wrapText="1"/>
    </xf>
    <xf numFmtId="0" fontId="2" fillId="2" borderId="86" xfId="0" applyFont="1" applyFill="1" applyBorder="1"/>
    <xf numFmtId="0" fontId="2" fillId="2" borderId="106" xfId="0" applyFont="1" applyFill="1" applyBorder="1" applyAlignment="1">
      <alignment wrapText="1"/>
    </xf>
    <xf numFmtId="0" fontId="2" fillId="2" borderId="169" xfId="0" applyFont="1" applyFill="1" applyBorder="1" applyAlignment="1">
      <alignment wrapText="1"/>
    </xf>
    <xf numFmtId="0" fontId="2" fillId="2" borderId="178" xfId="0" applyFont="1" applyFill="1" applyBorder="1" applyAlignment="1">
      <alignment wrapText="1"/>
    </xf>
    <xf numFmtId="0" fontId="66" fillId="2" borderId="108" xfId="0" applyFont="1" applyFill="1" applyBorder="1" applyAlignment="1">
      <alignment wrapText="1"/>
    </xf>
    <xf numFmtId="0" fontId="66" fillId="2" borderId="106" xfId="0" applyFont="1" applyFill="1" applyBorder="1" applyAlignment="1">
      <alignment wrapText="1"/>
    </xf>
    <xf numFmtId="0" fontId="19" fillId="2" borderId="108" xfId="0" applyFont="1" applyFill="1" applyBorder="1" applyAlignment="1">
      <alignment wrapText="1"/>
    </xf>
    <xf numFmtId="0" fontId="19" fillId="2" borderId="106" xfId="0" applyFont="1" applyFill="1" applyBorder="1" applyAlignment="1">
      <alignment wrapText="1"/>
    </xf>
    <xf numFmtId="0" fontId="2" fillId="2" borderId="6" xfId="0" applyFont="1" applyFill="1" applyBorder="1" applyAlignment="1">
      <alignment horizontal="left" vertical="center" wrapText="1"/>
    </xf>
    <xf numFmtId="0" fontId="2" fillId="2"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2" borderId="12" xfId="0" applyFont="1" applyFill="1" applyBorder="1" applyAlignment="1">
      <alignment horizontal="center" vertical="top"/>
    </xf>
    <xf numFmtId="0" fontId="2" fillId="2" borderId="13" xfId="0" applyFont="1" applyFill="1" applyBorder="1" applyAlignment="1">
      <alignment horizontal="center" vertical="top"/>
    </xf>
    <xf numFmtId="0" fontId="2" fillId="2" borderId="19" xfId="0" applyFont="1" applyFill="1" applyBorder="1" applyAlignment="1">
      <alignment horizontal="center" vertical="top"/>
    </xf>
    <xf numFmtId="0" fontId="2" fillId="2" borderId="12" xfId="0" applyFont="1" applyFill="1" applyBorder="1" applyAlignment="1">
      <alignment horizontal="center" vertical="top" wrapText="1"/>
    </xf>
    <xf numFmtId="0" fontId="66" fillId="2" borderId="94" xfId="0" applyFont="1" applyFill="1" applyBorder="1" applyAlignment="1">
      <alignment vertical="top" wrapText="1"/>
    </xf>
    <xf numFmtId="0" fontId="66" fillId="2" borderId="95" xfId="0" applyFont="1" applyFill="1" applyBorder="1" applyAlignment="1">
      <alignment vertical="top" wrapText="1"/>
    </xf>
    <xf numFmtId="0" fontId="66" fillId="2" borderId="156" xfId="0" applyFont="1" applyFill="1" applyBorder="1" applyAlignment="1">
      <alignment vertical="top" wrapText="1"/>
    </xf>
    <xf numFmtId="0" fontId="66" fillId="2" borderId="97" xfId="0" applyFont="1" applyFill="1" applyBorder="1" applyAlignment="1">
      <alignment vertical="top" wrapText="1"/>
    </xf>
    <xf numFmtId="0" fontId="66" fillId="2" borderId="98" xfId="0" applyFont="1" applyFill="1" applyBorder="1" applyAlignment="1">
      <alignment vertical="top" wrapText="1"/>
    </xf>
    <xf numFmtId="0" fontId="66" fillId="2" borderId="99" xfId="0" applyFont="1" applyFill="1" applyBorder="1" applyAlignment="1">
      <alignment vertical="top" wrapText="1"/>
    </xf>
    <xf numFmtId="0" fontId="21" fillId="2" borderId="97" xfId="11" applyFont="1" applyFill="1" applyBorder="1" applyAlignment="1" applyProtection="1">
      <alignment vertical="top" wrapText="1"/>
    </xf>
    <xf numFmtId="0" fontId="21" fillId="2" borderId="98" xfId="11" applyFont="1" applyFill="1" applyBorder="1" applyAlignment="1" applyProtection="1">
      <alignment vertical="top" wrapText="1"/>
    </xf>
    <xf numFmtId="0" fontId="21" fillId="2" borderId="99" xfId="11" applyFont="1" applyFill="1" applyBorder="1" applyAlignment="1" applyProtection="1">
      <alignment vertical="top" wrapText="1"/>
    </xf>
    <xf numFmtId="0" fontId="3" fillId="2" borderId="5" xfId="4" applyFont="1" applyFill="1" applyBorder="1" applyAlignment="1">
      <alignment horizontal="center" vertical="center"/>
    </xf>
    <xf numFmtId="0" fontId="3" fillId="2" borderId="14" xfId="4" applyFont="1" applyFill="1" applyBorder="1" applyAlignment="1">
      <alignment horizontal="center" vertical="center"/>
    </xf>
    <xf numFmtId="0" fontId="5" fillId="2" borderId="5" xfId="5" applyFont="1" applyFill="1" applyBorder="1" applyAlignment="1">
      <alignment horizontal="center" vertical="center" wrapText="1"/>
    </xf>
    <xf numFmtId="0" fontId="5" fillId="2" borderId="9" xfId="5" applyFont="1" applyFill="1" applyBorder="1" applyAlignment="1">
      <alignment horizontal="center" vertical="center" wrapText="1"/>
    </xf>
    <xf numFmtId="0" fontId="5" fillId="2" borderId="14" xfId="5" applyFont="1" applyFill="1" applyBorder="1" applyAlignment="1">
      <alignment horizontal="center" vertical="center" wrapText="1"/>
    </xf>
    <xf numFmtId="0" fontId="3" fillId="2" borderId="5" xfId="4" applyFont="1" applyFill="1" applyBorder="1" applyAlignment="1">
      <alignment horizontal="center" vertical="center" wrapText="1"/>
    </xf>
    <xf numFmtId="0" fontId="3" fillId="2" borderId="14" xfId="4" applyFont="1" applyFill="1" applyBorder="1" applyAlignment="1">
      <alignment horizontal="center" vertical="center" wrapText="1"/>
    </xf>
    <xf numFmtId="0" fontId="41" fillId="2" borderId="11" xfId="5" applyFont="1" applyFill="1" applyBorder="1" applyAlignment="1">
      <alignment horizontal="left" vertical="center" wrapText="1"/>
    </xf>
    <xf numFmtId="0" fontId="41" fillId="2" borderId="12" xfId="5" applyFont="1" applyFill="1" applyBorder="1" applyAlignment="1">
      <alignment horizontal="left" vertical="center" wrapText="1"/>
    </xf>
    <xf numFmtId="0" fontId="41" fillId="2" borderId="13" xfId="5" applyFont="1" applyFill="1" applyBorder="1" applyAlignment="1">
      <alignment horizontal="left" vertical="center" wrapText="1"/>
    </xf>
    <xf numFmtId="0" fontId="2" fillId="2" borderId="37" xfId="9" applyFont="1" applyFill="1" applyBorder="1" applyAlignment="1">
      <alignment vertical="center"/>
    </xf>
    <xf numFmtId="0" fontId="2" fillId="2" borderId="38" xfId="9" applyFont="1" applyFill="1" applyBorder="1" applyAlignment="1">
      <alignment vertical="center"/>
    </xf>
    <xf numFmtId="0" fontId="2" fillId="2" borderId="3" xfId="0" applyFont="1" applyFill="1" applyBorder="1" applyAlignment="1">
      <alignment wrapText="1"/>
    </xf>
    <xf numFmtId="0" fontId="2" fillId="2" borderId="16" xfId="0" applyFont="1" applyFill="1" applyBorder="1" applyAlignment="1">
      <alignment horizontal="center" wrapText="1"/>
    </xf>
    <xf numFmtId="0" fontId="2" fillId="2" borderId="16" xfId="0" applyFont="1" applyFill="1" applyBorder="1" applyAlignment="1">
      <alignment horizontal="center"/>
    </xf>
    <xf numFmtId="0" fontId="2" fillId="2" borderId="20" xfId="6" applyFont="1" applyFill="1" applyBorder="1" applyAlignment="1" applyProtection="1">
      <alignment horizontal="left" vertical="center"/>
    </xf>
    <xf numFmtId="0" fontId="2" fillId="2" borderId="19" xfId="6" applyFont="1" applyFill="1" applyBorder="1" applyAlignment="1" applyProtection="1">
      <alignment horizontal="left" vertical="center"/>
    </xf>
    <xf numFmtId="0" fontId="2" fillId="2" borderId="21" xfId="6" applyFont="1" applyFill="1" applyBorder="1" applyAlignment="1" applyProtection="1">
      <alignment horizontal="left" vertical="center"/>
    </xf>
    <xf numFmtId="1" fontId="64" fillId="2" borderId="17" xfId="2" applyNumberFormat="1" applyFont="1" applyFill="1" applyBorder="1" applyAlignment="1">
      <alignment horizontal="center" vertical="center" wrapText="1"/>
    </xf>
    <xf numFmtId="1" fontId="64" fillId="2" borderId="15" xfId="2" applyNumberFormat="1" applyFont="1" applyFill="1" applyBorder="1" applyAlignment="1">
      <alignment horizontal="center" vertical="center" wrapText="1"/>
    </xf>
    <xf numFmtId="0" fontId="2" fillId="2" borderId="17" xfId="5" applyFont="1" applyFill="1" applyBorder="1" applyAlignment="1">
      <alignment horizontal="center" vertical="center"/>
    </xf>
    <xf numFmtId="0" fontId="2" fillId="2" borderId="13" xfId="5" applyFont="1" applyFill="1" applyBorder="1" applyAlignment="1">
      <alignment horizontal="center" vertical="center"/>
    </xf>
    <xf numFmtId="0" fontId="2" fillId="2" borderId="25" xfId="6" applyFont="1" applyFill="1" applyBorder="1" applyAlignment="1" applyProtection="1">
      <alignment horizontal="justify" vertical="center" wrapText="1"/>
    </xf>
    <xf numFmtId="0" fontId="2" fillId="2" borderId="0" xfId="6" applyFont="1" applyFill="1" applyBorder="1" applyAlignment="1" applyProtection="1">
      <alignment horizontal="justify" vertical="center" wrapText="1"/>
    </xf>
    <xf numFmtId="0" fontId="2" fillId="2" borderId="18" xfId="6" applyFont="1" applyFill="1" applyBorder="1" applyAlignment="1" applyProtection="1">
      <alignment horizontal="justify" vertical="center" wrapText="1"/>
    </xf>
    <xf numFmtId="0" fontId="2" fillId="2" borderId="47" xfId="6" applyFont="1" applyFill="1" applyBorder="1" applyAlignment="1" applyProtection="1">
      <alignment horizontal="center" vertical="center" wrapText="1"/>
    </xf>
    <xf numFmtId="0" fontId="21" fillId="2" borderId="11" xfId="11" applyFont="1" applyFill="1" applyBorder="1" applyAlignment="1">
      <alignment horizontal="left" vertical="center" wrapText="1"/>
    </xf>
    <xf numFmtId="0" fontId="2" fillId="2" borderId="20" xfId="12" applyFont="1" applyFill="1" applyBorder="1" applyAlignment="1">
      <alignment horizontal="center" wrapText="1"/>
    </xf>
    <xf numFmtId="0" fontId="2" fillId="2" borderId="19" xfId="12" applyFont="1" applyFill="1" applyBorder="1" applyAlignment="1">
      <alignment horizontal="center" wrapText="1"/>
    </xf>
    <xf numFmtId="0" fontId="2" fillId="2" borderId="25" xfId="12" applyFont="1" applyFill="1" applyBorder="1" applyAlignment="1">
      <alignment horizontal="center"/>
    </xf>
    <xf numFmtId="0" fontId="2" fillId="2" borderId="171" xfId="6" applyFont="1" applyFill="1" applyBorder="1" applyAlignment="1" applyProtection="1">
      <alignment horizontal="left" vertical="center" wrapText="1"/>
    </xf>
    <xf numFmtId="0" fontId="2" fillId="2" borderId="172" xfId="6" applyFont="1" applyFill="1" applyBorder="1" applyAlignment="1" applyProtection="1">
      <alignment horizontal="left" vertical="center" wrapText="1"/>
    </xf>
    <xf numFmtId="0" fontId="2" fillId="2" borderId="153" xfId="6" applyFont="1" applyFill="1" applyBorder="1" applyAlignment="1" applyProtection="1">
      <alignment horizontal="left" vertical="center" wrapText="1"/>
    </xf>
    <xf numFmtId="0" fontId="2" fillId="2" borderId="151" xfId="6" applyFont="1" applyFill="1" applyBorder="1" applyAlignment="1" applyProtection="1">
      <alignment horizontal="left" vertical="center" wrapText="1"/>
    </xf>
    <xf numFmtId="0" fontId="2" fillId="2" borderId="16" xfId="0" applyFont="1" applyFill="1" applyBorder="1" applyAlignment="1">
      <alignment horizontal="left" vertical="center"/>
    </xf>
    <xf numFmtId="0" fontId="2" fillId="2" borderId="145" xfId="0" applyFont="1" applyFill="1" applyBorder="1" applyAlignment="1">
      <alignment wrapText="1"/>
    </xf>
    <xf numFmtId="0" fontId="9" fillId="2" borderId="11" xfId="6" applyFont="1" applyFill="1" applyBorder="1" applyAlignment="1" applyProtection="1">
      <alignment wrapText="1"/>
    </xf>
    <xf numFmtId="0" fontId="9" fillId="2" borderId="13" xfId="6" applyFont="1" applyFill="1" applyBorder="1" applyAlignment="1" applyProtection="1">
      <alignment wrapText="1"/>
    </xf>
  </cellXfs>
  <cellStyles count="40">
    <cellStyle name="Comma" xfId="39" xr:uid="{00000000-0005-0000-0000-000000000000}"/>
    <cellStyle name="Currency" xfId="37" xr:uid="{00000000-0005-0000-0000-000001000000}"/>
    <cellStyle name="Hipervínculo" xfId="3" builtinId="8"/>
    <cellStyle name="Hipervínculo 2" xfId="23" xr:uid="{00000000-0005-0000-0000-000003000000}"/>
    <cellStyle name="Hipervínculo 2 2" xfId="6" xr:uid="{00000000-0005-0000-0000-000004000000}"/>
    <cellStyle name="Hipervínculo 3" xfId="11" xr:uid="{00000000-0005-0000-0000-000005000000}"/>
    <cellStyle name="Hipervínculo 4" xfId="34" xr:uid="{00000000-0005-0000-0000-000006000000}"/>
    <cellStyle name="Hyperlink" xfId="13" xr:uid="{00000000-0005-0000-0000-000007000000}"/>
    <cellStyle name="Hyperlink 2" xfId="30" xr:uid="{00000000-0005-0000-0000-000008000000}"/>
    <cellStyle name="Millares" xfId="1" builtinId="3"/>
    <cellStyle name="Millares [0]" xfId="19" builtinId="6"/>
    <cellStyle name="Millares [0] 2" xfId="24" xr:uid="{00000000-0005-0000-0000-00000B000000}"/>
    <cellStyle name="Millares 2 2" xfId="21" xr:uid="{00000000-0005-0000-0000-00000C000000}"/>
    <cellStyle name="Millares 2 2 2" xfId="8" xr:uid="{00000000-0005-0000-0000-00000D000000}"/>
    <cellStyle name="Millares 3" xfId="17" xr:uid="{00000000-0005-0000-0000-00000E000000}"/>
    <cellStyle name="Millares 3 2" xfId="29" xr:uid="{00000000-0005-0000-0000-00000F000000}"/>
    <cellStyle name="Moneda" xfId="35" builtinId="4"/>
    <cellStyle name="Moneda [0]" xfId="36" builtinId="7"/>
    <cellStyle name="Moneda [0] 2" xfId="38" xr:uid="{00000000-0005-0000-0000-000012000000}"/>
    <cellStyle name="Normal" xfId="0" builtinId="0"/>
    <cellStyle name="Normal 2 2" xfId="4" xr:uid="{00000000-0005-0000-0000-000014000000}"/>
    <cellStyle name="Normal 2 2 2 2" xfId="12" xr:uid="{00000000-0005-0000-0000-000015000000}"/>
    <cellStyle name="Normal 2 2 4" xfId="28" xr:uid="{00000000-0005-0000-0000-000016000000}"/>
    <cellStyle name="Normal 2 2 5" xfId="26" xr:uid="{00000000-0005-0000-0000-000017000000}"/>
    <cellStyle name="Normal 2 3" xfId="7" xr:uid="{00000000-0005-0000-0000-000018000000}"/>
    <cellStyle name="Normal 2 3 2" xfId="22" xr:uid="{00000000-0005-0000-0000-000019000000}"/>
    <cellStyle name="Normal 3" xfId="27" xr:uid="{00000000-0005-0000-0000-00001A000000}"/>
    <cellStyle name="Normal 3 2" xfId="9" xr:uid="{00000000-0005-0000-0000-00001B000000}"/>
    <cellStyle name="Normal 3 3" xfId="32" xr:uid="{00000000-0005-0000-0000-00001C000000}"/>
    <cellStyle name="Normal 4" xfId="25" xr:uid="{00000000-0005-0000-0000-00001D000000}"/>
    <cellStyle name="Normal 4 2" xfId="33" xr:uid="{00000000-0005-0000-0000-00001E000000}"/>
    <cellStyle name="Normal 7" xfId="5" xr:uid="{00000000-0005-0000-0000-00001F000000}"/>
    <cellStyle name="Percent" xfId="16" xr:uid="{00000000-0005-0000-0000-000020000000}"/>
    <cellStyle name="Porcentaje" xfId="2" builtinId="5"/>
    <cellStyle name="Porcentaje 2" xfId="18" xr:uid="{00000000-0005-0000-0000-000022000000}"/>
    <cellStyle name="Porcentaje 2 2 2" xfId="31" xr:uid="{00000000-0005-0000-0000-000023000000}"/>
    <cellStyle name="Porcentaje 3 3" xfId="14" xr:uid="{00000000-0005-0000-0000-000024000000}"/>
    <cellStyle name="Texto explicativo" xfId="20" builtinId="53"/>
    <cellStyle name="Texto explicativo 2" xfId="15" xr:uid="{00000000-0005-0000-0000-000026000000}"/>
    <cellStyle name="Texto explicativo 3" xfId="10" xr:uid="{00000000-0005-0000-0000-000027000000}"/>
  </cellStyles>
  <dxfs count="0"/>
  <tableStyles count="0" defaultTableStyle="TableStyleMedium2" defaultPivotStyle="PivotStyleLight16"/>
  <colors>
    <mruColors>
      <color rgb="FFFF6969"/>
      <color rgb="FFEBFFEB"/>
      <color rgb="FFF0965E"/>
      <color rgb="FFFF33CC"/>
      <color rgb="FF66FFFF"/>
      <color rgb="FFEB7025"/>
      <color rgb="FFFF9933"/>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styles" Target="style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google.com/search?q=SECRETARIA+DE+EDCUACION+DANIEL+EDUARDO+MORA+CASTA%C3%91EDA&amp;sxsrf=ALiCzsayGL_9MUOSE7yZ7_D16VFPe65p2A%3A1657067044223&amp;ei=JNbEYtOmDaL9wbkPopqDqAY&amp;ved=0ahUKEwjTyKjk_-L4AhWifjABHSLNAGUQ4dUDCA4&amp;uact=5&amp;oq=SECRETARIA+DE+EDCUACION+DANIEL+EDUARDO+MORA+CASTA%C3%91EDA&amp;gs_lcp=Cgdnd3Mtd2l6EAMyBAghEAo6BAgjECdKBAhBGABKBAhGGABQAFjHe2CMfmgYcAB4AYABxwGIAfU1kgEEMC40NJgBAKABAcABAQ&amp;sclient=gws-wiz" TargetMode="External"/><Relationship Id="rId3" Type="http://schemas.openxmlformats.org/officeDocument/2006/relationships/hyperlink" Target="https://www.google.com/search?q=TELEFONO+DEL+DASC&amp;oq=TELEFONO+DEL+DASC&amp;aqs=chrome..69i57j0i13j0i10i22i30l8.5747j0j7&amp;sourceid=chrome&amp;ie=UTF-8" TargetMode="External"/><Relationship Id="rId7" Type="http://schemas.openxmlformats.org/officeDocument/2006/relationships/hyperlink" Target="https://www.google.com/search?q=SECRETARIA+DE+EDCUACION+DANIEL+EDUARDO+MORA+CASTA%C3%91EDA&amp;sxsrf=ALiCzsayGL_9MUOSE7yZ7_D16VFPe65p2A%3A1657067044223&amp;ei=JNbEYtOmDaL9wbkPopqDqAY&amp;ved=0ahUKEwjTyKjk_-L4AhWifjABHSLNAGUQ4dUDCA4&amp;uact=5&amp;oq=SECRETARIA+DE+EDCUACION+DANIEL+EDUARDO+MORA+CASTA%C3%91EDA&amp;gs_lcp=Cgdnd3Mtd2l6EAMyBAghEAo6BAgjECdKBAhBGABKBAhGGABQAFjHe2CMfmgYcAB4AYABxwGIAfU1kgEEMC40NJgBAKABAcABAQ&amp;sclient=gws-wiz" TargetMode="External"/><Relationship Id="rId2" Type="http://schemas.openxmlformats.org/officeDocument/2006/relationships/hyperlink" Target="mailto:sandy.calderon@gobiernobogota.gov.co" TargetMode="External"/><Relationship Id="rId1" Type="http://schemas.openxmlformats.org/officeDocument/2006/relationships/hyperlink" Target="mailto:zrojas@secretariajuridica.gov.co" TargetMode="External"/><Relationship Id="rId6" Type="http://schemas.openxmlformats.org/officeDocument/2006/relationships/hyperlink" Target="https://www.google.com/search?q=SECRETARIA+DE+EDCUACION+DANIEL+EDUARDO+MORA+CASTA%C3%91EDA&amp;sxsrf=ALiCzsayGL_9MUOSE7yZ7_D16VFPe65p2A%3A1657067044223&amp;ei=JNbEYtOmDaL9wbkPopqDqAY&amp;ved=0ahUKEwjTyKjk_-L4AhWifjABHSLNAGUQ4dUDCA4&amp;uact=5&amp;oq=SECRETARIA+DE+EDCUACION+DANIEL+EDUARDO+MORA+CASTA%C3%91EDA&amp;gs_lcp=Cgdnd3Mtd2l6EAMyBAghEAo6BAgjECdKBAhBGABKBAhGGABQAFjHe2CMfmgYcAB4AYABxwGIAfU1kgEEMC40NJgBAKABAcABAQ&amp;sclient=gws-wiz" TargetMode="External"/><Relationship Id="rId11" Type="http://schemas.openxmlformats.org/officeDocument/2006/relationships/printerSettings" Target="../printerSettings/printerSettings1.bin"/><Relationship Id="rId5" Type="http://schemas.openxmlformats.org/officeDocument/2006/relationships/hyperlink" Target="https://www.google.com/search?q=TELEFONO+DEL+DASC&amp;oq=TELEFONO+DEL+DASC&amp;aqs=chrome..69i57j0i13j0i10i22i30l8.5747j0j7&amp;sourceid=chrome&amp;ie=UTF-8" TargetMode="External"/><Relationship Id="rId10" Type="http://schemas.openxmlformats.org/officeDocument/2006/relationships/hyperlink" Target="mailto:zrojas@secretariajuridica.gov.co" TargetMode="External"/><Relationship Id="rId4" Type="http://schemas.openxmlformats.org/officeDocument/2006/relationships/hyperlink" Target="https://www.google.com/search?q=TELEFONO+DEL+DASC&amp;oq=TELEFONO+DEL+DASC&amp;aqs=chrome..69i57j0i13j0i10i22i30l8.5747j0j7&amp;sourceid=chrome&amp;ie=UTF-8" TargetMode="External"/><Relationship Id="rId9" Type="http://schemas.openxmlformats.org/officeDocument/2006/relationships/hyperlink" Target="https://www.google.com/search?q=TELEFONO+DEL+DASC&amp;oq=TELEFONO+DEL+DASC&amp;aqs=chrome..69i57j0i13j0i10i22i30l8.5747j0j7&amp;sourceid=chrome&amp;ie=UTF-8"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02.xml.rels><?xml version="1.0" encoding="UTF-8" standalone="yes"?>
<Relationships xmlns="http://schemas.openxmlformats.org/package/2006/relationships"><Relationship Id="rId1" Type="http://schemas.openxmlformats.org/officeDocument/2006/relationships/hyperlink" Target="mailto:tpatino@veeduriadistrital.gov.co" TargetMode="External"/></Relationships>
</file>

<file path=xl/worksheets/_rels/sheet103.xml.rels><?xml version="1.0" encoding="UTF-8" standalone="yes"?>
<Relationships xmlns="http://schemas.openxmlformats.org/package/2006/relationships"><Relationship Id="rId1" Type="http://schemas.openxmlformats.org/officeDocument/2006/relationships/hyperlink" Target="mailto:tulia.santos@habitatbogota.gov.co" TargetMode="External"/></Relationships>
</file>

<file path=xl/worksheets/_rels/sheet104.xml.rels><?xml version="1.0" encoding="UTF-8" standalone="yes"?>
<Relationships xmlns="http://schemas.openxmlformats.org/package/2006/relationships"><Relationship Id="rId1" Type="http://schemas.openxmlformats.org/officeDocument/2006/relationships/hyperlink" Target="mailto:svargas@serviciocivil.gov.co" TargetMode="External"/></Relationships>
</file>

<file path=xl/worksheets/_rels/sheet105.xml.rels><?xml version="1.0" encoding="UTF-8" standalone="yes"?>
<Relationships xmlns="http://schemas.openxmlformats.org/package/2006/relationships"><Relationship Id="rId1" Type="http://schemas.openxmlformats.org/officeDocument/2006/relationships/hyperlink" Target="mailto:falba@veeduriadistrital.gov.co" TargetMode="External"/></Relationships>
</file>

<file path=xl/worksheets/_rels/sheet106.xml.rels><?xml version="1.0" encoding="UTF-8" standalone="yes"?>
<Relationships xmlns="http://schemas.openxmlformats.org/package/2006/relationships"><Relationship Id="rId1" Type="http://schemas.openxmlformats.org/officeDocument/2006/relationships/hyperlink" Target="mailto:ivan.casas@gobiernobogota.gov.co" TargetMode="External"/></Relationships>
</file>

<file path=xl/worksheets/_rels/sheet107.xml.rels><?xml version="1.0" encoding="UTF-8" standalone="yes"?>
<Relationships xmlns="http://schemas.openxmlformats.org/package/2006/relationships"><Relationship Id="rId1" Type="http://schemas.openxmlformats.org/officeDocument/2006/relationships/hyperlink" Target="mailto:lubar.chaparro@gobiernobogota.gov.co" TargetMode="External"/></Relationships>
</file>

<file path=xl/worksheets/_rels/sheet108.xml.rels><?xml version="1.0" encoding="UTF-8" standalone="yes"?>
<Relationships xmlns="http://schemas.openxmlformats.org/package/2006/relationships"><Relationship Id="rId1" Type="http://schemas.openxmlformats.org/officeDocument/2006/relationships/hyperlink" Target="mailto:dmaldonado@veeduriadistrital.gov.co"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4.xml.rels><?xml version="1.0" encoding="UTF-8" standalone="yes"?>
<Relationships xmlns="http://schemas.openxmlformats.org/package/2006/relationships"><Relationship Id="rId1" Type="http://schemas.openxmlformats.org/officeDocument/2006/relationships/hyperlink" Target="mailto:ana.aristizabal@gobiernobogota.gov.co" TargetMode="External"/></Relationships>
</file>

<file path=xl/worksheets/_rels/sheet115.xml.rels><?xml version="1.0" encoding="UTF-8" standalone="yes"?>
<Relationships xmlns="http://schemas.openxmlformats.org/package/2006/relationships"><Relationship Id="rId1" Type="http://schemas.openxmlformats.org/officeDocument/2006/relationships/hyperlink" Target="mailto:aparra@veeduriadistrital.gov.co" TargetMode="External"/></Relationships>
</file>

<file path=xl/worksheets/_rels/sheet117.xml.rels><?xml version="1.0" encoding="UTF-8" standalone="yes"?>
<Relationships xmlns="http://schemas.openxmlformats.org/package/2006/relationships"><Relationship Id="rId1" Type="http://schemas.openxmlformats.org/officeDocument/2006/relationships/hyperlink" Target="mailto:maria.gonzalez@ambientebogota.gov.co" TargetMode="External"/></Relationships>
</file>

<file path=xl/worksheets/_rels/sheet118.xml.rels><?xml version="1.0" encoding="UTF-8" standalone="yes"?>
<Relationships xmlns="http://schemas.openxmlformats.org/package/2006/relationships"><Relationship Id="rId1" Type="http://schemas.openxmlformats.org/officeDocument/2006/relationships/hyperlink" Target="mailto:zrojas@secretariajuridica.gov.co" TargetMode="External"/></Relationships>
</file>

<file path=xl/worksheets/_rels/sheet119.xml.rels><?xml version="1.0" encoding="UTF-8" standalone="yes"?>
<Relationships xmlns="http://schemas.openxmlformats.org/package/2006/relationships"><Relationship Id="rId1" Type="http://schemas.openxmlformats.org/officeDocument/2006/relationships/hyperlink" Target="mailto:christian.tiria@scrd.gov.co"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hyperlink" Target="mailto:zrojas@secretariajuridica.gov.co" TargetMode="External"/></Relationships>
</file>

<file path=xl/worksheets/_rels/sheet121.xml.rels><?xml version="1.0" encoding="UTF-8" standalone="yes"?>
<Relationships xmlns="http://schemas.openxmlformats.org/package/2006/relationships"><Relationship Id="rId1" Type="http://schemas.openxmlformats.org/officeDocument/2006/relationships/hyperlink" Target="mailto:martha.soto@gobiernobogota.gov.co" TargetMode="External"/></Relationships>
</file>

<file path=xl/worksheets/_rels/sheet124.xml.rels><?xml version="1.0" encoding="UTF-8" standalone="yes"?>
<Relationships xmlns="http://schemas.openxmlformats.org/package/2006/relationships"><Relationship Id="rId1" Type="http://schemas.openxmlformats.org/officeDocument/2006/relationships/hyperlink" Target="mailto:falba@veeduriadistrital.gov.co" TargetMode="External"/></Relationships>
</file>

<file path=xl/worksheets/_rels/sheet125.xml.rels><?xml version="1.0" encoding="UTF-8" standalone="yes"?>
<Relationships xmlns="http://schemas.openxmlformats.org/package/2006/relationships"><Relationship Id="rId1" Type="http://schemas.openxmlformats.org/officeDocument/2006/relationships/hyperlink" Target="mailto:jcruz@veeduriadistrital.gov.co" TargetMode="External"/></Relationships>
</file>

<file path=xl/worksheets/_rels/sheet127.xml.rels><?xml version="1.0" encoding="UTF-8" standalone="yes"?>
<Relationships xmlns="http://schemas.openxmlformats.org/package/2006/relationships"><Relationship Id="rId1" Type="http://schemas.openxmlformats.org/officeDocument/2006/relationships/hyperlink" Target="mailto:smarulanda@desarrolloeconomico.gov.co" TargetMode="External"/></Relationships>
</file>

<file path=xl/worksheets/_rels/sheet128.xml.rels><?xml version="1.0" encoding="UTF-8" standalone="yes"?>
<Relationships xmlns="http://schemas.openxmlformats.org/package/2006/relationships"><Relationship Id="rId1" Type="http://schemas.openxmlformats.org/officeDocument/2006/relationships/hyperlink" Target="mailto:smarulanda@desarrolloeconomico.gov.co" TargetMode="External"/></Relationships>
</file>

<file path=xl/worksheets/_rels/sheet129.xml.rels><?xml version="1.0" encoding="UTF-8" standalone="yes"?>
<Relationships xmlns="http://schemas.openxmlformats.org/package/2006/relationships"><Relationship Id="rId1" Type="http://schemas.openxmlformats.org/officeDocument/2006/relationships/hyperlink" Target="mailto:tpatino@veeduriadistrital.gov.co" TargetMode="Externa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3.bin"/><Relationship Id="rId1" Type="http://schemas.openxmlformats.org/officeDocument/2006/relationships/hyperlink" Target="mailto:denciso@veeduriadistrital.gov.co" TargetMode="External"/><Relationship Id="rId4" Type="http://schemas.openxmlformats.org/officeDocument/2006/relationships/comments" Target="../comments4.xml"/></Relationships>
</file>

<file path=xl/worksheets/_rels/sheet130.xml.rels><?xml version="1.0" encoding="UTF-8" standalone="yes"?>
<Relationships xmlns="http://schemas.openxmlformats.org/package/2006/relationships"><Relationship Id="rId1" Type="http://schemas.openxmlformats.org/officeDocument/2006/relationships/hyperlink" Target="mailto:jkleonb@secretariajuridica.gov.co" TargetMode="External"/></Relationships>
</file>

<file path=xl/worksheets/_rels/sheet132.xml.rels><?xml version="1.0" encoding="UTF-8" standalone="yes"?>
<Relationships xmlns="http://schemas.openxmlformats.org/package/2006/relationships"><Relationship Id="rId1" Type="http://schemas.openxmlformats.org/officeDocument/2006/relationships/hyperlink" Target="mailto:zrojas@secretariajuridica.gov.co" TargetMode="External"/></Relationships>
</file>

<file path=xl/worksheets/_rels/sheet133.xml.rels><?xml version="1.0" encoding="UTF-8" standalone="yes"?>
<Relationships xmlns="http://schemas.openxmlformats.org/package/2006/relationships"><Relationship Id="rId1" Type="http://schemas.openxmlformats.org/officeDocument/2006/relationships/hyperlink" Target="mailto:manavarroe@secretariajuridica.gov.co" TargetMode="External"/></Relationships>
</file>

<file path=xl/worksheets/_rels/sheet134.xml.rels><?xml version="1.0" encoding="UTF-8" standalone="yes"?>
<Relationships xmlns="http://schemas.openxmlformats.org/package/2006/relationships"><Relationship Id="rId1" Type="http://schemas.openxmlformats.org/officeDocument/2006/relationships/hyperlink" Target="mailto:victor.mosquera@gobiernobogota.gov.co" TargetMode="External"/></Relationships>
</file>

<file path=xl/worksheets/_rels/sheet135.xml.rels><?xml version="1.0" encoding="UTF-8" standalone="yes"?>
<Relationships xmlns="http://schemas.openxmlformats.org/package/2006/relationships"><Relationship Id="rId1" Type="http://schemas.openxmlformats.org/officeDocument/2006/relationships/hyperlink" Target="mailto:bvaldivieso@veeduriadistrital.gov.co" TargetMode="External"/></Relationships>
</file>

<file path=xl/worksheets/_rels/sheet136.xml.rels><?xml version="1.0" encoding="UTF-8" standalone="yes"?>
<Relationships xmlns="http://schemas.openxmlformats.org/package/2006/relationships"><Relationship Id="rId1" Type="http://schemas.openxmlformats.org/officeDocument/2006/relationships/hyperlink" Target="mailto:bvaldivieso@veeduriadistrital.gov.co"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jparra@sdp.gov.co"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javier.bautista@gobiernobogota.gov.co"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mailto:jpardo@veeduriadistrital.gov.co"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mailto:ggranadosv@shd.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hyperlink" Target="mailto:mperez@participacionbogota.gov.co"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mailto:ana.aristizabal@gobiernobogota.gov.co"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hyperlink" Target="mailto:sperez@sdmujer.gov.co"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mailto:rvillamizar@veeduriadistrital.gov.co"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hyperlink" Target="mailto:lubar.chaparro@gobiernobogota.gov.co"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mailto:rvillamizar@veeduriadistrital.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hyperlink" Target="mailto:apsaurith@saludcapital.gov.co"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mailto:ggranadosv@shd.gov.co"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mailto:ivan.casas@gobiernobogota.gov.co"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hyperlink" Target="mailto:rvillamizar@veeduriadistrital.gov.co"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mailto:jpardo@veeduriadistrital.gov.co"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mailto:falba@veeduriadistrital.gov.co" TargetMode="External"/></Relationships>
</file>

<file path=xl/worksheets/_rels/sheet46.xml.rels><?xml version="1.0" encoding="UTF-8" standalone="yes"?>
<Relationships xmlns="http://schemas.openxmlformats.org/package/2006/relationships"><Relationship Id="rId1" Type="http://schemas.openxmlformats.org/officeDocument/2006/relationships/hyperlink" Target="mailto:lvelandia@serviciocivil.gov.co"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mailto:jose.riveros@gobiernobogota.gov.co"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hyperlink" Target="mailto:carlos.gaitan@idartes.gov.co"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mailto:carlos.gaitan@idartes.gov.co" TargetMode="Externa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9.xml.rels><?xml version="1.0" encoding="UTF-8" standalone="yes"?>
<Relationships xmlns="http://schemas.openxmlformats.org/package/2006/relationships"><Relationship Id="rId1" Type="http://schemas.openxmlformats.org/officeDocument/2006/relationships/hyperlink" Target="mailto:agomezl@saludcapital.gov.co"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6.bin"/><Relationship Id="rId1" Type="http://schemas.openxmlformats.org/officeDocument/2006/relationships/hyperlink" Target="mailto:denciso@veeduriadistrital.gov.co" TargetMode="External"/><Relationship Id="rId4" Type="http://schemas.openxmlformats.org/officeDocument/2006/relationships/comments" Target="../comments1.xm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4.xml.rels><?xml version="1.0" encoding="UTF-8" standalone="yes"?>
<Relationships xmlns="http://schemas.openxmlformats.org/package/2006/relationships"><Relationship Id="rId1" Type="http://schemas.openxmlformats.org/officeDocument/2006/relationships/hyperlink" Target="mailto:alejandro.londono@scj.gov.co" TargetMode="External"/></Relationships>
</file>

<file path=xl/worksheets/_rels/sheet66.xml.rels><?xml version="1.0" encoding="UTF-8" standalone="yes"?>
<Relationships xmlns="http://schemas.openxmlformats.org/package/2006/relationships"><Relationship Id="rId1" Type="http://schemas.openxmlformats.org/officeDocument/2006/relationships/hyperlink" Target="mailto:lvelandia@serviciocivil.gov.co"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mailto:ecortes@sdis.%20gov.co" TargetMode="External"/></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hyperlink" Target="mailto:denciso@veeduriadistrital.gov.co" TargetMode="External"/><Relationship Id="rId4" Type="http://schemas.openxmlformats.org/officeDocument/2006/relationships/comments" Target="../comments2.xml"/></Relationships>
</file>

<file path=xl/worksheets/_rels/sheet72.xml.rels><?xml version="1.0" encoding="UTF-8" standalone="yes"?>
<Relationships xmlns="http://schemas.openxmlformats.org/package/2006/relationships"><Relationship Id="rId1" Type="http://schemas.openxmlformats.org/officeDocument/2006/relationships/hyperlink" Target="mailto:david.camacho@transmilenio.gov.co" TargetMode="External"/></Relationships>
</file>

<file path=xl/worksheets/_rels/sheet74.xml.rels><?xml version="1.0" encoding="UTF-8" standalone="yes"?>
<Relationships xmlns="http://schemas.openxmlformats.org/package/2006/relationships"><Relationship Id="rId1" Type="http://schemas.openxmlformats.org/officeDocument/2006/relationships/hyperlink" Target="mailto:victor.rodriguez@scrd.gov.co" TargetMode="External"/></Relationships>
</file>

<file path=xl/worksheets/_rels/sheet75.xml.rels><?xml version="1.0" encoding="UTF-8" standalone="yes"?>
<Relationships xmlns="http://schemas.openxmlformats.org/package/2006/relationships"><Relationship Id="rId1" Type="http://schemas.openxmlformats.org/officeDocument/2006/relationships/hyperlink" Target="mailto:victor.rodriguez@scrd.gov.co" TargetMode="External"/></Relationships>
</file>

<file path=xl/worksheets/_rels/sheet76.xml.rels><?xml version="1.0" encoding="UTF-8" standalone="yes"?>
<Relationships xmlns="http://schemas.openxmlformats.org/package/2006/relationships"><Relationship Id="rId1" Type="http://schemas.openxmlformats.org/officeDocument/2006/relationships/hyperlink" Target="mailto:ecortes@sdis.%20gov.co"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mailto:mptorresm@secretariajuridica.gov.co" TargetMode="External"/></Relationships>
</file>

<file path=xl/worksheets/_rels/sheet79.xml.rels><?xml version="1.0" encoding="UTF-8" standalone="yes"?>
<Relationships xmlns="http://schemas.openxmlformats.org/package/2006/relationships"><Relationship Id="rId1" Type="http://schemas.openxmlformats.org/officeDocument/2006/relationships/hyperlink" Target="mailto:jpardo@veeduriadistrital.gov.co"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hyperlink" Target="mailto:denciso@veeduriadistrital.gov.co" TargetMode="External"/><Relationship Id="rId4" Type="http://schemas.openxmlformats.org/officeDocument/2006/relationships/comments" Target="../comments3.xml"/></Relationships>
</file>

<file path=xl/worksheets/_rels/sheet80.xml.rels><?xml version="1.0" encoding="UTF-8" standalone="yes"?>
<Relationships xmlns="http://schemas.openxmlformats.org/package/2006/relationships"><Relationship Id="rId1" Type="http://schemas.openxmlformats.org/officeDocument/2006/relationships/hyperlink" Target="mailto:mptorresm@secretariajuridica.gov.co" TargetMode="External"/></Relationships>
</file>

<file path=xl/worksheets/_rels/sheet81.xml.rels><?xml version="1.0" encoding="UTF-8" standalone="yes"?>
<Relationships xmlns="http://schemas.openxmlformats.org/package/2006/relationships"><Relationship Id="rId1" Type="http://schemas.openxmlformats.org/officeDocument/2006/relationships/hyperlink" Target="mailto:jpardo@veeduriadistrital.gov.co" TargetMode="External"/></Relationships>
</file>

<file path=xl/worksheets/_rels/sheet82.xml.rels><?xml version="1.0" encoding="UTF-8" standalone="yes"?>
<Relationships xmlns="http://schemas.openxmlformats.org/package/2006/relationships"><Relationship Id="rId1" Type="http://schemas.openxmlformats.org/officeDocument/2006/relationships/hyperlink" Target="mailto:lady.medina@gobiernobogota.gov.co" TargetMode="Externa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84.xml.rels><?xml version="1.0" encoding="UTF-8" standalone="yes"?>
<Relationships xmlns="http://schemas.openxmlformats.org/package/2006/relationships"><Relationship Id="rId2" Type="http://schemas.openxmlformats.org/officeDocument/2006/relationships/hyperlink" Target="mailto:lubar.chaparro@gobiernobogota.gov.co" TargetMode="External"/><Relationship Id="rId1" Type="http://schemas.openxmlformats.org/officeDocument/2006/relationships/hyperlink" Target="mailto:lady.medina@gobiernobogota.gov.co" TargetMode="External"/></Relationships>
</file>

<file path=xl/worksheets/_rels/sheet85.xml.rels><?xml version="1.0" encoding="UTF-8" standalone="yes"?>
<Relationships xmlns="http://schemas.openxmlformats.org/package/2006/relationships"><Relationship Id="rId1" Type="http://schemas.openxmlformats.org/officeDocument/2006/relationships/hyperlink" Target="mailto:aaldana@veeduriadistrital.gov.co" TargetMode="External"/></Relationships>
</file>

<file path=xl/worksheets/_rels/sheet86.xml.rels><?xml version="1.0" encoding="UTF-8" standalone="yes"?>
<Relationships xmlns="http://schemas.openxmlformats.org/package/2006/relationships"><Relationship Id="rId1" Type="http://schemas.openxmlformats.org/officeDocument/2006/relationships/hyperlink" Target="mailto:dmaldonado@veeduriadistrital.gov.co" TargetMode="External"/></Relationships>
</file>

<file path=xl/worksheets/_rels/sheet87.xml.rels><?xml version="1.0" encoding="UTF-8" standalone="yes"?>
<Relationships xmlns="http://schemas.openxmlformats.org/package/2006/relationships"><Relationship Id="rId1" Type="http://schemas.openxmlformats.org/officeDocument/2006/relationships/hyperlink" Target="mailto:jyepes@veeduriadistrital.gov.co"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2.xml.rels><?xml version="1.0" encoding="UTF-8" standalone="yes"?>
<Relationships xmlns="http://schemas.openxmlformats.org/package/2006/relationships"><Relationship Id="rId1" Type="http://schemas.openxmlformats.org/officeDocument/2006/relationships/hyperlink" Target="mailto:jcruz@veeduriadistrital.gov.co" TargetMode="External"/></Relationships>
</file>

<file path=xl/worksheets/_rels/sheet95.xml.rels><?xml version="1.0" encoding="UTF-8" standalone="yes"?>
<Relationships xmlns="http://schemas.openxmlformats.org/package/2006/relationships"><Relationship Id="rId1" Type="http://schemas.openxmlformats.org/officeDocument/2006/relationships/hyperlink" Target="mailto:ana.aristizabal@gobiernobogota.gov.co" TargetMode="External"/></Relationships>
</file>

<file path=xl/worksheets/_rels/sheet96.xml.rels><?xml version="1.0" encoding="UTF-8" standalone="yes"?>
<Relationships xmlns="http://schemas.openxmlformats.org/package/2006/relationships"><Relationship Id="rId1" Type="http://schemas.openxmlformats.org/officeDocument/2006/relationships/hyperlink" Target="mailto:bvaldivieso@veeduriadistrital.gov.co" TargetMode="External"/></Relationships>
</file>

<file path=xl/worksheets/_rels/sheet97.xml.rels><?xml version="1.0" encoding="UTF-8" standalone="yes"?>
<Relationships xmlns="http://schemas.openxmlformats.org/package/2006/relationships"><Relationship Id="rId1" Type="http://schemas.openxmlformats.org/officeDocument/2006/relationships/hyperlink" Target="mailto:tpatino@veeduriadistrital.gov.co" TargetMode="External"/></Relationships>
</file>

<file path=xl/worksheets/_rels/sheet98.xml.rels><?xml version="1.0" encoding="UTF-8" standalone="yes"?>
<Relationships xmlns="http://schemas.openxmlformats.org/package/2006/relationships"><Relationship Id="rId1" Type="http://schemas.openxmlformats.org/officeDocument/2006/relationships/hyperlink" Target="mailto:falba@veeduriadistrital.gov.co" TargetMode="External"/></Relationships>
</file>

<file path=xl/worksheets/_rels/sheet99.xml.rels><?xml version="1.0" encoding="UTF-8" standalone="yes"?>
<Relationships xmlns="http://schemas.openxmlformats.org/package/2006/relationships"><Relationship Id="rId2" Type="http://schemas.openxmlformats.org/officeDocument/2006/relationships/hyperlink" Target="mailto:diane.tawse@scj.gov.co" TargetMode="External"/><Relationship Id="rId1" Type="http://schemas.openxmlformats.org/officeDocument/2006/relationships/hyperlink" Target="mailto:omar.castelblanco@scj.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00FF"/>
  </sheetPr>
  <dimension ref="A1:EM152"/>
  <sheetViews>
    <sheetView showGridLines="0" tabSelected="1" topLeftCell="AL16" zoomScale="90" zoomScaleNormal="90" workbookViewId="0">
      <pane ySplit="3" topLeftCell="A39" activePane="bottomLeft" state="frozen"/>
      <selection activeCell="V16" sqref="V16"/>
      <selection pane="bottomLeft" activeCell="AY52" sqref="AY52"/>
    </sheetView>
  </sheetViews>
  <sheetFormatPr baseColWidth="10" defaultColWidth="11.42578125" defaultRowHeight="16.5"/>
  <cols>
    <col min="1" max="1" width="35.7109375" style="2352" customWidth="1"/>
    <col min="2" max="2" width="14.28515625" style="2417" customWidth="1"/>
    <col min="3" max="3" width="35.7109375" style="2352" customWidth="1"/>
    <col min="4" max="4" width="14.28515625" style="2413" customWidth="1"/>
    <col min="5" max="5" width="16.42578125" style="2352" customWidth="1"/>
    <col min="6" max="6" width="32.28515625" style="2352" customWidth="1"/>
    <col min="7" max="7" width="21.28515625" style="2352" customWidth="1"/>
    <col min="8" max="8" width="14.28515625" style="2352" customWidth="1"/>
    <col min="9" max="9" width="0.140625" style="2412" customWidth="1"/>
    <col min="10" max="10" width="10.140625" style="2417" customWidth="1"/>
    <col min="11" max="11" width="9.7109375" style="2417" customWidth="1"/>
    <col min="12" max="13" width="14.28515625" style="2352" customWidth="1"/>
    <col min="14" max="25" width="14.28515625" style="2417" customWidth="1"/>
    <col min="26" max="26" width="85.7109375" style="2637" customWidth="1"/>
    <col min="27" max="27" width="14.28515625" style="2352" customWidth="1"/>
    <col min="28" max="28" width="48.42578125" style="2632" customWidth="1"/>
    <col min="29" max="29" width="28.42578125" style="2352" customWidth="1"/>
    <col min="30" max="30" width="34.42578125" style="2352" customWidth="1"/>
    <col min="31" max="31" width="28.140625" style="2352" customWidth="1"/>
    <col min="32" max="32" width="22.42578125" style="2352" customWidth="1"/>
    <col min="33" max="33" width="12.140625" style="2417" customWidth="1"/>
    <col min="34" max="34" width="12.42578125" style="2417" customWidth="1"/>
    <col min="35" max="35" width="12.140625" style="2417" customWidth="1"/>
    <col min="36" max="36" width="10.140625" style="2413" customWidth="1"/>
    <col min="37" max="38" width="11.28515625" style="2417" customWidth="1"/>
    <col min="39" max="39" width="12.7109375" style="2417" customWidth="1"/>
    <col min="40" max="50" width="14.28515625" style="2417" customWidth="1"/>
    <col min="51" max="51" width="9.140625" style="2413" customWidth="1"/>
    <col min="52" max="52" width="13.85546875" style="2417" customWidth="1"/>
    <col min="53" max="53" width="15.42578125" style="2417" customWidth="1"/>
    <col min="54" max="54" width="22.140625" style="2417" customWidth="1"/>
    <col min="55" max="55" width="20.140625" style="2417" customWidth="1"/>
    <col min="56" max="56" width="13.85546875" style="2417" customWidth="1"/>
    <col min="57" max="57" width="15.42578125" style="2417" customWidth="1"/>
    <col min="58" max="58" width="23.140625" style="2417" customWidth="1"/>
    <col min="59" max="59" width="20.140625" style="2417" customWidth="1"/>
    <col min="60" max="60" width="13.7109375" style="2417" customWidth="1"/>
    <col min="61" max="61" width="15.42578125" style="2417" customWidth="1"/>
    <col min="62" max="62" width="22.140625" style="2417" customWidth="1"/>
    <col min="63" max="63" width="20.140625" style="2417" customWidth="1"/>
    <col min="64" max="64" width="21.140625" style="2417" customWidth="1"/>
    <col min="65" max="65" width="15.42578125" style="2417" customWidth="1"/>
    <col min="66" max="66" width="16.42578125" style="2417" customWidth="1"/>
    <col min="67" max="67" width="20.140625" style="2417" customWidth="1"/>
    <col min="68" max="68" width="13.85546875" style="2417" customWidth="1"/>
    <col min="69" max="69" width="21.140625" style="2417" customWidth="1"/>
    <col min="70" max="70" width="21.42578125" style="2417" customWidth="1"/>
    <col min="71" max="71" width="20.28515625" style="2417" customWidth="1"/>
    <col min="72" max="72" width="18.28515625" style="2417" customWidth="1"/>
    <col min="73" max="73" width="15.42578125" style="2417" customWidth="1"/>
    <col min="74" max="74" width="21.85546875" style="2417" customWidth="1"/>
    <col min="75" max="75" width="20.28515625" style="2417" customWidth="1"/>
    <col min="76" max="76" width="18.28515625" style="2417" customWidth="1"/>
    <col min="77" max="77" width="15.42578125" style="2417" customWidth="1"/>
    <col min="78" max="78" width="21.85546875" style="2417" customWidth="1"/>
    <col min="79" max="79" width="20.140625" style="2417" customWidth="1"/>
    <col min="80" max="80" width="18.28515625" style="2417" customWidth="1"/>
    <col min="81" max="81" width="15.42578125" style="2417" customWidth="1"/>
    <col min="82" max="82" width="22" style="2417" customWidth="1"/>
    <col min="83" max="83" width="20.140625" style="2417" customWidth="1"/>
    <col min="84" max="84" width="18.28515625" style="2417" customWidth="1"/>
    <col min="85" max="85" width="15.42578125" style="2417" customWidth="1"/>
    <col min="86" max="86" width="22" style="2417" customWidth="1"/>
    <col min="87" max="87" width="20.140625" style="2417" customWidth="1"/>
    <col min="88" max="88" width="18.28515625" style="2417" customWidth="1"/>
    <col min="89" max="89" width="15.42578125" style="2417" customWidth="1"/>
    <col min="90" max="90" width="22" style="2417" customWidth="1"/>
    <col min="91" max="91" width="20.140625" style="2417" customWidth="1"/>
    <col min="92" max="92" width="19.42578125" style="2417" customWidth="1"/>
    <col min="93" max="93" width="15.42578125" style="2417" customWidth="1"/>
    <col min="94" max="94" width="21.85546875" style="2417" customWidth="1"/>
    <col min="95" max="95" width="20.28515625" style="2417" customWidth="1"/>
    <col min="96" max="96" width="15.28515625" style="2352" customWidth="1"/>
    <col min="97" max="97" width="25" style="2352" customWidth="1"/>
    <col min="98" max="98" width="33.140625" style="2352" customWidth="1"/>
    <col min="99" max="99" width="70.140625" style="2352" customWidth="1"/>
    <col min="100" max="100" width="25.42578125" style="2352" customWidth="1"/>
    <col min="101" max="101" width="33.140625" style="2352" customWidth="1"/>
    <col min="102" max="102" width="32.7109375" style="2352" customWidth="1"/>
    <col min="103" max="108" width="14.28515625" style="2352" customWidth="1"/>
    <col min="109" max="109" width="19.42578125" style="2352" customWidth="1"/>
    <col min="110" max="110" width="40.140625" style="2352" customWidth="1"/>
    <col min="111" max="111" width="75.140625" style="2352" customWidth="1"/>
    <col min="112" max="115" width="11.42578125" style="2352"/>
    <col min="116" max="117" width="13.42578125" style="2352" bestFit="1" customWidth="1"/>
    <col min="118" max="16384" width="11.42578125" style="2352"/>
  </cols>
  <sheetData>
    <row r="1" spans="1:110" ht="11.25" customHeight="1"/>
    <row r="2" spans="1:110" ht="15" customHeight="1">
      <c r="A2" s="2819" t="s">
        <v>1858</v>
      </c>
      <c r="B2" s="2820"/>
      <c r="C2" s="2820"/>
      <c r="D2" s="2820"/>
      <c r="E2" s="2820"/>
      <c r="F2" s="2820"/>
      <c r="G2" s="2820"/>
      <c r="H2" s="2820"/>
      <c r="I2" s="2820"/>
      <c r="J2" s="2820"/>
      <c r="K2" s="2820"/>
      <c r="L2" s="2820"/>
      <c r="M2" s="2820"/>
      <c r="N2" s="2820"/>
      <c r="O2" s="2820"/>
      <c r="P2" s="2820"/>
      <c r="Q2" s="2820"/>
      <c r="R2" s="2820"/>
      <c r="S2" s="2820"/>
      <c r="T2" s="2820"/>
      <c r="U2" s="2820"/>
      <c r="V2" s="2820"/>
      <c r="W2" s="2820"/>
      <c r="X2" s="2821"/>
      <c r="Y2" s="2439"/>
      <c r="Z2" s="2638"/>
      <c r="AA2" s="2326"/>
      <c r="AB2" s="2633"/>
      <c r="AC2" s="2326"/>
      <c r="AD2" s="2326"/>
      <c r="AE2" s="2326"/>
      <c r="AF2" s="2326"/>
      <c r="AG2" s="2327"/>
      <c r="AH2" s="2326"/>
      <c r="AI2" s="2326"/>
      <c r="AJ2" s="2326"/>
      <c r="AK2" s="2326"/>
      <c r="AL2" s="2327"/>
      <c r="AM2" s="2327"/>
      <c r="AN2" s="2327"/>
      <c r="AO2" s="2327"/>
      <c r="AP2" s="2327"/>
      <c r="AQ2" s="2327"/>
      <c r="AR2" s="2327"/>
      <c r="AS2" s="2327"/>
      <c r="AT2" s="2327"/>
      <c r="AU2" s="2327"/>
      <c r="AV2" s="2327"/>
      <c r="AW2" s="2327"/>
      <c r="AX2" s="2327"/>
      <c r="AY2" s="2326"/>
      <c r="AZ2" s="2327"/>
      <c r="BA2" s="2327"/>
      <c r="BB2" s="2327"/>
      <c r="BC2" s="2327"/>
      <c r="BD2" s="2327"/>
      <c r="BE2" s="2327"/>
      <c r="BF2" s="2327"/>
      <c r="BG2" s="2327"/>
      <c r="BH2" s="2327"/>
      <c r="BI2" s="2327"/>
      <c r="BJ2" s="2327"/>
      <c r="BK2" s="2327"/>
      <c r="BL2" s="2327"/>
      <c r="BM2" s="2327"/>
      <c r="BN2" s="2327"/>
      <c r="BO2" s="2327"/>
      <c r="BP2" s="2327"/>
      <c r="BQ2" s="2327"/>
      <c r="BR2" s="2327"/>
      <c r="BS2" s="2327"/>
      <c r="BT2" s="2327"/>
      <c r="BU2" s="2327"/>
      <c r="BV2" s="2327"/>
      <c r="BW2" s="2327"/>
      <c r="BX2" s="2327"/>
      <c r="BY2" s="2327"/>
      <c r="BZ2" s="2327"/>
      <c r="CA2" s="2327"/>
      <c r="CB2" s="2327"/>
      <c r="CC2" s="2327"/>
      <c r="CD2" s="2327"/>
      <c r="CE2" s="2327"/>
      <c r="CF2" s="2327"/>
      <c r="CG2" s="2327"/>
      <c r="CH2" s="2327"/>
      <c r="CI2" s="2327"/>
      <c r="CJ2" s="2327"/>
      <c r="CK2" s="2327"/>
      <c r="CL2" s="2327"/>
      <c r="CM2" s="2327"/>
      <c r="CN2" s="2327"/>
      <c r="CO2" s="2327"/>
      <c r="CP2" s="2327"/>
      <c r="CQ2" s="2327"/>
      <c r="CR2" s="2326"/>
      <c r="CS2" s="2326"/>
      <c r="CT2" s="2326"/>
      <c r="CU2" s="2326"/>
      <c r="CV2" s="2326"/>
      <c r="CW2" s="2326"/>
      <c r="CX2" s="2326"/>
      <c r="CY2" s="2326"/>
      <c r="CZ2" s="2326"/>
      <c r="DA2" s="2326"/>
      <c r="DB2" s="2326"/>
      <c r="DC2" s="2326"/>
      <c r="DD2" s="2326"/>
    </row>
    <row r="3" spans="1:110" ht="15" customHeight="1">
      <c r="A3" s="2427" t="s">
        <v>1859</v>
      </c>
      <c r="B3" s="2578" t="s">
        <v>2315</v>
      </c>
      <c r="C3" s="2428"/>
      <c r="D3" s="2569"/>
      <c r="E3" s="2428"/>
      <c r="F3" s="2428"/>
      <c r="G3" s="2428"/>
      <c r="H3" s="2428"/>
      <c r="I3" s="2429"/>
      <c r="J3" s="2569"/>
      <c r="K3" s="2569"/>
      <c r="L3" s="2428"/>
      <c r="M3" s="2428"/>
      <c r="N3" s="2569"/>
      <c r="O3" s="2569"/>
      <c r="P3" s="2569"/>
      <c r="Q3" s="2569"/>
      <c r="R3" s="2569"/>
      <c r="S3" s="2569"/>
      <c r="T3" s="2569"/>
      <c r="U3" s="2569"/>
      <c r="V3" s="2569"/>
      <c r="W3" s="2569"/>
      <c r="X3" s="2570"/>
      <c r="Y3" s="2439"/>
      <c r="Z3" s="2638"/>
      <c r="AA3" s="2326"/>
      <c r="AB3" s="2633"/>
      <c r="AC3" s="2326"/>
      <c r="AD3" s="2326"/>
      <c r="AE3" s="2326"/>
      <c r="AF3" s="2326"/>
      <c r="AG3" s="2327"/>
      <c r="AH3" s="2326"/>
      <c r="AI3" s="2326"/>
      <c r="AJ3" s="2326"/>
      <c r="AK3" s="2326"/>
      <c r="AL3" s="2327"/>
      <c r="AM3" s="2327"/>
      <c r="AN3" s="2327"/>
      <c r="AO3" s="2327"/>
      <c r="AP3" s="2327"/>
      <c r="AQ3" s="2327"/>
      <c r="AR3" s="2327"/>
      <c r="AS3" s="2327"/>
      <c r="AT3" s="2327"/>
      <c r="AU3" s="2327"/>
      <c r="AV3" s="2327"/>
      <c r="AW3" s="2327"/>
      <c r="AX3" s="2327"/>
      <c r="AY3" s="2326"/>
      <c r="AZ3" s="2327"/>
      <c r="BA3" s="2327"/>
      <c r="BB3" s="2327"/>
      <c r="BC3" s="2327"/>
      <c r="BD3" s="2327"/>
      <c r="BE3" s="2327"/>
      <c r="BF3" s="2327"/>
      <c r="BG3" s="2327"/>
      <c r="BH3" s="2327"/>
      <c r="BI3" s="2327"/>
      <c r="BJ3" s="2327"/>
      <c r="BK3" s="2327"/>
      <c r="BL3" s="2327"/>
      <c r="BM3" s="2327"/>
      <c r="BN3" s="2327"/>
      <c r="BO3" s="2327"/>
      <c r="BP3" s="2327"/>
      <c r="BQ3" s="2327"/>
      <c r="BR3" s="2327"/>
      <c r="BS3" s="2327"/>
      <c r="BT3" s="2327"/>
      <c r="BU3" s="2327"/>
      <c r="BV3" s="2327"/>
      <c r="BW3" s="2327"/>
      <c r="BX3" s="2327"/>
      <c r="BY3" s="2327"/>
      <c r="BZ3" s="2327"/>
      <c r="CA3" s="2327"/>
      <c r="CB3" s="2327"/>
      <c r="CC3" s="2327"/>
      <c r="CD3" s="2327"/>
      <c r="CE3" s="2327"/>
      <c r="CF3" s="2327"/>
      <c r="CG3" s="2327"/>
      <c r="CH3" s="2327"/>
      <c r="CI3" s="2327"/>
      <c r="CJ3" s="2327"/>
      <c r="CK3" s="2327"/>
      <c r="CL3" s="2327"/>
      <c r="CM3" s="2327"/>
      <c r="CN3" s="2327"/>
      <c r="CO3" s="2327"/>
      <c r="CP3" s="2327"/>
      <c r="CQ3" s="2327"/>
      <c r="CR3" s="2326"/>
      <c r="CS3" s="2326"/>
      <c r="CT3" s="2326"/>
      <c r="CU3" s="2326"/>
      <c r="CV3" s="2326"/>
      <c r="CW3" s="2326"/>
      <c r="CX3" s="2326"/>
      <c r="CY3" s="2326"/>
      <c r="CZ3" s="2326"/>
      <c r="DA3" s="2326"/>
      <c r="DB3" s="2326"/>
      <c r="DC3" s="2326"/>
      <c r="DD3" s="2326"/>
    </row>
    <row r="4" spans="1:110" ht="15" customHeight="1">
      <c r="A4" s="2427" t="s">
        <v>1860</v>
      </c>
      <c r="B4" s="2579">
        <v>43438</v>
      </c>
      <c r="C4" s="2430"/>
      <c r="D4" s="2571"/>
      <c r="E4" s="2430"/>
      <c r="F4" s="2430"/>
      <c r="G4" s="2430"/>
      <c r="H4" s="2430"/>
      <c r="I4" s="2431"/>
      <c r="J4" s="2571"/>
      <c r="K4" s="2571"/>
      <c r="L4" s="2430"/>
      <c r="M4" s="2430"/>
      <c r="N4" s="2571"/>
      <c r="O4" s="2571"/>
      <c r="P4" s="2571"/>
      <c r="Q4" s="2571"/>
      <c r="R4" s="2571"/>
      <c r="S4" s="2571"/>
      <c r="T4" s="2571"/>
      <c r="U4" s="2571"/>
      <c r="V4" s="2571"/>
      <c r="W4" s="2571"/>
      <c r="X4" s="2572"/>
      <c r="Y4" s="2440"/>
      <c r="Z4" s="2638"/>
      <c r="AA4" s="2328"/>
      <c r="AD4" s="2438"/>
      <c r="AE4" s="2438"/>
      <c r="AF4" s="2438"/>
      <c r="AG4" s="2441"/>
      <c r="AH4" s="2438"/>
      <c r="AI4" s="2438"/>
      <c r="AJ4" s="2438"/>
      <c r="AK4" s="2438"/>
      <c r="AL4" s="2441"/>
      <c r="AM4" s="2330"/>
      <c r="AN4" s="2330"/>
      <c r="AO4" s="2330"/>
      <c r="AP4" s="2330"/>
      <c r="AQ4" s="2330"/>
      <c r="AR4" s="2330"/>
      <c r="AS4" s="2330"/>
      <c r="AT4" s="2330"/>
      <c r="AU4" s="2330"/>
      <c r="AV4" s="2330"/>
      <c r="AW4" s="2330"/>
      <c r="AX4" s="2330"/>
      <c r="AY4" s="2328"/>
      <c r="AZ4" s="2330"/>
      <c r="BA4" s="2330"/>
      <c r="BB4" s="2330"/>
      <c r="BC4" s="2330"/>
      <c r="BD4" s="2330"/>
      <c r="BE4" s="2330"/>
      <c r="BF4" s="2330"/>
      <c r="BG4" s="2330"/>
      <c r="BH4" s="2330"/>
      <c r="BI4" s="2330"/>
      <c r="BJ4" s="2330"/>
      <c r="BK4" s="2330"/>
      <c r="BL4" s="2330"/>
      <c r="BM4" s="2330"/>
      <c r="BN4" s="2330"/>
      <c r="BO4" s="2330"/>
      <c r="BP4" s="2330"/>
      <c r="BQ4" s="2330"/>
      <c r="BR4" s="2330"/>
      <c r="BS4" s="2330"/>
      <c r="BT4" s="2330"/>
      <c r="BU4" s="2330"/>
      <c r="BV4" s="2330"/>
      <c r="BW4" s="2330"/>
      <c r="BX4" s="2330"/>
      <c r="BY4" s="2330"/>
      <c r="BZ4" s="2330"/>
      <c r="CA4" s="2330"/>
      <c r="CB4" s="2330"/>
      <c r="CC4" s="2330"/>
      <c r="CD4" s="2330"/>
      <c r="CE4" s="2330"/>
      <c r="CF4" s="2330"/>
      <c r="CG4" s="2330"/>
      <c r="CH4" s="2330"/>
      <c r="CI4" s="2330"/>
      <c r="CJ4" s="2330"/>
      <c r="CK4" s="2330"/>
      <c r="CL4" s="2330"/>
      <c r="CM4" s="2330"/>
      <c r="CN4" s="2330"/>
      <c r="CO4" s="2330"/>
      <c r="CP4" s="2330"/>
      <c r="CQ4" s="2330"/>
      <c r="CR4" s="2328"/>
      <c r="CS4" s="2328"/>
      <c r="CT4" s="2328"/>
      <c r="CU4" s="2328"/>
      <c r="CV4" s="2328"/>
      <c r="CW4" s="2328"/>
      <c r="CX4" s="2328"/>
      <c r="CY4" s="2328"/>
      <c r="CZ4" s="2328"/>
      <c r="DA4" s="2328"/>
      <c r="DB4" s="2328"/>
      <c r="DC4" s="2328"/>
      <c r="DD4" s="2328"/>
    </row>
    <row r="5" spans="1:110" ht="15" customHeight="1">
      <c r="A5" s="2427" t="s">
        <v>1862</v>
      </c>
      <c r="B5" s="2579">
        <v>44918</v>
      </c>
      <c r="C5" s="2430"/>
      <c r="D5" s="2571"/>
      <c r="E5" s="2430"/>
      <c r="F5" s="2430"/>
      <c r="G5" s="2430"/>
      <c r="H5" s="2430"/>
      <c r="I5" s="2431"/>
      <c r="J5" s="2571"/>
      <c r="K5" s="2571"/>
      <c r="L5" s="2430"/>
      <c r="M5" s="2430"/>
      <c r="N5" s="2571"/>
      <c r="O5" s="2571"/>
      <c r="P5" s="2571"/>
      <c r="Q5" s="2571"/>
      <c r="R5" s="2571"/>
      <c r="S5" s="2571"/>
      <c r="T5" s="2571"/>
      <c r="U5" s="2571"/>
      <c r="V5" s="2571"/>
      <c r="W5" s="2571"/>
      <c r="X5" s="2572"/>
      <c r="Y5" s="2440"/>
      <c r="Z5" s="2638"/>
      <c r="AA5" s="2328"/>
      <c r="AD5" s="2438"/>
      <c r="AE5" s="2438"/>
      <c r="AF5" s="2438"/>
      <c r="AG5" s="2441"/>
      <c r="AH5" s="2438"/>
      <c r="AI5" s="2438"/>
      <c r="AJ5" s="2438"/>
      <c r="AK5" s="2438"/>
      <c r="AL5" s="2441"/>
      <c r="AM5" s="2330"/>
      <c r="AN5" s="2330"/>
      <c r="AO5" s="2330"/>
      <c r="AP5" s="2330"/>
      <c r="AQ5" s="2330"/>
      <c r="AR5" s="2330"/>
      <c r="AS5" s="2330"/>
      <c r="AT5" s="2330"/>
      <c r="AU5" s="2330"/>
      <c r="AV5" s="2330"/>
      <c r="AW5" s="2330"/>
      <c r="AX5" s="2330"/>
      <c r="AY5" s="2328"/>
      <c r="AZ5" s="2330"/>
      <c r="BA5" s="2330"/>
      <c r="BB5" s="2330"/>
      <c r="BC5" s="2330"/>
      <c r="BD5" s="2330"/>
      <c r="BE5" s="2330"/>
      <c r="BF5" s="2330"/>
      <c r="BG5" s="2330"/>
      <c r="BH5" s="2330"/>
      <c r="BI5" s="2330"/>
      <c r="BJ5" s="2330"/>
      <c r="BK5" s="2330"/>
      <c r="BL5" s="2330"/>
      <c r="BM5" s="2330"/>
      <c r="BN5" s="2330"/>
      <c r="BO5" s="2330"/>
      <c r="BP5" s="2330"/>
      <c r="BQ5" s="2330"/>
      <c r="BR5" s="2330"/>
      <c r="BS5" s="2330"/>
      <c r="BT5" s="2330"/>
      <c r="BU5" s="2330"/>
      <c r="BV5" s="2330"/>
      <c r="BW5" s="2330"/>
      <c r="BX5" s="2330"/>
      <c r="BY5" s="2330"/>
      <c r="BZ5" s="2330"/>
      <c r="CA5" s="2330"/>
      <c r="CB5" s="2330"/>
      <c r="CC5" s="2330"/>
      <c r="CD5" s="2330"/>
      <c r="CE5" s="2330"/>
      <c r="CF5" s="2330"/>
      <c r="CG5" s="2330"/>
      <c r="CH5" s="2330"/>
      <c r="CI5" s="2330"/>
      <c r="CJ5" s="2330"/>
      <c r="CK5" s="2330"/>
      <c r="CL5" s="2330"/>
      <c r="CM5" s="2330"/>
      <c r="CN5" s="2330"/>
      <c r="CO5" s="2330"/>
      <c r="CP5" s="2330"/>
      <c r="CQ5" s="2330"/>
      <c r="CR5" s="2328"/>
      <c r="CS5" s="2328"/>
      <c r="CT5" s="2328"/>
      <c r="CU5" s="2328"/>
      <c r="CV5" s="2328"/>
      <c r="CW5" s="2328"/>
      <c r="CX5" s="2328"/>
      <c r="CY5" s="2328"/>
      <c r="CZ5" s="2328"/>
      <c r="DA5" s="2328"/>
      <c r="DB5" s="2328"/>
      <c r="DC5" s="2328"/>
      <c r="DD5" s="2328"/>
    </row>
    <row r="6" spans="1:110" ht="15" customHeight="1">
      <c r="A6" s="2427" t="s">
        <v>1864</v>
      </c>
      <c r="B6" s="2579">
        <v>43646</v>
      </c>
      <c r="C6" s="2430"/>
      <c r="D6" s="2571"/>
      <c r="E6" s="2430"/>
      <c r="F6" s="2430"/>
      <c r="G6" s="2430"/>
      <c r="H6" s="2430"/>
      <c r="I6" s="2431"/>
      <c r="J6" s="2571"/>
      <c r="K6" s="2573"/>
      <c r="L6" s="2567"/>
      <c r="M6" s="2567"/>
      <c r="N6" s="2571"/>
      <c r="O6" s="2571"/>
      <c r="P6" s="2571"/>
      <c r="Q6" s="2571"/>
      <c r="R6" s="2571"/>
      <c r="S6" s="2571"/>
      <c r="T6" s="2571"/>
      <c r="U6" s="2571"/>
      <c r="V6" s="2571"/>
      <c r="W6" s="2571"/>
      <c r="X6" s="2572"/>
      <c r="Y6" s="2440"/>
      <c r="Z6" s="2638"/>
      <c r="AA6" s="2328"/>
      <c r="AD6" s="2438"/>
      <c r="AE6" s="2438"/>
      <c r="AF6" s="2438"/>
      <c r="AG6" s="2441"/>
      <c r="AH6" s="2438"/>
      <c r="AI6" s="2438"/>
      <c r="AJ6" s="2438"/>
      <c r="AK6" s="2438"/>
      <c r="AL6" s="2441"/>
      <c r="AM6" s="2330"/>
      <c r="AN6" s="2330"/>
      <c r="AO6" s="2330"/>
      <c r="AP6" s="2330"/>
      <c r="AQ6" s="2330"/>
      <c r="AR6" s="2330"/>
      <c r="AS6" s="2330"/>
      <c r="AT6" s="2330"/>
      <c r="AU6" s="2330"/>
      <c r="AV6" s="2330"/>
      <c r="AW6" s="2330"/>
      <c r="AX6" s="2330"/>
      <c r="AY6" s="2328"/>
      <c r="AZ6" s="2330"/>
      <c r="BA6" s="2330"/>
      <c r="BB6" s="2330"/>
      <c r="BC6" s="2330"/>
      <c r="BD6" s="2330"/>
      <c r="BE6" s="2330"/>
      <c r="BF6" s="2330"/>
      <c r="BG6" s="2330"/>
      <c r="BH6" s="2330"/>
      <c r="BI6" s="2330"/>
      <c r="BJ6" s="2330"/>
      <c r="BK6" s="2330"/>
      <c r="BL6" s="2330"/>
      <c r="BM6" s="2330"/>
      <c r="BN6" s="2330"/>
      <c r="BO6" s="2330"/>
      <c r="BP6" s="2330"/>
      <c r="BQ6" s="2330"/>
      <c r="BR6" s="2330"/>
      <c r="BS6" s="2330"/>
      <c r="BT6" s="2330"/>
      <c r="BU6" s="2330"/>
      <c r="BV6" s="2330"/>
      <c r="BW6" s="2330"/>
      <c r="BX6" s="2330"/>
      <c r="BY6" s="2330"/>
      <c r="BZ6" s="2330"/>
      <c r="CA6" s="2330"/>
      <c r="CB6" s="2330"/>
      <c r="CC6" s="2330"/>
      <c r="CD6" s="2330"/>
      <c r="CE6" s="2330"/>
      <c r="CF6" s="2330"/>
      <c r="CG6" s="2330"/>
      <c r="CH6" s="2330"/>
      <c r="CI6" s="2330"/>
      <c r="CJ6" s="2330"/>
      <c r="CK6" s="2330"/>
      <c r="CL6" s="2330"/>
      <c r="CM6" s="2330"/>
      <c r="CN6" s="2330"/>
      <c r="CO6" s="2330"/>
      <c r="CP6" s="2330"/>
      <c r="CQ6" s="2330"/>
      <c r="CR6" s="2328"/>
      <c r="CS6" s="2328"/>
      <c r="CT6" s="2328"/>
      <c r="CU6" s="2328"/>
      <c r="CV6" s="2328"/>
      <c r="CW6" s="2328"/>
      <c r="CX6" s="2328"/>
      <c r="CY6" s="2328"/>
      <c r="CZ6" s="2328"/>
      <c r="DA6" s="2328"/>
      <c r="DB6" s="2328"/>
      <c r="DC6" s="2328"/>
      <c r="DD6" s="2328"/>
    </row>
    <row r="7" spans="1:110" ht="15" customHeight="1">
      <c r="A7" s="2427" t="s">
        <v>1866</v>
      </c>
      <c r="B7" s="2575" t="s">
        <v>1867</v>
      </c>
      <c r="C7" s="2432"/>
      <c r="D7" s="2581" t="s">
        <v>1868</v>
      </c>
      <c r="E7" s="2433" t="s">
        <v>1869</v>
      </c>
      <c r="F7" s="2567"/>
      <c r="G7" s="2567"/>
      <c r="H7" s="2436"/>
      <c r="I7" s="2437"/>
      <c r="J7" s="2571"/>
      <c r="K7" s="2573"/>
      <c r="L7" s="2567"/>
      <c r="M7" s="2567"/>
      <c r="N7" s="2571"/>
      <c r="O7" s="2571"/>
      <c r="P7" s="2571"/>
      <c r="Q7" s="2571"/>
      <c r="R7" s="2571"/>
      <c r="S7" s="2571"/>
      <c r="T7" s="2571"/>
      <c r="U7" s="2571"/>
      <c r="V7" s="2571"/>
      <c r="W7" s="2571"/>
      <c r="X7" s="2572"/>
      <c r="Y7" s="2440"/>
      <c r="Z7" s="2638"/>
      <c r="AA7" s="2328"/>
      <c r="AD7" s="2438"/>
      <c r="AE7" s="2438"/>
      <c r="AF7" s="2438"/>
      <c r="AG7" s="2441"/>
      <c r="AH7" s="2438"/>
      <c r="AI7" s="2438"/>
      <c r="AJ7" s="2438"/>
      <c r="AK7" s="2438"/>
      <c r="AL7" s="2441"/>
      <c r="AM7" s="2330"/>
      <c r="AN7" s="2330"/>
      <c r="AO7" s="2330"/>
      <c r="AP7" s="2330"/>
      <c r="AQ7" s="2330"/>
      <c r="AR7" s="2330"/>
      <c r="AS7" s="2330"/>
      <c r="AT7" s="2330"/>
      <c r="AU7" s="2330"/>
      <c r="AV7" s="2330"/>
      <c r="AW7" s="2330"/>
      <c r="AX7" s="2330"/>
      <c r="AY7" s="2328"/>
      <c r="AZ7" s="2330"/>
      <c r="BA7" s="2330"/>
      <c r="BB7" s="2330"/>
      <c r="BC7" s="2330"/>
      <c r="BD7" s="2330"/>
      <c r="BE7" s="2330"/>
      <c r="BF7" s="2330"/>
      <c r="BG7" s="2330"/>
      <c r="BH7" s="2330"/>
      <c r="BI7" s="2330"/>
      <c r="BJ7" s="2330"/>
      <c r="BK7" s="2330"/>
      <c r="BL7" s="2330"/>
      <c r="BM7" s="2330"/>
      <c r="BN7" s="2330"/>
      <c r="BO7" s="2330"/>
      <c r="BP7" s="2330"/>
      <c r="BQ7" s="2330"/>
      <c r="BR7" s="2330"/>
      <c r="BS7" s="2330"/>
      <c r="BT7" s="2330"/>
      <c r="BU7" s="2330"/>
      <c r="BV7" s="2330"/>
      <c r="BW7" s="2330"/>
      <c r="BX7" s="2330"/>
      <c r="BY7" s="2330"/>
      <c r="BZ7" s="2330"/>
      <c r="CA7" s="2330"/>
      <c r="CB7" s="2330"/>
      <c r="CC7" s="2330"/>
      <c r="CD7" s="2330"/>
      <c r="CE7" s="2330"/>
      <c r="CF7" s="2330"/>
      <c r="CG7" s="2330"/>
      <c r="CH7" s="2330"/>
      <c r="CI7" s="2330"/>
      <c r="CJ7" s="2330"/>
      <c r="CK7" s="2330"/>
      <c r="CL7" s="2330"/>
      <c r="CM7" s="2330"/>
      <c r="CN7" s="2330"/>
      <c r="CO7" s="2330"/>
      <c r="CP7" s="2330"/>
      <c r="CQ7" s="2330"/>
      <c r="CR7" s="2328"/>
      <c r="CS7" s="2328"/>
      <c r="CT7" s="2328"/>
      <c r="CU7" s="2328"/>
      <c r="CV7" s="2328"/>
      <c r="CW7" s="2328"/>
      <c r="CX7" s="2328"/>
      <c r="CY7" s="2328"/>
      <c r="CZ7" s="2328"/>
      <c r="DA7" s="2328"/>
      <c r="DB7" s="2328"/>
      <c r="DC7" s="2328"/>
      <c r="DD7" s="2328"/>
    </row>
    <row r="8" spans="1:110" ht="15" customHeight="1">
      <c r="A8" s="2425" t="s">
        <v>2310</v>
      </c>
      <c r="B8" s="2576" t="s">
        <v>1412</v>
      </c>
      <c r="C8" s="2432"/>
      <c r="D8" s="2577" t="s">
        <v>1871</v>
      </c>
      <c r="E8" s="2434" t="s">
        <v>1413</v>
      </c>
      <c r="F8" s="2568"/>
      <c r="G8" s="2425" t="s">
        <v>1872</v>
      </c>
      <c r="H8" s="2434" t="s">
        <v>946</v>
      </c>
      <c r="I8" s="2431"/>
      <c r="J8" s="2571"/>
      <c r="K8" s="2574"/>
      <c r="L8" s="2426" t="s">
        <v>1861</v>
      </c>
      <c r="M8" s="2435" t="s">
        <v>961</v>
      </c>
      <c r="N8" s="2573"/>
      <c r="O8" s="2574"/>
      <c r="P8" s="2575" t="s">
        <v>1874</v>
      </c>
      <c r="Q8" s="2574"/>
      <c r="R8" s="2576" t="s">
        <v>1875</v>
      </c>
      <c r="S8" s="2571"/>
      <c r="T8" s="2574"/>
      <c r="U8" s="2577" t="s">
        <v>1876</v>
      </c>
      <c r="V8" s="2576" t="s">
        <v>1493</v>
      </c>
      <c r="W8" s="2571"/>
      <c r="X8" s="2572"/>
      <c r="Y8" s="2440"/>
      <c r="Z8" s="2638"/>
      <c r="AA8" s="2328"/>
      <c r="AD8" s="2438"/>
      <c r="AE8" s="2438"/>
      <c r="AF8" s="2438"/>
      <c r="AG8" s="2441"/>
      <c r="AH8" s="2438"/>
      <c r="AI8" s="2438"/>
      <c r="AJ8" s="2438"/>
      <c r="AK8" s="2438"/>
      <c r="AL8" s="2441"/>
      <c r="AN8" s="2352"/>
      <c r="AO8" s="2330"/>
      <c r="AP8" s="2330"/>
      <c r="AQ8" s="2330"/>
      <c r="AR8" s="2330"/>
      <c r="AS8" s="2330"/>
      <c r="AT8" s="2330"/>
      <c r="AU8" s="2330"/>
      <c r="AV8" s="2330"/>
      <c r="AW8" s="2330"/>
      <c r="AX8" s="2330"/>
      <c r="AY8" s="2328"/>
      <c r="AZ8" s="2330"/>
      <c r="BA8" s="2330"/>
      <c r="BB8" s="2330"/>
      <c r="BC8" s="2330"/>
      <c r="BD8" s="2352"/>
      <c r="BE8" s="2352"/>
      <c r="BF8" s="2330"/>
      <c r="BG8" s="2330"/>
      <c r="BH8" s="2330"/>
      <c r="BI8" s="2330"/>
      <c r="BJ8" s="2330"/>
      <c r="BK8" s="2330"/>
      <c r="BL8" s="2330"/>
      <c r="BM8" s="2330"/>
      <c r="BN8" s="2330"/>
      <c r="BO8" s="2330"/>
      <c r="BP8" s="2330"/>
      <c r="BQ8" s="2330"/>
      <c r="BR8" s="2330"/>
      <c r="BS8" s="2330"/>
      <c r="BT8" s="2330"/>
      <c r="BU8" s="2330"/>
      <c r="BV8" s="2330"/>
      <c r="BW8" s="2330"/>
      <c r="BX8" s="2330"/>
      <c r="BY8" s="2330"/>
      <c r="BZ8" s="2330"/>
      <c r="CA8" s="2330"/>
      <c r="CB8" s="2330"/>
      <c r="CC8" s="2330"/>
      <c r="CD8" s="2330"/>
      <c r="CE8" s="2330"/>
      <c r="CF8" s="2330"/>
      <c r="CG8" s="2330"/>
      <c r="CH8" s="2330"/>
      <c r="CI8" s="2330"/>
      <c r="CJ8" s="2330"/>
      <c r="CK8" s="2330"/>
      <c r="CL8" s="2330"/>
      <c r="CM8" s="2330"/>
      <c r="CN8" s="2330"/>
      <c r="CO8" s="2330"/>
      <c r="CP8" s="2330"/>
      <c r="CQ8" s="2330"/>
      <c r="CR8" s="2328"/>
      <c r="CS8" s="2328"/>
      <c r="CT8" s="2328"/>
      <c r="CU8" s="2328"/>
      <c r="CV8" s="2328"/>
      <c r="CW8" s="2328"/>
      <c r="CX8" s="2328"/>
      <c r="CY8" s="2328"/>
      <c r="CZ8" s="2328"/>
      <c r="DA8" s="2328"/>
      <c r="DB8" s="2328"/>
      <c r="DC8" s="2328"/>
      <c r="DD8" s="2328"/>
    </row>
    <row r="9" spans="1:110" ht="15" customHeight="1">
      <c r="A9" s="2425" t="s">
        <v>2311</v>
      </c>
      <c r="B9" s="2576" t="s">
        <v>1877</v>
      </c>
      <c r="C9" s="2432"/>
      <c r="D9" s="2577" t="s">
        <v>1878</v>
      </c>
      <c r="E9" s="2434" t="s">
        <v>1879</v>
      </c>
      <c r="F9" s="2568"/>
      <c r="G9" s="2425" t="s">
        <v>1880</v>
      </c>
      <c r="H9" s="2434" t="s">
        <v>1881</v>
      </c>
      <c r="I9" s="2431"/>
      <c r="J9" s="2571"/>
      <c r="K9" s="2574"/>
      <c r="L9" s="2426" t="s">
        <v>1863</v>
      </c>
      <c r="M9" s="2435" t="s">
        <v>977</v>
      </c>
      <c r="N9" s="2573"/>
      <c r="O9" s="2574"/>
      <c r="P9" s="2575" t="s">
        <v>1883</v>
      </c>
      <c r="Q9" s="2574"/>
      <c r="R9" s="2576" t="s">
        <v>105</v>
      </c>
      <c r="S9" s="2571"/>
      <c r="T9" s="2574"/>
      <c r="U9" s="2577" t="s">
        <v>1884</v>
      </c>
      <c r="V9" s="2576" t="s">
        <v>603</v>
      </c>
      <c r="W9" s="2571"/>
      <c r="X9" s="2572"/>
      <c r="Y9" s="2440"/>
      <c r="Z9" s="2638"/>
      <c r="AA9" s="2328"/>
      <c r="AD9" s="2438"/>
      <c r="AE9" s="2438"/>
      <c r="AF9" s="2438"/>
      <c r="AG9" s="2441"/>
      <c r="AH9" s="2438"/>
      <c r="AI9" s="2438"/>
      <c r="AJ9" s="2438"/>
      <c r="AK9" s="2438"/>
      <c r="AL9" s="2441"/>
      <c r="AN9" s="2352"/>
      <c r="AO9" s="2330"/>
      <c r="AP9" s="2330"/>
      <c r="AQ9" s="2330"/>
      <c r="AR9" s="2330"/>
      <c r="AS9" s="2330"/>
      <c r="AT9" s="2330"/>
      <c r="AU9" s="2330"/>
      <c r="AV9" s="2330"/>
      <c r="AW9" s="2330"/>
      <c r="AX9" s="2330"/>
      <c r="AY9" s="2328"/>
      <c r="AZ9" s="2330"/>
      <c r="BA9" s="2330"/>
      <c r="BB9" s="2330"/>
      <c r="BC9" s="2330"/>
      <c r="BD9" s="2352"/>
      <c r="BE9" s="2352"/>
      <c r="BF9" s="2330"/>
      <c r="BG9" s="2330"/>
      <c r="BH9" s="2330"/>
      <c r="BI9" s="2330"/>
      <c r="BJ9" s="2330"/>
      <c r="BK9" s="2330"/>
      <c r="BL9" s="2330"/>
      <c r="BM9" s="2330"/>
      <c r="BN9" s="2330"/>
      <c r="BO9" s="2330"/>
      <c r="BP9" s="2330"/>
      <c r="BQ9" s="2330"/>
      <c r="BR9" s="2330"/>
      <c r="BS9" s="2330"/>
      <c r="BT9" s="2330"/>
      <c r="BU9" s="2330"/>
      <c r="BV9" s="2330"/>
      <c r="BW9" s="2330"/>
      <c r="BX9" s="2330"/>
      <c r="BY9" s="2330"/>
      <c r="BZ9" s="2330"/>
      <c r="CA9" s="2330"/>
      <c r="CB9" s="2330"/>
      <c r="CC9" s="2330"/>
      <c r="CD9" s="2330"/>
      <c r="CE9" s="2330"/>
      <c r="CF9" s="2330"/>
      <c r="CG9" s="2330"/>
      <c r="CH9" s="2330"/>
      <c r="CI9" s="2330"/>
      <c r="CJ9" s="2330"/>
      <c r="CK9" s="2330"/>
      <c r="CL9" s="2330"/>
      <c r="CM9" s="2330"/>
      <c r="CN9" s="2330"/>
      <c r="CO9" s="2330"/>
      <c r="CP9" s="2330"/>
      <c r="CQ9" s="2330"/>
      <c r="CR9" s="2328"/>
      <c r="CS9" s="2328"/>
      <c r="CT9" s="2328"/>
      <c r="CU9" s="2328"/>
      <c r="CV9" s="2328"/>
      <c r="CW9" s="2328"/>
      <c r="CX9" s="2328"/>
      <c r="CY9" s="2328"/>
      <c r="CZ9" s="2328"/>
      <c r="DA9" s="2328"/>
      <c r="DB9" s="2328"/>
      <c r="DC9" s="2328"/>
      <c r="DD9" s="2328"/>
    </row>
    <row r="10" spans="1:110" ht="15" customHeight="1">
      <c r="A10" s="2425" t="s">
        <v>2312</v>
      </c>
      <c r="B10" s="2576" t="s">
        <v>185</v>
      </c>
      <c r="C10" s="2432"/>
      <c r="D10" s="2577" t="s">
        <v>1885</v>
      </c>
      <c r="E10" s="2434" t="s">
        <v>1886</v>
      </c>
      <c r="F10" s="2568"/>
      <c r="G10" s="2425" t="s">
        <v>1887</v>
      </c>
      <c r="H10" s="2434" t="s">
        <v>1236</v>
      </c>
      <c r="I10" s="2431"/>
      <c r="J10" s="2571"/>
      <c r="K10" s="2574"/>
      <c r="L10" s="2426" t="s">
        <v>1865</v>
      </c>
      <c r="M10" s="2435" t="s">
        <v>1238</v>
      </c>
      <c r="N10" s="2573"/>
      <c r="O10" s="2574"/>
      <c r="P10" s="2575" t="s">
        <v>1889</v>
      </c>
      <c r="Q10" s="2574"/>
      <c r="R10" s="2576" t="s">
        <v>251</v>
      </c>
      <c r="S10" s="2571"/>
      <c r="T10" s="2574"/>
      <c r="U10" s="2577" t="s">
        <v>1890</v>
      </c>
      <c r="V10" s="2576" t="s">
        <v>252</v>
      </c>
      <c r="W10" s="2571"/>
      <c r="X10" s="2572"/>
      <c r="Y10" s="2440"/>
      <c r="Z10" s="2638"/>
      <c r="AA10" s="2328"/>
      <c r="AD10" s="2438"/>
      <c r="AE10" s="2438"/>
      <c r="AF10" s="2438"/>
      <c r="AG10" s="2441"/>
      <c r="AH10" s="2438"/>
      <c r="AI10" s="2438"/>
      <c r="AJ10" s="2438"/>
      <c r="AK10" s="2438"/>
      <c r="AL10" s="2441"/>
      <c r="AN10" s="2352"/>
      <c r="AO10" s="2330"/>
      <c r="AP10" s="2330"/>
      <c r="AQ10" s="2330"/>
      <c r="AR10" s="2330"/>
      <c r="AS10" s="2330"/>
      <c r="AT10" s="2330"/>
      <c r="AU10" s="2330"/>
      <c r="AV10" s="2330"/>
      <c r="AW10" s="2330"/>
      <c r="AX10" s="2330"/>
      <c r="AY10" s="2328"/>
      <c r="AZ10" s="2330"/>
      <c r="BA10" s="2330"/>
      <c r="BB10" s="2330"/>
      <c r="BC10" s="2330"/>
      <c r="BD10" s="2352"/>
      <c r="BE10" s="2352"/>
      <c r="BF10" s="2330"/>
      <c r="BG10" s="2330"/>
      <c r="BH10" s="2330"/>
      <c r="BI10" s="2330"/>
      <c r="BJ10" s="2330"/>
      <c r="BK10" s="2330"/>
      <c r="BL10" s="2330"/>
      <c r="BM10" s="2330"/>
      <c r="BN10" s="2330"/>
      <c r="BO10" s="2330"/>
      <c r="BP10" s="2330"/>
      <c r="BQ10" s="2330"/>
      <c r="BR10" s="2330"/>
      <c r="BS10" s="2330"/>
      <c r="BT10" s="2330"/>
      <c r="BU10" s="2330"/>
      <c r="BV10" s="2330"/>
      <c r="BW10" s="2330"/>
      <c r="BX10" s="2330"/>
      <c r="BY10" s="2330"/>
      <c r="BZ10" s="2330"/>
      <c r="CA10" s="2330"/>
      <c r="CB10" s="2330"/>
      <c r="CC10" s="2330"/>
      <c r="CD10" s="2330"/>
      <c r="CE10" s="2330"/>
      <c r="CF10" s="2330"/>
      <c r="CG10" s="2330"/>
      <c r="CH10" s="2330"/>
      <c r="CI10" s="2330"/>
      <c r="CJ10" s="2330"/>
      <c r="CK10" s="2330"/>
      <c r="CL10" s="2330"/>
      <c r="CM10" s="2330"/>
      <c r="CN10" s="2330"/>
      <c r="CO10" s="2330"/>
      <c r="CP10" s="2330"/>
      <c r="CQ10" s="2330"/>
      <c r="CR10" s="2328"/>
      <c r="CS10" s="2328"/>
      <c r="CT10" s="2328"/>
      <c r="CU10" s="2328"/>
      <c r="CV10" s="2328"/>
      <c r="CW10" s="2328"/>
      <c r="CX10" s="2328"/>
      <c r="CY10" s="2328"/>
      <c r="CZ10" s="2328"/>
      <c r="DA10" s="2328"/>
      <c r="DB10" s="2328"/>
      <c r="DC10" s="2328"/>
      <c r="DD10" s="2328"/>
    </row>
    <row r="11" spans="1:110" ht="15" customHeight="1">
      <c r="A11" s="2425" t="s">
        <v>2313</v>
      </c>
      <c r="B11" s="2576" t="s">
        <v>1891</v>
      </c>
      <c r="C11" s="2432"/>
      <c r="D11" s="2577" t="s">
        <v>1892</v>
      </c>
      <c r="E11" s="2434" t="s">
        <v>778</v>
      </c>
      <c r="F11" s="2568"/>
      <c r="G11" s="2425" t="s">
        <v>1893</v>
      </c>
      <c r="H11" s="2434" t="s">
        <v>518</v>
      </c>
      <c r="I11" s="2431"/>
      <c r="J11" s="2571"/>
      <c r="K11" s="2574"/>
      <c r="L11" s="2816" t="s">
        <v>1870</v>
      </c>
      <c r="M11" s="2435" t="s">
        <v>519</v>
      </c>
      <c r="N11" s="2573"/>
      <c r="O11" s="2574"/>
      <c r="P11" s="2575" t="s">
        <v>1894</v>
      </c>
      <c r="Q11" s="2574"/>
      <c r="R11" s="2576" t="s">
        <v>332</v>
      </c>
      <c r="S11" s="2571"/>
      <c r="T11" s="2574"/>
      <c r="U11" s="2577" t="s">
        <v>1895</v>
      </c>
      <c r="V11" s="2576" t="s">
        <v>333</v>
      </c>
      <c r="W11" s="2571"/>
      <c r="X11" s="2572"/>
      <c r="Y11" s="2440"/>
      <c r="Z11" s="2638"/>
      <c r="AA11" s="2328"/>
      <c r="AB11" s="2634"/>
      <c r="AC11" s="2326"/>
      <c r="AD11" s="2328"/>
      <c r="AE11" s="2328"/>
      <c r="AF11" s="2328"/>
      <c r="AG11" s="2330"/>
      <c r="AH11" s="2328"/>
      <c r="AI11" s="2328"/>
      <c r="AJ11" s="2328"/>
      <c r="AK11" s="2328"/>
      <c r="AL11" s="2330"/>
      <c r="AN11" s="2352"/>
      <c r="AO11" s="2330"/>
      <c r="AP11" s="2330"/>
      <c r="AQ11" s="2330"/>
      <c r="AR11" s="2330"/>
      <c r="AS11" s="2330"/>
      <c r="AT11" s="2330"/>
      <c r="AU11" s="2330"/>
      <c r="AV11" s="2330"/>
      <c r="AW11" s="2330"/>
      <c r="AX11" s="2330"/>
      <c r="AY11" s="2328"/>
      <c r="AZ11" s="2330"/>
      <c r="BA11" s="2330"/>
      <c r="BB11" s="2330"/>
      <c r="BC11" s="2330"/>
      <c r="BD11" s="2352"/>
      <c r="BE11" s="2352"/>
      <c r="BF11" s="2330"/>
      <c r="BG11" s="2330"/>
      <c r="BH11" s="2330"/>
      <c r="BI11" s="2330"/>
      <c r="BJ11" s="2330"/>
      <c r="BK11" s="2330"/>
      <c r="BL11" s="2330"/>
      <c r="BM11" s="2330"/>
      <c r="BN11" s="2330"/>
      <c r="BO11" s="2330"/>
      <c r="BP11" s="2330"/>
      <c r="BQ11" s="2330"/>
      <c r="BR11" s="2330"/>
      <c r="BS11" s="2330"/>
      <c r="BT11" s="2330"/>
      <c r="BU11" s="2330"/>
      <c r="BV11" s="2330"/>
      <c r="BW11" s="2330"/>
      <c r="BX11" s="2330"/>
      <c r="BY11" s="2330"/>
      <c r="BZ11" s="2330"/>
      <c r="CA11" s="2330"/>
      <c r="CB11" s="2330"/>
      <c r="CC11" s="2330"/>
      <c r="CD11" s="2330"/>
      <c r="CE11" s="2330"/>
      <c r="CF11" s="2330"/>
      <c r="CG11" s="2330"/>
      <c r="CH11" s="2330"/>
      <c r="CI11" s="2330"/>
      <c r="CJ11" s="2330"/>
      <c r="CK11" s="2330"/>
      <c r="CL11" s="2330"/>
      <c r="CM11" s="2330"/>
      <c r="CN11" s="2330"/>
      <c r="CO11" s="2330"/>
      <c r="CP11" s="2330"/>
      <c r="CQ11" s="2330"/>
      <c r="CR11" s="2328"/>
      <c r="CS11" s="2328"/>
      <c r="CT11" s="2328"/>
      <c r="CU11" s="2328"/>
      <c r="CV11" s="2328"/>
      <c r="CW11" s="2328"/>
      <c r="CX11" s="2328"/>
      <c r="CY11" s="2328"/>
      <c r="CZ11" s="2328"/>
      <c r="DA11" s="2328"/>
      <c r="DB11" s="2328"/>
      <c r="DC11" s="2328"/>
      <c r="DD11" s="2328"/>
    </row>
    <row r="12" spans="1:110" ht="15" customHeight="1">
      <c r="A12" s="2425"/>
      <c r="B12" s="2576"/>
      <c r="C12" s="2432"/>
      <c r="D12" s="2577"/>
      <c r="E12" s="2434"/>
      <c r="F12" s="2568"/>
      <c r="G12" s="2425"/>
      <c r="H12" s="2434"/>
      <c r="I12" s="2431"/>
      <c r="J12" s="2571"/>
      <c r="K12" s="2574"/>
      <c r="L12" s="2817"/>
      <c r="M12" s="2435" t="s">
        <v>1873</v>
      </c>
      <c r="N12" s="2573"/>
      <c r="O12" s="2574"/>
      <c r="P12" s="2575"/>
      <c r="Q12" s="2574"/>
      <c r="R12" s="2576"/>
      <c r="S12" s="2571"/>
      <c r="T12" s="2574"/>
      <c r="U12" s="2577"/>
      <c r="V12" s="2576"/>
      <c r="W12" s="2571"/>
      <c r="X12" s="2572"/>
      <c r="Y12" s="2440"/>
      <c r="Z12" s="2638"/>
      <c r="AA12" s="2328"/>
      <c r="AB12" s="2634"/>
      <c r="AC12" s="2326"/>
      <c r="AD12" s="2328"/>
      <c r="AE12" s="2328"/>
      <c r="AF12" s="2328"/>
      <c r="AG12" s="2330"/>
      <c r="AH12" s="2328"/>
      <c r="AI12" s="2328"/>
      <c r="AJ12" s="2328"/>
      <c r="AK12" s="2328"/>
      <c r="AL12" s="2330"/>
      <c r="AN12" s="2352"/>
      <c r="AO12" s="2330"/>
      <c r="AP12" s="2330"/>
      <c r="AQ12" s="2330"/>
      <c r="AR12" s="2330"/>
      <c r="AS12" s="2330"/>
      <c r="AT12" s="2330"/>
      <c r="AU12" s="2330"/>
      <c r="AV12" s="2330"/>
      <c r="AW12" s="2330"/>
      <c r="AX12" s="2330"/>
      <c r="AY12" s="2328"/>
      <c r="AZ12" s="2330"/>
      <c r="BA12" s="2330"/>
      <c r="BB12" s="2330"/>
      <c r="BC12" s="2330"/>
      <c r="BD12" s="2352"/>
      <c r="BE12" s="2352"/>
      <c r="BF12" s="2330"/>
      <c r="BG12" s="2330"/>
      <c r="BH12" s="2330"/>
      <c r="BI12" s="2330"/>
      <c r="BJ12" s="2330"/>
      <c r="BK12" s="2330"/>
      <c r="BL12" s="2330"/>
      <c r="BM12" s="2330"/>
      <c r="BN12" s="2330"/>
      <c r="BO12" s="2330"/>
      <c r="BP12" s="2330"/>
      <c r="BQ12" s="2330"/>
      <c r="BR12" s="2330"/>
      <c r="BS12" s="2330"/>
      <c r="BT12" s="2330"/>
      <c r="BU12" s="2330"/>
      <c r="BV12" s="2330"/>
      <c r="BW12" s="2330"/>
      <c r="BX12" s="2330"/>
      <c r="BY12" s="2330"/>
      <c r="BZ12" s="2330"/>
      <c r="CA12" s="2330"/>
      <c r="CB12" s="2330"/>
      <c r="CC12" s="2330"/>
      <c r="CD12" s="2330"/>
      <c r="CE12" s="2330"/>
      <c r="CF12" s="2330"/>
      <c r="CG12" s="2330"/>
      <c r="CH12" s="2330"/>
      <c r="CI12" s="2330"/>
      <c r="CJ12" s="2330"/>
      <c r="CK12" s="2330"/>
      <c r="CL12" s="2330"/>
      <c r="CM12" s="2330"/>
      <c r="CN12" s="2330"/>
      <c r="CO12" s="2330"/>
      <c r="CP12" s="2330"/>
      <c r="CQ12" s="2330"/>
      <c r="CR12" s="2328"/>
      <c r="CS12" s="2328"/>
      <c r="CT12" s="2328"/>
      <c r="CU12" s="2328"/>
      <c r="CV12" s="2328"/>
      <c r="CW12" s="2328"/>
      <c r="CX12" s="2328"/>
      <c r="CY12" s="2328"/>
      <c r="CZ12" s="2328"/>
      <c r="DA12" s="2328"/>
      <c r="DB12" s="2328"/>
      <c r="DC12" s="2328"/>
      <c r="DD12" s="2328"/>
    </row>
    <row r="13" spans="1:110" ht="15" customHeight="1">
      <c r="A13" s="2425"/>
      <c r="B13" s="2576"/>
      <c r="C13" s="2432"/>
      <c r="D13" s="2577"/>
      <c r="E13" s="2434"/>
      <c r="F13" s="2568"/>
      <c r="G13" s="2425"/>
      <c r="H13" s="2434"/>
      <c r="I13" s="2431"/>
      <c r="J13" s="2571"/>
      <c r="K13" s="2574"/>
      <c r="L13" s="2818"/>
      <c r="M13" s="2435" t="s">
        <v>1882</v>
      </c>
      <c r="N13" s="2573"/>
      <c r="O13" s="2574"/>
      <c r="P13" s="2575"/>
      <c r="Q13" s="2574"/>
      <c r="R13" s="2576"/>
      <c r="S13" s="2571"/>
      <c r="T13" s="2574"/>
      <c r="U13" s="2577"/>
      <c r="V13" s="2576"/>
      <c r="W13" s="2571"/>
      <c r="X13" s="2572"/>
      <c r="Y13" s="2440"/>
      <c r="Z13" s="2638"/>
      <c r="AA13" s="2328"/>
      <c r="AB13" s="2634"/>
      <c r="AC13" s="2326"/>
      <c r="AD13" s="2328"/>
      <c r="AE13" s="2328"/>
      <c r="AF13" s="2328"/>
      <c r="AG13" s="2330"/>
      <c r="AH13" s="2328"/>
      <c r="AI13" s="2328"/>
      <c r="AJ13" s="2328"/>
      <c r="AK13" s="2328"/>
      <c r="AL13" s="2330"/>
      <c r="AN13" s="2352"/>
      <c r="AO13" s="2330"/>
      <c r="AP13" s="2330"/>
      <c r="AQ13" s="2330"/>
      <c r="AR13" s="2330"/>
      <c r="AS13" s="2330"/>
      <c r="AT13" s="2330"/>
      <c r="AU13" s="2330"/>
      <c r="AV13" s="2330"/>
      <c r="AW13" s="2330"/>
      <c r="AX13" s="2330"/>
      <c r="AY13" s="2328"/>
      <c r="AZ13" s="2330"/>
      <c r="BA13" s="2330"/>
      <c r="BB13" s="2330"/>
      <c r="BC13" s="2330"/>
      <c r="BD13" s="2352"/>
      <c r="BE13" s="2352"/>
      <c r="BF13" s="2330"/>
      <c r="BG13" s="2330"/>
      <c r="BH13" s="2330"/>
      <c r="BI13" s="2330"/>
      <c r="BJ13" s="2330"/>
      <c r="BK13" s="2330"/>
      <c r="BL13" s="2330"/>
      <c r="BM13" s="2330"/>
      <c r="BN13" s="2330"/>
      <c r="BO13" s="2330"/>
      <c r="BP13" s="2330"/>
      <c r="BQ13" s="2330"/>
      <c r="BR13" s="2330"/>
      <c r="BS13" s="2330"/>
      <c r="BT13" s="2330"/>
      <c r="BU13" s="2330"/>
      <c r="BV13" s="2330"/>
      <c r="BW13" s="2330"/>
      <c r="BX13" s="2330"/>
      <c r="BY13" s="2330"/>
      <c r="BZ13" s="2330"/>
      <c r="CA13" s="2330"/>
      <c r="CB13" s="2330"/>
      <c r="CC13" s="2330"/>
      <c r="CD13" s="2330"/>
      <c r="CE13" s="2330"/>
      <c r="CF13" s="2330"/>
      <c r="CG13" s="2330"/>
      <c r="CH13" s="2330"/>
      <c r="CI13" s="2330"/>
      <c r="CJ13" s="2330"/>
      <c r="CK13" s="2330"/>
      <c r="CL13" s="2330"/>
      <c r="CM13" s="2330"/>
      <c r="CN13" s="2330"/>
      <c r="CO13" s="2330"/>
      <c r="CP13" s="2330"/>
      <c r="CQ13" s="2330"/>
      <c r="CR13" s="2328"/>
      <c r="CS13" s="2328"/>
      <c r="CT13" s="2328"/>
      <c r="CU13" s="2328"/>
      <c r="CV13" s="2328"/>
      <c r="CW13" s="2328"/>
      <c r="CX13" s="2328"/>
      <c r="CY13" s="2328"/>
      <c r="CZ13" s="2328"/>
      <c r="DA13" s="2328"/>
      <c r="DB13" s="2328"/>
      <c r="DC13" s="2328"/>
      <c r="DD13" s="2328"/>
    </row>
    <row r="14" spans="1:110" ht="15" customHeight="1">
      <c r="A14" s="2425" t="s">
        <v>2314</v>
      </c>
      <c r="B14" s="2576" t="s">
        <v>134</v>
      </c>
      <c r="C14" s="2432"/>
      <c r="D14" s="2577" t="s">
        <v>1896</v>
      </c>
      <c r="E14" s="2434" t="s">
        <v>135</v>
      </c>
      <c r="F14" s="2568"/>
      <c r="G14" s="2425" t="s">
        <v>1897</v>
      </c>
      <c r="H14" s="2434" t="s">
        <v>452</v>
      </c>
      <c r="I14" s="2431"/>
      <c r="J14" s="2571"/>
      <c r="K14" s="2574"/>
      <c r="L14" s="2426" t="s">
        <v>1888</v>
      </c>
      <c r="M14" s="2435" t="s">
        <v>471</v>
      </c>
      <c r="N14" s="2573"/>
      <c r="O14" s="2574"/>
      <c r="P14" s="2575" t="s">
        <v>1898</v>
      </c>
      <c r="Q14" s="2574"/>
      <c r="R14" s="2576" t="s">
        <v>1899</v>
      </c>
      <c r="S14" s="2571"/>
      <c r="T14" s="2574"/>
      <c r="U14" s="2577" t="s">
        <v>1900</v>
      </c>
      <c r="V14" s="2576" t="s">
        <v>819</v>
      </c>
      <c r="W14" s="2571"/>
      <c r="X14" s="2572"/>
      <c r="Y14" s="2440"/>
      <c r="Z14" s="2638"/>
      <c r="AA14" s="2328"/>
      <c r="AB14" s="2634"/>
      <c r="AC14" s="2326"/>
      <c r="AD14" s="2328"/>
      <c r="AE14" s="2328"/>
      <c r="AF14" s="2328"/>
      <c r="AG14" s="2330"/>
      <c r="AH14" s="2330"/>
      <c r="AI14" s="2330"/>
      <c r="AJ14" s="2328"/>
      <c r="AK14" s="2328"/>
      <c r="AL14" s="2330"/>
      <c r="AN14" s="2352"/>
      <c r="AO14" s="2330"/>
      <c r="AP14" s="2330"/>
      <c r="AQ14" s="2330"/>
      <c r="AR14" s="2330"/>
      <c r="AS14" s="2330"/>
      <c r="AT14" s="2330"/>
      <c r="AU14" s="2330"/>
      <c r="AV14" s="2330"/>
      <c r="AW14" s="2330"/>
      <c r="AX14" s="2330"/>
      <c r="AY14" s="2328"/>
      <c r="AZ14" s="2330"/>
      <c r="BA14" s="2330"/>
      <c r="BB14" s="2330"/>
      <c r="BC14" s="2330"/>
      <c r="BD14" s="2352"/>
      <c r="BE14" s="2352"/>
      <c r="BF14" s="2330"/>
      <c r="BG14" s="2330"/>
      <c r="BH14" s="2330"/>
      <c r="BI14" s="2330"/>
      <c r="BJ14" s="2330"/>
      <c r="BK14" s="2330"/>
      <c r="BL14" s="2330"/>
      <c r="BM14" s="2330"/>
      <c r="BN14" s="2330"/>
      <c r="BO14" s="2330"/>
      <c r="BP14" s="2330"/>
      <c r="BQ14" s="2330"/>
      <c r="BR14" s="2330"/>
      <c r="BS14" s="2330"/>
      <c r="BT14" s="2330"/>
      <c r="BU14" s="2330"/>
      <c r="BV14" s="2330"/>
      <c r="BW14" s="2330"/>
      <c r="BX14" s="2330"/>
      <c r="BY14" s="2330"/>
      <c r="BZ14" s="2330"/>
      <c r="CA14" s="2330"/>
      <c r="CB14" s="2330"/>
      <c r="CC14" s="2330"/>
      <c r="CD14" s="2330"/>
      <c r="CE14" s="2330"/>
      <c r="CF14" s="2330"/>
      <c r="CG14" s="2330"/>
      <c r="CH14" s="2330"/>
      <c r="CI14" s="2330"/>
      <c r="CJ14" s="2330"/>
      <c r="CK14" s="2330"/>
      <c r="CL14" s="2330"/>
      <c r="CM14" s="2330"/>
      <c r="CN14" s="2330"/>
      <c r="CO14" s="2330"/>
      <c r="CP14" s="2330"/>
      <c r="CQ14" s="2330"/>
      <c r="CR14" s="2328"/>
      <c r="CS14" s="2328"/>
      <c r="CT14" s="2328"/>
      <c r="CU14" s="2328"/>
      <c r="CV14" s="2328"/>
      <c r="CW14" s="2328"/>
      <c r="CX14" s="2328"/>
      <c r="CY14" s="2328"/>
      <c r="CZ14" s="2328"/>
      <c r="DA14" s="2328"/>
      <c r="DB14" s="2328"/>
      <c r="DC14" s="2328"/>
      <c r="DD14" s="2328"/>
    </row>
    <row r="15" spans="1:110" ht="11.25" customHeight="1">
      <c r="A15" s="2326"/>
      <c r="B15" s="2580"/>
      <c r="C15" s="2328"/>
      <c r="D15" s="2330"/>
      <c r="E15" s="2326"/>
      <c r="F15" s="2328"/>
      <c r="G15" s="2328"/>
      <c r="H15" s="2328"/>
      <c r="I15" s="2329"/>
      <c r="J15" s="2330"/>
      <c r="K15" s="2330"/>
      <c r="L15" s="2328"/>
      <c r="M15" s="2328"/>
      <c r="N15" s="2327"/>
      <c r="O15" s="2330"/>
      <c r="P15" s="2330"/>
      <c r="Q15" s="2330"/>
      <c r="R15" s="2330"/>
      <c r="S15" s="2330"/>
      <c r="T15" s="2330"/>
      <c r="U15" s="2330"/>
      <c r="V15" s="2330"/>
      <c r="W15" s="2330"/>
      <c r="X15" s="2330"/>
      <c r="Y15" s="2330"/>
      <c r="Z15" s="2638"/>
      <c r="AA15" s="2328"/>
      <c r="AB15" s="2634"/>
      <c r="AC15" s="2326"/>
      <c r="AD15" s="2328"/>
      <c r="AE15" s="2328"/>
      <c r="AF15" s="2328"/>
      <c r="AG15" s="2330"/>
      <c r="AH15" s="2330"/>
      <c r="AI15" s="2330"/>
      <c r="AJ15" s="2328"/>
      <c r="AK15" s="2328"/>
      <c r="AL15" s="2330"/>
      <c r="AM15" s="2327"/>
      <c r="AN15" s="2330"/>
      <c r="AO15" s="2330">
        <v>2019</v>
      </c>
      <c r="AP15" s="2330">
        <v>2020</v>
      </c>
      <c r="AQ15" s="2330">
        <v>2021</v>
      </c>
      <c r="AR15" s="2330">
        <v>2022</v>
      </c>
      <c r="AS15" s="2330">
        <v>2023</v>
      </c>
      <c r="AT15" s="2330">
        <v>2024</v>
      </c>
      <c r="AU15" s="2330">
        <v>2025</v>
      </c>
      <c r="AV15" s="2330">
        <v>2026</v>
      </c>
      <c r="AW15" s="2330">
        <v>2027</v>
      </c>
      <c r="AX15" s="2330">
        <v>2028</v>
      </c>
      <c r="AY15" s="2328"/>
      <c r="AZ15" s="2330"/>
      <c r="BA15" s="2330"/>
      <c r="BB15" s="2330"/>
      <c r="BC15" s="2330"/>
      <c r="BD15" s="2327"/>
      <c r="BE15" s="2330"/>
      <c r="BF15" s="2330"/>
      <c r="BG15" s="2330"/>
      <c r="BH15" s="2330"/>
      <c r="BI15" s="2330"/>
      <c r="BJ15" s="2330"/>
      <c r="BK15" s="2330"/>
      <c r="BL15" s="2330"/>
      <c r="BM15" s="2330"/>
      <c r="BN15" s="2330"/>
      <c r="BO15" s="2330"/>
      <c r="BP15" s="2330"/>
      <c r="BQ15" s="2330"/>
      <c r="BR15" s="2330"/>
      <c r="BS15" s="2330"/>
      <c r="BT15" s="2330"/>
      <c r="BU15" s="2330"/>
      <c r="BV15" s="2330"/>
      <c r="BW15" s="2330"/>
      <c r="BX15" s="2330"/>
      <c r="BY15" s="2330"/>
      <c r="BZ15" s="2330"/>
      <c r="CA15" s="2330"/>
      <c r="CB15" s="2330"/>
      <c r="CC15" s="2330"/>
      <c r="CD15" s="2330"/>
      <c r="CE15" s="2330"/>
      <c r="CF15" s="2330"/>
      <c r="CG15" s="2330"/>
      <c r="CH15" s="2330"/>
      <c r="CI15" s="2330"/>
      <c r="CJ15" s="2330"/>
      <c r="CK15" s="2330"/>
      <c r="CL15" s="2330"/>
      <c r="CM15" s="2330"/>
      <c r="CN15" s="2330"/>
      <c r="CO15" s="2330"/>
      <c r="CP15" s="2330"/>
      <c r="CQ15" s="2330"/>
      <c r="CR15" s="2328"/>
      <c r="CS15" s="2328"/>
      <c r="CT15" s="2328"/>
      <c r="CU15" s="2328"/>
      <c r="CV15" s="2328"/>
      <c r="CW15" s="2328"/>
      <c r="CX15" s="2328"/>
      <c r="CY15" s="2328"/>
      <c r="CZ15" s="2328"/>
      <c r="DA15" s="2328"/>
      <c r="DB15" s="2328"/>
      <c r="DC15" s="2328"/>
      <c r="DD15" s="2328"/>
    </row>
    <row r="16" spans="1:110" ht="28.5" customHeight="1">
      <c r="A16" s="2800" t="s">
        <v>1901</v>
      </c>
      <c r="B16" s="2800" t="s">
        <v>1902</v>
      </c>
      <c r="C16" s="2802" t="s">
        <v>1903</v>
      </c>
      <c r="D16" s="2802"/>
      <c r="E16" s="2802"/>
      <c r="F16" s="2802"/>
      <c r="G16" s="2802"/>
      <c r="H16" s="2802"/>
      <c r="I16" s="2802"/>
      <c r="J16" s="2802"/>
      <c r="K16" s="2802"/>
      <c r="L16" s="2802"/>
      <c r="M16" s="2802"/>
      <c r="N16" s="2802"/>
      <c r="O16" s="2802"/>
      <c r="P16" s="2802"/>
      <c r="Q16" s="2802"/>
      <c r="R16" s="2802"/>
      <c r="S16" s="2802"/>
      <c r="T16" s="2802"/>
      <c r="U16" s="2802"/>
      <c r="V16" s="2802"/>
      <c r="W16" s="2802"/>
      <c r="X16" s="2802"/>
      <c r="Y16" s="2802"/>
      <c r="Z16" s="2639"/>
      <c r="AA16" s="2800"/>
      <c r="AB16" s="2800"/>
      <c r="AC16" s="2800"/>
      <c r="AD16" s="2800"/>
      <c r="AE16" s="2800"/>
      <c r="AF16" s="2800"/>
      <c r="AG16" s="2800"/>
      <c r="AH16" s="2800"/>
      <c r="AI16" s="2800"/>
      <c r="AJ16" s="2800"/>
      <c r="AK16" s="2800"/>
      <c r="AL16" s="2800" t="s">
        <v>1904</v>
      </c>
      <c r="AM16" s="2800"/>
      <c r="AN16" s="2800" t="s">
        <v>1905</v>
      </c>
      <c r="AO16" s="2800"/>
      <c r="AP16" s="2800"/>
      <c r="AQ16" s="2800"/>
      <c r="AR16" s="2800"/>
      <c r="AS16" s="2800"/>
      <c r="AT16" s="2800"/>
      <c r="AU16" s="2800"/>
      <c r="AV16" s="2800"/>
      <c r="AW16" s="2800"/>
      <c r="AX16" s="2800"/>
      <c r="AY16" s="2800" t="s">
        <v>1906</v>
      </c>
      <c r="AZ16" s="2802" t="s">
        <v>1907</v>
      </c>
      <c r="BA16" s="2802"/>
      <c r="BB16" s="2802"/>
      <c r="BC16" s="2802"/>
      <c r="BD16" s="2802"/>
      <c r="BE16" s="2802"/>
      <c r="BF16" s="2802"/>
      <c r="BG16" s="2802"/>
      <c r="BH16" s="2802"/>
      <c r="BI16" s="2802"/>
      <c r="BJ16" s="2802"/>
      <c r="BK16" s="2802"/>
      <c r="BL16" s="2802"/>
      <c r="BM16" s="2802"/>
      <c r="BN16" s="2802"/>
      <c r="BO16" s="2802"/>
      <c r="BP16" s="2802"/>
      <c r="BQ16" s="2802"/>
      <c r="BR16" s="2802"/>
      <c r="BS16" s="2802"/>
      <c r="BT16" s="2802"/>
      <c r="BU16" s="2802"/>
      <c r="BV16" s="2802"/>
      <c r="BW16" s="2802"/>
      <c r="BX16" s="2802"/>
      <c r="BY16" s="2802"/>
      <c r="BZ16" s="2802"/>
      <c r="CA16" s="2802"/>
      <c r="CB16" s="2802"/>
      <c r="CC16" s="2802"/>
      <c r="CD16" s="2802"/>
      <c r="CE16" s="2802"/>
      <c r="CF16" s="2802"/>
      <c r="CG16" s="2802"/>
      <c r="CH16" s="2802"/>
      <c r="CI16" s="2802"/>
      <c r="CJ16" s="2802"/>
      <c r="CK16" s="2802"/>
      <c r="CL16" s="2802"/>
      <c r="CM16" s="2802"/>
      <c r="CN16" s="2802"/>
      <c r="CO16" s="2802"/>
      <c r="CP16" s="2802"/>
      <c r="CQ16" s="2802"/>
      <c r="CR16" s="2802"/>
      <c r="CS16" s="2455"/>
      <c r="CT16" s="2800" t="s">
        <v>1908</v>
      </c>
      <c r="CU16" s="2800"/>
      <c r="CV16" s="2800"/>
      <c r="CW16" s="2800"/>
      <c r="CX16" s="2813"/>
      <c r="CY16" s="2807" t="s">
        <v>1909</v>
      </c>
      <c r="CZ16" s="2808"/>
      <c r="DA16" s="2808"/>
      <c r="DB16" s="2808"/>
      <c r="DC16" s="2808"/>
      <c r="DD16" s="2809"/>
      <c r="DE16" s="2457"/>
      <c r="DF16" s="2457" t="s">
        <v>1910</v>
      </c>
    </row>
    <row r="17" spans="1:110" ht="44.25" customHeight="1">
      <c r="A17" s="2800"/>
      <c r="B17" s="2800"/>
      <c r="C17" s="2806" t="s">
        <v>1911</v>
      </c>
      <c r="D17" s="2800" t="s">
        <v>2316</v>
      </c>
      <c r="E17" s="2800" t="s">
        <v>1912</v>
      </c>
      <c r="F17" s="2800" t="s">
        <v>1913</v>
      </c>
      <c r="G17" s="2800" t="s">
        <v>144</v>
      </c>
      <c r="H17" s="2800" t="s">
        <v>1914</v>
      </c>
      <c r="I17" s="2811" t="s">
        <v>131</v>
      </c>
      <c r="J17" s="2800" t="s">
        <v>1915</v>
      </c>
      <c r="K17" s="2800"/>
      <c r="L17" s="2800" t="s">
        <v>1904</v>
      </c>
      <c r="M17" s="2800"/>
      <c r="N17" s="2800" t="s">
        <v>1916</v>
      </c>
      <c r="O17" s="2800"/>
      <c r="P17" s="2800"/>
      <c r="Q17" s="2800"/>
      <c r="R17" s="2800"/>
      <c r="S17" s="2800"/>
      <c r="T17" s="2800"/>
      <c r="U17" s="2800"/>
      <c r="V17" s="2800"/>
      <c r="W17" s="2800"/>
      <c r="X17" s="2800"/>
      <c r="Y17" s="2800" t="s">
        <v>1917</v>
      </c>
      <c r="Z17" s="2800" t="s">
        <v>2504</v>
      </c>
      <c r="AA17" s="2800" t="s">
        <v>1918</v>
      </c>
      <c r="AB17" s="2805" t="s">
        <v>1919</v>
      </c>
      <c r="AC17" s="2800" t="s">
        <v>1920</v>
      </c>
      <c r="AD17" s="2803" t="s">
        <v>1691</v>
      </c>
      <c r="AE17" s="2803" t="s">
        <v>142</v>
      </c>
      <c r="AF17" s="2800" t="s">
        <v>144</v>
      </c>
      <c r="AG17" s="2800" t="s">
        <v>1914</v>
      </c>
      <c r="AH17" s="2800" t="s">
        <v>131</v>
      </c>
      <c r="AI17" s="2803" t="s">
        <v>132</v>
      </c>
      <c r="AJ17" s="2825" t="s">
        <v>1915</v>
      </c>
      <c r="AK17" s="2825"/>
      <c r="AL17" s="2800" t="s">
        <v>1921</v>
      </c>
      <c r="AM17" s="2800" t="s">
        <v>1922</v>
      </c>
      <c r="AN17" s="2800"/>
      <c r="AO17" s="2800"/>
      <c r="AP17" s="2800"/>
      <c r="AQ17" s="2800"/>
      <c r="AR17" s="2800"/>
      <c r="AS17" s="2800"/>
      <c r="AT17" s="2800"/>
      <c r="AU17" s="2800"/>
      <c r="AV17" s="2800"/>
      <c r="AW17" s="2800"/>
      <c r="AX17" s="2800"/>
      <c r="AY17" s="2800"/>
      <c r="AZ17" s="2814">
        <v>2018</v>
      </c>
      <c r="BA17" s="2814"/>
      <c r="BB17" s="2814"/>
      <c r="BC17" s="2814"/>
      <c r="BD17" s="2814">
        <v>2019</v>
      </c>
      <c r="BE17" s="2814"/>
      <c r="BF17" s="2814"/>
      <c r="BG17" s="2814"/>
      <c r="BH17" s="2825">
        <v>2020</v>
      </c>
      <c r="BI17" s="2825"/>
      <c r="BJ17" s="2825"/>
      <c r="BK17" s="2825"/>
      <c r="BL17" s="2825">
        <v>2021</v>
      </c>
      <c r="BM17" s="2825"/>
      <c r="BN17" s="2825"/>
      <c r="BO17" s="2825"/>
      <c r="BP17" s="2814">
        <v>2022</v>
      </c>
      <c r="BQ17" s="2814"/>
      <c r="BR17" s="2814"/>
      <c r="BS17" s="2814"/>
      <c r="BT17" s="2825">
        <v>2023</v>
      </c>
      <c r="BU17" s="2825"/>
      <c r="BV17" s="2825"/>
      <c r="BW17" s="2825"/>
      <c r="BX17" s="2814">
        <v>2024</v>
      </c>
      <c r="BY17" s="2814"/>
      <c r="BZ17" s="2814"/>
      <c r="CA17" s="2814"/>
      <c r="CB17" s="2814">
        <v>2025</v>
      </c>
      <c r="CC17" s="2814"/>
      <c r="CD17" s="2814"/>
      <c r="CE17" s="2814"/>
      <c r="CF17" s="2825">
        <v>2026</v>
      </c>
      <c r="CG17" s="2825"/>
      <c r="CH17" s="2825"/>
      <c r="CI17" s="2825"/>
      <c r="CJ17" s="2814">
        <v>2027</v>
      </c>
      <c r="CK17" s="2814"/>
      <c r="CL17" s="2814"/>
      <c r="CM17" s="2814"/>
      <c r="CN17" s="2825">
        <v>2028</v>
      </c>
      <c r="CO17" s="2825"/>
      <c r="CP17" s="2825"/>
      <c r="CQ17" s="2825"/>
      <c r="CR17" s="2825" t="s">
        <v>1923</v>
      </c>
      <c r="CS17" s="2800" t="s">
        <v>1924</v>
      </c>
      <c r="CT17" s="2801" t="s">
        <v>17</v>
      </c>
      <c r="CU17" s="2804" t="s">
        <v>1925</v>
      </c>
      <c r="CV17" s="2800" t="s">
        <v>1926</v>
      </c>
      <c r="CW17" s="2800" t="s">
        <v>1927</v>
      </c>
      <c r="CX17" s="2813" t="s">
        <v>1260</v>
      </c>
      <c r="CY17" s="2823" t="s">
        <v>1924</v>
      </c>
      <c r="CZ17" s="2823" t="s">
        <v>12</v>
      </c>
      <c r="DA17" s="2815" t="s">
        <v>1925</v>
      </c>
      <c r="DB17" s="2815" t="s">
        <v>1926</v>
      </c>
      <c r="DC17" s="2815" t="s">
        <v>1927</v>
      </c>
      <c r="DD17" s="2815" t="s">
        <v>1260</v>
      </c>
      <c r="DE17" s="2829" t="s">
        <v>1928</v>
      </c>
      <c r="DF17" s="2815" t="s">
        <v>1910</v>
      </c>
    </row>
    <row r="18" spans="1:110" ht="37.5" customHeight="1">
      <c r="A18" s="2801"/>
      <c r="B18" s="2801"/>
      <c r="C18" s="2810"/>
      <c r="D18" s="2801"/>
      <c r="E18" s="2801"/>
      <c r="F18" s="2801"/>
      <c r="G18" s="2801"/>
      <c r="H18" s="2801"/>
      <c r="I18" s="2812"/>
      <c r="J18" s="2454" t="s">
        <v>1929</v>
      </c>
      <c r="K18" s="2454" t="s">
        <v>1930</v>
      </c>
      <c r="L18" s="2454" t="s">
        <v>1921</v>
      </c>
      <c r="M18" s="2454" t="s">
        <v>1922</v>
      </c>
      <c r="N18" s="2454" t="s">
        <v>1931</v>
      </c>
      <c r="O18" s="2454" t="s">
        <v>1932</v>
      </c>
      <c r="P18" s="2454" t="s">
        <v>1933</v>
      </c>
      <c r="Q18" s="2454" t="s">
        <v>1934</v>
      </c>
      <c r="R18" s="2454" t="s">
        <v>1935</v>
      </c>
      <c r="S18" s="2454" t="s">
        <v>1936</v>
      </c>
      <c r="T18" s="2454" t="s">
        <v>1937</v>
      </c>
      <c r="U18" s="2454" t="s">
        <v>1938</v>
      </c>
      <c r="V18" s="2454" t="s">
        <v>1939</v>
      </c>
      <c r="W18" s="2454" t="s">
        <v>1940</v>
      </c>
      <c r="X18" s="2454" t="s">
        <v>1941</v>
      </c>
      <c r="Y18" s="2801"/>
      <c r="Z18" s="2801"/>
      <c r="AA18" s="2801"/>
      <c r="AB18" s="2806"/>
      <c r="AC18" s="2801"/>
      <c r="AD18" s="2804"/>
      <c r="AE18" s="2804"/>
      <c r="AF18" s="2801"/>
      <c r="AG18" s="2801"/>
      <c r="AH18" s="2801"/>
      <c r="AI18" s="2804"/>
      <c r="AJ18" s="2458" t="s">
        <v>1929</v>
      </c>
      <c r="AK18" s="2458" t="s">
        <v>1930</v>
      </c>
      <c r="AL18" s="2801"/>
      <c r="AM18" s="2801"/>
      <c r="AN18" s="2454" t="s">
        <v>1931</v>
      </c>
      <c r="AO18" s="2454" t="s">
        <v>1932</v>
      </c>
      <c r="AP18" s="2454" t="s">
        <v>1933</v>
      </c>
      <c r="AQ18" s="2454" t="s">
        <v>1934</v>
      </c>
      <c r="AR18" s="2454" t="s">
        <v>1935</v>
      </c>
      <c r="AS18" s="2454" t="s">
        <v>1936</v>
      </c>
      <c r="AT18" s="2454" t="s">
        <v>1937</v>
      </c>
      <c r="AU18" s="2454" t="s">
        <v>1938</v>
      </c>
      <c r="AV18" s="2454" t="s">
        <v>1939</v>
      </c>
      <c r="AW18" s="2454" t="s">
        <v>1940</v>
      </c>
      <c r="AX18" s="2454" t="s">
        <v>1941</v>
      </c>
      <c r="AY18" s="2801"/>
      <c r="AZ18" s="2456" t="s">
        <v>1942</v>
      </c>
      <c r="BA18" s="2456" t="s">
        <v>1943</v>
      </c>
      <c r="BB18" s="2456" t="s">
        <v>1944</v>
      </c>
      <c r="BC18" s="2456" t="s">
        <v>1945</v>
      </c>
      <c r="BD18" s="2456" t="s">
        <v>1942</v>
      </c>
      <c r="BE18" s="2456" t="s">
        <v>1943</v>
      </c>
      <c r="BF18" s="2456" t="s">
        <v>1944</v>
      </c>
      <c r="BG18" s="2456" t="s">
        <v>1945</v>
      </c>
      <c r="BH18" s="2456" t="s">
        <v>1942</v>
      </c>
      <c r="BI18" s="2456" t="s">
        <v>1943</v>
      </c>
      <c r="BJ18" s="2456" t="s">
        <v>1944</v>
      </c>
      <c r="BK18" s="2456" t="s">
        <v>1945</v>
      </c>
      <c r="BL18" s="2456" t="s">
        <v>1942</v>
      </c>
      <c r="BM18" s="2456" t="s">
        <v>1943</v>
      </c>
      <c r="BN18" s="2456" t="s">
        <v>1944</v>
      </c>
      <c r="BO18" s="2456" t="s">
        <v>1945</v>
      </c>
      <c r="BP18" s="2456" t="s">
        <v>1942</v>
      </c>
      <c r="BQ18" s="2456" t="s">
        <v>1943</v>
      </c>
      <c r="BR18" s="2456" t="s">
        <v>1944</v>
      </c>
      <c r="BS18" s="2456" t="s">
        <v>1945</v>
      </c>
      <c r="BT18" s="2456" t="s">
        <v>1942</v>
      </c>
      <c r="BU18" s="2456" t="s">
        <v>1943</v>
      </c>
      <c r="BV18" s="2456" t="s">
        <v>1944</v>
      </c>
      <c r="BW18" s="2456" t="s">
        <v>1945</v>
      </c>
      <c r="BX18" s="2456" t="s">
        <v>1942</v>
      </c>
      <c r="BY18" s="2456" t="s">
        <v>1943</v>
      </c>
      <c r="BZ18" s="2456" t="s">
        <v>1944</v>
      </c>
      <c r="CA18" s="2456" t="s">
        <v>1945</v>
      </c>
      <c r="CB18" s="2456" t="s">
        <v>1942</v>
      </c>
      <c r="CC18" s="2456" t="s">
        <v>1943</v>
      </c>
      <c r="CD18" s="2456" t="s">
        <v>1944</v>
      </c>
      <c r="CE18" s="2456" t="s">
        <v>1945</v>
      </c>
      <c r="CF18" s="2456" t="s">
        <v>1942</v>
      </c>
      <c r="CG18" s="2456" t="s">
        <v>1943</v>
      </c>
      <c r="CH18" s="2456" t="s">
        <v>1944</v>
      </c>
      <c r="CI18" s="2456" t="s">
        <v>1945</v>
      </c>
      <c r="CJ18" s="2456" t="s">
        <v>1942</v>
      </c>
      <c r="CK18" s="2456" t="s">
        <v>1943</v>
      </c>
      <c r="CL18" s="2456" t="s">
        <v>1944</v>
      </c>
      <c r="CM18" s="2456" t="s">
        <v>1945</v>
      </c>
      <c r="CN18" s="2456" t="s">
        <v>1942</v>
      </c>
      <c r="CO18" s="2456" t="s">
        <v>1943</v>
      </c>
      <c r="CP18" s="2456" t="s">
        <v>1944</v>
      </c>
      <c r="CQ18" s="2456" t="s">
        <v>1945</v>
      </c>
      <c r="CR18" s="2826"/>
      <c r="CS18" s="2801"/>
      <c r="CT18" s="2827"/>
      <c r="CU18" s="2828"/>
      <c r="CV18" s="2801"/>
      <c r="CW18" s="2801"/>
      <c r="CX18" s="2822"/>
      <c r="CY18" s="2824"/>
      <c r="CZ18" s="2824"/>
      <c r="DA18" s="2804"/>
      <c r="DB18" s="2804"/>
      <c r="DC18" s="2804"/>
      <c r="DD18" s="2804"/>
      <c r="DE18" s="2830" t="s">
        <v>1928</v>
      </c>
      <c r="DF18" s="2804"/>
    </row>
    <row r="19" spans="1:110" s="2584" customFormat="1" ht="16.5" customHeight="1">
      <c r="A19" s="2729" t="s">
        <v>1946</v>
      </c>
      <c r="B19" s="2709"/>
      <c r="C19" s="2708" t="s">
        <v>208</v>
      </c>
      <c r="D19" s="2710"/>
      <c r="E19" s="2711" t="s">
        <v>102</v>
      </c>
      <c r="F19" s="2711" t="s">
        <v>1947</v>
      </c>
      <c r="G19" s="2711" t="s">
        <v>1948</v>
      </c>
      <c r="H19" s="2711" t="s">
        <v>1681</v>
      </c>
      <c r="I19" s="2711"/>
      <c r="J19" s="2712" t="s">
        <v>112</v>
      </c>
      <c r="K19" s="2712" t="s">
        <v>112</v>
      </c>
      <c r="L19" s="2713">
        <v>43405</v>
      </c>
      <c r="M19" s="2713">
        <v>47118</v>
      </c>
      <c r="N19" s="2712" t="s">
        <v>1949</v>
      </c>
      <c r="O19" s="2714" t="s">
        <v>1950</v>
      </c>
      <c r="P19" s="2714" t="s">
        <v>1950</v>
      </c>
      <c r="Q19" s="2714" t="s">
        <v>1950</v>
      </c>
      <c r="R19" s="2714" t="s">
        <v>1950</v>
      </c>
      <c r="S19" s="2714" t="s">
        <v>1950</v>
      </c>
      <c r="T19" s="2714" t="s">
        <v>1950</v>
      </c>
      <c r="U19" s="2714" t="s">
        <v>1950</v>
      </c>
      <c r="V19" s="2714" t="s">
        <v>1950</v>
      </c>
      <c r="W19" s="2714" t="s">
        <v>1950</v>
      </c>
      <c r="X19" s="2714" t="s">
        <v>1950</v>
      </c>
      <c r="Y19" s="2714">
        <v>10</v>
      </c>
      <c r="Z19" s="2640" t="s">
        <v>2402</v>
      </c>
      <c r="AA19" s="2715">
        <v>8.3000000000000001E-3</v>
      </c>
      <c r="AB19" s="2716" t="s">
        <v>101</v>
      </c>
      <c r="AC19" s="2716" t="s">
        <v>111</v>
      </c>
      <c r="AD19" s="2717" t="s">
        <v>271</v>
      </c>
      <c r="AE19" s="2717" t="s">
        <v>220</v>
      </c>
      <c r="AF19" s="2716" t="s">
        <v>1824</v>
      </c>
      <c r="AG19" s="2712" t="s">
        <v>1055</v>
      </c>
      <c r="AH19" s="2718" t="s">
        <v>75</v>
      </c>
      <c r="AI19" s="2712" t="s">
        <v>75</v>
      </c>
      <c r="AJ19" s="2712" t="s">
        <v>112</v>
      </c>
      <c r="AK19" s="2718" t="s">
        <v>112</v>
      </c>
      <c r="AL19" s="2719">
        <v>43466</v>
      </c>
      <c r="AM19" s="2719">
        <v>44926</v>
      </c>
      <c r="AN19" s="2709"/>
      <c r="AO19" s="2769">
        <v>500</v>
      </c>
      <c r="AP19" s="2769">
        <v>1500</v>
      </c>
      <c r="AQ19" s="2769">
        <v>1000</v>
      </c>
      <c r="AR19" s="2769">
        <v>1000</v>
      </c>
      <c r="AS19" s="2712"/>
      <c r="AT19" s="2712"/>
      <c r="AU19" s="2712"/>
      <c r="AV19" s="2712"/>
      <c r="AW19" s="2712"/>
      <c r="AX19" s="2712"/>
      <c r="AY19" s="2769">
        <v>4000</v>
      </c>
      <c r="AZ19" s="2720">
        <v>0</v>
      </c>
      <c r="BA19" s="2720">
        <v>0</v>
      </c>
      <c r="BB19" s="2712" t="s">
        <v>1954</v>
      </c>
      <c r="BC19" s="2712"/>
      <c r="BD19" s="2720">
        <v>100</v>
      </c>
      <c r="BE19" s="2721">
        <v>100</v>
      </c>
      <c r="BF19" s="2712" t="s">
        <v>1954</v>
      </c>
      <c r="BG19" s="2712"/>
      <c r="BH19" s="2720">
        <v>100</v>
      </c>
      <c r="BI19" s="2721">
        <v>0</v>
      </c>
      <c r="BJ19" s="2712" t="s">
        <v>1954</v>
      </c>
      <c r="BK19" s="2712"/>
      <c r="BL19" s="2720">
        <v>100</v>
      </c>
      <c r="BM19" s="2721"/>
      <c r="BN19" s="2712"/>
      <c r="BO19" s="2712"/>
      <c r="BP19" s="2720">
        <v>50</v>
      </c>
      <c r="BQ19" s="2721"/>
      <c r="BR19" s="2712"/>
      <c r="BS19" s="2712"/>
      <c r="BT19" s="2720"/>
      <c r="BU19" s="2712"/>
      <c r="BV19" s="2712"/>
      <c r="BW19" s="2712"/>
      <c r="BX19" s="2712"/>
      <c r="BY19" s="2712"/>
      <c r="BZ19" s="2712"/>
      <c r="CA19" s="2712"/>
      <c r="CB19" s="2712"/>
      <c r="CC19" s="2712"/>
      <c r="CD19" s="2712"/>
      <c r="CE19" s="2712"/>
      <c r="CF19" s="2712"/>
      <c r="CG19" s="2712"/>
      <c r="CH19" s="2712"/>
      <c r="CI19" s="2712"/>
      <c r="CJ19" s="2712"/>
      <c r="CK19" s="2712"/>
      <c r="CL19" s="2712"/>
      <c r="CM19" s="2712"/>
      <c r="CN19" s="2712"/>
      <c r="CO19" s="2712"/>
      <c r="CP19" s="2712"/>
      <c r="CQ19" s="2712"/>
      <c r="CR19" s="2722">
        <f>SUM(AZ19+BD19+BH19+BL19+BP19+BT19+BX19+CB19+CF19+CJ19+CN19)</f>
        <v>350</v>
      </c>
      <c r="CS19" s="2723" t="s">
        <v>105</v>
      </c>
      <c r="CT19" s="2723" t="s">
        <v>107</v>
      </c>
      <c r="CU19" s="2724" t="s">
        <v>124</v>
      </c>
      <c r="CV19" s="2724" t="s">
        <v>1955</v>
      </c>
      <c r="CW19" s="2725" t="s">
        <v>1956</v>
      </c>
      <c r="CX19" s="2726" t="s">
        <v>125</v>
      </c>
      <c r="CY19" s="2727"/>
      <c r="CZ19" s="2727"/>
      <c r="DA19" s="2727"/>
      <c r="DB19" s="2727"/>
      <c r="DC19" s="2727"/>
      <c r="DD19" s="2727"/>
      <c r="DE19" s="2728" t="s">
        <v>1957</v>
      </c>
      <c r="DF19" s="2730" t="s">
        <v>1957</v>
      </c>
    </row>
    <row r="20" spans="1:110" s="2584" customFormat="1" ht="16.5" customHeight="1">
      <c r="A20" s="2731" t="s">
        <v>1946</v>
      </c>
      <c r="B20" s="2342"/>
      <c r="C20" s="2627" t="s">
        <v>208</v>
      </c>
      <c r="D20" s="2641"/>
      <c r="E20" s="2642" t="s">
        <v>102</v>
      </c>
      <c r="F20" s="2642" t="s">
        <v>1947</v>
      </c>
      <c r="G20" s="2642" t="s">
        <v>1948</v>
      </c>
      <c r="H20" s="2642" t="s">
        <v>1681</v>
      </c>
      <c r="I20" s="2642"/>
      <c r="J20" s="2333" t="s">
        <v>112</v>
      </c>
      <c r="K20" s="2333" t="s">
        <v>112</v>
      </c>
      <c r="L20" s="2643">
        <v>43405</v>
      </c>
      <c r="M20" s="2643">
        <v>47118</v>
      </c>
      <c r="N20" s="2333" t="s">
        <v>1949</v>
      </c>
      <c r="O20" s="2621" t="s">
        <v>1950</v>
      </c>
      <c r="P20" s="2621" t="s">
        <v>1950</v>
      </c>
      <c r="Q20" s="2621" t="s">
        <v>1950</v>
      </c>
      <c r="R20" s="2621" t="s">
        <v>1950</v>
      </c>
      <c r="S20" s="2621" t="s">
        <v>1950</v>
      </c>
      <c r="T20" s="2621" t="s">
        <v>1950</v>
      </c>
      <c r="U20" s="2621" t="s">
        <v>1950</v>
      </c>
      <c r="V20" s="2621" t="s">
        <v>1950</v>
      </c>
      <c r="W20" s="2621" t="s">
        <v>1950</v>
      </c>
      <c r="X20" s="2621" t="s">
        <v>1950</v>
      </c>
      <c r="Y20" s="2621">
        <v>10</v>
      </c>
      <c r="Z20" s="2640" t="s">
        <v>2403</v>
      </c>
      <c r="AA20" s="2644">
        <v>8.3000000000000001E-3</v>
      </c>
      <c r="AB20" s="2363" t="s">
        <v>130</v>
      </c>
      <c r="AC20" s="2363" t="s">
        <v>146</v>
      </c>
      <c r="AD20" s="2364" t="s">
        <v>271</v>
      </c>
      <c r="AE20" s="2364" t="s">
        <v>220</v>
      </c>
      <c r="AF20" s="2363" t="s">
        <v>582</v>
      </c>
      <c r="AG20" s="2333" t="s">
        <v>1055</v>
      </c>
      <c r="AH20" s="2333" t="s">
        <v>75</v>
      </c>
      <c r="AI20" s="2333" t="s">
        <v>75</v>
      </c>
      <c r="AJ20" s="2333">
        <v>4</v>
      </c>
      <c r="AK20" s="2333">
        <v>2017</v>
      </c>
      <c r="AL20" s="2646">
        <v>43405</v>
      </c>
      <c r="AM20" s="2646">
        <v>46934</v>
      </c>
      <c r="AN20" s="2343">
        <v>17</v>
      </c>
      <c r="AO20" s="2343">
        <v>17</v>
      </c>
      <c r="AP20" s="2343">
        <v>17</v>
      </c>
      <c r="AQ20" s="2343">
        <v>17</v>
      </c>
      <c r="AR20" s="2343">
        <v>17</v>
      </c>
      <c r="AS20" s="2343">
        <v>17</v>
      </c>
      <c r="AT20" s="2343">
        <v>17</v>
      </c>
      <c r="AU20" s="2343">
        <v>17</v>
      </c>
      <c r="AV20" s="2343">
        <v>17</v>
      </c>
      <c r="AW20" s="2343">
        <v>17</v>
      </c>
      <c r="AX20" s="2343">
        <v>17</v>
      </c>
      <c r="AY20" s="2647">
        <v>187</v>
      </c>
      <c r="AZ20" s="2337">
        <v>2829</v>
      </c>
      <c r="BA20" s="2337">
        <v>2758</v>
      </c>
      <c r="BB20" s="2336" t="s">
        <v>1958</v>
      </c>
      <c r="BC20" s="2336"/>
      <c r="BD20" s="2337">
        <v>0</v>
      </c>
      <c r="BE20" s="2337">
        <v>0</v>
      </c>
      <c r="BF20" s="2336"/>
      <c r="BG20" s="2336"/>
      <c r="BH20" s="2336"/>
      <c r="BI20" s="2336"/>
      <c r="BJ20" s="2336"/>
      <c r="BK20" s="2336"/>
      <c r="BL20" s="2336"/>
      <c r="BM20" s="2336"/>
      <c r="BN20" s="2336"/>
      <c r="BO20" s="2336"/>
      <c r="BP20" s="2336"/>
      <c r="BQ20" s="2336"/>
      <c r="BR20" s="2336"/>
      <c r="BS20" s="2336"/>
      <c r="BT20" s="2336"/>
      <c r="BU20" s="2336"/>
      <c r="BV20" s="2336"/>
      <c r="BW20" s="2336"/>
      <c r="BX20" s="2336"/>
      <c r="BY20" s="2336"/>
      <c r="BZ20" s="2336"/>
      <c r="CA20" s="2336"/>
      <c r="CB20" s="2336"/>
      <c r="CC20" s="2336"/>
      <c r="CD20" s="2336"/>
      <c r="CE20" s="2336"/>
      <c r="CF20" s="2336"/>
      <c r="CG20" s="2336"/>
      <c r="CH20" s="2336"/>
      <c r="CI20" s="2336"/>
      <c r="CJ20" s="2336"/>
      <c r="CK20" s="2336"/>
      <c r="CL20" s="2336"/>
      <c r="CM20" s="2336"/>
      <c r="CN20" s="2336"/>
      <c r="CO20" s="2336"/>
      <c r="CP20" s="2336"/>
      <c r="CQ20" s="2336"/>
      <c r="CR20" s="2339">
        <f>SUM(AZ20+BD20+BH20+BL20+BP20+BT20+BX20+CB20+CF20+CJ20+CN20)</f>
        <v>2829</v>
      </c>
      <c r="CS20" s="2331" t="s">
        <v>134</v>
      </c>
      <c r="CT20" s="2347" t="s">
        <v>135</v>
      </c>
      <c r="CU20" s="2331" t="s">
        <v>1959</v>
      </c>
      <c r="CV20" s="2331" t="s">
        <v>1960</v>
      </c>
      <c r="CW20" s="2331" t="s">
        <v>1961</v>
      </c>
      <c r="CX20" s="2331" t="s">
        <v>1962</v>
      </c>
      <c r="CY20" s="2331"/>
      <c r="CZ20" s="2331"/>
      <c r="DA20" s="2331"/>
      <c r="DB20" s="2331"/>
      <c r="DC20" s="2331"/>
      <c r="DD20" s="2331"/>
      <c r="DE20" s="2332" t="s">
        <v>1957</v>
      </c>
      <c r="DF20" s="2732" t="s">
        <v>1957</v>
      </c>
    </row>
    <row r="21" spans="1:110" s="2584" customFormat="1" ht="16.5" customHeight="1">
      <c r="A21" s="2731" t="s">
        <v>1946</v>
      </c>
      <c r="B21" s="2342"/>
      <c r="C21" s="2627" t="s">
        <v>208</v>
      </c>
      <c r="D21" s="2641"/>
      <c r="E21" s="2642" t="s">
        <v>102</v>
      </c>
      <c r="F21" s="2642" t="s">
        <v>1947</v>
      </c>
      <c r="G21" s="2642" t="s">
        <v>1948</v>
      </c>
      <c r="H21" s="2642" t="s">
        <v>1681</v>
      </c>
      <c r="I21" s="2642"/>
      <c r="J21" s="2333" t="s">
        <v>112</v>
      </c>
      <c r="K21" s="2333" t="s">
        <v>112</v>
      </c>
      <c r="L21" s="2643">
        <v>43405</v>
      </c>
      <c r="M21" s="2643">
        <v>47118</v>
      </c>
      <c r="N21" s="2333" t="s">
        <v>1949</v>
      </c>
      <c r="O21" s="2621" t="s">
        <v>1950</v>
      </c>
      <c r="P21" s="2621" t="s">
        <v>1950</v>
      </c>
      <c r="Q21" s="2621" t="s">
        <v>1950</v>
      </c>
      <c r="R21" s="2621" t="s">
        <v>1950</v>
      </c>
      <c r="S21" s="2621" t="s">
        <v>1950</v>
      </c>
      <c r="T21" s="2621" t="s">
        <v>1950</v>
      </c>
      <c r="U21" s="2621" t="s">
        <v>1950</v>
      </c>
      <c r="V21" s="2621" t="s">
        <v>1950</v>
      </c>
      <c r="W21" s="2621" t="s">
        <v>1950</v>
      </c>
      <c r="X21" s="2621" t="s">
        <v>1950</v>
      </c>
      <c r="Y21" s="2621">
        <v>10</v>
      </c>
      <c r="Z21" s="2640" t="s">
        <v>2404</v>
      </c>
      <c r="AA21" s="2648">
        <v>1.6299999999999999E-3</v>
      </c>
      <c r="AB21" s="2363" t="s">
        <v>1963</v>
      </c>
      <c r="AC21" s="2363" t="s">
        <v>1964</v>
      </c>
      <c r="AD21" s="2364" t="s">
        <v>271</v>
      </c>
      <c r="AE21" s="2364" t="s">
        <v>220</v>
      </c>
      <c r="AF21" s="2363" t="s">
        <v>582</v>
      </c>
      <c r="AG21" s="2336" t="s">
        <v>1681</v>
      </c>
      <c r="AH21" s="2336" t="s">
        <v>75</v>
      </c>
      <c r="AI21" s="2333" t="s">
        <v>75</v>
      </c>
      <c r="AJ21" s="2349">
        <v>1</v>
      </c>
      <c r="AK21" s="2333">
        <v>2017</v>
      </c>
      <c r="AL21" s="2646">
        <v>43466</v>
      </c>
      <c r="AM21" s="2645">
        <v>43830</v>
      </c>
      <c r="AN21" s="2342"/>
      <c r="AO21" s="2343">
        <v>1</v>
      </c>
      <c r="AP21" s="2342"/>
      <c r="AQ21" s="2342"/>
      <c r="AR21" s="2342"/>
      <c r="AS21" s="2336"/>
      <c r="AT21" s="2336"/>
      <c r="AU21" s="2336"/>
      <c r="AV21" s="2336"/>
      <c r="AW21" s="2336"/>
      <c r="AX21" s="2336"/>
      <c r="AY21" s="2629">
        <v>1</v>
      </c>
      <c r="AZ21" s="2336"/>
      <c r="BA21" s="2350"/>
      <c r="BB21" s="2336"/>
      <c r="BC21" s="2336"/>
      <c r="BD21" s="2336"/>
      <c r="BE21" s="2350"/>
      <c r="BF21" s="2336"/>
      <c r="BG21" s="2336"/>
      <c r="BH21" s="2336"/>
      <c r="BI21" s="2350"/>
      <c r="BJ21" s="2336"/>
      <c r="BK21" s="2336"/>
      <c r="BL21" s="2336"/>
      <c r="BM21" s="2336"/>
      <c r="BN21" s="2336"/>
      <c r="BO21" s="2336"/>
      <c r="BP21" s="2336"/>
      <c r="BQ21" s="2336"/>
      <c r="BR21" s="2336"/>
      <c r="BS21" s="2336"/>
      <c r="BT21" s="2336"/>
      <c r="BU21" s="2336"/>
      <c r="BV21" s="2336"/>
      <c r="BW21" s="2336"/>
      <c r="BX21" s="2336"/>
      <c r="BY21" s="2336"/>
      <c r="BZ21" s="2336"/>
      <c r="CA21" s="2336"/>
      <c r="CB21" s="2336"/>
      <c r="CC21" s="2336"/>
      <c r="CD21" s="2336"/>
      <c r="CE21" s="2336"/>
      <c r="CF21" s="2336"/>
      <c r="CG21" s="2336"/>
      <c r="CH21" s="2336"/>
      <c r="CI21" s="2336"/>
      <c r="CJ21" s="2336"/>
      <c r="CK21" s="2336"/>
      <c r="CL21" s="2336"/>
      <c r="CM21" s="2336"/>
      <c r="CN21" s="2336"/>
      <c r="CO21" s="2336"/>
      <c r="CP21" s="2336"/>
      <c r="CQ21" s="2336"/>
      <c r="CR21" s="2339">
        <f>SUM(AZ21+BD21+BH21+BL21+BP21+BT21+BX21+CB21+CF21+CJ21+CN21)</f>
        <v>0</v>
      </c>
      <c r="CS21" s="2331" t="s">
        <v>105</v>
      </c>
      <c r="CT21" s="2331" t="s">
        <v>107</v>
      </c>
      <c r="CU21" s="2345" t="s">
        <v>1965</v>
      </c>
      <c r="CV21" s="2345" t="s">
        <v>1966</v>
      </c>
      <c r="CW21" s="2347">
        <v>80772488</v>
      </c>
      <c r="CX21" s="2364" t="s">
        <v>180</v>
      </c>
      <c r="CY21" s="2351"/>
      <c r="CZ21" s="2351"/>
      <c r="DA21" s="2351"/>
      <c r="DB21" s="2351"/>
      <c r="DC21" s="2351"/>
      <c r="DD21" s="2351"/>
      <c r="DE21" s="2332" t="s">
        <v>1967</v>
      </c>
      <c r="DF21" s="2732" t="s">
        <v>1967</v>
      </c>
    </row>
    <row r="22" spans="1:110" s="2584" customFormat="1" ht="16.5" customHeight="1">
      <c r="A22" s="2731" t="s">
        <v>1946</v>
      </c>
      <c r="B22" s="2342"/>
      <c r="C22" s="2627" t="s">
        <v>208</v>
      </c>
      <c r="D22" s="2641"/>
      <c r="E22" s="2642" t="s">
        <v>102</v>
      </c>
      <c r="F22" s="2642" t="s">
        <v>1947</v>
      </c>
      <c r="G22" s="2642" t="s">
        <v>1948</v>
      </c>
      <c r="H22" s="2642" t="s">
        <v>1681</v>
      </c>
      <c r="I22" s="2642"/>
      <c r="J22" s="2333" t="s">
        <v>112</v>
      </c>
      <c r="K22" s="2333" t="s">
        <v>112</v>
      </c>
      <c r="L22" s="2643">
        <v>43374</v>
      </c>
      <c r="M22" s="2643">
        <v>47118</v>
      </c>
      <c r="N22" s="2333" t="s">
        <v>1949</v>
      </c>
      <c r="O22" s="2621" t="s">
        <v>1950</v>
      </c>
      <c r="P22" s="2621" t="s">
        <v>1950</v>
      </c>
      <c r="Q22" s="2621" t="s">
        <v>1950</v>
      </c>
      <c r="R22" s="2621" t="s">
        <v>1950</v>
      </c>
      <c r="S22" s="2621" t="s">
        <v>1950</v>
      </c>
      <c r="T22" s="2621" t="s">
        <v>1950</v>
      </c>
      <c r="U22" s="2621" t="s">
        <v>1950</v>
      </c>
      <c r="V22" s="2621" t="s">
        <v>1950</v>
      </c>
      <c r="W22" s="2621" t="s">
        <v>1950</v>
      </c>
      <c r="X22" s="2621" t="s">
        <v>1950</v>
      </c>
      <c r="Y22" s="2621">
        <v>10</v>
      </c>
      <c r="Z22" s="2640" t="s">
        <v>2405</v>
      </c>
      <c r="AA22" s="2648">
        <v>1.6299999999999999E-3</v>
      </c>
      <c r="AB22" s="2363" t="s">
        <v>1968</v>
      </c>
      <c r="AC22" s="2363" t="s">
        <v>1969</v>
      </c>
      <c r="AD22" s="2364" t="s">
        <v>271</v>
      </c>
      <c r="AE22" s="2364" t="s">
        <v>220</v>
      </c>
      <c r="AF22" s="2363" t="s">
        <v>306</v>
      </c>
      <c r="AG22" s="2333" t="s">
        <v>1681</v>
      </c>
      <c r="AH22" s="2333" t="s">
        <v>75</v>
      </c>
      <c r="AI22" s="2333" t="s">
        <v>75</v>
      </c>
      <c r="AJ22" s="2649" t="s">
        <v>112</v>
      </c>
      <c r="AK22" s="2341" t="s">
        <v>112</v>
      </c>
      <c r="AL22" s="2646">
        <v>43466</v>
      </c>
      <c r="AM22" s="2646">
        <v>43830</v>
      </c>
      <c r="AN22" s="2335"/>
      <c r="AO22" s="2335">
        <v>1</v>
      </c>
      <c r="AP22" s="2335"/>
      <c r="AQ22" s="2353"/>
      <c r="AR22" s="2353"/>
      <c r="AS22" s="2353"/>
      <c r="AT22" s="2353"/>
      <c r="AU22" s="2353"/>
      <c r="AV22" s="2353"/>
      <c r="AW22" s="2353"/>
      <c r="AX22" s="2353"/>
      <c r="AY22" s="2335">
        <v>1</v>
      </c>
      <c r="AZ22" s="2337">
        <v>0</v>
      </c>
      <c r="BA22" s="2337">
        <v>0</v>
      </c>
      <c r="BB22" s="2333"/>
      <c r="BC22" s="2333"/>
      <c r="BD22" s="2337">
        <v>50</v>
      </c>
      <c r="BE22" s="2337">
        <v>50</v>
      </c>
      <c r="BF22" s="2333" t="s">
        <v>1954</v>
      </c>
      <c r="BG22" s="2333"/>
      <c r="BH22" s="2338"/>
      <c r="BI22" s="2338"/>
      <c r="BJ22" s="2333"/>
      <c r="BK22" s="2333"/>
      <c r="BL22" s="2333"/>
      <c r="BM22" s="2333"/>
      <c r="BN22" s="2333"/>
      <c r="BO22" s="2333"/>
      <c r="BP22" s="2333"/>
      <c r="BQ22" s="2333"/>
      <c r="BR22" s="2333"/>
      <c r="BS22" s="2333"/>
      <c r="BT22" s="2333"/>
      <c r="BU22" s="2333"/>
      <c r="BV22" s="2333"/>
      <c r="BW22" s="2333"/>
      <c r="BX22" s="2333"/>
      <c r="BY22" s="2333"/>
      <c r="BZ22" s="2333"/>
      <c r="CA22" s="2333"/>
      <c r="CB22" s="2333"/>
      <c r="CC22" s="2333"/>
      <c r="CD22" s="2333"/>
      <c r="CE22" s="2333"/>
      <c r="CF22" s="2333"/>
      <c r="CG22" s="2333"/>
      <c r="CH22" s="2333"/>
      <c r="CI22" s="2333"/>
      <c r="CJ22" s="2333"/>
      <c r="CK22" s="2333"/>
      <c r="CL22" s="2333"/>
      <c r="CM22" s="2333"/>
      <c r="CN22" s="2333"/>
      <c r="CO22" s="2333"/>
      <c r="CP22" s="2333"/>
      <c r="CQ22" s="2333"/>
      <c r="CR22" s="2339">
        <f>SUM(AZ22+BD22+BH22+BL22+BP22+BT22+BX22+CB22+CF22+CJ22+CN22)</f>
        <v>50</v>
      </c>
      <c r="CS22" s="2331" t="s">
        <v>185</v>
      </c>
      <c r="CT22" s="2331" t="s">
        <v>186</v>
      </c>
      <c r="CU22" s="2331" t="s">
        <v>202</v>
      </c>
      <c r="CV22" s="2347" t="s">
        <v>1970</v>
      </c>
      <c r="CW22" s="2331" t="s">
        <v>1971</v>
      </c>
      <c r="CX22" s="2345" t="s">
        <v>1972</v>
      </c>
      <c r="CY22" s="2345"/>
      <c r="CZ22" s="2345"/>
      <c r="DA22" s="2345"/>
      <c r="DB22" s="2345"/>
      <c r="DC22" s="2345"/>
      <c r="DD22" s="2345"/>
      <c r="DE22" s="2332" t="s">
        <v>1967</v>
      </c>
      <c r="DF22" s="2732" t="s">
        <v>1967</v>
      </c>
    </row>
    <row r="23" spans="1:110" s="2584" customFormat="1" ht="16.5" customHeight="1">
      <c r="A23" s="2731" t="s">
        <v>1946</v>
      </c>
      <c r="B23" s="2342"/>
      <c r="C23" s="2627" t="s">
        <v>208</v>
      </c>
      <c r="D23" s="2641"/>
      <c r="E23" s="2642" t="s">
        <v>102</v>
      </c>
      <c r="F23" s="2642" t="s">
        <v>1947</v>
      </c>
      <c r="G23" s="2642" t="s">
        <v>1948</v>
      </c>
      <c r="H23" s="2642" t="s">
        <v>1681</v>
      </c>
      <c r="I23" s="2642"/>
      <c r="J23" s="2333" t="s">
        <v>112</v>
      </c>
      <c r="K23" s="2333" t="s">
        <v>112</v>
      </c>
      <c r="L23" s="2643">
        <v>43374</v>
      </c>
      <c r="M23" s="2643">
        <v>47118</v>
      </c>
      <c r="N23" s="2333" t="s">
        <v>1949</v>
      </c>
      <c r="O23" s="2621" t="s">
        <v>1950</v>
      </c>
      <c r="P23" s="2621" t="s">
        <v>1950</v>
      </c>
      <c r="Q23" s="2621" t="s">
        <v>1950</v>
      </c>
      <c r="R23" s="2621" t="s">
        <v>1950</v>
      </c>
      <c r="S23" s="2621" t="s">
        <v>1950</v>
      </c>
      <c r="T23" s="2621" t="s">
        <v>1950</v>
      </c>
      <c r="U23" s="2621" t="s">
        <v>1950</v>
      </c>
      <c r="V23" s="2621" t="s">
        <v>1950</v>
      </c>
      <c r="W23" s="2621" t="s">
        <v>1950</v>
      </c>
      <c r="X23" s="2621" t="s">
        <v>1950</v>
      </c>
      <c r="Y23" s="2621">
        <v>10</v>
      </c>
      <c r="Z23" s="2640" t="s">
        <v>2406</v>
      </c>
      <c r="AA23" s="2644">
        <v>8.3000000000000001E-3</v>
      </c>
      <c r="AB23" s="2363" t="s">
        <v>231</v>
      </c>
      <c r="AC23" s="2363" t="s">
        <v>239</v>
      </c>
      <c r="AD23" s="2364" t="s">
        <v>271</v>
      </c>
      <c r="AE23" s="2364" t="s">
        <v>220</v>
      </c>
      <c r="AF23" s="2650" t="s">
        <v>238</v>
      </c>
      <c r="AG23" s="2333" t="s">
        <v>1055</v>
      </c>
      <c r="AH23" s="2333" t="s">
        <v>75</v>
      </c>
      <c r="AI23" s="2333" t="s">
        <v>75</v>
      </c>
      <c r="AJ23" s="2333">
        <v>10</v>
      </c>
      <c r="AK23" s="2333">
        <v>2017</v>
      </c>
      <c r="AL23" s="2646">
        <v>43405</v>
      </c>
      <c r="AM23" s="2646">
        <v>47118</v>
      </c>
      <c r="AN23" s="2353">
        <v>20</v>
      </c>
      <c r="AO23" s="2353">
        <v>25</v>
      </c>
      <c r="AP23" s="2353">
        <v>30</v>
      </c>
      <c r="AQ23" s="2353">
        <v>30</v>
      </c>
      <c r="AR23" s="2353">
        <v>30</v>
      </c>
      <c r="AS23" s="2353">
        <v>30</v>
      </c>
      <c r="AT23" s="2353">
        <v>30</v>
      </c>
      <c r="AU23" s="2353">
        <v>30</v>
      </c>
      <c r="AV23" s="2353">
        <v>30</v>
      </c>
      <c r="AW23" s="2353">
        <v>30</v>
      </c>
      <c r="AX23" s="2353">
        <v>30</v>
      </c>
      <c r="AY23" s="2353">
        <v>315</v>
      </c>
      <c r="AZ23" s="2337">
        <v>28</v>
      </c>
      <c r="BA23" s="2337">
        <v>28</v>
      </c>
      <c r="BB23" s="2333" t="s">
        <v>1954</v>
      </c>
      <c r="BC23" s="2333"/>
      <c r="BD23" s="2337">
        <v>36.050000000000004</v>
      </c>
      <c r="BE23" s="2337">
        <v>36.050000000000004</v>
      </c>
      <c r="BF23" s="2333" t="s">
        <v>1954</v>
      </c>
      <c r="BG23" s="2333"/>
      <c r="BH23" s="2337">
        <v>37.131500000000003</v>
      </c>
      <c r="BI23" s="2337">
        <v>37.131500000000003</v>
      </c>
      <c r="BJ23" s="2333" t="s">
        <v>1954</v>
      </c>
      <c r="BK23" s="2338"/>
      <c r="BL23" s="2337">
        <v>38.245445000000004</v>
      </c>
      <c r="BM23" s="2338"/>
      <c r="BN23" s="2338"/>
      <c r="BO23" s="2338"/>
      <c r="BP23" s="2337">
        <v>39.392808350000003</v>
      </c>
      <c r="BQ23" s="2338"/>
      <c r="BR23" s="2338"/>
      <c r="BS23" s="2338"/>
      <c r="BT23" s="2337">
        <v>40.574592600500004</v>
      </c>
      <c r="BU23" s="2338"/>
      <c r="BV23" s="2338"/>
      <c r="BW23" s="2338"/>
      <c r="BX23" s="2337">
        <v>41.791830378515009</v>
      </c>
      <c r="BY23" s="2338"/>
      <c r="BZ23" s="2338"/>
      <c r="CA23" s="2338"/>
      <c r="CB23" s="2337">
        <v>43.045585289870459</v>
      </c>
      <c r="CC23" s="2338"/>
      <c r="CD23" s="2338"/>
      <c r="CE23" s="2338"/>
      <c r="CF23" s="2337">
        <v>44.336952848566575</v>
      </c>
      <c r="CG23" s="2338"/>
      <c r="CH23" s="2338"/>
      <c r="CI23" s="2338"/>
      <c r="CJ23" s="2337">
        <v>45.667061434023573</v>
      </c>
      <c r="CK23" s="2338"/>
      <c r="CL23" s="2338"/>
      <c r="CM23" s="2338"/>
      <c r="CN23" s="2337">
        <v>47.037073277044279</v>
      </c>
      <c r="CO23" s="2338"/>
      <c r="CP23" s="2338"/>
      <c r="CQ23" s="2338"/>
      <c r="CR23" s="2339">
        <f t="shared" ref="CR23:CR49" si="0">SUM(AZ23+BD23+BH23+BL23+BP23+BT23+BX23+CB23+CF23+CJ23+CN23)</f>
        <v>441.27284917851995</v>
      </c>
      <c r="CS23" s="2331" t="s">
        <v>1978</v>
      </c>
      <c r="CT23" s="2331" t="s">
        <v>233</v>
      </c>
      <c r="CU23" s="2345" t="s">
        <v>245</v>
      </c>
      <c r="CV23" s="2345" t="s">
        <v>372</v>
      </c>
      <c r="CW23" s="2345">
        <v>3407666</v>
      </c>
      <c r="CX23" s="2364" t="s">
        <v>375</v>
      </c>
      <c r="CY23" s="2361"/>
      <c r="CZ23" s="2361"/>
      <c r="DA23" s="2361"/>
      <c r="DB23" s="2361"/>
      <c r="DC23" s="2361"/>
      <c r="DD23" s="2361"/>
      <c r="DE23" s="2332" t="s">
        <v>1957</v>
      </c>
      <c r="DF23" s="2732" t="s">
        <v>1957</v>
      </c>
    </row>
    <row r="24" spans="1:110" s="2584" customFormat="1" ht="16.5" customHeight="1">
      <c r="A24" s="2731" t="s">
        <v>1946</v>
      </c>
      <c r="B24" s="2342"/>
      <c r="C24" s="2627" t="s">
        <v>208</v>
      </c>
      <c r="D24" s="2641"/>
      <c r="E24" s="2642" t="s">
        <v>102</v>
      </c>
      <c r="F24" s="2642" t="s">
        <v>1947</v>
      </c>
      <c r="G24" s="2642" t="s">
        <v>1948</v>
      </c>
      <c r="H24" s="2642" t="s">
        <v>1681</v>
      </c>
      <c r="I24" s="2642"/>
      <c r="J24" s="2333" t="s">
        <v>112</v>
      </c>
      <c r="K24" s="2333" t="s">
        <v>112</v>
      </c>
      <c r="L24" s="2643">
        <v>43405</v>
      </c>
      <c r="M24" s="2643">
        <v>47118</v>
      </c>
      <c r="N24" s="2333" t="s">
        <v>1949</v>
      </c>
      <c r="O24" s="2621" t="s">
        <v>1950</v>
      </c>
      <c r="P24" s="2621" t="s">
        <v>1950</v>
      </c>
      <c r="Q24" s="2621" t="s">
        <v>1950</v>
      </c>
      <c r="R24" s="2621" t="s">
        <v>1950</v>
      </c>
      <c r="S24" s="2621" t="s">
        <v>1950</v>
      </c>
      <c r="T24" s="2621" t="s">
        <v>1950</v>
      </c>
      <c r="U24" s="2621" t="s">
        <v>1950</v>
      </c>
      <c r="V24" s="2621" t="s">
        <v>1950</v>
      </c>
      <c r="W24" s="2621" t="s">
        <v>1950</v>
      </c>
      <c r="X24" s="2621" t="s">
        <v>1950</v>
      </c>
      <c r="Y24" s="2621">
        <v>10</v>
      </c>
      <c r="Z24" s="2640" t="s">
        <v>2407</v>
      </c>
      <c r="AA24" s="2648">
        <v>1.6299999999999999E-3</v>
      </c>
      <c r="AB24" s="2363" t="s">
        <v>250</v>
      </c>
      <c r="AC24" s="2363" t="s">
        <v>255</v>
      </c>
      <c r="AD24" s="2364" t="s">
        <v>271</v>
      </c>
      <c r="AE24" s="2364" t="s">
        <v>220</v>
      </c>
      <c r="AF24" s="2363" t="s">
        <v>582</v>
      </c>
      <c r="AG24" s="2333" t="s">
        <v>1681</v>
      </c>
      <c r="AH24" s="2333" t="s">
        <v>158</v>
      </c>
      <c r="AI24" s="2333" t="s">
        <v>75</v>
      </c>
      <c r="AJ24" s="2333">
        <v>0</v>
      </c>
      <c r="AK24" s="2333">
        <v>2017</v>
      </c>
      <c r="AL24" s="2646">
        <v>43405</v>
      </c>
      <c r="AM24" s="2646">
        <v>43830</v>
      </c>
      <c r="AN24" s="2342">
        <v>0.6</v>
      </c>
      <c r="AO24" s="2619">
        <v>1</v>
      </c>
      <c r="AP24" s="2333"/>
      <c r="AQ24" s="2333"/>
      <c r="AR24" s="2333"/>
      <c r="AS24" s="2333"/>
      <c r="AT24" s="2333"/>
      <c r="AU24" s="2333"/>
      <c r="AV24" s="2333"/>
      <c r="AW24" s="2333"/>
      <c r="AX24" s="2333"/>
      <c r="AY24" s="2619">
        <v>1</v>
      </c>
      <c r="AZ24" s="2337">
        <v>12000</v>
      </c>
      <c r="BA24" s="2337">
        <v>12000</v>
      </c>
      <c r="BB24" s="2333" t="s">
        <v>1711</v>
      </c>
      <c r="BC24" s="2333"/>
      <c r="BD24" s="2337"/>
      <c r="BE24" s="2337"/>
      <c r="BF24" s="2333"/>
      <c r="BG24" s="2333"/>
      <c r="BH24" s="2333"/>
      <c r="BI24" s="2333"/>
      <c r="BJ24" s="2333"/>
      <c r="BK24" s="2333"/>
      <c r="BL24" s="2333"/>
      <c r="BM24" s="2333"/>
      <c r="BN24" s="2333"/>
      <c r="BO24" s="2333"/>
      <c r="BP24" s="2333"/>
      <c r="BQ24" s="2333"/>
      <c r="BR24" s="2333"/>
      <c r="BS24" s="2333"/>
      <c r="BT24" s="2333"/>
      <c r="BU24" s="2333"/>
      <c r="BV24" s="2333"/>
      <c r="BW24" s="2333"/>
      <c r="BX24" s="2333"/>
      <c r="BY24" s="2333"/>
      <c r="BZ24" s="2333"/>
      <c r="CA24" s="2333"/>
      <c r="CB24" s="2333"/>
      <c r="CC24" s="2333"/>
      <c r="CD24" s="2333"/>
      <c r="CE24" s="2333"/>
      <c r="CF24" s="2337"/>
      <c r="CG24" s="2333"/>
      <c r="CH24" s="2333"/>
      <c r="CI24" s="2333"/>
      <c r="CJ24" s="2337"/>
      <c r="CK24" s="2333"/>
      <c r="CL24" s="2333"/>
      <c r="CM24" s="2333"/>
      <c r="CN24" s="2337"/>
      <c r="CO24" s="2333"/>
      <c r="CP24" s="2333"/>
      <c r="CQ24" s="2333"/>
      <c r="CR24" s="2339">
        <f t="shared" si="0"/>
        <v>12000</v>
      </c>
      <c r="CS24" s="2331" t="s">
        <v>251</v>
      </c>
      <c r="CT24" s="2345" t="s">
        <v>252</v>
      </c>
      <c r="CU24" s="2331" t="s">
        <v>1979</v>
      </c>
      <c r="CV24" s="2331" t="s">
        <v>1980</v>
      </c>
      <c r="CW24" s="2331" t="s">
        <v>1981</v>
      </c>
      <c r="CX24" s="2347" t="s">
        <v>261</v>
      </c>
      <c r="CY24" s="2331"/>
      <c r="CZ24" s="2331"/>
      <c r="DA24" s="2331"/>
      <c r="DB24" s="2331"/>
      <c r="DC24" s="2331"/>
      <c r="DD24" s="2331"/>
      <c r="DE24" s="2332" t="s">
        <v>1967</v>
      </c>
      <c r="DF24" s="2732" t="s">
        <v>1967</v>
      </c>
    </row>
    <row r="25" spans="1:110" s="2585" customFormat="1" ht="16.5" customHeight="1">
      <c r="A25" s="2731" t="s">
        <v>1946</v>
      </c>
      <c r="B25" s="2342"/>
      <c r="C25" s="2627" t="s">
        <v>208</v>
      </c>
      <c r="D25" s="2641"/>
      <c r="E25" s="2642" t="s">
        <v>102</v>
      </c>
      <c r="F25" s="2642" t="s">
        <v>1947</v>
      </c>
      <c r="G25" s="2642" t="s">
        <v>1948</v>
      </c>
      <c r="H25" s="2642" t="s">
        <v>1681</v>
      </c>
      <c r="I25" s="2642"/>
      <c r="J25" s="2333" t="s">
        <v>112</v>
      </c>
      <c r="K25" s="2333" t="s">
        <v>112</v>
      </c>
      <c r="L25" s="2643">
        <v>43405</v>
      </c>
      <c r="M25" s="2643">
        <v>47118</v>
      </c>
      <c r="N25" s="2333" t="s">
        <v>1949</v>
      </c>
      <c r="O25" s="2621" t="s">
        <v>1950</v>
      </c>
      <c r="P25" s="2621" t="s">
        <v>1950</v>
      </c>
      <c r="Q25" s="2621" t="s">
        <v>1950</v>
      </c>
      <c r="R25" s="2621" t="s">
        <v>1950</v>
      </c>
      <c r="S25" s="2621" t="s">
        <v>1950</v>
      </c>
      <c r="T25" s="2621" t="s">
        <v>1950</v>
      </c>
      <c r="U25" s="2621" t="s">
        <v>1950</v>
      </c>
      <c r="V25" s="2621" t="s">
        <v>1950</v>
      </c>
      <c r="W25" s="2621" t="s">
        <v>1950</v>
      </c>
      <c r="X25" s="2621" t="s">
        <v>1950</v>
      </c>
      <c r="Y25" s="2621">
        <v>10</v>
      </c>
      <c r="Z25" s="2640" t="s">
        <v>2408</v>
      </c>
      <c r="AA25" s="2648">
        <v>1.6299999999999999E-3</v>
      </c>
      <c r="AB25" s="2650" t="s">
        <v>265</v>
      </c>
      <c r="AC25" s="2650" t="s">
        <v>272</v>
      </c>
      <c r="AD25" s="2364" t="s">
        <v>271</v>
      </c>
      <c r="AE25" s="2364" t="s">
        <v>220</v>
      </c>
      <c r="AF25" s="2363" t="s">
        <v>582</v>
      </c>
      <c r="AG25" s="2333" t="s">
        <v>1681</v>
      </c>
      <c r="AH25" s="2341" t="s">
        <v>75</v>
      </c>
      <c r="AI25" s="2333" t="s">
        <v>75</v>
      </c>
      <c r="AJ25" s="2333">
        <v>32</v>
      </c>
      <c r="AK25" s="2333">
        <v>2017</v>
      </c>
      <c r="AL25" s="2646">
        <v>43405</v>
      </c>
      <c r="AM25" s="2646">
        <v>44925</v>
      </c>
      <c r="AN25" s="2620">
        <v>81.599999999999994</v>
      </c>
      <c r="AO25" s="2620">
        <v>106.07999999999998</v>
      </c>
      <c r="AP25" s="2620">
        <v>137.90399999999997</v>
      </c>
      <c r="AQ25" s="2620">
        <v>179.27519999999996</v>
      </c>
      <c r="AR25" s="2620">
        <v>453.56</v>
      </c>
      <c r="AS25" s="2362"/>
      <c r="AT25" s="2362"/>
      <c r="AU25" s="2362"/>
      <c r="AV25" s="2362"/>
      <c r="AW25" s="2362"/>
      <c r="AX25" s="2362"/>
      <c r="AY25" s="2770">
        <v>453.56</v>
      </c>
      <c r="AZ25" s="2337">
        <v>450</v>
      </c>
      <c r="BA25" s="2337">
        <v>450</v>
      </c>
      <c r="BB25" s="2333" t="s">
        <v>1982</v>
      </c>
      <c r="BC25" s="2333"/>
      <c r="BD25" s="2337">
        <v>45.131515</v>
      </c>
      <c r="BE25" s="2337">
        <v>45</v>
      </c>
      <c r="BF25" s="2333" t="s">
        <v>1982</v>
      </c>
      <c r="BG25" s="2333"/>
      <c r="BH25" s="2337">
        <v>46.539617999999997</v>
      </c>
      <c r="BI25" s="2337"/>
      <c r="BJ25" s="2333" t="s">
        <v>1982</v>
      </c>
      <c r="BK25" s="2333"/>
      <c r="BL25" s="2337">
        <v>47.991653999999997</v>
      </c>
      <c r="BM25" s="2337"/>
      <c r="BN25" s="2333"/>
      <c r="BO25" s="2333"/>
      <c r="BP25" s="2337">
        <v>49.488993000000001</v>
      </c>
      <c r="BQ25" s="2337"/>
      <c r="BR25" s="2333"/>
      <c r="BS25" s="2333"/>
      <c r="BT25" s="2337"/>
      <c r="BU25" s="2337"/>
      <c r="BV25" s="2333"/>
      <c r="BW25" s="2333"/>
      <c r="BX25" s="2337"/>
      <c r="BY25" s="2337"/>
      <c r="BZ25" s="2333"/>
      <c r="CA25" s="2333"/>
      <c r="CB25" s="2337"/>
      <c r="CC25" s="2337"/>
      <c r="CD25" s="2333"/>
      <c r="CE25" s="2333"/>
      <c r="CF25" s="2337"/>
      <c r="CG25" s="2337"/>
      <c r="CH25" s="2333"/>
      <c r="CI25" s="2333"/>
      <c r="CJ25" s="2337"/>
      <c r="CK25" s="2337"/>
      <c r="CL25" s="2333"/>
      <c r="CM25" s="2333"/>
      <c r="CN25" s="2337"/>
      <c r="CO25" s="2337"/>
      <c r="CP25" s="2333"/>
      <c r="CQ25" s="2333"/>
      <c r="CR25" s="2339">
        <f t="shared" si="0"/>
        <v>639.15178000000003</v>
      </c>
      <c r="CS25" s="2331" t="s">
        <v>105</v>
      </c>
      <c r="CT25" s="2331" t="s">
        <v>107</v>
      </c>
      <c r="CU25" s="2345" t="s">
        <v>1965</v>
      </c>
      <c r="CV25" s="2345" t="s">
        <v>1966</v>
      </c>
      <c r="CW25" s="2347">
        <v>80772488</v>
      </c>
      <c r="CX25" s="2364" t="s">
        <v>180</v>
      </c>
      <c r="CY25" s="2351"/>
      <c r="CZ25" s="2351"/>
      <c r="DA25" s="2351"/>
      <c r="DB25" s="2351"/>
      <c r="DC25" s="2351"/>
      <c r="DD25" s="2351"/>
      <c r="DE25" s="2332" t="s">
        <v>1983</v>
      </c>
      <c r="DF25" s="2733" t="s">
        <v>1984</v>
      </c>
    </row>
    <row r="26" spans="1:110" s="2583" customFormat="1" ht="16.5" customHeight="1">
      <c r="A26" s="2731" t="s">
        <v>1946</v>
      </c>
      <c r="B26" s="2651"/>
      <c r="C26" s="2627" t="s">
        <v>208</v>
      </c>
      <c r="D26" s="2652"/>
      <c r="E26" s="2627" t="s">
        <v>102</v>
      </c>
      <c r="F26" s="2640" t="s">
        <v>1947</v>
      </c>
      <c r="G26" s="2640" t="s">
        <v>1948</v>
      </c>
      <c r="H26" s="2640" t="s">
        <v>1681</v>
      </c>
      <c r="I26" s="2640"/>
      <c r="J26" s="2622" t="s">
        <v>112</v>
      </c>
      <c r="K26" s="2622" t="s">
        <v>112</v>
      </c>
      <c r="L26" s="2653">
        <v>43405</v>
      </c>
      <c r="M26" s="2653">
        <v>47118</v>
      </c>
      <c r="N26" s="2341" t="s">
        <v>1949</v>
      </c>
      <c r="O26" s="2654" t="s">
        <v>1950</v>
      </c>
      <c r="P26" s="2654" t="s">
        <v>1950</v>
      </c>
      <c r="Q26" s="2654" t="s">
        <v>1950</v>
      </c>
      <c r="R26" s="2654" t="s">
        <v>1950</v>
      </c>
      <c r="S26" s="2654" t="s">
        <v>1950</v>
      </c>
      <c r="T26" s="2654" t="s">
        <v>1950</v>
      </c>
      <c r="U26" s="2654" t="s">
        <v>1950</v>
      </c>
      <c r="V26" s="2654" t="s">
        <v>1950</v>
      </c>
      <c r="W26" s="2654" t="s">
        <v>1950</v>
      </c>
      <c r="X26" s="2654" t="s">
        <v>1950</v>
      </c>
      <c r="Y26" s="2654">
        <v>10</v>
      </c>
      <c r="Z26" s="2640" t="s">
        <v>2409</v>
      </c>
      <c r="AA26" s="2655">
        <v>8.3000000000000001E-3</v>
      </c>
      <c r="AB26" s="2363" t="s">
        <v>1985</v>
      </c>
      <c r="AC26" s="2363" t="s">
        <v>286</v>
      </c>
      <c r="AD26" s="2364" t="s">
        <v>271</v>
      </c>
      <c r="AE26" s="2364" t="s">
        <v>220</v>
      </c>
      <c r="AF26" s="2363" t="s">
        <v>1824</v>
      </c>
      <c r="AG26" s="2357" t="s">
        <v>1055</v>
      </c>
      <c r="AH26" s="2622" t="s">
        <v>75</v>
      </c>
      <c r="AI26" s="2622" t="s">
        <v>75</v>
      </c>
      <c r="AJ26" s="2366">
        <v>20</v>
      </c>
      <c r="AK26" s="2357">
        <v>2017</v>
      </c>
      <c r="AL26" s="2656">
        <v>43405</v>
      </c>
      <c r="AM26" s="2657">
        <v>47118</v>
      </c>
      <c r="AN26" s="2357">
        <v>12</v>
      </c>
      <c r="AO26" s="2357">
        <v>10</v>
      </c>
      <c r="AP26" s="2357">
        <v>6</v>
      </c>
      <c r="AQ26" s="2357">
        <v>17</v>
      </c>
      <c r="AR26" s="2357">
        <v>22</v>
      </c>
      <c r="AS26" s="2357">
        <v>27</v>
      </c>
      <c r="AT26" s="2357">
        <v>32</v>
      </c>
      <c r="AU26" s="2357">
        <v>32</v>
      </c>
      <c r="AV26" s="2357">
        <v>32</v>
      </c>
      <c r="AW26" s="2357">
        <v>32</v>
      </c>
      <c r="AX26" s="2357">
        <v>32</v>
      </c>
      <c r="AY26" s="2366">
        <v>254</v>
      </c>
      <c r="AZ26" s="2367">
        <v>195</v>
      </c>
      <c r="BA26" s="2367">
        <v>195</v>
      </c>
      <c r="BB26" s="2357" t="s">
        <v>1711</v>
      </c>
      <c r="BC26" s="2357"/>
      <c r="BD26" s="2367">
        <v>206</v>
      </c>
      <c r="BE26" s="2367">
        <v>206</v>
      </c>
      <c r="BF26" s="2357" t="s">
        <v>1711</v>
      </c>
      <c r="BG26" s="2357"/>
      <c r="BH26" s="2367">
        <v>217</v>
      </c>
      <c r="BI26" s="2367"/>
      <c r="BJ26" s="2357" t="s">
        <v>1711</v>
      </c>
      <c r="BK26" s="2357"/>
      <c r="BL26" s="2367">
        <v>229</v>
      </c>
      <c r="BM26" s="2357"/>
      <c r="BN26" s="2357"/>
      <c r="BO26" s="2357"/>
      <c r="BP26" s="2367">
        <v>242</v>
      </c>
      <c r="BQ26" s="2357"/>
      <c r="BR26" s="2357"/>
      <c r="BS26" s="2357"/>
      <c r="BT26" s="2367">
        <v>255</v>
      </c>
      <c r="BU26" s="2357"/>
      <c r="BV26" s="2357"/>
      <c r="BW26" s="2357"/>
      <c r="BX26" s="2367">
        <v>269</v>
      </c>
      <c r="BY26" s="2357"/>
      <c r="BZ26" s="2357"/>
      <c r="CA26" s="2357"/>
      <c r="CB26" s="2367">
        <v>284</v>
      </c>
      <c r="CC26" s="2357"/>
      <c r="CD26" s="2357"/>
      <c r="CE26" s="2357"/>
      <c r="CF26" s="2368">
        <v>299</v>
      </c>
      <c r="CG26" s="2357"/>
      <c r="CH26" s="2357"/>
      <c r="CI26" s="2357"/>
      <c r="CJ26" s="2368">
        <v>316</v>
      </c>
      <c r="CK26" s="2357"/>
      <c r="CL26" s="2357"/>
      <c r="CM26" s="2357"/>
      <c r="CN26" s="2368">
        <v>333</v>
      </c>
      <c r="CO26" s="2357"/>
      <c r="CP26" s="2357"/>
      <c r="CQ26" s="2357"/>
      <c r="CR26" s="2339">
        <f t="shared" si="0"/>
        <v>2845</v>
      </c>
      <c r="CS26" s="2365" t="s">
        <v>185</v>
      </c>
      <c r="CT26" s="2365" t="s">
        <v>1617</v>
      </c>
      <c r="CU26" s="2365" t="s">
        <v>293</v>
      </c>
      <c r="CV26" s="2369" t="s">
        <v>1986</v>
      </c>
      <c r="CW26" s="2369" t="s">
        <v>1987</v>
      </c>
      <c r="CX26" s="2363" t="s">
        <v>1988</v>
      </c>
      <c r="CY26" s="2370"/>
      <c r="CZ26" s="2370"/>
      <c r="DA26" s="2370"/>
      <c r="DB26" s="2370"/>
      <c r="DC26" s="2370"/>
      <c r="DD26" s="2370"/>
      <c r="DE26" s="2364" t="s">
        <v>1957</v>
      </c>
      <c r="DF26" s="2734" t="s">
        <v>1957</v>
      </c>
    </row>
    <row r="27" spans="1:110" s="2584" customFormat="1" ht="16.5" customHeight="1">
      <c r="A27" s="2731" t="s">
        <v>1946</v>
      </c>
      <c r="B27" s="2342"/>
      <c r="C27" s="2627" t="s">
        <v>208</v>
      </c>
      <c r="D27" s="2641"/>
      <c r="E27" s="2642" t="s">
        <v>102</v>
      </c>
      <c r="F27" s="2642" t="s">
        <v>1947</v>
      </c>
      <c r="G27" s="2642" t="s">
        <v>1948</v>
      </c>
      <c r="H27" s="2642" t="s">
        <v>1681</v>
      </c>
      <c r="I27" s="2642"/>
      <c r="J27" s="2333" t="s">
        <v>112</v>
      </c>
      <c r="K27" s="2333" t="s">
        <v>112</v>
      </c>
      <c r="L27" s="2643">
        <v>43374</v>
      </c>
      <c r="M27" s="2643">
        <v>47118</v>
      </c>
      <c r="N27" s="2333" t="s">
        <v>1949</v>
      </c>
      <c r="O27" s="2621" t="s">
        <v>1950</v>
      </c>
      <c r="P27" s="2621" t="s">
        <v>1950</v>
      </c>
      <c r="Q27" s="2621" t="s">
        <v>1950</v>
      </c>
      <c r="R27" s="2621" t="s">
        <v>1950</v>
      </c>
      <c r="S27" s="2621" t="s">
        <v>1950</v>
      </c>
      <c r="T27" s="2621" t="s">
        <v>1950</v>
      </c>
      <c r="U27" s="2621" t="s">
        <v>1950</v>
      </c>
      <c r="V27" s="2621" t="s">
        <v>1950</v>
      </c>
      <c r="W27" s="2621" t="s">
        <v>1950</v>
      </c>
      <c r="X27" s="2621" t="s">
        <v>1950</v>
      </c>
      <c r="Y27" s="2621">
        <v>10</v>
      </c>
      <c r="Z27" s="2640" t="s">
        <v>2410</v>
      </c>
      <c r="AA27" s="2644">
        <v>8.3000000000000001E-3</v>
      </c>
      <c r="AB27" s="2363" t="s">
        <v>1989</v>
      </c>
      <c r="AC27" s="2363" t="s">
        <v>1990</v>
      </c>
      <c r="AD27" s="2364" t="s">
        <v>271</v>
      </c>
      <c r="AE27" s="2364" t="s">
        <v>220</v>
      </c>
      <c r="AF27" s="2363" t="s">
        <v>306</v>
      </c>
      <c r="AG27" s="2333" t="s">
        <v>1055</v>
      </c>
      <c r="AH27" s="2333" t="s">
        <v>75</v>
      </c>
      <c r="AI27" s="2333" t="s">
        <v>75</v>
      </c>
      <c r="AJ27" s="2333" t="s">
        <v>112</v>
      </c>
      <c r="AK27" s="2341" t="s">
        <v>112</v>
      </c>
      <c r="AL27" s="2646">
        <v>43466</v>
      </c>
      <c r="AM27" s="2646">
        <v>47118</v>
      </c>
      <c r="AN27" s="2335"/>
      <c r="AO27" s="2343">
        <v>1</v>
      </c>
      <c r="AP27" s="2353">
        <v>1</v>
      </c>
      <c r="AQ27" s="2353">
        <v>1</v>
      </c>
      <c r="AR27" s="2353">
        <v>1</v>
      </c>
      <c r="AS27" s="2353">
        <v>1</v>
      </c>
      <c r="AT27" s="2353">
        <v>1</v>
      </c>
      <c r="AU27" s="2353">
        <v>1</v>
      </c>
      <c r="AV27" s="2353">
        <v>1</v>
      </c>
      <c r="AW27" s="2353">
        <v>1</v>
      </c>
      <c r="AX27" s="2353">
        <v>1</v>
      </c>
      <c r="AY27" s="2353">
        <v>10</v>
      </c>
      <c r="AZ27" s="2337">
        <v>0</v>
      </c>
      <c r="BA27" s="2337">
        <v>0</v>
      </c>
      <c r="BB27" s="2333"/>
      <c r="BC27" s="2333"/>
      <c r="BD27" s="2337">
        <v>200</v>
      </c>
      <c r="BE27" s="2337">
        <v>200</v>
      </c>
      <c r="BF27" s="2357" t="s">
        <v>1711</v>
      </c>
      <c r="BG27" s="2333"/>
      <c r="BH27" s="2337">
        <v>200</v>
      </c>
      <c r="BI27" s="2337">
        <v>200</v>
      </c>
      <c r="BJ27" s="2333" t="s">
        <v>1711</v>
      </c>
      <c r="BK27" s="2333"/>
      <c r="BL27" s="2337">
        <v>200</v>
      </c>
      <c r="BM27" s="2333"/>
      <c r="BN27" s="2333"/>
      <c r="BO27" s="2333"/>
      <c r="BP27" s="2337">
        <v>200</v>
      </c>
      <c r="BQ27" s="2333"/>
      <c r="BR27" s="2333"/>
      <c r="BS27" s="2333"/>
      <c r="BT27" s="2337">
        <v>200</v>
      </c>
      <c r="BU27" s="2333"/>
      <c r="BV27" s="2333"/>
      <c r="BW27" s="2333"/>
      <c r="BX27" s="2337">
        <v>200</v>
      </c>
      <c r="BY27" s="2333"/>
      <c r="BZ27" s="2333"/>
      <c r="CA27" s="2333"/>
      <c r="CB27" s="2337">
        <v>200</v>
      </c>
      <c r="CC27" s="2333"/>
      <c r="CD27" s="2333"/>
      <c r="CE27" s="2333"/>
      <c r="CF27" s="2337">
        <v>200</v>
      </c>
      <c r="CG27" s="2333"/>
      <c r="CH27" s="2333"/>
      <c r="CI27" s="2333"/>
      <c r="CJ27" s="2337">
        <v>200</v>
      </c>
      <c r="CK27" s="2333"/>
      <c r="CL27" s="2333"/>
      <c r="CM27" s="2333"/>
      <c r="CN27" s="2337">
        <v>200</v>
      </c>
      <c r="CO27" s="2333"/>
      <c r="CP27" s="2333"/>
      <c r="CQ27" s="2333"/>
      <c r="CR27" s="2339">
        <f t="shared" si="0"/>
        <v>2000</v>
      </c>
      <c r="CS27" s="2331" t="s">
        <v>185</v>
      </c>
      <c r="CT27" s="2331" t="s">
        <v>186</v>
      </c>
      <c r="CU27" s="2347" t="s">
        <v>1991</v>
      </c>
      <c r="CV27" s="2355" t="s">
        <v>1992</v>
      </c>
      <c r="CW27" s="2372">
        <v>3387000</v>
      </c>
      <c r="CX27" s="2363" t="s">
        <v>1993</v>
      </c>
      <c r="CY27" s="2345"/>
      <c r="CZ27" s="2345"/>
      <c r="DA27" s="2345"/>
      <c r="DB27" s="2345"/>
      <c r="DC27" s="2345"/>
      <c r="DD27" s="2345"/>
      <c r="DE27" s="2332" t="s">
        <v>1957</v>
      </c>
      <c r="DF27" s="2732" t="s">
        <v>1957</v>
      </c>
    </row>
    <row r="28" spans="1:110" s="2584" customFormat="1" ht="16.5" customHeight="1">
      <c r="A28" s="2731" t="s">
        <v>1946</v>
      </c>
      <c r="B28" s="2342"/>
      <c r="C28" s="2627" t="s">
        <v>208</v>
      </c>
      <c r="D28" s="2641"/>
      <c r="E28" s="2642" t="s">
        <v>102</v>
      </c>
      <c r="F28" s="2642" t="s">
        <v>1947</v>
      </c>
      <c r="G28" s="2642" t="s">
        <v>1948</v>
      </c>
      <c r="H28" s="2642" t="s">
        <v>1681</v>
      </c>
      <c r="I28" s="2642"/>
      <c r="J28" s="2333" t="s">
        <v>112</v>
      </c>
      <c r="K28" s="2333" t="s">
        <v>112</v>
      </c>
      <c r="L28" s="2643">
        <v>43405</v>
      </c>
      <c r="M28" s="2643">
        <v>47118</v>
      </c>
      <c r="N28" s="2333" t="s">
        <v>1949</v>
      </c>
      <c r="O28" s="2621" t="s">
        <v>1950</v>
      </c>
      <c r="P28" s="2621" t="s">
        <v>1950</v>
      </c>
      <c r="Q28" s="2621" t="s">
        <v>1950</v>
      </c>
      <c r="R28" s="2621" t="s">
        <v>1950</v>
      </c>
      <c r="S28" s="2621" t="s">
        <v>1950</v>
      </c>
      <c r="T28" s="2621" t="s">
        <v>1950</v>
      </c>
      <c r="U28" s="2621" t="s">
        <v>1950</v>
      </c>
      <c r="V28" s="2621" t="s">
        <v>1950</v>
      </c>
      <c r="W28" s="2621" t="s">
        <v>1950</v>
      </c>
      <c r="X28" s="2621" t="s">
        <v>1950</v>
      </c>
      <c r="Y28" s="2621">
        <v>10</v>
      </c>
      <c r="Z28" s="2363" t="s">
        <v>2411</v>
      </c>
      <c r="AA28" s="2644">
        <v>8.3000000000000001E-3</v>
      </c>
      <c r="AB28" s="2363" t="s">
        <v>318</v>
      </c>
      <c r="AC28" s="2363" t="s">
        <v>1994</v>
      </c>
      <c r="AD28" s="2364" t="s">
        <v>271</v>
      </c>
      <c r="AE28" s="2364" t="s">
        <v>220</v>
      </c>
      <c r="AF28" s="2650" t="s">
        <v>321</v>
      </c>
      <c r="AG28" s="2333" t="s">
        <v>1055</v>
      </c>
      <c r="AH28" s="2333" t="s">
        <v>75</v>
      </c>
      <c r="AI28" s="2333" t="s">
        <v>75</v>
      </c>
      <c r="AJ28" s="2333">
        <v>49</v>
      </c>
      <c r="AK28" s="2333">
        <v>2017</v>
      </c>
      <c r="AL28" s="2658">
        <v>43405</v>
      </c>
      <c r="AM28" s="2658">
        <v>47118</v>
      </c>
      <c r="AN28" s="2343">
        <v>75</v>
      </c>
      <c r="AO28" s="2343">
        <v>75</v>
      </c>
      <c r="AP28" s="2343">
        <v>75</v>
      </c>
      <c r="AQ28" s="2343">
        <v>75</v>
      </c>
      <c r="AR28" s="2343">
        <v>75</v>
      </c>
      <c r="AS28" s="2343">
        <v>75</v>
      </c>
      <c r="AT28" s="2343">
        <v>75</v>
      </c>
      <c r="AU28" s="2343">
        <v>75</v>
      </c>
      <c r="AV28" s="2343">
        <v>75</v>
      </c>
      <c r="AW28" s="2343">
        <v>75</v>
      </c>
      <c r="AX28" s="2343">
        <v>75</v>
      </c>
      <c r="AY28" s="2343">
        <v>825</v>
      </c>
      <c r="AZ28" s="2337">
        <v>44</v>
      </c>
      <c r="BA28" s="2337">
        <v>44</v>
      </c>
      <c r="BB28" s="2333" t="s">
        <v>1954</v>
      </c>
      <c r="BC28" s="2338"/>
      <c r="BD28" s="2337">
        <v>45</v>
      </c>
      <c r="BE28" s="2337">
        <v>45</v>
      </c>
      <c r="BF28" s="2333" t="s">
        <v>1954</v>
      </c>
      <c r="BG28" s="2333"/>
      <c r="BH28" s="2337">
        <v>46</v>
      </c>
      <c r="BI28" s="2338"/>
      <c r="BJ28" s="2333" t="s">
        <v>1954</v>
      </c>
      <c r="BK28" s="2333"/>
      <c r="BL28" s="2371">
        <v>47</v>
      </c>
      <c r="BM28" s="2338"/>
      <c r="BN28" s="2333"/>
      <c r="BO28" s="2333"/>
      <c r="BP28" s="2371">
        <v>48</v>
      </c>
      <c r="BQ28" s="2338"/>
      <c r="BR28" s="2333"/>
      <c r="BS28" s="2333"/>
      <c r="BT28" s="2371">
        <v>49</v>
      </c>
      <c r="BU28" s="2338"/>
      <c r="BV28" s="2333"/>
      <c r="BW28" s="2333"/>
      <c r="BX28" s="2371">
        <v>50</v>
      </c>
      <c r="BY28" s="2338"/>
      <c r="BZ28" s="2333"/>
      <c r="CA28" s="2333"/>
      <c r="CB28" s="2371">
        <v>51</v>
      </c>
      <c r="CC28" s="2338"/>
      <c r="CD28" s="2333"/>
      <c r="CE28" s="2333"/>
      <c r="CF28" s="2337">
        <v>52</v>
      </c>
      <c r="CG28" s="2338"/>
      <c r="CH28" s="2333"/>
      <c r="CI28" s="2333"/>
      <c r="CJ28" s="2337">
        <v>53</v>
      </c>
      <c r="CK28" s="2338"/>
      <c r="CL28" s="2333"/>
      <c r="CM28" s="2333"/>
      <c r="CN28" s="2337">
        <v>54</v>
      </c>
      <c r="CO28" s="2338"/>
      <c r="CP28" s="2333"/>
      <c r="CQ28" s="2333"/>
      <c r="CR28" s="2339">
        <f t="shared" si="0"/>
        <v>539</v>
      </c>
      <c r="CS28" s="2331" t="s">
        <v>105</v>
      </c>
      <c r="CT28" s="2331" t="s">
        <v>107</v>
      </c>
      <c r="CU28" s="2347" t="s">
        <v>327</v>
      </c>
      <c r="CV28" s="2372" t="s">
        <v>326</v>
      </c>
      <c r="CW28" s="2355" t="s">
        <v>126</v>
      </c>
      <c r="CX28" s="2364" t="s">
        <v>328</v>
      </c>
      <c r="CY28" s="2348"/>
      <c r="CZ28" s="2348"/>
      <c r="DA28" s="2348"/>
      <c r="DB28" s="2348"/>
      <c r="DC28" s="2348"/>
      <c r="DD28" s="2348"/>
      <c r="DE28" s="2332" t="s">
        <v>1995</v>
      </c>
      <c r="DF28" s="2733" t="s">
        <v>1977</v>
      </c>
    </row>
    <row r="29" spans="1:110" s="2584" customFormat="1" ht="16.5" customHeight="1">
      <c r="A29" s="2731" t="s">
        <v>1946</v>
      </c>
      <c r="B29" s="2342"/>
      <c r="C29" s="2627" t="s">
        <v>208</v>
      </c>
      <c r="D29" s="2641"/>
      <c r="E29" s="2642" t="s">
        <v>102</v>
      </c>
      <c r="F29" s="2642" t="s">
        <v>1947</v>
      </c>
      <c r="G29" s="2642" t="s">
        <v>1948</v>
      </c>
      <c r="H29" s="2642" t="s">
        <v>1681</v>
      </c>
      <c r="I29" s="2642"/>
      <c r="J29" s="2333" t="s">
        <v>112</v>
      </c>
      <c r="K29" s="2333" t="s">
        <v>112</v>
      </c>
      <c r="L29" s="2643">
        <v>43405</v>
      </c>
      <c r="M29" s="2643">
        <v>47118</v>
      </c>
      <c r="N29" s="2333" t="s">
        <v>1949</v>
      </c>
      <c r="O29" s="2621" t="s">
        <v>1950</v>
      </c>
      <c r="P29" s="2621" t="s">
        <v>1950</v>
      </c>
      <c r="Q29" s="2621" t="s">
        <v>1950</v>
      </c>
      <c r="R29" s="2621" t="s">
        <v>1950</v>
      </c>
      <c r="S29" s="2621" t="s">
        <v>1950</v>
      </c>
      <c r="T29" s="2621" t="s">
        <v>1950</v>
      </c>
      <c r="U29" s="2621" t="s">
        <v>1950</v>
      </c>
      <c r="V29" s="2621" t="s">
        <v>1950</v>
      </c>
      <c r="W29" s="2621" t="s">
        <v>1950</v>
      </c>
      <c r="X29" s="2621" t="s">
        <v>1950</v>
      </c>
      <c r="Y29" s="2621">
        <v>10</v>
      </c>
      <c r="Z29" s="2640" t="s">
        <v>2412</v>
      </c>
      <c r="AA29" s="2648">
        <v>1.1000000000000001E-3</v>
      </c>
      <c r="AB29" s="2363" t="s">
        <v>1996</v>
      </c>
      <c r="AC29" s="2363" t="s">
        <v>1997</v>
      </c>
      <c r="AD29" s="2364" t="s">
        <v>271</v>
      </c>
      <c r="AE29" s="2364" t="s">
        <v>220</v>
      </c>
      <c r="AF29" s="2650" t="s">
        <v>321</v>
      </c>
      <c r="AG29" s="2333" t="s">
        <v>1679</v>
      </c>
      <c r="AH29" s="2333" t="s">
        <v>158</v>
      </c>
      <c r="AI29" s="2333" t="s">
        <v>75</v>
      </c>
      <c r="AJ29" s="2333">
        <v>2</v>
      </c>
      <c r="AK29" s="2333">
        <v>2017</v>
      </c>
      <c r="AL29" s="2658">
        <v>43405</v>
      </c>
      <c r="AM29" s="2658">
        <v>44926</v>
      </c>
      <c r="AN29" s="2333">
        <v>2</v>
      </c>
      <c r="AO29" s="2333">
        <v>2</v>
      </c>
      <c r="AP29" s="2333">
        <v>2</v>
      </c>
      <c r="AQ29" s="2333">
        <v>2</v>
      </c>
      <c r="AR29" s="2333">
        <v>2</v>
      </c>
      <c r="AS29" s="2333"/>
      <c r="AT29" s="2333"/>
      <c r="AU29" s="2333"/>
      <c r="AV29" s="2333"/>
      <c r="AW29" s="2333"/>
      <c r="AX29" s="2343"/>
      <c r="AY29" s="2343">
        <v>2</v>
      </c>
      <c r="AZ29" s="2337">
        <v>58</v>
      </c>
      <c r="BA29" s="2336"/>
      <c r="BB29" s="2357" t="s">
        <v>1711</v>
      </c>
      <c r="BC29" s="2333"/>
      <c r="BD29" s="2337">
        <v>60</v>
      </c>
      <c r="BE29" s="2336"/>
      <c r="BF29" s="2357" t="s">
        <v>1711</v>
      </c>
      <c r="BG29" s="2333"/>
      <c r="BH29" s="2337">
        <v>62</v>
      </c>
      <c r="BI29" s="2336"/>
      <c r="BJ29" s="2333" t="s">
        <v>1711</v>
      </c>
      <c r="BK29" s="2333"/>
      <c r="BL29" s="2373">
        <v>64</v>
      </c>
      <c r="BM29" s="2336"/>
      <c r="BN29" s="2333"/>
      <c r="BO29" s="2333"/>
      <c r="BP29" s="2337">
        <v>66</v>
      </c>
      <c r="BQ29" s="2336"/>
      <c r="BR29" s="2333"/>
      <c r="BS29" s="2333"/>
      <c r="BT29" s="2373"/>
      <c r="BU29" s="2336"/>
      <c r="BV29" s="2333"/>
      <c r="BW29" s="2333"/>
      <c r="BX29" s="2373"/>
      <c r="BY29" s="2336"/>
      <c r="BZ29" s="2333"/>
      <c r="CA29" s="2333"/>
      <c r="CB29" s="2373"/>
      <c r="CC29" s="2336"/>
      <c r="CD29" s="2333"/>
      <c r="CE29" s="2333"/>
      <c r="CF29" s="2337"/>
      <c r="CG29" s="2336"/>
      <c r="CH29" s="2333"/>
      <c r="CI29" s="2333"/>
      <c r="CJ29" s="2337"/>
      <c r="CK29" s="2336"/>
      <c r="CL29" s="2333"/>
      <c r="CM29" s="2333"/>
      <c r="CN29" s="2337"/>
      <c r="CO29" s="2336"/>
      <c r="CP29" s="2333"/>
      <c r="CQ29" s="2333"/>
      <c r="CR29" s="2339">
        <f t="shared" si="0"/>
        <v>310</v>
      </c>
      <c r="CS29" s="2331" t="s">
        <v>332</v>
      </c>
      <c r="CT29" s="2331" t="s">
        <v>333</v>
      </c>
      <c r="CU29" s="2331" t="s">
        <v>1998</v>
      </c>
      <c r="CV29" s="2331" t="s">
        <v>1999</v>
      </c>
      <c r="CW29" s="2345" t="s">
        <v>2000</v>
      </c>
      <c r="CX29" s="2347" t="s">
        <v>2001</v>
      </c>
      <c r="CY29" s="2348"/>
      <c r="CZ29" s="2348"/>
      <c r="DA29" s="2348"/>
      <c r="DB29" s="2348"/>
      <c r="DC29" s="2348"/>
      <c r="DD29" s="2348"/>
      <c r="DE29" s="2332" t="s">
        <v>2002</v>
      </c>
      <c r="DF29" s="2733" t="s">
        <v>1984</v>
      </c>
    </row>
    <row r="30" spans="1:110" s="2584" customFormat="1" ht="16.5" customHeight="1">
      <c r="A30" s="2731" t="s">
        <v>1946</v>
      </c>
      <c r="B30" s="2342"/>
      <c r="C30" s="2627" t="s">
        <v>208</v>
      </c>
      <c r="D30" s="2641"/>
      <c r="E30" s="2642" t="s">
        <v>102</v>
      </c>
      <c r="F30" s="2642" t="s">
        <v>1947</v>
      </c>
      <c r="G30" s="2642" t="s">
        <v>1948</v>
      </c>
      <c r="H30" s="2642" t="s">
        <v>1681</v>
      </c>
      <c r="I30" s="2642"/>
      <c r="J30" s="2333" t="s">
        <v>112</v>
      </c>
      <c r="K30" s="2333" t="s">
        <v>112</v>
      </c>
      <c r="L30" s="2643">
        <v>43374</v>
      </c>
      <c r="M30" s="2643">
        <v>47118</v>
      </c>
      <c r="N30" s="2333" t="s">
        <v>1949</v>
      </c>
      <c r="O30" s="2621" t="s">
        <v>1950</v>
      </c>
      <c r="P30" s="2621" t="s">
        <v>1950</v>
      </c>
      <c r="Q30" s="2621" t="s">
        <v>1950</v>
      </c>
      <c r="R30" s="2621" t="s">
        <v>1950</v>
      </c>
      <c r="S30" s="2621" t="s">
        <v>1950</v>
      </c>
      <c r="T30" s="2621" t="s">
        <v>1950</v>
      </c>
      <c r="U30" s="2621" t="s">
        <v>1950</v>
      </c>
      <c r="V30" s="2621" t="s">
        <v>1950</v>
      </c>
      <c r="W30" s="2621" t="s">
        <v>1950</v>
      </c>
      <c r="X30" s="2621" t="s">
        <v>1950</v>
      </c>
      <c r="Y30" s="2621">
        <v>10</v>
      </c>
      <c r="Z30" s="2640" t="s">
        <v>2436</v>
      </c>
      <c r="AA30" s="2644">
        <v>8.3000000000000001E-3</v>
      </c>
      <c r="AB30" s="2363" t="s">
        <v>364</v>
      </c>
      <c r="AC30" s="2363" t="s">
        <v>368</v>
      </c>
      <c r="AD30" s="2364" t="s">
        <v>271</v>
      </c>
      <c r="AE30" s="2364" t="s">
        <v>220</v>
      </c>
      <c r="AF30" s="2650" t="s">
        <v>306</v>
      </c>
      <c r="AG30" s="2341" t="s">
        <v>1055</v>
      </c>
      <c r="AH30" s="2341" t="s">
        <v>75</v>
      </c>
      <c r="AI30" s="2333" t="s">
        <v>75</v>
      </c>
      <c r="AJ30" s="2333">
        <v>10</v>
      </c>
      <c r="AK30" s="2333">
        <v>2017</v>
      </c>
      <c r="AL30" s="2646">
        <v>43405</v>
      </c>
      <c r="AM30" s="2646">
        <v>47118</v>
      </c>
      <c r="AN30" s="2375">
        <v>10</v>
      </c>
      <c r="AO30" s="2375">
        <v>10</v>
      </c>
      <c r="AP30" s="2375">
        <v>10</v>
      </c>
      <c r="AQ30" s="2375">
        <v>10</v>
      </c>
      <c r="AR30" s="2375">
        <v>10</v>
      </c>
      <c r="AS30" s="2375">
        <v>10</v>
      </c>
      <c r="AT30" s="2375">
        <v>10</v>
      </c>
      <c r="AU30" s="2375">
        <v>10</v>
      </c>
      <c r="AV30" s="2375">
        <v>10</v>
      </c>
      <c r="AW30" s="2375">
        <v>10</v>
      </c>
      <c r="AX30" s="2375">
        <v>10</v>
      </c>
      <c r="AY30" s="2621">
        <v>110</v>
      </c>
      <c r="AZ30" s="2337">
        <v>360.9</v>
      </c>
      <c r="BA30" s="2337">
        <v>226.7</v>
      </c>
      <c r="BB30" s="2333" t="s">
        <v>1954</v>
      </c>
      <c r="BC30" s="2338"/>
      <c r="BD30" s="2337">
        <v>378.9</v>
      </c>
      <c r="BE30" s="2337">
        <v>378.9</v>
      </c>
      <c r="BF30" s="2333" t="s">
        <v>1954</v>
      </c>
      <c r="BG30" s="2333"/>
      <c r="BH30" s="2337">
        <v>397.84499999999997</v>
      </c>
      <c r="BI30" s="2337">
        <v>397.84499999999997</v>
      </c>
      <c r="BJ30" s="2333" t="s">
        <v>1954</v>
      </c>
      <c r="BK30" s="2338"/>
      <c r="BL30" s="2337">
        <v>417.73724999999996</v>
      </c>
      <c r="BM30" s="2338"/>
      <c r="BN30" s="2338"/>
      <c r="BO30" s="2338"/>
      <c r="BP30" s="2337">
        <v>438.62411249999997</v>
      </c>
      <c r="BQ30" s="2338"/>
      <c r="BR30" s="2338"/>
      <c r="BS30" s="2338"/>
      <c r="BT30" s="2337">
        <v>460.55531812499999</v>
      </c>
      <c r="BU30" s="2338"/>
      <c r="BV30" s="2338"/>
      <c r="BW30" s="2338"/>
      <c r="BX30" s="2337">
        <v>483.58308403125</v>
      </c>
      <c r="BY30" s="2338"/>
      <c r="BZ30" s="2338"/>
      <c r="CA30" s="2338"/>
      <c r="CB30" s="2371">
        <v>507.76223823281254</v>
      </c>
      <c r="CC30" s="2338"/>
      <c r="CD30" s="2338"/>
      <c r="CE30" s="2338"/>
      <c r="CF30" s="2337">
        <v>533.15035014445323</v>
      </c>
      <c r="CG30" s="2338"/>
      <c r="CH30" s="2338"/>
      <c r="CI30" s="2338"/>
      <c r="CJ30" s="2337">
        <v>559.80786765167591</v>
      </c>
      <c r="CK30" s="2338"/>
      <c r="CL30" s="2338"/>
      <c r="CM30" s="2338"/>
      <c r="CN30" s="2337">
        <v>587.79826103425978</v>
      </c>
      <c r="CO30" s="2338"/>
      <c r="CP30" s="2338"/>
      <c r="CQ30" s="2338"/>
      <c r="CR30" s="2339">
        <f t="shared" si="0"/>
        <v>5126.6634817194517</v>
      </c>
      <c r="CS30" s="2331" t="s">
        <v>1978</v>
      </c>
      <c r="CT30" s="2331" t="s">
        <v>233</v>
      </c>
      <c r="CU30" s="2340" t="s">
        <v>2006</v>
      </c>
      <c r="CV30" s="2345" t="s">
        <v>372</v>
      </c>
      <c r="CW30" s="2345">
        <v>3407666</v>
      </c>
      <c r="CX30" s="2364" t="s">
        <v>375</v>
      </c>
      <c r="CY30" s="2361"/>
      <c r="CZ30" s="2361"/>
      <c r="DA30" s="2361"/>
      <c r="DB30" s="2361"/>
      <c r="DC30" s="2361"/>
      <c r="DD30" s="2361"/>
      <c r="DE30" s="2332" t="s">
        <v>2007</v>
      </c>
      <c r="DF30" s="2733" t="s">
        <v>1977</v>
      </c>
    </row>
    <row r="31" spans="1:110" s="2584" customFormat="1" ht="16.5" customHeight="1">
      <c r="A31" s="2731" t="s">
        <v>1946</v>
      </c>
      <c r="B31" s="2342"/>
      <c r="C31" s="2627" t="s">
        <v>208</v>
      </c>
      <c r="D31" s="2641"/>
      <c r="E31" s="2642" t="s">
        <v>102</v>
      </c>
      <c r="F31" s="2642" t="s">
        <v>1947</v>
      </c>
      <c r="G31" s="2642" t="s">
        <v>1948</v>
      </c>
      <c r="H31" s="2642" t="s">
        <v>1681</v>
      </c>
      <c r="I31" s="2642"/>
      <c r="J31" s="2333" t="s">
        <v>112</v>
      </c>
      <c r="K31" s="2333" t="s">
        <v>112</v>
      </c>
      <c r="L31" s="2643">
        <v>43405</v>
      </c>
      <c r="M31" s="2643">
        <v>47118</v>
      </c>
      <c r="N31" s="2333" t="s">
        <v>1949</v>
      </c>
      <c r="O31" s="2621" t="s">
        <v>1950</v>
      </c>
      <c r="P31" s="2621" t="s">
        <v>1950</v>
      </c>
      <c r="Q31" s="2621" t="s">
        <v>1950</v>
      </c>
      <c r="R31" s="2621" t="s">
        <v>1950</v>
      </c>
      <c r="S31" s="2621" t="s">
        <v>1950</v>
      </c>
      <c r="T31" s="2621" t="s">
        <v>1950</v>
      </c>
      <c r="U31" s="2621" t="s">
        <v>1950</v>
      </c>
      <c r="V31" s="2621" t="s">
        <v>1950</v>
      </c>
      <c r="W31" s="2621" t="s">
        <v>1950</v>
      </c>
      <c r="X31" s="2621" t="s">
        <v>1950</v>
      </c>
      <c r="Y31" s="2621">
        <v>10</v>
      </c>
      <c r="Z31" s="2640" t="s">
        <v>2413</v>
      </c>
      <c r="AA31" s="2648">
        <v>2.5000000000000001E-3</v>
      </c>
      <c r="AB31" s="2363" t="s">
        <v>2008</v>
      </c>
      <c r="AC31" s="2363" t="s">
        <v>2009</v>
      </c>
      <c r="AD31" s="2364" t="s">
        <v>271</v>
      </c>
      <c r="AE31" s="2364" t="s">
        <v>220</v>
      </c>
      <c r="AF31" s="2363" t="s">
        <v>570</v>
      </c>
      <c r="AG31" s="2333" t="s">
        <v>1679</v>
      </c>
      <c r="AH31" s="2333" t="s">
        <v>158</v>
      </c>
      <c r="AI31" s="2333">
        <v>431</v>
      </c>
      <c r="AJ31" s="2619">
        <v>1</v>
      </c>
      <c r="AK31" s="2333">
        <v>2017</v>
      </c>
      <c r="AL31" s="2646">
        <v>43405</v>
      </c>
      <c r="AM31" s="2646">
        <v>44377</v>
      </c>
      <c r="AN31" s="2335">
        <v>1</v>
      </c>
      <c r="AO31" s="2335">
        <v>1</v>
      </c>
      <c r="AP31" s="2335">
        <v>1</v>
      </c>
      <c r="AQ31" s="2335">
        <v>1</v>
      </c>
      <c r="AR31" s="2334"/>
      <c r="AS31" s="2334"/>
      <c r="AT31" s="2334"/>
      <c r="AU31" s="2334"/>
      <c r="AV31" s="2334"/>
      <c r="AW31" s="2334"/>
      <c r="AX31" s="2334"/>
      <c r="AY31" s="2335">
        <v>1</v>
      </c>
      <c r="AZ31" s="2337">
        <v>1613</v>
      </c>
      <c r="BA31" s="2337">
        <v>1613</v>
      </c>
      <c r="BB31" s="2333" t="s">
        <v>1711</v>
      </c>
      <c r="BC31" s="2333"/>
      <c r="BD31" s="2337">
        <v>725</v>
      </c>
      <c r="BE31" s="2337">
        <v>725</v>
      </c>
      <c r="BF31" s="2333" t="s">
        <v>1711</v>
      </c>
      <c r="BG31" s="2333"/>
      <c r="BH31" s="2337">
        <v>751</v>
      </c>
      <c r="BI31" s="2337">
        <v>751</v>
      </c>
      <c r="BJ31" s="2333" t="s">
        <v>1711</v>
      </c>
      <c r="BK31" s="2333"/>
      <c r="BL31" s="2337">
        <v>778</v>
      </c>
      <c r="BM31" s="2333"/>
      <c r="BN31" s="2333"/>
      <c r="BO31" s="2333"/>
      <c r="BP31" s="2333"/>
      <c r="BQ31" s="2333"/>
      <c r="BR31" s="2333"/>
      <c r="BS31" s="2333"/>
      <c r="BT31" s="2333"/>
      <c r="BU31" s="2333"/>
      <c r="BV31" s="2333"/>
      <c r="BW31" s="2333"/>
      <c r="BX31" s="2333"/>
      <c r="BY31" s="2333"/>
      <c r="BZ31" s="2333"/>
      <c r="CA31" s="2333"/>
      <c r="CB31" s="2333"/>
      <c r="CC31" s="2333"/>
      <c r="CD31" s="2333"/>
      <c r="CE31" s="2333"/>
      <c r="CF31" s="2337"/>
      <c r="CG31" s="2333"/>
      <c r="CH31" s="2333"/>
      <c r="CI31" s="2333"/>
      <c r="CJ31" s="2337"/>
      <c r="CK31" s="2333"/>
      <c r="CL31" s="2333"/>
      <c r="CM31" s="2333"/>
      <c r="CN31" s="2337"/>
      <c r="CO31" s="2333"/>
      <c r="CP31" s="2333"/>
      <c r="CQ31" s="2333"/>
      <c r="CR31" s="2339">
        <f t="shared" si="0"/>
        <v>3867</v>
      </c>
      <c r="CS31" s="2331" t="s">
        <v>105</v>
      </c>
      <c r="CT31" s="2331" t="s">
        <v>107</v>
      </c>
      <c r="CU31" s="2345" t="s">
        <v>2010</v>
      </c>
      <c r="CV31" s="2345" t="s">
        <v>385</v>
      </c>
      <c r="CW31" s="2345" t="s">
        <v>2011</v>
      </c>
      <c r="CX31" s="2364" t="s">
        <v>388</v>
      </c>
      <c r="CY31" s="2348"/>
      <c r="CZ31" s="2348"/>
      <c r="DA31" s="2348"/>
      <c r="DB31" s="2348"/>
      <c r="DC31" s="2348"/>
      <c r="DD31" s="2348"/>
      <c r="DE31" s="2332" t="s">
        <v>1967</v>
      </c>
      <c r="DF31" s="2732" t="s">
        <v>1967</v>
      </c>
    </row>
    <row r="32" spans="1:110" s="2584" customFormat="1" ht="16.5" customHeight="1">
      <c r="A32" s="2731" t="s">
        <v>1946</v>
      </c>
      <c r="B32" s="2342"/>
      <c r="C32" s="2627" t="s">
        <v>208</v>
      </c>
      <c r="D32" s="2641"/>
      <c r="E32" s="2642" t="s">
        <v>102</v>
      </c>
      <c r="F32" s="2642" t="s">
        <v>1947</v>
      </c>
      <c r="G32" s="2642" t="s">
        <v>1948</v>
      </c>
      <c r="H32" s="2642" t="s">
        <v>1681</v>
      </c>
      <c r="I32" s="2642"/>
      <c r="J32" s="2333" t="s">
        <v>112</v>
      </c>
      <c r="K32" s="2333" t="s">
        <v>112</v>
      </c>
      <c r="L32" s="2643">
        <v>43405</v>
      </c>
      <c r="M32" s="2643">
        <v>47118</v>
      </c>
      <c r="N32" s="2333" t="s">
        <v>1949</v>
      </c>
      <c r="O32" s="2621" t="s">
        <v>1950</v>
      </c>
      <c r="P32" s="2621" t="s">
        <v>1950</v>
      </c>
      <c r="Q32" s="2621" t="s">
        <v>1950</v>
      </c>
      <c r="R32" s="2621" t="s">
        <v>1950</v>
      </c>
      <c r="S32" s="2621" t="s">
        <v>1950</v>
      </c>
      <c r="T32" s="2621" t="s">
        <v>1950</v>
      </c>
      <c r="U32" s="2621" t="s">
        <v>1950</v>
      </c>
      <c r="V32" s="2621" t="s">
        <v>1950</v>
      </c>
      <c r="W32" s="2621" t="s">
        <v>1950</v>
      </c>
      <c r="X32" s="2621" t="s">
        <v>1950</v>
      </c>
      <c r="Y32" s="2621">
        <v>10</v>
      </c>
      <c r="Z32" s="2640" t="s">
        <v>2414</v>
      </c>
      <c r="AA32" s="2648">
        <v>2.5000000000000001E-3</v>
      </c>
      <c r="AB32" s="2363" t="s">
        <v>391</v>
      </c>
      <c r="AC32" s="2363" t="s">
        <v>392</v>
      </c>
      <c r="AD32" s="2364" t="s">
        <v>271</v>
      </c>
      <c r="AE32" s="2364" t="s">
        <v>220</v>
      </c>
      <c r="AF32" s="2363" t="s">
        <v>570</v>
      </c>
      <c r="AG32" s="2333" t="s">
        <v>1679</v>
      </c>
      <c r="AH32" s="2333" t="s">
        <v>75</v>
      </c>
      <c r="AI32" s="2333" t="s">
        <v>75</v>
      </c>
      <c r="AJ32" s="2333" t="s">
        <v>112</v>
      </c>
      <c r="AK32" s="2341" t="s">
        <v>112</v>
      </c>
      <c r="AL32" s="2646">
        <v>43405</v>
      </c>
      <c r="AM32" s="2646">
        <v>44195</v>
      </c>
      <c r="AN32" s="2353">
        <v>56</v>
      </c>
      <c r="AO32" s="2353">
        <v>56</v>
      </c>
      <c r="AP32" s="2353">
        <v>56</v>
      </c>
      <c r="AQ32" s="2353"/>
      <c r="AR32" s="2353"/>
      <c r="AS32" s="2334"/>
      <c r="AT32" s="2334"/>
      <c r="AU32" s="2334"/>
      <c r="AV32" s="2334"/>
      <c r="AW32" s="2334"/>
      <c r="AX32" s="2334"/>
      <c r="AY32" s="2353">
        <v>56</v>
      </c>
      <c r="AZ32" s="2337">
        <v>35</v>
      </c>
      <c r="BA32" s="2337">
        <v>35</v>
      </c>
      <c r="BB32" s="2333" t="s">
        <v>2012</v>
      </c>
      <c r="BC32" s="2333"/>
      <c r="BD32" s="2376">
        <v>35.14</v>
      </c>
      <c r="BE32" s="2376">
        <f>+BA32*1.004</f>
        <v>35.14</v>
      </c>
      <c r="BF32" s="2333" t="s">
        <v>2012</v>
      </c>
      <c r="BG32" s="2333"/>
      <c r="BH32" s="2337">
        <v>35.280560000000001</v>
      </c>
      <c r="BI32" s="2337">
        <f>+BE32*1.004</f>
        <v>35.280560000000001</v>
      </c>
      <c r="BJ32" s="2333" t="s">
        <v>2012</v>
      </c>
      <c r="BK32" s="2333"/>
      <c r="BL32" s="2333"/>
      <c r="BM32" s="2333"/>
      <c r="BN32" s="2333"/>
      <c r="BO32" s="2333"/>
      <c r="BP32" s="2333"/>
      <c r="BQ32" s="2333"/>
      <c r="BR32" s="2333"/>
      <c r="BS32" s="2333"/>
      <c r="BT32" s="2333"/>
      <c r="BU32" s="2333"/>
      <c r="BV32" s="2333"/>
      <c r="BW32" s="2333"/>
      <c r="BX32" s="2333"/>
      <c r="BY32" s="2333"/>
      <c r="BZ32" s="2333"/>
      <c r="CA32" s="2333"/>
      <c r="CB32" s="2333"/>
      <c r="CC32" s="2333"/>
      <c r="CD32" s="2333"/>
      <c r="CE32" s="2333"/>
      <c r="CF32" s="2337"/>
      <c r="CG32" s="2333"/>
      <c r="CH32" s="2333"/>
      <c r="CI32" s="2333"/>
      <c r="CJ32" s="2337"/>
      <c r="CK32" s="2333"/>
      <c r="CL32" s="2333"/>
      <c r="CM32" s="2333"/>
      <c r="CN32" s="2337"/>
      <c r="CO32" s="2333"/>
      <c r="CP32" s="2333"/>
      <c r="CQ32" s="2333"/>
      <c r="CR32" s="2339">
        <f t="shared" si="0"/>
        <v>105.42055999999999</v>
      </c>
      <c r="CS32" s="2331" t="s">
        <v>105</v>
      </c>
      <c r="CT32" s="2331" t="s">
        <v>107</v>
      </c>
      <c r="CU32" s="2345" t="s">
        <v>124</v>
      </c>
      <c r="CV32" s="2345" t="s">
        <v>1955</v>
      </c>
      <c r="CW32" s="2346" t="s">
        <v>1956</v>
      </c>
      <c r="CX32" s="2347" t="s">
        <v>125</v>
      </c>
      <c r="CY32" s="2348"/>
      <c r="CZ32" s="2348"/>
      <c r="DA32" s="2348"/>
      <c r="DB32" s="2348"/>
      <c r="DC32" s="2348"/>
      <c r="DD32" s="2348"/>
      <c r="DE32" s="2332" t="s">
        <v>1967</v>
      </c>
      <c r="DF32" s="2732" t="s">
        <v>1967</v>
      </c>
    </row>
    <row r="33" spans="1:110" s="2585" customFormat="1" ht="16.5" customHeight="1">
      <c r="A33" s="2731" t="s">
        <v>1946</v>
      </c>
      <c r="B33" s="2342"/>
      <c r="C33" s="2627" t="s">
        <v>208</v>
      </c>
      <c r="D33" s="2641"/>
      <c r="E33" s="2642" t="s">
        <v>102</v>
      </c>
      <c r="F33" s="2642" t="s">
        <v>1947</v>
      </c>
      <c r="G33" s="2642" t="s">
        <v>1948</v>
      </c>
      <c r="H33" s="2642" t="s">
        <v>1681</v>
      </c>
      <c r="I33" s="2642"/>
      <c r="J33" s="2333" t="s">
        <v>112</v>
      </c>
      <c r="K33" s="2333" t="s">
        <v>112</v>
      </c>
      <c r="L33" s="2643">
        <v>43374</v>
      </c>
      <c r="M33" s="2643">
        <v>47118</v>
      </c>
      <c r="N33" s="2333" t="s">
        <v>1949</v>
      </c>
      <c r="O33" s="2621" t="s">
        <v>1950</v>
      </c>
      <c r="P33" s="2621" t="s">
        <v>1950</v>
      </c>
      <c r="Q33" s="2621" t="s">
        <v>1950</v>
      </c>
      <c r="R33" s="2621" t="s">
        <v>1950</v>
      </c>
      <c r="S33" s="2621" t="s">
        <v>1950</v>
      </c>
      <c r="T33" s="2621" t="s">
        <v>1950</v>
      </c>
      <c r="U33" s="2621" t="s">
        <v>1950</v>
      </c>
      <c r="V33" s="2621" t="s">
        <v>1950</v>
      </c>
      <c r="W33" s="2621" t="s">
        <v>1950</v>
      </c>
      <c r="X33" s="2621" t="s">
        <v>1950</v>
      </c>
      <c r="Y33" s="2621">
        <v>10</v>
      </c>
      <c r="Z33" s="2640" t="s">
        <v>2415</v>
      </c>
      <c r="AA33" s="2648">
        <v>2.5000000000000001E-3</v>
      </c>
      <c r="AB33" s="2650" t="s">
        <v>2013</v>
      </c>
      <c r="AC33" s="2650" t="s">
        <v>401</v>
      </c>
      <c r="AD33" s="2364" t="s">
        <v>271</v>
      </c>
      <c r="AE33" s="2364" t="s">
        <v>220</v>
      </c>
      <c r="AF33" s="2650" t="s">
        <v>306</v>
      </c>
      <c r="AG33" s="2341" t="s">
        <v>1681</v>
      </c>
      <c r="AH33" s="2341" t="s">
        <v>75</v>
      </c>
      <c r="AI33" s="2333" t="s">
        <v>75</v>
      </c>
      <c r="AJ33" s="2333" t="s">
        <v>112</v>
      </c>
      <c r="AK33" s="2341" t="s">
        <v>112</v>
      </c>
      <c r="AL33" s="2646">
        <v>43466</v>
      </c>
      <c r="AM33" s="2646">
        <v>44196</v>
      </c>
      <c r="AN33" s="2377"/>
      <c r="AO33" s="2377">
        <v>0.4</v>
      </c>
      <c r="AP33" s="2377">
        <v>1</v>
      </c>
      <c r="AQ33" s="2378"/>
      <c r="AR33" s="2378"/>
      <c r="AS33" s="2378"/>
      <c r="AT33" s="2378"/>
      <c r="AU33" s="2378"/>
      <c r="AV33" s="2378"/>
      <c r="AW33" s="2378"/>
      <c r="AX33" s="2378"/>
      <c r="AY33" s="2335">
        <v>1</v>
      </c>
      <c r="AZ33" s="2344">
        <v>0</v>
      </c>
      <c r="BA33" s="2344">
        <v>0</v>
      </c>
      <c r="BB33" s="2341"/>
      <c r="BC33" s="2341"/>
      <c r="BD33" s="2344">
        <v>60</v>
      </c>
      <c r="BE33" s="2344">
        <v>60</v>
      </c>
      <c r="BF33" s="2333" t="s">
        <v>1954</v>
      </c>
      <c r="BG33" s="2333"/>
      <c r="BH33" s="2344">
        <v>90</v>
      </c>
      <c r="BI33" s="2344">
        <v>90</v>
      </c>
      <c r="BJ33" s="2333" t="s">
        <v>1954</v>
      </c>
      <c r="BK33" s="2333"/>
      <c r="BL33" s="2344"/>
      <c r="BM33" s="2344"/>
      <c r="BN33" s="2333"/>
      <c r="BO33" s="2333"/>
      <c r="BP33" s="2344"/>
      <c r="BQ33" s="2344"/>
      <c r="BR33" s="2333"/>
      <c r="BS33" s="2333"/>
      <c r="BT33" s="2344"/>
      <c r="BU33" s="2344"/>
      <c r="BV33" s="2333"/>
      <c r="BW33" s="2333"/>
      <c r="BX33" s="2344"/>
      <c r="BY33" s="2344"/>
      <c r="BZ33" s="2333"/>
      <c r="CA33" s="2333"/>
      <c r="CB33" s="2344"/>
      <c r="CC33" s="2344"/>
      <c r="CD33" s="2333"/>
      <c r="CE33" s="2333"/>
      <c r="CF33" s="2337"/>
      <c r="CG33" s="2344"/>
      <c r="CH33" s="2333"/>
      <c r="CI33" s="2333"/>
      <c r="CJ33" s="2337"/>
      <c r="CK33" s="2344"/>
      <c r="CL33" s="2333"/>
      <c r="CM33" s="2333"/>
      <c r="CN33" s="2337"/>
      <c r="CO33" s="2344"/>
      <c r="CP33" s="2333"/>
      <c r="CQ33" s="2333"/>
      <c r="CR33" s="2339">
        <f t="shared" si="0"/>
        <v>150</v>
      </c>
      <c r="CS33" s="2347" t="s">
        <v>185</v>
      </c>
      <c r="CT33" s="2347" t="s">
        <v>186</v>
      </c>
      <c r="CU33" s="2347" t="s">
        <v>495</v>
      </c>
      <c r="CV33" s="2347" t="s">
        <v>2014</v>
      </c>
      <c r="CW33" s="2345" t="s">
        <v>2015</v>
      </c>
      <c r="CX33" s="2364" t="s">
        <v>2016</v>
      </c>
      <c r="CY33" s="2355"/>
      <c r="CZ33" s="2355"/>
      <c r="DA33" s="2355"/>
      <c r="DB33" s="2355"/>
      <c r="DC33" s="2355"/>
      <c r="DD33" s="2355"/>
      <c r="DE33" s="2332" t="s">
        <v>1967</v>
      </c>
      <c r="DF33" s="2733" t="s">
        <v>1967</v>
      </c>
    </row>
    <row r="34" spans="1:110" s="2585" customFormat="1" ht="16.5" customHeight="1">
      <c r="A34" s="2731" t="s">
        <v>1946</v>
      </c>
      <c r="B34" s="2342"/>
      <c r="C34" s="2627" t="s">
        <v>208</v>
      </c>
      <c r="D34" s="2641"/>
      <c r="E34" s="2642" t="s">
        <v>102</v>
      </c>
      <c r="F34" s="2642" t="s">
        <v>1947</v>
      </c>
      <c r="G34" s="2642" t="s">
        <v>1948</v>
      </c>
      <c r="H34" s="2642" t="s">
        <v>1681</v>
      </c>
      <c r="I34" s="2642"/>
      <c r="J34" s="2333" t="s">
        <v>112</v>
      </c>
      <c r="K34" s="2333" t="s">
        <v>112</v>
      </c>
      <c r="L34" s="2643">
        <v>43374</v>
      </c>
      <c r="M34" s="2643">
        <v>47118</v>
      </c>
      <c r="N34" s="2333" t="s">
        <v>1949</v>
      </c>
      <c r="O34" s="2621" t="s">
        <v>1950</v>
      </c>
      <c r="P34" s="2621" t="s">
        <v>1950</v>
      </c>
      <c r="Q34" s="2621" t="s">
        <v>1950</v>
      </c>
      <c r="R34" s="2621" t="s">
        <v>1950</v>
      </c>
      <c r="S34" s="2621" t="s">
        <v>1950</v>
      </c>
      <c r="T34" s="2621" t="s">
        <v>1950</v>
      </c>
      <c r="U34" s="2621" t="s">
        <v>1950</v>
      </c>
      <c r="V34" s="2621" t="s">
        <v>1950</v>
      </c>
      <c r="W34" s="2621" t="s">
        <v>1950</v>
      </c>
      <c r="X34" s="2621" t="s">
        <v>1950</v>
      </c>
      <c r="Y34" s="2621">
        <v>10</v>
      </c>
      <c r="Z34" s="2640" t="s">
        <v>2437</v>
      </c>
      <c r="AA34" s="2644">
        <v>8.3000000000000001E-3</v>
      </c>
      <c r="AB34" s="2650" t="s">
        <v>409</v>
      </c>
      <c r="AC34" s="2650" t="s">
        <v>414</v>
      </c>
      <c r="AD34" s="2364" t="s">
        <v>271</v>
      </c>
      <c r="AE34" s="2364" t="s">
        <v>220</v>
      </c>
      <c r="AF34" s="2363" t="s">
        <v>306</v>
      </c>
      <c r="AG34" s="2341" t="s">
        <v>1055</v>
      </c>
      <c r="AH34" s="2341" t="s">
        <v>75</v>
      </c>
      <c r="AI34" s="2333" t="s">
        <v>75</v>
      </c>
      <c r="AJ34" s="2333">
        <v>2</v>
      </c>
      <c r="AK34" s="2341">
        <v>2017</v>
      </c>
      <c r="AL34" s="2646">
        <v>43405</v>
      </c>
      <c r="AM34" s="2646">
        <v>47118</v>
      </c>
      <c r="AN34" s="2379">
        <v>2</v>
      </c>
      <c r="AO34" s="2379">
        <v>2</v>
      </c>
      <c r="AP34" s="2379">
        <v>2</v>
      </c>
      <c r="AQ34" s="2362">
        <v>2</v>
      </c>
      <c r="AR34" s="2362">
        <v>2</v>
      </c>
      <c r="AS34" s="2362">
        <v>2</v>
      </c>
      <c r="AT34" s="2362">
        <v>2</v>
      </c>
      <c r="AU34" s="2362">
        <v>2</v>
      </c>
      <c r="AV34" s="2362">
        <v>2</v>
      </c>
      <c r="AW34" s="2362">
        <v>2</v>
      </c>
      <c r="AX34" s="2362">
        <v>2</v>
      </c>
      <c r="AY34" s="2621">
        <v>22</v>
      </c>
      <c r="AZ34" s="2344">
        <v>104.3</v>
      </c>
      <c r="BA34" s="2344">
        <v>88.5</v>
      </c>
      <c r="BB34" s="2333" t="s">
        <v>2012</v>
      </c>
      <c r="BC34" s="2333"/>
      <c r="BD34" s="2344">
        <v>107.4</v>
      </c>
      <c r="BE34" s="2344">
        <v>107.4</v>
      </c>
      <c r="BF34" s="2333" t="s">
        <v>2012</v>
      </c>
      <c r="BG34" s="2333"/>
      <c r="BH34" s="2344">
        <v>110.6</v>
      </c>
      <c r="BI34" s="2344">
        <v>110.6</v>
      </c>
      <c r="BJ34" s="2333" t="s">
        <v>2012</v>
      </c>
      <c r="BK34" s="2333"/>
      <c r="BL34" s="2344">
        <v>114</v>
      </c>
      <c r="BM34" s="2341"/>
      <c r="BN34" s="2333"/>
      <c r="BO34" s="2333"/>
      <c r="BP34" s="2344">
        <v>117.4</v>
      </c>
      <c r="BQ34" s="2341"/>
      <c r="BR34" s="2333"/>
      <c r="BS34" s="2333"/>
      <c r="BT34" s="2344">
        <v>120.9</v>
      </c>
      <c r="BU34" s="2341"/>
      <c r="BV34" s="2333"/>
      <c r="BW34" s="2333"/>
      <c r="BX34" s="2344">
        <v>124.5</v>
      </c>
      <c r="BY34" s="2341"/>
      <c r="BZ34" s="2333"/>
      <c r="CA34" s="2333"/>
      <c r="CB34" s="2344">
        <v>128.30000000000001</v>
      </c>
      <c r="CC34" s="2341"/>
      <c r="CD34" s="2333"/>
      <c r="CE34" s="2333"/>
      <c r="CF34" s="2337">
        <v>132.1</v>
      </c>
      <c r="CG34" s="2341"/>
      <c r="CH34" s="2333"/>
      <c r="CI34" s="2333"/>
      <c r="CJ34" s="2337">
        <v>136.1</v>
      </c>
      <c r="CK34" s="2341"/>
      <c r="CL34" s="2333"/>
      <c r="CM34" s="2333"/>
      <c r="CN34" s="2337">
        <v>140.19999999999999</v>
      </c>
      <c r="CO34" s="2341"/>
      <c r="CP34" s="2333"/>
      <c r="CQ34" s="2333"/>
      <c r="CR34" s="2339">
        <f t="shared" si="0"/>
        <v>1335.7999999999997</v>
      </c>
      <c r="CS34" s="2331" t="s">
        <v>1978</v>
      </c>
      <c r="CT34" s="2331" t="s">
        <v>233</v>
      </c>
      <c r="CU34" s="2340" t="s">
        <v>2006</v>
      </c>
      <c r="CV34" s="2345" t="s">
        <v>372</v>
      </c>
      <c r="CW34" s="2345">
        <v>3407666</v>
      </c>
      <c r="CX34" s="2364" t="s">
        <v>375</v>
      </c>
      <c r="CY34" s="2361"/>
      <c r="CZ34" s="2361"/>
      <c r="DA34" s="2361"/>
      <c r="DB34" s="2361"/>
      <c r="DC34" s="2361"/>
      <c r="DD34" s="2361"/>
      <c r="DE34" s="2332" t="s">
        <v>2007</v>
      </c>
      <c r="DF34" s="2733" t="s">
        <v>1977</v>
      </c>
    </row>
    <row r="35" spans="1:110" s="2585" customFormat="1" ht="16.5" customHeight="1">
      <c r="A35" s="2731" t="s">
        <v>1946</v>
      </c>
      <c r="B35" s="2342"/>
      <c r="C35" s="2627" t="s">
        <v>208</v>
      </c>
      <c r="D35" s="2641"/>
      <c r="E35" s="2642" t="s">
        <v>102</v>
      </c>
      <c r="F35" s="2642" t="s">
        <v>1947</v>
      </c>
      <c r="G35" s="2642" t="s">
        <v>1948</v>
      </c>
      <c r="H35" s="2642" t="s">
        <v>1681</v>
      </c>
      <c r="I35" s="2642"/>
      <c r="J35" s="2333" t="s">
        <v>112</v>
      </c>
      <c r="K35" s="2333" t="s">
        <v>112</v>
      </c>
      <c r="L35" s="2643">
        <v>43405</v>
      </c>
      <c r="M35" s="2643">
        <v>47118</v>
      </c>
      <c r="N35" s="2333" t="s">
        <v>1949</v>
      </c>
      <c r="O35" s="2621" t="s">
        <v>1950</v>
      </c>
      <c r="P35" s="2621" t="s">
        <v>1950</v>
      </c>
      <c r="Q35" s="2621" t="s">
        <v>1950</v>
      </c>
      <c r="R35" s="2621" t="s">
        <v>1950</v>
      </c>
      <c r="S35" s="2621" t="s">
        <v>1950</v>
      </c>
      <c r="T35" s="2621" t="s">
        <v>1950</v>
      </c>
      <c r="U35" s="2621" t="s">
        <v>1950</v>
      </c>
      <c r="V35" s="2621" t="s">
        <v>1950</v>
      </c>
      <c r="W35" s="2621" t="s">
        <v>1950</v>
      </c>
      <c r="X35" s="2621" t="s">
        <v>1950</v>
      </c>
      <c r="Y35" s="2621">
        <v>10</v>
      </c>
      <c r="Z35" s="2640" t="s">
        <v>2416</v>
      </c>
      <c r="AA35" s="2644">
        <v>8.3000000000000001E-3</v>
      </c>
      <c r="AB35" s="2650" t="s">
        <v>418</v>
      </c>
      <c r="AC35" s="2650" t="s">
        <v>428</v>
      </c>
      <c r="AD35" s="2364" t="s">
        <v>271</v>
      </c>
      <c r="AE35" s="2364" t="s">
        <v>220</v>
      </c>
      <c r="AF35" s="2650" t="s">
        <v>570</v>
      </c>
      <c r="AG35" s="2341" t="s">
        <v>1055</v>
      </c>
      <c r="AH35" s="2341" t="s">
        <v>75</v>
      </c>
      <c r="AI35" s="2333" t="s">
        <v>75</v>
      </c>
      <c r="AJ35" s="2333">
        <v>2</v>
      </c>
      <c r="AK35" s="2341">
        <v>2017</v>
      </c>
      <c r="AL35" s="2643">
        <v>43405</v>
      </c>
      <c r="AM35" s="2643">
        <v>47118</v>
      </c>
      <c r="AN35" s="2380">
        <v>1</v>
      </c>
      <c r="AO35" s="2380">
        <v>2</v>
      </c>
      <c r="AP35" s="2380">
        <v>2</v>
      </c>
      <c r="AQ35" s="2380">
        <v>2</v>
      </c>
      <c r="AR35" s="2380">
        <v>2</v>
      </c>
      <c r="AS35" s="2380">
        <v>2</v>
      </c>
      <c r="AT35" s="2380">
        <v>2</v>
      </c>
      <c r="AU35" s="2380">
        <v>2</v>
      </c>
      <c r="AV35" s="2380">
        <v>2</v>
      </c>
      <c r="AW35" s="2380">
        <v>2</v>
      </c>
      <c r="AX35" s="2380">
        <v>2</v>
      </c>
      <c r="AY35" s="2341">
        <v>21</v>
      </c>
      <c r="AZ35" s="2344">
        <v>42</v>
      </c>
      <c r="BA35" s="2344">
        <v>42</v>
      </c>
      <c r="BB35" s="2341" t="s">
        <v>1711</v>
      </c>
      <c r="BC35" s="2341"/>
      <c r="BD35" s="2344">
        <v>85.6</v>
      </c>
      <c r="BE35" s="2344">
        <v>85.6</v>
      </c>
      <c r="BF35" s="2341" t="s">
        <v>1711</v>
      </c>
      <c r="BG35" s="2341"/>
      <c r="BH35" s="2344">
        <v>87.4</v>
      </c>
      <c r="BI35" s="2344">
        <v>0</v>
      </c>
      <c r="BJ35" s="2341" t="s">
        <v>1711</v>
      </c>
      <c r="BK35" s="2341"/>
      <c r="BL35" s="2344">
        <v>89.1</v>
      </c>
      <c r="BM35" s="2344"/>
      <c r="BN35" s="2341"/>
      <c r="BO35" s="2341"/>
      <c r="BP35" s="2344">
        <v>91</v>
      </c>
      <c r="BQ35" s="2344"/>
      <c r="BR35" s="2341"/>
      <c r="BS35" s="2341"/>
      <c r="BT35" s="2344">
        <v>92.7</v>
      </c>
      <c r="BU35" s="2344"/>
      <c r="BV35" s="2341"/>
      <c r="BW35" s="2341"/>
      <c r="BX35" s="2344">
        <v>95</v>
      </c>
      <c r="BY35" s="2344"/>
      <c r="BZ35" s="2341"/>
      <c r="CA35" s="2341"/>
      <c r="CB35" s="2344">
        <v>97</v>
      </c>
      <c r="CC35" s="2344"/>
      <c r="CD35" s="2341"/>
      <c r="CE35" s="2341"/>
      <c r="CF35" s="2337">
        <v>99</v>
      </c>
      <c r="CG35" s="2344"/>
      <c r="CH35" s="2341"/>
      <c r="CI35" s="2341"/>
      <c r="CJ35" s="2337">
        <v>101</v>
      </c>
      <c r="CK35" s="2344"/>
      <c r="CL35" s="2341"/>
      <c r="CM35" s="2341"/>
      <c r="CN35" s="2337">
        <v>103</v>
      </c>
      <c r="CO35" s="2344"/>
      <c r="CP35" s="2341"/>
      <c r="CQ35" s="2341"/>
      <c r="CR35" s="2339">
        <f t="shared" si="0"/>
        <v>982.8</v>
      </c>
      <c r="CS35" s="2347" t="s">
        <v>1877</v>
      </c>
      <c r="CT35" s="2347" t="s">
        <v>2017</v>
      </c>
      <c r="CU35" s="2347" t="s">
        <v>433</v>
      </c>
      <c r="CV35" s="2347" t="s">
        <v>431</v>
      </c>
      <c r="CW35" s="2345" t="s">
        <v>2018</v>
      </c>
      <c r="CX35" s="2364" t="s">
        <v>434</v>
      </c>
      <c r="CY35" s="2347"/>
      <c r="CZ35" s="2347"/>
      <c r="DA35" s="2347"/>
      <c r="DB35" s="2347"/>
      <c r="DC35" s="2347"/>
      <c r="DD35" s="2347"/>
      <c r="DE35" s="2332" t="s">
        <v>1957</v>
      </c>
      <c r="DF35" s="2733" t="s">
        <v>1957</v>
      </c>
    </row>
    <row r="36" spans="1:110" s="2585" customFormat="1" ht="16.5" customHeight="1">
      <c r="A36" s="2731" t="s">
        <v>1946</v>
      </c>
      <c r="B36" s="2342"/>
      <c r="C36" s="2627" t="s">
        <v>208</v>
      </c>
      <c r="D36" s="2641"/>
      <c r="E36" s="2642" t="s">
        <v>102</v>
      </c>
      <c r="F36" s="2642" t="s">
        <v>1947</v>
      </c>
      <c r="G36" s="2642" t="s">
        <v>1948</v>
      </c>
      <c r="H36" s="2642" t="s">
        <v>1681</v>
      </c>
      <c r="I36" s="2642"/>
      <c r="J36" s="2333" t="s">
        <v>112</v>
      </c>
      <c r="K36" s="2333" t="s">
        <v>112</v>
      </c>
      <c r="L36" s="2643">
        <v>43405</v>
      </c>
      <c r="M36" s="2643">
        <v>47118</v>
      </c>
      <c r="N36" s="2333" t="s">
        <v>1949</v>
      </c>
      <c r="O36" s="2621" t="s">
        <v>1950</v>
      </c>
      <c r="P36" s="2621" t="s">
        <v>1950</v>
      </c>
      <c r="Q36" s="2621" t="s">
        <v>1950</v>
      </c>
      <c r="R36" s="2621" t="s">
        <v>1950</v>
      </c>
      <c r="S36" s="2621" t="s">
        <v>1950</v>
      </c>
      <c r="T36" s="2621" t="s">
        <v>1950</v>
      </c>
      <c r="U36" s="2621" t="s">
        <v>1950</v>
      </c>
      <c r="V36" s="2621" t="s">
        <v>1950</v>
      </c>
      <c r="W36" s="2621" t="s">
        <v>1950</v>
      </c>
      <c r="X36" s="2621" t="s">
        <v>1950</v>
      </c>
      <c r="Y36" s="2621">
        <v>10</v>
      </c>
      <c r="Z36" s="2640" t="s">
        <v>2417</v>
      </c>
      <c r="AA36" s="2648">
        <v>1.6299999999999999E-3</v>
      </c>
      <c r="AB36" s="2650" t="s">
        <v>2019</v>
      </c>
      <c r="AC36" s="2650" t="s">
        <v>443</v>
      </c>
      <c r="AD36" s="2364" t="s">
        <v>271</v>
      </c>
      <c r="AE36" s="2364" t="s">
        <v>220</v>
      </c>
      <c r="AF36" s="2650" t="s">
        <v>570</v>
      </c>
      <c r="AG36" s="2341" t="s">
        <v>1681</v>
      </c>
      <c r="AH36" s="2333" t="s">
        <v>75</v>
      </c>
      <c r="AI36" s="2333" t="s">
        <v>75</v>
      </c>
      <c r="AJ36" s="2619">
        <v>0.33300000000000002</v>
      </c>
      <c r="AK36" s="2333">
        <v>2017</v>
      </c>
      <c r="AL36" s="2646">
        <v>43405</v>
      </c>
      <c r="AM36" s="2646">
        <v>43830</v>
      </c>
      <c r="AN36" s="2377">
        <v>0.66600000000000004</v>
      </c>
      <c r="AO36" s="2377">
        <v>1</v>
      </c>
      <c r="AP36" s="2377"/>
      <c r="AQ36" s="2378"/>
      <c r="AR36" s="2378"/>
      <c r="AS36" s="2378"/>
      <c r="AT36" s="2378"/>
      <c r="AU36" s="2378"/>
      <c r="AV36" s="2378"/>
      <c r="AW36" s="2378"/>
      <c r="AX36" s="2378"/>
      <c r="AY36" s="2335">
        <v>1</v>
      </c>
      <c r="AZ36" s="2344">
        <v>277</v>
      </c>
      <c r="BA36" s="2344">
        <v>277</v>
      </c>
      <c r="BB36" s="2341" t="s">
        <v>1711</v>
      </c>
      <c r="BC36" s="2341"/>
      <c r="BD36" s="2344">
        <v>310</v>
      </c>
      <c r="BE36" s="2344">
        <v>310</v>
      </c>
      <c r="BF36" s="2333" t="s">
        <v>1711</v>
      </c>
      <c r="BG36" s="2333"/>
      <c r="BH36" s="2381"/>
      <c r="BI36" s="2381"/>
      <c r="BJ36" s="2341"/>
      <c r="BK36" s="2341"/>
      <c r="BL36" s="2341"/>
      <c r="BM36" s="2341"/>
      <c r="BN36" s="2341"/>
      <c r="BO36" s="2341"/>
      <c r="BP36" s="2341"/>
      <c r="BQ36" s="2341"/>
      <c r="BR36" s="2341"/>
      <c r="BS36" s="2341"/>
      <c r="BT36" s="2341"/>
      <c r="BU36" s="2341"/>
      <c r="BV36" s="2341"/>
      <c r="BW36" s="2341"/>
      <c r="BX36" s="2341"/>
      <c r="BY36" s="2341"/>
      <c r="BZ36" s="2341"/>
      <c r="CA36" s="2341"/>
      <c r="CB36" s="2341"/>
      <c r="CC36" s="2341"/>
      <c r="CD36" s="2341"/>
      <c r="CE36" s="2341"/>
      <c r="CF36" s="2337"/>
      <c r="CG36" s="2341"/>
      <c r="CH36" s="2341"/>
      <c r="CI36" s="2341"/>
      <c r="CJ36" s="2337"/>
      <c r="CK36" s="2341"/>
      <c r="CL36" s="2341"/>
      <c r="CM36" s="2341"/>
      <c r="CN36" s="2337"/>
      <c r="CO36" s="2341"/>
      <c r="CP36" s="2341"/>
      <c r="CQ36" s="2341"/>
      <c r="CR36" s="2339">
        <f t="shared" si="0"/>
        <v>587</v>
      </c>
      <c r="CS36" s="2347" t="s">
        <v>105</v>
      </c>
      <c r="CT36" s="2331" t="s">
        <v>107</v>
      </c>
      <c r="CU36" s="2345" t="s">
        <v>2010</v>
      </c>
      <c r="CV36" s="2345" t="s">
        <v>385</v>
      </c>
      <c r="CW36" s="2345" t="s">
        <v>2011</v>
      </c>
      <c r="CX36" s="2364" t="s">
        <v>388</v>
      </c>
      <c r="CY36" s="2348"/>
      <c r="CZ36" s="2348"/>
      <c r="DA36" s="2348"/>
      <c r="DB36" s="2348"/>
      <c r="DC36" s="2348"/>
      <c r="DD36" s="2348"/>
      <c r="DE36" s="2332" t="s">
        <v>1967</v>
      </c>
      <c r="DF36" s="2733" t="s">
        <v>1967</v>
      </c>
    </row>
    <row r="37" spans="1:110" s="2585" customFormat="1" ht="16.5" customHeight="1">
      <c r="A37" s="2731" t="s">
        <v>1946</v>
      </c>
      <c r="B37" s="2342"/>
      <c r="C37" s="2627" t="s">
        <v>208</v>
      </c>
      <c r="D37" s="2641"/>
      <c r="E37" s="2642" t="s">
        <v>102</v>
      </c>
      <c r="F37" s="2642" t="s">
        <v>1947</v>
      </c>
      <c r="G37" s="2642" t="s">
        <v>1948</v>
      </c>
      <c r="H37" s="2642" t="s">
        <v>1681</v>
      </c>
      <c r="I37" s="2642"/>
      <c r="J37" s="2333" t="s">
        <v>112</v>
      </c>
      <c r="K37" s="2333" t="s">
        <v>112</v>
      </c>
      <c r="L37" s="2643">
        <v>43405</v>
      </c>
      <c r="M37" s="2643">
        <v>47118</v>
      </c>
      <c r="N37" s="2333" t="s">
        <v>1949</v>
      </c>
      <c r="O37" s="2621" t="s">
        <v>1950</v>
      </c>
      <c r="P37" s="2621" t="s">
        <v>1950</v>
      </c>
      <c r="Q37" s="2621" t="s">
        <v>1950</v>
      </c>
      <c r="R37" s="2621" t="s">
        <v>1950</v>
      </c>
      <c r="S37" s="2621" t="s">
        <v>1950</v>
      </c>
      <c r="T37" s="2621" t="s">
        <v>1950</v>
      </c>
      <c r="U37" s="2621" t="s">
        <v>1950</v>
      </c>
      <c r="V37" s="2621" t="s">
        <v>1950</v>
      </c>
      <c r="W37" s="2621" t="s">
        <v>1950</v>
      </c>
      <c r="X37" s="2621" t="s">
        <v>1950</v>
      </c>
      <c r="Y37" s="2621">
        <v>10</v>
      </c>
      <c r="Z37" s="2640" t="s">
        <v>2418</v>
      </c>
      <c r="AA37" s="2648">
        <v>1.6299999999999999E-3</v>
      </c>
      <c r="AB37" s="2650" t="s">
        <v>2020</v>
      </c>
      <c r="AC37" s="2650" t="s">
        <v>459</v>
      </c>
      <c r="AD37" s="2364" t="s">
        <v>271</v>
      </c>
      <c r="AE37" s="2364" t="s">
        <v>220</v>
      </c>
      <c r="AF37" s="2650" t="s">
        <v>1673</v>
      </c>
      <c r="AG37" s="2341" t="s">
        <v>1681</v>
      </c>
      <c r="AH37" s="2333" t="s">
        <v>158</v>
      </c>
      <c r="AI37" s="2333" t="s">
        <v>75</v>
      </c>
      <c r="AJ37" s="2659">
        <v>0.41</v>
      </c>
      <c r="AK37" s="2341">
        <v>2017</v>
      </c>
      <c r="AL37" s="2646">
        <v>43405</v>
      </c>
      <c r="AM37" s="2646">
        <v>44347</v>
      </c>
      <c r="AN37" s="2660">
        <v>0.81</v>
      </c>
      <c r="AO37" s="2377">
        <v>0.95</v>
      </c>
      <c r="AP37" s="2377">
        <v>1</v>
      </c>
      <c r="AQ37" s="2382">
        <v>1</v>
      </c>
      <c r="AR37" s="2382">
        <v>1</v>
      </c>
      <c r="AS37" s="2382">
        <v>1</v>
      </c>
      <c r="AT37" s="2382">
        <v>1</v>
      </c>
      <c r="AU37" s="2382">
        <v>1</v>
      </c>
      <c r="AV37" s="2382">
        <v>1</v>
      </c>
      <c r="AW37" s="2382">
        <v>1</v>
      </c>
      <c r="AX37" s="2382">
        <v>1</v>
      </c>
      <c r="AY37" s="2335">
        <v>1</v>
      </c>
      <c r="AZ37" s="2344">
        <v>31529.413280000001</v>
      </c>
      <c r="BA37" s="2344">
        <v>31529.413280000001</v>
      </c>
      <c r="BB37" s="2357" t="s">
        <v>1711</v>
      </c>
      <c r="BC37" s="2383"/>
      <c r="BD37" s="2337">
        <v>16439.083374000002</v>
      </c>
      <c r="BE37" s="2337">
        <v>16439.083374000002</v>
      </c>
      <c r="BF37" s="2357" t="s">
        <v>1711</v>
      </c>
      <c r="BG37" s="2383"/>
      <c r="BH37" s="2337">
        <v>12331.502904000001</v>
      </c>
      <c r="BI37" s="2337">
        <v>12331.502904000001</v>
      </c>
      <c r="BJ37" s="2333" t="s">
        <v>1711</v>
      </c>
      <c r="BK37" s="2383"/>
      <c r="BL37" s="2337">
        <v>2116.1979200000001</v>
      </c>
      <c r="BM37" s="2344"/>
      <c r="BN37" s="2344"/>
      <c r="BO37" s="2344"/>
      <c r="BP37" s="2337">
        <v>2202.750415</v>
      </c>
      <c r="BQ37" s="2344"/>
      <c r="BR37" s="2344"/>
      <c r="BS37" s="2344"/>
      <c r="BT37" s="2337">
        <v>2292.8429070000002</v>
      </c>
      <c r="BU37" s="2344"/>
      <c r="BV37" s="2344"/>
      <c r="BW37" s="2344"/>
      <c r="BX37" s="2337">
        <v>2386.6201820000001</v>
      </c>
      <c r="BY37" s="2344"/>
      <c r="BZ37" s="2344"/>
      <c r="CA37" s="2344"/>
      <c r="CB37" s="2337">
        <v>2484.232947</v>
      </c>
      <c r="CC37" s="2344"/>
      <c r="CD37" s="2344"/>
      <c r="CE37" s="2344"/>
      <c r="CF37" s="2337">
        <v>2585.8380750000001</v>
      </c>
      <c r="CG37" s="2344"/>
      <c r="CH37" s="2344"/>
      <c r="CI37" s="2344"/>
      <c r="CJ37" s="2337">
        <v>2691.5988520000001</v>
      </c>
      <c r="CK37" s="2344"/>
      <c r="CL37" s="2344"/>
      <c r="CM37" s="2344"/>
      <c r="CN37" s="2337">
        <v>2801.6852450000001</v>
      </c>
      <c r="CO37" s="2344"/>
      <c r="CP37" s="2344"/>
      <c r="CQ37" s="2344"/>
      <c r="CR37" s="2339">
        <f t="shared" si="0"/>
        <v>79861.766101000001</v>
      </c>
      <c r="CS37" s="2347" t="s">
        <v>452</v>
      </c>
      <c r="CT37" s="2347" t="s">
        <v>471</v>
      </c>
      <c r="CU37" s="2347" t="s">
        <v>2439</v>
      </c>
      <c r="CV37" s="2347" t="s">
        <v>2444</v>
      </c>
      <c r="CW37" s="2372" t="s">
        <v>2021</v>
      </c>
      <c r="CX37" s="2372" t="s">
        <v>2022</v>
      </c>
      <c r="CY37" s="2347"/>
      <c r="CZ37" s="2347"/>
      <c r="DA37" s="2347"/>
      <c r="DB37" s="2347"/>
      <c r="DC37" s="2347"/>
      <c r="DD37" s="2347"/>
      <c r="DE37" s="2332" t="s">
        <v>1967</v>
      </c>
      <c r="DF37" s="2733" t="s">
        <v>1967</v>
      </c>
    </row>
    <row r="38" spans="1:110" s="2585" customFormat="1" ht="16.5" customHeight="1">
      <c r="A38" s="2731" t="s">
        <v>1946</v>
      </c>
      <c r="B38" s="2342"/>
      <c r="C38" s="2627" t="s">
        <v>208</v>
      </c>
      <c r="D38" s="2641"/>
      <c r="E38" s="2642" t="s">
        <v>102</v>
      </c>
      <c r="F38" s="2642" t="s">
        <v>1947</v>
      </c>
      <c r="G38" s="2642" t="s">
        <v>1948</v>
      </c>
      <c r="H38" s="2642" t="s">
        <v>1681</v>
      </c>
      <c r="I38" s="2642"/>
      <c r="J38" s="2333" t="s">
        <v>112</v>
      </c>
      <c r="K38" s="2333" t="s">
        <v>112</v>
      </c>
      <c r="L38" s="2643">
        <v>43405</v>
      </c>
      <c r="M38" s="2643">
        <v>47118</v>
      </c>
      <c r="N38" s="2333" t="s">
        <v>1949</v>
      </c>
      <c r="O38" s="2621" t="s">
        <v>1950</v>
      </c>
      <c r="P38" s="2621" t="s">
        <v>1950</v>
      </c>
      <c r="Q38" s="2621" t="s">
        <v>1950</v>
      </c>
      <c r="R38" s="2621" t="s">
        <v>1950</v>
      </c>
      <c r="S38" s="2621" t="s">
        <v>1950</v>
      </c>
      <c r="T38" s="2621" t="s">
        <v>1950</v>
      </c>
      <c r="U38" s="2621" t="s">
        <v>1950</v>
      </c>
      <c r="V38" s="2621" t="s">
        <v>1950</v>
      </c>
      <c r="W38" s="2621" t="s">
        <v>1950</v>
      </c>
      <c r="X38" s="2621" t="s">
        <v>1950</v>
      </c>
      <c r="Y38" s="2621">
        <v>10</v>
      </c>
      <c r="Z38" s="2640" t="s">
        <v>2419</v>
      </c>
      <c r="AA38" s="2648">
        <v>1.6299999999999999E-3</v>
      </c>
      <c r="AB38" s="2650" t="s">
        <v>473</v>
      </c>
      <c r="AC38" s="2650" t="s">
        <v>477</v>
      </c>
      <c r="AD38" s="2364" t="s">
        <v>271</v>
      </c>
      <c r="AE38" s="2364" t="s">
        <v>220</v>
      </c>
      <c r="AF38" s="2650" t="s">
        <v>570</v>
      </c>
      <c r="AG38" s="2341" t="s">
        <v>1679</v>
      </c>
      <c r="AH38" s="2341" t="s">
        <v>75</v>
      </c>
      <c r="AI38" s="2333" t="s">
        <v>75</v>
      </c>
      <c r="AJ38" s="2619">
        <v>1</v>
      </c>
      <c r="AK38" s="2341">
        <v>2017</v>
      </c>
      <c r="AL38" s="2646">
        <v>43405</v>
      </c>
      <c r="AM38" s="2646">
        <v>44377</v>
      </c>
      <c r="AN38" s="2660">
        <v>1</v>
      </c>
      <c r="AO38" s="2660">
        <v>1</v>
      </c>
      <c r="AP38" s="2660">
        <v>1</v>
      </c>
      <c r="AQ38" s="2660">
        <v>1</v>
      </c>
      <c r="AR38" s="2341"/>
      <c r="AS38" s="2341"/>
      <c r="AT38" s="2341"/>
      <c r="AU38" s="2341"/>
      <c r="AV38" s="2341"/>
      <c r="AW38" s="2341"/>
      <c r="AX38" s="2341"/>
      <c r="AY38" s="2619">
        <v>1</v>
      </c>
      <c r="AZ38" s="2344">
        <v>399</v>
      </c>
      <c r="BA38" s="2344">
        <v>399</v>
      </c>
      <c r="BB38" s="2341" t="s">
        <v>1711</v>
      </c>
      <c r="BC38" s="2341"/>
      <c r="BD38" s="2344">
        <v>52</v>
      </c>
      <c r="BE38" s="2344">
        <v>52</v>
      </c>
      <c r="BF38" s="2333" t="s">
        <v>1711</v>
      </c>
      <c r="BG38" s="2333"/>
      <c r="BH38" s="2337">
        <v>54</v>
      </c>
      <c r="BI38" s="2337">
        <v>54</v>
      </c>
      <c r="BJ38" s="2333" t="s">
        <v>1711</v>
      </c>
      <c r="BK38" s="2333"/>
      <c r="BL38" s="2337">
        <v>57</v>
      </c>
      <c r="BM38" s="2341"/>
      <c r="BN38" s="2341"/>
      <c r="BO38" s="2341"/>
      <c r="BP38" s="2341"/>
      <c r="BQ38" s="2341"/>
      <c r="BR38" s="2341"/>
      <c r="BS38" s="2341"/>
      <c r="BT38" s="2341"/>
      <c r="BU38" s="2341"/>
      <c r="BV38" s="2341"/>
      <c r="BW38" s="2341"/>
      <c r="BX38" s="2341"/>
      <c r="BY38" s="2341"/>
      <c r="BZ38" s="2341"/>
      <c r="CA38" s="2341"/>
      <c r="CB38" s="2341"/>
      <c r="CC38" s="2341"/>
      <c r="CD38" s="2341"/>
      <c r="CE38" s="2341"/>
      <c r="CF38" s="2337"/>
      <c r="CG38" s="2341"/>
      <c r="CH38" s="2341"/>
      <c r="CI38" s="2341"/>
      <c r="CJ38" s="2337"/>
      <c r="CK38" s="2341"/>
      <c r="CL38" s="2341"/>
      <c r="CM38" s="2341"/>
      <c r="CN38" s="2337"/>
      <c r="CO38" s="2341"/>
      <c r="CP38" s="2341"/>
      <c r="CQ38" s="2341"/>
      <c r="CR38" s="2339">
        <f t="shared" si="0"/>
        <v>562</v>
      </c>
      <c r="CS38" s="2347" t="s">
        <v>105</v>
      </c>
      <c r="CT38" s="2331" t="s">
        <v>107</v>
      </c>
      <c r="CU38" s="2345" t="s">
        <v>2010</v>
      </c>
      <c r="CV38" s="2345" t="s">
        <v>385</v>
      </c>
      <c r="CW38" s="2345" t="s">
        <v>2011</v>
      </c>
      <c r="CX38" s="2364" t="s">
        <v>388</v>
      </c>
      <c r="CY38" s="2351"/>
      <c r="CZ38" s="2351"/>
      <c r="DA38" s="2351"/>
      <c r="DB38" s="2351"/>
      <c r="DC38" s="2351"/>
      <c r="DD38" s="2351"/>
      <c r="DE38" s="2332" t="s">
        <v>1967</v>
      </c>
      <c r="DF38" s="2733" t="s">
        <v>1967</v>
      </c>
    </row>
    <row r="39" spans="1:110" s="2585" customFormat="1" ht="16.5" customHeight="1">
      <c r="A39" s="2731" t="s">
        <v>1946</v>
      </c>
      <c r="B39" s="2342"/>
      <c r="C39" s="2627" t="s">
        <v>208</v>
      </c>
      <c r="D39" s="2641"/>
      <c r="E39" s="2642" t="s">
        <v>102</v>
      </c>
      <c r="F39" s="2642" t="s">
        <v>1947</v>
      </c>
      <c r="G39" s="2642" t="s">
        <v>1948</v>
      </c>
      <c r="H39" s="2642" t="s">
        <v>1681</v>
      </c>
      <c r="I39" s="2642"/>
      <c r="J39" s="2333" t="s">
        <v>112</v>
      </c>
      <c r="K39" s="2333" t="s">
        <v>112</v>
      </c>
      <c r="L39" s="2643">
        <v>43405</v>
      </c>
      <c r="M39" s="2643">
        <v>47118</v>
      </c>
      <c r="N39" s="2333" t="s">
        <v>1949</v>
      </c>
      <c r="O39" s="2621" t="s">
        <v>1950</v>
      </c>
      <c r="P39" s="2621" t="s">
        <v>1950</v>
      </c>
      <c r="Q39" s="2621" t="s">
        <v>1950</v>
      </c>
      <c r="R39" s="2621" t="s">
        <v>1950</v>
      </c>
      <c r="S39" s="2621" t="s">
        <v>1950</v>
      </c>
      <c r="T39" s="2621" t="s">
        <v>1950</v>
      </c>
      <c r="U39" s="2621" t="s">
        <v>1950</v>
      </c>
      <c r="V39" s="2621" t="s">
        <v>1950</v>
      </c>
      <c r="W39" s="2621" t="s">
        <v>1950</v>
      </c>
      <c r="X39" s="2621" t="s">
        <v>1950</v>
      </c>
      <c r="Y39" s="2621">
        <v>10</v>
      </c>
      <c r="Z39" s="2640" t="s">
        <v>2420</v>
      </c>
      <c r="AA39" s="2648">
        <v>1.6299999999999999E-3</v>
      </c>
      <c r="AB39" s="2650" t="s">
        <v>2023</v>
      </c>
      <c r="AC39" s="2650" t="s">
        <v>485</v>
      </c>
      <c r="AD39" s="2364" t="s">
        <v>271</v>
      </c>
      <c r="AE39" s="2364" t="s">
        <v>220</v>
      </c>
      <c r="AF39" s="2363" t="s">
        <v>582</v>
      </c>
      <c r="AG39" s="2341" t="s">
        <v>1681</v>
      </c>
      <c r="AH39" s="2333" t="s">
        <v>158</v>
      </c>
      <c r="AI39" s="2333" t="s">
        <v>75</v>
      </c>
      <c r="AJ39" s="2333">
        <v>0</v>
      </c>
      <c r="AK39" s="2341">
        <v>2017</v>
      </c>
      <c r="AL39" s="2646">
        <v>43405</v>
      </c>
      <c r="AM39" s="2646">
        <v>43830</v>
      </c>
      <c r="AN39" s="2660">
        <v>0.6</v>
      </c>
      <c r="AO39" s="2377">
        <v>1</v>
      </c>
      <c r="AP39" s="2341"/>
      <c r="AQ39" s="2341"/>
      <c r="AR39" s="2341"/>
      <c r="AS39" s="2341"/>
      <c r="AT39" s="2341"/>
      <c r="AU39" s="2341"/>
      <c r="AV39" s="2341"/>
      <c r="AW39" s="2341"/>
      <c r="AX39" s="2341"/>
      <c r="AY39" s="2619">
        <v>1</v>
      </c>
      <c r="AZ39" s="2344">
        <v>27880</v>
      </c>
      <c r="BA39" s="2344">
        <v>27880</v>
      </c>
      <c r="BB39" s="2341" t="s">
        <v>1711</v>
      </c>
      <c r="BC39" s="2341"/>
      <c r="BD39" s="2344"/>
      <c r="BE39" s="2344"/>
      <c r="BF39" s="2341"/>
      <c r="BG39" s="2341"/>
      <c r="BH39" s="2341"/>
      <c r="BI39" s="2341"/>
      <c r="BJ39" s="2341"/>
      <c r="BK39" s="2341"/>
      <c r="BL39" s="2341"/>
      <c r="BM39" s="2341"/>
      <c r="BN39" s="2341"/>
      <c r="BO39" s="2341"/>
      <c r="BP39" s="2341"/>
      <c r="BQ39" s="2341"/>
      <c r="BR39" s="2341"/>
      <c r="BS39" s="2341"/>
      <c r="BT39" s="2341"/>
      <c r="BU39" s="2341"/>
      <c r="BV39" s="2341"/>
      <c r="BW39" s="2341"/>
      <c r="BX39" s="2341"/>
      <c r="BY39" s="2341"/>
      <c r="BZ39" s="2341"/>
      <c r="CA39" s="2341"/>
      <c r="CB39" s="2341"/>
      <c r="CC39" s="2341"/>
      <c r="CD39" s="2341"/>
      <c r="CE39" s="2341"/>
      <c r="CF39" s="2337"/>
      <c r="CG39" s="2341"/>
      <c r="CH39" s="2341"/>
      <c r="CI39" s="2341"/>
      <c r="CJ39" s="2337"/>
      <c r="CK39" s="2341"/>
      <c r="CL39" s="2341"/>
      <c r="CM39" s="2341"/>
      <c r="CN39" s="2337"/>
      <c r="CO39" s="2341"/>
      <c r="CP39" s="2341"/>
      <c r="CQ39" s="2341"/>
      <c r="CR39" s="2339">
        <f t="shared" si="0"/>
        <v>27880</v>
      </c>
      <c r="CS39" s="2347" t="s">
        <v>251</v>
      </c>
      <c r="CT39" s="2355" t="s">
        <v>252</v>
      </c>
      <c r="CU39" s="2347" t="s">
        <v>1979</v>
      </c>
      <c r="CV39" s="2331" t="s">
        <v>1980</v>
      </c>
      <c r="CW39" s="2331" t="s">
        <v>1981</v>
      </c>
      <c r="CX39" s="2347" t="s">
        <v>261</v>
      </c>
      <c r="CY39" s="2347"/>
      <c r="CZ39" s="2347"/>
      <c r="DA39" s="2347"/>
      <c r="DB39" s="2347"/>
      <c r="DC39" s="2347"/>
      <c r="DD39" s="2347"/>
      <c r="DE39" s="2332" t="s">
        <v>1967</v>
      </c>
      <c r="DF39" s="2733" t="s">
        <v>1967</v>
      </c>
    </row>
    <row r="40" spans="1:110" s="2585" customFormat="1" ht="16.5" customHeight="1">
      <c r="A40" s="2731" t="s">
        <v>1946</v>
      </c>
      <c r="B40" s="2342"/>
      <c r="C40" s="2627" t="s">
        <v>208</v>
      </c>
      <c r="D40" s="2641"/>
      <c r="E40" s="2642" t="s">
        <v>102</v>
      </c>
      <c r="F40" s="2642" t="s">
        <v>1947</v>
      </c>
      <c r="G40" s="2642" t="s">
        <v>1948</v>
      </c>
      <c r="H40" s="2642" t="s">
        <v>1681</v>
      </c>
      <c r="I40" s="2642"/>
      <c r="J40" s="2333" t="s">
        <v>112</v>
      </c>
      <c r="K40" s="2333" t="s">
        <v>112</v>
      </c>
      <c r="L40" s="2643">
        <v>43374</v>
      </c>
      <c r="M40" s="2643">
        <v>47118</v>
      </c>
      <c r="N40" s="2333" t="s">
        <v>1949</v>
      </c>
      <c r="O40" s="2621" t="s">
        <v>1950</v>
      </c>
      <c r="P40" s="2621" t="s">
        <v>1950</v>
      </c>
      <c r="Q40" s="2621" t="s">
        <v>1950</v>
      </c>
      <c r="R40" s="2621" t="s">
        <v>1950</v>
      </c>
      <c r="S40" s="2621" t="s">
        <v>1950</v>
      </c>
      <c r="T40" s="2621" t="s">
        <v>1950</v>
      </c>
      <c r="U40" s="2621" t="s">
        <v>1950</v>
      </c>
      <c r="V40" s="2621" t="s">
        <v>1950</v>
      </c>
      <c r="W40" s="2621" t="s">
        <v>1950</v>
      </c>
      <c r="X40" s="2621" t="s">
        <v>1950</v>
      </c>
      <c r="Y40" s="2621">
        <v>10</v>
      </c>
      <c r="Z40" s="2640" t="s">
        <v>2421</v>
      </c>
      <c r="AA40" s="2648">
        <v>1.6299999999999999E-3</v>
      </c>
      <c r="AB40" s="2650" t="s">
        <v>2024</v>
      </c>
      <c r="AC40" s="2650" t="s">
        <v>2025</v>
      </c>
      <c r="AD40" s="2364" t="s">
        <v>271</v>
      </c>
      <c r="AE40" s="2364" t="s">
        <v>220</v>
      </c>
      <c r="AF40" s="2650" t="s">
        <v>306</v>
      </c>
      <c r="AG40" s="2341" t="s">
        <v>1681</v>
      </c>
      <c r="AH40" s="2341" t="s">
        <v>75</v>
      </c>
      <c r="AI40" s="2333" t="s">
        <v>75</v>
      </c>
      <c r="AJ40" s="2342">
        <v>0.1</v>
      </c>
      <c r="AK40" s="2341">
        <v>2017</v>
      </c>
      <c r="AL40" s="2646">
        <v>43405</v>
      </c>
      <c r="AM40" s="2646">
        <v>44196</v>
      </c>
      <c r="AN40" s="2377">
        <v>0.8</v>
      </c>
      <c r="AO40" s="2382">
        <v>0.9</v>
      </c>
      <c r="AP40" s="2377">
        <v>1</v>
      </c>
      <c r="AQ40" s="2377"/>
      <c r="AR40" s="2384"/>
      <c r="AS40" s="2362"/>
      <c r="AT40" s="2362"/>
      <c r="AU40" s="2384"/>
      <c r="AV40" s="2362"/>
      <c r="AW40" s="2362"/>
      <c r="AX40" s="2384"/>
      <c r="AY40" s="2335">
        <v>1</v>
      </c>
      <c r="AZ40" s="2344">
        <v>1000</v>
      </c>
      <c r="BA40" s="2344">
        <v>1000</v>
      </c>
      <c r="BB40" s="2341" t="s">
        <v>1711</v>
      </c>
      <c r="BC40" s="2341"/>
      <c r="BD40" s="2344">
        <v>800</v>
      </c>
      <c r="BE40" s="2344">
        <v>800</v>
      </c>
      <c r="BF40" s="2333" t="s">
        <v>1954</v>
      </c>
      <c r="BG40" s="2341"/>
      <c r="BH40" s="2337">
        <v>100</v>
      </c>
      <c r="BI40" s="2337">
        <v>100</v>
      </c>
      <c r="BJ40" s="2333" t="s">
        <v>1954</v>
      </c>
      <c r="BK40" s="2341"/>
      <c r="BL40" s="2341"/>
      <c r="BM40" s="2341"/>
      <c r="BN40" s="2341"/>
      <c r="BO40" s="2341"/>
      <c r="BP40" s="2341"/>
      <c r="BQ40" s="2341"/>
      <c r="BR40" s="2341"/>
      <c r="BS40" s="2341"/>
      <c r="BT40" s="2341"/>
      <c r="BU40" s="2341"/>
      <c r="BV40" s="2341"/>
      <c r="BW40" s="2341"/>
      <c r="BX40" s="2341"/>
      <c r="BY40" s="2341"/>
      <c r="BZ40" s="2341"/>
      <c r="CA40" s="2341"/>
      <c r="CB40" s="2341"/>
      <c r="CC40" s="2341"/>
      <c r="CD40" s="2341"/>
      <c r="CE40" s="2341"/>
      <c r="CF40" s="2337"/>
      <c r="CG40" s="2341"/>
      <c r="CH40" s="2341"/>
      <c r="CI40" s="2341"/>
      <c r="CJ40" s="2337"/>
      <c r="CK40" s="2341"/>
      <c r="CL40" s="2341"/>
      <c r="CM40" s="2341"/>
      <c r="CN40" s="2337"/>
      <c r="CO40" s="2341"/>
      <c r="CP40" s="2341"/>
      <c r="CQ40" s="2341"/>
      <c r="CR40" s="2339">
        <f t="shared" si="0"/>
        <v>1900</v>
      </c>
      <c r="CS40" s="2347" t="s">
        <v>185</v>
      </c>
      <c r="CT40" s="2347" t="s">
        <v>186</v>
      </c>
      <c r="CU40" s="2355" t="s">
        <v>2026</v>
      </c>
      <c r="CV40" s="2347" t="s">
        <v>1970</v>
      </c>
      <c r="CW40" s="2347" t="s">
        <v>1971</v>
      </c>
      <c r="CX40" s="2347" t="s">
        <v>2027</v>
      </c>
      <c r="CY40" s="2347"/>
      <c r="CZ40" s="2347"/>
      <c r="DA40" s="2347"/>
      <c r="DB40" s="2347"/>
      <c r="DC40" s="2347"/>
      <c r="DD40" s="2347"/>
      <c r="DE40" s="2354" t="s">
        <v>1967</v>
      </c>
      <c r="DF40" s="2733" t="s">
        <v>1967</v>
      </c>
    </row>
    <row r="41" spans="1:110" s="2584" customFormat="1" ht="16.5" customHeight="1">
      <c r="A41" s="2731" t="s">
        <v>1946</v>
      </c>
      <c r="B41" s="2776">
        <f>+D41+D62</f>
        <v>0.34157500000000002</v>
      </c>
      <c r="C41" s="2627" t="s">
        <v>208</v>
      </c>
      <c r="D41" s="2641">
        <f>SUBTOTAL(9,AA19:AA61)</f>
        <v>0.2656</v>
      </c>
      <c r="E41" s="2642" t="s">
        <v>102</v>
      </c>
      <c r="F41" s="2642" t="s">
        <v>1947</v>
      </c>
      <c r="G41" s="2642" t="s">
        <v>1948</v>
      </c>
      <c r="H41" s="2642" t="s">
        <v>1681</v>
      </c>
      <c r="I41" s="2642"/>
      <c r="J41" s="2333" t="s">
        <v>112</v>
      </c>
      <c r="K41" s="2333" t="s">
        <v>112</v>
      </c>
      <c r="L41" s="2643">
        <v>43405</v>
      </c>
      <c r="M41" s="2643">
        <v>47118</v>
      </c>
      <c r="N41" s="2333" t="s">
        <v>1949</v>
      </c>
      <c r="O41" s="2621" t="s">
        <v>1950</v>
      </c>
      <c r="P41" s="2621" t="s">
        <v>1950</v>
      </c>
      <c r="Q41" s="2621" t="s">
        <v>1950</v>
      </c>
      <c r="R41" s="2621" t="s">
        <v>1950</v>
      </c>
      <c r="S41" s="2621" t="s">
        <v>1950</v>
      </c>
      <c r="T41" s="2621" t="s">
        <v>1950</v>
      </c>
      <c r="U41" s="2621" t="s">
        <v>1950</v>
      </c>
      <c r="V41" s="2621" t="s">
        <v>1950</v>
      </c>
      <c r="W41" s="2621" t="s">
        <v>1950</v>
      </c>
      <c r="X41" s="2621" t="s">
        <v>1950</v>
      </c>
      <c r="Y41" s="2621">
        <v>10</v>
      </c>
      <c r="Z41" s="2772" t="s">
        <v>2446</v>
      </c>
      <c r="AA41" s="2644">
        <v>8.3000000000000001E-3</v>
      </c>
      <c r="AB41" s="2363" t="s">
        <v>2</v>
      </c>
      <c r="AC41" s="2777" t="s">
        <v>25</v>
      </c>
      <c r="AD41" s="2364" t="s">
        <v>271</v>
      </c>
      <c r="AE41" s="2364" t="s">
        <v>220</v>
      </c>
      <c r="AF41" s="2363" t="s">
        <v>582</v>
      </c>
      <c r="AG41" s="2333" t="s">
        <v>1681</v>
      </c>
      <c r="AH41" s="2333" t="s">
        <v>75</v>
      </c>
      <c r="AI41" s="2333" t="s">
        <v>75</v>
      </c>
      <c r="AJ41" s="2333" t="s">
        <v>112</v>
      </c>
      <c r="AK41" s="2333">
        <v>2022</v>
      </c>
      <c r="AL41" s="2645">
        <v>44927</v>
      </c>
      <c r="AM41" s="2646">
        <v>47118</v>
      </c>
      <c r="AN41" s="2334"/>
      <c r="AO41" s="2334"/>
      <c r="AP41" s="2334"/>
      <c r="AQ41" s="2334"/>
      <c r="AR41" s="2334"/>
      <c r="AS41" s="2335">
        <v>0.5</v>
      </c>
      <c r="AT41" s="2335">
        <v>0.55000000000000004</v>
      </c>
      <c r="AU41" s="2335">
        <v>0.6</v>
      </c>
      <c r="AV41" s="2335">
        <v>0.75</v>
      </c>
      <c r="AW41" s="2335">
        <v>0.9</v>
      </c>
      <c r="AX41" s="2335">
        <v>0.9</v>
      </c>
      <c r="AY41" s="2335">
        <v>0.9</v>
      </c>
      <c r="AZ41" s="2778"/>
      <c r="BA41" s="2778"/>
      <c r="BB41" s="2336"/>
      <c r="BC41" s="2336"/>
      <c r="BD41" s="2337"/>
      <c r="BE41" s="2337"/>
      <c r="BF41" s="2333"/>
      <c r="BG41" s="2333"/>
      <c r="BH41" s="2337"/>
      <c r="BI41" s="2337"/>
      <c r="BJ41" s="2333"/>
      <c r="BK41" s="2333"/>
      <c r="BL41" s="2338"/>
      <c r="BM41" s="2333"/>
      <c r="BN41" s="2333"/>
      <c r="BO41" s="2333"/>
      <c r="BP41" s="2338"/>
      <c r="BQ41" s="2333"/>
      <c r="BR41" s="2333"/>
      <c r="BS41" s="2333"/>
      <c r="BT41" s="2337">
        <v>75.81</v>
      </c>
      <c r="BU41" s="2333"/>
      <c r="BV41" s="2333"/>
      <c r="BW41" s="2333"/>
      <c r="BX41" s="2337">
        <v>89.86</v>
      </c>
      <c r="BY41" s="2333"/>
      <c r="BZ41" s="2333"/>
      <c r="CA41" s="2333"/>
      <c r="CB41" s="2337">
        <v>99.3</v>
      </c>
      <c r="CC41" s="2333"/>
      <c r="CD41" s="2333"/>
      <c r="CE41" s="2333"/>
      <c r="CF41" s="2337">
        <v>99.16</v>
      </c>
      <c r="CG41" s="2333"/>
      <c r="CH41" s="2333"/>
      <c r="CI41" s="2333"/>
      <c r="CJ41" s="2337">
        <v>103.52</v>
      </c>
      <c r="CK41" s="2333"/>
      <c r="CL41" s="2333"/>
      <c r="CM41" s="2333"/>
      <c r="CN41" s="2337">
        <v>81.8</v>
      </c>
      <c r="CO41" s="2333"/>
      <c r="CP41" s="2333"/>
      <c r="CQ41" s="2333"/>
      <c r="CR41" s="2339">
        <f>SUM(AZ41+BD41+BH41+BL41+BP41+BT41+BX41+CB41+CF41+CJ41+CN41)</f>
        <v>549.44999999999993</v>
      </c>
      <c r="CS41" s="2331" t="s">
        <v>105</v>
      </c>
      <c r="CT41" s="2331" t="s">
        <v>107</v>
      </c>
      <c r="CU41" s="2340" t="s">
        <v>1951</v>
      </c>
      <c r="CV41" s="2331" t="s">
        <v>84</v>
      </c>
      <c r="CW41" s="2331" t="s">
        <v>94</v>
      </c>
      <c r="CX41" s="2364" t="s">
        <v>92</v>
      </c>
      <c r="CY41" s="2779"/>
      <c r="CZ41" s="2779"/>
      <c r="DA41" s="2779"/>
      <c r="DB41" s="2779"/>
      <c r="DC41" s="2779"/>
      <c r="DD41" s="2779"/>
      <c r="DE41" s="2332" t="s">
        <v>1952</v>
      </c>
      <c r="DF41" s="2732" t="s">
        <v>1953</v>
      </c>
    </row>
    <row r="42" spans="1:110" s="2585" customFormat="1" ht="16.5" customHeight="1">
      <c r="A42" s="2731" t="s">
        <v>1946</v>
      </c>
      <c r="B42" s="2342"/>
      <c r="C42" s="2627" t="s">
        <v>208</v>
      </c>
      <c r="D42" s="2641"/>
      <c r="E42" s="2642" t="s">
        <v>102</v>
      </c>
      <c r="F42" s="2642" t="s">
        <v>1947</v>
      </c>
      <c r="G42" s="2642" t="s">
        <v>1948</v>
      </c>
      <c r="H42" s="2642" t="s">
        <v>1681</v>
      </c>
      <c r="I42" s="2642"/>
      <c r="J42" s="2333" t="s">
        <v>112</v>
      </c>
      <c r="K42" s="2333" t="s">
        <v>112</v>
      </c>
      <c r="L42" s="2643">
        <v>43405</v>
      </c>
      <c r="M42" s="2643">
        <v>47118</v>
      </c>
      <c r="N42" s="2333" t="s">
        <v>1949</v>
      </c>
      <c r="O42" s="2621" t="s">
        <v>1950</v>
      </c>
      <c r="P42" s="2621" t="s">
        <v>1950</v>
      </c>
      <c r="Q42" s="2621" t="s">
        <v>1950</v>
      </c>
      <c r="R42" s="2621" t="s">
        <v>1950</v>
      </c>
      <c r="S42" s="2621" t="s">
        <v>1950</v>
      </c>
      <c r="T42" s="2621" t="s">
        <v>1950</v>
      </c>
      <c r="U42" s="2621" t="s">
        <v>1950</v>
      </c>
      <c r="V42" s="2621" t="s">
        <v>1950</v>
      </c>
      <c r="W42" s="2621" t="s">
        <v>1950</v>
      </c>
      <c r="X42" s="2621" t="s">
        <v>1950</v>
      </c>
      <c r="Y42" s="2621">
        <v>10</v>
      </c>
      <c r="Z42" s="2640" t="s">
        <v>2422</v>
      </c>
      <c r="AA42" s="2644">
        <v>8.3000000000000001E-3</v>
      </c>
      <c r="AB42" s="2650" t="s">
        <v>2028</v>
      </c>
      <c r="AC42" s="2650" t="s">
        <v>506</v>
      </c>
      <c r="AD42" s="2364" t="s">
        <v>271</v>
      </c>
      <c r="AE42" s="2364" t="s">
        <v>220</v>
      </c>
      <c r="AF42" s="2363" t="s">
        <v>582</v>
      </c>
      <c r="AG42" s="2341" t="s">
        <v>1681</v>
      </c>
      <c r="AH42" s="2333" t="s">
        <v>158</v>
      </c>
      <c r="AI42" s="2333">
        <v>431</v>
      </c>
      <c r="AJ42" s="2333" t="s">
        <v>112</v>
      </c>
      <c r="AK42" s="2341" t="s">
        <v>112</v>
      </c>
      <c r="AL42" s="2646">
        <v>43466</v>
      </c>
      <c r="AM42" s="2646">
        <v>47118</v>
      </c>
      <c r="AN42" s="2379"/>
      <c r="AO42" s="2382">
        <v>1.2195121951219513E-2</v>
      </c>
      <c r="AP42" s="2382">
        <v>0.06</v>
      </c>
      <c r="AQ42" s="2382">
        <v>0.17</v>
      </c>
      <c r="AR42" s="2382">
        <v>0.27</v>
      </c>
      <c r="AS42" s="2382">
        <v>0.37</v>
      </c>
      <c r="AT42" s="2382">
        <v>0.61</v>
      </c>
      <c r="AU42" s="2382">
        <v>0.71</v>
      </c>
      <c r="AV42" s="2382">
        <v>0.81</v>
      </c>
      <c r="AW42" s="2382">
        <v>0.91</v>
      </c>
      <c r="AX42" s="2382">
        <v>1</v>
      </c>
      <c r="AY42" s="2342">
        <v>1</v>
      </c>
      <c r="AZ42" s="2344"/>
      <c r="BA42" s="2344"/>
      <c r="BB42" s="2341"/>
      <c r="BC42" s="2341"/>
      <c r="BD42" s="2344">
        <v>5000</v>
      </c>
      <c r="BE42" s="2344">
        <v>0</v>
      </c>
      <c r="BF42" s="2341"/>
      <c r="BG42" s="2341"/>
      <c r="BH42" s="2385">
        <v>20000</v>
      </c>
      <c r="BI42" s="2341"/>
      <c r="BJ42" s="2341"/>
      <c r="BK42" s="2341"/>
      <c r="BL42" s="2385">
        <v>45000</v>
      </c>
      <c r="BM42" s="2341"/>
      <c r="BN42" s="2341"/>
      <c r="BO42" s="2341"/>
      <c r="BP42" s="2385">
        <v>40000</v>
      </c>
      <c r="BQ42" s="2341"/>
      <c r="BR42" s="2341"/>
      <c r="BS42" s="2341"/>
      <c r="BT42" s="2385">
        <v>40000</v>
      </c>
      <c r="BU42" s="2341"/>
      <c r="BV42" s="2341"/>
      <c r="BW42" s="2341"/>
      <c r="BX42" s="2385">
        <v>100000</v>
      </c>
      <c r="BY42" s="2341"/>
      <c r="BZ42" s="2341"/>
      <c r="CA42" s="2341"/>
      <c r="CB42" s="2385">
        <v>40000</v>
      </c>
      <c r="CC42" s="2341"/>
      <c r="CD42" s="2341"/>
      <c r="CE42" s="2341"/>
      <c r="CF42" s="2337">
        <v>40000</v>
      </c>
      <c r="CG42" s="2341"/>
      <c r="CH42" s="2341"/>
      <c r="CI42" s="2341"/>
      <c r="CJ42" s="2337">
        <v>40000</v>
      </c>
      <c r="CK42" s="2341"/>
      <c r="CL42" s="2341"/>
      <c r="CM42" s="2341"/>
      <c r="CN42" s="2337">
        <v>40000</v>
      </c>
      <c r="CO42" s="2341"/>
      <c r="CP42" s="2341"/>
      <c r="CQ42" s="2341"/>
      <c r="CR42" s="2339">
        <f t="shared" si="0"/>
        <v>410000</v>
      </c>
      <c r="CS42" s="2355" t="s">
        <v>105</v>
      </c>
      <c r="CT42" s="2331" t="s">
        <v>107</v>
      </c>
      <c r="CU42" s="2345" t="s">
        <v>1965</v>
      </c>
      <c r="CV42" s="2345" t="s">
        <v>1966</v>
      </c>
      <c r="CW42" s="2347">
        <v>80772488</v>
      </c>
      <c r="CX42" s="2364" t="s">
        <v>180</v>
      </c>
      <c r="CY42" s="2351"/>
      <c r="CZ42" s="2351"/>
      <c r="DA42" s="2351"/>
      <c r="DB42" s="2351"/>
      <c r="DC42" s="2351"/>
      <c r="DD42" s="2351"/>
      <c r="DE42" s="2332" t="s">
        <v>1957</v>
      </c>
      <c r="DF42" s="2733" t="s">
        <v>1957</v>
      </c>
    </row>
    <row r="43" spans="1:110" s="2584" customFormat="1" ht="16.5" customHeight="1">
      <c r="A43" s="2731" t="s">
        <v>1946</v>
      </c>
      <c r="B43" s="2342"/>
      <c r="C43" s="2627" t="s">
        <v>208</v>
      </c>
      <c r="D43" s="2641"/>
      <c r="E43" s="2642" t="s">
        <v>102</v>
      </c>
      <c r="F43" s="2642" t="s">
        <v>1947</v>
      </c>
      <c r="G43" s="2642" t="s">
        <v>1948</v>
      </c>
      <c r="H43" s="2642" t="s">
        <v>1681</v>
      </c>
      <c r="I43" s="2642"/>
      <c r="J43" s="2333" t="s">
        <v>112</v>
      </c>
      <c r="K43" s="2333" t="s">
        <v>112</v>
      </c>
      <c r="L43" s="2643">
        <v>43374</v>
      </c>
      <c r="M43" s="2643">
        <v>47118</v>
      </c>
      <c r="N43" s="2333" t="s">
        <v>1949</v>
      </c>
      <c r="O43" s="2621" t="s">
        <v>1950</v>
      </c>
      <c r="P43" s="2621" t="s">
        <v>1950</v>
      </c>
      <c r="Q43" s="2621" t="s">
        <v>1950</v>
      </c>
      <c r="R43" s="2621" t="s">
        <v>1950</v>
      </c>
      <c r="S43" s="2621" t="s">
        <v>1950</v>
      </c>
      <c r="T43" s="2621" t="s">
        <v>1950</v>
      </c>
      <c r="U43" s="2621" t="s">
        <v>1950</v>
      </c>
      <c r="V43" s="2621" t="s">
        <v>1950</v>
      </c>
      <c r="W43" s="2621" t="s">
        <v>1950</v>
      </c>
      <c r="X43" s="2621" t="s">
        <v>1950</v>
      </c>
      <c r="Y43" s="2621">
        <v>10</v>
      </c>
      <c r="Z43" s="2640" t="s">
        <v>2445</v>
      </c>
      <c r="AA43" s="2644">
        <v>8.3000000000000001E-3</v>
      </c>
      <c r="AB43" s="2360" t="s">
        <v>1973</v>
      </c>
      <c r="AC43" s="2360" t="s">
        <v>1974</v>
      </c>
      <c r="AD43" s="2364" t="s">
        <v>271</v>
      </c>
      <c r="AE43" s="2364" t="s">
        <v>220</v>
      </c>
      <c r="AF43" s="2363" t="s">
        <v>582</v>
      </c>
      <c r="AG43" s="2380" t="s">
        <v>1681</v>
      </c>
      <c r="AH43" s="2333" t="s">
        <v>158</v>
      </c>
      <c r="AI43" s="2349">
        <v>431</v>
      </c>
      <c r="AJ43" s="2349" t="s">
        <v>112</v>
      </c>
      <c r="AK43" s="2349" t="s">
        <v>112</v>
      </c>
      <c r="AL43" s="2780">
        <v>44197</v>
      </c>
      <c r="AM43" s="2645">
        <v>47118</v>
      </c>
      <c r="AN43" s="2349"/>
      <c r="AO43" s="2356"/>
      <c r="AP43" s="2356"/>
      <c r="AQ43" s="2356">
        <v>0.8</v>
      </c>
      <c r="AR43" s="2356">
        <v>0.9</v>
      </c>
      <c r="AS43" s="2356">
        <v>1</v>
      </c>
      <c r="AT43" s="2356">
        <v>1</v>
      </c>
      <c r="AU43" s="2356">
        <v>1</v>
      </c>
      <c r="AV43" s="2356">
        <v>1</v>
      </c>
      <c r="AW43" s="2356">
        <v>1</v>
      </c>
      <c r="AX43" s="2356">
        <v>1</v>
      </c>
      <c r="AY43" s="2356">
        <v>1</v>
      </c>
      <c r="AZ43" s="2349"/>
      <c r="BA43" s="2349"/>
      <c r="BB43" s="2349"/>
      <c r="BC43" s="2349"/>
      <c r="BD43" s="2349"/>
      <c r="BE43" s="2349"/>
      <c r="BF43" s="2349"/>
      <c r="BG43" s="2349"/>
      <c r="BH43" s="2349"/>
      <c r="BI43" s="2349"/>
      <c r="BJ43" s="2349"/>
      <c r="BK43" s="2349"/>
      <c r="BL43" s="2349"/>
      <c r="BM43" s="2349"/>
      <c r="BN43" s="2349"/>
      <c r="BO43" s="2349"/>
      <c r="BP43" s="2337">
        <v>815</v>
      </c>
      <c r="BQ43" s="2337">
        <v>815</v>
      </c>
      <c r="BR43" s="2349" t="s">
        <v>1711</v>
      </c>
      <c r="BS43" s="2349">
        <v>7869</v>
      </c>
      <c r="BT43" s="2337">
        <v>937</v>
      </c>
      <c r="BU43" s="2337">
        <v>937</v>
      </c>
      <c r="BV43" s="2349" t="s">
        <v>1711</v>
      </c>
      <c r="BW43" s="2349">
        <v>7869</v>
      </c>
      <c r="BX43" s="2781">
        <v>1031</v>
      </c>
      <c r="BY43" s="2781">
        <v>1031</v>
      </c>
      <c r="BZ43" s="2349" t="s">
        <v>1711</v>
      </c>
      <c r="CA43" s="2349"/>
      <c r="CB43" s="2337">
        <v>1134</v>
      </c>
      <c r="CC43" s="2337">
        <v>1134</v>
      </c>
      <c r="CD43" s="2349" t="s">
        <v>1711</v>
      </c>
      <c r="CE43" s="2349"/>
      <c r="CF43" s="2337">
        <v>1248</v>
      </c>
      <c r="CG43" s="2337">
        <v>1248</v>
      </c>
      <c r="CH43" s="2349" t="s">
        <v>1711</v>
      </c>
      <c r="CI43" s="2349"/>
      <c r="CJ43" s="2337">
        <v>1372</v>
      </c>
      <c r="CK43" s="2337">
        <v>1372</v>
      </c>
      <c r="CL43" s="2349" t="s">
        <v>1711</v>
      </c>
      <c r="CM43" s="2349"/>
      <c r="CN43" s="2337">
        <v>1510</v>
      </c>
      <c r="CO43" s="2337">
        <v>1510</v>
      </c>
      <c r="CP43" s="2349" t="s">
        <v>1711</v>
      </c>
      <c r="CQ43" s="2357"/>
      <c r="CR43" s="2339">
        <v>8047</v>
      </c>
      <c r="CS43" s="2355" t="s">
        <v>105</v>
      </c>
      <c r="CT43" s="2331" t="s">
        <v>107</v>
      </c>
      <c r="CU43" s="2355" t="s">
        <v>214</v>
      </c>
      <c r="CV43" s="2358" t="s">
        <v>767</v>
      </c>
      <c r="CW43" s="2355" t="s">
        <v>1975</v>
      </c>
      <c r="CX43" s="2355" t="s">
        <v>688</v>
      </c>
      <c r="CY43" s="2354"/>
      <c r="CZ43" s="2359"/>
      <c r="DA43" s="2359"/>
      <c r="DB43" s="2360"/>
      <c r="DC43" s="2360"/>
      <c r="DD43" s="2360"/>
      <c r="DE43" s="2332" t="s">
        <v>1976</v>
      </c>
      <c r="DF43" s="2733" t="s">
        <v>1977</v>
      </c>
    </row>
    <row r="44" spans="1:110" s="2585" customFormat="1" ht="16.5" customHeight="1">
      <c r="A44" s="2731" t="s">
        <v>1946</v>
      </c>
      <c r="B44" s="2342"/>
      <c r="C44" s="2627" t="s">
        <v>208</v>
      </c>
      <c r="D44" s="2641"/>
      <c r="E44" s="2642" t="s">
        <v>102</v>
      </c>
      <c r="F44" s="2642" t="s">
        <v>1947</v>
      </c>
      <c r="G44" s="2642" t="s">
        <v>1948</v>
      </c>
      <c r="H44" s="2642" t="s">
        <v>1681</v>
      </c>
      <c r="I44" s="2642"/>
      <c r="J44" s="2333" t="s">
        <v>112</v>
      </c>
      <c r="K44" s="2333" t="s">
        <v>112</v>
      </c>
      <c r="L44" s="2643">
        <v>43405</v>
      </c>
      <c r="M44" s="2643">
        <v>47118</v>
      </c>
      <c r="N44" s="2333" t="s">
        <v>1949</v>
      </c>
      <c r="O44" s="2621" t="s">
        <v>1950</v>
      </c>
      <c r="P44" s="2621" t="s">
        <v>1950</v>
      </c>
      <c r="Q44" s="2621" t="s">
        <v>1950</v>
      </c>
      <c r="R44" s="2621" t="s">
        <v>1950</v>
      </c>
      <c r="S44" s="2621" t="s">
        <v>1950</v>
      </c>
      <c r="T44" s="2621" t="s">
        <v>1950</v>
      </c>
      <c r="U44" s="2621" t="s">
        <v>1950</v>
      </c>
      <c r="V44" s="2621" t="s">
        <v>1950</v>
      </c>
      <c r="W44" s="2621" t="s">
        <v>1950</v>
      </c>
      <c r="X44" s="2621" t="s">
        <v>1950</v>
      </c>
      <c r="Y44" s="2621">
        <v>10</v>
      </c>
      <c r="Z44" s="2640" t="s">
        <v>2423</v>
      </c>
      <c r="AA44" s="2644">
        <v>8.3000000000000001E-3</v>
      </c>
      <c r="AB44" s="2650" t="s">
        <v>517</v>
      </c>
      <c r="AC44" s="2650" t="s">
        <v>525</v>
      </c>
      <c r="AD44" s="2364" t="s">
        <v>271</v>
      </c>
      <c r="AE44" s="2364" t="s">
        <v>220</v>
      </c>
      <c r="AF44" s="2363" t="s">
        <v>582</v>
      </c>
      <c r="AG44" s="2333" t="s">
        <v>1681</v>
      </c>
      <c r="AH44" s="2333" t="s">
        <v>75</v>
      </c>
      <c r="AI44" s="2333" t="s">
        <v>75</v>
      </c>
      <c r="AJ44" s="2342">
        <v>0.8</v>
      </c>
      <c r="AK44" s="2333">
        <v>2017</v>
      </c>
      <c r="AL44" s="2646">
        <v>43405</v>
      </c>
      <c r="AM44" s="2646">
        <v>47118</v>
      </c>
      <c r="AN44" s="2356">
        <v>0.9</v>
      </c>
      <c r="AO44" s="2356">
        <v>0.95</v>
      </c>
      <c r="AP44" s="2342">
        <v>1</v>
      </c>
      <c r="AQ44" s="2356">
        <v>1</v>
      </c>
      <c r="AR44" s="2356">
        <v>1</v>
      </c>
      <c r="AS44" s="2356">
        <v>1</v>
      </c>
      <c r="AT44" s="2356">
        <v>1</v>
      </c>
      <c r="AU44" s="2356">
        <v>1</v>
      </c>
      <c r="AV44" s="2356">
        <v>1</v>
      </c>
      <c r="AW44" s="2356">
        <v>1</v>
      </c>
      <c r="AX44" s="2356">
        <v>1</v>
      </c>
      <c r="AY44" s="2619">
        <v>1</v>
      </c>
      <c r="AZ44" s="2337">
        <v>400</v>
      </c>
      <c r="BA44" s="2337"/>
      <c r="BB44" s="2333" t="s">
        <v>2029</v>
      </c>
      <c r="BC44" s="2333"/>
      <c r="BD44" s="2337">
        <v>412</v>
      </c>
      <c r="BE44" s="2337"/>
      <c r="BF44" s="2333" t="s">
        <v>2029</v>
      </c>
      <c r="BG44" s="2333"/>
      <c r="BH44" s="2337">
        <v>424.36</v>
      </c>
      <c r="BI44" s="2337"/>
      <c r="BJ44" s="2333" t="s">
        <v>2029</v>
      </c>
      <c r="BK44" s="2333"/>
      <c r="BL44" s="2337">
        <v>437.0908</v>
      </c>
      <c r="BM44" s="2337"/>
      <c r="BN44" s="2333"/>
      <c r="BO44" s="2333"/>
      <c r="BP44" s="2337">
        <v>450.20352400000002</v>
      </c>
      <c r="BQ44" s="2337"/>
      <c r="BR44" s="2333"/>
      <c r="BS44" s="2333"/>
      <c r="BT44" s="2337">
        <v>463.70962972000001</v>
      </c>
      <c r="BU44" s="2337"/>
      <c r="BV44" s="2333"/>
      <c r="BW44" s="2333"/>
      <c r="BX44" s="2337">
        <v>477.62091861160002</v>
      </c>
      <c r="BY44" s="2337"/>
      <c r="BZ44" s="2333"/>
      <c r="CA44" s="2333"/>
      <c r="CB44" s="2337">
        <v>491.94954616994801</v>
      </c>
      <c r="CC44" s="2337"/>
      <c r="CD44" s="2333"/>
      <c r="CE44" s="2333"/>
      <c r="CF44" s="2337">
        <v>506.70803255504649</v>
      </c>
      <c r="CG44" s="2337"/>
      <c r="CH44" s="2333"/>
      <c r="CI44" s="2333"/>
      <c r="CJ44" s="2337">
        <v>521.90927353169786</v>
      </c>
      <c r="CK44" s="2337"/>
      <c r="CL44" s="2333"/>
      <c r="CM44" s="2333"/>
      <c r="CN44" s="2337"/>
      <c r="CO44" s="2333"/>
      <c r="CP44" s="2333"/>
      <c r="CQ44" s="2333"/>
      <c r="CR44" s="2339">
        <f t="shared" si="0"/>
        <v>4585.551724588292</v>
      </c>
      <c r="CS44" s="2331" t="s">
        <v>518</v>
      </c>
      <c r="CT44" s="2331" t="s">
        <v>519</v>
      </c>
      <c r="CU44" s="2331" t="s">
        <v>2030</v>
      </c>
      <c r="CV44" s="2347" t="s">
        <v>2031</v>
      </c>
      <c r="CW44" s="2347">
        <v>3386660</v>
      </c>
      <c r="CX44" s="2372" t="s">
        <v>2032</v>
      </c>
      <c r="CY44" s="2348"/>
      <c r="CZ44" s="2348"/>
      <c r="DA44" s="2348"/>
      <c r="DB44" s="2348"/>
      <c r="DC44" s="2348"/>
      <c r="DD44" s="2348"/>
      <c r="DE44" s="2332" t="s">
        <v>2033</v>
      </c>
      <c r="DF44" s="2733" t="s">
        <v>1977</v>
      </c>
    </row>
    <row r="45" spans="1:110" s="2585" customFormat="1" ht="16.5" customHeight="1">
      <c r="A45" s="2731" t="s">
        <v>1946</v>
      </c>
      <c r="B45" s="2342"/>
      <c r="C45" s="2627" t="s">
        <v>208</v>
      </c>
      <c r="D45" s="2641"/>
      <c r="E45" s="2642" t="s">
        <v>102</v>
      </c>
      <c r="F45" s="2642" t="s">
        <v>1947</v>
      </c>
      <c r="G45" s="2642" t="s">
        <v>1948</v>
      </c>
      <c r="H45" s="2642" t="s">
        <v>1681</v>
      </c>
      <c r="I45" s="2642"/>
      <c r="J45" s="2333" t="s">
        <v>112</v>
      </c>
      <c r="K45" s="2333" t="s">
        <v>112</v>
      </c>
      <c r="L45" s="2643">
        <v>43405</v>
      </c>
      <c r="M45" s="2643">
        <v>47118</v>
      </c>
      <c r="N45" s="2333" t="s">
        <v>1949</v>
      </c>
      <c r="O45" s="2621" t="s">
        <v>1950</v>
      </c>
      <c r="P45" s="2621" t="s">
        <v>1950</v>
      </c>
      <c r="Q45" s="2621" t="s">
        <v>1950</v>
      </c>
      <c r="R45" s="2621" t="s">
        <v>1950</v>
      </c>
      <c r="S45" s="2621" t="s">
        <v>1950</v>
      </c>
      <c r="T45" s="2621" t="s">
        <v>1950</v>
      </c>
      <c r="U45" s="2621" t="s">
        <v>1950</v>
      </c>
      <c r="V45" s="2621" t="s">
        <v>1950</v>
      </c>
      <c r="W45" s="2621" t="s">
        <v>1950</v>
      </c>
      <c r="X45" s="2621" t="s">
        <v>1950</v>
      </c>
      <c r="Y45" s="2621">
        <v>10</v>
      </c>
      <c r="Z45" s="2640" t="s">
        <v>2424</v>
      </c>
      <c r="AA45" s="2644">
        <v>8.3000000000000001E-3</v>
      </c>
      <c r="AB45" s="2650" t="s">
        <v>539</v>
      </c>
      <c r="AC45" s="2650" t="s">
        <v>542</v>
      </c>
      <c r="AD45" s="2364" t="s">
        <v>271</v>
      </c>
      <c r="AE45" s="2364" t="s">
        <v>220</v>
      </c>
      <c r="AF45" s="2363" t="s">
        <v>109</v>
      </c>
      <c r="AG45" s="2333" t="s">
        <v>1055</v>
      </c>
      <c r="AH45" s="2333" t="s">
        <v>75</v>
      </c>
      <c r="AI45" s="2333" t="s">
        <v>75</v>
      </c>
      <c r="AJ45" s="2343">
        <v>9915</v>
      </c>
      <c r="AK45" s="2333">
        <v>2017</v>
      </c>
      <c r="AL45" s="2646">
        <v>43405</v>
      </c>
      <c r="AM45" s="2646">
        <v>47118</v>
      </c>
      <c r="AN45" s="2343">
        <v>11898</v>
      </c>
      <c r="AO45" s="2343">
        <v>14277.6</v>
      </c>
      <c r="AP45" s="2343">
        <v>17133.12</v>
      </c>
      <c r="AQ45" s="2343">
        <v>18846.432000000001</v>
      </c>
      <c r="AR45" s="2343">
        <v>20731.075200000003</v>
      </c>
      <c r="AS45" s="2343">
        <v>22804.182720000004</v>
      </c>
      <c r="AT45" s="2343">
        <v>25084.600992000007</v>
      </c>
      <c r="AU45" s="2343">
        <v>27593.061091200008</v>
      </c>
      <c r="AV45" s="2343">
        <v>30352.367200320012</v>
      </c>
      <c r="AW45" s="2343">
        <v>33387.603920351998</v>
      </c>
      <c r="AX45" s="2343">
        <v>36726.364312387203</v>
      </c>
      <c r="AY45" s="2343">
        <f>SUM(AN45:AX45)</f>
        <v>258834.40743625921</v>
      </c>
      <c r="AZ45" s="2337">
        <v>100</v>
      </c>
      <c r="BA45" s="2337"/>
      <c r="BB45" s="2333" t="s">
        <v>2029</v>
      </c>
      <c r="BC45" s="2333"/>
      <c r="BD45" s="2337">
        <v>103</v>
      </c>
      <c r="BE45" s="2337"/>
      <c r="BF45" s="2333" t="s">
        <v>2029</v>
      </c>
      <c r="BG45" s="2333"/>
      <c r="BH45" s="2337">
        <v>106.09</v>
      </c>
      <c r="BI45" s="2337"/>
      <c r="BJ45" s="2333" t="s">
        <v>2029</v>
      </c>
      <c r="BK45" s="2333"/>
      <c r="BL45" s="2337">
        <v>109.2727</v>
      </c>
      <c r="BM45" s="2337"/>
      <c r="BN45" s="2333"/>
      <c r="BO45" s="2333"/>
      <c r="BP45" s="2337">
        <v>112.550881</v>
      </c>
      <c r="BQ45" s="2337"/>
      <c r="BR45" s="2333"/>
      <c r="BS45" s="2333"/>
      <c r="BT45" s="2337">
        <v>115.927407</v>
      </c>
      <c r="BU45" s="2337"/>
      <c r="BV45" s="2333"/>
      <c r="BW45" s="2333"/>
      <c r="BX45" s="2337">
        <v>119.40522900000001</v>
      </c>
      <c r="BY45" s="2337"/>
      <c r="BZ45" s="2333"/>
      <c r="CA45" s="2333"/>
      <c r="CB45" s="2337">
        <v>122.987386</v>
      </c>
      <c r="CC45" s="2337"/>
      <c r="CD45" s="2333"/>
      <c r="CE45" s="2333"/>
      <c r="CF45" s="2337">
        <v>126.677008</v>
      </c>
      <c r="CG45" s="2337"/>
      <c r="CH45" s="2333"/>
      <c r="CI45" s="2333"/>
      <c r="CJ45" s="2337">
        <v>130.477318</v>
      </c>
      <c r="CK45" s="2337"/>
      <c r="CL45" s="2333"/>
      <c r="CM45" s="2333"/>
      <c r="CN45" s="2337"/>
      <c r="CO45" s="2333"/>
      <c r="CP45" s="2333"/>
      <c r="CQ45" s="2333"/>
      <c r="CR45" s="2339">
        <f t="shared" si="0"/>
        <v>1146.387929</v>
      </c>
      <c r="CS45" s="2331" t="s">
        <v>518</v>
      </c>
      <c r="CT45" s="2331" t="s">
        <v>519</v>
      </c>
      <c r="CU45" s="2331" t="s">
        <v>2030</v>
      </c>
      <c r="CV45" s="2347" t="s">
        <v>2031</v>
      </c>
      <c r="CW45" s="2347">
        <v>3386660</v>
      </c>
      <c r="CX45" s="2372" t="s">
        <v>2032</v>
      </c>
      <c r="CY45" s="2348"/>
      <c r="CZ45" s="2348"/>
      <c r="DA45" s="2348"/>
      <c r="DB45" s="2348"/>
      <c r="DC45" s="2348"/>
      <c r="DD45" s="2348"/>
      <c r="DE45" s="2332" t="s">
        <v>2034</v>
      </c>
      <c r="DF45" s="2733" t="s">
        <v>1957</v>
      </c>
    </row>
    <row r="46" spans="1:110" s="2584" customFormat="1" ht="16.5" customHeight="1">
      <c r="A46" s="2731" t="s">
        <v>1946</v>
      </c>
      <c r="B46" s="2342"/>
      <c r="C46" s="2627" t="s">
        <v>208</v>
      </c>
      <c r="D46" s="2641"/>
      <c r="E46" s="2642" t="s">
        <v>102</v>
      </c>
      <c r="F46" s="2642" t="s">
        <v>1947</v>
      </c>
      <c r="G46" s="2642" t="s">
        <v>1948</v>
      </c>
      <c r="H46" s="2642" t="s">
        <v>1681</v>
      </c>
      <c r="I46" s="2642"/>
      <c r="J46" s="2333" t="s">
        <v>112</v>
      </c>
      <c r="K46" s="2333" t="s">
        <v>112</v>
      </c>
      <c r="L46" s="2643">
        <v>43374</v>
      </c>
      <c r="M46" s="2643">
        <v>47118</v>
      </c>
      <c r="N46" s="2333" t="s">
        <v>1949</v>
      </c>
      <c r="O46" s="2621" t="s">
        <v>1950</v>
      </c>
      <c r="P46" s="2621" t="s">
        <v>1950</v>
      </c>
      <c r="Q46" s="2621" t="s">
        <v>1950</v>
      </c>
      <c r="R46" s="2621" t="s">
        <v>1950</v>
      </c>
      <c r="S46" s="2621" t="s">
        <v>1950</v>
      </c>
      <c r="T46" s="2621" t="s">
        <v>1950</v>
      </c>
      <c r="U46" s="2621" t="s">
        <v>1950</v>
      </c>
      <c r="V46" s="2621" t="s">
        <v>1950</v>
      </c>
      <c r="W46" s="2621" t="s">
        <v>1950</v>
      </c>
      <c r="X46" s="2621" t="s">
        <v>1950</v>
      </c>
      <c r="Y46" s="2621">
        <v>10</v>
      </c>
      <c r="Z46" s="2640" t="s">
        <v>2425</v>
      </c>
      <c r="AA46" s="2644">
        <v>8.3000000000000001E-3</v>
      </c>
      <c r="AB46" s="2363" t="s">
        <v>549</v>
      </c>
      <c r="AC46" s="2363" t="s">
        <v>553</v>
      </c>
      <c r="AD46" s="2364" t="s">
        <v>271</v>
      </c>
      <c r="AE46" s="2364" t="s">
        <v>220</v>
      </c>
      <c r="AF46" s="2650" t="s">
        <v>552</v>
      </c>
      <c r="AG46" s="2333" t="s">
        <v>1679</v>
      </c>
      <c r="AH46" s="2333" t="s">
        <v>75</v>
      </c>
      <c r="AI46" s="2333" t="s">
        <v>75</v>
      </c>
      <c r="AJ46" s="2333" t="s">
        <v>112</v>
      </c>
      <c r="AK46" s="2341" t="s">
        <v>112</v>
      </c>
      <c r="AL46" s="2646">
        <v>43466</v>
      </c>
      <c r="AM46" s="2646">
        <v>47118</v>
      </c>
      <c r="AN46" s="2335"/>
      <c r="AO46" s="2335">
        <v>1</v>
      </c>
      <c r="AP46" s="2335">
        <v>1</v>
      </c>
      <c r="AQ46" s="2335">
        <v>1</v>
      </c>
      <c r="AR46" s="2335">
        <v>1</v>
      </c>
      <c r="AS46" s="2335">
        <v>1</v>
      </c>
      <c r="AT46" s="2335">
        <v>1</v>
      </c>
      <c r="AU46" s="2335">
        <v>1</v>
      </c>
      <c r="AV46" s="2335">
        <v>1</v>
      </c>
      <c r="AW46" s="2335">
        <v>1</v>
      </c>
      <c r="AX46" s="2335">
        <v>1</v>
      </c>
      <c r="AY46" s="2335">
        <v>1</v>
      </c>
      <c r="AZ46" s="2338"/>
      <c r="BA46" s="2338"/>
      <c r="BB46" s="2338"/>
      <c r="BC46" s="2338"/>
      <c r="BD46" s="2337">
        <v>84</v>
      </c>
      <c r="BE46" s="2337">
        <v>84</v>
      </c>
      <c r="BF46" s="2333" t="s">
        <v>1954</v>
      </c>
      <c r="BG46" s="2338"/>
      <c r="BH46" s="2337">
        <v>120</v>
      </c>
      <c r="BI46" s="2337">
        <v>120</v>
      </c>
      <c r="BJ46" s="2333" t="s">
        <v>1954</v>
      </c>
      <c r="BK46" s="2338"/>
      <c r="BL46" s="2337">
        <v>123.60000000000001</v>
      </c>
      <c r="BM46" s="2338"/>
      <c r="BN46" s="2338"/>
      <c r="BO46" s="2338"/>
      <c r="BP46" s="2337">
        <v>127.30800000000001</v>
      </c>
      <c r="BQ46" s="2338"/>
      <c r="BR46" s="2338"/>
      <c r="BS46" s="2338"/>
      <c r="BT46" s="2337">
        <v>131.12724</v>
      </c>
      <c r="BU46" s="2338"/>
      <c r="BV46" s="2338"/>
      <c r="BW46" s="2338"/>
      <c r="BX46" s="2337">
        <v>135.06105719999999</v>
      </c>
      <c r="BY46" s="2338"/>
      <c r="BZ46" s="2338"/>
      <c r="CA46" s="2338"/>
      <c r="CB46" s="2337">
        <v>139.112888916</v>
      </c>
      <c r="CC46" s="2338"/>
      <c r="CD46" s="2338"/>
      <c r="CE46" s="2338"/>
      <c r="CF46" s="2337">
        <v>143.28627558348001</v>
      </c>
      <c r="CG46" s="2338"/>
      <c r="CH46" s="2338"/>
      <c r="CI46" s="2338"/>
      <c r="CJ46" s="2337">
        <v>147.58486385098442</v>
      </c>
      <c r="CK46" s="2338"/>
      <c r="CL46" s="2338"/>
      <c r="CM46" s="2338"/>
      <c r="CN46" s="2337">
        <v>152.01240976651397</v>
      </c>
      <c r="CO46" s="2338"/>
      <c r="CP46" s="2338"/>
      <c r="CQ46" s="2338"/>
      <c r="CR46" s="2339">
        <f t="shared" si="0"/>
        <v>1303.0927353169782</v>
      </c>
      <c r="CS46" s="2331" t="s">
        <v>1978</v>
      </c>
      <c r="CT46" s="2347" t="s">
        <v>233</v>
      </c>
      <c r="CU46" s="2340" t="s">
        <v>2006</v>
      </c>
      <c r="CV46" s="2345" t="s">
        <v>372</v>
      </c>
      <c r="CW46" s="2345">
        <v>3407666</v>
      </c>
      <c r="CX46" s="2364" t="s">
        <v>375</v>
      </c>
      <c r="CY46" s="2361"/>
      <c r="CZ46" s="2361"/>
      <c r="DA46" s="2361"/>
      <c r="DB46" s="2361"/>
      <c r="DC46" s="2361"/>
      <c r="DD46" s="2361"/>
      <c r="DE46" s="2332" t="s">
        <v>2035</v>
      </c>
      <c r="DF46" s="2733" t="s">
        <v>1977</v>
      </c>
    </row>
    <row r="47" spans="1:110" s="2585" customFormat="1" ht="16.5" customHeight="1">
      <c r="A47" s="2731" t="s">
        <v>1946</v>
      </c>
      <c r="B47" s="2342"/>
      <c r="C47" s="2627" t="s">
        <v>208</v>
      </c>
      <c r="D47" s="2641"/>
      <c r="E47" s="2642" t="s">
        <v>102</v>
      </c>
      <c r="F47" s="2642" t="s">
        <v>1947</v>
      </c>
      <c r="G47" s="2642" t="s">
        <v>1948</v>
      </c>
      <c r="H47" s="2642" t="s">
        <v>1681</v>
      </c>
      <c r="I47" s="2642"/>
      <c r="J47" s="2333" t="s">
        <v>112</v>
      </c>
      <c r="K47" s="2333" t="s">
        <v>112</v>
      </c>
      <c r="L47" s="2643">
        <v>43405</v>
      </c>
      <c r="M47" s="2643">
        <v>47118</v>
      </c>
      <c r="N47" s="2333" t="s">
        <v>1949</v>
      </c>
      <c r="O47" s="2621" t="s">
        <v>1950</v>
      </c>
      <c r="P47" s="2621" t="s">
        <v>1950</v>
      </c>
      <c r="Q47" s="2621" t="s">
        <v>1950</v>
      </c>
      <c r="R47" s="2621" t="s">
        <v>1950</v>
      </c>
      <c r="S47" s="2621" t="s">
        <v>1950</v>
      </c>
      <c r="T47" s="2621" t="s">
        <v>1950</v>
      </c>
      <c r="U47" s="2621" t="s">
        <v>1950</v>
      </c>
      <c r="V47" s="2621" t="s">
        <v>1950</v>
      </c>
      <c r="W47" s="2621" t="s">
        <v>1950</v>
      </c>
      <c r="X47" s="2621" t="s">
        <v>1950</v>
      </c>
      <c r="Y47" s="2621">
        <v>10</v>
      </c>
      <c r="Z47" s="2640" t="s">
        <v>2426</v>
      </c>
      <c r="AA47" s="2648">
        <v>1.6299999999999999E-3</v>
      </c>
      <c r="AB47" s="2650" t="s">
        <v>557</v>
      </c>
      <c r="AC47" s="2650" t="s">
        <v>1832</v>
      </c>
      <c r="AD47" s="2364" t="s">
        <v>271</v>
      </c>
      <c r="AE47" s="2364" t="s">
        <v>220</v>
      </c>
      <c r="AF47" s="2650" t="s">
        <v>2036</v>
      </c>
      <c r="AG47" s="2341" t="s">
        <v>1681</v>
      </c>
      <c r="AH47" s="2341" t="s">
        <v>75</v>
      </c>
      <c r="AI47" s="2333" t="s">
        <v>75</v>
      </c>
      <c r="AJ47" s="2333">
        <v>0</v>
      </c>
      <c r="AK47" s="2341">
        <v>2017</v>
      </c>
      <c r="AL47" s="2646">
        <v>43405</v>
      </c>
      <c r="AM47" s="2646">
        <v>43830</v>
      </c>
      <c r="AN47" s="2377">
        <v>0.5</v>
      </c>
      <c r="AO47" s="2377">
        <v>1</v>
      </c>
      <c r="AP47" s="2377"/>
      <c r="AQ47" s="2378"/>
      <c r="AR47" s="2378"/>
      <c r="AS47" s="2378"/>
      <c r="AT47" s="2378"/>
      <c r="AU47" s="2378"/>
      <c r="AV47" s="2378"/>
      <c r="AW47" s="2378"/>
      <c r="AX47" s="2378"/>
      <c r="AY47" s="2335">
        <v>1</v>
      </c>
      <c r="AZ47" s="2344">
        <v>31.8</v>
      </c>
      <c r="BA47" s="2344">
        <v>31.8</v>
      </c>
      <c r="BB47" s="2341" t="s">
        <v>1711</v>
      </c>
      <c r="BC47" s="2341"/>
      <c r="BD47" s="2344">
        <v>33.1</v>
      </c>
      <c r="BE47" s="2344">
        <v>33.1</v>
      </c>
      <c r="BF47" s="2341" t="s">
        <v>1711</v>
      </c>
      <c r="BG47" s="2341"/>
      <c r="BH47" s="2386"/>
      <c r="BI47" s="2386"/>
      <c r="BJ47" s="2341"/>
      <c r="BK47" s="2341"/>
      <c r="BL47" s="2337"/>
      <c r="BM47" s="2341"/>
      <c r="BN47" s="2341"/>
      <c r="BO47" s="2341"/>
      <c r="BP47" s="2337"/>
      <c r="BQ47" s="2341"/>
      <c r="BR47" s="2341"/>
      <c r="BS47" s="2341"/>
      <c r="BT47" s="2337"/>
      <c r="BU47" s="2341"/>
      <c r="BV47" s="2341"/>
      <c r="BW47" s="2341"/>
      <c r="BX47" s="2337"/>
      <c r="BY47" s="2341"/>
      <c r="BZ47" s="2341"/>
      <c r="CA47" s="2341"/>
      <c r="CB47" s="2337"/>
      <c r="CC47" s="2341"/>
      <c r="CD47" s="2341"/>
      <c r="CE47" s="2341"/>
      <c r="CF47" s="2337"/>
      <c r="CG47" s="2341"/>
      <c r="CH47" s="2341"/>
      <c r="CI47" s="2341"/>
      <c r="CJ47" s="2337"/>
      <c r="CK47" s="2341"/>
      <c r="CL47" s="2341"/>
      <c r="CM47" s="2341"/>
      <c r="CN47" s="2337"/>
      <c r="CO47" s="2341"/>
      <c r="CP47" s="2341"/>
      <c r="CQ47" s="2341"/>
      <c r="CR47" s="2339">
        <f t="shared" si="0"/>
        <v>64.900000000000006</v>
      </c>
      <c r="CS47" s="2347" t="s">
        <v>105</v>
      </c>
      <c r="CT47" s="2331" t="s">
        <v>107</v>
      </c>
      <c r="CU47" s="2347" t="s">
        <v>2037</v>
      </c>
      <c r="CV47" s="2347" t="s">
        <v>737</v>
      </c>
      <c r="CW47" s="2347">
        <v>52798362</v>
      </c>
      <c r="CX47" s="2364" t="s">
        <v>706</v>
      </c>
      <c r="CY47" s="2347"/>
      <c r="CZ47" s="2347"/>
      <c r="DA47" s="2347"/>
      <c r="DB47" s="2347"/>
      <c r="DC47" s="2347"/>
      <c r="DD47" s="2347"/>
      <c r="DE47" s="2354" t="s">
        <v>1967</v>
      </c>
      <c r="DF47" s="2733" t="s">
        <v>1967</v>
      </c>
    </row>
    <row r="48" spans="1:110" s="2585" customFormat="1" ht="16.5" customHeight="1">
      <c r="A48" s="2731" t="s">
        <v>1946</v>
      </c>
      <c r="B48" s="2342"/>
      <c r="C48" s="2627" t="s">
        <v>208</v>
      </c>
      <c r="D48" s="2641"/>
      <c r="E48" s="2642" t="s">
        <v>102</v>
      </c>
      <c r="F48" s="2642" t="s">
        <v>1947</v>
      </c>
      <c r="G48" s="2642" t="s">
        <v>1948</v>
      </c>
      <c r="H48" s="2642" t="s">
        <v>1681</v>
      </c>
      <c r="I48" s="2642"/>
      <c r="J48" s="2333" t="s">
        <v>112</v>
      </c>
      <c r="K48" s="2333" t="s">
        <v>112</v>
      </c>
      <c r="L48" s="2643">
        <v>43374</v>
      </c>
      <c r="M48" s="2643">
        <v>47118</v>
      </c>
      <c r="N48" s="2333" t="s">
        <v>1949</v>
      </c>
      <c r="O48" s="2621" t="s">
        <v>1950</v>
      </c>
      <c r="P48" s="2621" t="s">
        <v>1950</v>
      </c>
      <c r="Q48" s="2621" t="s">
        <v>1950</v>
      </c>
      <c r="R48" s="2621" t="s">
        <v>1950</v>
      </c>
      <c r="S48" s="2621" t="s">
        <v>1950</v>
      </c>
      <c r="T48" s="2621" t="s">
        <v>1950</v>
      </c>
      <c r="U48" s="2621" t="s">
        <v>1950</v>
      </c>
      <c r="V48" s="2621" t="s">
        <v>1950</v>
      </c>
      <c r="W48" s="2621" t="s">
        <v>1950</v>
      </c>
      <c r="X48" s="2621" t="s">
        <v>1950</v>
      </c>
      <c r="Y48" s="2621">
        <v>10</v>
      </c>
      <c r="Z48" s="2640" t="s">
        <v>2427</v>
      </c>
      <c r="AA48" s="2644">
        <v>8.3000000000000001E-3</v>
      </c>
      <c r="AB48" s="2650" t="s">
        <v>566</v>
      </c>
      <c r="AC48" s="2650" t="s">
        <v>571</v>
      </c>
      <c r="AD48" s="2364" t="s">
        <v>271</v>
      </c>
      <c r="AE48" s="2364" t="s">
        <v>220</v>
      </c>
      <c r="AF48" s="2650" t="s">
        <v>570</v>
      </c>
      <c r="AG48" s="2341" t="s">
        <v>1055</v>
      </c>
      <c r="AH48" s="2341" t="s">
        <v>75</v>
      </c>
      <c r="AI48" s="2333" t="s">
        <v>75</v>
      </c>
      <c r="AJ48" s="2333">
        <v>16</v>
      </c>
      <c r="AK48" s="2341">
        <v>2017</v>
      </c>
      <c r="AL48" s="2646">
        <v>43101</v>
      </c>
      <c r="AM48" s="2646">
        <v>47118</v>
      </c>
      <c r="AN48" s="2379">
        <v>10</v>
      </c>
      <c r="AO48" s="2379">
        <v>6</v>
      </c>
      <c r="AP48" s="2379">
        <v>6</v>
      </c>
      <c r="AQ48" s="2379">
        <v>6</v>
      </c>
      <c r="AR48" s="2379">
        <v>6</v>
      </c>
      <c r="AS48" s="2379">
        <v>6</v>
      </c>
      <c r="AT48" s="2379">
        <v>7</v>
      </c>
      <c r="AU48" s="2379">
        <v>7</v>
      </c>
      <c r="AV48" s="2379">
        <v>7</v>
      </c>
      <c r="AW48" s="2379">
        <v>7</v>
      </c>
      <c r="AX48" s="2379">
        <v>6</v>
      </c>
      <c r="AY48" s="2621">
        <v>74</v>
      </c>
      <c r="AZ48" s="2338"/>
      <c r="BA48" s="2338"/>
      <c r="BB48" s="2338"/>
      <c r="BC48" s="2338"/>
      <c r="BD48" s="2338"/>
      <c r="BE48" s="2338"/>
      <c r="BF48" s="2338"/>
      <c r="BG48" s="2338"/>
      <c r="BH48" s="2337">
        <v>90</v>
      </c>
      <c r="BI48" s="2337">
        <v>90</v>
      </c>
      <c r="BJ48" s="2333" t="s">
        <v>1954</v>
      </c>
      <c r="BK48" s="2338"/>
      <c r="BL48" s="2337">
        <v>92.7</v>
      </c>
      <c r="BM48" s="2338"/>
      <c r="BN48" s="2338"/>
      <c r="BO48" s="2338"/>
      <c r="BP48" s="2337">
        <v>95.481000000000009</v>
      </c>
      <c r="BQ48" s="2338"/>
      <c r="BR48" s="2338"/>
      <c r="BS48" s="2338"/>
      <c r="BT48" s="2337">
        <v>98.345430000000007</v>
      </c>
      <c r="BU48" s="2338"/>
      <c r="BV48" s="2338"/>
      <c r="BW48" s="2338"/>
      <c r="BX48" s="2337">
        <v>101.29579290000001</v>
      </c>
      <c r="BY48" s="2338"/>
      <c r="BZ48" s="2338"/>
      <c r="CA48" s="2338"/>
      <c r="CB48" s="2337">
        <v>104.33466668700001</v>
      </c>
      <c r="CC48" s="2338"/>
      <c r="CD48" s="2338"/>
      <c r="CE48" s="2338"/>
      <c r="CF48" s="2337">
        <v>107.46470668761002</v>
      </c>
      <c r="CG48" s="2338"/>
      <c r="CH48" s="2338"/>
      <c r="CI48" s="2338"/>
      <c r="CJ48" s="2337">
        <v>110.68864788823832</v>
      </c>
      <c r="CK48" s="2338"/>
      <c r="CL48" s="2338"/>
      <c r="CM48" s="2338"/>
      <c r="CN48" s="2337">
        <v>114.00930732488547</v>
      </c>
      <c r="CO48" s="2338"/>
      <c r="CP48" s="2338"/>
      <c r="CQ48" s="2338"/>
      <c r="CR48" s="2339">
        <f t="shared" si="0"/>
        <v>914.31955148773386</v>
      </c>
      <c r="CS48" s="2331" t="s">
        <v>1978</v>
      </c>
      <c r="CT48" s="2347" t="s">
        <v>233</v>
      </c>
      <c r="CU48" s="2345" t="s">
        <v>2038</v>
      </c>
      <c r="CV48" s="2345" t="s">
        <v>372</v>
      </c>
      <c r="CW48" s="2345">
        <v>3407666</v>
      </c>
      <c r="CX48" s="2364" t="s">
        <v>375</v>
      </c>
      <c r="CY48" s="2361"/>
      <c r="CZ48" s="2361"/>
      <c r="DA48" s="2361"/>
      <c r="DB48" s="2361"/>
      <c r="DC48" s="2361"/>
      <c r="DD48" s="2361"/>
      <c r="DE48" s="2332" t="s">
        <v>1957</v>
      </c>
      <c r="DF48" s="2733" t="s">
        <v>1957</v>
      </c>
    </row>
    <row r="49" spans="1:143" s="2585" customFormat="1" ht="16.5" customHeight="1">
      <c r="A49" s="2731" t="s">
        <v>1946</v>
      </c>
      <c r="B49" s="2342"/>
      <c r="C49" s="2627" t="s">
        <v>208</v>
      </c>
      <c r="D49" s="2641"/>
      <c r="E49" s="2642" t="s">
        <v>102</v>
      </c>
      <c r="F49" s="2642" t="s">
        <v>1947</v>
      </c>
      <c r="G49" s="2642" t="s">
        <v>1948</v>
      </c>
      <c r="H49" s="2642" t="s">
        <v>1681</v>
      </c>
      <c r="I49" s="2642"/>
      <c r="J49" s="2333" t="s">
        <v>112</v>
      </c>
      <c r="K49" s="2333" t="s">
        <v>112</v>
      </c>
      <c r="L49" s="2643">
        <v>43374</v>
      </c>
      <c r="M49" s="2643">
        <v>47118</v>
      </c>
      <c r="N49" s="2333" t="s">
        <v>1949</v>
      </c>
      <c r="O49" s="2621" t="s">
        <v>1950</v>
      </c>
      <c r="P49" s="2621" t="s">
        <v>1950</v>
      </c>
      <c r="Q49" s="2621" t="s">
        <v>1950</v>
      </c>
      <c r="R49" s="2621" t="s">
        <v>1950</v>
      </c>
      <c r="S49" s="2621" t="s">
        <v>1950</v>
      </c>
      <c r="T49" s="2621" t="s">
        <v>1950</v>
      </c>
      <c r="U49" s="2621" t="s">
        <v>1950</v>
      </c>
      <c r="V49" s="2621" t="s">
        <v>1950</v>
      </c>
      <c r="W49" s="2621" t="s">
        <v>1950</v>
      </c>
      <c r="X49" s="2621" t="s">
        <v>1950</v>
      </c>
      <c r="Y49" s="2621">
        <v>10</v>
      </c>
      <c r="Z49" s="2640" t="s">
        <v>2428</v>
      </c>
      <c r="AA49" s="2644">
        <v>8.3000000000000001E-3</v>
      </c>
      <c r="AB49" s="2650" t="s">
        <v>575</v>
      </c>
      <c r="AC49" s="2650" t="s">
        <v>2039</v>
      </c>
      <c r="AD49" s="2364" t="s">
        <v>271</v>
      </c>
      <c r="AE49" s="2364" t="s">
        <v>220</v>
      </c>
      <c r="AF49" s="2363" t="s">
        <v>582</v>
      </c>
      <c r="AG49" s="2341" t="s">
        <v>1681</v>
      </c>
      <c r="AH49" s="2341" t="s">
        <v>75</v>
      </c>
      <c r="AI49" s="2333" t="s">
        <v>75</v>
      </c>
      <c r="AJ49" s="2333" t="s">
        <v>112</v>
      </c>
      <c r="AK49" s="2341" t="s">
        <v>112</v>
      </c>
      <c r="AL49" s="2646">
        <v>43770</v>
      </c>
      <c r="AM49" s="2646">
        <v>47118</v>
      </c>
      <c r="AN49" s="2379"/>
      <c r="AO49" s="2377">
        <v>0.3</v>
      </c>
      <c r="AP49" s="2377">
        <v>0.4</v>
      </c>
      <c r="AQ49" s="2377">
        <v>0.6</v>
      </c>
      <c r="AR49" s="2377">
        <v>0.8</v>
      </c>
      <c r="AS49" s="2377">
        <v>1</v>
      </c>
      <c r="AT49" s="2377">
        <v>1</v>
      </c>
      <c r="AU49" s="2377">
        <v>1</v>
      </c>
      <c r="AV49" s="2377">
        <v>1</v>
      </c>
      <c r="AW49" s="2377">
        <v>1</v>
      </c>
      <c r="AX49" s="2377">
        <v>1</v>
      </c>
      <c r="AY49" s="2377">
        <v>1</v>
      </c>
      <c r="AZ49" s="2338"/>
      <c r="BA49" s="2338"/>
      <c r="BB49" s="2333"/>
      <c r="BC49" s="2333"/>
      <c r="BD49" s="2337">
        <v>30</v>
      </c>
      <c r="BE49" s="2337">
        <v>30</v>
      </c>
      <c r="BF49" s="2333" t="s">
        <v>1954</v>
      </c>
      <c r="BG49" s="2338"/>
      <c r="BH49" s="2337">
        <v>30.900000000000002</v>
      </c>
      <c r="BI49" s="2337">
        <f>+BE49*(1+0.03)</f>
        <v>30.900000000000002</v>
      </c>
      <c r="BJ49" s="2333" t="s">
        <v>1954</v>
      </c>
      <c r="BK49" s="2338"/>
      <c r="BL49" s="2337">
        <v>31.827000000000002</v>
      </c>
      <c r="BM49" s="2338"/>
      <c r="BN49" s="2338"/>
      <c r="BO49" s="2338"/>
      <c r="BP49" s="2337">
        <v>32.78181</v>
      </c>
      <c r="BQ49" s="2338"/>
      <c r="BR49" s="2338"/>
      <c r="BS49" s="2338"/>
      <c r="BT49" s="2337">
        <v>33.765264299999998</v>
      </c>
      <c r="BU49" s="2338"/>
      <c r="BV49" s="2338"/>
      <c r="BW49" s="2338"/>
      <c r="BX49" s="2337">
        <v>34.778222229000001</v>
      </c>
      <c r="BY49" s="2338"/>
      <c r="BZ49" s="2338"/>
      <c r="CA49" s="2338"/>
      <c r="CB49" s="2337">
        <v>35.821568895870001</v>
      </c>
      <c r="CC49" s="2338"/>
      <c r="CD49" s="2338"/>
      <c r="CE49" s="2338"/>
      <c r="CF49" s="2337">
        <v>36.896215962746105</v>
      </c>
      <c r="CG49" s="2338"/>
      <c r="CH49" s="2338"/>
      <c r="CI49" s="2338"/>
      <c r="CJ49" s="2337">
        <v>38.003102441628492</v>
      </c>
      <c r="CK49" s="2338"/>
      <c r="CL49" s="2338"/>
      <c r="CM49" s="2338"/>
      <c r="CN49" s="2337">
        <v>39.143195514877348</v>
      </c>
      <c r="CO49" s="2338"/>
      <c r="CP49" s="2338"/>
      <c r="CQ49" s="2338"/>
      <c r="CR49" s="2339">
        <f t="shared" si="0"/>
        <v>343.91637934412188</v>
      </c>
      <c r="CS49" s="2331" t="s">
        <v>1978</v>
      </c>
      <c r="CT49" s="2347" t="s">
        <v>233</v>
      </c>
      <c r="CU49" s="2355" t="s">
        <v>588</v>
      </c>
      <c r="CV49" s="2346" t="s">
        <v>586</v>
      </c>
      <c r="CW49" s="2347">
        <v>3407666</v>
      </c>
      <c r="CX49" s="2346" t="s">
        <v>1122</v>
      </c>
      <c r="CY49" s="2351"/>
      <c r="CZ49" s="2351"/>
      <c r="DA49" s="2351"/>
      <c r="DB49" s="2351"/>
      <c r="DC49" s="2351"/>
      <c r="DD49" s="2351"/>
      <c r="DE49" s="2332" t="s">
        <v>2007</v>
      </c>
      <c r="DF49" s="2733" t="s">
        <v>1977</v>
      </c>
    </row>
    <row r="50" spans="1:143" s="2584" customFormat="1" ht="16.5" customHeight="1">
      <c r="A50" s="2731" t="s">
        <v>1946</v>
      </c>
      <c r="B50" s="2342"/>
      <c r="C50" s="2627" t="s">
        <v>208</v>
      </c>
      <c r="D50" s="2641"/>
      <c r="E50" s="2642" t="s">
        <v>102</v>
      </c>
      <c r="F50" s="2642" t="s">
        <v>1947</v>
      </c>
      <c r="G50" s="2642" t="s">
        <v>1948</v>
      </c>
      <c r="H50" s="2642" t="s">
        <v>1681</v>
      </c>
      <c r="I50" s="2642"/>
      <c r="J50" s="2333" t="s">
        <v>112</v>
      </c>
      <c r="K50" s="2333" t="s">
        <v>112</v>
      </c>
      <c r="L50" s="2643">
        <v>43374</v>
      </c>
      <c r="M50" s="2643">
        <v>47118</v>
      </c>
      <c r="N50" s="2333" t="s">
        <v>1949</v>
      </c>
      <c r="O50" s="2621" t="s">
        <v>1950</v>
      </c>
      <c r="P50" s="2621" t="s">
        <v>1950</v>
      </c>
      <c r="Q50" s="2621" t="s">
        <v>1950</v>
      </c>
      <c r="R50" s="2621" t="s">
        <v>1950</v>
      </c>
      <c r="S50" s="2621" t="s">
        <v>1950</v>
      </c>
      <c r="T50" s="2621" t="s">
        <v>1950</v>
      </c>
      <c r="U50" s="2621" t="s">
        <v>1950</v>
      </c>
      <c r="V50" s="2621" t="s">
        <v>1950</v>
      </c>
      <c r="W50" s="2621" t="s">
        <v>1950</v>
      </c>
      <c r="X50" s="2621" t="s">
        <v>1950</v>
      </c>
      <c r="Y50" s="2621">
        <v>10</v>
      </c>
      <c r="Z50" s="2640" t="s">
        <v>2447</v>
      </c>
      <c r="AA50" s="2644">
        <v>8.3000000000000001E-3</v>
      </c>
      <c r="AB50" s="2363" t="s">
        <v>346</v>
      </c>
      <c r="AC50" s="2363" t="s">
        <v>352</v>
      </c>
      <c r="AD50" s="2364" t="s">
        <v>271</v>
      </c>
      <c r="AE50" s="2364" t="s">
        <v>220</v>
      </c>
      <c r="AF50" s="2365" t="s">
        <v>351</v>
      </c>
      <c r="AG50" s="2333" t="s">
        <v>1679</v>
      </c>
      <c r="AH50" s="2336" t="s">
        <v>75</v>
      </c>
      <c r="AI50" s="2333" t="s">
        <v>75</v>
      </c>
      <c r="AJ50" s="2342" t="s">
        <v>112</v>
      </c>
      <c r="AK50" s="2341" t="s">
        <v>112</v>
      </c>
      <c r="AL50" s="2646">
        <v>44927</v>
      </c>
      <c r="AM50" s="2646">
        <v>47118</v>
      </c>
      <c r="AN50" s="2336"/>
      <c r="AO50" s="2782"/>
      <c r="AP50" s="2782"/>
      <c r="AQ50" s="2783"/>
      <c r="AR50" s="2336"/>
      <c r="AS50" s="2374">
        <v>1</v>
      </c>
      <c r="AT50" s="2374">
        <v>1</v>
      </c>
      <c r="AU50" s="2374">
        <v>1</v>
      </c>
      <c r="AV50" s="2374">
        <v>1</v>
      </c>
      <c r="AW50" s="2374">
        <v>1</v>
      </c>
      <c r="AX50" s="2374">
        <v>1</v>
      </c>
      <c r="AY50" s="2374">
        <v>1</v>
      </c>
      <c r="AZ50" s="2337">
        <v>0</v>
      </c>
      <c r="BA50" s="2337">
        <v>0</v>
      </c>
      <c r="BB50" s="2336"/>
      <c r="BC50" s="2336"/>
      <c r="BD50" s="2337"/>
      <c r="BE50" s="2337"/>
      <c r="BF50" s="2333"/>
      <c r="BG50" s="2333"/>
      <c r="BH50" s="2337"/>
      <c r="BI50" s="2337"/>
      <c r="BJ50" s="2333"/>
      <c r="BK50" s="2333"/>
      <c r="BL50" s="2784"/>
      <c r="BM50" s="2784"/>
      <c r="BN50" s="2336"/>
      <c r="BO50" s="2336"/>
      <c r="BP50" s="2336"/>
      <c r="BQ50" s="2336"/>
      <c r="BR50" s="2336"/>
      <c r="BS50" s="2336"/>
      <c r="BT50" s="2337">
        <v>219.80063699999999</v>
      </c>
      <c r="BU50" s="2336"/>
      <c r="BV50" s="2336"/>
      <c r="BW50" s="2336"/>
      <c r="BX50" s="2785">
        <v>115.395334425</v>
      </c>
      <c r="BY50" s="2336"/>
      <c r="BZ50" s="2336"/>
      <c r="CA50" s="2336"/>
      <c r="CB50" s="2785">
        <v>242</v>
      </c>
      <c r="CC50" s="2336"/>
      <c r="CD50" s="2785"/>
      <c r="CE50" s="2785"/>
      <c r="CF50" s="2785">
        <v>254</v>
      </c>
      <c r="CG50" s="2336"/>
      <c r="CH50" s="2785"/>
      <c r="CI50" s="2785"/>
      <c r="CJ50" s="2785">
        <v>267</v>
      </c>
      <c r="CK50" s="2336"/>
      <c r="CL50" s="2785"/>
      <c r="CM50" s="2785"/>
      <c r="CN50" s="2337">
        <v>140</v>
      </c>
      <c r="CO50" s="2336"/>
      <c r="CP50" s="2786"/>
      <c r="CQ50" s="2786"/>
      <c r="CR50" s="2339">
        <f>SUM(AZ50+BD50+BH50+BL50+BP50+BT50+BX50+CB50+CF50+CJ50+CN50)</f>
        <v>1238.1959714249999</v>
      </c>
      <c r="CS50" s="2345" t="s">
        <v>185</v>
      </c>
      <c r="CT50" s="2340" t="s">
        <v>186</v>
      </c>
      <c r="CU50" s="2355" t="s">
        <v>360</v>
      </c>
      <c r="CV50" s="2355" t="s">
        <v>2003</v>
      </c>
      <c r="CW50" s="2372">
        <v>3387000</v>
      </c>
      <c r="CX50" s="2364" t="s">
        <v>2004</v>
      </c>
      <c r="CY50" s="2345"/>
      <c r="CZ50" s="2345"/>
      <c r="DA50" s="2345"/>
      <c r="DB50" s="2345"/>
      <c r="DC50" s="2345"/>
      <c r="DD50" s="2345"/>
      <c r="DE50" s="2332" t="s">
        <v>2005</v>
      </c>
      <c r="DF50" s="2733" t="s">
        <v>1977</v>
      </c>
    </row>
    <row r="51" spans="1:143" s="2585" customFormat="1" ht="16.5" customHeight="1">
      <c r="A51" s="2731" t="s">
        <v>1946</v>
      </c>
      <c r="B51" s="2342"/>
      <c r="C51" s="2627" t="s">
        <v>208</v>
      </c>
      <c r="D51" s="2641"/>
      <c r="E51" s="2642" t="s">
        <v>102</v>
      </c>
      <c r="F51" s="2642" t="s">
        <v>1947</v>
      </c>
      <c r="G51" s="2642" t="s">
        <v>1948</v>
      </c>
      <c r="H51" s="2642" t="s">
        <v>1681</v>
      </c>
      <c r="I51" s="2642"/>
      <c r="J51" s="2333" t="s">
        <v>112</v>
      </c>
      <c r="K51" s="2333" t="s">
        <v>112</v>
      </c>
      <c r="L51" s="2643">
        <v>43374</v>
      </c>
      <c r="M51" s="2643">
        <v>47118</v>
      </c>
      <c r="N51" s="2333" t="s">
        <v>1949</v>
      </c>
      <c r="O51" s="2621" t="s">
        <v>1950</v>
      </c>
      <c r="P51" s="2621" t="s">
        <v>1950</v>
      </c>
      <c r="Q51" s="2621" t="s">
        <v>1950</v>
      </c>
      <c r="R51" s="2621" t="s">
        <v>1950</v>
      </c>
      <c r="S51" s="2621" t="s">
        <v>1950</v>
      </c>
      <c r="T51" s="2621" t="s">
        <v>1950</v>
      </c>
      <c r="U51" s="2621" t="s">
        <v>1950</v>
      </c>
      <c r="V51" s="2621" t="s">
        <v>1950</v>
      </c>
      <c r="W51" s="2621" t="s">
        <v>1950</v>
      </c>
      <c r="X51" s="2621" t="s">
        <v>1950</v>
      </c>
      <c r="Y51" s="2621">
        <v>10</v>
      </c>
      <c r="Z51" s="2673" t="s">
        <v>2448</v>
      </c>
      <c r="AA51" s="2644">
        <v>8.3000000000000001E-3</v>
      </c>
      <c r="AB51" s="2618" t="s">
        <v>638</v>
      </c>
      <c r="AC51" s="2364" t="s">
        <v>644</v>
      </c>
      <c r="AD51" s="2364" t="s">
        <v>271</v>
      </c>
      <c r="AE51" s="2363" t="s">
        <v>887</v>
      </c>
      <c r="AF51" s="2618" t="s">
        <v>582</v>
      </c>
      <c r="AG51" s="2394" t="s">
        <v>1055</v>
      </c>
      <c r="AH51" s="2333" t="s">
        <v>75</v>
      </c>
      <c r="AI51" s="2333" t="s">
        <v>75</v>
      </c>
      <c r="AJ51" s="2342">
        <v>1</v>
      </c>
      <c r="AK51" s="2394">
        <v>2017</v>
      </c>
      <c r="AL51" s="2663">
        <v>43466</v>
      </c>
      <c r="AM51" s="2646">
        <v>47118</v>
      </c>
      <c r="AN51" s="2595"/>
      <c r="AO51" s="2395">
        <v>4</v>
      </c>
      <c r="AP51" s="2395">
        <v>4</v>
      </c>
      <c r="AQ51" s="2395">
        <v>4</v>
      </c>
      <c r="AR51" s="2395">
        <v>4</v>
      </c>
      <c r="AS51" s="2395">
        <v>4</v>
      </c>
      <c r="AT51" s="2395">
        <v>4</v>
      </c>
      <c r="AU51" s="2395">
        <v>4</v>
      </c>
      <c r="AV51" s="2395">
        <v>4</v>
      </c>
      <c r="AW51" s="2395">
        <v>4</v>
      </c>
      <c r="AX51" s="2395">
        <v>4</v>
      </c>
      <c r="AY51" s="2601">
        <v>40</v>
      </c>
      <c r="AZ51" s="2396">
        <v>0</v>
      </c>
      <c r="BA51" s="2396">
        <v>0</v>
      </c>
      <c r="BB51" s="2388"/>
      <c r="BC51" s="2388"/>
      <c r="BD51" s="2396">
        <v>11</v>
      </c>
      <c r="BE51" s="2396">
        <v>11</v>
      </c>
      <c r="BF51" s="2388" t="s">
        <v>1711</v>
      </c>
      <c r="BG51" s="2388"/>
      <c r="BH51" s="2396">
        <v>11.66</v>
      </c>
      <c r="BI51" s="2396">
        <f>+BD51+(BE51*0.06)</f>
        <v>11.66</v>
      </c>
      <c r="BJ51" s="2388" t="s">
        <v>1711</v>
      </c>
      <c r="BK51" s="2388"/>
      <c r="BL51" s="2337">
        <v>12.3596</v>
      </c>
      <c r="BM51" s="2396"/>
      <c r="BN51" s="2388"/>
      <c r="BO51" s="2388"/>
      <c r="BP51" s="2337">
        <v>12.3596</v>
      </c>
      <c r="BQ51" s="2396"/>
      <c r="BR51" s="2388"/>
      <c r="BS51" s="2388"/>
      <c r="BT51" s="2337">
        <v>7.5</v>
      </c>
      <c r="BU51" s="2387"/>
      <c r="BV51" s="2388" t="s">
        <v>1711</v>
      </c>
      <c r="BW51" s="2388">
        <v>7670</v>
      </c>
      <c r="BX51" s="2337">
        <v>7.5</v>
      </c>
      <c r="BY51" s="2387"/>
      <c r="BZ51" s="2388" t="s">
        <v>1711</v>
      </c>
      <c r="CA51" s="2388">
        <v>7670</v>
      </c>
      <c r="CB51" s="2337">
        <v>7.5</v>
      </c>
      <c r="CC51" s="2387"/>
      <c r="CD51" s="2388" t="s">
        <v>1711</v>
      </c>
      <c r="CE51" s="2388">
        <v>7670</v>
      </c>
      <c r="CF51" s="2337">
        <v>7.5</v>
      </c>
      <c r="CG51" s="2387"/>
      <c r="CH51" s="2388" t="s">
        <v>1711</v>
      </c>
      <c r="CI51" s="2388">
        <v>7670</v>
      </c>
      <c r="CJ51" s="2337">
        <v>7.5</v>
      </c>
      <c r="CK51" s="2387"/>
      <c r="CL51" s="2388" t="s">
        <v>1711</v>
      </c>
      <c r="CM51" s="2388">
        <v>7670</v>
      </c>
      <c r="CN51" s="2337">
        <v>7.5</v>
      </c>
      <c r="CO51" s="2387"/>
      <c r="CP51" s="2388" t="s">
        <v>1711</v>
      </c>
      <c r="CQ51" s="2388">
        <v>7670</v>
      </c>
      <c r="CR51" s="2339">
        <f>+BT51+BX51+CB51+CF51+CJ51+CN51+AZ51+BD51+BH51+BL51+BP51</f>
        <v>92.379199999999997</v>
      </c>
      <c r="CS51" s="2372" t="s">
        <v>105</v>
      </c>
      <c r="CT51" s="2372" t="s">
        <v>603</v>
      </c>
      <c r="CU51" s="2355" t="s">
        <v>214</v>
      </c>
      <c r="CV51" s="2347" t="s">
        <v>2041</v>
      </c>
      <c r="CW51" s="2347">
        <v>9262059</v>
      </c>
      <c r="CX51" s="2345" t="s">
        <v>2042</v>
      </c>
      <c r="CY51" s="2348"/>
      <c r="CZ51" s="2348"/>
      <c r="DA51" s="2348"/>
      <c r="DB51" s="2348"/>
      <c r="DC51" s="2348"/>
      <c r="DD51" s="2348"/>
      <c r="DE51" s="2332" t="s">
        <v>2046</v>
      </c>
      <c r="DF51" s="2733" t="s">
        <v>1977</v>
      </c>
    </row>
    <row r="52" spans="1:143" s="2585" customFormat="1" ht="16.5" customHeight="1">
      <c r="A52" s="2731" t="s">
        <v>1946</v>
      </c>
      <c r="B52" s="2342"/>
      <c r="C52" s="2627" t="s">
        <v>208</v>
      </c>
      <c r="D52" s="2641"/>
      <c r="E52" s="2642" t="s">
        <v>102</v>
      </c>
      <c r="F52" s="2642" t="s">
        <v>1947</v>
      </c>
      <c r="G52" s="2642" t="s">
        <v>1948</v>
      </c>
      <c r="H52" s="2642" t="s">
        <v>1681</v>
      </c>
      <c r="I52" s="2642"/>
      <c r="J52" s="2333" t="s">
        <v>112</v>
      </c>
      <c r="K52" s="2333" t="s">
        <v>112</v>
      </c>
      <c r="L52" s="2643">
        <v>43374</v>
      </c>
      <c r="M52" s="2643">
        <v>47118</v>
      </c>
      <c r="N52" s="2333" t="s">
        <v>1949</v>
      </c>
      <c r="O52" s="2621" t="s">
        <v>1950</v>
      </c>
      <c r="P52" s="2621" t="s">
        <v>1950</v>
      </c>
      <c r="Q52" s="2621" t="s">
        <v>1950</v>
      </c>
      <c r="R52" s="2621" t="s">
        <v>1950</v>
      </c>
      <c r="S52" s="2621" t="s">
        <v>1950</v>
      </c>
      <c r="T52" s="2621" t="s">
        <v>1950</v>
      </c>
      <c r="U52" s="2621" t="s">
        <v>1950</v>
      </c>
      <c r="V52" s="2621" t="s">
        <v>1950</v>
      </c>
      <c r="W52" s="2621" t="s">
        <v>1950</v>
      </c>
      <c r="X52" s="2621" t="s">
        <v>1950</v>
      </c>
      <c r="Y52" s="2621">
        <v>10</v>
      </c>
      <c r="Z52" s="2640" t="s">
        <v>2449</v>
      </c>
      <c r="AA52" s="2644">
        <v>8.3000000000000001E-3</v>
      </c>
      <c r="AB52" s="2650" t="s">
        <v>2040</v>
      </c>
      <c r="AC52" s="2650" t="s">
        <v>597</v>
      </c>
      <c r="AD52" s="2364" t="s">
        <v>271</v>
      </c>
      <c r="AE52" s="2364" t="s">
        <v>220</v>
      </c>
      <c r="AF52" s="2363" t="s">
        <v>582</v>
      </c>
      <c r="AG52" s="2341" t="s">
        <v>1055</v>
      </c>
      <c r="AH52" s="2341" t="s">
        <v>75</v>
      </c>
      <c r="AI52" s="2333" t="s">
        <v>75</v>
      </c>
      <c r="AJ52" s="2333" t="s">
        <v>112</v>
      </c>
      <c r="AK52" s="2341" t="s">
        <v>112</v>
      </c>
      <c r="AL52" s="2646">
        <v>44927</v>
      </c>
      <c r="AM52" s="2646">
        <v>47118</v>
      </c>
      <c r="AN52" s="2379"/>
      <c r="AO52" s="2377"/>
      <c r="AP52" s="2377"/>
      <c r="AQ52" s="2377"/>
      <c r="AR52" s="2379"/>
      <c r="AS52" s="2379">
        <v>4</v>
      </c>
      <c r="AT52" s="2379">
        <v>4</v>
      </c>
      <c r="AU52" s="2379">
        <v>4</v>
      </c>
      <c r="AV52" s="2379">
        <v>4</v>
      </c>
      <c r="AW52" s="2379">
        <v>4</v>
      </c>
      <c r="AX52" s="2379">
        <v>4</v>
      </c>
      <c r="AY52" s="2362">
        <f>SUM(AS52:AX52)</f>
        <v>24</v>
      </c>
      <c r="AZ52" s="2338"/>
      <c r="BA52" s="2338"/>
      <c r="BB52" s="2333"/>
      <c r="BC52" s="2333"/>
      <c r="BD52" s="2338"/>
      <c r="BE52" s="2338"/>
      <c r="BF52" s="2338"/>
      <c r="BG52" s="2338"/>
      <c r="BH52" s="2338"/>
      <c r="BI52" s="2338"/>
      <c r="BJ52" s="2338"/>
      <c r="BK52" s="2338"/>
      <c r="BL52" s="2337"/>
      <c r="BM52" s="2338"/>
      <c r="BN52" s="2338"/>
      <c r="BO52" s="2338"/>
      <c r="BP52" s="2337"/>
      <c r="BQ52" s="2338"/>
      <c r="BR52" s="2338"/>
      <c r="BS52" s="2338"/>
      <c r="BT52" s="2337">
        <v>6</v>
      </c>
      <c r="BU52" s="2387"/>
      <c r="BV52" s="2388" t="s">
        <v>1711</v>
      </c>
      <c r="BW52" s="2388">
        <v>7670</v>
      </c>
      <c r="BX52" s="2337">
        <v>6</v>
      </c>
      <c r="BY52" s="2387"/>
      <c r="BZ52" s="2388" t="s">
        <v>1711</v>
      </c>
      <c r="CA52" s="2388">
        <v>7670</v>
      </c>
      <c r="CB52" s="2337">
        <v>6</v>
      </c>
      <c r="CC52" s="2387"/>
      <c r="CD52" s="2388" t="s">
        <v>1711</v>
      </c>
      <c r="CE52" s="2388">
        <v>7670</v>
      </c>
      <c r="CF52" s="2337">
        <v>6</v>
      </c>
      <c r="CG52" s="2387"/>
      <c r="CH52" s="2388" t="s">
        <v>1711</v>
      </c>
      <c r="CI52" s="2388">
        <v>7670</v>
      </c>
      <c r="CJ52" s="2337">
        <v>6</v>
      </c>
      <c r="CK52" s="2387"/>
      <c r="CL52" s="2388" t="s">
        <v>1711</v>
      </c>
      <c r="CM52" s="2388">
        <v>7670</v>
      </c>
      <c r="CN52" s="2337">
        <v>6</v>
      </c>
      <c r="CO52" s="2387"/>
      <c r="CP52" s="2388" t="s">
        <v>1711</v>
      </c>
      <c r="CQ52" s="2388">
        <v>7670</v>
      </c>
      <c r="CR52" s="2339">
        <f>+BT52+BX52+CB52+CF52+CJ52+CN52</f>
        <v>36</v>
      </c>
      <c r="CS52" s="2372" t="s">
        <v>105</v>
      </c>
      <c r="CT52" s="2372" t="s">
        <v>603</v>
      </c>
      <c r="CU52" s="2355" t="s">
        <v>214</v>
      </c>
      <c r="CV52" s="2347" t="s">
        <v>2041</v>
      </c>
      <c r="CW52" s="2347">
        <v>9262059</v>
      </c>
      <c r="CX52" s="2345" t="s">
        <v>2042</v>
      </c>
      <c r="CY52" s="2389"/>
      <c r="CZ52" s="2389"/>
      <c r="DA52" s="2389"/>
      <c r="DB52" s="2389"/>
      <c r="DC52" s="2389"/>
      <c r="DD52" s="2389"/>
      <c r="DE52" s="2354" t="s">
        <v>1952</v>
      </c>
      <c r="DF52" s="2733" t="s">
        <v>1952</v>
      </c>
    </row>
    <row r="53" spans="1:143" s="2585" customFormat="1" ht="16.5" customHeight="1">
      <c r="A53" s="2731" t="s">
        <v>1946</v>
      </c>
      <c r="B53" s="2342"/>
      <c r="C53" s="2627" t="s">
        <v>208</v>
      </c>
      <c r="D53" s="2641"/>
      <c r="E53" s="2642" t="s">
        <v>102</v>
      </c>
      <c r="F53" s="2642" t="s">
        <v>1947</v>
      </c>
      <c r="G53" s="2642" t="s">
        <v>1948</v>
      </c>
      <c r="H53" s="2642" t="s">
        <v>1681</v>
      </c>
      <c r="I53" s="2642"/>
      <c r="J53" s="2333" t="s">
        <v>112</v>
      </c>
      <c r="K53" s="2333" t="s">
        <v>112</v>
      </c>
      <c r="L53" s="2643">
        <v>43374</v>
      </c>
      <c r="M53" s="2643">
        <v>47118</v>
      </c>
      <c r="N53" s="2333" t="s">
        <v>1949</v>
      </c>
      <c r="O53" s="2621" t="s">
        <v>1950</v>
      </c>
      <c r="P53" s="2621" t="s">
        <v>1950</v>
      </c>
      <c r="Q53" s="2621" t="s">
        <v>1950</v>
      </c>
      <c r="R53" s="2621" t="s">
        <v>1950</v>
      </c>
      <c r="S53" s="2621" t="s">
        <v>1950</v>
      </c>
      <c r="T53" s="2621" t="s">
        <v>1950</v>
      </c>
      <c r="U53" s="2621" t="s">
        <v>1950</v>
      </c>
      <c r="V53" s="2621" t="s">
        <v>1950</v>
      </c>
      <c r="W53" s="2621" t="s">
        <v>1950</v>
      </c>
      <c r="X53" s="2621" t="s">
        <v>1950</v>
      </c>
      <c r="Y53" s="2621">
        <v>10</v>
      </c>
      <c r="Z53" s="2640" t="s">
        <v>2450</v>
      </c>
      <c r="AA53" s="2644">
        <v>8.3000000000000001E-3</v>
      </c>
      <c r="AB53" s="2365" t="s">
        <v>609</v>
      </c>
      <c r="AC53" s="2363" t="s">
        <v>1836</v>
      </c>
      <c r="AD53" s="2364" t="s">
        <v>271</v>
      </c>
      <c r="AE53" s="2364" t="s">
        <v>220</v>
      </c>
      <c r="AF53" s="2363" t="s">
        <v>582</v>
      </c>
      <c r="AG53" s="2336" t="s">
        <v>1679</v>
      </c>
      <c r="AH53" s="2336" t="s">
        <v>75</v>
      </c>
      <c r="AI53" s="2333" t="s">
        <v>75</v>
      </c>
      <c r="AJ53" s="2349" t="s">
        <v>112</v>
      </c>
      <c r="AK53" s="2341" t="s">
        <v>112</v>
      </c>
      <c r="AL53" s="2645">
        <v>44927</v>
      </c>
      <c r="AM53" s="2645">
        <v>47118</v>
      </c>
      <c r="AN53" s="2335"/>
      <c r="AO53" s="2335"/>
      <c r="AP53" s="2335"/>
      <c r="AQ53" s="2335"/>
      <c r="AR53" s="2335"/>
      <c r="AS53" s="2335">
        <v>1</v>
      </c>
      <c r="AT53" s="2335">
        <v>1</v>
      </c>
      <c r="AU53" s="2335">
        <v>1</v>
      </c>
      <c r="AV53" s="2335">
        <v>1</v>
      </c>
      <c r="AW53" s="2335">
        <v>1</v>
      </c>
      <c r="AX53" s="2335">
        <v>1</v>
      </c>
      <c r="AY53" s="2335">
        <v>1</v>
      </c>
      <c r="AZ53" s="2338"/>
      <c r="BA53" s="2338"/>
      <c r="BB53" s="2333"/>
      <c r="BC53" s="2333"/>
      <c r="BD53" s="2338"/>
      <c r="BE53" s="2338"/>
      <c r="BF53" s="2338"/>
      <c r="BG53" s="2338"/>
      <c r="BH53" s="2338"/>
      <c r="BI53" s="2338"/>
      <c r="BJ53" s="2338"/>
      <c r="BK53" s="2338"/>
      <c r="BL53" s="2337"/>
      <c r="BM53" s="2338"/>
      <c r="BN53" s="2338"/>
      <c r="BO53" s="2338"/>
      <c r="BP53" s="2337"/>
      <c r="BQ53" s="2338"/>
      <c r="BR53" s="2338"/>
      <c r="BS53" s="2338"/>
      <c r="BT53" s="2337">
        <v>73</v>
      </c>
      <c r="BU53" s="2338"/>
      <c r="BV53" s="2338"/>
      <c r="BW53" s="2338"/>
      <c r="BX53" s="2337">
        <v>78</v>
      </c>
      <c r="BY53" s="2338"/>
      <c r="BZ53" s="2338"/>
      <c r="CA53" s="2390">
        <v>7867</v>
      </c>
      <c r="CB53" s="2337">
        <v>83</v>
      </c>
      <c r="CC53" s="2338"/>
      <c r="CD53" s="2338"/>
      <c r="CE53" s="2390">
        <v>7867</v>
      </c>
      <c r="CF53" s="2337">
        <v>89</v>
      </c>
      <c r="CG53" s="2338"/>
      <c r="CH53" s="2338"/>
      <c r="CI53" s="2390">
        <v>7867</v>
      </c>
      <c r="CJ53" s="2337">
        <v>95</v>
      </c>
      <c r="CK53" s="2338"/>
      <c r="CL53" s="2338"/>
      <c r="CM53" s="2390">
        <v>7867</v>
      </c>
      <c r="CN53" s="2337">
        <v>102</v>
      </c>
      <c r="CO53" s="2338"/>
      <c r="CP53" s="2338" t="s">
        <v>2043</v>
      </c>
      <c r="CQ53" s="2390">
        <v>7867</v>
      </c>
      <c r="CR53" s="2339">
        <f>+BT53+BX53+CB53+CF53+CJ53+CN53</f>
        <v>520</v>
      </c>
      <c r="CS53" s="2331" t="s">
        <v>105</v>
      </c>
      <c r="CT53" s="2331" t="s">
        <v>107</v>
      </c>
      <c r="CU53" s="2347" t="s">
        <v>327</v>
      </c>
      <c r="CV53" s="2372" t="s">
        <v>326</v>
      </c>
      <c r="CW53" s="2355" t="s">
        <v>126</v>
      </c>
      <c r="CX53" s="2364" t="s">
        <v>328</v>
      </c>
      <c r="CY53" s="2391"/>
      <c r="CZ53" s="2391"/>
      <c r="DA53" s="2391"/>
      <c r="DB53" s="2391"/>
      <c r="DC53" s="2391"/>
      <c r="DD53" s="2389"/>
      <c r="DE53" s="2354" t="s">
        <v>1952</v>
      </c>
      <c r="DF53" s="2733" t="s">
        <v>1952</v>
      </c>
    </row>
    <row r="54" spans="1:143" s="2585" customFormat="1" ht="16.5" customHeight="1">
      <c r="A54" s="2731" t="s">
        <v>1946</v>
      </c>
      <c r="B54" s="2342"/>
      <c r="C54" s="2627" t="s">
        <v>208</v>
      </c>
      <c r="D54" s="2641"/>
      <c r="E54" s="2642" t="s">
        <v>102</v>
      </c>
      <c r="F54" s="2642" t="s">
        <v>1947</v>
      </c>
      <c r="G54" s="2642" t="s">
        <v>1948</v>
      </c>
      <c r="H54" s="2642" t="s">
        <v>1681</v>
      </c>
      <c r="I54" s="2642"/>
      <c r="J54" s="2333" t="s">
        <v>112</v>
      </c>
      <c r="K54" s="2333" t="s">
        <v>112</v>
      </c>
      <c r="L54" s="2643">
        <v>43374</v>
      </c>
      <c r="M54" s="2643">
        <v>47118</v>
      </c>
      <c r="N54" s="2333" t="s">
        <v>1949</v>
      </c>
      <c r="O54" s="2621" t="s">
        <v>1950</v>
      </c>
      <c r="P54" s="2621" t="s">
        <v>1950</v>
      </c>
      <c r="Q54" s="2621" t="s">
        <v>1950</v>
      </c>
      <c r="R54" s="2621" t="s">
        <v>1950</v>
      </c>
      <c r="S54" s="2621" t="s">
        <v>1950</v>
      </c>
      <c r="T54" s="2621" t="s">
        <v>1950</v>
      </c>
      <c r="U54" s="2621" t="s">
        <v>1950</v>
      </c>
      <c r="V54" s="2621" t="s">
        <v>1950</v>
      </c>
      <c r="W54" s="2621" t="s">
        <v>1950</v>
      </c>
      <c r="X54" s="2621" t="s">
        <v>1950</v>
      </c>
      <c r="Y54" s="2621">
        <v>10</v>
      </c>
      <c r="Z54" s="2664" t="s">
        <v>2451</v>
      </c>
      <c r="AA54" s="2644">
        <v>8.3000000000000001E-3</v>
      </c>
      <c r="AB54" s="2650" t="s">
        <v>624</v>
      </c>
      <c r="AC54" s="2650" t="s">
        <v>632</v>
      </c>
      <c r="AD54" s="2364" t="s">
        <v>271</v>
      </c>
      <c r="AE54" s="2364" t="s">
        <v>220</v>
      </c>
      <c r="AF54" s="2640" t="s">
        <v>2044</v>
      </c>
      <c r="AG54" s="2333" t="s">
        <v>1679</v>
      </c>
      <c r="AH54" s="2333" t="s">
        <v>75</v>
      </c>
      <c r="AI54" s="2333" t="s">
        <v>75</v>
      </c>
      <c r="AJ54" s="2342">
        <v>1</v>
      </c>
      <c r="AK54" s="2341">
        <v>2022</v>
      </c>
      <c r="AL54" s="2646">
        <v>44927</v>
      </c>
      <c r="AM54" s="2646">
        <v>47118</v>
      </c>
      <c r="AN54" s="2620"/>
      <c r="AO54" s="2620"/>
      <c r="AP54" s="2620"/>
      <c r="AQ54" s="2620"/>
      <c r="AR54" s="2620"/>
      <c r="AS54" s="2374">
        <v>1</v>
      </c>
      <c r="AT54" s="2374">
        <v>1</v>
      </c>
      <c r="AU54" s="2374">
        <v>1</v>
      </c>
      <c r="AV54" s="2374">
        <v>1</v>
      </c>
      <c r="AW54" s="2374">
        <v>1</v>
      </c>
      <c r="AX54" s="2374">
        <v>1</v>
      </c>
      <c r="AY54" s="2374">
        <v>1</v>
      </c>
      <c r="AZ54" s="2337"/>
      <c r="BA54" s="2333"/>
      <c r="BB54" s="2337"/>
      <c r="BC54" s="2337"/>
      <c r="BD54" s="2337"/>
      <c r="BE54" s="2333"/>
      <c r="BF54" s="2337"/>
      <c r="BG54" s="2337"/>
      <c r="BH54" s="2337"/>
      <c r="BI54" s="2333"/>
      <c r="BJ54" s="2337"/>
      <c r="BK54" s="2337"/>
      <c r="BL54" s="2337"/>
      <c r="BM54" s="2333"/>
      <c r="BN54" s="2337"/>
      <c r="BO54" s="2337"/>
      <c r="BP54" s="2337"/>
      <c r="BQ54" s="2333"/>
      <c r="BR54" s="2337"/>
      <c r="BS54" s="2337"/>
      <c r="BT54" s="2337">
        <v>264.60000000000002</v>
      </c>
      <c r="BU54" s="2333"/>
      <c r="BV54" s="2337"/>
      <c r="BW54" s="2337"/>
      <c r="BX54" s="2337">
        <v>277.83</v>
      </c>
      <c r="BY54" s="2333"/>
      <c r="BZ54" s="2392"/>
      <c r="CA54" s="2392"/>
      <c r="CB54" s="2337">
        <v>291.72149999999999</v>
      </c>
      <c r="CC54" s="2337"/>
      <c r="CD54" s="2337"/>
      <c r="CE54" s="2337"/>
      <c r="CF54" s="2337">
        <v>306.30757499999999</v>
      </c>
      <c r="CG54" s="2337"/>
      <c r="CH54" s="2337"/>
      <c r="CI54" s="2337"/>
      <c r="CJ54" s="2337">
        <v>321.62295375000002</v>
      </c>
      <c r="CK54" s="2337"/>
      <c r="CL54" s="2337"/>
      <c r="CM54" s="2337"/>
      <c r="CN54" s="2337">
        <v>337.70410143750001</v>
      </c>
      <c r="CO54" s="2337"/>
      <c r="CP54" s="2380"/>
      <c r="CQ54" s="2380"/>
      <c r="CR54" s="2339">
        <v>1799.7861301875</v>
      </c>
      <c r="CS54" s="2331" t="s">
        <v>185</v>
      </c>
      <c r="CT54" s="2331" t="s">
        <v>186</v>
      </c>
      <c r="CU54" s="2347" t="s">
        <v>495</v>
      </c>
      <c r="CV54" s="2347" t="s">
        <v>635</v>
      </c>
      <c r="CW54" s="2372">
        <v>3387000</v>
      </c>
      <c r="CX54" s="2364" t="s">
        <v>2045</v>
      </c>
      <c r="CY54" s="2393"/>
      <c r="CZ54" s="2393"/>
      <c r="DA54" s="2393"/>
      <c r="DB54" s="2393"/>
      <c r="DC54" s="2393"/>
      <c r="DD54" s="2393"/>
      <c r="DE54" s="2354" t="s">
        <v>1952</v>
      </c>
      <c r="DF54" s="2733" t="s">
        <v>1952</v>
      </c>
    </row>
    <row r="55" spans="1:143" s="2585" customFormat="1" ht="16.5" customHeight="1">
      <c r="A55" s="2731" t="s">
        <v>1946</v>
      </c>
      <c r="B55" s="2342"/>
      <c r="C55" s="2627" t="s">
        <v>208</v>
      </c>
      <c r="D55" s="2641"/>
      <c r="E55" s="2642" t="s">
        <v>102</v>
      </c>
      <c r="F55" s="2332" t="s">
        <v>657</v>
      </c>
      <c r="G55" s="2403" t="s">
        <v>306</v>
      </c>
      <c r="H55" s="2664" t="s">
        <v>1681</v>
      </c>
      <c r="I55" s="2664"/>
      <c r="J55" s="2333" t="s">
        <v>112</v>
      </c>
      <c r="K55" s="2333" t="s">
        <v>112</v>
      </c>
      <c r="L55" s="2643">
        <v>44835</v>
      </c>
      <c r="M55" s="2643">
        <v>47118</v>
      </c>
      <c r="N55" s="2333" t="s">
        <v>1949</v>
      </c>
      <c r="O55" s="2621"/>
      <c r="P55" s="2621"/>
      <c r="Q55" s="2621"/>
      <c r="R55" s="2621" t="s">
        <v>1950</v>
      </c>
      <c r="S55" s="2621" t="s">
        <v>1950</v>
      </c>
      <c r="T55" s="2621" t="s">
        <v>1950</v>
      </c>
      <c r="U55" s="2621" t="s">
        <v>1950</v>
      </c>
      <c r="V55" s="2621" t="s">
        <v>1950</v>
      </c>
      <c r="W55" s="2621" t="s">
        <v>1950</v>
      </c>
      <c r="X55" s="2621" t="s">
        <v>1950</v>
      </c>
      <c r="Y55" s="2621">
        <v>7</v>
      </c>
      <c r="Z55" s="2673" t="s">
        <v>2452</v>
      </c>
      <c r="AA55" s="2644">
        <v>8.3000000000000001E-3</v>
      </c>
      <c r="AB55" s="2618" t="s">
        <v>656</v>
      </c>
      <c r="AC55" s="2364" t="s">
        <v>664</v>
      </c>
      <c r="AD55" s="2364" t="s">
        <v>271</v>
      </c>
      <c r="AE55" s="2363" t="s">
        <v>887</v>
      </c>
      <c r="AF55" s="2618" t="s">
        <v>306</v>
      </c>
      <c r="AG55" s="2394" t="s">
        <v>1681</v>
      </c>
      <c r="AH55" s="2394" t="s">
        <v>75</v>
      </c>
      <c r="AI55" s="2333" t="s">
        <v>75</v>
      </c>
      <c r="AJ55" s="2342">
        <v>0.1</v>
      </c>
      <c r="AK55" s="2394">
        <v>2022</v>
      </c>
      <c r="AL55" s="2663">
        <v>44927</v>
      </c>
      <c r="AM55" s="2646">
        <v>47118</v>
      </c>
      <c r="AN55" s="2620"/>
      <c r="AO55" s="2620"/>
      <c r="AP55" s="2620"/>
      <c r="AQ55" s="2620"/>
      <c r="AR55" s="2374"/>
      <c r="AS55" s="2374">
        <v>0.5</v>
      </c>
      <c r="AT55" s="2374">
        <v>0.6</v>
      </c>
      <c r="AU55" s="2374">
        <v>0.7</v>
      </c>
      <c r="AV55" s="2374">
        <v>0.79999999999999993</v>
      </c>
      <c r="AW55" s="2374">
        <v>0.89999999999999991</v>
      </c>
      <c r="AX55" s="2374">
        <v>0.99999999999999989</v>
      </c>
      <c r="AY55" s="2374">
        <v>1</v>
      </c>
      <c r="AZ55" s="2396"/>
      <c r="BA55" s="2396"/>
      <c r="BB55" s="2388"/>
      <c r="BC55" s="2388"/>
      <c r="BD55" s="2396"/>
      <c r="BE55" s="2396"/>
      <c r="BF55" s="2388"/>
      <c r="BG55" s="2388"/>
      <c r="BH55" s="2396"/>
      <c r="BI55" s="2396"/>
      <c r="BJ55" s="2388"/>
      <c r="BK55" s="2388"/>
      <c r="BL55" s="2337"/>
      <c r="BM55" s="2396"/>
      <c r="BN55" s="2388"/>
      <c r="BO55" s="2388"/>
      <c r="BP55" s="2337"/>
      <c r="BQ55" s="2396"/>
      <c r="BR55" s="2388"/>
      <c r="BS55" s="2388"/>
      <c r="BT55" s="2337">
        <v>300</v>
      </c>
      <c r="BU55" s="2387"/>
      <c r="BV55" s="2397" t="s">
        <v>2047</v>
      </c>
      <c r="BW55" s="2397"/>
      <c r="BX55" s="2337">
        <v>324</v>
      </c>
      <c r="BY55" s="2387"/>
      <c r="BZ55" s="2397" t="s">
        <v>2047</v>
      </c>
      <c r="CA55" s="2397"/>
      <c r="CB55" s="2337">
        <v>350</v>
      </c>
      <c r="CC55" s="2387"/>
      <c r="CD55" s="2397" t="s">
        <v>2047</v>
      </c>
      <c r="CE55" s="2397"/>
      <c r="CF55" s="2337">
        <v>378</v>
      </c>
      <c r="CG55" s="2387"/>
      <c r="CH55" s="2397" t="s">
        <v>2047</v>
      </c>
      <c r="CI55" s="2397"/>
      <c r="CJ55" s="2337">
        <v>408</v>
      </c>
      <c r="CK55" s="2387"/>
      <c r="CL55" s="2397" t="s">
        <v>2047</v>
      </c>
      <c r="CM55" s="2397"/>
      <c r="CN55" s="2337">
        <v>441</v>
      </c>
      <c r="CO55" s="2387"/>
      <c r="CP55" s="2397" t="s">
        <v>2047</v>
      </c>
      <c r="CQ55" s="2397"/>
      <c r="CR55" s="2339">
        <f>SUM(AZ55+BD55+BH55+BL55+BP55+BT55+BX55+CB55+CF55+CJ55+CN55)</f>
        <v>2201</v>
      </c>
      <c r="CS55" s="2372" t="s">
        <v>946</v>
      </c>
      <c r="CT55" s="2372" t="s">
        <v>660</v>
      </c>
      <c r="CU55" s="2398" t="s">
        <v>2048</v>
      </c>
      <c r="CV55" s="2398" t="s">
        <v>668</v>
      </c>
      <c r="CW55" s="2398" t="s">
        <v>671</v>
      </c>
      <c r="CX55" s="2364" t="s">
        <v>670</v>
      </c>
      <c r="CY55" s="2387"/>
      <c r="CZ55" s="2399"/>
      <c r="DA55" s="2399"/>
      <c r="DB55" s="2400"/>
      <c r="DC55" s="2387"/>
      <c r="DD55" s="2399"/>
      <c r="DE55" s="2398" t="s">
        <v>2049</v>
      </c>
      <c r="DF55" s="2735" t="s">
        <v>1952</v>
      </c>
      <c r="DG55" s="2586"/>
      <c r="DH55" s="2587"/>
      <c r="DI55" s="2587"/>
      <c r="DJ55" s="2587"/>
      <c r="DK55" s="2587"/>
      <c r="DL55" s="2587"/>
      <c r="DM55" s="2587"/>
      <c r="DN55" s="2587"/>
      <c r="DO55" s="2584"/>
    </row>
    <row r="56" spans="1:143" s="2585" customFormat="1" ht="16.5" customHeight="1">
      <c r="A56" s="2731" t="s">
        <v>1946</v>
      </c>
      <c r="B56" s="2342"/>
      <c r="C56" s="2627" t="s">
        <v>208</v>
      </c>
      <c r="D56" s="2641"/>
      <c r="E56" s="2642" t="s">
        <v>102</v>
      </c>
      <c r="F56" s="2332" t="s">
        <v>657</v>
      </c>
      <c r="G56" s="2403" t="s">
        <v>2050</v>
      </c>
      <c r="H56" s="2664" t="s">
        <v>1681</v>
      </c>
      <c r="I56" s="2664"/>
      <c r="J56" s="2333" t="s">
        <v>112</v>
      </c>
      <c r="K56" s="2333" t="s">
        <v>112</v>
      </c>
      <c r="L56" s="2643">
        <v>44835</v>
      </c>
      <c r="M56" s="2643">
        <v>47118</v>
      </c>
      <c r="N56" s="2333" t="s">
        <v>1949</v>
      </c>
      <c r="O56" s="2621"/>
      <c r="P56" s="2621"/>
      <c r="Q56" s="2621"/>
      <c r="R56" s="2621" t="s">
        <v>1950</v>
      </c>
      <c r="S56" s="2621" t="s">
        <v>1950</v>
      </c>
      <c r="T56" s="2621" t="s">
        <v>1950</v>
      </c>
      <c r="U56" s="2621" t="s">
        <v>1950</v>
      </c>
      <c r="V56" s="2621" t="s">
        <v>1950</v>
      </c>
      <c r="W56" s="2621" t="s">
        <v>1950</v>
      </c>
      <c r="X56" s="2621" t="s">
        <v>1950</v>
      </c>
      <c r="Y56" s="2621">
        <v>7</v>
      </c>
      <c r="Z56" s="2673" t="s">
        <v>2453</v>
      </c>
      <c r="AA56" s="2644">
        <v>8.3000000000000001E-3</v>
      </c>
      <c r="AB56" s="2618" t="s">
        <v>673</v>
      </c>
      <c r="AC56" s="2364" t="s">
        <v>675</v>
      </c>
      <c r="AD56" s="2364" t="s">
        <v>271</v>
      </c>
      <c r="AE56" s="2363" t="s">
        <v>887</v>
      </c>
      <c r="AF56" s="2618" t="s">
        <v>2050</v>
      </c>
      <c r="AG56" s="2394" t="s">
        <v>1681</v>
      </c>
      <c r="AH56" s="2394" t="s">
        <v>75</v>
      </c>
      <c r="AI56" s="2333" t="s">
        <v>75</v>
      </c>
      <c r="AJ56" s="2342">
        <v>0.1</v>
      </c>
      <c r="AK56" s="2394">
        <v>2022</v>
      </c>
      <c r="AL56" s="2663">
        <v>44927</v>
      </c>
      <c r="AM56" s="2646">
        <v>47118</v>
      </c>
      <c r="AN56" s="2620"/>
      <c r="AO56" s="2620"/>
      <c r="AP56" s="2620"/>
      <c r="AQ56" s="2620"/>
      <c r="AR56" s="2374"/>
      <c r="AS56" s="2374">
        <v>0.6</v>
      </c>
      <c r="AT56" s="2374">
        <v>0.68</v>
      </c>
      <c r="AU56" s="2374">
        <v>0.7599999999999999</v>
      </c>
      <c r="AV56" s="2374">
        <v>0.83999999999999986</v>
      </c>
      <c r="AW56" s="2374">
        <v>0.91999999999999982</v>
      </c>
      <c r="AX56" s="2374">
        <v>0.99999999999999978</v>
      </c>
      <c r="AY56" s="2374">
        <v>1</v>
      </c>
      <c r="AZ56" s="2396"/>
      <c r="BA56" s="2396"/>
      <c r="BB56" s="2388"/>
      <c r="BC56" s="2388"/>
      <c r="BD56" s="2396"/>
      <c r="BE56" s="2396"/>
      <c r="BF56" s="2388"/>
      <c r="BG56" s="2388"/>
      <c r="BH56" s="2396"/>
      <c r="BI56" s="2396"/>
      <c r="BJ56" s="2388"/>
      <c r="BK56" s="2388"/>
      <c r="BL56" s="2337"/>
      <c r="BM56" s="2396"/>
      <c r="BN56" s="2388"/>
      <c r="BO56" s="2388"/>
      <c r="BP56" s="2337"/>
      <c r="BQ56" s="2396"/>
      <c r="BR56" s="2388"/>
      <c r="BS56" s="2388"/>
      <c r="BT56" s="2337">
        <v>564</v>
      </c>
      <c r="BU56" s="2387"/>
      <c r="BV56" s="2397" t="s">
        <v>2047</v>
      </c>
      <c r="BW56" s="2397"/>
      <c r="BX56" s="2337">
        <v>609</v>
      </c>
      <c r="BY56" s="2387"/>
      <c r="BZ56" s="2397" t="s">
        <v>2047</v>
      </c>
      <c r="CA56" s="2397"/>
      <c r="CB56" s="2337">
        <v>658</v>
      </c>
      <c r="CC56" s="2387"/>
      <c r="CD56" s="2397" t="s">
        <v>2047</v>
      </c>
      <c r="CE56" s="2397"/>
      <c r="CF56" s="2337">
        <v>710</v>
      </c>
      <c r="CG56" s="2387"/>
      <c r="CH56" s="2397" t="s">
        <v>2047</v>
      </c>
      <c r="CI56" s="2397"/>
      <c r="CJ56" s="2337">
        <v>767</v>
      </c>
      <c r="CK56" s="2387"/>
      <c r="CL56" s="2397" t="s">
        <v>2047</v>
      </c>
      <c r="CM56" s="2397"/>
      <c r="CN56" s="2337">
        <v>828</v>
      </c>
      <c r="CO56" s="2387"/>
      <c r="CP56" s="2397" t="s">
        <v>2047</v>
      </c>
      <c r="CQ56" s="2397"/>
      <c r="CR56" s="2339">
        <f>SUM(AZ56+BD56+BH56+BL56+BP56+BT56+BX56+CB56+CF56+CJ56+CN56)</f>
        <v>4136</v>
      </c>
      <c r="CS56" s="2372" t="s">
        <v>946</v>
      </c>
      <c r="CT56" s="2372" t="s">
        <v>660</v>
      </c>
      <c r="CU56" s="2398" t="s">
        <v>2048</v>
      </c>
      <c r="CV56" s="2398" t="s">
        <v>668</v>
      </c>
      <c r="CW56" s="2398" t="s">
        <v>671</v>
      </c>
      <c r="CX56" s="2364" t="s">
        <v>670</v>
      </c>
      <c r="CY56" s="2387"/>
      <c r="CZ56" s="2399"/>
      <c r="DA56" s="2399"/>
      <c r="DB56" s="2400"/>
      <c r="DC56" s="2387"/>
      <c r="DD56" s="2399"/>
      <c r="DE56" s="2398" t="s">
        <v>2049</v>
      </c>
      <c r="DF56" s="2735" t="s">
        <v>1952</v>
      </c>
      <c r="DG56" s="2586"/>
      <c r="DH56" s="2587"/>
      <c r="DI56" s="2587"/>
      <c r="DJ56" s="2587"/>
      <c r="DK56" s="2587"/>
      <c r="DL56" s="2587"/>
      <c r="DM56" s="2587"/>
      <c r="DN56" s="2587"/>
      <c r="DO56" s="2584"/>
    </row>
    <row r="57" spans="1:143" s="2585" customFormat="1" ht="16.5" customHeight="1">
      <c r="A57" s="2736" t="s">
        <v>1946</v>
      </c>
      <c r="B57" s="2382"/>
      <c r="C57" s="2627" t="s">
        <v>208</v>
      </c>
      <c r="D57" s="2665"/>
      <c r="E57" s="2642" t="s">
        <v>102</v>
      </c>
      <c r="F57" s="2628" t="s">
        <v>1947</v>
      </c>
      <c r="G57" s="2627" t="s">
        <v>1948</v>
      </c>
      <c r="H57" s="2627" t="s">
        <v>1681</v>
      </c>
      <c r="I57" s="2627"/>
      <c r="J57" s="2666" t="s">
        <v>112</v>
      </c>
      <c r="K57" s="2341" t="s">
        <v>112</v>
      </c>
      <c r="L57" s="2643">
        <v>43405</v>
      </c>
      <c r="M57" s="2643">
        <v>47118</v>
      </c>
      <c r="N57" s="2643"/>
      <c r="O57" s="2643"/>
      <c r="P57" s="2667" t="s">
        <v>1950</v>
      </c>
      <c r="Q57" s="2667" t="s">
        <v>1950</v>
      </c>
      <c r="R57" s="2667" t="s">
        <v>1950</v>
      </c>
      <c r="S57" s="2667" t="s">
        <v>1950</v>
      </c>
      <c r="T57" s="2667" t="s">
        <v>1950</v>
      </c>
      <c r="U57" s="2667" t="s">
        <v>1950</v>
      </c>
      <c r="V57" s="2667" t="s">
        <v>1950</v>
      </c>
      <c r="W57" s="2667" t="s">
        <v>1950</v>
      </c>
      <c r="X57" s="2667" t="s">
        <v>1950</v>
      </c>
      <c r="Y57" s="2621">
        <v>9</v>
      </c>
      <c r="Z57" s="2640" t="s">
        <v>2454</v>
      </c>
      <c r="AA57" s="2644">
        <v>8.3000000000000001E-3</v>
      </c>
      <c r="AB57" s="2664" t="s">
        <v>2051</v>
      </c>
      <c r="AC57" s="2640" t="s">
        <v>2052</v>
      </c>
      <c r="AD57" s="2364" t="s">
        <v>271</v>
      </c>
      <c r="AE57" s="2364" t="s">
        <v>220</v>
      </c>
      <c r="AF57" s="2363" t="s">
        <v>582</v>
      </c>
      <c r="AG57" s="2333" t="s">
        <v>1679</v>
      </c>
      <c r="AH57" s="2333" t="s">
        <v>158</v>
      </c>
      <c r="AI57" s="2333">
        <v>431</v>
      </c>
      <c r="AJ57" s="2333" t="s">
        <v>112</v>
      </c>
      <c r="AK57" s="2333" t="s">
        <v>112</v>
      </c>
      <c r="AL57" s="2646">
        <v>44927</v>
      </c>
      <c r="AM57" s="2646">
        <v>47118</v>
      </c>
      <c r="AN57" s="2333"/>
      <c r="AO57" s="2333"/>
      <c r="AP57" s="2333"/>
      <c r="AQ57" s="2333"/>
      <c r="AR57" s="2333"/>
      <c r="AS57" s="2333">
        <v>3</v>
      </c>
      <c r="AT57" s="2333">
        <v>3</v>
      </c>
      <c r="AU57" s="2333">
        <v>3</v>
      </c>
      <c r="AV57" s="2333">
        <v>3</v>
      </c>
      <c r="AW57" s="2333">
        <v>3</v>
      </c>
      <c r="AX57" s="2333">
        <v>3</v>
      </c>
      <c r="AY57" s="2333">
        <v>3</v>
      </c>
      <c r="AZ57" s="2337"/>
      <c r="BA57" s="2337"/>
      <c r="BB57" s="2333"/>
      <c r="BC57" s="2333"/>
      <c r="BD57" s="2337"/>
      <c r="BE57" s="2337"/>
      <c r="BF57" s="2333"/>
      <c r="BG57" s="2333"/>
      <c r="BH57" s="2337"/>
      <c r="BI57" s="2337"/>
      <c r="BJ57" s="2333"/>
      <c r="BK57" s="2333"/>
      <c r="BL57" s="2337"/>
      <c r="BM57" s="2333"/>
      <c r="BN57" s="2333"/>
      <c r="BO57" s="2333"/>
      <c r="BP57" s="2337"/>
      <c r="BQ57" s="2333"/>
      <c r="BR57" s="2333"/>
      <c r="BS57" s="2333"/>
      <c r="BT57" s="2337">
        <v>808</v>
      </c>
      <c r="BU57" s="2337">
        <v>808</v>
      </c>
      <c r="BV57" s="2333" t="s">
        <v>1711</v>
      </c>
      <c r="BW57" s="2333">
        <v>7869</v>
      </c>
      <c r="BX57" s="2337">
        <v>889</v>
      </c>
      <c r="BY57" s="2337">
        <v>889</v>
      </c>
      <c r="BZ57" s="2333" t="s">
        <v>1711</v>
      </c>
      <c r="CA57" s="2333"/>
      <c r="CB57" s="2337">
        <v>978</v>
      </c>
      <c r="CC57" s="2337">
        <v>978</v>
      </c>
      <c r="CD57" s="2333" t="s">
        <v>1711</v>
      </c>
      <c r="CE57" s="2333"/>
      <c r="CF57" s="2337">
        <v>1076</v>
      </c>
      <c r="CG57" s="2337">
        <v>1076</v>
      </c>
      <c r="CH57" s="2333" t="s">
        <v>1711</v>
      </c>
      <c r="CI57" s="2333"/>
      <c r="CJ57" s="2337">
        <v>1184</v>
      </c>
      <c r="CK57" s="2337">
        <v>1184</v>
      </c>
      <c r="CL57" s="2333" t="s">
        <v>1711</v>
      </c>
      <c r="CM57" s="2333"/>
      <c r="CN57" s="2337">
        <v>1302</v>
      </c>
      <c r="CO57" s="2337">
        <v>1302</v>
      </c>
      <c r="CP57" s="2333" t="s">
        <v>1711</v>
      </c>
      <c r="CQ57" s="2333"/>
      <c r="CR57" s="2339">
        <f>SUM(AZ57+BD57+BH57+BL57+BP57+BT57+BX57+CB57+CF57+CJ57+CN57)</f>
        <v>6237</v>
      </c>
      <c r="CS57" s="2331" t="s">
        <v>105</v>
      </c>
      <c r="CT57" s="2331" t="s">
        <v>107</v>
      </c>
      <c r="CU57" s="2331" t="s">
        <v>214</v>
      </c>
      <c r="CV57" s="2331" t="s">
        <v>767</v>
      </c>
      <c r="CW57" s="2331" t="s">
        <v>1975</v>
      </c>
      <c r="CX57" s="2331" t="s">
        <v>688</v>
      </c>
      <c r="CY57" s="2399"/>
      <c r="CZ57" s="2400"/>
      <c r="DA57" s="2387"/>
      <c r="DB57" s="2399"/>
      <c r="DC57" s="2399"/>
      <c r="DD57" s="2401"/>
      <c r="DE57" s="2354" t="s">
        <v>1952</v>
      </c>
      <c r="DF57" s="2737" t="s">
        <v>1952</v>
      </c>
      <c r="DG57" s="2588"/>
      <c r="DH57" s="2589"/>
      <c r="DI57" s="2589"/>
      <c r="DJ57" s="2590"/>
      <c r="DK57" s="2588"/>
      <c r="DL57" s="2589"/>
      <c r="DM57" s="2586"/>
      <c r="DN57" s="2591"/>
      <c r="DO57" s="2582"/>
      <c r="DP57" s="2582"/>
      <c r="DQ57" s="2586"/>
      <c r="DR57" s="2586"/>
      <c r="DS57" s="2586"/>
      <c r="DT57" s="2587"/>
      <c r="DU57" s="2587"/>
      <c r="DV57" s="2587"/>
      <c r="DW57" s="2587"/>
      <c r="DX57" s="2587"/>
      <c r="DY57" s="2587"/>
      <c r="DZ57" s="2587"/>
      <c r="EA57" s="2584"/>
    </row>
    <row r="58" spans="1:143" s="2585" customFormat="1" ht="16.5" customHeight="1">
      <c r="A58" s="2738" t="s">
        <v>1946</v>
      </c>
      <c r="B58" s="2380"/>
      <c r="C58" s="2354" t="s">
        <v>208</v>
      </c>
      <c r="D58" s="2366"/>
      <c r="E58" s="2642" t="s">
        <v>102</v>
      </c>
      <c r="F58" s="2360" t="s">
        <v>2053</v>
      </c>
      <c r="G58" s="2354" t="s">
        <v>1948</v>
      </c>
      <c r="H58" s="2354" t="s">
        <v>1681</v>
      </c>
      <c r="I58" s="2354"/>
      <c r="J58" s="2380" t="s">
        <v>112</v>
      </c>
      <c r="K58" s="2380" t="s">
        <v>112</v>
      </c>
      <c r="L58" s="2668">
        <v>43405</v>
      </c>
      <c r="M58" s="2668">
        <v>47118</v>
      </c>
      <c r="N58" s="2668"/>
      <c r="O58" s="2668"/>
      <c r="P58" s="2349" t="s">
        <v>1950</v>
      </c>
      <c r="Q58" s="2349" t="s">
        <v>1950</v>
      </c>
      <c r="R58" s="2349" t="s">
        <v>1950</v>
      </c>
      <c r="S58" s="2349" t="s">
        <v>1950</v>
      </c>
      <c r="T58" s="2349" t="s">
        <v>1950</v>
      </c>
      <c r="U58" s="2349" t="s">
        <v>1950</v>
      </c>
      <c r="V58" s="2349" t="s">
        <v>1950</v>
      </c>
      <c r="W58" s="2349" t="s">
        <v>1950</v>
      </c>
      <c r="X58" s="2349" t="s">
        <v>1950</v>
      </c>
      <c r="Y58" s="2349">
        <v>9</v>
      </c>
      <c r="Z58" s="2664" t="s">
        <v>2455</v>
      </c>
      <c r="AA58" s="2644">
        <v>8.3000000000000001E-3</v>
      </c>
      <c r="AB58" s="2360" t="s">
        <v>681</v>
      </c>
      <c r="AC58" s="2360" t="s">
        <v>685</v>
      </c>
      <c r="AD58" s="2364" t="s">
        <v>271</v>
      </c>
      <c r="AE58" s="2364" t="s">
        <v>220</v>
      </c>
      <c r="AF58" s="2360" t="s">
        <v>684</v>
      </c>
      <c r="AG58" s="2380" t="s">
        <v>1055</v>
      </c>
      <c r="AH58" s="2333" t="s">
        <v>158</v>
      </c>
      <c r="AI58" s="2349">
        <v>431</v>
      </c>
      <c r="AJ58" s="2349" t="s">
        <v>112</v>
      </c>
      <c r="AK58" s="2349" t="s">
        <v>112</v>
      </c>
      <c r="AL58" s="2645">
        <v>44927</v>
      </c>
      <c r="AM58" s="2645">
        <v>47118</v>
      </c>
      <c r="AN58" s="2349"/>
      <c r="AO58" s="2349"/>
      <c r="AP58" s="2349"/>
      <c r="AQ58" s="2349"/>
      <c r="AR58" s="2349"/>
      <c r="AS58" s="2349">
        <v>2</v>
      </c>
      <c r="AT58" s="2349">
        <v>2</v>
      </c>
      <c r="AU58" s="2349">
        <v>2</v>
      </c>
      <c r="AV58" s="2349">
        <v>2</v>
      </c>
      <c r="AW58" s="2349">
        <v>2</v>
      </c>
      <c r="AX58" s="2349">
        <v>2</v>
      </c>
      <c r="AY58" s="2349">
        <v>12</v>
      </c>
      <c r="AZ58" s="2349"/>
      <c r="BA58" s="2349"/>
      <c r="BB58" s="2349"/>
      <c r="BC58" s="2349"/>
      <c r="BD58" s="2349"/>
      <c r="BE58" s="2349"/>
      <c r="BF58" s="2349"/>
      <c r="BG58" s="2349"/>
      <c r="BH58" s="2349"/>
      <c r="BI58" s="2349"/>
      <c r="BJ58" s="2349"/>
      <c r="BK58" s="2349"/>
      <c r="BL58" s="2337"/>
      <c r="BM58" s="2349"/>
      <c r="BN58" s="2349"/>
      <c r="BO58" s="2349"/>
      <c r="BP58" s="2337"/>
      <c r="BQ58" s="2349"/>
      <c r="BR58" s="2349"/>
      <c r="BS58" s="2349"/>
      <c r="BT58" s="2337">
        <v>180</v>
      </c>
      <c r="BU58" s="2337">
        <v>180</v>
      </c>
      <c r="BV58" s="2349" t="s">
        <v>1711</v>
      </c>
      <c r="BW58" s="2349">
        <v>7869</v>
      </c>
      <c r="BX58" s="2337">
        <v>199</v>
      </c>
      <c r="BY58" s="2337">
        <v>199</v>
      </c>
      <c r="BZ58" s="2349" t="s">
        <v>1711</v>
      </c>
      <c r="CA58" s="2349"/>
      <c r="CB58" s="2337">
        <v>218</v>
      </c>
      <c r="CC58" s="2337">
        <v>218</v>
      </c>
      <c r="CD58" s="2349" t="s">
        <v>1711</v>
      </c>
      <c r="CE58" s="2349"/>
      <c r="CF58" s="2337">
        <v>240</v>
      </c>
      <c r="CG58" s="2337">
        <v>240</v>
      </c>
      <c r="CH58" s="2349" t="s">
        <v>1711</v>
      </c>
      <c r="CI58" s="2349"/>
      <c r="CJ58" s="2337">
        <v>264</v>
      </c>
      <c r="CK58" s="2337">
        <v>264</v>
      </c>
      <c r="CL58" s="2349" t="s">
        <v>1711</v>
      </c>
      <c r="CM58" s="2349"/>
      <c r="CN58" s="2337">
        <v>291</v>
      </c>
      <c r="CO58" s="2337">
        <v>291</v>
      </c>
      <c r="CP58" s="2349" t="s">
        <v>1711</v>
      </c>
      <c r="CQ58" s="2349"/>
      <c r="CR58" s="2339">
        <f>SUM(AZ58+BD58+BH58+BL58+BP58+BT58+BX58+CB58+CF58+CJ58+CN58)</f>
        <v>1392</v>
      </c>
      <c r="CS58" s="2355" t="s">
        <v>105</v>
      </c>
      <c r="CT58" s="2355" t="s">
        <v>107</v>
      </c>
      <c r="CU58" s="2331" t="s">
        <v>214</v>
      </c>
      <c r="CV58" s="2331" t="s">
        <v>767</v>
      </c>
      <c r="CW58" s="2331" t="s">
        <v>1975</v>
      </c>
      <c r="CX58" s="2331" t="s">
        <v>688</v>
      </c>
      <c r="CY58" s="2354"/>
      <c r="CZ58" s="2359"/>
      <c r="DA58" s="2359"/>
      <c r="DB58" s="2360"/>
      <c r="DC58" s="2360"/>
      <c r="DD58" s="2360"/>
      <c r="DE58" s="2354" t="s">
        <v>1952</v>
      </c>
      <c r="DF58" s="2739" t="s">
        <v>1952</v>
      </c>
      <c r="DG58" s="2589"/>
      <c r="DH58" s="2590"/>
      <c r="DI58" s="2588"/>
      <c r="DJ58" s="2589"/>
      <c r="DK58" s="2589"/>
      <c r="DL58" s="2591"/>
      <c r="DN58" s="2582"/>
      <c r="DO58" s="2586"/>
      <c r="DP58" s="2586"/>
      <c r="DQ58" s="2586"/>
      <c r="DR58" s="2582"/>
      <c r="DS58" s="2588"/>
      <c r="DT58" s="2589"/>
      <c r="DU58" s="2589"/>
      <c r="DV58" s="2590"/>
      <c r="DW58" s="2588"/>
      <c r="DX58" s="2589"/>
      <c r="DY58" s="2586"/>
      <c r="DZ58" s="2591"/>
      <c r="EA58" s="2582"/>
      <c r="EB58" s="2582"/>
      <c r="EC58" s="2586"/>
      <c r="ED58" s="2586"/>
      <c r="EE58" s="2586"/>
      <c r="EF58" s="2587"/>
      <c r="EG58" s="2587"/>
      <c r="EH58" s="2587"/>
      <c r="EI58" s="2587"/>
      <c r="EJ58" s="2587"/>
      <c r="EK58" s="2587"/>
      <c r="EL58" s="2587"/>
      <c r="EM58" s="2584"/>
    </row>
    <row r="59" spans="1:143" s="2585" customFormat="1" ht="16.5" customHeight="1">
      <c r="A59" s="2738" t="s">
        <v>1946</v>
      </c>
      <c r="B59" s="2380"/>
      <c r="C59" s="2354" t="s">
        <v>208</v>
      </c>
      <c r="D59" s="2366"/>
      <c r="E59" s="2642" t="s">
        <v>102</v>
      </c>
      <c r="F59" s="2360" t="s">
        <v>2053</v>
      </c>
      <c r="G59" s="2354" t="s">
        <v>1948</v>
      </c>
      <c r="H59" s="2354" t="s">
        <v>1681</v>
      </c>
      <c r="I59" s="2354"/>
      <c r="J59" s="2380" t="s">
        <v>112</v>
      </c>
      <c r="K59" s="2380" t="s">
        <v>112</v>
      </c>
      <c r="L59" s="2668">
        <v>43405</v>
      </c>
      <c r="M59" s="2668">
        <v>47118</v>
      </c>
      <c r="N59" s="2668"/>
      <c r="O59" s="2668"/>
      <c r="P59" s="2349" t="s">
        <v>1950</v>
      </c>
      <c r="Q59" s="2349" t="s">
        <v>1950</v>
      </c>
      <c r="R59" s="2349" t="s">
        <v>1950</v>
      </c>
      <c r="S59" s="2349" t="s">
        <v>1950</v>
      </c>
      <c r="T59" s="2349" t="s">
        <v>1950</v>
      </c>
      <c r="U59" s="2349" t="s">
        <v>1950</v>
      </c>
      <c r="V59" s="2349" t="s">
        <v>1950</v>
      </c>
      <c r="W59" s="2349" t="s">
        <v>1950</v>
      </c>
      <c r="X59" s="2349" t="s">
        <v>1950</v>
      </c>
      <c r="Y59" s="2349">
        <v>9</v>
      </c>
      <c r="Z59" s="2664" t="s">
        <v>2456</v>
      </c>
      <c r="AA59" s="2644">
        <v>8.3000000000000001E-3</v>
      </c>
      <c r="AB59" s="2360" t="s">
        <v>690</v>
      </c>
      <c r="AC59" s="2360" t="s">
        <v>694</v>
      </c>
      <c r="AD59" s="2364" t="s">
        <v>271</v>
      </c>
      <c r="AE59" s="2364" t="s">
        <v>220</v>
      </c>
      <c r="AF59" s="2363" t="s">
        <v>582</v>
      </c>
      <c r="AG59" s="2380" t="s">
        <v>1055</v>
      </c>
      <c r="AH59" s="2333" t="s">
        <v>158</v>
      </c>
      <c r="AI59" s="2349">
        <v>431</v>
      </c>
      <c r="AJ59" s="2349" t="s">
        <v>112</v>
      </c>
      <c r="AK59" s="2349" t="s">
        <v>112</v>
      </c>
      <c r="AL59" s="2645">
        <v>44927</v>
      </c>
      <c r="AM59" s="2645">
        <v>47118</v>
      </c>
      <c r="AN59" s="2349"/>
      <c r="AO59" s="2349"/>
      <c r="AP59" s="2349"/>
      <c r="AQ59" s="2349"/>
      <c r="AR59" s="2349"/>
      <c r="AS59" s="2349">
        <v>56</v>
      </c>
      <c r="AT59" s="2349">
        <v>56</v>
      </c>
      <c r="AU59" s="2349">
        <v>56</v>
      </c>
      <c r="AV59" s="2349">
        <v>56</v>
      </c>
      <c r="AW59" s="2349">
        <v>56</v>
      </c>
      <c r="AX59" s="2349">
        <v>56</v>
      </c>
      <c r="AY59" s="2349">
        <v>336</v>
      </c>
      <c r="AZ59" s="2349"/>
      <c r="BA59" s="2349"/>
      <c r="BB59" s="2349"/>
      <c r="BC59" s="2349"/>
      <c r="BD59" s="2349"/>
      <c r="BE59" s="2349"/>
      <c r="BF59" s="2349"/>
      <c r="BG59" s="2349"/>
      <c r="BH59" s="2349"/>
      <c r="BI59" s="2349"/>
      <c r="BJ59" s="2349"/>
      <c r="BK59" s="2349"/>
      <c r="BL59" s="2337"/>
      <c r="BM59" s="2349"/>
      <c r="BN59" s="2349"/>
      <c r="BO59" s="2349"/>
      <c r="BP59" s="2337"/>
      <c r="BQ59" s="2349"/>
      <c r="BR59" s="2349"/>
      <c r="BS59" s="2349"/>
      <c r="BT59" s="2337">
        <v>1288</v>
      </c>
      <c r="BU59" s="2337">
        <v>1288</v>
      </c>
      <c r="BV59" s="2349" t="s">
        <v>1711</v>
      </c>
      <c r="BW59" s="2349">
        <v>7869</v>
      </c>
      <c r="BX59" s="2337">
        <v>1417</v>
      </c>
      <c r="BY59" s="2337">
        <v>1417</v>
      </c>
      <c r="BZ59" s="2349" t="s">
        <v>1711</v>
      </c>
      <c r="CA59" s="2349"/>
      <c r="CB59" s="2337">
        <v>1558</v>
      </c>
      <c r="CC59" s="2337">
        <v>1558</v>
      </c>
      <c r="CD59" s="2349" t="s">
        <v>1711</v>
      </c>
      <c r="CE59" s="2349"/>
      <c r="CF59" s="2337">
        <v>1714</v>
      </c>
      <c r="CG59" s="2337">
        <v>1714</v>
      </c>
      <c r="CH59" s="2349" t="s">
        <v>1711</v>
      </c>
      <c r="CI59" s="2349"/>
      <c r="CJ59" s="2337">
        <v>1886</v>
      </c>
      <c r="CK59" s="2337">
        <v>1886</v>
      </c>
      <c r="CL59" s="2349" t="s">
        <v>1711</v>
      </c>
      <c r="CM59" s="2349"/>
      <c r="CN59" s="2337">
        <v>2074</v>
      </c>
      <c r="CO59" s="2337">
        <v>2074</v>
      </c>
      <c r="CP59" s="2349" t="s">
        <v>1711</v>
      </c>
      <c r="CQ59" s="2349"/>
      <c r="CR59" s="2339">
        <f>SUM(AZ59+BD59+BH59+BL59+BP59+BT59+BX59+CB59+CF59+CJ59+CN59)</f>
        <v>9937</v>
      </c>
      <c r="CS59" s="2355" t="s">
        <v>105</v>
      </c>
      <c r="CT59" s="2355" t="s">
        <v>107</v>
      </c>
      <c r="CU59" s="2331" t="s">
        <v>214</v>
      </c>
      <c r="CV59" s="2331" t="s">
        <v>767</v>
      </c>
      <c r="CW59" s="2331" t="s">
        <v>1975</v>
      </c>
      <c r="CX59" s="2331" t="s">
        <v>688</v>
      </c>
      <c r="CY59" s="2354"/>
      <c r="CZ59" s="2359"/>
      <c r="DA59" s="2359"/>
      <c r="DB59" s="2360"/>
      <c r="DC59" s="2360"/>
      <c r="DD59" s="2360"/>
      <c r="DE59" s="2354" t="s">
        <v>1952</v>
      </c>
      <c r="DF59" s="2739" t="s">
        <v>1952</v>
      </c>
      <c r="DG59" s="2589"/>
      <c r="DH59" s="2590"/>
      <c r="DI59" s="2588"/>
      <c r="DJ59" s="2589"/>
      <c r="DK59" s="2589"/>
      <c r="DL59" s="2591"/>
      <c r="DN59" s="2582"/>
      <c r="DO59" s="2586"/>
      <c r="DP59" s="2586"/>
      <c r="DQ59" s="2586"/>
      <c r="DR59" s="2582"/>
      <c r="DS59" s="2588"/>
      <c r="DT59" s="2589"/>
      <c r="DU59" s="2589"/>
      <c r="DV59" s="2590"/>
      <c r="DW59" s="2588"/>
      <c r="DX59" s="2589"/>
      <c r="DY59" s="2586"/>
      <c r="DZ59" s="2591"/>
      <c r="EA59" s="2582"/>
      <c r="EB59" s="2582"/>
      <c r="EC59" s="2586"/>
      <c r="ED59" s="2586"/>
      <c r="EE59" s="2586"/>
      <c r="EF59" s="2587"/>
      <c r="EG59" s="2587"/>
      <c r="EH59" s="2587"/>
      <c r="EI59" s="2587"/>
      <c r="EJ59" s="2587"/>
      <c r="EK59" s="2587"/>
      <c r="EL59" s="2587"/>
      <c r="EM59" s="2584"/>
    </row>
    <row r="60" spans="1:143" s="2584" customFormat="1" ht="16.5" customHeight="1">
      <c r="A60" s="2738" t="s">
        <v>1946</v>
      </c>
      <c r="B60" s="2366"/>
      <c r="C60" s="2594" t="s">
        <v>208</v>
      </c>
      <c r="D60" s="2349"/>
      <c r="E60" s="2594" t="s">
        <v>102</v>
      </c>
      <c r="F60" s="2594" t="s">
        <v>2053</v>
      </c>
      <c r="G60" s="2594" t="s">
        <v>1948</v>
      </c>
      <c r="H60" s="2594" t="s">
        <v>1681</v>
      </c>
      <c r="I60" s="2594"/>
      <c r="J60" s="2349" t="s">
        <v>112</v>
      </c>
      <c r="K60" s="2349" t="s">
        <v>112</v>
      </c>
      <c r="L60" s="2643">
        <v>43405</v>
      </c>
      <c r="M60" s="2643">
        <v>47118</v>
      </c>
      <c r="N60" s="2333" t="s">
        <v>1949</v>
      </c>
      <c r="O60" s="2621" t="s">
        <v>1950</v>
      </c>
      <c r="P60" s="2621" t="s">
        <v>1950</v>
      </c>
      <c r="Q60" s="2621" t="s">
        <v>1950</v>
      </c>
      <c r="R60" s="2621" t="s">
        <v>1950</v>
      </c>
      <c r="S60" s="2621" t="s">
        <v>1950</v>
      </c>
      <c r="T60" s="2621" t="s">
        <v>1950</v>
      </c>
      <c r="U60" s="2621" t="s">
        <v>1950</v>
      </c>
      <c r="V60" s="2621" t="s">
        <v>1950</v>
      </c>
      <c r="W60" s="2621" t="s">
        <v>1950</v>
      </c>
      <c r="X60" s="2621" t="s">
        <v>1950</v>
      </c>
      <c r="Y60" s="2621">
        <v>10</v>
      </c>
      <c r="Z60" s="2640" t="s">
        <v>2457</v>
      </c>
      <c r="AA60" s="2644">
        <v>8.3000000000000001E-3</v>
      </c>
      <c r="AB60" s="2369" t="s">
        <v>698</v>
      </c>
      <c r="AC60" s="2664" t="s">
        <v>702</v>
      </c>
      <c r="AD60" s="2364" t="s">
        <v>271</v>
      </c>
      <c r="AE60" s="2364" t="s">
        <v>220</v>
      </c>
      <c r="AF60" s="2664" t="s">
        <v>1837</v>
      </c>
      <c r="AG60" s="2349" t="s">
        <v>1055</v>
      </c>
      <c r="AH60" s="2333" t="s">
        <v>75</v>
      </c>
      <c r="AI60" s="2349" t="s">
        <v>75</v>
      </c>
      <c r="AJ60" s="2349" t="s">
        <v>112</v>
      </c>
      <c r="AK60" s="2349" t="s">
        <v>112</v>
      </c>
      <c r="AL60" s="2645">
        <v>44927</v>
      </c>
      <c r="AM60" s="2645">
        <v>45291</v>
      </c>
      <c r="AN60" s="2334"/>
      <c r="AO60" s="2404"/>
      <c r="AP60" s="2404"/>
      <c r="AQ60" s="2404"/>
      <c r="AR60" s="2404"/>
      <c r="AS60" s="2353">
        <v>10</v>
      </c>
      <c r="AT60" s="2404"/>
      <c r="AU60" s="2404"/>
      <c r="AV60" s="2404"/>
      <c r="AW60" s="2404"/>
      <c r="AX60" s="2404"/>
      <c r="AY60" s="2353">
        <v>10</v>
      </c>
      <c r="AZ60" s="2336"/>
      <c r="BA60" s="2336"/>
      <c r="BB60" s="2336"/>
      <c r="BC60" s="2336"/>
      <c r="BD60" s="2337"/>
      <c r="BE60" s="2337"/>
      <c r="BF60" s="2333"/>
      <c r="BG60" s="2333"/>
      <c r="BH60" s="2337"/>
      <c r="BI60" s="2337"/>
      <c r="BJ60" s="2333"/>
      <c r="BK60" s="2333"/>
      <c r="BL60" s="2337"/>
      <c r="BM60" s="2333"/>
      <c r="BN60" s="2333"/>
      <c r="BO60" s="2333"/>
      <c r="BP60" s="2337"/>
      <c r="BQ60" s="2333"/>
      <c r="BR60" s="2333"/>
      <c r="BS60" s="2333"/>
      <c r="BT60" s="2337" t="s">
        <v>2054</v>
      </c>
      <c r="BU60" s="2337" t="s">
        <v>2054</v>
      </c>
      <c r="BV60" s="2349" t="s">
        <v>2012</v>
      </c>
      <c r="BW60" s="2333"/>
      <c r="BX60" s="2337"/>
      <c r="BY60" s="2333"/>
      <c r="BZ60" s="2333"/>
      <c r="CA60" s="2333"/>
      <c r="CB60" s="2337"/>
      <c r="CC60" s="2405"/>
      <c r="CD60" s="2333"/>
      <c r="CE60" s="2333"/>
      <c r="CF60" s="2337"/>
      <c r="CG60" s="2333"/>
      <c r="CH60" s="2333"/>
      <c r="CI60" s="2333"/>
      <c r="CJ60" s="2337"/>
      <c r="CK60" s="2333"/>
      <c r="CL60" s="2333"/>
      <c r="CM60" s="2333"/>
      <c r="CN60" s="2337"/>
      <c r="CO60" s="2333"/>
      <c r="CP60" s="2333"/>
      <c r="CQ60" s="2336"/>
      <c r="CR60" s="2339">
        <v>1</v>
      </c>
      <c r="CS60" s="2403" t="s">
        <v>105</v>
      </c>
      <c r="CT60" s="2403" t="s">
        <v>107</v>
      </c>
      <c r="CU60" s="2347" t="s">
        <v>2037</v>
      </c>
      <c r="CV60" s="2403" t="s">
        <v>2055</v>
      </c>
      <c r="CW60" s="2403" t="s">
        <v>2056</v>
      </c>
      <c r="CX60" s="2364" t="s">
        <v>2057</v>
      </c>
      <c r="CY60" s="2332"/>
      <c r="CZ60" s="2332"/>
      <c r="DA60" s="2332"/>
      <c r="DB60" s="2332"/>
      <c r="DC60" s="2332"/>
      <c r="DD60" s="2332"/>
      <c r="DE60" s="2332" t="s">
        <v>2058</v>
      </c>
      <c r="DF60" s="2732" t="s">
        <v>1952</v>
      </c>
    </row>
    <row r="61" spans="1:143" s="2584" customFormat="1" ht="16.5" customHeight="1">
      <c r="A61" s="2738" t="s">
        <v>1946</v>
      </c>
      <c r="B61" s="2366"/>
      <c r="C61" s="2594" t="s">
        <v>208</v>
      </c>
      <c r="D61" s="2349"/>
      <c r="E61" s="2594" t="s">
        <v>102</v>
      </c>
      <c r="F61" s="2594" t="s">
        <v>2053</v>
      </c>
      <c r="G61" s="2594" t="s">
        <v>1948</v>
      </c>
      <c r="H61" s="2594" t="s">
        <v>1681</v>
      </c>
      <c r="I61" s="2594"/>
      <c r="J61" s="2349" t="s">
        <v>112</v>
      </c>
      <c r="K61" s="2349" t="s">
        <v>112</v>
      </c>
      <c r="L61" s="2643">
        <v>43405</v>
      </c>
      <c r="M61" s="2643">
        <v>47118</v>
      </c>
      <c r="N61" s="2333" t="s">
        <v>1949</v>
      </c>
      <c r="O61" s="2621" t="s">
        <v>1950</v>
      </c>
      <c r="P61" s="2621" t="s">
        <v>1950</v>
      </c>
      <c r="Q61" s="2621" t="s">
        <v>1950</v>
      </c>
      <c r="R61" s="2621" t="s">
        <v>1950</v>
      </c>
      <c r="S61" s="2621" t="s">
        <v>1950</v>
      </c>
      <c r="T61" s="2621" t="s">
        <v>1950</v>
      </c>
      <c r="U61" s="2621" t="s">
        <v>1950</v>
      </c>
      <c r="V61" s="2621" t="s">
        <v>1950</v>
      </c>
      <c r="W61" s="2621" t="s">
        <v>1950</v>
      </c>
      <c r="X61" s="2621" t="s">
        <v>1950</v>
      </c>
      <c r="Y61" s="2621">
        <v>10</v>
      </c>
      <c r="Z61" s="2640" t="s">
        <v>2458</v>
      </c>
      <c r="AA61" s="2644">
        <v>8.3000000000000001E-3</v>
      </c>
      <c r="AB61" s="2360" t="s">
        <v>708</v>
      </c>
      <c r="AC61" s="2360" t="s">
        <v>708</v>
      </c>
      <c r="AD61" s="2364" t="s">
        <v>271</v>
      </c>
      <c r="AE61" s="2364" t="s">
        <v>220</v>
      </c>
      <c r="AF61" s="2363" t="s">
        <v>582</v>
      </c>
      <c r="AG61" s="2380" t="s">
        <v>1679</v>
      </c>
      <c r="AH61" s="2333" t="s">
        <v>158</v>
      </c>
      <c r="AI61" s="2349">
        <v>431</v>
      </c>
      <c r="AJ61" s="2349" t="s">
        <v>112</v>
      </c>
      <c r="AK61" s="2349" t="s">
        <v>112</v>
      </c>
      <c r="AL61" s="2645">
        <v>44927</v>
      </c>
      <c r="AM61" s="2645">
        <v>47118</v>
      </c>
      <c r="AN61" s="2379"/>
      <c r="AO61" s="2377"/>
      <c r="AP61" s="2377"/>
      <c r="AQ61" s="2377"/>
      <c r="AR61" s="2349"/>
      <c r="AS61" s="2349">
        <v>2</v>
      </c>
      <c r="AT61" s="2349">
        <v>2</v>
      </c>
      <c r="AU61" s="2349">
        <v>2</v>
      </c>
      <c r="AV61" s="2349">
        <v>2</v>
      </c>
      <c r="AW61" s="2349">
        <v>2</v>
      </c>
      <c r="AX61" s="2349">
        <v>2</v>
      </c>
      <c r="AY61" s="2349">
        <v>2</v>
      </c>
      <c r="AZ61" s="2338"/>
      <c r="BA61" s="2338"/>
      <c r="BB61" s="2333"/>
      <c r="BC61" s="2333"/>
      <c r="BD61" s="2338"/>
      <c r="BE61" s="2338"/>
      <c r="BF61" s="2338"/>
      <c r="BG61" s="2338"/>
      <c r="BH61" s="2338"/>
      <c r="BI61" s="2338"/>
      <c r="BJ61" s="2338"/>
      <c r="BK61" s="2338"/>
      <c r="BL61" s="2337"/>
      <c r="BM61" s="2338"/>
      <c r="BN61" s="2338"/>
      <c r="BO61" s="2338"/>
      <c r="BP61" s="2337"/>
      <c r="BQ61" s="2338"/>
      <c r="BR61" s="2338"/>
      <c r="BS61" s="2338"/>
      <c r="BT61" s="2337">
        <v>205</v>
      </c>
      <c r="BU61" s="2406">
        <v>205</v>
      </c>
      <c r="BV61" s="2349" t="s">
        <v>1711</v>
      </c>
      <c r="BW61" s="2349">
        <v>7869</v>
      </c>
      <c r="BX61" s="2337">
        <v>225</v>
      </c>
      <c r="BY61" s="2406">
        <v>225</v>
      </c>
      <c r="BZ61" s="2349" t="s">
        <v>1711</v>
      </c>
      <c r="CA61" s="2349"/>
      <c r="CB61" s="2337">
        <v>248</v>
      </c>
      <c r="CC61" s="2406">
        <v>248</v>
      </c>
      <c r="CD61" s="2349" t="s">
        <v>1711</v>
      </c>
      <c r="CE61" s="2394" t="s">
        <v>2059</v>
      </c>
      <c r="CF61" s="2337">
        <v>273</v>
      </c>
      <c r="CG61" s="2406">
        <v>273</v>
      </c>
      <c r="CH61" s="2349" t="s">
        <v>1711</v>
      </c>
      <c r="CI61" s="2394" t="s">
        <v>2059</v>
      </c>
      <c r="CJ61" s="2337">
        <v>300</v>
      </c>
      <c r="CK61" s="2406">
        <v>300</v>
      </c>
      <c r="CL61" s="2349" t="s">
        <v>1711</v>
      </c>
      <c r="CM61" s="2349"/>
      <c r="CN61" s="2337">
        <v>300</v>
      </c>
      <c r="CO61" s="2406">
        <v>300</v>
      </c>
      <c r="CP61" s="2349" t="s">
        <v>1711</v>
      </c>
      <c r="CQ61" s="2349"/>
      <c r="CR61" s="2339">
        <f>+BT61+BX61+CB61+CF61+CJ61+CN61</f>
        <v>1551</v>
      </c>
      <c r="CS61" s="2355" t="s">
        <v>105</v>
      </c>
      <c r="CT61" s="2355" t="s">
        <v>107</v>
      </c>
      <c r="CU61" s="2331" t="s">
        <v>214</v>
      </c>
      <c r="CV61" s="2331" t="s">
        <v>767</v>
      </c>
      <c r="CW61" s="2331" t="s">
        <v>1975</v>
      </c>
      <c r="CX61" s="2331" t="s">
        <v>688</v>
      </c>
      <c r="CY61" s="2389"/>
      <c r="CZ61" s="2389"/>
      <c r="DA61" s="2389"/>
      <c r="DB61" s="2389"/>
      <c r="DC61" s="2389"/>
      <c r="DD61" s="2389"/>
      <c r="DE61" s="2354" t="s">
        <v>1952</v>
      </c>
      <c r="DF61" s="2733" t="s">
        <v>1952</v>
      </c>
    </row>
    <row r="62" spans="1:143" s="2585" customFormat="1" ht="16.5" customHeight="1">
      <c r="A62" s="2731" t="s">
        <v>1946</v>
      </c>
      <c r="B62" s="2342"/>
      <c r="C62" s="2347" t="s">
        <v>2060</v>
      </c>
      <c r="D62" s="2641">
        <f>SUBTOTAL(9,AA62:AA65)</f>
        <v>7.5975000000000001E-2</v>
      </c>
      <c r="E62" s="2642" t="s">
        <v>731</v>
      </c>
      <c r="F62" s="2627" t="s">
        <v>2061</v>
      </c>
      <c r="G62" s="2642" t="s">
        <v>1948</v>
      </c>
      <c r="H62" s="2627" t="s">
        <v>1681</v>
      </c>
      <c r="I62" s="2627"/>
      <c r="J62" s="2660">
        <v>0.77</v>
      </c>
      <c r="K62" s="2341">
        <v>2018</v>
      </c>
      <c r="L62" s="2643">
        <v>43405</v>
      </c>
      <c r="M62" s="2643">
        <v>47118</v>
      </c>
      <c r="N62" s="2377">
        <v>0.77</v>
      </c>
      <c r="O62" s="2660">
        <v>0.8</v>
      </c>
      <c r="P62" s="2660">
        <v>0.82</v>
      </c>
      <c r="Q62" s="2660">
        <v>0.84</v>
      </c>
      <c r="R62" s="2660">
        <v>0.86</v>
      </c>
      <c r="S62" s="2660">
        <v>0.88</v>
      </c>
      <c r="T62" s="2660">
        <v>0.9</v>
      </c>
      <c r="U62" s="2660">
        <v>0.92</v>
      </c>
      <c r="V62" s="2660">
        <v>0.94</v>
      </c>
      <c r="W62" s="2660">
        <v>0.96</v>
      </c>
      <c r="X62" s="2660">
        <v>0.98</v>
      </c>
      <c r="Y62" s="2660">
        <v>0.98</v>
      </c>
      <c r="Z62" s="2640" t="s">
        <v>2062</v>
      </c>
      <c r="AA62" s="2648">
        <v>4.3749999999999997E-2</v>
      </c>
      <c r="AB62" s="2650" t="s">
        <v>722</v>
      </c>
      <c r="AC62" s="2650" t="s">
        <v>726</v>
      </c>
      <c r="AD62" s="2364" t="s">
        <v>271</v>
      </c>
      <c r="AE62" s="2364" t="s">
        <v>220</v>
      </c>
      <c r="AF62" s="2650" t="s">
        <v>570</v>
      </c>
      <c r="AG62" s="2341" t="s">
        <v>1681</v>
      </c>
      <c r="AH62" s="2341" t="s">
        <v>75</v>
      </c>
      <c r="AI62" s="2333" t="s">
        <v>75</v>
      </c>
      <c r="AJ62" s="2333">
        <v>0</v>
      </c>
      <c r="AK62" s="2341">
        <v>2017</v>
      </c>
      <c r="AL62" s="2646">
        <v>43405</v>
      </c>
      <c r="AM62" s="2646">
        <v>43830</v>
      </c>
      <c r="AN62" s="2377">
        <v>0.5</v>
      </c>
      <c r="AO62" s="2377">
        <v>1</v>
      </c>
      <c r="AP62" s="2377"/>
      <c r="AQ62" s="2378"/>
      <c r="AR62" s="2374"/>
      <c r="AS62" s="2378"/>
      <c r="AT62" s="2378"/>
      <c r="AU62" s="2378"/>
      <c r="AV62" s="2378"/>
      <c r="AW62" s="2378"/>
      <c r="AX62" s="2378"/>
      <c r="AY62" s="2342">
        <v>1</v>
      </c>
      <c r="AZ62" s="2344">
        <v>108.9</v>
      </c>
      <c r="BA62" s="2341">
        <v>108.9</v>
      </c>
      <c r="BB62" s="2341" t="s">
        <v>1711</v>
      </c>
      <c r="BC62" s="2344"/>
      <c r="BD62" s="2344">
        <v>154.80000000000001</v>
      </c>
      <c r="BE62" s="2341">
        <v>154.80000000000001</v>
      </c>
      <c r="BF62" s="2341" t="s">
        <v>1711</v>
      </c>
      <c r="BG62" s="2386"/>
      <c r="BH62" s="2386"/>
      <c r="BI62" s="2341"/>
      <c r="BJ62" s="2341"/>
      <c r="BK62" s="2341"/>
      <c r="BL62" s="2337"/>
      <c r="BM62" s="2341"/>
      <c r="BN62" s="2341"/>
      <c r="BO62" s="2341"/>
      <c r="BP62" s="2337"/>
      <c r="BQ62" s="2341"/>
      <c r="BR62" s="2341"/>
      <c r="BS62" s="2341"/>
      <c r="BT62" s="2337"/>
      <c r="BU62" s="2341"/>
      <c r="BV62" s="2341"/>
      <c r="BW62" s="2341"/>
      <c r="BX62" s="2337"/>
      <c r="BY62" s="2341"/>
      <c r="BZ62" s="2341"/>
      <c r="CA62" s="2341"/>
      <c r="CB62" s="2337"/>
      <c r="CC62" s="2341"/>
      <c r="CD62" s="2341"/>
      <c r="CE62" s="2341"/>
      <c r="CF62" s="2337"/>
      <c r="CG62" s="2341"/>
      <c r="CH62" s="2341"/>
      <c r="CI62" s="2341"/>
      <c r="CJ62" s="2337"/>
      <c r="CK62" s="2341"/>
      <c r="CL62" s="2341"/>
      <c r="CM62" s="2341"/>
      <c r="CN62" s="2337"/>
      <c r="CO62" s="2341"/>
      <c r="CP62" s="2341"/>
      <c r="CQ62" s="2341"/>
      <c r="CR62" s="2339">
        <f t="shared" ref="CR62:CR71" si="1">SUM(AZ62+BD62+BH62+BL62+BP62+BT62+BX62+CB62+CF62+CJ62+CN62)</f>
        <v>263.70000000000005</v>
      </c>
      <c r="CS62" s="2347" t="s">
        <v>105</v>
      </c>
      <c r="CT62" s="2331" t="s">
        <v>107</v>
      </c>
      <c r="CU62" s="2347" t="s">
        <v>2037</v>
      </c>
      <c r="CV62" s="2347" t="s">
        <v>737</v>
      </c>
      <c r="CW62" s="2347">
        <v>52798362</v>
      </c>
      <c r="CX62" s="2364" t="s">
        <v>706</v>
      </c>
      <c r="CY62" s="2347"/>
      <c r="CZ62" s="2347"/>
      <c r="DA62" s="2347"/>
      <c r="DB62" s="2347"/>
      <c r="DC62" s="2347"/>
      <c r="DD62" s="2347"/>
      <c r="DE62" s="2407" t="s">
        <v>1967</v>
      </c>
      <c r="DF62" s="2733" t="s">
        <v>1967</v>
      </c>
    </row>
    <row r="63" spans="1:143" s="2585" customFormat="1" ht="16.5" customHeight="1">
      <c r="A63" s="2731" t="s">
        <v>1946</v>
      </c>
      <c r="B63" s="2342"/>
      <c r="C63" s="2347" t="s">
        <v>2060</v>
      </c>
      <c r="D63" s="2641"/>
      <c r="E63" s="2642" t="s">
        <v>731</v>
      </c>
      <c r="F63" s="2627" t="s">
        <v>2061</v>
      </c>
      <c r="G63" s="2642" t="s">
        <v>1948</v>
      </c>
      <c r="H63" s="2627" t="s">
        <v>1681</v>
      </c>
      <c r="I63" s="2627"/>
      <c r="J63" s="2660">
        <v>0.77</v>
      </c>
      <c r="K63" s="2341">
        <v>2018</v>
      </c>
      <c r="L63" s="2643">
        <v>43405</v>
      </c>
      <c r="M63" s="2643">
        <v>47118</v>
      </c>
      <c r="N63" s="2377">
        <v>0.77</v>
      </c>
      <c r="O63" s="2660">
        <v>0.8</v>
      </c>
      <c r="P63" s="2660">
        <v>0.82</v>
      </c>
      <c r="Q63" s="2660">
        <v>0.84</v>
      </c>
      <c r="R63" s="2660">
        <v>0.86</v>
      </c>
      <c r="S63" s="2660">
        <v>0.88</v>
      </c>
      <c r="T63" s="2660">
        <v>0.9</v>
      </c>
      <c r="U63" s="2660">
        <v>0.92</v>
      </c>
      <c r="V63" s="2660">
        <v>0.94</v>
      </c>
      <c r="W63" s="2660">
        <v>0.96</v>
      </c>
      <c r="X63" s="2660">
        <v>0.98</v>
      </c>
      <c r="Y63" s="2660">
        <v>0.98</v>
      </c>
      <c r="Z63" s="2640" t="s">
        <v>2063</v>
      </c>
      <c r="AA63" s="2644">
        <v>8.3000000000000001E-3</v>
      </c>
      <c r="AB63" s="2363" t="s">
        <v>730</v>
      </c>
      <c r="AC63" s="2363" t="s">
        <v>734</v>
      </c>
      <c r="AD63" s="2364" t="s">
        <v>271</v>
      </c>
      <c r="AE63" s="2364" t="s">
        <v>220</v>
      </c>
      <c r="AF63" s="2363" t="s">
        <v>582</v>
      </c>
      <c r="AG63" s="2341" t="s">
        <v>1679</v>
      </c>
      <c r="AH63" s="2333" t="s">
        <v>75</v>
      </c>
      <c r="AI63" s="2333" t="s">
        <v>75</v>
      </c>
      <c r="AJ63" s="2333" t="s">
        <v>112</v>
      </c>
      <c r="AK63" s="2341" t="s">
        <v>112</v>
      </c>
      <c r="AL63" s="2646">
        <v>43405</v>
      </c>
      <c r="AM63" s="2646">
        <v>44926</v>
      </c>
      <c r="AN63" s="2353">
        <v>56</v>
      </c>
      <c r="AO63" s="2353">
        <v>56</v>
      </c>
      <c r="AP63" s="2353">
        <v>56</v>
      </c>
      <c r="AQ63" s="2353">
        <v>56</v>
      </c>
      <c r="AR63" s="2353">
        <v>56</v>
      </c>
      <c r="AS63" s="2378"/>
      <c r="AT63" s="2378"/>
      <c r="AU63" s="2378"/>
      <c r="AV63" s="2378"/>
      <c r="AW63" s="2378"/>
      <c r="AX63" s="2378"/>
      <c r="AY63" s="2353">
        <v>56</v>
      </c>
      <c r="AZ63" s="2344">
        <v>55.14</v>
      </c>
      <c r="BA63" s="2344">
        <f>+AZ63</f>
        <v>55.14</v>
      </c>
      <c r="BB63" s="2333" t="s">
        <v>2012</v>
      </c>
      <c r="BC63" s="2333"/>
      <c r="BD63" s="2344">
        <v>35.14</v>
      </c>
      <c r="BE63" s="2344">
        <f>+BD63</f>
        <v>35.14</v>
      </c>
      <c r="BF63" s="2333" t="s">
        <v>2012</v>
      </c>
      <c r="BG63" s="2333"/>
      <c r="BH63" s="2337">
        <v>35.14</v>
      </c>
      <c r="BI63" s="2337">
        <f>+BH63</f>
        <v>35.14</v>
      </c>
      <c r="BJ63" s="2333" t="s">
        <v>2012</v>
      </c>
      <c r="BK63" s="2341"/>
      <c r="BL63" s="2337">
        <v>35.14</v>
      </c>
      <c r="BM63" s="2344"/>
      <c r="BN63" s="2341"/>
      <c r="BO63" s="2341"/>
      <c r="BP63" s="2337">
        <v>35.14</v>
      </c>
      <c r="BQ63" s="2344"/>
      <c r="BR63" s="2341"/>
      <c r="BS63" s="2341"/>
      <c r="BT63" s="2337"/>
      <c r="BU63" s="2341"/>
      <c r="BV63" s="2341"/>
      <c r="BW63" s="2341"/>
      <c r="BX63" s="2337"/>
      <c r="BY63" s="2341"/>
      <c r="BZ63" s="2341"/>
      <c r="CA63" s="2341"/>
      <c r="CB63" s="2337"/>
      <c r="CC63" s="2341"/>
      <c r="CD63" s="2341"/>
      <c r="CE63" s="2341"/>
      <c r="CF63" s="2337"/>
      <c r="CG63" s="2341"/>
      <c r="CH63" s="2341"/>
      <c r="CI63" s="2341"/>
      <c r="CJ63" s="2337"/>
      <c r="CK63" s="2341"/>
      <c r="CL63" s="2341"/>
      <c r="CM63" s="2341"/>
      <c r="CN63" s="2337"/>
      <c r="CO63" s="2341"/>
      <c r="CP63" s="2341"/>
      <c r="CQ63" s="2341"/>
      <c r="CR63" s="2339">
        <f t="shared" si="1"/>
        <v>195.7</v>
      </c>
      <c r="CS63" s="2347" t="s">
        <v>105</v>
      </c>
      <c r="CT63" s="2331" t="s">
        <v>107</v>
      </c>
      <c r="CU63" s="2347" t="s">
        <v>2037</v>
      </c>
      <c r="CV63" s="2347" t="s">
        <v>737</v>
      </c>
      <c r="CW63" s="2347">
        <v>52798362</v>
      </c>
      <c r="CX63" s="2364" t="s">
        <v>706</v>
      </c>
      <c r="CY63" s="2331"/>
      <c r="CZ63" s="2331"/>
      <c r="DA63" s="2331"/>
      <c r="DB63" s="2331"/>
      <c r="DC63" s="2331"/>
      <c r="DD63" s="2331"/>
      <c r="DE63" s="2332" t="s">
        <v>2064</v>
      </c>
      <c r="DF63" s="2733" t="s">
        <v>1977</v>
      </c>
    </row>
    <row r="64" spans="1:143" s="2585" customFormat="1" ht="16.5" customHeight="1">
      <c r="A64" s="2731" t="s">
        <v>1946</v>
      </c>
      <c r="B64" s="2342"/>
      <c r="C64" s="2347" t="s">
        <v>2060</v>
      </c>
      <c r="D64" s="2641"/>
      <c r="E64" s="2642" t="s">
        <v>731</v>
      </c>
      <c r="F64" s="2627" t="s">
        <v>2061</v>
      </c>
      <c r="G64" s="2642" t="s">
        <v>1948</v>
      </c>
      <c r="H64" s="2627" t="s">
        <v>1681</v>
      </c>
      <c r="I64" s="2627"/>
      <c r="J64" s="2660">
        <v>0.77</v>
      </c>
      <c r="K64" s="2341">
        <v>2018</v>
      </c>
      <c r="L64" s="2643">
        <v>43405</v>
      </c>
      <c r="M64" s="2643">
        <v>47118</v>
      </c>
      <c r="N64" s="2377">
        <v>0.77</v>
      </c>
      <c r="O64" s="2660">
        <v>0.8</v>
      </c>
      <c r="P64" s="2660">
        <v>0.82</v>
      </c>
      <c r="Q64" s="2660">
        <v>0.84</v>
      </c>
      <c r="R64" s="2660">
        <v>0.86</v>
      </c>
      <c r="S64" s="2660">
        <v>0.88</v>
      </c>
      <c r="T64" s="2660">
        <v>0.9</v>
      </c>
      <c r="U64" s="2660">
        <v>0.92</v>
      </c>
      <c r="V64" s="2660">
        <v>0.94</v>
      </c>
      <c r="W64" s="2660">
        <v>0.96</v>
      </c>
      <c r="X64" s="2660">
        <v>0.98</v>
      </c>
      <c r="Y64" s="2660">
        <v>0.98</v>
      </c>
      <c r="Z64" s="2640" t="s">
        <v>2065</v>
      </c>
      <c r="AA64" s="2644">
        <v>8.3000000000000001E-3</v>
      </c>
      <c r="AB64" s="2650" t="s">
        <v>2066</v>
      </c>
      <c r="AC64" s="2650" t="s">
        <v>2067</v>
      </c>
      <c r="AD64" s="2364" t="s">
        <v>271</v>
      </c>
      <c r="AE64" s="2364" t="s">
        <v>220</v>
      </c>
      <c r="AF64" s="2650" t="s">
        <v>570</v>
      </c>
      <c r="AG64" s="2341" t="s">
        <v>1679</v>
      </c>
      <c r="AH64" s="2333" t="s">
        <v>75</v>
      </c>
      <c r="AI64" s="2333" t="s">
        <v>75</v>
      </c>
      <c r="AJ64" s="2342">
        <v>1</v>
      </c>
      <c r="AK64" s="2341">
        <v>2017</v>
      </c>
      <c r="AL64" s="2646">
        <v>43405</v>
      </c>
      <c r="AM64" s="2646">
        <v>47118</v>
      </c>
      <c r="AN64" s="2335">
        <v>1</v>
      </c>
      <c r="AO64" s="2335">
        <v>1</v>
      </c>
      <c r="AP64" s="2335">
        <v>1</v>
      </c>
      <c r="AQ64" s="2335">
        <v>1</v>
      </c>
      <c r="AR64" s="2335">
        <v>1</v>
      </c>
      <c r="AS64" s="2335">
        <v>1</v>
      </c>
      <c r="AT64" s="2335">
        <v>1</v>
      </c>
      <c r="AU64" s="2335">
        <v>1</v>
      </c>
      <c r="AV64" s="2335">
        <v>1</v>
      </c>
      <c r="AW64" s="2335">
        <v>1</v>
      </c>
      <c r="AX64" s="2335">
        <v>1</v>
      </c>
      <c r="AY64" s="2619">
        <f>+AX64</f>
        <v>1</v>
      </c>
      <c r="AZ64" s="2344">
        <v>10000</v>
      </c>
      <c r="BA64" s="2344">
        <v>10000</v>
      </c>
      <c r="BB64" s="2383" t="s">
        <v>2068</v>
      </c>
      <c r="BC64" s="2383"/>
      <c r="BD64" s="2344">
        <v>12480</v>
      </c>
      <c r="BE64" s="2344">
        <f>+BD64</f>
        <v>12480</v>
      </c>
      <c r="BF64" s="2383" t="s">
        <v>2068</v>
      </c>
      <c r="BG64" s="2383"/>
      <c r="BH64" s="2337">
        <v>13104</v>
      </c>
      <c r="BI64" s="2337"/>
      <c r="BJ64" s="2383" t="s">
        <v>2068</v>
      </c>
      <c r="BK64" s="2383"/>
      <c r="BL64" s="2337">
        <v>13759.2</v>
      </c>
      <c r="BM64" s="2380"/>
      <c r="BN64" s="2383"/>
      <c r="BO64" s="2383"/>
      <c r="BP64" s="2337">
        <v>14447.160000000002</v>
      </c>
      <c r="BQ64" s="2380"/>
      <c r="BR64" s="2383"/>
      <c r="BS64" s="2383"/>
      <c r="BT64" s="2337">
        <v>15169.518000000002</v>
      </c>
      <c r="BU64" s="2380"/>
      <c r="BV64" s="2383"/>
      <c r="BW64" s="2383"/>
      <c r="BX64" s="2337">
        <v>15927.993900000003</v>
      </c>
      <c r="BY64" s="2380"/>
      <c r="BZ64" s="2383"/>
      <c r="CA64" s="2383"/>
      <c r="CB64" s="2337">
        <v>16724.393595000005</v>
      </c>
      <c r="CC64" s="2380"/>
      <c r="CD64" s="2383"/>
      <c r="CE64" s="2383"/>
      <c r="CF64" s="2337">
        <v>17560.613274750005</v>
      </c>
      <c r="CG64" s="2380"/>
      <c r="CH64" s="2383"/>
      <c r="CI64" s="2383"/>
      <c r="CJ64" s="2337">
        <v>18438.643938487505</v>
      </c>
      <c r="CK64" s="2380"/>
      <c r="CL64" s="2383"/>
      <c r="CM64" s="2383"/>
      <c r="CN64" s="2337">
        <v>19360.57613541188</v>
      </c>
      <c r="CO64" s="2380"/>
      <c r="CP64" s="2383"/>
      <c r="CQ64" s="2383"/>
      <c r="CR64" s="2339">
        <f t="shared" si="1"/>
        <v>166972.09884364941</v>
      </c>
      <c r="CS64" s="2347" t="s">
        <v>452</v>
      </c>
      <c r="CT64" s="2331" t="s">
        <v>471</v>
      </c>
      <c r="CU64" s="2331" t="s">
        <v>2440</v>
      </c>
      <c r="CV64" s="2331" t="s">
        <v>2069</v>
      </c>
      <c r="CW64" s="2347" t="s">
        <v>2021</v>
      </c>
      <c r="CX64" s="2364" t="s">
        <v>2070</v>
      </c>
      <c r="CY64" s="2348"/>
      <c r="CZ64" s="2348"/>
      <c r="DA64" s="2348"/>
      <c r="DB64" s="2348"/>
      <c r="DC64" s="2348"/>
      <c r="DD64" s="2348"/>
      <c r="DE64" s="2332" t="s">
        <v>2071</v>
      </c>
      <c r="DF64" s="2733" t="s">
        <v>1957</v>
      </c>
    </row>
    <row r="65" spans="1:110" s="2584" customFormat="1" ht="16.5" customHeight="1">
      <c r="A65" s="2731" t="s">
        <v>1946</v>
      </c>
      <c r="B65" s="2342"/>
      <c r="C65" s="2347" t="s">
        <v>2060</v>
      </c>
      <c r="D65" s="2641"/>
      <c r="E65" s="2642" t="s">
        <v>731</v>
      </c>
      <c r="F65" s="2627" t="s">
        <v>2061</v>
      </c>
      <c r="G65" s="2642" t="s">
        <v>1948</v>
      </c>
      <c r="H65" s="2627" t="s">
        <v>1681</v>
      </c>
      <c r="I65" s="2627"/>
      <c r="J65" s="2660">
        <v>0.77</v>
      </c>
      <c r="K65" s="2341">
        <v>2018</v>
      </c>
      <c r="L65" s="2643">
        <v>43405</v>
      </c>
      <c r="M65" s="2643">
        <v>47118</v>
      </c>
      <c r="N65" s="2377">
        <v>0.77</v>
      </c>
      <c r="O65" s="2660">
        <v>0.8</v>
      </c>
      <c r="P65" s="2660">
        <v>0.82</v>
      </c>
      <c r="Q65" s="2660">
        <v>0.84</v>
      </c>
      <c r="R65" s="2660">
        <v>0.86</v>
      </c>
      <c r="S65" s="2660">
        <v>0.88</v>
      </c>
      <c r="T65" s="2660">
        <v>0.9</v>
      </c>
      <c r="U65" s="2660">
        <v>0.92</v>
      </c>
      <c r="V65" s="2660">
        <v>0.94</v>
      </c>
      <c r="W65" s="2660">
        <v>0.96</v>
      </c>
      <c r="X65" s="2660">
        <v>0.98</v>
      </c>
      <c r="Y65" s="2660">
        <v>0.98</v>
      </c>
      <c r="Z65" s="2640" t="s">
        <v>2459</v>
      </c>
      <c r="AA65" s="2648">
        <v>1.5625E-2</v>
      </c>
      <c r="AB65" s="2650" t="s">
        <v>757</v>
      </c>
      <c r="AC65" s="2363" t="s">
        <v>2072</v>
      </c>
      <c r="AD65" s="2364" t="s">
        <v>271</v>
      </c>
      <c r="AE65" s="2364" t="s">
        <v>220</v>
      </c>
      <c r="AF65" s="2650" t="s">
        <v>570</v>
      </c>
      <c r="AG65" s="2333" t="s">
        <v>1679</v>
      </c>
      <c r="AH65" s="2333" t="s">
        <v>75</v>
      </c>
      <c r="AI65" s="2333" t="s">
        <v>75</v>
      </c>
      <c r="AJ65" s="2619">
        <v>0.56000000000000005</v>
      </c>
      <c r="AK65" s="2333">
        <v>2018</v>
      </c>
      <c r="AL65" s="2787">
        <v>43466</v>
      </c>
      <c r="AM65" s="2646">
        <v>45444</v>
      </c>
      <c r="AN65" s="2342"/>
      <c r="AO65" s="2342">
        <v>1</v>
      </c>
      <c r="AP65" s="2342">
        <v>1</v>
      </c>
      <c r="AQ65" s="2342">
        <v>1</v>
      </c>
      <c r="AR65" s="2342">
        <v>1</v>
      </c>
      <c r="AS65" s="2342">
        <v>1</v>
      </c>
      <c r="AT65" s="2342">
        <v>1</v>
      </c>
      <c r="AU65" s="2342"/>
      <c r="AV65" s="2342"/>
      <c r="AW65" s="2342"/>
      <c r="AX65" s="2342"/>
      <c r="AY65" s="2342">
        <v>1</v>
      </c>
      <c r="AZ65" s="2337"/>
      <c r="BA65" s="2337"/>
      <c r="BB65" s="2333"/>
      <c r="BC65" s="2333"/>
      <c r="BD65" s="2337">
        <v>122</v>
      </c>
      <c r="BE65" s="2337">
        <v>122</v>
      </c>
      <c r="BF65" s="2333" t="s">
        <v>1711</v>
      </c>
      <c r="BG65" s="2333"/>
      <c r="BH65" s="2337">
        <v>128</v>
      </c>
      <c r="BI65" s="2337">
        <v>128</v>
      </c>
      <c r="BJ65" s="2333" t="s">
        <v>1711</v>
      </c>
      <c r="BK65" s="2333"/>
      <c r="BL65" s="2337">
        <v>134</v>
      </c>
      <c r="BM65" s="2337"/>
      <c r="BN65" s="2333"/>
      <c r="BO65" s="2333"/>
      <c r="BP65" s="2337">
        <v>11</v>
      </c>
      <c r="BQ65" s="2337"/>
      <c r="BR65" s="2333"/>
      <c r="BS65" s="2333"/>
      <c r="BT65" s="2337">
        <v>11</v>
      </c>
      <c r="BU65" s="2337"/>
      <c r="BV65" s="2333"/>
      <c r="BW65" s="2333"/>
      <c r="BX65" s="2337">
        <v>5</v>
      </c>
      <c r="BY65" s="2337"/>
      <c r="BZ65" s="2333"/>
      <c r="CA65" s="2333"/>
      <c r="CB65" s="2337"/>
      <c r="CC65" s="2337"/>
      <c r="CD65" s="2333"/>
      <c r="CE65" s="2333"/>
      <c r="CF65" s="2337"/>
      <c r="CG65" s="2337"/>
      <c r="CH65" s="2333"/>
      <c r="CI65" s="2333"/>
      <c r="CJ65" s="2337"/>
      <c r="CK65" s="2337"/>
      <c r="CL65" s="2333"/>
      <c r="CM65" s="2333"/>
      <c r="CN65" s="2337"/>
      <c r="CO65" s="2337"/>
      <c r="CP65" s="2333"/>
      <c r="CQ65" s="2333"/>
      <c r="CR65" s="2339">
        <f t="shared" si="1"/>
        <v>411</v>
      </c>
      <c r="CS65" s="2331" t="s">
        <v>105</v>
      </c>
      <c r="CT65" s="2331" t="s">
        <v>107</v>
      </c>
      <c r="CU65" s="2345" t="s">
        <v>2010</v>
      </c>
      <c r="CV65" s="2345" t="s">
        <v>385</v>
      </c>
      <c r="CW65" s="2345" t="s">
        <v>2011</v>
      </c>
      <c r="CX65" s="2364" t="s">
        <v>388</v>
      </c>
      <c r="CY65" s="2348"/>
      <c r="CZ65" s="2348"/>
      <c r="DA65" s="2348"/>
      <c r="DB65" s="2348"/>
      <c r="DC65" s="2348"/>
      <c r="DD65" s="2348"/>
      <c r="DE65" s="2332" t="s">
        <v>2073</v>
      </c>
      <c r="DF65" s="2733" t="s">
        <v>1977</v>
      </c>
    </row>
    <row r="66" spans="1:110" s="2585" customFormat="1" ht="16.5" customHeight="1">
      <c r="A66" s="2740" t="s">
        <v>2074</v>
      </c>
      <c r="B66" s="2669">
        <f>+D66+D75</f>
        <v>0.150675</v>
      </c>
      <c r="C66" s="2661" t="s">
        <v>2075</v>
      </c>
      <c r="D66" s="2670">
        <f>SUBTOTAL(9,AA66:AA74)</f>
        <v>7.6850000000000002E-2</v>
      </c>
      <c r="E66" s="2642" t="s">
        <v>639</v>
      </c>
      <c r="F66" s="2661" t="s">
        <v>2076</v>
      </c>
      <c r="G66" s="2671" t="s">
        <v>2077</v>
      </c>
      <c r="H66" s="2661" t="s">
        <v>1681</v>
      </c>
      <c r="I66" s="2661"/>
      <c r="J66" s="2394">
        <v>65</v>
      </c>
      <c r="K66" s="2394">
        <v>2017</v>
      </c>
      <c r="L66" s="2672">
        <v>43405</v>
      </c>
      <c r="M66" s="2672">
        <v>47118</v>
      </c>
      <c r="N66" s="2394"/>
      <c r="O66" s="2394">
        <v>67</v>
      </c>
      <c r="P66" s="2394"/>
      <c r="Q66" s="2394">
        <v>69</v>
      </c>
      <c r="R66" s="2394"/>
      <c r="S66" s="2394">
        <v>71</v>
      </c>
      <c r="T66" s="2394"/>
      <c r="U66" s="2394">
        <v>73</v>
      </c>
      <c r="V66" s="2394"/>
      <c r="W66" s="2394">
        <v>75</v>
      </c>
      <c r="X66" s="2357"/>
      <c r="Y66" s="2357">
        <v>75</v>
      </c>
      <c r="Z66" s="2662" t="s">
        <v>2078</v>
      </c>
      <c r="AA66" s="2644">
        <v>8.3000000000000001E-3</v>
      </c>
      <c r="AB66" s="2618" t="s">
        <v>770</v>
      </c>
      <c r="AC66" s="2618" t="s">
        <v>772</v>
      </c>
      <c r="AD66" s="2364" t="s">
        <v>271</v>
      </c>
      <c r="AE66" s="2364" t="s">
        <v>887</v>
      </c>
      <c r="AF66" s="2650" t="s">
        <v>570</v>
      </c>
      <c r="AG66" s="2388" t="s">
        <v>1055</v>
      </c>
      <c r="AH66" s="2333" t="s">
        <v>158</v>
      </c>
      <c r="AI66" s="2333">
        <v>431</v>
      </c>
      <c r="AJ66" s="2333" t="s">
        <v>112</v>
      </c>
      <c r="AK66" s="2341" t="s">
        <v>112</v>
      </c>
      <c r="AL66" s="2663">
        <v>43405</v>
      </c>
      <c r="AM66" s="2663">
        <v>44926</v>
      </c>
      <c r="AN66" s="2678">
        <v>350</v>
      </c>
      <c r="AO66" s="2678">
        <v>1000</v>
      </c>
      <c r="AP66" s="2678">
        <v>500</v>
      </c>
      <c r="AQ66" s="2678">
        <v>500</v>
      </c>
      <c r="AR66" s="2678">
        <v>1000</v>
      </c>
      <c r="AS66" s="2388"/>
      <c r="AT66" s="2394"/>
      <c r="AU66" s="2394"/>
      <c r="AV66" s="2394"/>
      <c r="AW66" s="2394"/>
      <c r="AX66" s="2394"/>
      <c r="AY66" s="2678">
        <v>3350</v>
      </c>
      <c r="AZ66" s="2408">
        <v>268</v>
      </c>
      <c r="BA66" s="2408">
        <v>268</v>
      </c>
      <c r="BB66" s="2333" t="s">
        <v>1954</v>
      </c>
      <c r="BC66" s="2394"/>
      <c r="BD66" s="2396">
        <v>100</v>
      </c>
      <c r="BE66" s="2408">
        <v>100</v>
      </c>
      <c r="BF66" s="2333" t="s">
        <v>1954</v>
      </c>
      <c r="BG66" s="2388"/>
      <c r="BH66" s="2337">
        <v>100</v>
      </c>
      <c r="BI66" s="2337">
        <v>0</v>
      </c>
      <c r="BJ66" s="2333" t="s">
        <v>1954</v>
      </c>
      <c r="BK66" s="2388"/>
      <c r="BL66" s="2337">
        <v>100</v>
      </c>
      <c r="BM66" s="2337"/>
      <c r="BN66" s="2333"/>
      <c r="BO66" s="2333"/>
      <c r="BP66" s="2337">
        <v>50</v>
      </c>
      <c r="BQ66" s="2408"/>
      <c r="BR66" s="2388"/>
      <c r="BS66" s="2388"/>
      <c r="BT66" s="2337"/>
      <c r="BU66" s="2394"/>
      <c r="BV66" s="2394"/>
      <c r="BW66" s="2394"/>
      <c r="BX66" s="2337"/>
      <c r="BY66" s="2394"/>
      <c r="BZ66" s="2394"/>
      <c r="CA66" s="2394"/>
      <c r="CB66" s="2337"/>
      <c r="CC66" s="2394"/>
      <c r="CD66" s="2394"/>
      <c r="CE66" s="2394"/>
      <c r="CF66" s="2337"/>
      <c r="CG66" s="2394"/>
      <c r="CH66" s="2394"/>
      <c r="CI66" s="2394"/>
      <c r="CJ66" s="2337"/>
      <c r="CK66" s="2394"/>
      <c r="CL66" s="2394"/>
      <c r="CM66" s="2394"/>
      <c r="CN66" s="2337"/>
      <c r="CO66" s="2394"/>
      <c r="CP66" s="2394"/>
      <c r="CQ66" s="2394"/>
      <c r="CR66" s="2339">
        <f t="shared" si="1"/>
        <v>618</v>
      </c>
      <c r="CS66" s="2372" t="s">
        <v>105</v>
      </c>
      <c r="CT66" s="2331" t="s">
        <v>107</v>
      </c>
      <c r="CU66" s="2355" t="s">
        <v>124</v>
      </c>
      <c r="CV66" s="2345" t="s">
        <v>1955</v>
      </c>
      <c r="CW66" s="2346" t="s">
        <v>1956</v>
      </c>
      <c r="CX66" s="2347" t="s">
        <v>125</v>
      </c>
      <c r="CY66" s="2348"/>
      <c r="CZ66" s="2348"/>
      <c r="DA66" s="2348"/>
      <c r="DB66" s="2348"/>
      <c r="DC66" s="2348"/>
      <c r="DD66" s="2348"/>
      <c r="DE66" s="2354" t="s">
        <v>1957</v>
      </c>
      <c r="DF66" s="2733" t="s">
        <v>1957</v>
      </c>
    </row>
    <row r="67" spans="1:110" s="2585" customFormat="1" ht="16.5" customHeight="1">
      <c r="A67" s="2740" t="s">
        <v>2074</v>
      </c>
      <c r="B67" s="2596"/>
      <c r="C67" s="2661" t="s">
        <v>2075</v>
      </c>
      <c r="D67" s="2670"/>
      <c r="E67" s="2642" t="s">
        <v>639</v>
      </c>
      <c r="F67" s="2661" t="s">
        <v>2084</v>
      </c>
      <c r="G67" s="2671" t="s">
        <v>2077</v>
      </c>
      <c r="H67" s="2661" t="s">
        <v>1681</v>
      </c>
      <c r="I67" s="2661"/>
      <c r="J67" s="2394">
        <v>65</v>
      </c>
      <c r="K67" s="2394">
        <v>2017</v>
      </c>
      <c r="L67" s="2672">
        <v>43405</v>
      </c>
      <c r="M67" s="2672">
        <v>47118</v>
      </c>
      <c r="N67" s="2394"/>
      <c r="O67" s="2394">
        <v>67</v>
      </c>
      <c r="P67" s="2394"/>
      <c r="Q67" s="2394">
        <v>69</v>
      </c>
      <c r="R67" s="2394"/>
      <c r="S67" s="2394">
        <v>71</v>
      </c>
      <c r="T67" s="2394"/>
      <c r="U67" s="2394">
        <v>73</v>
      </c>
      <c r="V67" s="2394"/>
      <c r="W67" s="2394">
        <v>75</v>
      </c>
      <c r="X67" s="2357"/>
      <c r="Y67" s="2357">
        <v>75</v>
      </c>
      <c r="Z67" s="2673" t="s">
        <v>2085</v>
      </c>
      <c r="AA67" s="2669">
        <v>1.0937499999999999E-2</v>
      </c>
      <c r="AB67" s="2618" t="s">
        <v>803</v>
      </c>
      <c r="AC67" s="2618" t="s">
        <v>805</v>
      </c>
      <c r="AD67" s="2364" t="s">
        <v>271</v>
      </c>
      <c r="AE67" s="2364" t="s">
        <v>887</v>
      </c>
      <c r="AF67" s="2363" t="s">
        <v>582</v>
      </c>
      <c r="AG67" s="2394" t="s">
        <v>1681</v>
      </c>
      <c r="AH67" s="2394" t="s">
        <v>75</v>
      </c>
      <c r="AI67" s="2333" t="s">
        <v>75</v>
      </c>
      <c r="AJ67" s="2333" t="s">
        <v>112</v>
      </c>
      <c r="AK67" s="2341" t="s">
        <v>112</v>
      </c>
      <c r="AL67" s="2663">
        <v>43466</v>
      </c>
      <c r="AM67" s="2663">
        <v>44561</v>
      </c>
      <c r="AN67" s="2600"/>
      <c r="AO67" s="2674">
        <v>0.3</v>
      </c>
      <c r="AP67" s="2674">
        <v>0.7</v>
      </c>
      <c r="AQ67" s="2674">
        <v>1</v>
      </c>
      <c r="AR67" s="2394"/>
      <c r="AS67" s="2394"/>
      <c r="AT67" s="2394"/>
      <c r="AU67" s="2394"/>
      <c r="AV67" s="2394"/>
      <c r="AW67" s="2394"/>
      <c r="AX67" s="2394"/>
      <c r="AY67" s="2674">
        <v>1</v>
      </c>
      <c r="AZ67" s="2408">
        <v>0</v>
      </c>
      <c r="BA67" s="2408">
        <v>0</v>
      </c>
      <c r="BB67" s="2394"/>
      <c r="BC67" s="2394"/>
      <c r="BD67" s="2408">
        <v>50.14</v>
      </c>
      <c r="BE67" s="2408">
        <f>+BD67</f>
        <v>50.14</v>
      </c>
      <c r="BF67" s="2333" t="s">
        <v>2012</v>
      </c>
      <c r="BG67" s="2349"/>
      <c r="BH67" s="2337">
        <v>35.280560000000001</v>
      </c>
      <c r="BI67" s="2337">
        <v>35.280560000000001</v>
      </c>
      <c r="BJ67" s="2333" t="s">
        <v>2012</v>
      </c>
      <c r="BK67" s="2333"/>
      <c r="BL67" s="2337">
        <v>35.421682240000003</v>
      </c>
      <c r="BM67" s="2337"/>
      <c r="BN67" s="2333"/>
      <c r="BO67" s="2333"/>
      <c r="BP67" s="2337"/>
      <c r="BQ67" s="2394"/>
      <c r="BR67" s="2394"/>
      <c r="BS67" s="2394"/>
      <c r="BT67" s="2337"/>
      <c r="BU67" s="2394"/>
      <c r="BV67" s="2394"/>
      <c r="BW67" s="2394"/>
      <c r="BX67" s="2394"/>
      <c r="BY67" s="2394"/>
      <c r="BZ67" s="2394"/>
      <c r="CA67" s="2394"/>
      <c r="CB67" s="2394"/>
      <c r="CC67" s="2394"/>
      <c r="CD67" s="2394"/>
      <c r="CE67" s="2394"/>
      <c r="CF67" s="2409"/>
      <c r="CG67" s="2394"/>
      <c r="CH67" s="2394"/>
      <c r="CI67" s="2394"/>
      <c r="CJ67" s="2337"/>
      <c r="CK67" s="2337"/>
      <c r="CL67" s="2337"/>
      <c r="CM67" s="2337"/>
      <c r="CN67" s="2337"/>
      <c r="CO67" s="2394"/>
      <c r="CP67" s="2394"/>
      <c r="CQ67" s="2394"/>
      <c r="CR67" s="2339">
        <f t="shared" si="1"/>
        <v>120.84224223999999</v>
      </c>
      <c r="CS67" s="2372" t="s">
        <v>105</v>
      </c>
      <c r="CT67" s="2331" t="s">
        <v>107</v>
      </c>
      <c r="CU67" s="2372" t="s">
        <v>124</v>
      </c>
      <c r="CV67" s="2345" t="s">
        <v>1955</v>
      </c>
      <c r="CW67" s="2346" t="s">
        <v>1956</v>
      </c>
      <c r="CX67" s="2347" t="s">
        <v>125</v>
      </c>
      <c r="CY67" s="2348"/>
      <c r="CZ67" s="2348"/>
      <c r="DA67" s="2348"/>
      <c r="DB67" s="2348"/>
      <c r="DC67" s="2348"/>
      <c r="DD67" s="2348"/>
      <c r="DE67" s="2332" t="s">
        <v>1967</v>
      </c>
      <c r="DF67" s="2733" t="s">
        <v>1967</v>
      </c>
    </row>
    <row r="68" spans="1:110" s="2585" customFormat="1" ht="16.5" customHeight="1">
      <c r="A68" s="2740" t="s">
        <v>2074</v>
      </c>
      <c r="B68" s="2596"/>
      <c r="C68" s="2661" t="s">
        <v>2075</v>
      </c>
      <c r="D68" s="2670"/>
      <c r="E68" s="2642" t="s">
        <v>639</v>
      </c>
      <c r="F68" s="2661" t="s">
        <v>2086</v>
      </c>
      <c r="G68" s="2671" t="s">
        <v>2077</v>
      </c>
      <c r="H68" s="2661" t="s">
        <v>1681</v>
      </c>
      <c r="I68" s="2661"/>
      <c r="J68" s="2394">
        <v>65</v>
      </c>
      <c r="K68" s="2394">
        <v>2017</v>
      </c>
      <c r="L68" s="2672">
        <v>43405</v>
      </c>
      <c r="M68" s="2672">
        <v>47118</v>
      </c>
      <c r="N68" s="2394"/>
      <c r="O68" s="2394">
        <v>67</v>
      </c>
      <c r="P68" s="2394"/>
      <c r="Q68" s="2394">
        <v>69</v>
      </c>
      <c r="R68" s="2394"/>
      <c r="S68" s="2394">
        <v>71</v>
      </c>
      <c r="T68" s="2394"/>
      <c r="U68" s="2394">
        <v>73</v>
      </c>
      <c r="V68" s="2394"/>
      <c r="W68" s="2394">
        <v>75</v>
      </c>
      <c r="X68" s="2357"/>
      <c r="Y68" s="2357">
        <v>75</v>
      </c>
      <c r="Z68" s="2673" t="s">
        <v>2087</v>
      </c>
      <c r="AA68" s="2644">
        <v>8.3000000000000001E-3</v>
      </c>
      <c r="AB68" s="2618" t="s">
        <v>809</v>
      </c>
      <c r="AC68" s="2618" t="s">
        <v>811</v>
      </c>
      <c r="AD68" s="2364" t="s">
        <v>271</v>
      </c>
      <c r="AE68" s="2364" t="s">
        <v>887</v>
      </c>
      <c r="AF68" s="2363" t="s">
        <v>582</v>
      </c>
      <c r="AG68" s="2394" t="s">
        <v>1055</v>
      </c>
      <c r="AH68" s="2394" t="s">
        <v>75</v>
      </c>
      <c r="AI68" s="2333" t="s">
        <v>75</v>
      </c>
      <c r="AJ68" s="2333" t="s">
        <v>112</v>
      </c>
      <c r="AK68" s="2341" t="s">
        <v>112</v>
      </c>
      <c r="AL68" s="2663">
        <v>43405</v>
      </c>
      <c r="AM68" s="2663">
        <v>44926</v>
      </c>
      <c r="AN68" s="2394">
        <v>1</v>
      </c>
      <c r="AO68" s="2603">
        <v>1</v>
      </c>
      <c r="AP68" s="2603">
        <v>1</v>
      </c>
      <c r="AQ68" s="2603">
        <v>1</v>
      </c>
      <c r="AR68" s="2603">
        <v>1</v>
      </c>
      <c r="AS68" s="2410"/>
      <c r="AT68" s="2410"/>
      <c r="AU68" s="2410"/>
      <c r="AV68" s="2410"/>
      <c r="AW68" s="2410"/>
      <c r="AX68" s="2410"/>
      <c r="AY68" s="2601">
        <v>5</v>
      </c>
      <c r="AZ68" s="2408">
        <v>89.5</v>
      </c>
      <c r="BA68" s="2408">
        <v>89.5</v>
      </c>
      <c r="BB68" s="2394" t="s">
        <v>1711</v>
      </c>
      <c r="BC68" s="2394"/>
      <c r="BD68" s="2408">
        <v>89.5</v>
      </c>
      <c r="BE68" s="2408">
        <v>89.5</v>
      </c>
      <c r="BF68" s="2394" t="s">
        <v>1711</v>
      </c>
      <c r="BG68" s="2349"/>
      <c r="BH68" s="2408">
        <v>89.5</v>
      </c>
      <c r="BI68" s="2394"/>
      <c r="BJ68" s="2394" t="s">
        <v>1711</v>
      </c>
      <c r="BK68" s="2333"/>
      <c r="BL68" s="2408">
        <v>89.5</v>
      </c>
      <c r="BM68" s="2337"/>
      <c r="BN68" s="2333"/>
      <c r="BO68" s="2333"/>
      <c r="BP68" s="2408">
        <v>89.5</v>
      </c>
      <c r="BQ68" s="2394"/>
      <c r="BR68" s="2394"/>
      <c r="BS68" s="2394"/>
      <c r="BT68" s="2408"/>
      <c r="BU68" s="2394"/>
      <c r="BV68" s="2394"/>
      <c r="BW68" s="2394"/>
      <c r="BX68" s="2408"/>
      <c r="BY68" s="2394"/>
      <c r="BZ68" s="2394"/>
      <c r="CA68" s="2394"/>
      <c r="CB68" s="2408"/>
      <c r="CC68" s="2394"/>
      <c r="CD68" s="2394"/>
      <c r="CE68" s="2394"/>
      <c r="CF68" s="2409"/>
      <c r="CG68" s="2394"/>
      <c r="CH68" s="2394"/>
      <c r="CI68" s="2394"/>
      <c r="CJ68" s="2409"/>
      <c r="CK68" s="2394"/>
      <c r="CL68" s="2394"/>
      <c r="CM68" s="2394"/>
      <c r="CN68" s="2337"/>
      <c r="CO68" s="2394"/>
      <c r="CP68" s="2394"/>
      <c r="CQ68" s="2394"/>
      <c r="CR68" s="2339">
        <f t="shared" si="1"/>
        <v>447.5</v>
      </c>
      <c r="CS68" s="2372" t="s">
        <v>105</v>
      </c>
      <c r="CT68" s="2331" t="s">
        <v>107</v>
      </c>
      <c r="CU68" s="2372" t="s">
        <v>124</v>
      </c>
      <c r="CV68" s="2345" t="s">
        <v>1955</v>
      </c>
      <c r="CW68" s="2346" t="s">
        <v>1956</v>
      </c>
      <c r="CX68" s="2347" t="s">
        <v>125</v>
      </c>
      <c r="CY68" s="2348"/>
      <c r="CZ68" s="2348"/>
      <c r="DA68" s="2348"/>
      <c r="DB68" s="2348"/>
      <c r="DC68" s="2348"/>
      <c r="DD68" s="2348"/>
      <c r="DE68" s="2332" t="s">
        <v>1957</v>
      </c>
      <c r="DF68" s="2733" t="s">
        <v>1957</v>
      </c>
    </row>
    <row r="69" spans="1:110" s="2585" customFormat="1" ht="16.5" customHeight="1">
      <c r="A69" s="2740" t="s">
        <v>2074</v>
      </c>
      <c r="B69" s="2596"/>
      <c r="C69" s="2661" t="s">
        <v>2075</v>
      </c>
      <c r="D69" s="2670"/>
      <c r="E69" s="2642" t="s">
        <v>639</v>
      </c>
      <c r="F69" s="2661" t="s">
        <v>2088</v>
      </c>
      <c r="G69" s="2671" t="s">
        <v>2077</v>
      </c>
      <c r="H69" s="2661" t="s">
        <v>1681</v>
      </c>
      <c r="I69" s="2661"/>
      <c r="J69" s="2394">
        <v>65</v>
      </c>
      <c r="K69" s="2394">
        <v>2017</v>
      </c>
      <c r="L69" s="2672">
        <v>43405</v>
      </c>
      <c r="M69" s="2672">
        <v>47118</v>
      </c>
      <c r="N69" s="2394"/>
      <c r="O69" s="2394">
        <v>67</v>
      </c>
      <c r="P69" s="2394"/>
      <c r="Q69" s="2394">
        <v>69</v>
      </c>
      <c r="R69" s="2394"/>
      <c r="S69" s="2394">
        <v>71</v>
      </c>
      <c r="T69" s="2394"/>
      <c r="U69" s="2394">
        <v>73</v>
      </c>
      <c r="V69" s="2394"/>
      <c r="W69" s="2394">
        <v>75</v>
      </c>
      <c r="X69" s="2357"/>
      <c r="Y69" s="2357">
        <v>75</v>
      </c>
      <c r="Z69" s="2673" t="s">
        <v>814</v>
      </c>
      <c r="AA69" s="2644">
        <v>8.3000000000000001E-3</v>
      </c>
      <c r="AB69" s="2398" t="s">
        <v>2089</v>
      </c>
      <c r="AC69" s="2398" t="s">
        <v>2090</v>
      </c>
      <c r="AD69" s="2364" t="s">
        <v>271</v>
      </c>
      <c r="AE69" s="2364" t="s">
        <v>887</v>
      </c>
      <c r="AF69" s="2618" t="s">
        <v>570</v>
      </c>
      <c r="AG69" s="2388" t="s">
        <v>1055</v>
      </c>
      <c r="AH69" s="2388" t="s">
        <v>75</v>
      </c>
      <c r="AI69" s="2333" t="s">
        <v>75</v>
      </c>
      <c r="AJ69" s="2333" t="s">
        <v>112</v>
      </c>
      <c r="AK69" s="2333" t="s">
        <v>112</v>
      </c>
      <c r="AL69" s="2663">
        <v>43405</v>
      </c>
      <c r="AM69" s="2663">
        <v>47118</v>
      </c>
      <c r="AN69" s="2388">
        <v>5000</v>
      </c>
      <c r="AO69" s="2388">
        <v>5000</v>
      </c>
      <c r="AP69" s="2388">
        <v>5000</v>
      </c>
      <c r="AQ69" s="2388">
        <v>5000</v>
      </c>
      <c r="AR69" s="2601">
        <v>1000</v>
      </c>
      <c r="AS69" s="2592">
        <v>1500</v>
      </c>
      <c r="AT69" s="2592">
        <v>1000</v>
      </c>
      <c r="AU69" s="2592">
        <v>1500</v>
      </c>
      <c r="AV69" s="2592">
        <v>1500</v>
      </c>
      <c r="AW69" s="2592">
        <v>1000</v>
      </c>
      <c r="AX69" s="2592">
        <v>1000</v>
      </c>
      <c r="AY69" s="2592">
        <v>28500</v>
      </c>
      <c r="AZ69" s="2396">
        <v>1858.18202</v>
      </c>
      <c r="BA69" s="2396">
        <v>1858.18202</v>
      </c>
      <c r="BB69" s="2388" t="s">
        <v>2091</v>
      </c>
      <c r="BC69" s="2388"/>
      <c r="BD69" s="2396">
        <v>1950</v>
      </c>
      <c r="BE69" s="2396">
        <v>1950</v>
      </c>
      <c r="BF69" s="2388" t="s">
        <v>2091</v>
      </c>
      <c r="BG69" s="2349"/>
      <c r="BH69" s="2396">
        <v>2008.5</v>
      </c>
      <c r="BI69" s="2349"/>
      <c r="BJ69" s="2388"/>
      <c r="BK69" s="2333"/>
      <c r="BL69" s="2396">
        <v>2068.7550000000001</v>
      </c>
      <c r="BM69" s="2337"/>
      <c r="BN69" s="2333"/>
      <c r="BO69" s="2333"/>
      <c r="BP69" s="2396">
        <v>1700</v>
      </c>
      <c r="BQ69" s="2349"/>
      <c r="BR69" s="2349" t="s">
        <v>2092</v>
      </c>
      <c r="BS69" s="2349"/>
      <c r="BT69" s="2396">
        <v>1819</v>
      </c>
      <c r="BU69" s="2349"/>
      <c r="BV69" s="2349" t="s">
        <v>2092</v>
      </c>
      <c r="BW69" s="2349"/>
      <c r="BX69" s="2396">
        <v>1946</v>
      </c>
      <c r="BY69" s="2349"/>
      <c r="BZ69" s="2349" t="s">
        <v>2092</v>
      </c>
      <c r="CA69" s="2349"/>
      <c r="CB69" s="2396">
        <v>2083</v>
      </c>
      <c r="CC69" s="2349"/>
      <c r="CD69" s="2349"/>
      <c r="CE69" s="2349"/>
      <c r="CF69" s="2408">
        <v>2228</v>
      </c>
      <c r="CG69" s="2349"/>
      <c r="CH69" s="2349"/>
      <c r="CI69" s="2349"/>
      <c r="CJ69" s="2408">
        <v>2384</v>
      </c>
      <c r="CK69" s="2349"/>
      <c r="CL69" s="2349"/>
      <c r="CM69" s="2349"/>
      <c r="CN69" s="2337">
        <v>2551</v>
      </c>
      <c r="CO69" s="2349"/>
      <c r="CP69" s="2388"/>
      <c r="CQ69" s="2388"/>
      <c r="CR69" s="2339">
        <f t="shared" si="1"/>
        <v>22596.437020000001</v>
      </c>
      <c r="CS69" s="2346" t="s">
        <v>1899</v>
      </c>
      <c r="CT69" s="2346" t="s">
        <v>819</v>
      </c>
      <c r="CU69" s="2346" t="s">
        <v>828</v>
      </c>
      <c r="CV69" s="2372" t="s">
        <v>827</v>
      </c>
      <c r="CW69" s="2347" t="s">
        <v>2093</v>
      </c>
      <c r="CX69" s="2364" t="s">
        <v>829</v>
      </c>
      <c r="CY69" s="2593"/>
      <c r="CZ69" s="2593"/>
      <c r="DA69" s="2593"/>
      <c r="DB69" s="2593"/>
      <c r="DC69" s="2593"/>
      <c r="DD69" s="2593"/>
      <c r="DE69" s="2594" t="s">
        <v>2094</v>
      </c>
      <c r="DF69" s="2733" t="s">
        <v>1977</v>
      </c>
    </row>
    <row r="70" spans="1:110" s="2585" customFormat="1" ht="16.5" customHeight="1">
      <c r="A70" s="2740" t="s">
        <v>2074</v>
      </c>
      <c r="B70" s="2596"/>
      <c r="C70" s="2661" t="s">
        <v>2075</v>
      </c>
      <c r="D70" s="2670"/>
      <c r="E70" s="2642" t="s">
        <v>639</v>
      </c>
      <c r="F70" s="2661" t="s">
        <v>2095</v>
      </c>
      <c r="G70" s="2671" t="s">
        <v>2077</v>
      </c>
      <c r="H70" s="2661" t="s">
        <v>1681</v>
      </c>
      <c r="I70" s="2661"/>
      <c r="J70" s="2394">
        <v>65</v>
      </c>
      <c r="K70" s="2394">
        <v>2017</v>
      </c>
      <c r="L70" s="2672">
        <v>43405</v>
      </c>
      <c r="M70" s="2672">
        <v>47118</v>
      </c>
      <c r="N70" s="2394"/>
      <c r="O70" s="2394">
        <v>67</v>
      </c>
      <c r="P70" s="2394"/>
      <c r="Q70" s="2394">
        <v>69</v>
      </c>
      <c r="R70" s="2394"/>
      <c r="S70" s="2394">
        <v>71</v>
      </c>
      <c r="T70" s="2394"/>
      <c r="U70" s="2394">
        <v>73</v>
      </c>
      <c r="V70" s="2394"/>
      <c r="W70" s="2394">
        <v>75</v>
      </c>
      <c r="X70" s="2357"/>
      <c r="Y70" s="2357">
        <v>75</v>
      </c>
      <c r="Z70" s="2673" t="s">
        <v>2429</v>
      </c>
      <c r="AA70" s="2644">
        <v>8.3000000000000001E-3</v>
      </c>
      <c r="AB70" s="2398" t="s">
        <v>2096</v>
      </c>
      <c r="AC70" s="2398" t="s">
        <v>833</v>
      </c>
      <c r="AD70" s="2364" t="s">
        <v>271</v>
      </c>
      <c r="AE70" s="2364" t="s">
        <v>887</v>
      </c>
      <c r="AF70" s="2363" t="s">
        <v>582</v>
      </c>
      <c r="AG70" s="2394" t="s">
        <v>1679</v>
      </c>
      <c r="AH70" s="2388" t="s">
        <v>75</v>
      </c>
      <c r="AI70" s="2333" t="s">
        <v>75</v>
      </c>
      <c r="AJ70" s="2333" t="s">
        <v>112</v>
      </c>
      <c r="AK70" s="2341" t="s">
        <v>112</v>
      </c>
      <c r="AL70" s="2663">
        <v>43405</v>
      </c>
      <c r="AM70" s="2663">
        <v>44926</v>
      </c>
      <c r="AN70" s="2395">
        <v>56</v>
      </c>
      <c r="AO70" s="2395">
        <v>56</v>
      </c>
      <c r="AP70" s="2395">
        <v>56</v>
      </c>
      <c r="AQ70" s="2395">
        <v>56</v>
      </c>
      <c r="AR70" s="2395">
        <v>56</v>
      </c>
      <c r="AS70" s="2595"/>
      <c r="AT70" s="2595"/>
      <c r="AU70" s="2595"/>
      <c r="AV70" s="2595"/>
      <c r="AW70" s="2595"/>
      <c r="AX70" s="2595"/>
      <c r="AY70" s="2601">
        <v>56</v>
      </c>
      <c r="AZ70" s="2408">
        <v>50.14</v>
      </c>
      <c r="BA70" s="2408">
        <f>+AZ70</f>
        <v>50.14</v>
      </c>
      <c r="BB70" s="2333" t="s">
        <v>2012</v>
      </c>
      <c r="BC70" s="2388"/>
      <c r="BD70" s="2408">
        <v>35.14</v>
      </c>
      <c r="BE70" s="2408">
        <f>+BD70</f>
        <v>35.14</v>
      </c>
      <c r="BF70" s="2333" t="s">
        <v>2012</v>
      </c>
      <c r="BG70" s="2349"/>
      <c r="BH70" s="2408">
        <v>50.14</v>
      </c>
      <c r="BI70" s="2408">
        <f>+BH70</f>
        <v>50.14</v>
      </c>
      <c r="BJ70" s="2333" t="s">
        <v>2012</v>
      </c>
      <c r="BK70" s="2333"/>
      <c r="BL70" s="2408">
        <v>35.14</v>
      </c>
      <c r="BM70" s="2337"/>
      <c r="BN70" s="2333"/>
      <c r="BO70" s="2333"/>
      <c r="BP70" s="2408">
        <v>50.14</v>
      </c>
      <c r="BQ70" s="2408"/>
      <c r="BR70" s="2394"/>
      <c r="BS70" s="2394"/>
      <c r="BT70" s="2409"/>
      <c r="BU70" s="2387"/>
      <c r="BV70" s="2397"/>
      <c r="BW70" s="2397"/>
      <c r="BX70" s="2409"/>
      <c r="BY70" s="2387"/>
      <c r="BZ70" s="2397"/>
      <c r="CA70" s="2397"/>
      <c r="CB70" s="2409"/>
      <c r="CC70" s="2387"/>
      <c r="CD70" s="2397"/>
      <c r="CE70" s="2397"/>
      <c r="CF70" s="2408"/>
      <c r="CG70" s="2387"/>
      <c r="CH70" s="2397"/>
      <c r="CI70" s="2397"/>
      <c r="CJ70" s="2408"/>
      <c r="CK70" s="2387"/>
      <c r="CL70" s="2397"/>
      <c r="CM70" s="2397"/>
      <c r="CN70" s="2337"/>
      <c r="CO70" s="2387"/>
      <c r="CP70" s="2397"/>
      <c r="CQ70" s="2397"/>
      <c r="CR70" s="2339">
        <f t="shared" si="1"/>
        <v>220.7</v>
      </c>
      <c r="CS70" s="2372" t="s">
        <v>105</v>
      </c>
      <c r="CT70" s="2331" t="s">
        <v>107</v>
      </c>
      <c r="CU70" s="2372" t="s">
        <v>124</v>
      </c>
      <c r="CV70" s="2345" t="s">
        <v>1955</v>
      </c>
      <c r="CW70" s="2346" t="s">
        <v>1956</v>
      </c>
      <c r="CX70" s="2347" t="s">
        <v>125</v>
      </c>
      <c r="CY70" s="2348"/>
      <c r="CZ70" s="2348"/>
      <c r="DA70" s="2348"/>
      <c r="DB70" s="2348"/>
      <c r="DC70" s="2348"/>
      <c r="DD70" s="2348"/>
      <c r="DE70" s="2332" t="s">
        <v>1957</v>
      </c>
      <c r="DF70" s="2733" t="s">
        <v>1957</v>
      </c>
    </row>
    <row r="71" spans="1:110" s="2585" customFormat="1" ht="16.5" customHeight="1">
      <c r="A71" s="2740" t="s">
        <v>2074</v>
      </c>
      <c r="B71" s="2596"/>
      <c r="C71" s="2661" t="s">
        <v>2075</v>
      </c>
      <c r="D71" s="2670"/>
      <c r="E71" s="2642" t="s">
        <v>639</v>
      </c>
      <c r="F71" s="2661" t="s">
        <v>2097</v>
      </c>
      <c r="G71" s="2671" t="s">
        <v>2077</v>
      </c>
      <c r="H71" s="2661" t="s">
        <v>1681</v>
      </c>
      <c r="I71" s="2661"/>
      <c r="J71" s="2394">
        <v>65</v>
      </c>
      <c r="K71" s="2394">
        <v>2017</v>
      </c>
      <c r="L71" s="2672">
        <v>43405</v>
      </c>
      <c r="M71" s="2672">
        <v>47118</v>
      </c>
      <c r="N71" s="2394"/>
      <c r="O71" s="2394">
        <v>67</v>
      </c>
      <c r="P71" s="2394"/>
      <c r="Q71" s="2394">
        <v>69</v>
      </c>
      <c r="R71" s="2394"/>
      <c r="S71" s="2394">
        <v>71</v>
      </c>
      <c r="T71" s="2394"/>
      <c r="U71" s="2394">
        <v>73</v>
      </c>
      <c r="V71" s="2394"/>
      <c r="W71" s="2394">
        <v>75</v>
      </c>
      <c r="X71" s="2357"/>
      <c r="Y71" s="2357">
        <v>75</v>
      </c>
      <c r="Z71" s="2673" t="s">
        <v>2461</v>
      </c>
      <c r="AA71" s="2669">
        <v>7.8125E-3</v>
      </c>
      <c r="AB71" s="2618" t="s">
        <v>836</v>
      </c>
      <c r="AC71" s="2618" t="s">
        <v>839</v>
      </c>
      <c r="AD71" s="2364" t="s">
        <v>271</v>
      </c>
      <c r="AE71" s="2364" t="s">
        <v>887</v>
      </c>
      <c r="AF71" s="2363" t="s">
        <v>582</v>
      </c>
      <c r="AG71" s="2394" t="s">
        <v>1679</v>
      </c>
      <c r="AH71" s="2394" t="s">
        <v>75</v>
      </c>
      <c r="AI71" s="2333" t="s">
        <v>75</v>
      </c>
      <c r="AJ71" s="2674" t="s">
        <v>112</v>
      </c>
      <c r="AK71" s="2341" t="s">
        <v>112</v>
      </c>
      <c r="AL71" s="2663">
        <v>43405</v>
      </c>
      <c r="AM71" s="2646">
        <v>47118</v>
      </c>
      <c r="AN71" s="2596">
        <v>1</v>
      </c>
      <c r="AO71" s="2596">
        <v>1</v>
      </c>
      <c r="AP71" s="2596">
        <v>1</v>
      </c>
      <c r="AQ71" s="2596">
        <v>1</v>
      </c>
      <c r="AR71" s="2596">
        <v>1</v>
      </c>
      <c r="AS71" s="2596">
        <v>1</v>
      </c>
      <c r="AT71" s="2596">
        <v>1</v>
      </c>
      <c r="AU71" s="2596">
        <v>1</v>
      </c>
      <c r="AV71" s="2596">
        <v>1</v>
      </c>
      <c r="AW71" s="2596">
        <v>1</v>
      </c>
      <c r="AX71" s="2596">
        <v>1</v>
      </c>
      <c r="AY71" s="2596">
        <v>1</v>
      </c>
      <c r="AZ71" s="2396">
        <v>20</v>
      </c>
      <c r="BA71" s="2396">
        <v>20</v>
      </c>
      <c r="BB71" s="2333" t="s">
        <v>2012</v>
      </c>
      <c r="BC71" s="2388"/>
      <c r="BD71" s="2396">
        <v>21.2</v>
      </c>
      <c r="BE71" s="2396">
        <f>+BD71</f>
        <v>21.2</v>
      </c>
      <c r="BF71" s="2333" t="s">
        <v>2012</v>
      </c>
      <c r="BG71" s="2349"/>
      <c r="BH71" s="2396">
        <v>22.471999999999998</v>
      </c>
      <c r="BI71" s="2396">
        <f>+BD71+(BE71*0.06)</f>
        <v>22.471999999999998</v>
      </c>
      <c r="BJ71" s="2333" t="s">
        <v>2012</v>
      </c>
      <c r="BK71" s="2333"/>
      <c r="BL71" s="2396">
        <v>23.820319999999999</v>
      </c>
      <c r="BM71" s="2337"/>
      <c r="BN71" s="2333"/>
      <c r="BO71" s="2333"/>
      <c r="BP71" s="2396">
        <v>23.820319999999999</v>
      </c>
      <c r="BQ71" s="2396"/>
      <c r="BR71" s="2388"/>
      <c r="BS71" s="2388"/>
      <c r="BT71" s="2396">
        <v>7.5</v>
      </c>
      <c r="BU71" s="2396"/>
      <c r="BV71" s="2388" t="s">
        <v>1711</v>
      </c>
      <c r="BW71" s="2388">
        <v>7670</v>
      </c>
      <c r="BX71" s="2396">
        <v>7.5</v>
      </c>
      <c r="BY71" s="2396"/>
      <c r="BZ71" s="2388" t="s">
        <v>1711</v>
      </c>
      <c r="CA71" s="2388">
        <v>7670</v>
      </c>
      <c r="CB71" s="2396">
        <v>7.5</v>
      </c>
      <c r="CC71" s="2387"/>
      <c r="CD71" s="2388" t="s">
        <v>1711</v>
      </c>
      <c r="CE71" s="2388">
        <v>7670</v>
      </c>
      <c r="CF71" s="2408">
        <v>7.5</v>
      </c>
      <c r="CG71" s="2387"/>
      <c r="CH71" s="2388" t="s">
        <v>1711</v>
      </c>
      <c r="CI71" s="2388">
        <v>7670</v>
      </c>
      <c r="CJ71" s="2408">
        <v>7.5</v>
      </c>
      <c r="CK71" s="2387"/>
      <c r="CL71" s="2388" t="s">
        <v>1711</v>
      </c>
      <c r="CM71" s="2388">
        <v>7670</v>
      </c>
      <c r="CN71" s="2337">
        <v>7.5</v>
      </c>
      <c r="CO71" s="2387"/>
      <c r="CP71" s="2388" t="s">
        <v>1711</v>
      </c>
      <c r="CQ71" s="2388">
        <v>7670</v>
      </c>
      <c r="CR71" s="2339">
        <f t="shared" si="1"/>
        <v>156.31263999999999</v>
      </c>
      <c r="CS71" s="2372" t="s">
        <v>105</v>
      </c>
      <c r="CT71" s="2372" t="s">
        <v>603</v>
      </c>
      <c r="CU71" s="2355" t="s">
        <v>214</v>
      </c>
      <c r="CV71" s="2347" t="s">
        <v>2041</v>
      </c>
      <c r="CW71" s="2347">
        <v>9262059</v>
      </c>
      <c r="CX71" s="2347" t="s">
        <v>2042</v>
      </c>
      <c r="CY71" s="2348"/>
      <c r="CZ71" s="2348"/>
      <c r="DA71" s="2348"/>
      <c r="DB71" s="2348"/>
      <c r="DC71" s="2348"/>
      <c r="DD71" s="2348"/>
      <c r="DE71" s="2332" t="s">
        <v>2098</v>
      </c>
      <c r="DF71" s="2733" t="s">
        <v>1977</v>
      </c>
    </row>
    <row r="72" spans="1:110" s="2585" customFormat="1" ht="16.5" customHeight="1">
      <c r="A72" s="2740" t="s">
        <v>2074</v>
      </c>
      <c r="B72" s="2596"/>
      <c r="C72" s="2661" t="s">
        <v>2075</v>
      </c>
      <c r="D72" s="2670"/>
      <c r="E72" s="2642" t="s">
        <v>639</v>
      </c>
      <c r="F72" s="2661" t="s">
        <v>2079</v>
      </c>
      <c r="G72" s="2671" t="s">
        <v>2077</v>
      </c>
      <c r="H72" s="2661" t="s">
        <v>1681</v>
      </c>
      <c r="I72" s="2661"/>
      <c r="J72" s="2394">
        <v>65</v>
      </c>
      <c r="K72" s="2394">
        <v>2017</v>
      </c>
      <c r="L72" s="2672">
        <v>43405</v>
      </c>
      <c r="M72" s="2672">
        <v>47118</v>
      </c>
      <c r="N72" s="2394"/>
      <c r="O72" s="2394">
        <v>67</v>
      </c>
      <c r="P72" s="2394"/>
      <c r="Q72" s="2394">
        <v>69</v>
      </c>
      <c r="R72" s="2394"/>
      <c r="S72" s="2394">
        <v>71</v>
      </c>
      <c r="T72" s="2394"/>
      <c r="U72" s="2394">
        <v>73</v>
      </c>
      <c r="V72" s="2394"/>
      <c r="W72" s="2394">
        <v>75</v>
      </c>
      <c r="X72" s="2357"/>
      <c r="Y72" s="2357">
        <v>75</v>
      </c>
      <c r="Z72" s="2673" t="s">
        <v>2460</v>
      </c>
      <c r="AA72" s="2644">
        <v>8.3000000000000001E-3</v>
      </c>
      <c r="AB72" s="2788" t="s">
        <v>2080</v>
      </c>
      <c r="AC72" s="2680" t="s">
        <v>789</v>
      </c>
      <c r="AD72" s="2364" t="s">
        <v>271</v>
      </c>
      <c r="AE72" s="2364" t="s">
        <v>887</v>
      </c>
      <c r="AF72" s="2788" t="s">
        <v>570</v>
      </c>
      <c r="AG72" s="2789" t="s">
        <v>1679</v>
      </c>
      <c r="AH72" s="2333" t="s">
        <v>158</v>
      </c>
      <c r="AI72" s="2349">
        <v>481</v>
      </c>
      <c r="AJ72" s="2789" t="s">
        <v>112</v>
      </c>
      <c r="AK72" s="2789" t="s">
        <v>112</v>
      </c>
      <c r="AL72" s="2780">
        <v>44470</v>
      </c>
      <c r="AM72" s="2645">
        <v>47118</v>
      </c>
      <c r="AN72" s="2645"/>
      <c r="AO72" s="2790">
        <v>1</v>
      </c>
      <c r="AP72" s="2790">
        <v>1</v>
      </c>
      <c r="AQ72" s="2356">
        <v>1</v>
      </c>
      <c r="AR72" s="2356">
        <v>1</v>
      </c>
      <c r="AS72" s="2356">
        <v>1</v>
      </c>
      <c r="AT72" s="2356">
        <v>1</v>
      </c>
      <c r="AU72" s="2356">
        <v>1</v>
      </c>
      <c r="AV72" s="2356">
        <v>1</v>
      </c>
      <c r="AW72" s="2356">
        <v>1</v>
      </c>
      <c r="AX72" s="2356">
        <v>1</v>
      </c>
      <c r="AY72" s="2674">
        <v>1</v>
      </c>
      <c r="AZ72" s="2408"/>
      <c r="BA72" s="2408"/>
      <c r="BB72" s="2394"/>
      <c r="BC72" s="2394"/>
      <c r="BD72" s="2396">
        <v>441.613</v>
      </c>
      <c r="BE72" s="2408">
        <v>442</v>
      </c>
      <c r="BF72" s="2388"/>
      <c r="BG72" s="2388"/>
      <c r="BH72" s="2337">
        <v>458.86128000000002</v>
      </c>
      <c r="BI72" s="2337"/>
      <c r="BJ72" s="2337"/>
      <c r="BK72" s="2333"/>
      <c r="BL72" s="2337">
        <v>472.62711840000003</v>
      </c>
      <c r="BM72" s="2337"/>
      <c r="BN72" s="2333"/>
      <c r="BO72" s="2333"/>
      <c r="BP72" s="2337">
        <v>486.80593195200004</v>
      </c>
      <c r="BQ72" s="2337"/>
      <c r="BR72" s="2337"/>
      <c r="BS72" s="2337"/>
      <c r="BT72" s="2337">
        <v>501.4101099105601</v>
      </c>
      <c r="BU72" s="2337"/>
      <c r="BV72" s="2337"/>
      <c r="BW72" s="2337"/>
      <c r="BX72" s="2337">
        <v>516.45241320787682</v>
      </c>
      <c r="BY72" s="2337"/>
      <c r="BZ72" s="2337"/>
      <c r="CA72" s="2333"/>
      <c r="CB72" s="2337">
        <v>531.94598560411328</v>
      </c>
      <c r="CC72" s="2337"/>
      <c r="CD72" s="2337"/>
      <c r="CE72" s="2337"/>
      <c r="CF72" s="2337">
        <v>547.90436517223657</v>
      </c>
      <c r="CG72" s="2337"/>
      <c r="CH72" s="2337"/>
      <c r="CI72" s="2337"/>
      <c r="CJ72" s="2337">
        <v>564.34149612740373</v>
      </c>
      <c r="CK72" s="2337"/>
      <c r="CL72" s="2337"/>
      <c r="CM72" s="2337"/>
      <c r="CN72" s="2337">
        <v>576.20480003038426</v>
      </c>
      <c r="CO72" s="2791"/>
      <c r="CP72" s="2349"/>
      <c r="CQ72" s="2366"/>
      <c r="CR72" s="2339">
        <f>SUM(AZ72+BD72+BH72+BL72+BP72+BT72+BX72+CB72+CF72+CJ72+CN72)</f>
        <v>5098.1665004045744</v>
      </c>
      <c r="CS72" s="2792" t="s">
        <v>1891</v>
      </c>
      <c r="CT72" s="2792" t="s">
        <v>778</v>
      </c>
      <c r="CU72" s="2792" t="s">
        <v>796</v>
      </c>
      <c r="CV72" s="2792" t="s">
        <v>2081</v>
      </c>
      <c r="CW72" s="2792" t="s">
        <v>2082</v>
      </c>
      <c r="CX72" s="2347" t="s">
        <v>2083</v>
      </c>
      <c r="CY72" s="2789"/>
      <c r="CZ72" s="2789"/>
      <c r="DA72" s="2789"/>
      <c r="DB72" s="2789"/>
      <c r="DC72" s="2789"/>
      <c r="DD72" s="2789"/>
      <c r="DE72" s="2380" t="s">
        <v>2073</v>
      </c>
      <c r="DF72" s="2733" t="s">
        <v>1977</v>
      </c>
    </row>
    <row r="73" spans="1:110" s="2585" customFormat="1" ht="16.5" customHeight="1">
      <c r="A73" s="2740" t="s">
        <v>2074</v>
      </c>
      <c r="B73" s="2596"/>
      <c r="C73" s="2661" t="s">
        <v>2075</v>
      </c>
      <c r="D73" s="2670"/>
      <c r="E73" s="2642" t="s">
        <v>639</v>
      </c>
      <c r="F73" s="2661" t="s">
        <v>2099</v>
      </c>
      <c r="G73" s="2671" t="s">
        <v>2077</v>
      </c>
      <c r="H73" s="2661" t="s">
        <v>1681</v>
      </c>
      <c r="I73" s="2661"/>
      <c r="J73" s="2394">
        <v>65</v>
      </c>
      <c r="K73" s="2394">
        <v>2017</v>
      </c>
      <c r="L73" s="2672">
        <v>43405</v>
      </c>
      <c r="M73" s="2672">
        <v>47118</v>
      </c>
      <c r="N73" s="2394"/>
      <c r="O73" s="2394">
        <v>67</v>
      </c>
      <c r="P73" s="2394"/>
      <c r="Q73" s="2394">
        <v>69</v>
      </c>
      <c r="R73" s="2394"/>
      <c r="S73" s="2394">
        <v>71</v>
      </c>
      <c r="T73" s="2394"/>
      <c r="U73" s="2394">
        <v>73</v>
      </c>
      <c r="V73" s="2394"/>
      <c r="W73" s="2394">
        <v>75</v>
      </c>
      <c r="X73" s="2357"/>
      <c r="Y73" s="2357">
        <v>75</v>
      </c>
      <c r="Z73" s="2398" t="s">
        <v>2462</v>
      </c>
      <c r="AA73" s="2644">
        <v>8.3000000000000001E-3</v>
      </c>
      <c r="AB73" s="2618" t="s">
        <v>2100</v>
      </c>
      <c r="AC73" s="2618" t="s">
        <v>847</v>
      </c>
      <c r="AD73" s="2364" t="s">
        <v>271</v>
      </c>
      <c r="AE73" s="2364" t="s">
        <v>887</v>
      </c>
      <c r="AF73" s="2363" t="s">
        <v>582</v>
      </c>
      <c r="AG73" s="2394" t="s">
        <v>1055</v>
      </c>
      <c r="AH73" s="2394" t="s">
        <v>75</v>
      </c>
      <c r="AI73" s="2333" t="s">
        <v>75</v>
      </c>
      <c r="AJ73" s="2388">
        <v>2700</v>
      </c>
      <c r="AK73" s="2394">
        <v>2022</v>
      </c>
      <c r="AL73" s="2663">
        <v>44927</v>
      </c>
      <c r="AM73" s="2663">
        <v>47118</v>
      </c>
      <c r="AN73" s="2595"/>
      <c r="AO73" s="2395"/>
      <c r="AP73" s="2395"/>
      <c r="AQ73" s="2395"/>
      <c r="AR73" s="2395"/>
      <c r="AS73" s="2597">
        <v>500</v>
      </c>
      <c r="AT73" s="2597">
        <v>500</v>
      </c>
      <c r="AU73" s="2597">
        <v>500</v>
      </c>
      <c r="AV73" s="2597">
        <v>500</v>
      </c>
      <c r="AW73" s="2597">
        <v>500</v>
      </c>
      <c r="AX73" s="2597">
        <v>500</v>
      </c>
      <c r="AY73" s="2601">
        <v>3000</v>
      </c>
      <c r="AZ73" s="2396"/>
      <c r="BA73" s="2396"/>
      <c r="BB73" s="2388"/>
      <c r="BC73" s="2388"/>
      <c r="BD73" s="2396"/>
      <c r="BE73" s="2396"/>
      <c r="BF73" s="2388"/>
      <c r="BG73" s="2349"/>
      <c r="BH73" s="2396"/>
      <c r="BI73" s="2396"/>
      <c r="BJ73" s="2388"/>
      <c r="BK73" s="2333"/>
      <c r="BL73" s="2396"/>
      <c r="BM73" s="2337"/>
      <c r="BN73" s="2333"/>
      <c r="BO73" s="2333"/>
      <c r="BP73" s="2396"/>
      <c r="BQ73" s="2396"/>
      <c r="BR73" s="2388"/>
      <c r="BS73" s="2388"/>
      <c r="BT73" s="2396">
        <v>25</v>
      </c>
      <c r="BU73" s="2396">
        <v>25</v>
      </c>
      <c r="BV73" s="2388" t="s">
        <v>2101</v>
      </c>
      <c r="BW73" s="2388"/>
      <c r="BX73" s="2396">
        <v>25</v>
      </c>
      <c r="BY73" s="2396">
        <v>25</v>
      </c>
      <c r="BZ73" s="2397" t="s">
        <v>2012</v>
      </c>
      <c r="CA73" s="2397"/>
      <c r="CB73" s="2396">
        <v>25</v>
      </c>
      <c r="CC73" s="2396">
        <v>25</v>
      </c>
      <c r="CD73" s="2397" t="s">
        <v>2012</v>
      </c>
      <c r="CE73" s="2397"/>
      <c r="CF73" s="2408">
        <v>25</v>
      </c>
      <c r="CG73" s="2337">
        <v>25</v>
      </c>
      <c r="CH73" s="2397" t="s">
        <v>2012</v>
      </c>
      <c r="CI73" s="2397"/>
      <c r="CJ73" s="2408">
        <v>25</v>
      </c>
      <c r="CK73" s="2337">
        <v>25</v>
      </c>
      <c r="CL73" s="2397" t="s">
        <v>2012</v>
      </c>
      <c r="CM73" s="2397"/>
      <c r="CN73" s="2337">
        <v>25</v>
      </c>
      <c r="CO73" s="2337">
        <v>25</v>
      </c>
      <c r="CP73" s="2397" t="s">
        <v>2012</v>
      </c>
      <c r="CQ73" s="2397"/>
      <c r="CR73" s="2339">
        <v>150</v>
      </c>
      <c r="CS73" s="2372" t="s">
        <v>105</v>
      </c>
      <c r="CT73" s="2331" t="s">
        <v>107</v>
      </c>
      <c r="CU73" s="2355" t="s">
        <v>124</v>
      </c>
      <c r="CV73" s="2345" t="s">
        <v>1955</v>
      </c>
      <c r="CW73" s="2346" t="s">
        <v>1956</v>
      </c>
      <c r="CX73" s="2347" t="s">
        <v>125</v>
      </c>
      <c r="CY73" s="2598"/>
      <c r="CZ73" s="2598"/>
      <c r="DA73" s="2598"/>
      <c r="DB73" s="2598"/>
      <c r="DC73" s="2598"/>
      <c r="DD73" s="2598"/>
      <c r="DE73" s="2354" t="s">
        <v>1952</v>
      </c>
      <c r="DF73" s="2733" t="s">
        <v>1952</v>
      </c>
    </row>
    <row r="74" spans="1:110" s="2585" customFormat="1" ht="16.5" customHeight="1">
      <c r="A74" s="2740" t="s">
        <v>2074</v>
      </c>
      <c r="B74" s="2596"/>
      <c r="C74" s="2661" t="s">
        <v>2075</v>
      </c>
      <c r="D74" s="2670"/>
      <c r="E74" s="2642" t="s">
        <v>639</v>
      </c>
      <c r="F74" s="2661" t="s">
        <v>2099</v>
      </c>
      <c r="G74" s="2671" t="s">
        <v>2077</v>
      </c>
      <c r="H74" s="2661" t="s">
        <v>1681</v>
      </c>
      <c r="I74" s="2661"/>
      <c r="J74" s="2394">
        <v>65</v>
      </c>
      <c r="K74" s="2394">
        <v>2017</v>
      </c>
      <c r="L74" s="2672">
        <v>43405</v>
      </c>
      <c r="M74" s="2672">
        <v>47118</v>
      </c>
      <c r="N74" s="2394"/>
      <c r="O74" s="2394">
        <v>67</v>
      </c>
      <c r="P74" s="2394"/>
      <c r="Q74" s="2394">
        <v>69</v>
      </c>
      <c r="R74" s="2394"/>
      <c r="S74" s="2394">
        <v>71</v>
      </c>
      <c r="T74" s="2394"/>
      <c r="U74" s="2394">
        <v>73</v>
      </c>
      <c r="V74" s="2394"/>
      <c r="W74" s="2394">
        <v>75</v>
      </c>
      <c r="X74" s="2357"/>
      <c r="Y74" s="2357">
        <v>75</v>
      </c>
      <c r="Z74" s="2398" t="s">
        <v>2463</v>
      </c>
      <c r="AA74" s="2644">
        <v>8.3000000000000001E-3</v>
      </c>
      <c r="AB74" s="2618" t="s">
        <v>851</v>
      </c>
      <c r="AC74" s="2618" t="s">
        <v>2340</v>
      </c>
      <c r="AD74" s="2364" t="s">
        <v>271</v>
      </c>
      <c r="AE74" s="2364" t="s">
        <v>887</v>
      </c>
      <c r="AF74" s="2363" t="s">
        <v>582</v>
      </c>
      <c r="AG74" s="2394" t="s">
        <v>1679</v>
      </c>
      <c r="AH74" s="2394" t="s">
        <v>75</v>
      </c>
      <c r="AI74" s="2333" t="s">
        <v>75</v>
      </c>
      <c r="AJ74" s="2674">
        <v>0.7</v>
      </c>
      <c r="AK74" s="2394">
        <v>2022</v>
      </c>
      <c r="AL74" s="2663">
        <v>44927</v>
      </c>
      <c r="AM74" s="2663">
        <v>47118</v>
      </c>
      <c r="AN74" s="2595"/>
      <c r="AO74" s="2395"/>
      <c r="AP74" s="2395"/>
      <c r="AQ74" s="2395"/>
      <c r="AR74" s="2395"/>
      <c r="AS74" s="2595">
        <v>0.3</v>
      </c>
      <c r="AT74" s="2595">
        <v>1</v>
      </c>
      <c r="AU74" s="2595">
        <v>1</v>
      </c>
      <c r="AV74" s="2595">
        <v>1</v>
      </c>
      <c r="AW74" s="2595">
        <v>1</v>
      </c>
      <c r="AX74" s="2595">
        <v>1</v>
      </c>
      <c r="AY74" s="2595">
        <v>1</v>
      </c>
      <c r="AZ74" s="2396"/>
      <c r="BA74" s="2396"/>
      <c r="BB74" s="2388"/>
      <c r="BC74" s="2388"/>
      <c r="BD74" s="2396"/>
      <c r="BE74" s="2396"/>
      <c r="BF74" s="2388"/>
      <c r="BG74" s="2349"/>
      <c r="BH74" s="2396"/>
      <c r="BI74" s="2396"/>
      <c r="BJ74" s="2388"/>
      <c r="BK74" s="2333"/>
      <c r="BL74" s="2396"/>
      <c r="BM74" s="2337"/>
      <c r="BN74" s="2333"/>
      <c r="BO74" s="2333"/>
      <c r="BP74" s="2396"/>
      <c r="BQ74" s="2396"/>
      <c r="BR74" s="2388"/>
      <c r="BS74" s="2388"/>
      <c r="BT74" s="2396">
        <v>98</v>
      </c>
      <c r="BU74" s="2396"/>
      <c r="BV74" s="2333" t="s">
        <v>1711</v>
      </c>
      <c r="BW74" s="2388"/>
      <c r="BX74" s="2396">
        <v>101</v>
      </c>
      <c r="BY74" s="2396"/>
      <c r="BZ74" s="2333" t="s">
        <v>1711</v>
      </c>
      <c r="CA74" s="2388"/>
      <c r="CB74" s="2396">
        <v>104</v>
      </c>
      <c r="CC74" s="2380"/>
      <c r="CD74" s="2333" t="s">
        <v>1711</v>
      </c>
      <c r="CE74" s="2388"/>
      <c r="CF74" s="2408">
        <v>108</v>
      </c>
      <c r="CG74" s="2380"/>
      <c r="CH74" s="2333" t="s">
        <v>1711</v>
      </c>
      <c r="CI74" s="2388"/>
      <c r="CJ74" s="2408">
        <v>111</v>
      </c>
      <c r="CK74" s="2380"/>
      <c r="CL74" s="2333" t="s">
        <v>1711</v>
      </c>
      <c r="CM74" s="2388"/>
      <c r="CN74" s="2337">
        <v>114</v>
      </c>
      <c r="CO74" s="2380"/>
      <c r="CP74" s="2333" t="s">
        <v>1711</v>
      </c>
      <c r="CQ74" s="2388"/>
      <c r="CR74" s="2339">
        <f t="shared" ref="CR74:CR86" si="2">SUM(AZ74+BD74+BH74+BL74+BP74+BT74+BX74+CB74+CF74+CJ74+CN74)</f>
        <v>636</v>
      </c>
      <c r="CS74" s="2372" t="s">
        <v>105</v>
      </c>
      <c r="CT74" s="2331" t="s">
        <v>107</v>
      </c>
      <c r="CU74" s="2355" t="s">
        <v>124</v>
      </c>
      <c r="CV74" s="2345" t="s">
        <v>1955</v>
      </c>
      <c r="CW74" s="2346" t="s">
        <v>1956</v>
      </c>
      <c r="CX74" s="2347" t="s">
        <v>125</v>
      </c>
      <c r="CY74" s="2598"/>
      <c r="CZ74" s="2598"/>
      <c r="DA74" s="2598"/>
      <c r="DB74" s="2598"/>
      <c r="DC74" s="2598"/>
      <c r="DD74" s="2598"/>
      <c r="DE74" s="2354" t="s">
        <v>1952</v>
      </c>
      <c r="DF74" s="2733" t="s">
        <v>1952</v>
      </c>
    </row>
    <row r="75" spans="1:110" s="2585" customFormat="1" ht="16.5" customHeight="1">
      <c r="A75" s="2740" t="s">
        <v>2074</v>
      </c>
      <c r="B75" s="2596"/>
      <c r="C75" s="2661" t="s">
        <v>931</v>
      </c>
      <c r="D75" s="2670">
        <f>SUBTOTAL(9,AA75:AA80)</f>
        <v>7.3825000000000002E-2</v>
      </c>
      <c r="E75" s="2642" t="s">
        <v>862</v>
      </c>
      <c r="F75" s="2661" t="s">
        <v>2102</v>
      </c>
      <c r="G75" s="2671" t="s">
        <v>1948</v>
      </c>
      <c r="H75" s="2661" t="s">
        <v>1681</v>
      </c>
      <c r="I75" s="2661"/>
      <c r="J75" s="2394">
        <v>3.9</v>
      </c>
      <c r="K75" s="2394">
        <v>2016</v>
      </c>
      <c r="L75" s="2672">
        <v>43405</v>
      </c>
      <c r="M75" s="2672">
        <v>47118</v>
      </c>
      <c r="N75" s="2410">
        <v>4.0818181818181802</v>
      </c>
      <c r="O75" s="2410">
        <v>4.2636363636363601</v>
      </c>
      <c r="P75" s="2410">
        <v>4.4454545454545498</v>
      </c>
      <c r="Q75" s="2410">
        <v>4.6272727272727296</v>
      </c>
      <c r="R75" s="2410">
        <v>4.8090909090909104</v>
      </c>
      <c r="S75" s="2410">
        <v>4.9909090909090903</v>
      </c>
      <c r="T75" s="2410">
        <v>5.1727272727272702</v>
      </c>
      <c r="U75" s="2410">
        <v>5.3545454545454501</v>
      </c>
      <c r="V75" s="2410">
        <v>5.5363636363636397</v>
      </c>
      <c r="W75" s="2410">
        <v>5.7181818181818196</v>
      </c>
      <c r="X75" s="2410">
        <v>5.9</v>
      </c>
      <c r="Y75" s="2410">
        <v>5.9</v>
      </c>
      <c r="Z75" s="2673" t="s">
        <v>2103</v>
      </c>
      <c r="AA75" s="2644">
        <v>8.3000000000000001E-3</v>
      </c>
      <c r="AB75" s="2618" t="s">
        <v>2104</v>
      </c>
      <c r="AC75" s="2618" t="s">
        <v>871</v>
      </c>
      <c r="AD75" s="2364" t="s">
        <v>271</v>
      </c>
      <c r="AE75" s="2364" t="s">
        <v>887</v>
      </c>
      <c r="AF75" s="2618" t="s">
        <v>570</v>
      </c>
      <c r="AG75" s="2394" t="s">
        <v>1055</v>
      </c>
      <c r="AH75" s="2333" t="s">
        <v>158</v>
      </c>
      <c r="AI75" s="2333" t="s">
        <v>75</v>
      </c>
      <c r="AJ75" s="2388">
        <v>0</v>
      </c>
      <c r="AK75" s="2388">
        <v>2017</v>
      </c>
      <c r="AL75" s="2663">
        <v>43405</v>
      </c>
      <c r="AM75" s="2663">
        <v>47118</v>
      </c>
      <c r="AN75" s="2388">
        <v>1</v>
      </c>
      <c r="AO75" s="2388">
        <v>2</v>
      </c>
      <c r="AP75" s="2388">
        <v>4</v>
      </c>
      <c r="AQ75" s="2388">
        <v>4</v>
      </c>
      <c r="AR75" s="2388">
        <v>4</v>
      </c>
      <c r="AS75" s="2388">
        <v>4</v>
      </c>
      <c r="AT75" s="2388">
        <v>4</v>
      </c>
      <c r="AU75" s="2388">
        <v>4</v>
      </c>
      <c r="AV75" s="2388">
        <v>4</v>
      </c>
      <c r="AW75" s="2388">
        <v>4</v>
      </c>
      <c r="AX75" s="2388">
        <v>4</v>
      </c>
      <c r="AY75" s="2388">
        <v>39</v>
      </c>
      <c r="AZ75" s="2396">
        <v>10</v>
      </c>
      <c r="BA75" s="2396">
        <v>10</v>
      </c>
      <c r="BB75" s="2388" t="s">
        <v>1711</v>
      </c>
      <c r="BC75" s="2388"/>
      <c r="BD75" s="2396">
        <v>20</v>
      </c>
      <c r="BE75" s="2396"/>
      <c r="BF75" s="2388" t="s">
        <v>1711</v>
      </c>
      <c r="BG75" s="2349"/>
      <c r="BH75" s="2396">
        <v>60</v>
      </c>
      <c r="BI75" s="2388"/>
      <c r="BJ75" s="2388" t="s">
        <v>1711</v>
      </c>
      <c r="BK75" s="2333"/>
      <c r="BL75" s="2396">
        <v>60</v>
      </c>
      <c r="BM75" s="2337"/>
      <c r="BN75" s="2333"/>
      <c r="BO75" s="2333"/>
      <c r="BP75" s="2396">
        <v>60</v>
      </c>
      <c r="BQ75" s="2388"/>
      <c r="BR75" s="2388"/>
      <c r="BS75" s="2388"/>
      <c r="BT75" s="2396">
        <v>60</v>
      </c>
      <c r="BU75" s="2396"/>
      <c r="BV75" s="2388"/>
      <c r="BW75" s="2388"/>
      <c r="BX75" s="2396">
        <v>60</v>
      </c>
      <c r="BY75" s="2396"/>
      <c r="BZ75" s="2388"/>
      <c r="CA75" s="2388"/>
      <c r="CB75" s="2396">
        <v>60</v>
      </c>
      <c r="CC75" s="2388"/>
      <c r="CD75" s="2388"/>
      <c r="CE75" s="2388"/>
      <c r="CF75" s="2408">
        <v>60</v>
      </c>
      <c r="CG75" s="2388"/>
      <c r="CH75" s="2388"/>
      <c r="CI75" s="2388"/>
      <c r="CJ75" s="2408">
        <v>60</v>
      </c>
      <c r="CK75" s="2388"/>
      <c r="CL75" s="2388"/>
      <c r="CM75" s="2388"/>
      <c r="CN75" s="2337">
        <v>60</v>
      </c>
      <c r="CO75" s="2388"/>
      <c r="CP75" s="2388"/>
      <c r="CQ75" s="2388"/>
      <c r="CR75" s="2339">
        <f t="shared" si="2"/>
        <v>570</v>
      </c>
      <c r="CS75" s="2372" t="s">
        <v>1877</v>
      </c>
      <c r="CT75" s="2372" t="s">
        <v>2017</v>
      </c>
      <c r="CU75" s="2372" t="s">
        <v>877</v>
      </c>
      <c r="CV75" s="2372" t="s">
        <v>2443</v>
      </c>
      <c r="CW75" s="2372" t="s">
        <v>2018</v>
      </c>
      <c r="CX75" s="2364" t="s">
        <v>878</v>
      </c>
      <c r="CY75" s="2372"/>
      <c r="CZ75" s="2372"/>
      <c r="DA75" s="2372"/>
      <c r="DB75" s="2372"/>
      <c r="DC75" s="2372"/>
      <c r="DD75" s="2372"/>
      <c r="DE75" s="2354" t="s">
        <v>1957</v>
      </c>
      <c r="DF75" s="2733" t="s">
        <v>1957</v>
      </c>
    </row>
    <row r="76" spans="1:110" s="2585" customFormat="1" ht="16.5" customHeight="1">
      <c r="A76" s="2740" t="s">
        <v>2074</v>
      </c>
      <c r="B76" s="2596"/>
      <c r="C76" s="2661" t="s">
        <v>931</v>
      </c>
      <c r="D76" s="2670"/>
      <c r="E76" s="2642" t="s">
        <v>862</v>
      </c>
      <c r="F76" s="2661" t="s">
        <v>2102</v>
      </c>
      <c r="G76" s="2671" t="s">
        <v>1948</v>
      </c>
      <c r="H76" s="2661" t="s">
        <v>1681</v>
      </c>
      <c r="I76" s="2661"/>
      <c r="J76" s="2394">
        <v>3.9</v>
      </c>
      <c r="K76" s="2394">
        <v>2016</v>
      </c>
      <c r="L76" s="2672">
        <v>43374</v>
      </c>
      <c r="M76" s="2672">
        <v>47118</v>
      </c>
      <c r="N76" s="2410">
        <v>4.0818181818181802</v>
      </c>
      <c r="O76" s="2410">
        <v>4.2636363636363601</v>
      </c>
      <c r="P76" s="2410">
        <v>4.4454545454545498</v>
      </c>
      <c r="Q76" s="2410">
        <v>4.6272727272727296</v>
      </c>
      <c r="R76" s="2410">
        <v>4.8090909090909104</v>
      </c>
      <c r="S76" s="2410">
        <v>4.9909090909090903</v>
      </c>
      <c r="T76" s="2410">
        <v>5.1727272727272702</v>
      </c>
      <c r="U76" s="2410">
        <v>5.3545454545454501</v>
      </c>
      <c r="V76" s="2410">
        <v>5.5363636363636397</v>
      </c>
      <c r="W76" s="2410">
        <v>5.7181818181818196</v>
      </c>
      <c r="X76" s="2410">
        <v>5.9</v>
      </c>
      <c r="Y76" s="2410">
        <v>5.9</v>
      </c>
      <c r="Z76" s="2673" t="s">
        <v>2105</v>
      </c>
      <c r="AA76" s="2644">
        <v>8.3000000000000001E-3</v>
      </c>
      <c r="AB76" s="2618" t="s">
        <v>881</v>
      </c>
      <c r="AC76" s="2618" t="s">
        <v>888</v>
      </c>
      <c r="AD76" s="2364" t="s">
        <v>271</v>
      </c>
      <c r="AE76" s="2364" t="s">
        <v>887</v>
      </c>
      <c r="AF76" s="2618" t="s">
        <v>570</v>
      </c>
      <c r="AG76" s="2394" t="s">
        <v>1055</v>
      </c>
      <c r="AH76" s="2394" t="s">
        <v>75</v>
      </c>
      <c r="AI76" s="2333" t="s">
        <v>75</v>
      </c>
      <c r="AJ76" s="2388" t="s">
        <v>112</v>
      </c>
      <c r="AK76" s="2341" t="s">
        <v>112</v>
      </c>
      <c r="AL76" s="2663">
        <v>44197</v>
      </c>
      <c r="AM76" s="2663">
        <v>47118</v>
      </c>
      <c r="AN76" s="2394"/>
      <c r="AO76" s="2394"/>
      <c r="AP76" s="2394"/>
      <c r="AQ76" s="2394">
        <v>1</v>
      </c>
      <c r="AR76" s="2394">
        <v>2</v>
      </c>
      <c r="AS76" s="2394">
        <v>3</v>
      </c>
      <c r="AT76" s="2394">
        <v>4</v>
      </c>
      <c r="AU76" s="2394">
        <v>4</v>
      </c>
      <c r="AV76" s="2394">
        <v>4</v>
      </c>
      <c r="AW76" s="2394">
        <v>4</v>
      </c>
      <c r="AX76" s="2394">
        <v>4</v>
      </c>
      <c r="AY76" s="2388">
        <f>SUBTOTAL(9,AO76:AX76)</f>
        <v>26</v>
      </c>
      <c r="AZ76" s="2392"/>
      <c r="BA76" s="2392"/>
      <c r="BB76" s="2392"/>
      <c r="BC76" s="2392"/>
      <c r="BD76" s="2392"/>
      <c r="BE76" s="2392"/>
      <c r="BF76" s="2392"/>
      <c r="BG76" s="2349"/>
      <c r="BH76" s="2392"/>
      <c r="BI76" s="2392"/>
      <c r="BJ76" s="2392"/>
      <c r="BK76" s="2333"/>
      <c r="BL76" s="2396">
        <v>120</v>
      </c>
      <c r="BM76" s="2337"/>
      <c r="BN76" s="2333"/>
      <c r="BO76" s="2333"/>
      <c r="BP76" s="2396">
        <v>123.6</v>
      </c>
      <c r="BQ76" s="2392"/>
      <c r="BR76" s="2392"/>
      <c r="BS76" s="2392"/>
      <c r="BT76" s="2396">
        <v>127.30800000000001</v>
      </c>
      <c r="BU76" s="2396"/>
      <c r="BV76" s="2392"/>
      <c r="BW76" s="2392"/>
      <c r="BX76" s="2396">
        <v>131.12724</v>
      </c>
      <c r="BY76" s="2396"/>
      <c r="BZ76" s="2392"/>
      <c r="CA76" s="2392"/>
      <c r="CB76" s="2396">
        <v>135.06105719999999</v>
      </c>
      <c r="CC76" s="2392"/>
      <c r="CD76" s="2392"/>
      <c r="CE76" s="2392"/>
      <c r="CF76" s="2408">
        <v>139.112888916</v>
      </c>
      <c r="CG76" s="2392"/>
      <c r="CH76" s="2392"/>
      <c r="CI76" s="2392"/>
      <c r="CJ76" s="2408">
        <v>143.28627558348001</v>
      </c>
      <c r="CK76" s="2392"/>
      <c r="CL76" s="2392"/>
      <c r="CM76" s="2392"/>
      <c r="CN76" s="2337">
        <v>147.58486385098399</v>
      </c>
      <c r="CO76" s="2392"/>
      <c r="CP76" s="2392"/>
      <c r="CQ76" s="2392"/>
      <c r="CR76" s="2339">
        <f t="shared" si="2"/>
        <v>1067.0803255504638</v>
      </c>
      <c r="CS76" s="2346" t="s">
        <v>1978</v>
      </c>
      <c r="CT76" s="2372" t="s">
        <v>233</v>
      </c>
      <c r="CU76" s="2372" t="s">
        <v>1573</v>
      </c>
      <c r="CV76" s="2347" t="s">
        <v>1172</v>
      </c>
      <c r="CW76" s="2347" t="s">
        <v>1585</v>
      </c>
      <c r="CX76" s="2347" t="s">
        <v>1584</v>
      </c>
      <c r="CY76" s="2351"/>
      <c r="CZ76" s="2351"/>
      <c r="DA76" s="2351"/>
      <c r="DB76" s="2351"/>
      <c r="DC76" s="2351"/>
      <c r="DD76" s="2351"/>
      <c r="DE76" s="2332" t="s">
        <v>2106</v>
      </c>
      <c r="DF76" s="2733" t="s">
        <v>1977</v>
      </c>
    </row>
    <row r="77" spans="1:110" s="2585" customFormat="1" ht="16.5" customHeight="1">
      <c r="A77" s="2740" t="s">
        <v>2074</v>
      </c>
      <c r="B77" s="2596"/>
      <c r="C77" s="2661" t="s">
        <v>931</v>
      </c>
      <c r="D77" s="2670"/>
      <c r="E77" s="2642" t="s">
        <v>862</v>
      </c>
      <c r="F77" s="2661" t="s">
        <v>2102</v>
      </c>
      <c r="G77" s="2671" t="s">
        <v>1948</v>
      </c>
      <c r="H77" s="2661" t="s">
        <v>1681</v>
      </c>
      <c r="I77" s="2661"/>
      <c r="J77" s="2394">
        <v>3.9</v>
      </c>
      <c r="K77" s="2394">
        <v>2016</v>
      </c>
      <c r="L77" s="2672">
        <v>43405</v>
      </c>
      <c r="M77" s="2672">
        <v>47118</v>
      </c>
      <c r="N77" s="2410">
        <v>4.0818181818181802</v>
      </c>
      <c r="O77" s="2410">
        <v>4.2636363636363601</v>
      </c>
      <c r="P77" s="2410">
        <v>4.4454545454545498</v>
      </c>
      <c r="Q77" s="2410">
        <v>4.6272727272727296</v>
      </c>
      <c r="R77" s="2410">
        <v>4.8090909090909104</v>
      </c>
      <c r="S77" s="2410">
        <v>4.9909090909090903</v>
      </c>
      <c r="T77" s="2410">
        <v>5.1727272727272702</v>
      </c>
      <c r="U77" s="2410">
        <v>5.3545454545454501</v>
      </c>
      <c r="V77" s="2410">
        <v>5.5363636363636397</v>
      </c>
      <c r="W77" s="2410">
        <v>5.7181818181818196</v>
      </c>
      <c r="X77" s="2410">
        <v>5.9</v>
      </c>
      <c r="Y77" s="2410">
        <v>5.9</v>
      </c>
      <c r="Z77" s="2673" t="s">
        <v>2107</v>
      </c>
      <c r="AA77" s="2669">
        <v>1.5625E-2</v>
      </c>
      <c r="AB77" s="2618" t="s">
        <v>2108</v>
      </c>
      <c r="AC77" s="2618" t="s">
        <v>913</v>
      </c>
      <c r="AD77" s="2364" t="s">
        <v>271</v>
      </c>
      <c r="AE77" s="2364" t="s">
        <v>887</v>
      </c>
      <c r="AF77" s="2363" t="s">
        <v>582</v>
      </c>
      <c r="AG77" s="2394" t="s">
        <v>1681</v>
      </c>
      <c r="AH77" s="2333" t="s">
        <v>158</v>
      </c>
      <c r="AI77" s="2333" t="s">
        <v>75</v>
      </c>
      <c r="AJ77" s="2596">
        <v>0.18</v>
      </c>
      <c r="AK77" s="2394">
        <v>2017</v>
      </c>
      <c r="AL77" s="2663">
        <v>43405</v>
      </c>
      <c r="AM77" s="2663">
        <v>44926</v>
      </c>
      <c r="AN77" s="2599">
        <v>0.4</v>
      </c>
      <c r="AO77" s="2599">
        <v>1</v>
      </c>
      <c r="AP77" s="2599">
        <v>1</v>
      </c>
      <c r="AQ77" s="2599">
        <v>1</v>
      </c>
      <c r="AR77" s="2599">
        <v>1</v>
      </c>
      <c r="AS77" s="2599"/>
      <c r="AT77" s="2599"/>
      <c r="AU77" s="2599"/>
      <c r="AV77" s="2599"/>
      <c r="AW77" s="2599"/>
      <c r="AX77" s="2599"/>
      <c r="AY77" s="2674">
        <v>1</v>
      </c>
      <c r="AZ77" s="2408">
        <v>13</v>
      </c>
      <c r="BA77" s="2408">
        <v>13</v>
      </c>
      <c r="BB77" s="2396" t="s">
        <v>1711</v>
      </c>
      <c r="BC77" s="2396"/>
      <c r="BD77" s="2396">
        <v>26</v>
      </c>
      <c r="BE77" s="2396"/>
      <c r="BF77" s="2396" t="s">
        <v>2109</v>
      </c>
      <c r="BG77" s="2349"/>
      <c r="BH77" s="2396">
        <v>131</v>
      </c>
      <c r="BI77" s="2396" t="s">
        <v>2109</v>
      </c>
      <c r="BJ77" s="2396" t="s">
        <v>2109</v>
      </c>
      <c r="BK77" s="2333"/>
      <c r="BL77" s="2396">
        <v>150</v>
      </c>
      <c r="BM77" s="2337"/>
      <c r="BN77" s="2333"/>
      <c r="BO77" s="2333"/>
      <c r="BP77" s="2396">
        <v>74</v>
      </c>
      <c r="BQ77" s="2396"/>
      <c r="BR77" s="2396"/>
      <c r="BS77" s="2396"/>
      <c r="BT77" s="2396"/>
      <c r="BU77" s="2396"/>
      <c r="BV77" s="2396"/>
      <c r="BW77" s="2396"/>
      <c r="BX77" s="2396"/>
      <c r="BY77" s="2396"/>
      <c r="BZ77" s="2396"/>
      <c r="CA77" s="2396"/>
      <c r="CB77" s="2396"/>
      <c r="CC77" s="2396"/>
      <c r="CD77" s="2396"/>
      <c r="CE77" s="2396"/>
      <c r="CF77" s="2408"/>
      <c r="CG77" s="2396"/>
      <c r="CH77" s="2396"/>
      <c r="CI77" s="2396"/>
      <c r="CJ77" s="2408"/>
      <c r="CK77" s="2396"/>
      <c r="CL77" s="2396"/>
      <c r="CM77" s="2396"/>
      <c r="CN77" s="2337"/>
      <c r="CO77" s="2394"/>
      <c r="CP77" s="2394"/>
      <c r="CQ77" s="2394"/>
      <c r="CR77" s="2339">
        <f t="shared" si="2"/>
        <v>394</v>
      </c>
      <c r="CS77" s="2372" t="s">
        <v>518</v>
      </c>
      <c r="CT77" s="2346" t="s">
        <v>914</v>
      </c>
      <c r="CU77" s="2372" t="s">
        <v>2110</v>
      </c>
      <c r="CV77" s="2346" t="s">
        <v>920</v>
      </c>
      <c r="CW77" s="2346" t="s">
        <v>2111</v>
      </c>
      <c r="CX77" s="2347" t="s">
        <v>923</v>
      </c>
      <c r="CY77" s="2372"/>
      <c r="CZ77" s="2372"/>
      <c r="DA77" s="2372"/>
      <c r="DB77" s="2372"/>
      <c r="DC77" s="2372"/>
      <c r="DD77" s="2372"/>
      <c r="DE77" s="2332" t="s">
        <v>2002</v>
      </c>
      <c r="DF77" s="2733" t="s">
        <v>1984</v>
      </c>
    </row>
    <row r="78" spans="1:110" s="2585" customFormat="1" ht="16.5" customHeight="1">
      <c r="A78" s="2740" t="s">
        <v>2074</v>
      </c>
      <c r="B78" s="2596"/>
      <c r="C78" s="2661" t="s">
        <v>931</v>
      </c>
      <c r="D78" s="2670"/>
      <c r="E78" s="2642" t="s">
        <v>862</v>
      </c>
      <c r="F78" s="2661" t="s">
        <v>2102</v>
      </c>
      <c r="G78" s="2671" t="s">
        <v>1948</v>
      </c>
      <c r="H78" s="2661" t="s">
        <v>1681</v>
      </c>
      <c r="I78" s="2661"/>
      <c r="J78" s="2394">
        <v>3.9</v>
      </c>
      <c r="K78" s="2394">
        <v>2016</v>
      </c>
      <c r="L78" s="2672">
        <v>43405</v>
      </c>
      <c r="M78" s="2672">
        <v>47118</v>
      </c>
      <c r="N78" s="2410">
        <v>4.0818181818181802</v>
      </c>
      <c r="O78" s="2410">
        <v>4.2636363636363601</v>
      </c>
      <c r="P78" s="2410">
        <v>4.4454545454545498</v>
      </c>
      <c r="Q78" s="2410">
        <v>4.6272727272727296</v>
      </c>
      <c r="R78" s="2410">
        <v>4.8090909090909104</v>
      </c>
      <c r="S78" s="2410">
        <v>4.9909090909090903</v>
      </c>
      <c r="T78" s="2410">
        <v>5.1727272727272702</v>
      </c>
      <c r="U78" s="2410">
        <v>5.3545454545454501</v>
      </c>
      <c r="V78" s="2410">
        <v>5.5363636363636397</v>
      </c>
      <c r="W78" s="2410">
        <v>5.7181818181818196</v>
      </c>
      <c r="X78" s="2410">
        <v>5.9</v>
      </c>
      <c r="Y78" s="2410">
        <v>5.9</v>
      </c>
      <c r="Z78" s="2673" t="s">
        <v>2115</v>
      </c>
      <c r="AA78" s="2644">
        <v>8.3000000000000001E-3</v>
      </c>
      <c r="AB78" s="2618" t="s">
        <v>939</v>
      </c>
      <c r="AC78" s="2618" t="s">
        <v>2116</v>
      </c>
      <c r="AD78" s="2364" t="s">
        <v>271</v>
      </c>
      <c r="AE78" s="2364" t="s">
        <v>887</v>
      </c>
      <c r="AF78" s="2618" t="s">
        <v>570</v>
      </c>
      <c r="AG78" s="2388" t="s">
        <v>1055</v>
      </c>
      <c r="AH78" s="2388" t="s">
        <v>75</v>
      </c>
      <c r="AI78" s="2333" t="s">
        <v>75</v>
      </c>
      <c r="AJ78" s="2675">
        <v>0</v>
      </c>
      <c r="AK78" s="2394">
        <v>2017</v>
      </c>
      <c r="AL78" s="2663">
        <v>43405</v>
      </c>
      <c r="AM78" s="2663">
        <v>47118</v>
      </c>
      <c r="AN78" s="2366">
        <v>1</v>
      </c>
      <c r="AO78" s="2366">
        <v>2</v>
      </c>
      <c r="AP78" s="2366">
        <v>2</v>
      </c>
      <c r="AQ78" s="2366">
        <v>2</v>
      </c>
      <c r="AR78" s="2366">
        <v>2</v>
      </c>
      <c r="AS78" s="2366">
        <v>2</v>
      </c>
      <c r="AT78" s="2366">
        <v>2</v>
      </c>
      <c r="AU78" s="2366">
        <v>2</v>
      </c>
      <c r="AV78" s="2366">
        <v>2</v>
      </c>
      <c r="AW78" s="2366">
        <v>2</v>
      </c>
      <c r="AX78" s="2366">
        <v>2</v>
      </c>
      <c r="AY78" s="2388">
        <v>21</v>
      </c>
      <c r="AZ78" s="2408">
        <v>10</v>
      </c>
      <c r="BA78" s="2408"/>
      <c r="BB78" s="2388" t="s">
        <v>1711</v>
      </c>
      <c r="BC78" s="2388"/>
      <c r="BD78" s="2396">
        <v>20</v>
      </c>
      <c r="BE78" s="2396"/>
      <c r="BF78" s="2366" t="s">
        <v>1711</v>
      </c>
      <c r="BG78" s="2366"/>
      <c r="BH78" s="2396">
        <v>20</v>
      </c>
      <c r="BI78" s="2366"/>
      <c r="BJ78" s="2366"/>
      <c r="BK78" s="2366"/>
      <c r="BL78" s="2396">
        <v>20</v>
      </c>
      <c r="BM78" s="2366"/>
      <c r="BN78" s="2366"/>
      <c r="BO78" s="2366"/>
      <c r="BP78" s="2396">
        <v>20</v>
      </c>
      <c r="BQ78" s="2366"/>
      <c r="BR78" s="2366"/>
      <c r="BS78" s="2366"/>
      <c r="BT78" s="2396">
        <v>20</v>
      </c>
      <c r="BU78" s="2396"/>
      <c r="BV78" s="2366"/>
      <c r="BW78" s="2366"/>
      <c r="BX78" s="2396">
        <v>20</v>
      </c>
      <c r="BY78" s="2396"/>
      <c r="BZ78" s="2366"/>
      <c r="CA78" s="2366"/>
      <c r="CB78" s="2396">
        <v>20</v>
      </c>
      <c r="CC78" s="2366"/>
      <c r="CD78" s="2366"/>
      <c r="CE78" s="2366"/>
      <c r="CF78" s="2408">
        <v>20</v>
      </c>
      <c r="CG78" s="2366"/>
      <c r="CH78" s="2366"/>
      <c r="CI78" s="2366"/>
      <c r="CJ78" s="2408">
        <v>20</v>
      </c>
      <c r="CK78" s="2366"/>
      <c r="CL78" s="2366"/>
      <c r="CM78" s="2366"/>
      <c r="CN78" s="2337">
        <v>20</v>
      </c>
      <c r="CO78" s="2366"/>
      <c r="CP78" s="2366"/>
      <c r="CQ78" s="2366"/>
      <c r="CR78" s="2339">
        <f t="shared" si="2"/>
        <v>210</v>
      </c>
      <c r="CS78" s="2346" t="s">
        <v>1877</v>
      </c>
      <c r="CT78" s="2346" t="s">
        <v>2017</v>
      </c>
      <c r="CU78" s="2346" t="s">
        <v>877</v>
      </c>
      <c r="CV78" s="2372" t="s">
        <v>2443</v>
      </c>
      <c r="CW78" s="2372" t="s">
        <v>2018</v>
      </c>
      <c r="CX78" s="2364" t="s">
        <v>878</v>
      </c>
      <c r="CY78" s="2346"/>
      <c r="CZ78" s="2346"/>
      <c r="DA78" s="2346"/>
      <c r="DB78" s="2346"/>
      <c r="DC78" s="2346"/>
      <c r="DD78" s="2346"/>
      <c r="DE78" s="2354" t="s">
        <v>1957</v>
      </c>
      <c r="DF78" s="2733" t="s">
        <v>1957</v>
      </c>
    </row>
    <row r="79" spans="1:110" s="2585" customFormat="1" ht="16.5" customHeight="1">
      <c r="A79" s="2740" t="s">
        <v>2074</v>
      </c>
      <c r="B79" s="2596"/>
      <c r="C79" s="2661" t="s">
        <v>931</v>
      </c>
      <c r="D79" s="2670"/>
      <c r="E79" s="2642" t="s">
        <v>862</v>
      </c>
      <c r="F79" s="2661" t="s">
        <v>2102</v>
      </c>
      <c r="G79" s="2671" t="s">
        <v>1948</v>
      </c>
      <c r="H79" s="2661" t="s">
        <v>1681</v>
      </c>
      <c r="I79" s="2661"/>
      <c r="J79" s="2394">
        <v>3.9</v>
      </c>
      <c r="K79" s="2394">
        <v>2016</v>
      </c>
      <c r="L79" s="2672">
        <v>43405</v>
      </c>
      <c r="M79" s="2672">
        <v>47118</v>
      </c>
      <c r="N79" s="2410">
        <v>4.0818181818181802</v>
      </c>
      <c r="O79" s="2410">
        <v>4.2636363636363601</v>
      </c>
      <c r="P79" s="2410">
        <v>4.4454545454545498</v>
      </c>
      <c r="Q79" s="2410">
        <v>4.6272727272727296</v>
      </c>
      <c r="R79" s="2410">
        <v>4.8090909090909104</v>
      </c>
      <c r="S79" s="2410">
        <v>4.9909090909090903</v>
      </c>
      <c r="T79" s="2410">
        <v>5.1727272727272702</v>
      </c>
      <c r="U79" s="2410">
        <v>5.3545454545454501</v>
      </c>
      <c r="V79" s="2410">
        <v>5.5363636363636397</v>
      </c>
      <c r="W79" s="2410">
        <v>5.7181818181818196</v>
      </c>
      <c r="X79" s="2410">
        <v>5.9</v>
      </c>
      <c r="Y79" s="2410">
        <v>5.9</v>
      </c>
      <c r="Z79" s="2673" t="s">
        <v>2430</v>
      </c>
      <c r="AA79" s="2669">
        <v>2.5000000000000001E-2</v>
      </c>
      <c r="AB79" s="2618" t="s">
        <v>2117</v>
      </c>
      <c r="AC79" s="2618" t="s">
        <v>951</v>
      </c>
      <c r="AD79" s="2364" t="s">
        <v>271</v>
      </c>
      <c r="AE79" s="2364" t="s">
        <v>887</v>
      </c>
      <c r="AF79" s="2618" t="s">
        <v>570</v>
      </c>
      <c r="AG79" s="2394" t="s">
        <v>1681</v>
      </c>
      <c r="AH79" s="2388" t="s">
        <v>75</v>
      </c>
      <c r="AI79" s="2333" t="s">
        <v>75</v>
      </c>
      <c r="AJ79" s="2388">
        <v>0</v>
      </c>
      <c r="AK79" s="2388">
        <v>2017</v>
      </c>
      <c r="AL79" s="2663">
        <v>43466</v>
      </c>
      <c r="AM79" s="2663">
        <v>43830</v>
      </c>
      <c r="AN79" s="2394"/>
      <c r="AO79" s="2600">
        <v>1</v>
      </c>
      <c r="AP79" s="2600"/>
      <c r="AQ79" s="2600"/>
      <c r="AR79" s="2600"/>
      <c r="AS79" s="2600"/>
      <c r="AT79" s="2600"/>
      <c r="AU79" s="2600"/>
      <c r="AV79" s="2600"/>
      <c r="AW79" s="2600"/>
      <c r="AX79" s="2600"/>
      <c r="AY79" s="2596">
        <v>1</v>
      </c>
      <c r="AZ79" s="2408"/>
      <c r="BA79" s="2408"/>
      <c r="BB79" s="2394"/>
      <c r="BC79" s="2394"/>
      <c r="BD79" s="2396">
        <v>60</v>
      </c>
      <c r="BE79" s="2396"/>
      <c r="BF79" s="2394"/>
      <c r="BG79" s="2394"/>
      <c r="BH79" s="2396"/>
      <c r="BI79" s="2380"/>
      <c r="BJ79" s="2380"/>
      <c r="BK79" s="2380"/>
      <c r="BL79" s="2396"/>
      <c r="BM79" s="2380"/>
      <c r="BN79" s="2380"/>
      <c r="BO79" s="2380"/>
      <c r="BP79" s="2396"/>
      <c r="BQ79" s="2380"/>
      <c r="BR79" s="2380"/>
      <c r="BS79" s="2380"/>
      <c r="BT79" s="2396"/>
      <c r="BU79" s="2396"/>
      <c r="BV79" s="2380"/>
      <c r="BW79" s="2380"/>
      <c r="BX79" s="2396"/>
      <c r="BY79" s="2396"/>
      <c r="BZ79" s="2380"/>
      <c r="CA79" s="2380"/>
      <c r="CB79" s="2396"/>
      <c r="CC79" s="2380"/>
      <c r="CD79" s="2380"/>
      <c r="CE79" s="2380"/>
      <c r="CF79" s="2408"/>
      <c r="CG79" s="2380"/>
      <c r="CH79" s="2380"/>
      <c r="CI79" s="2380"/>
      <c r="CJ79" s="2408"/>
      <c r="CK79" s="2380"/>
      <c r="CL79" s="2380"/>
      <c r="CM79" s="2380"/>
      <c r="CN79" s="2337"/>
      <c r="CO79" s="2380"/>
      <c r="CP79" s="2394"/>
      <c r="CQ79" s="2394"/>
      <c r="CR79" s="2339">
        <f t="shared" si="2"/>
        <v>60</v>
      </c>
      <c r="CS79" s="2372" t="s">
        <v>946</v>
      </c>
      <c r="CT79" s="2372" t="s">
        <v>2118</v>
      </c>
      <c r="CU79" s="2372" t="s">
        <v>952</v>
      </c>
      <c r="CV79" s="2372" t="s">
        <v>2119</v>
      </c>
      <c r="CW79" s="2372" t="s">
        <v>2120</v>
      </c>
      <c r="CX79" s="2364" t="s">
        <v>2121</v>
      </c>
      <c r="CY79" s="2372"/>
      <c r="CZ79" s="2372"/>
      <c r="DA79" s="2372"/>
      <c r="DB79" s="2372"/>
      <c r="DC79" s="2372"/>
      <c r="DD79" s="2372"/>
      <c r="DE79" s="2354" t="s">
        <v>1967</v>
      </c>
      <c r="DF79" s="2733" t="s">
        <v>1967</v>
      </c>
    </row>
    <row r="80" spans="1:110" s="2585" customFormat="1" ht="16.5" customHeight="1">
      <c r="A80" s="2740" t="s">
        <v>2074</v>
      </c>
      <c r="B80" s="2596"/>
      <c r="C80" s="2661" t="s">
        <v>931</v>
      </c>
      <c r="D80" s="2670"/>
      <c r="E80" s="2642" t="s">
        <v>862</v>
      </c>
      <c r="F80" s="2661" t="s">
        <v>2102</v>
      </c>
      <c r="G80" s="2671" t="s">
        <v>1948</v>
      </c>
      <c r="H80" s="2661" t="s">
        <v>1681</v>
      </c>
      <c r="I80" s="2661"/>
      <c r="J80" s="2394">
        <v>3.9</v>
      </c>
      <c r="K80" s="2394">
        <v>2016</v>
      </c>
      <c r="L80" s="2672">
        <v>43405</v>
      </c>
      <c r="M80" s="2672">
        <v>47118</v>
      </c>
      <c r="N80" s="2410">
        <v>4.0818181818181802</v>
      </c>
      <c r="O80" s="2410">
        <v>4.2636363636363601</v>
      </c>
      <c r="P80" s="2410">
        <v>4.4454545454545498</v>
      </c>
      <c r="Q80" s="2410">
        <v>4.6272727272727296</v>
      </c>
      <c r="R80" s="2410">
        <v>4.8090909090909104</v>
      </c>
      <c r="S80" s="2410">
        <v>4.9909090909090903</v>
      </c>
      <c r="T80" s="2410">
        <v>5.1727272727272702</v>
      </c>
      <c r="U80" s="2410">
        <v>5.3545454545454501</v>
      </c>
      <c r="V80" s="2410">
        <v>5.5363636363636397</v>
      </c>
      <c r="W80" s="2410">
        <v>5.7181818181818196</v>
      </c>
      <c r="X80" s="2410">
        <v>5.9</v>
      </c>
      <c r="Y80" s="2410">
        <v>5.9</v>
      </c>
      <c r="Z80" s="2673" t="s">
        <v>2431</v>
      </c>
      <c r="AA80" s="2644">
        <v>8.3000000000000001E-3</v>
      </c>
      <c r="AB80" s="2618" t="s">
        <v>2122</v>
      </c>
      <c r="AC80" s="2618" t="s">
        <v>2123</v>
      </c>
      <c r="AD80" s="2364" t="s">
        <v>271</v>
      </c>
      <c r="AE80" s="2364" t="s">
        <v>887</v>
      </c>
      <c r="AF80" s="2363" t="s">
        <v>582</v>
      </c>
      <c r="AG80" s="2394" t="s">
        <v>1679</v>
      </c>
      <c r="AH80" s="2388" t="s">
        <v>75</v>
      </c>
      <c r="AI80" s="2333" t="s">
        <v>75</v>
      </c>
      <c r="AJ80" s="2388">
        <v>0</v>
      </c>
      <c r="AK80" s="2388">
        <v>2017</v>
      </c>
      <c r="AL80" s="2663">
        <v>43466</v>
      </c>
      <c r="AM80" s="2663">
        <v>44926</v>
      </c>
      <c r="AN80" s="2394"/>
      <c r="AO80" s="2600">
        <v>1</v>
      </c>
      <c r="AP80" s="2600">
        <v>1</v>
      </c>
      <c r="AQ80" s="2600">
        <v>1</v>
      </c>
      <c r="AR80" s="2600">
        <v>1</v>
      </c>
      <c r="AS80" s="2600">
        <v>1</v>
      </c>
      <c r="AT80" s="2600">
        <v>1</v>
      </c>
      <c r="AU80" s="2600">
        <v>1</v>
      </c>
      <c r="AV80" s="2600">
        <v>1</v>
      </c>
      <c r="AW80" s="2600">
        <v>1</v>
      </c>
      <c r="AX80" s="2600"/>
      <c r="AY80" s="2600">
        <v>1</v>
      </c>
      <c r="AZ80" s="2408"/>
      <c r="BA80" s="2408"/>
      <c r="BB80" s="2394"/>
      <c r="BC80" s="2394"/>
      <c r="BD80" s="2396">
        <v>130</v>
      </c>
      <c r="BE80" s="2396"/>
      <c r="BF80" s="2394"/>
      <c r="BG80" s="2394"/>
      <c r="BH80" s="2396">
        <v>97.5</v>
      </c>
      <c r="BI80" s="2380"/>
      <c r="BJ80" s="2380"/>
      <c r="BK80" s="2380"/>
      <c r="BL80" s="2396">
        <v>65</v>
      </c>
      <c r="BM80" s="2380"/>
      <c r="BN80" s="2380"/>
      <c r="BO80" s="2380"/>
      <c r="BP80" s="2396">
        <v>32.5</v>
      </c>
      <c r="BQ80" s="2380"/>
      <c r="BR80" s="2380"/>
      <c r="BS80" s="2380"/>
      <c r="BT80" s="2396">
        <v>0</v>
      </c>
      <c r="BU80" s="2396"/>
      <c r="BV80" s="2380"/>
      <c r="BW80" s="2380"/>
      <c r="BX80" s="2396"/>
      <c r="BY80" s="2396"/>
      <c r="BZ80" s="2380"/>
      <c r="CA80" s="2380"/>
      <c r="CB80" s="2396"/>
      <c r="CC80" s="2380"/>
      <c r="CD80" s="2380"/>
      <c r="CE80" s="2380"/>
      <c r="CF80" s="2408"/>
      <c r="CG80" s="2380"/>
      <c r="CH80" s="2380"/>
      <c r="CI80" s="2380"/>
      <c r="CJ80" s="2408"/>
      <c r="CK80" s="2380"/>
      <c r="CL80" s="2380"/>
      <c r="CM80" s="2380"/>
      <c r="CN80" s="2337"/>
      <c r="CO80" s="2380"/>
      <c r="CP80" s="2394"/>
      <c r="CQ80" s="2394"/>
      <c r="CR80" s="2339">
        <f t="shared" si="2"/>
        <v>325</v>
      </c>
      <c r="CS80" s="2372" t="s">
        <v>946</v>
      </c>
      <c r="CT80" s="2372" t="s">
        <v>2118</v>
      </c>
      <c r="CU80" s="2372" t="s">
        <v>952</v>
      </c>
      <c r="CV80" s="2347" t="s">
        <v>2119</v>
      </c>
      <c r="CW80" s="2347" t="s">
        <v>2120</v>
      </c>
      <c r="CX80" s="2364" t="s">
        <v>2121</v>
      </c>
      <c r="CY80" s="2372"/>
      <c r="CZ80" s="2372"/>
      <c r="DA80" s="2372"/>
      <c r="DB80" s="2372"/>
      <c r="DC80" s="2372"/>
      <c r="DD80" s="2372"/>
      <c r="DE80" s="2354" t="s">
        <v>1957</v>
      </c>
      <c r="DF80" s="2733" t="s">
        <v>1957</v>
      </c>
    </row>
    <row r="81" spans="1:110" s="2585" customFormat="1" ht="16.5" customHeight="1">
      <c r="A81" s="2740" t="s">
        <v>2074</v>
      </c>
      <c r="B81" s="2596"/>
      <c r="C81" s="2661" t="s">
        <v>931</v>
      </c>
      <c r="D81" s="2670"/>
      <c r="E81" s="2642" t="s">
        <v>862</v>
      </c>
      <c r="F81" s="2661" t="s">
        <v>2102</v>
      </c>
      <c r="G81" s="2671" t="s">
        <v>1948</v>
      </c>
      <c r="H81" s="2661" t="s">
        <v>1681</v>
      </c>
      <c r="I81" s="2661"/>
      <c r="J81" s="2394">
        <v>3.9</v>
      </c>
      <c r="K81" s="2394">
        <v>2016</v>
      </c>
      <c r="L81" s="2672">
        <v>43405</v>
      </c>
      <c r="M81" s="2672">
        <v>47118</v>
      </c>
      <c r="N81" s="2410">
        <v>4.0818181818181802</v>
      </c>
      <c r="O81" s="2410">
        <v>4.2636363636363601</v>
      </c>
      <c r="P81" s="2410">
        <v>4.4454545454545498</v>
      </c>
      <c r="Q81" s="2410">
        <v>4.6272727272727296</v>
      </c>
      <c r="R81" s="2410">
        <v>4.8090909090909104</v>
      </c>
      <c r="S81" s="2410">
        <v>4.9909090909090903</v>
      </c>
      <c r="T81" s="2410">
        <v>5.1727272727272702</v>
      </c>
      <c r="U81" s="2410">
        <v>5.3545454545454501</v>
      </c>
      <c r="V81" s="2410">
        <v>5.5363636363636397</v>
      </c>
      <c r="W81" s="2410">
        <v>5.7181818181818196</v>
      </c>
      <c r="X81" s="2410">
        <v>5.9</v>
      </c>
      <c r="Y81" s="2410">
        <v>5.9</v>
      </c>
      <c r="Z81" s="2788" t="s">
        <v>2438</v>
      </c>
      <c r="AA81" s="2644">
        <v>8.3000000000000001E-3</v>
      </c>
      <c r="AB81" s="2788" t="s">
        <v>2112</v>
      </c>
      <c r="AC81" s="2788" t="s">
        <v>2113</v>
      </c>
      <c r="AD81" s="2364" t="s">
        <v>271</v>
      </c>
      <c r="AE81" s="2364" t="s">
        <v>887</v>
      </c>
      <c r="AF81" s="2793" t="s">
        <v>570</v>
      </c>
      <c r="AG81" s="2789" t="s">
        <v>1679</v>
      </c>
      <c r="AH81" s="2333" t="s">
        <v>158</v>
      </c>
      <c r="AI81" s="2349">
        <v>481</v>
      </c>
      <c r="AJ81" s="2789" t="s">
        <v>112</v>
      </c>
      <c r="AK81" s="2789" t="s">
        <v>112</v>
      </c>
      <c r="AL81" s="2780">
        <v>44470</v>
      </c>
      <c r="AM81" s="2645">
        <v>47118</v>
      </c>
      <c r="AN81" s="2645"/>
      <c r="AO81" s="2356">
        <v>1</v>
      </c>
      <c r="AP81" s="2356">
        <v>1</v>
      </c>
      <c r="AQ81" s="2356">
        <v>1</v>
      </c>
      <c r="AR81" s="2356">
        <v>1</v>
      </c>
      <c r="AS81" s="2356">
        <v>1</v>
      </c>
      <c r="AT81" s="2356">
        <v>1</v>
      </c>
      <c r="AU81" s="2356">
        <v>1</v>
      </c>
      <c r="AV81" s="2356">
        <v>1</v>
      </c>
      <c r="AW81" s="2356">
        <v>1</v>
      </c>
      <c r="AX81" s="2356">
        <v>1</v>
      </c>
      <c r="AY81" s="2596">
        <v>1</v>
      </c>
      <c r="AZ81" s="2408"/>
      <c r="BA81" s="2408"/>
      <c r="BB81" s="2394"/>
      <c r="BC81" s="2394"/>
      <c r="BD81" s="2396">
        <v>9</v>
      </c>
      <c r="BE81" s="2396">
        <v>9</v>
      </c>
      <c r="BF81" s="2394"/>
      <c r="BG81" s="2394"/>
      <c r="BH81" s="2396">
        <v>42.376682000000002</v>
      </c>
      <c r="BI81" s="2337"/>
      <c r="BJ81" s="2337"/>
      <c r="BK81" s="2333"/>
      <c r="BL81" s="2396">
        <v>10.345371500000001</v>
      </c>
      <c r="BM81" s="2337"/>
      <c r="BN81" s="2333"/>
      <c r="BO81" s="2333"/>
      <c r="BP81" s="2396">
        <v>10.655732644999999</v>
      </c>
      <c r="BQ81" s="2337"/>
      <c r="BR81" s="2337"/>
      <c r="BS81" s="2337"/>
      <c r="BT81" s="2396">
        <v>10.975405334349999</v>
      </c>
      <c r="BU81" s="2396"/>
      <c r="BV81" s="2337"/>
      <c r="BW81" s="2337"/>
      <c r="BX81" s="2396">
        <v>11.304668094380499</v>
      </c>
      <c r="BY81" s="2396"/>
      <c r="BZ81" s="2337"/>
      <c r="CA81" s="2333"/>
      <c r="CB81" s="2396">
        <v>11.643808097211917</v>
      </c>
      <c r="CC81" s="2337"/>
      <c r="CD81" s="2337"/>
      <c r="CE81" s="2337"/>
      <c r="CF81" s="2408">
        <v>11.993122180128273</v>
      </c>
      <c r="CG81" s="2337"/>
      <c r="CH81" s="2337"/>
      <c r="CI81" s="2337"/>
      <c r="CJ81" s="2408">
        <v>12.352914865532121</v>
      </c>
      <c r="CK81" s="2396"/>
      <c r="CL81" s="2396"/>
      <c r="CM81" s="2396"/>
      <c r="CN81" s="2337">
        <v>11.742959000000001</v>
      </c>
      <c r="CO81" s="2791"/>
      <c r="CP81" s="2349"/>
      <c r="CQ81" s="2366"/>
      <c r="CR81" s="2339">
        <f t="shared" si="2"/>
        <v>142.39066371660283</v>
      </c>
      <c r="CS81" s="2792" t="s">
        <v>1891</v>
      </c>
      <c r="CT81" s="2792" t="s">
        <v>778</v>
      </c>
      <c r="CU81" s="2792" t="s">
        <v>796</v>
      </c>
      <c r="CV81" s="2792" t="s">
        <v>2081</v>
      </c>
      <c r="CW81" s="2792" t="s">
        <v>2082</v>
      </c>
      <c r="CX81" s="2347" t="s">
        <v>2083</v>
      </c>
      <c r="CY81" s="2789"/>
      <c r="CZ81" s="2789"/>
      <c r="DA81" s="2789"/>
      <c r="DB81" s="2789"/>
      <c r="DC81" s="2789"/>
      <c r="DD81" s="2789"/>
      <c r="DE81" s="2354" t="s">
        <v>2114</v>
      </c>
      <c r="DF81" s="2733" t="s">
        <v>1977</v>
      </c>
    </row>
    <row r="82" spans="1:110" s="2585" customFormat="1" ht="16.5" customHeight="1">
      <c r="A82" s="2740" t="s">
        <v>2124</v>
      </c>
      <c r="B82" s="2669">
        <f>+D82+D96+D106</f>
        <v>0.30445555555555565</v>
      </c>
      <c r="C82" s="2661" t="s">
        <v>2125</v>
      </c>
      <c r="D82" s="2644">
        <f>SUBTOTAL(9,AA82:AA95)</f>
        <v>0.11620000000000001</v>
      </c>
      <c r="E82" s="2642" t="s">
        <v>994</v>
      </c>
      <c r="F82" s="2661" t="s">
        <v>2126</v>
      </c>
      <c r="G82" s="2671" t="s">
        <v>1948</v>
      </c>
      <c r="H82" s="2661" t="s">
        <v>1681</v>
      </c>
      <c r="I82" s="2661"/>
      <c r="J82" s="2394">
        <v>65.3</v>
      </c>
      <c r="K82" s="2394">
        <v>2017</v>
      </c>
      <c r="L82" s="2672">
        <v>43405</v>
      </c>
      <c r="M82" s="2672">
        <v>47118</v>
      </c>
      <c r="N82" s="2676">
        <v>65.754545454545493</v>
      </c>
      <c r="O82" s="2676">
        <v>66.209090909090904</v>
      </c>
      <c r="P82" s="2676">
        <v>66.6636363636364</v>
      </c>
      <c r="Q82" s="2676">
        <v>67.118181818181796</v>
      </c>
      <c r="R82" s="2676">
        <v>67.572727272727306</v>
      </c>
      <c r="S82" s="2676">
        <v>68.027272727272702</v>
      </c>
      <c r="T82" s="2676">
        <v>68.481818181818198</v>
      </c>
      <c r="U82" s="2676">
        <v>68.936363636363595</v>
      </c>
      <c r="V82" s="2676">
        <v>69.390909090909105</v>
      </c>
      <c r="W82" s="2676">
        <v>69.845454545454501</v>
      </c>
      <c r="X82" s="2394">
        <v>70.3</v>
      </c>
      <c r="Y82" s="2394">
        <v>70.3</v>
      </c>
      <c r="Z82" s="2677" t="s">
        <v>2127</v>
      </c>
      <c r="AA82" s="2644">
        <v>8.3000000000000001E-3</v>
      </c>
      <c r="AB82" s="2398" t="s">
        <v>979</v>
      </c>
      <c r="AC82" s="2398" t="s">
        <v>982</v>
      </c>
      <c r="AD82" s="2364" t="s">
        <v>271</v>
      </c>
      <c r="AE82" s="2364" t="s">
        <v>887</v>
      </c>
      <c r="AF82" s="2363" t="s">
        <v>582</v>
      </c>
      <c r="AG82" s="2388" t="s">
        <v>1055</v>
      </c>
      <c r="AH82" s="2333" t="s">
        <v>158</v>
      </c>
      <c r="AI82" s="2333" t="s">
        <v>75</v>
      </c>
      <c r="AJ82" s="2388">
        <v>2426</v>
      </c>
      <c r="AK82" s="2388">
        <v>2017</v>
      </c>
      <c r="AL82" s="2663">
        <v>43405</v>
      </c>
      <c r="AM82" s="2663">
        <v>46904</v>
      </c>
      <c r="AN82" s="2601">
        <v>4000</v>
      </c>
      <c r="AO82" s="2601">
        <v>4000</v>
      </c>
      <c r="AP82" s="2601">
        <v>1574</v>
      </c>
      <c r="AQ82" s="2601">
        <v>2000</v>
      </c>
      <c r="AR82" s="2601">
        <v>2000</v>
      </c>
      <c r="AS82" s="2601">
        <v>2000</v>
      </c>
      <c r="AT82" s="2601">
        <v>2000</v>
      </c>
      <c r="AU82" s="2601">
        <v>2000</v>
      </c>
      <c r="AV82" s="2601">
        <v>2000</v>
      </c>
      <c r="AW82" s="2601">
        <v>2000</v>
      </c>
      <c r="AX82" s="2601">
        <v>2000</v>
      </c>
      <c r="AY82" s="2678">
        <f>SUM(AN82:AX82)</f>
        <v>25574</v>
      </c>
      <c r="AZ82" s="2408">
        <v>140.47723500000001</v>
      </c>
      <c r="BA82" s="2408">
        <v>140.47723500000001</v>
      </c>
      <c r="BB82" s="2357" t="s">
        <v>1711</v>
      </c>
      <c r="BC82" s="2388"/>
      <c r="BD82" s="2396">
        <v>144</v>
      </c>
      <c r="BE82" s="2396">
        <v>144</v>
      </c>
      <c r="BF82" s="2357" t="s">
        <v>1711</v>
      </c>
      <c r="BG82" s="2388"/>
      <c r="BH82" s="2396">
        <v>100</v>
      </c>
      <c r="BI82" s="2408">
        <v>100</v>
      </c>
      <c r="BJ82" s="2333" t="s">
        <v>1711</v>
      </c>
      <c r="BK82" s="2388"/>
      <c r="BL82" s="2396">
        <v>100</v>
      </c>
      <c r="BM82" s="2602"/>
      <c r="BN82" s="2388"/>
      <c r="BO82" s="2388"/>
      <c r="BP82" s="2396">
        <v>100</v>
      </c>
      <c r="BQ82" s="2602"/>
      <c r="BR82" s="2388"/>
      <c r="BS82" s="2388"/>
      <c r="BT82" s="2396">
        <v>100</v>
      </c>
      <c r="BU82" s="2396"/>
      <c r="BV82" s="2388"/>
      <c r="BW82" s="2388"/>
      <c r="BX82" s="2396">
        <v>100</v>
      </c>
      <c r="BY82" s="2396"/>
      <c r="BZ82" s="2388"/>
      <c r="CA82" s="2388"/>
      <c r="CB82" s="2396">
        <v>100</v>
      </c>
      <c r="CC82" s="2602"/>
      <c r="CD82" s="2388"/>
      <c r="CE82" s="2388"/>
      <c r="CF82" s="2408">
        <v>100</v>
      </c>
      <c r="CG82" s="2602"/>
      <c r="CH82" s="2388"/>
      <c r="CI82" s="2388"/>
      <c r="CJ82" s="2408">
        <v>100</v>
      </c>
      <c r="CK82" s="2602"/>
      <c r="CL82" s="2388"/>
      <c r="CM82" s="2388"/>
      <c r="CN82" s="2337">
        <v>100</v>
      </c>
      <c r="CO82" s="2602"/>
      <c r="CP82" s="2388"/>
      <c r="CQ82" s="2388"/>
      <c r="CR82" s="2339">
        <f t="shared" si="2"/>
        <v>1184.4772350000001</v>
      </c>
      <c r="CS82" s="2372" t="s">
        <v>1881</v>
      </c>
      <c r="CT82" s="2372" t="s">
        <v>977</v>
      </c>
      <c r="CU82" s="2372" t="s">
        <v>988</v>
      </c>
      <c r="CV82" s="2347" t="s">
        <v>986</v>
      </c>
      <c r="CW82" s="2331">
        <v>3813000</v>
      </c>
      <c r="CX82" s="2347" t="s">
        <v>989</v>
      </c>
      <c r="CY82" s="2372"/>
      <c r="CZ82" s="2372"/>
      <c r="DA82" s="2372"/>
      <c r="DB82" s="2372"/>
      <c r="DC82" s="2372"/>
      <c r="DD82" s="2372"/>
      <c r="DE82" s="2354" t="s">
        <v>1957</v>
      </c>
      <c r="DF82" s="2733" t="s">
        <v>1957</v>
      </c>
    </row>
    <row r="83" spans="1:110" s="2585" customFormat="1" ht="16.5" customHeight="1">
      <c r="A83" s="2740" t="s">
        <v>2124</v>
      </c>
      <c r="B83" s="2596"/>
      <c r="C83" s="2661" t="s">
        <v>2125</v>
      </c>
      <c r="D83" s="2670"/>
      <c r="E83" s="2642" t="s">
        <v>994</v>
      </c>
      <c r="F83" s="2661" t="s">
        <v>2126</v>
      </c>
      <c r="G83" s="2671" t="s">
        <v>1948</v>
      </c>
      <c r="H83" s="2661" t="s">
        <v>1681</v>
      </c>
      <c r="I83" s="2661"/>
      <c r="J83" s="2394">
        <v>65.3</v>
      </c>
      <c r="K83" s="2394">
        <v>2017</v>
      </c>
      <c r="L83" s="2672">
        <v>43405</v>
      </c>
      <c r="M83" s="2672">
        <v>47118</v>
      </c>
      <c r="N83" s="2676">
        <v>65.754545454545493</v>
      </c>
      <c r="O83" s="2676">
        <v>66.209090909090904</v>
      </c>
      <c r="P83" s="2676">
        <v>66.6636363636364</v>
      </c>
      <c r="Q83" s="2676">
        <v>67.118181818181796</v>
      </c>
      <c r="R83" s="2676">
        <v>67.572727272727306</v>
      </c>
      <c r="S83" s="2676">
        <v>68.027272727272702</v>
      </c>
      <c r="T83" s="2676">
        <v>68.481818181818198</v>
      </c>
      <c r="U83" s="2676">
        <v>68.936363636363595</v>
      </c>
      <c r="V83" s="2676">
        <v>69.390909090909105</v>
      </c>
      <c r="W83" s="2676">
        <v>69.845454545454501</v>
      </c>
      <c r="X83" s="2357">
        <v>70.3</v>
      </c>
      <c r="Y83" s="2357">
        <v>70.3</v>
      </c>
      <c r="Z83" s="2673" t="s">
        <v>2128</v>
      </c>
      <c r="AA83" s="2644">
        <v>8.3000000000000001E-3</v>
      </c>
      <c r="AB83" s="2618" t="s">
        <v>993</v>
      </c>
      <c r="AC83" s="2618" t="s">
        <v>997</v>
      </c>
      <c r="AD83" s="2364" t="s">
        <v>271</v>
      </c>
      <c r="AE83" s="2364" t="s">
        <v>887</v>
      </c>
      <c r="AF83" s="2363" t="s">
        <v>582</v>
      </c>
      <c r="AG83" s="2388" t="s">
        <v>1681</v>
      </c>
      <c r="AH83" s="2333" t="s">
        <v>158</v>
      </c>
      <c r="AI83" s="2333">
        <v>431</v>
      </c>
      <c r="AJ83" s="2388" t="s">
        <v>112</v>
      </c>
      <c r="AK83" s="2341" t="s">
        <v>112</v>
      </c>
      <c r="AL83" s="2663">
        <v>43405</v>
      </c>
      <c r="AM83" s="2663">
        <v>44926</v>
      </c>
      <c r="AN83" s="2596">
        <v>0</v>
      </c>
      <c r="AO83" s="2596">
        <v>0.25</v>
      </c>
      <c r="AP83" s="2596">
        <v>0.5</v>
      </c>
      <c r="AQ83" s="2596">
        <v>0.75</v>
      </c>
      <c r="AR83" s="2596">
        <v>1</v>
      </c>
      <c r="AS83" s="2394"/>
      <c r="AT83" s="2394"/>
      <c r="AU83" s="2394"/>
      <c r="AV83" s="2394"/>
      <c r="AW83" s="2394"/>
      <c r="AX83" s="2394"/>
      <c r="AY83" s="2674">
        <v>1</v>
      </c>
      <c r="AZ83" s="2408">
        <v>506</v>
      </c>
      <c r="BA83" s="2408">
        <v>506</v>
      </c>
      <c r="BB83" s="2394" t="s">
        <v>1711</v>
      </c>
      <c r="BC83" s="2394"/>
      <c r="BD83" s="2396">
        <v>455</v>
      </c>
      <c r="BE83" s="2396">
        <v>455</v>
      </c>
      <c r="BF83" s="2388" t="s">
        <v>1954</v>
      </c>
      <c r="BG83" s="2388"/>
      <c r="BH83" s="2396">
        <v>250</v>
      </c>
      <c r="BI83" s="2408">
        <v>0</v>
      </c>
      <c r="BJ83" s="2333" t="s">
        <v>2012</v>
      </c>
      <c r="BK83" s="2394"/>
      <c r="BL83" s="2396">
        <v>260</v>
      </c>
      <c r="BM83" s="2408"/>
      <c r="BN83" s="2394"/>
      <c r="BO83" s="2394"/>
      <c r="BP83" s="2396">
        <v>270</v>
      </c>
      <c r="BQ83" s="2408"/>
      <c r="BR83" s="2394"/>
      <c r="BS83" s="2394"/>
      <c r="BT83" s="2396"/>
      <c r="BU83" s="2396"/>
      <c r="BV83" s="2394"/>
      <c r="BW83" s="2394"/>
      <c r="BX83" s="2396"/>
      <c r="BY83" s="2396"/>
      <c r="BZ83" s="2394"/>
      <c r="CA83" s="2394"/>
      <c r="CB83" s="2396"/>
      <c r="CC83" s="2394"/>
      <c r="CD83" s="2394"/>
      <c r="CE83" s="2394"/>
      <c r="CF83" s="2408"/>
      <c r="CG83" s="2394"/>
      <c r="CH83" s="2394"/>
      <c r="CI83" s="2394"/>
      <c r="CJ83" s="2408"/>
      <c r="CK83" s="2394"/>
      <c r="CL83" s="2394"/>
      <c r="CM83" s="2394"/>
      <c r="CN83" s="2337"/>
      <c r="CO83" s="2394"/>
      <c r="CP83" s="2394"/>
      <c r="CQ83" s="2394"/>
      <c r="CR83" s="2339">
        <f t="shared" si="2"/>
        <v>1741</v>
      </c>
      <c r="CS83" s="2372" t="s">
        <v>105</v>
      </c>
      <c r="CT83" s="2331" t="s">
        <v>107</v>
      </c>
      <c r="CU83" s="2372" t="s">
        <v>124</v>
      </c>
      <c r="CV83" s="2345" t="s">
        <v>1955</v>
      </c>
      <c r="CW83" s="2346" t="s">
        <v>1956</v>
      </c>
      <c r="CX83" s="2347" t="s">
        <v>125</v>
      </c>
      <c r="CY83" s="2348"/>
      <c r="CZ83" s="2348"/>
      <c r="DA83" s="2348"/>
      <c r="DB83" s="2348"/>
      <c r="DC83" s="2348"/>
      <c r="DD83" s="2348"/>
      <c r="DE83" s="2332" t="s">
        <v>1957</v>
      </c>
      <c r="DF83" s="2733" t="s">
        <v>1957</v>
      </c>
    </row>
    <row r="84" spans="1:110" s="2585" customFormat="1" ht="16.5" customHeight="1">
      <c r="A84" s="2740" t="s">
        <v>2124</v>
      </c>
      <c r="B84" s="2596"/>
      <c r="C84" s="2661" t="s">
        <v>2125</v>
      </c>
      <c r="D84" s="2670"/>
      <c r="E84" s="2642" t="s">
        <v>994</v>
      </c>
      <c r="F84" s="2661" t="s">
        <v>2126</v>
      </c>
      <c r="G84" s="2671" t="s">
        <v>1948</v>
      </c>
      <c r="H84" s="2661" t="s">
        <v>1681</v>
      </c>
      <c r="I84" s="2661"/>
      <c r="J84" s="2394">
        <v>65.3</v>
      </c>
      <c r="K84" s="2394">
        <v>2017</v>
      </c>
      <c r="L84" s="2672">
        <v>43374</v>
      </c>
      <c r="M84" s="2672">
        <v>47118</v>
      </c>
      <c r="N84" s="2676">
        <v>65.754545454545493</v>
      </c>
      <c r="O84" s="2676">
        <v>66.209090909090904</v>
      </c>
      <c r="P84" s="2676">
        <v>66.6636363636364</v>
      </c>
      <c r="Q84" s="2676">
        <v>67.118181818181796</v>
      </c>
      <c r="R84" s="2676">
        <v>67.572727272727306</v>
      </c>
      <c r="S84" s="2676">
        <v>68.027272727272702</v>
      </c>
      <c r="T84" s="2676">
        <v>68.481818181818198</v>
      </c>
      <c r="U84" s="2676">
        <v>68.936363636363595</v>
      </c>
      <c r="V84" s="2676">
        <v>69.390909090909105</v>
      </c>
      <c r="W84" s="2676">
        <v>69.845454545454501</v>
      </c>
      <c r="X84" s="2357">
        <v>70.3</v>
      </c>
      <c r="Y84" s="2357">
        <v>70.3</v>
      </c>
      <c r="Z84" s="2673" t="s">
        <v>2129</v>
      </c>
      <c r="AA84" s="2644">
        <v>8.3000000000000001E-3</v>
      </c>
      <c r="AB84" s="2618" t="s">
        <v>2130</v>
      </c>
      <c r="AC84" s="2618" t="s">
        <v>2131</v>
      </c>
      <c r="AD84" s="2364" t="s">
        <v>271</v>
      </c>
      <c r="AE84" s="2364" t="s">
        <v>887</v>
      </c>
      <c r="AF84" s="2363" t="s">
        <v>582</v>
      </c>
      <c r="AG84" s="2394" t="s">
        <v>1055</v>
      </c>
      <c r="AH84" s="2394" t="s">
        <v>75</v>
      </c>
      <c r="AI84" s="2333" t="s">
        <v>75</v>
      </c>
      <c r="AJ84" s="2388">
        <v>30</v>
      </c>
      <c r="AK84" s="2394">
        <v>2017</v>
      </c>
      <c r="AL84" s="2663">
        <v>43405</v>
      </c>
      <c r="AM84" s="2663">
        <v>47118</v>
      </c>
      <c r="AN84" s="2394">
        <v>30</v>
      </c>
      <c r="AO84" s="2394">
        <v>30</v>
      </c>
      <c r="AP84" s="2394">
        <v>30</v>
      </c>
      <c r="AQ84" s="2394">
        <v>30</v>
      </c>
      <c r="AR84" s="2394">
        <v>30</v>
      </c>
      <c r="AS84" s="2394">
        <v>30</v>
      </c>
      <c r="AT84" s="2394">
        <v>30</v>
      </c>
      <c r="AU84" s="2394">
        <v>30</v>
      </c>
      <c r="AV84" s="2394">
        <v>30</v>
      </c>
      <c r="AW84" s="2394">
        <v>30</v>
      </c>
      <c r="AX84" s="2394">
        <v>30</v>
      </c>
      <c r="AY84" s="2388">
        <f>SUM(AN84:AX84)</f>
        <v>330</v>
      </c>
      <c r="AZ84" s="2408">
        <v>430</v>
      </c>
      <c r="BA84" s="2408">
        <v>430</v>
      </c>
      <c r="BB84" s="2333" t="s">
        <v>1954</v>
      </c>
      <c r="BC84" s="2392"/>
      <c r="BD84" s="2396">
        <v>442.9</v>
      </c>
      <c r="BE84" s="2396">
        <v>442.9</v>
      </c>
      <c r="BF84" s="2333" t="s">
        <v>1954</v>
      </c>
      <c r="BG84" s="2388"/>
      <c r="BH84" s="2396">
        <v>456.18700000000001</v>
      </c>
      <c r="BI84" s="2408">
        <v>456.18700000000001</v>
      </c>
      <c r="BJ84" s="2333" t="s">
        <v>1954</v>
      </c>
      <c r="BK84" s="2392"/>
      <c r="BL84" s="2396">
        <v>469.87261000000001</v>
      </c>
      <c r="BM84" s="2392"/>
      <c r="BN84" s="2392"/>
      <c r="BO84" s="2392"/>
      <c r="BP84" s="2396">
        <v>483.96878830000003</v>
      </c>
      <c r="BQ84" s="2392"/>
      <c r="BR84" s="2392"/>
      <c r="BS84" s="2392"/>
      <c r="BT84" s="2396">
        <v>498.487851949</v>
      </c>
      <c r="BU84" s="2396"/>
      <c r="BV84" s="2392"/>
      <c r="BW84" s="2392"/>
      <c r="BX84" s="2396">
        <v>513.44248750746999</v>
      </c>
      <c r="BY84" s="2396"/>
      <c r="BZ84" s="2392"/>
      <c r="CA84" s="2392"/>
      <c r="CB84" s="2396">
        <v>528.84576213269395</v>
      </c>
      <c r="CC84" s="2392"/>
      <c r="CD84" s="2392"/>
      <c r="CE84" s="2392"/>
      <c r="CF84" s="2408">
        <v>544.71113499667501</v>
      </c>
      <c r="CG84" s="2392"/>
      <c r="CH84" s="2392"/>
      <c r="CI84" s="2392"/>
      <c r="CJ84" s="2408">
        <v>561.05246904657497</v>
      </c>
      <c r="CK84" s="2392"/>
      <c r="CL84" s="2392"/>
      <c r="CM84" s="2392"/>
      <c r="CN84" s="2337">
        <v>577.88404311797296</v>
      </c>
      <c r="CO84" s="2392"/>
      <c r="CP84" s="2392"/>
      <c r="CQ84" s="2392"/>
      <c r="CR84" s="2339">
        <f t="shared" si="2"/>
        <v>5507.3521470503865</v>
      </c>
      <c r="CS84" s="2346" t="s">
        <v>1978</v>
      </c>
      <c r="CT84" s="2372" t="s">
        <v>233</v>
      </c>
      <c r="CU84" s="2345" t="s">
        <v>2038</v>
      </c>
      <c r="CV84" s="2345" t="s">
        <v>372</v>
      </c>
      <c r="CW84" s="2345">
        <v>3407666</v>
      </c>
      <c r="CX84" s="2364" t="s">
        <v>375</v>
      </c>
      <c r="CY84" s="2361"/>
      <c r="CZ84" s="2361"/>
      <c r="DA84" s="2361"/>
      <c r="DB84" s="2361"/>
      <c r="DC84" s="2361"/>
      <c r="DD84" s="2361"/>
      <c r="DE84" s="2354" t="s">
        <v>1977</v>
      </c>
      <c r="DF84" s="2733" t="s">
        <v>1977</v>
      </c>
    </row>
    <row r="85" spans="1:110" s="2585" customFormat="1" ht="16.5" customHeight="1">
      <c r="A85" s="2740" t="s">
        <v>2124</v>
      </c>
      <c r="B85" s="2596"/>
      <c r="C85" s="2661" t="s">
        <v>2125</v>
      </c>
      <c r="D85" s="2670"/>
      <c r="E85" s="2642" t="s">
        <v>994</v>
      </c>
      <c r="F85" s="2661" t="s">
        <v>2126</v>
      </c>
      <c r="G85" s="2671" t="s">
        <v>1948</v>
      </c>
      <c r="H85" s="2661" t="s">
        <v>1681</v>
      </c>
      <c r="I85" s="2661"/>
      <c r="J85" s="2394">
        <v>65.3</v>
      </c>
      <c r="K85" s="2394">
        <v>2017</v>
      </c>
      <c r="L85" s="2672">
        <v>43405</v>
      </c>
      <c r="M85" s="2672">
        <v>47118</v>
      </c>
      <c r="N85" s="2676">
        <v>65.754545454545493</v>
      </c>
      <c r="O85" s="2676">
        <v>66.209090909090904</v>
      </c>
      <c r="P85" s="2676">
        <v>66.6636363636364</v>
      </c>
      <c r="Q85" s="2676">
        <v>67.118181818181796</v>
      </c>
      <c r="R85" s="2676">
        <v>67.572727272727306</v>
      </c>
      <c r="S85" s="2676">
        <v>68.027272727272702</v>
      </c>
      <c r="T85" s="2676">
        <v>68.481818181818198</v>
      </c>
      <c r="U85" s="2676">
        <v>68.936363636363595</v>
      </c>
      <c r="V85" s="2676">
        <v>69.390909090909105</v>
      </c>
      <c r="W85" s="2676">
        <v>69.845454545454501</v>
      </c>
      <c r="X85" s="2357">
        <v>70.3</v>
      </c>
      <c r="Y85" s="2357">
        <v>70.3</v>
      </c>
      <c r="Z85" s="2677" t="s">
        <v>2132</v>
      </c>
      <c r="AA85" s="2644">
        <v>8.3000000000000001E-3</v>
      </c>
      <c r="AB85" s="2398" t="s">
        <v>1011</v>
      </c>
      <c r="AC85" s="2398" t="s">
        <v>1013</v>
      </c>
      <c r="AD85" s="2364" t="s">
        <v>271</v>
      </c>
      <c r="AE85" s="2364" t="s">
        <v>887</v>
      </c>
      <c r="AF85" s="2363" t="s">
        <v>582</v>
      </c>
      <c r="AG85" s="2388" t="s">
        <v>1055</v>
      </c>
      <c r="AH85" s="2333" t="s">
        <v>158</v>
      </c>
      <c r="AI85" s="2333" t="s">
        <v>75</v>
      </c>
      <c r="AJ85" s="2388">
        <v>2</v>
      </c>
      <c r="AK85" s="2388">
        <v>2017</v>
      </c>
      <c r="AL85" s="2663">
        <v>43405</v>
      </c>
      <c r="AM85" s="2663">
        <v>46904</v>
      </c>
      <c r="AN85" s="2602">
        <v>2</v>
      </c>
      <c r="AO85" s="2602">
        <v>4</v>
      </c>
      <c r="AP85" s="2602">
        <v>0</v>
      </c>
      <c r="AQ85" s="2602">
        <v>1</v>
      </c>
      <c r="AR85" s="2602">
        <v>1</v>
      </c>
      <c r="AS85" s="2602">
        <v>1</v>
      </c>
      <c r="AT85" s="2602">
        <v>1</v>
      </c>
      <c r="AU85" s="2602">
        <v>1</v>
      </c>
      <c r="AV85" s="2602">
        <v>1</v>
      </c>
      <c r="AW85" s="2602">
        <v>1</v>
      </c>
      <c r="AX85" s="2602">
        <v>1</v>
      </c>
      <c r="AY85" s="2388">
        <f>SUM(AN85:AX85)</f>
        <v>14</v>
      </c>
      <c r="AZ85" s="2408">
        <v>103.11208600000001</v>
      </c>
      <c r="BA85" s="2408">
        <v>103.11208600000001</v>
      </c>
      <c r="BB85" s="2357" t="s">
        <v>1711</v>
      </c>
      <c r="BC85" s="2388"/>
      <c r="BD85" s="2396">
        <v>190</v>
      </c>
      <c r="BE85" s="2396">
        <v>190</v>
      </c>
      <c r="BF85" s="2357" t="s">
        <v>1711</v>
      </c>
      <c r="BG85" s="2388"/>
      <c r="BH85" s="2396">
        <v>0</v>
      </c>
      <c r="BI85" s="2408"/>
      <c r="BJ85" s="2388"/>
      <c r="BK85" s="2388"/>
      <c r="BL85" s="2396">
        <v>60</v>
      </c>
      <c r="BM85" s="2602"/>
      <c r="BN85" s="2388"/>
      <c r="BO85" s="2388"/>
      <c r="BP85" s="2396">
        <v>60</v>
      </c>
      <c r="BQ85" s="2602"/>
      <c r="BR85" s="2388"/>
      <c r="BS85" s="2388"/>
      <c r="BT85" s="2396">
        <v>60</v>
      </c>
      <c r="BU85" s="2396"/>
      <c r="BV85" s="2388"/>
      <c r="BW85" s="2388"/>
      <c r="BX85" s="2396">
        <v>60</v>
      </c>
      <c r="BY85" s="2396"/>
      <c r="BZ85" s="2388"/>
      <c r="CA85" s="2388"/>
      <c r="CB85" s="2396">
        <v>60</v>
      </c>
      <c r="CC85" s="2602"/>
      <c r="CD85" s="2388"/>
      <c r="CE85" s="2388"/>
      <c r="CF85" s="2408">
        <v>60</v>
      </c>
      <c r="CG85" s="2602"/>
      <c r="CH85" s="2388"/>
      <c r="CI85" s="2388"/>
      <c r="CJ85" s="2408">
        <v>60</v>
      </c>
      <c r="CK85" s="2602"/>
      <c r="CL85" s="2388"/>
      <c r="CM85" s="2388"/>
      <c r="CN85" s="2337">
        <v>60</v>
      </c>
      <c r="CO85" s="2602"/>
      <c r="CP85" s="2388"/>
      <c r="CQ85" s="2388"/>
      <c r="CR85" s="2339">
        <f t="shared" si="2"/>
        <v>773.11208599999998</v>
      </c>
      <c r="CS85" s="2372" t="s">
        <v>1881</v>
      </c>
      <c r="CT85" s="2372" t="s">
        <v>977</v>
      </c>
      <c r="CU85" s="2372" t="s">
        <v>988</v>
      </c>
      <c r="CV85" s="2347" t="s">
        <v>986</v>
      </c>
      <c r="CW85" s="2331">
        <v>3813000</v>
      </c>
      <c r="CX85" s="2347" t="s">
        <v>989</v>
      </c>
      <c r="CY85" s="2346"/>
      <c r="CZ85" s="2346"/>
      <c r="DA85" s="2346"/>
      <c r="DB85" s="2346"/>
      <c r="DC85" s="2346"/>
      <c r="DD85" s="2346"/>
      <c r="DE85" s="2354" t="s">
        <v>1957</v>
      </c>
      <c r="DF85" s="2733" t="s">
        <v>1957</v>
      </c>
    </row>
    <row r="86" spans="1:110" s="2585" customFormat="1" ht="16.5" customHeight="1">
      <c r="A86" s="2740" t="s">
        <v>2124</v>
      </c>
      <c r="B86" s="2596"/>
      <c r="C86" s="2661" t="s">
        <v>2125</v>
      </c>
      <c r="D86" s="2670"/>
      <c r="E86" s="2642" t="s">
        <v>994</v>
      </c>
      <c r="F86" s="2661" t="s">
        <v>2126</v>
      </c>
      <c r="G86" s="2671" t="s">
        <v>1948</v>
      </c>
      <c r="H86" s="2661" t="s">
        <v>1681</v>
      </c>
      <c r="I86" s="2661"/>
      <c r="J86" s="2394">
        <v>65.3</v>
      </c>
      <c r="K86" s="2394">
        <v>2017</v>
      </c>
      <c r="L86" s="2672">
        <v>43374</v>
      </c>
      <c r="M86" s="2672">
        <v>47118</v>
      </c>
      <c r="N86" s="2676">
        <v>65.754545454545493</v>
      </c>
      <c r="O86" s="2676">
        <v>66.209090909090904</v>
      </c>
      <c r="P86" s="2676">
        <v>66.6636363636364</v>
      </c>
      <c r="Q86" s="2676">
        <v>67.118181818181796</v>
      </c>
      <c r="R86" s="2676">
        <v>67.572727272727306</v>
      </c>
      <c r="S86" s="2676">
        <v>68.027272727272702</v>
      </c>
      <c r="T86" s="2676">
        <v>68.481818181818198</v>
      </c>
      <c r="U86" s="2676">
        <v>68.936363636363595</v>
      </c>
      <c r="V86" s="2676">
        <v>69.390909090909105</v>
      </c>
      <c r="W86" s="2676">
        <v>69.845454545454501</v>
      </c>
      <c r="X86" s="2357">
        <v>70.3</v>
      </c>
      <c r="Y86" s="2357">
        <v>70.3</v>
      </c>
      <c r="Z86" s="2673" t="s">
        <v>2133</v>
      </c>
      <c r="AA86" s="2644">
        <v>8.3000000000000001E-3</v>
      </c>
      <c r="AB86" s="2618" t="s">
        <v>1019</v>
      </c>
      <c r="AC86" s="2618" t="s">
        <v>1023</v>
      </c>
      <c r="AD86" s="2364" t="s">
        <v>271</v>
      </c>
      <c r="AE86" s="2364" t="s">
        <v>887</v>
      </c>
      <c r="AF86" s="2363" t="s">
        <v>582</v>
      </c>
      <c r="AG86" s="2394" t="s">
        <v>1055</v>
      </c>
      <c r="AH86" s="2394" t="s">
        <v>75</v>
      </c>
      <c r="AI86" s="2333" t="s">
        <v>75</v>
      </c>
      <c r="AJ86" s="2388" t="s">
        <v>112</v>
      </c>
      <c r="AK86" s="2341" t="s">
        <v>112</v>
      </c>
      <c r="AL86" s="2663">
        <v>43405</v>
      </c>
      <c r="AM86" s="2663">
        <v>47118</v>
      </c>
      <c r="AN86" s="2394">
        <v>5</v>
      </c>
      <c r="AO86" s="2394">
        <v>12</v>
      </c>
      <c r="AP86" s="2394">
        <v>12</v>
      </c>
      <c r="AQ86" s="2394">
        <v>12</v>
      </c>
      <c r="AR86" s="2394">
        <v>12</v>
      </c>
      <c r="AS86" s="2394">
        <v>12</v>
      </c>
      <c r="AT86" s="2394">
        <v>12</v>
      </c>
      <c r="AU86" s="2394">
        <v>12</v>
      </c>
      <c r="AV86" s="2394">
        <v>12</v>
      </c>
      <c r="AW86" s="2394">
        <v>12</v>
      </c>
      <c r="AX86" s="2394">
        <v>12</v>
      </c>
      <c r="AY86" s="2388">
        <v>125</v>
      </c>
      <c r="AZ86" s="2408">
        <v>120</v>
      </c>
      <c r="BA86" s="2408">
        <v>120</v>
      </c>
      <c r="BB86" s="2333" t="s">
        <v>1954</v>
      </c>
      <c r="BC86" s="2392"/>
      <c r="BD86" s="2396">
        <v>123.6</v>
      </c>
      <c r="BE86" s="2396">
        <v>123.6</v>
      </c>
      <c r="BF86" s="2333" t="s">
        <v>1954</v>
      </c>
      <c r="BG86" s="2388"/>
      <c r="BH86" s="2396">
        <v>127.30800000000001</v>
      </c>
      <c r="BI86" s="2408">
        <v>127.30800000000001</v>
      </c>
      <c r="BJ86" s="2333" t="s">
        <v>1954</v>
      </c>
      <c r="BK86" s="2392"/>
      <c r="BL86" s="2396">
        <v>131.12724</v>
      </c>
      <c r="BM86" s="2392"/>
      <c r="BN86" s="2392"/>
      <c r="BO86" s="2392"/>
      <c r="BP86" s="2396">
        <v>135.06105719999999</v>
      </c>
      <c r="BQ86" s="2392"/>
      <c r="BR86" s="2392"/>
      <c r="BS86" s="2392"/>
      <c r="BT86" s="2396">
        <v>139.112888916</v>
      </c>
      <c r="BU86" s="2396"/>
      <c r="BV86" s="2392"/>
      <c r="BW86" s="2392"/>
      <c r="BX86" s="2396">
        <v>143.28627558348001</v>
      </c>
      <c r="BY86" s="2396"/>
      <c r="BZ86" s="2392"/>
      <c r="CA86" s="2392"/>
      <c r="CB86" s="2396">
        <v>147.58486385098399</v>
      </c>
      <c r="CC86" s="2392"/>
      <c r="CD86" s="2392"/>
      <c r="CE86" s="2392"/>
      <c r="CF86" s="2408">
        <v>152.012409766514</v>
      </c>
      <c r="CG86" s="2392"/>
      <c r="CH86" s="2392"/>
      <c r="CI86" s="2392"/>
      <c r="CJ86" s="2408">
        <v>156.572782059509</v>
      </c>
      <c r="CK86" s="2392"/>
      <c r="CL86" s="2392"/>
      <c r="CM86" s="2392"/>
      <c r="CN86" s="2337">
        <v>161.26996552129501</v>
      </c>
      <c r="CO86" s="2392"/>
      <c r="CP86" s="2392"/>
      <c r="CQ86" s="2392"/>
      <c r="CR86" s="2339">
        <f t="shared" si="2"/>
        <v>1536.9354828977816</v>
      </c>
      <c r="CS86" s="2346" t="s">
        <v>1978</v>
      </c>
      <c r="CT86" s="2372" t="s">
        <v>233</v>
      </c>
      <c r="CU86" s="2345" t="s">
        <v>2038</v>
      </c>
      <c r="CV86" s="2345" t="s">
        <v>372</v>
      </c>
      <c r="CW86" s="2345">
        <v>3407666</v>
      </c>
      <c r="CX86" s="2364" t="s">
        <v>375</v>
      </c>
      <c r="CY86" s="2361"/>
      <c r="CZ86" s="2361"/>
      <c r="DA86" s="2361"/>
      <c r="DB86" s="2361"/>
      <c r="DC86" s="2361"/>
      <c r="DD86" s="2361"/>
      <c r="DE86" s="2332" t="s">
        <v>2071</v>
      </c>
      <c r="DF86" s="2733" t="s">
        <v>1957</v>
      </c>
    </row>
    <row r="87" spans="1:110" s="2585" customFormat="1" ht="16.5" customHeight="1">
      <c r="A87" s="2740" t="s">
        <v>2124</v>
      </c>
      <c r="B87" s="2596"/>
      <c r="C87" s="2661" t="s">
        <v>2125</v>
      </c>
      <c r="D87" s="2670"/>
      <c r="E87" s="2642" t="s">
        <v>994</v>
      </c>
      <c r="F87" s="2661" t="s">
        <v>2126</v>
      </c>
      <c r="G87" s="2671" t="s">
        <v>1948</v>
      </c>
      <c r="H87" s="2661" t="s">
        <v>1681</v>
      </c>
      <c r="I87" s="2661"/>
      <c r="J87" s="2394">
        <v>65.3</v>
      </c>
      <c r="K87" s="2394">
        <v>2017</v>
      </c>
      <c r="L87" s="2672">
        <v>43374</v>
      </c>
      <c r="M87" s="2672">
        <v>47118</v>
      </c>
      <c r="N87" s="2676">
        <v>65.754545454545493</v>
      </c>
      <c r="O87" s="2676">
        <v>66.209090909090904</v>
      </c>
      <c r="P87" s="2676">
        <v>66.6636363636364</v>
      </c>
      <c r="Q87" s="2676">
        <v>67.118181818181796</v>
      </c>
      <c r="R87" s="2676">
        <v>67.572727272727306</v>
      </c>
      <c r="S87" s="2676">
        <v>68.027272727272702</v>
      </c>
      <c r="T87" s="2676">
        <v>68.481818181818198</v>
      </c>
      <c r="U87" s="2676">
        <v>68.936363636363595</v>
      </c>
      <c r="V87" s="2676">
        <v>69.390909090909105</v>
      </c>
      <c r="W87" s="2676">
        <v>69.845454545454501</v>
      </c>
      <c r="X87" s="2357">
        <v>70.3</v>
      </c>
      <c r="Y87" s="2357">
        <v>70.3</v>
      </c>
      <c r="Z87" s="2673" t="s">
        <v>2134</v>
      </c>
      <c r="AA87" s="2644">
        <v>8.3000000000000001E-3</v>
      </c>
      <c r="AB87" s="2618" t="s">
        <v>2135</v>
      </c>
      <c r="AC87" s="2618" t="s">
        <v>2136</v>
      </c>
      <c r="AD87" s="2364" t="s">
        <v>271</v>
      </c>
      <c r="AE87" s="2364" t="s">
        <v>887</v>
      </c>
      <c r="AF87" s="2618" t="s">
        <v>306</v>
      </c>
      <c r="AG87" s="2394" t="s">
        <v>1055</v>
      </c>
      <c r="AH87" s="2394" t="s">
        <v>75</v>
      </c>
      <c r="AI87" s="2333" t="s">
        <v>75</v>
      </c>
      <c r="AJ87" s="2388" t="s">
        <v>112</v>
      </c>
      <c r="AK87" s="2341" t="s">
        <v>112</v>
      </c>
      <c r="AL87" s="2663">
        <v>43466</v>
      </c>
      <c r="AM87" s="2663">
        <v>47118</v>
      </c>
      <c r="AN87" s="2603"/>
      <c r="AO87" s="2603">
        <v>20</v>
      </c>
      <c r="AP87" s="2603">
        <v>20</v>
      </c>
      <c r="AQ87" s="2603">
        <v>20</v>
      </c>
      <c r="AR87" s="2603">
        <v>20</v>
      </c>
      <c r="AS87" s="2603">
        <v>20</v>
      </c>
      <c r="AT87" s="2603">
        <v>20</v>
      </c>
      <c r="AU87" s="2603">
        <v>20</v>
      </c>
      <c r="AV87" s="2603">
        <v>20</v>
      </c>
      <c r="AW87" s="2603">
        <v>20</v>
      </c>
      <c r="AX87" s="2603">
        <v>20</v>
      </c>
      <c r="AY87" s="2603">
        <v>200</v>
      </c>
      <c r="AZ87" s="2408">
        <v>0</v>
      </c>
      <c r="BA87" s="2408">
        <v>0</v>
      </c>
      <c r="BB87" s="2394"/>
      <c r="BC87" s="2394"/>
      <c r="BD87" s="2396">
        <v>15</v>
      </c>
      <c r="BE87" s="2396">
        <v>15</v>
      </c>
      <c r="BF87" s="2333" t="s">
        <v>1954</v>
      </c>
      <c r="BG87" s="2388"/>
      <c r="BH87" s="2396">
        <v>15</v>
      </c>
      <c r="BI87" s="2408">
        <v>15</v>
      </c>
      <c r="BJ87" s="2333" t="s">
        <v>1954</v>
      </c>
      <c r="BK87" s="2388"/>
      <c r="BL87" s="2396">
        <v>15</v>
      </c>
      <c r="BM87" s="2408"/>
      <c r="BN87" s="2388"/>
      <c r="BO87" s="2388"/>
      <c r="BP87" s="2396">
        <v>15</v>
      </c>
      <c r="BQ87" s="2408"/>
      <c r="BR87" s="2388"/>
      <c r="BS87" s="2388"/>
      <c r="BT87" s="2396">
        <v>15</v>
      </c>
      <c r="BU87" s="2396"/>
      <c r="BV87" s="2388"/>
      <c r="BW87" s="2388"/>
      <c r="BX87" s="2396">
        <v>15</v>
      </c>
      <c r="BY87" s="2396"/>
      <c r="BZ87" s="2388"/>
      <c r="CA87" s="2388"/>
      <c r="CB87" s="2396">
        <v>15</v>
      </c>
      <c r="CC87" s="2388"/>
      <c r="CD87" s="2408"/>
      <c r="CE87" s="2408"/>
      <c r="CF87" s="2408">
        <v>15</v>
      </c>
      <c r="CG87" s="2388"/>
      <c r="CH87" s="2408"/>
      <c r="CI87" s="2408"/>
      <c r="CJ87" s="2408">
        <v>15</v>
      </c>
      <c r="CK87" s="2388"/>
      <c r="CL87" s="2408"/>
      <c r="CM87" s="2408"/>
      <c r="CN87" s="2337">
        <v>15</v>
      </c>
      <c r="CO87" s="2388"/>
      <c r="CP87" s="2380"/>
      <c r="CQ87" s="2380"/>
      <c r="CR87" s="2339">
        <v>150</v>
      </c>
      <c r="CS87" s="2372" t="s">
        <v>185</v>
      </c>
      <c r="CT87" s="2372" t="s">
        <v>186</v>
      </c>
      <c r="CU87" s="2372" t="s">
        <v>1029</v>
      </c>
      <c r="CV87" s="2372" t="s">
        <v>2137</v>
      </c>
      <c r="CW87" s="2372">
        <v>3387000</v>
      </c>
      <c r="CX87" s="2347" t="s">
        <v>1038</v>
      </c>
      <c r="CY87" s="2372"/>
      <c r="CZ87" s="2372"/>
      <c r="DA87" s="2372"/>
      <c r="DB87" s="2372"/>
      <c r="DC87" s="2372"/>
      <c r="DD87" s="2372"/>
      <c r="DE87" s="2354" t="s">
        <v>2138</v>
      </c>
      <c r="DF87" s="2733" t="s">
        <v>1977</v>
      </c>
    </row>
    <row r="88" spans="1:110" s="2585" customFormat="1" ht="16.5" customHeight="1">
      <c r="A88" s="2740" t="s">
        <v>2124</v>
      </c>
      <c r="B88" s="2596"/>
      <c r="C88" s="2661" t="s">
        <v>2125</v>
      </c>
      <c r="D88" s="2670"/>
      <c r="E88" s="2642" t="s">
        <v>994</v>
      </c>
      <c r="F88" s="2661" t="s">
        <v>2126</v>
      </c>
      <c r="G88" s="2671" t="s">
        <v>1948</v>
      </c>
      <c r="H88" s="2661" t="s">
        <v>1681</v>
      </c>
      <c r="I88" s="2661"/>
      <c r="J88" s="2394">
        <v>65.3</v>
      </c>
      <c r="K88" s="2394">
        <v>2017</v>
      </c>
      <c r="L88" s="2672">
        <v>43374</v>
      </c>
      <c r="M88" s="2672">
        <v>47118</v>
      </c>
      <c r="N88" s="2676">
        <v>65.754545454545493</v>
      </c>
      <c r="O88" s="2676">
        <v>66.209090909090904</v>
      </c>
      <c r="P88" s="2676">
        <v>66.6636363636364</v>
      </c>
      <c r="Q88" s="2676">
        <v>67.118181818181796</v>
      </c>
      <c r="R88" s="2676">
        <v>67.572727272727306</v>
      </c>
      <c r="S88" s="2676">
        <v>68.027272727272702</v>
      </c>
      <c r="T88" s="2676">
        <v>68.481818181818198</v>
      </c>
      <c r="U88" s="2676">
        <v>68.936363636363595</v>
      </c>
      <c r="V88" s="2676">
        <v>69.390909090909105</v>
      </c>
      <c r="W88" s="2676">
        <v>69.845454545454501</v>
      </c>
      <c r="X88" s="2357">
        <v>70.3</v>
      </c>
      <c r="Y88" s="2357">
        <v>70.3</v>
      </c>
      <c r="Z88" s="2673" t="s">
        <v>2466</v>
      </c>
      <c r="AA88" s="2644">
        <v>8.3000000000000001E-3</v>
      </c>
      <c r="AB88" s="2358" t="s">
        <v>2139</v>
      </c>
      <c r="AC88" s="2358" t="s">
        <v>1845</v>
      </c>
      <c r="AD88" s="2364" t="s">
        <v>271</v>
      </c>
      <c r="AE88" s="2364" t="s">
        <v>887</v>
      </c>
      <c r="AF88" s="2363" t="s">
        <v>582</v>
      </c>
      <c r="AG88" s="2380" t="s">
        <v>1681</v>
      </c>
      <c r="AH88" s="2380" t="s">
        <v>75</v>
      </c>
      <c r="AI88" s="2333" t="s">
        <v>75</v>
      </c>
      <c r="AJ88" s="2349" t="s">
        <v>112</v>
      </c>
      <c r="AK88" s="2380" t="s">
        <v>112</v>
      </c>
      <c r="AL88" s="2780">
        <v>43466</v>
      </c>
      <c r="AM88" s="2645">
        <v>47118</v>
      </c>
      <c r="AN88" s="2349"/>
      <c r="AO88" s="2356">
        <v>0.4</v>
      </c>
      <c r="AP88" s="2356">
        <v>0.5</v>
      </c>
      <c r="AQ88" s="2356">
        <v>0.8</v>
      </c>
      <c r="AR88" s="2356">
        <v>0.9</v>
      </c>
      <c r="AS88" s="2604">
        <v>1</v>
      </c>
      <c r="AT88" s="2604">
        <v>1</v>
      </c>
      <c r="AU88" s="2604">
        <v>1</v>
      </c>
      <c r="AV88" s="2604">
        <v>1</v>
      </c>
      <c r="AW88" s="2604">
        <v>1</v>
      </c>
      <c r="AX88" s="2604">
        <v>1</v>
      </c>
      <c r="AY88" s="2356">
        <v>1</v>
      </c>
      <c r="AZ88" s="2408"/>
      <c r="BA88" s="2408"/>
      <c r="BB88" s="2679"/>
      <c r="BC88" s="2679"/>
      <c r="BD88" s="2396">
        <v>65</v>
      </c>
      <c r="BE88" s="2396" t="s">
        <v>2140</v>
      </c>
      <c r="BF88" s="2629" t="s">
        <v>1711</v>
      </c>
      <c r="BG88" s="2629"/>
      <c r="BH88" s="2396">
        <v>50</v>
      </c>
      <c r="BI88" s="2408"/>
      <c r="BJ88" s="2629"/>
      <c r="BK88" s="2629"/>
      <c r="BL88" s="2396">
        <v>52</v>
      </c>
      <c r="BM88" s="2679"/>
      <c r="BN88" s="2629"/>
      <c r="BO88" s="2629"/>
      <c r="BP88" s="2396">
        <v>54</v>
      </c>
      <c r="BQ88" s="2679"/>
      <c r="BR88" s="2629"/>
      <c r="BS88" s="2629"/>
      <c r="BT88" s="2396">
        <v>54</v>
      </c>
      <c r="BU88" s="2396"/>
      <c r="BV88" s="2629"/>
      <c r="BW88" s="2629"/>
      <c r="BX88" s="2396">
        <v>54</v>
      </c>
      <c r="BY88" s="2396"/>
      <c r="BZ88" s="2601" t="s">
        <v>2141</v>
      </c>
      <c r="CA88" s="2601"/>
      <c r="CB88" s="2396">
        <v>54</v>
      </c>
      <c r="CC88" s="2679"/>
      <c r="CD88" s="2629"/>
      <c r="CE88" s="2629"/>
      <c r="CF88" s="2408">
        <v>54</v>
      </c>
      <c r="CG88" s="2679"/>
      <c r="CH88" s="2601" t="s">
        <v>2141</v>
      </c>
      <c r="CI88" s="2601"/>
      <c r="CJ88" s="2408">
        <v>54</v>
      </c>
      <c r="CK88" s="2679"/>
      <c r="CL88" s="2601" t="s">
        <v>2141</v>
      </c>
      <c r="CM88" s="2601"/>
      <c r="CN88" s="2337">
        <v>54</v>
      </c>
      <c r="CO88" s="2679"/>
      <c r="CP88" s="2601" t="s">
        <v>2141</v>
      </c>
      <c r="CQ88" s="2601"/>
      <c r="CR88" s="2339">
        <f>SUM(AZ88+BD88+BH88+BL88+BP88+BT88+BX88+CB88+CF88+CJ88+CN88)</f>
        <v>545</v>
      </c>
      <c r="CS88" s="2355" t="s">
        <v>105</v>
      </c>
      <c r="CT88" s="2331" t="s">
        <v>107</v>
      </c>
      <c r="CU88" s="2355" t="s">
        <v>124</v>
      </c>
      <c r="CV88" s="2345" t="s">
        <v>1955</v>
      </c>
      <c r="CW88" s="2346" t="s">
        <v>1956</v>
      </c>
      <c r="CX88" s="2347" t="s">
        <v>125</v>
      </c>
      <c r="CY88" s="2349"/>
      <c r="CZ88" s="2349"/>
      <c r="DA88" s="2349"/>
      <c r="DB88" s="2349"/>
      <c r="DC88" s="2349"/>
      <c r="DD88" s="2349"/>
      <c r="DE88" s="2332" t="s">
        <v>2142</v>
      </c>
      <c r="DF88" s="2733" t="s">
        <v>1977</v>
      </c>
    </row>
    <row r="89" spans="1:110" s="2584" customFormat="1" ht="16.5" customHeight="1">
      <c r="A89" s="2740" t="s">
        <v>2124</v>
      </c>
      <c r="B89" s="2596"/>
      <c r="C89" s="2661" t="s">
        <v>2125</v>
      </c>
      <c r="D89" s="2670"/>
      <c r="E89" s="2642" t="s">
        <v>994</v>
      </c>
      <c r="F89" s="2661" t="s">
        <v>2126</v>
      </c>
      <c r="G89" s="2671" t="s">
        <v>1948</v>
      </c>
      <c r="H89" s="2661" t="s">
        <v>1681</v>
      </c>
      <c r="I89" s="2661"/>
      <c r="J89" s="2394">
        <v>65.3</v>
      </c>
      <c r="K89" s="2394">
        <v>2017</v>
      </c>
      <c r="L89" s="2672">
        <v>43374</v>
      </c>
      <c r="M89" s="2672">
        <v>47118</v>
      </c>
      <c r="N89" s="2676">
        <v>65.754545454545493</v>
      </c>
      <c r="O89" s="2676">
        <v>66.209090909090904</v>
      </c>
      <c r="P89" s="2676">
        <v>66.6636363636364</v>
      </c>
      <c r="Q89" s="2676">
        <v>67.118181818181796</v>
      </c>
      <c r="R89" s="2676">
        <v>67.572727272727306</v>
      </c>
      <c r="S89" s="2676">
        <v>68.027272727272702</v>
      </c>
      <c r="T89" s="2676">
        <v>68.481818181818198</v>
      </c>
      <c r="U89" s="2676">
        <v>68.936363636363595</v>
      </c>
      <c r="V89" s="2676">
        <v>69.390909090909105</v>
      </c>
      <c r="W89" s="2676">
        <v>69.845454545454501</v>
      </c>
      <c r="X89" s="2357">
        <v>70.3</v>
      </c>
      <c r="Y89" s="2357">
        <v>70.3</v>
      </c>
      <c r="Z89" s="2640" t="s">
        <v>2467</v>
      </c>
      <c r="AA89" s="2644">
        <v>8.3000000000000001E-3</v>
      </c>
      <c r="AB89" s="2363" t="s">
        <v>2144</v>
      </c>
      <c r="AC89" s="2363" t="s">
        <v>1062</v>
      </c>
      <c r="AD89" s="2364" t="s">
        <v>271</v>
      </c>
      <c r="AE89" s="2364" t="s">
        <v>220</v>
      </c>
      <c r="AF89" s="2363" t="s">
        <v>306</v>
      </c>
      <c r="AG89" s="2333" t="s">
        <v>1055</v>
      </c>
      <c r="AH89" s="2333" t="s">
        <v>75</v>
      </c>
      <c r="AI89" s="2333" t="s">
        <v>75</v>
      </c>
      <c r="AJ89" s="2333" t="s">
        <v>112</v>
      </c>
      <c r="AK89" s="2341" t="s">
        <v>112</v>
      </c>
      <c r="AL89" s="2646">
        <v>43466</v>
      </c>
      <c r="AM89" s="2646">
        <v>46752</v>
      </c>
      <c r="AN89" s="2335"/>
      <c r="AO89" s="2353">
        <v>20</v>
      </c>
      <c r="AP89" s="2353"/>
      <c r="AQ89" s="2353"/>
      <c r="AR89" s="2353"/>
      <c r="AS89" s="2353">
        <v>10</v>
      </c>
      <c r="AT89" s="2353">
        <v>10</v>
      </c>
      <c r="AU89" s="2353"/>
      <c r="AV89" s="2353"/>
      <c r="AW89" s="2353">
        <v>20</v>
      </c>
      <c r="AX89" s="2353"/>
      <c r="AY89" s="2353">
        <v>60</v>
      </c>
      <c r="AZ89" s="2408">
        <v>0</v>
      </c>
      <c r="BA89" s="2408">
        <v>0</v>
      </c>
      <c r="BB89" s="2333"/>
      <c r="BC89" s="2333"/>
      <c r="BD89" s="2396">
        <v>50</v>
      </c>
      <c r="BE89" s="2396">
        <v>50</v>
      </c>
      <c r="BF89" s="2333" t="s">
        <v>1954</v>
      </c>
      <c r="BG89" s="2333"/>
      <c r="BH89" s="2396"/>
      <c r="BI89" s="2408"/>
      <c r="BJ89" s="2336"/>
      <c r="BK89" s="2336"/>
      <c r="BL89" s="2396"/>
      <c r="BM89" s="2336"/>
      <c r="BN89" s="2336"/>
      <c r="BO89" s="2336"/>
      <c r="BP89" s="2396"/>
      <c r="BQ89" s="2336"/>
      <c r="BR89" s="2336"/>
      <c r="BS89" s="2336"/>
      <c r="BT89" s="2396">
        <v>50</v>
      </c>
      <c r="BU89" s="2396"/>
      <c r="BV89" s="2333"/>
      <c r="BW89" s="2333"/>
      <c r="BX89" s="2396"/>
      <c r="BY89" s="2396"/>
      <c r="BZ89" s="2336"/>
      <c r="CA89" s="2336"/>
      <c r="CB89" s="2396"/>
      <c r="CC89" s="2336"/>
      <c r="CD89" s="2336"/>
      <c r="CE89" s="2336"/>
      <c r="CF89" s="2408"/>
      <c r="CG89" s="2336"/>
      <c r="CH89" s="2336"/>
      <c r="CI89" s="2336"/>
      <c r="CJ89" s="2408">
        <v>50</v>
      </c>
      <c r="CK89" s="2337"/>
      <c r="CL89" s="2333"/>
      <c r="CM89" s="2333"/>
      <c r="CN89" s="2337"/>
      <c r="CO89" s="2336"/>
      <c r="CP89" s="2336"/>
      <c r="CQ89" s="2336"/>
      <c r="CR89" s="2339">
        <f t="shared" ref="CR89:CR92" si="3">SUM(AZ89+BD89+BH89+BL89+BP89+BT89+BX89+CB89+CF89+CJ89+CN89)</f>
        <v>150</v>
      </c>
      <c r="CS89" s="2347" t="s">
        <v>185</v>
      </c>
      <c r="CT89" s="2347" t="s">
        <v>186</v>
      </c>
      <c r="CU89" s="2347" t="s">
        <v>1563</v>
      </c>
      <c r="CV89" s="2347" t="s">
        <v>2145</v>
      </c>
      <c r="CW89" s="2372">
        <v>3387000</v>
      </c>
      <c r="CX89" s="2347" t="s">
        <v>2146</v>
      </c>
      <c r="CY89" s="2351"/>
      <c r="CZ89" s="2351"/>
      <c r="DA89" s="2351"/>
      <c r="DB89" s="2351"/>
      <c r="DC89" s="2351"/>
      <c r="DD89" s="2351"/>
      <c r="DE89" s="2332" t="s">
        <v>2147</v>
      </c>
      <c r="DF89" s="2733" t="s">
        <v>1977</v>
      </c>
    </row>
    <row r="90" spans="1:110" s="2584" customFormat="1" ht="16.5" customHeight="1">
      <c r="A90" s="2740" t="s">
        <v>2124</v>
      </c>
      <c r="B90" s="2596"/>
      <c r="C90" s="2661" t="s">
        <v>2125</v>
      </c>
      <c r="D90" s="2670"/>
      <c r="E90" s="2642" t="s">
        <v>994</v>
      </c>
      <c r="F90" s="2661" t="s">
        <v>2126</v>
      </c>
      <c r="G90" s="2671" t="s">
        <v>1948</v>
      </c>
      <c r="H90" s="2661" t="s">
        <v>1681</v>
      </c>
      <c r="I90" s="2661"/>
      <c r="J90" s="2394">
        <v>65.3</v>
      </c>
      <c r="K90" s="2394">
        <v>2017</v>
      </c>
      <c r="L90" s="2672">
        <v>43374</v>
      </c>
      <c r="M90" s="2672">
        <v>47118</v>
      </c>
      <c r="N90" s="2676">
        <v>65.754545454545493</v>
      </c>
      <c r="O90" s="2676">
        <v>66.209090909090904</v>
      </c>
      <c r="P90" s="2676">
        <v>66.6636363636364</v>
      </c>
      <c r="Q90" s="2676">
        <v>67.118181818181796</v>
      </c>
      <c r="R90" s="2676">
        <v>67.572727272727306</v>
      </c>
      <c r="S90" s="2676">
        <v>68.027272727272702</v>
      </c>
      <c r="T90" s="2676">
        <v>68.481818181818198</v>
      </c>
      <c r="U90" s="2676">
        <v>68.936363636363595</v>
      </c>
      <c r="V90" s="2676">
        <v>69.390909090909105</v>
      </c>
      <c r="W90" s="2676">
        <v>69.845454545454501</v>
      </c>
      <c r="X90" s="2357">
        <v>70.3</v>
      </c>
      <c r="Y90" s="2357">
        <v>70.3</v>
      </c>
      <c r="Z90" s="2640" t="s">
        <v>2468</v>
      </c>
      <c r="AA90" s="2644">
        <v>8.3000000000000001E-3</v>
      </c>
      <c r="AB90" s="2363" t="s">
        <v>2148</v>
      </c>
      <c r="AC90" s="2363" t="s">
        <v>2149</v>
      </c>
      <c r="AD90" s="2364" t="s">
        <v>271</v>
      </c>
      <c r="AE90" s="2364" t="s">
        <v>220</v>
      </c>
      <c r="AF90" s="2650" t="s">
        <v>552</v>
      </c>
      <c r="AG90" s="2333" t="s">
        <v>1055</v>
      </c>
      <c r="AH90" s="2341" t="s">
        <v>75</v>
      </c>
      <c r="AI90" s="2333" t="s">
        <v>75</v>
      </c>
      <c r="AJ90" s="2333">
        <v>1</v>
      </c>
      <c r="AK90" s="2341">
        <v>2017</v>
      </c>
      <c r="AL90" s="2646">
        <v>43466</v>
      </c>
      <c r="AM90" s="2646">
        <v>47118</v>
      </c>
      <c r="AN90" s="2342"/>
      <c r="AO90" s="2343">
        <v>1</v>
      </c>
      <c r="AP90" s="2343">
        <v>1</v>
      </c>
      <c r="AQ90" s="2343">
        <v>1</v>
      </c>
      <c r="AR90" s="2343">
        <v>1</v>
      </c>
      <c r="AS90" s="2343">
        <v>1</v>
      </c>
      <c r="AT90" s="2343">
        <v>1</v>
      </c>
      <c r="AU90" s="2343">
        <v>1</v>
      </c>
      <c r="AV90" s="2343">
        <v>1</v>
      </c>
      <c r="AW90" s="2343">
        <v>1</v>
      </c>
      <c r="AX90" s="2343">
        <v>1</v>
      </c>
      <c r="AY90" s="2343">
        <v>10</v>
      </c>
      <c r="AZ90" s="2408"/>
      <c r="BA90" s="2408"/>
      <c r="BB90" s="2338"/>
      <c r="BC90" s="2338"/>
      <c r="BD90" s="2396">
        <v>70</v>
      </c>
      <c r="BE90" s="2396">
        <v>70</v>
      </c>
      <c r="BF90" s="2333" t="s">
        <v>1954</v>
      </c>
      <c r="BG90" s="2338"/>
      <c r="BH90" s="2396">
        <v>72.100000000000009</v>
      </c>
      <c r="BI90" s="2396">
        <v>72.100000000000009</v>
      </c>
      <c r="BJ90" s="2333" t="s">
        <v>1954</v>
      </c>
      <c r="BK90" s="2338"/>
      <c r="BL90" s="2396">
        <v>74.263000000000005</v>
      </c>
      <c r="BM90" s="2338"/>
      <c r="BN90" s="2338"/>
      <c r="BO90" s="2338"/>
      <c r="BP90" s="2396">
        <v>76.490890000000007</v>
      </c>
      <c r="BQ90" s="2338"/>
      <c r="BR90" s="2338"/>
      <c r="BS90" s="2338"/>
      <c r="BT90" s="2396">
        <v>78.785616700000006</v>
      </c>
      <c r="BU90" s="2396"/>
      <c r="BV90" s="2338"/>
      <c r="BW90" s="2338"/>
      <c r="BX90" s="2396">
        <v>81.149185201000009</v>
      </c>
      <c r="BY90" s="2396"/>
      <c r="BZ90" s="2338"/>
      <c r="CA90" s="2338"/>
      <c r="CB90" s="2396">
        <v>83.583660757030017</v>
      </c>
      <c r="CC90" s="2338"/>
      <c r="CD90" s="2338"/>
      <c r="CE90" s="2338"/>
      <c r="CF90" s="2408">
        <v>86.091170579740918</v>
      </c>
      <c r="CG90" s="2338"/>
      <c r="CH90" s="2338"/>
      <c r="CI90" s="2338"/>
      <c r="CJ90" s="2408">
        <v>88.673905697133151</v>
      </c>
      <c r="CK90" s="2338"/>
      <c r="CL90" s="2338"/>
      <c r="CM90" s="2338"/>
      <c r="CN90" s="2337">
        <v>91.334122868047146</v>
      </c>
      <c r="CO90" s="2338"/>
      <c r="CP90" s="2338"/>
      <c r="CQ90" s="2338"/>
      <c r="CR90" s="2339">
        <f t="shared" si="3"/>
        <v>802.47155180295135</v>
      </c>
      <c r="CS90" s="2331" t="s">
        <v>1978</v>
      </c>
      <c r="CT90" s="2331" t="s">
        <v>233</v>
      </c>
      <c r="CU90" s="2331" t="s">
        <v>1134</v>
      </c>
      <c r="CV90" s="2345" t="s">
        <v>2150</v>
      </c>
      <c r="CW90" s="2345">
        <v>3407666</v>
      </c>
      <c r="CX90" s="2364" t="s">
        <v>2151</v>
      </c>
      <c r="CY90" s="2345"/>
      <c r="CZ90" s="2345"/>
      <c r="DA90" s="2345"/>
      <c r="DB90" s="2345"/>
      <c r="DC90" s="2345"/>
      <c r="DD90" s="2345" t="s">
        <v>2152</v>
      </c>
      <c r="DE90" s="2332" t="s">
        <v>2153</v>
      </c>
      <c r="DF90" s="2733" t="s">
        <v>1977</v>
      </c>
    </row>
    <row r="91" spans="1:110" s="2585" customFormat="1" ht="16.5" customHeight="1">
      <c r="A91" s="2740" t="s">
        <v>2124</v>
      </c>
      <c r="B91" s="2596"/>
      <c r="C91" s="2661" t="s">
        <v>2125</v>
      </c>
      <c r="D91" s="2670"/>
      <c r="E91" s="2642" t="s">
        <v>994</v>
      </c>
      <c r="F91" s="2661" t="s">
        <v>2126</v>
      </c>
      <c r="G91" s="2671" t="s">
        <v>1948</v>
      </c>
      <c r="H91" s="2661" t="s">
        <v>1681</v>
      </c>
      <c r="I91" s="2661"/>
      <c r="J91" s="2394">
        <v>65.3</v>
      </c>
      <c r="K91" s="2394">
        <v>2017</v>
      </c>
      <c r="L91" s="2672">
        <v>43374</v>
      </c>
      <c r="M91" s="2672">
        <v>47118</v>
      </c>
      <c r="N91" s="2676">
        <v>65.754545454545493</v>
      </c>
      <c r="O91" s="2676">
        <v>66.209090909090904</v>
      </c>
      <c r="P91" s="2676">
        <v>66.6636363636364</v>
      </c>
      <c r="Q91" s="2676">
        <v>67.118181818181796</v>
      </c>
      <c r="R91" s="2676">
        <v>67.572727272727306</v>
      </c>
      <c r="S91" s="2676">
        <v>68.027272727272702</v>
      </c>
      <c r="T91" s="2676">
        <v>68.481818181818198</v>
      </c>
      <c r="U91" s="2676">
        <v>68.936363636363595</v>
      </c>
      <c r="V91" s="2676">
        <v>69.390909090909105</v>
      </c>
      <c r="W91" s="2676">
        <v>69.845454545454501</v>
      </c>
      <c r="X91" s="2357">
        <v>70.3</v>
      </c>
      <c r="Y91" s="2357">
        <v>70.3</v>
      </c>
      <c r="Z91" s="2640" t="s">
        <v>2469</v>
      </c>
      <c r="AA91" s="2644">
        <v>8.3000000000000001E-3</v>
      </c>
      <c r="AB91" s="2650" t="s">
        <v>1083</v>
      </c>
      <c r="AC91" s="2650" t="s">
        <v>2154</v>
      </c>
      <c r="AD91" s="2364" t="s">
        <v>271</v>
      </c>
      <c r="AE91" s="2364" t="s">
        <v>220</v>
      </c>
      <c r="AF91" s="2363" t="s">
        <v>582</v>
      </c>
      <c r="AG91" s="2341" t="s">
        <v>1055</v>
      </c>
      <c r="AH91" s="2341" t="s">
        <v>75</v>
      </c>
      <c r="AI91" s="2333" t="s">
        <v>75</v>
      </c>
      <c r="AJ91" s="2333" t="s">
        <v>112</v>
      </c>
      <c r="AK91" s="2341" t="s">
        <v>112</v>
      </c>
      <c r="AL91" s="2646">
        <v>43405</v>
      </c>
      <c r="AM91" s="2646">
        <v>47118</v>
      </c>
      <c r="AN91" s="2379">
        <v>1</v>
      </c>
      <c r="AO91" s="2379">
        <v>1</v>
      </c>
      <c r="AP91" s="2379">
        <v>1</v>
      </c>
      <c r="AQ91" s="2379">
        <v>1</v>
      </c>
      <c r="AR91" s="2379">
        <v>1</v>
      </c>
      <c r="AS91" s="2379">
        <v>1</v>
      </c>
      <c r="AT91" s="2379">
        <v>1</v>
      </c>
      <c r="AU91" s="2379">
        <v>1</v>
      </c>
      <c r="AV91" s="2379">
        <v>1</v>
      </c>
      <c r="AW91" s="2379">
        <v>1</v>
      </c>
      <c r="AX91" s="2379">
        <v>1</v>
      </c>
      <c r="AY91" s="2621">
        <v>11</v>
      </c>
      <c r="AZ91" s="2408">
        <v>70</v>
      </c>
      <c r="BA91" s="2408">
        <v>70</v>
      </c>
      <c r="BB91" s="2333" t="s">
        <v>1954</v>
      </c>
      <c r="BC91" s="2338"/>
      <c r="BD91" s="2396">
        <v>72.100000000000009</v>
      </c>
      <c r="BE91" s="2396">
        <v>72.100000000000009</v>
      </c>
      <c r="BF91" s="2333" t="s">
        <v>1954</v>
      </c>
      <c r="BG91" s="2338"/>
      <c r="BH91" s="2396">
        <v>74.263000000000005</v>
      </c>
      <c r="BI91" s="2396">
        <v>74.263000000000005</v>
      </c>
      <c r="BJ91" s="2333" t="s">
        <v>1954</v>
      </c>
      <c r="BK91" s="2338"/>
      <c r="BL91" s="2396">
        <v>76.490890000000007</v>
      </c>
      <c r="BM91" s="2338"/>
      <c r="BN91" s="2338"/>
      <c r="BO91" s="2338"/>
      <c r="BP91" s="2396">
        <v>78.785616700000006</v>
      </c>
      <c r="BQ91" s="2338"/>
      <c r="BR91" s="2338"/>
      <c r="BS91" s="2338"/>
      <c r="BT91" s="2396">
        <v>81.149185201000009</v>
      </c>
      <c r="BU91" s="2396"/>
      <c r="BV91" s="2338"/>
      <c r="BW91" s="2338"/>
      <c r="BX91" s="2396">
        <v>83.583660757030017</v>
      </c>
      <c r="BY91" s="2396"/>
      <c r="BZ91" s="2338"/>
      <c r="CA91" s="2338"/>
      <c r="CB91" s="2396">
        <v>86.091170579740918</v>
      </c>
      <c r="CC91" s="2338"/>
      <c r="CD91" s="2338"/>
      <c r="CE91" s="2338"/>
      <c r="CF91" s="2408">
        <v>88.673905697133151</v>
      </c>
      <c r="CG91" s="2338"/>
      <c r="CH91" s="2338"/>
      <c r="CI91" s="2338"/>
      <c r="CJ91" s="2408">
        <v>91.334122868047146</v>
      </c>
      <c r="CK91" s="2338"/>
      <c r="CL91" s="2338"/>
      <c r="CM91" s="2338"/>
      <c r="CN91" s="2337">
        <v>94.074146554088557</v>
      </c>
      <c r="CO91" s="2338"/>
      <c r="CP91" s="2338"/>
      <c r="CQ91" s="2338"/>
      <c r="CR91" s="2339">
        <f t="shared" si="3"/>
        <v>896.5456983570399</v>
      </c>
      <c r="CS91" s="2331" t="s">
        <v>1978</v>
      </c>
      <c r="CT91" s="2331" t="s">
        <v>233</v>
      </c>
      <c r="CU91" s="2345" t="s">
        <v>2038</v>
      </c>
      <c r="CV91" s="2345" t="s">
        <v>372</v>
      </c>
      <c r="CW91" s="2345">
        <v>3407666</v>
      </c>
      <c r="CX91" s="2364" t="s">
        <v>375</v>
      </c>
      <c r="CY91" s="2361"/>
      <c r="CZ91" s="2361"/>
      <c r="DA91" s="2361"/>
      <c r="DB91" s="2361"/>
      <c r="DC91" s="2361"/>
      <c r="DD91" s="2361" t="s">
        <v>2152</v>
      </c>
      <c r="DE91" s="2332" t="s">
        <v>2155</v>
      </c>
      <c r="DF91" s="2733" t="s">
        <v>1977</v>
      </c>
    </row>
    <row r="92" spans="1:110" s="2585" customFormat="1" ht="16.5" customHeight="1">
      <c r="A92" s="2740" t="s">
        <v>2124</v>
      </c>
      <c r="B92" s="2596"/>
      <c r="C92" s="2661" t="s">
        <v>2125</v>
      </c>
      <c r="D92" s="2670"/>
      <c r="E92" s="2642" t="s">
        <v>994</v>
      </c>
      <c r="F92" s="2661" t="s">
        <v>2126</v>
      </c>
      <c r="G92" s="2671" t="s">
        <v>1948</v>
      </c>
      <c r="H92" s="2661" t="s">
        <v>1681</v>
      </c>
      <c r="I92" s="2661"/>
      <c r="J92" s="2394">
        <v>65.3</v>
      </c>
      <c r="K92" s="2394">
        <v>2017</v>
      </c>
      <c r="L92" s="2672">
        <v>43374</v>
      </c>
      <c r="M92" s="2672">
        <v>47118</v>
      </c>
      <c r="N92" s="2676">
        <v>65.754545454545493</v>
      </c>
      <c r="O92" s="2676">
        <v>66.209090909090904</v>
      </c>
      <c r="P92" s="2676">
        <v>66.6636363636364</v>
      </c>
      <c r="Q92" s="2676">
        <v>67.118181818181796</v>
      </c>
      <c r="R92" s="2676">
        <v>67.572727272727306</v>
      </c>
      <c r="S92" s="2676">
        <v>68.027272727272702</v>
      </c>
      <c r="T92" s="2676">
        <v>68.481818181818198</v>
      </c>
      <c r="U92" s="2676">
        <v>68.936363636363595</v>
      </c>
      <c r="V92" s="2676">
        <v>69.390909090909105</v>
      </c>
      <c r="W92" s="2676">
        <v>69.845454545454501</v>
      </c>
      <c r="X92" s="2357">
        <v>70.3</v>
      </c>
      <c r="Y92" s="2357">
        <v>70.3</v>
      </c>
      <c r="Z92" s="2673" t="s">
        <v>2470</v>
      </c>
      <c r="AA92" s="2644">
        <v>8.3000000000000001E-3</v>
      </c>
      <c r="AB92" s="2618" t="s">
        <v>2156</v>
      </c>
      <c r="AC92" s="2618" t="s">
        <v>2157</v>
      </c>
      <c r="AD92" s="2364" t="s">
        <v>271</v>
      </c>
      <c r="AE92" s="2364" t="s">
        <v>887</v>
      </c>
      <c r="AF92" s="2363" t="s">
        <v>582</v>
      </c>
      <c r="AG92" s="2388" t="s">
        <v>1055</v>
      </c>
      <c r="AH92" s="2394" t="s">
        <v>75</v>
      </c>
      <c r="AI92" s="2333" t="s">
        <v>75</v>
      </c>
      <c r="AJ92" s="2388">
        <v>5</v>
      </c>
      <c r="AK92" s="2394">
        <v>2017</v>
      </c>
      <c r="AL92" s="2663">
        <v>43405</v>
      </c>
      <c r="AM92" s="2663">
        <v>47118</v>
      </c>
      <c r="AN92" s="2394">
        <v>5</v>
      </c>
      <c r="AO92" s="2394">
        <v>3</v>
      </c>
      <c r="AP92" s="2394">
        <v>3</v>
      </c>
      <c r="AQ92" s="2394">
        <v>3</v>
      </c>
      <c r="AR92" s="2394">
        <v>3</v>
      </c>
      <c r="AS92" s="2394">
        <v>3</v>
      </c>
      <c r="AT92" s="2394">
        <v>3</v>
      </c>
      <c r="AU92" s="2394">
        <v>3</v>
      </c>
      <c r="AV92" s="2394">
        <v>3</v>
      </c>
      <c r="AW92" s="2394">
        <v>3</v>
      </c>
      <c r="AX92" s="2394">
        <v>3</v>
      </c>
      <c r="AY92" s="2388">
        <f>SUM(AN92:AX92)</f>
        <v>35</v>
      </c>
      <c r="AZ92" s="2408">
        <v>85</v>
      </c>
      <c r="BA92" s="2408">
        <v>85</v>
      </c>
      <c r="BB92" s="2392" t="s">
        <v>1711</v>
      </c>
      <c r="BC92" s="2392"/>
      <c r="BD92" s="2396">
        <v>84</v>
      </c>
      <c r="BE92" s="2396">
        <v>84</v>
      </c>
      <c r="BF92" s="2392" t="s">
        <v>1711</v>
      </c>
      <c r="BG92" s="2392"/>
      <c r="BH92" s="2396">
        <v>86.52</v>
      </c>
      <c r="BI92" s="2396">
        <v>86.52</v>
      </c>
      <c r="BJ92" s="2333" t="s">
        <v>1954</v>
      </c>
      <c r="BK92" s="2392"/>
      <c r="BL92" s="2396">
        <v>89.115600000000001</v>
      </c>
      <c r="BM92" s="2392"/>
      <c r="BN92" s="2392"/>
      <c r="BO92" s="2392"/>
      <c r="BP92" s="2396">
        <v>91.789068</v>
      </c>
      <c r="BQ92" s="2392"/>
      <c r="BR92" s="2392"/>
      <c r="BS92" s="2392"/>
      <c r="BT92" s="2396">
        <v>94.542740039999998</v>
      </c>
      <c r="BU92" s="2396"/>
      <c r="BV92" s="2392"/>
      <c r="BW92" s="2392"/>
      <c r="BX92" s="2396">
        <v>97.379022241200005</v>
      </c>
      <c r="BY92" s="2396"/>
      <c r="BZ92" s="2392"/>
      <c r="CA92" s="2392"/>
      <c r="CB92" s="2396">
        <v>100.30039290843601</v>
      </c>
      <c r="CC92" s="2392"/>
      <c r="CD92" s="2392"/>
      <c r="CE92" s="2392"/>
      <c r="CF92" s="2408">
        <v>103.3094046956891</v>
      </c>
      <c r="CG92" s="2392"/>
      <c r="CH92" s="2392"/>
      <c r="CI92" s="2392"/>
      <c r="CJ92" s="2408">
        <v>106.40868683655977</v>
      </c>
      <c r="CK92" s="2392"/>
      <c r="CL92" s="2392"/>
      <c r="CM92" s="2392"/>
      <c r="CN92" s="2337">
        <v>109.60094744165656</v>
      </c>
      <c r="CO92" s="2392"/>
      <c r="CP92" s="2392"/>
      <c r="CQ92" s="2392"/>
      <c r="CR92" s="2339">
        <f t="shared" si="3"/>
        <v>1047.9658621635413</v>
      </c>
      <c r="CS92" s="2346" t="s">
        <v>1978</v>
      </c>
      <c r="CT92" s="2372" t="s">
        <v>233</v>
      </c>
      <c r="CU92" s="2372" t="s">
        <v>1107</v>
      </c>
      <c r="CV92" s="2347" t="s">
        <v>372</v>
      </c>
      <c r="CW92" s="2347">
        <v>3407666</v>
      </c>
      <c r="CX92" s="2364" t="s">
        <v>375</v>
      </c>
      <c r="CY92" s="2355"/>
      <c r="CZ92" s="2355"/>
      <c r="DA92" s="2355"/>
      <c r="DB92" s="2355"/>
      <c r="DC92" s="2355"/>
      <c r="DD92" s="2355"/>
      <c r="DE92" s="2332" t="s">
        <v>2158</v>
      </c>
      <c r="DF92" s="2733" t="s">
        <v>1977</v>
      </c>
    </row>
    <row r="93" spans="1:110" s="2585" customFormat="1" ht="16.5" customHeight="1">
      <c r="A93" s="2740" t="s">
        <v>2124</v>
      </c>
      <c r="B93" s="2596"/>
      <c r="C93" s="2661" t="s">
        <v>2125</v>
      </c>
      <c r="D93" s="2670"/>
      <c r="E93" s="2642" t="s">
        <v>994</v>
      </c>
      <c r="F93" s="2661" t="s">
        <v>2126</v>
      </c>
      <c r="G93" s="2671" t="s">
        <v>1948</v>
      </c>
      <c r="H93" s="2661" t="s">
        <v>1681</v>
      </c>
      <c r="I93" s="2661"/>
      <c r="J93" s="2394">
        <v>65.3</v>
      </c>
      <c r="K93" s="2394">
        <v>2017</v>
      </c>
      <c r="L93" s="2672">
        <v>43374</v>
      </c>
      <c r="M93" s="2672">
        <v>47118</v>
      </c>
      <c r="N93" s="2676">
        <v>65.754545454545493</v>
      </c>
      <c r="O93" s="2676">
        <v>66.209090909090904</v>
      </c>
      <c r="P93" s="2676">
        <v>66.6636363636364</v>
      </c>
      <c r="Q93" s="2676">
        <v>67.118181818181796</v>
      </c>
      <c r="R93" s="2676">
        <v>67.572727272727306</v>
      </c>
      <c r="S93" s="2676">
        <v>68.027272727272702</v>
      </c>
      <c r="T93" s="2676">
        <v>68.481818181818198</v>
      </c>
      <c r="U93" s="2676">
        <v>68.936363636363595</v>
      </c>
      <c r="V93" s="2676">
        <v>69.390909090909105</v>
      </c>
      <c r="W93" s="2676">
        <v>69.845454545454501</v>
      </c>
      <c r="X93" s="2357">
        <v>70.3</v>
      </c>
      <c r="Y93" s="2357">
        <v>70.3</v>
      </c>
      <c r="Z93" s="2360" t="s">
        <v>2464</v>
      </c>
      <c r="AA93" s="2644">
        <v>8.3000000000000001E-3</v>
      </c>
      <c r="AB93" s="2358" t="s">
        <v>2143</v>
      </c>
      <c r="AC93" s="2358" t="s">
        <v>1847</v>
      </c>
      <c r="AD93" s="2364" t="s">
        <v>271</v>
      </c>
      <c r="AE93" s="2364" t="s">
        <v>887</v>
      </c>
      <c r="AF93" s="2363" t="s">
        <v>582</v>
      </c>
      <c r="AG93" s="2380" t="s">
        <v>1681</v>
      </c>
      <c r="AH93" s="2380" t="s">
        <v>75</v>
      </c>
      <c r="AI93" s="2333" t="s">
        <v>75</v>
      </c>
      <c r="AJ93" s="2356">
        <v>0.7</v>
      </c>
      <c r="AK93" s="2380">
        <v>2021</v>
      </c>
      <c r="AL93" s="2645">
        <v>44927</v>
      </c>
      <c r="AM93" s="2645">
        <v>47118</v>
      </c>
      <c r="AN93" s="2349"/>
      <c r="AO93" s="2356"/>
      <c r="AP93" s="2356"/>
      <c r="AQ93" s="2356"/>
      <c r="AR93" s="2356"/>
      <c r="AS93" s="2604">
        <v>0.3</v>
      </c>
      <c r="AT93" s="2604">
        <v>0.6</v>
      </c>
      <c r="AU93" s="2604">
        <v>1</v>
      </c>
      <c r="AV93" s="2604">
        <v>1</v>
      </c>
      <c r="AW93" s="2604">
        <v>1</v>
      </c>
      <c r="AX93" s="2604">
        <v>1</v>
      </c>
      <c r="AY93" s="2604">
        <v>1</v>
      </c>
      <c r="AZ93" s="2408"/>
      <c r="BA93" s="2408"/>
      <c r="BB93" s="2380"/>
      <c r="BC93" s="2380"/>
      <c r="BD93" s="2396"/>
      <c r="BE93" s="2396"/>
      <c r="BF93" s="2349"/>
      <c r="BG93" s="2349"/>
      <c r="BH93" s="2396"/>
      <c r="BI93" s="2408"/>
      <c r="BJ93" s="2349"/>
      <c r="BK93" s="2349"/>
      <c r="BL93" s="2396"/>
      <c r="BM93" s="2380"/>
      <c r="BN93" s="2349"/>
      <c r="BO93" s="2349"/>
      <c r="BP93" s="2396"/>
      <c r="BQ93" s="2380"/>
      <c r="BR93" s="2349"/>
      <c r="BS93" s="2349"/>
      <c r="BT93" s="2396">
        <v>98</v>
      </c>
      <c r="BU93" s="2396"/>
      <c r="BV93" s="2333" t="s">
        <v>1711</v>
      </c>
      <c r="BW93" s="2388"/>
      <c r="BX93" s="2396">
        <v>101</v>
      </c>
      <c r="BY93" s="2396"/>
      <c r="BZ93" s="2333" t="s">
        <v>1711</v>
      </c>
      <c r="CA93" s="2388"/>
      <c r="CB93" s="2396">
        <v>104</v>
      </c>
      <c r="CC93" s="2380"/>
      <c r="CD93" s="2333" t="s">
        <v>1711</v>
      </c>
      <c r="CE93" s="2388"/>
      <c r="CF93" s="2408">
        <v>108</v>
      </c>
      <c r="CG93" s="2380"/>
      <c r="CH93" s="2333" t="s">
        <v>1711</v>
      </c>
      <c r="CI93" s="2388"/>
      <c r="CJ93" s="2408">
        <v>111</v>
      </c>
      <c r="CK93" s="2380"/>
      <c r="CL93" s="2333" t="s">
        <v>1711</v>
      </c>
      <c r="CM93" s="2388"/>
      <c r="CN93" s="2337">
        <v>114</v>
      </c>
      <c r="CO93" s="2380"/>
      <c r="CP93" s="2333" t="s">
        <v>1711</v>
      </c>
      <c r="CQ93" s="2388"/>
      <c r="CR93" s="2339">
        <f>SUM(AZ93+BD93+BH93+BL93+BP93+BT93+BX93+CB93+CF93+CJ93+CN93)</f>
        <v>636</v>
      </c>
      <c r="CS93" s="2355" t="s">
        <v>105</v>
      </c>
      <c r="CT93" s="2331" t="s">
        <v>107</v>
      </c>
      <c r="CU93" s="2355" t="s">
        <v>124</v>
      </c>
      <c r="CV93" s="2345" t="s">
        <v>1955</v>
      </c>
      <c r="CW93" s="2346" t="s">
        <v>1956</v>
      </c>
      <c r="CX93" s="2347" t="s">
        <v>125</v>
      </c>
      <c r="CY93" s="2349"/>
      <c r="CZ93" s="2349"/>
      <c r="DA93" s="2349"/>
      <c r="DB93" s="2349"/>
      <c r="DC93" s="2349"/>
      <c r="DD93" s="2349"/>
      <c r="DE93" s="2332" t="s">
        <v>1952</v>
      </c>
      <c r="DF93" s="2733" t="s">
        <v>1952</v>
      </c>
    </row>
    <row r="94" spans="1:110" s="2585" customFormat="1" ht="16.5" customHeight="1">
      <c r="A94" s="2740" t="s">
        <v>2124</v>
      </c>
      <c r="B94" s="2596"/>
      <c r="C94" s="2661" t="s">
        <v>2125</v>
      </c>
      <c r="D94" s="2670"/>
      <c r="E94" s="2642" t="s">
        <v>994</v>
      </c>
      <c r="F94" s="2661" t="s">
        <v>2126</v>
      </c>
      <c r="G94" s="2671" t="s">
        <v>1948</v>
      </c>
      <c r="H94" s="2661" t="s">
        <v>1681</v>
      </c>
      <c r="I94" s="2661"/>
      <c r="J94" s="2394">
        <v>65.3</v>
      </c>
      <c r="K94" s="2394">
        <v>2017</v>
      </c>
      <c r="L94" s="2672">
        <v>43374</v>
      </c>
      <c r="M94" s="2672">
        <v>47118</v>
      </c>
      <c r="N94" s="2676">
        <v>65.754545454545493</v>
      </c>
      <c r="O94" s="2676">
        <v>66.209090909090904</v>
      </c>
      <c r="P94" s="2676">
        <v>66.6636363636364</v>
      </c>
      <c r="Q94" s="2676">
        <v>67.118181818181796</v>
      </c>
      <c r="R94" s="2676">
        <v>67.572727272727306</v>
      </c>
      <c r="S94" s="2676">
        <v>68.027272727272702</v>
      </c>
      <c r="T94" s="2676">
        <v>68.481818181818198</v>
      </c>
      <c r="U94" s="2676">
        <v>68.936363636363595</v>
      </c>
      <c r="V94" s="2676">
        <v>69.390909090909105</v>
      </c>
      <c r="W94" s="2676">
        <v>69.845454545454501</v>
      </c>
      <c r="X94" s="2357">
        <v>70.3</v>
      </c>
      <c r="Y94" s="2357">
        <v>70.3</v>
      </c>
      <c r="Z94" s="2794" t="s">
        <v>2465</v>
      </c>
      <c r="AA94" s="2644">
        <v>8.3000000000000001E-3</v>
      </c>
      <c r="AB94" s="2680" t="s">
        <v>1052</v>
      </c>
      <c r="AC94" s="2680" t="s">
        <v>2317</v>
      </c>
      <c r="AD94" s="2364" t="s">
        <v>271</v>
      </c>
      <c r="AE94" s="2364" t="s">
        <v>887</v>
      </c>
      <c r="AF94" s="2363" t="s">
        <v>582</v>
      </c>
      <c r="AG94" s="2606" t="s">
        <v>1055</v>
      </c>
      <c r="AH94" s="2606" t="s">
        <v>75</v>
      </c>
      <c r="AI94" s="2333" t="s">
        <v>75</v>
      </c>
      <c r="AJ94" s="2681" t="s">
        <v>112</v>
      </c>
      <c r="AK94" s="2681" t="s">
        <v>112</v>
      </c>
      <c r="AL94" s="2682">
        <v>44927</v>
      </c>
      <c r="AM94" s="2682">
        <v>47118</v>
      </c>
      <c r="AN94" s="2606"/>
      <c r="AO94" s="2683"/>
      <c r="AP94" s="2683"/>
      <c r="AQ94" s="2683"/>
      <c r="AR94" s="2605"/>
      <c r="AS94" s="2605">
        <v>2</v>
      </c>
      <c r="AT94" s="2605">
        <v>2</v>
      </c>
      <c r="AU94" s="2605">
        <v>2</v>
      </c>
      <c r="AV94" s="2605">
        <v>2</v>
      </c>
      <c r="AW94" s="2605">
        <v>2</v>
      </c>
      <c r="AX94" s="2605">
        <v>2</v>
      </c>
      <c r="AY94" s="2771">
        <v>12</v>
      </c>
      <c r="AZ94" s="2408"/>
      <c r="BA94" s="2408"/>
      <c r="BB94" s="2606"/>
      <c r="BC94" s="2606"/>
      <c r="BD94" s="2396"/>
      <c r="BE94" s="2396"/>
      <c r="BF94" s="2606"/>
      <c r="BG94" s="2606"/>
      <c r="BH94" s="2396"/>
      <c r="BI94" s="2408"/>
      <c r="BJ94" s="2380"/>
      <c r="BK94" s="2380"/>
      <c r="BL94" s="2396"/>
      <c r="BM94" s="2380"/>
      <c r="BN94" s="2380"/>
      <c r="BO94" s="2380"/>
      <c r="BP94" s="2396"/>
      <c r="BQ94" s="2380"/>
      <c r="BR94" s="2380"/>
      <c r="BS94" s="2380"/>
      <c r="BT94" s="2396">
        <v>98</v>
      </c>
      <c r="BU94" s="2396"/>
      <c r="BV94" s="2333" t="s">
        <v>1711</v>
      </c>
      <c r="BW94" s="2388"/>
      <c r="BX94" s="2396">
        <v>101</v>
      </c>
      <c r="BY94" s="2396"/>
      <c r="BZ94" s="2333" t="s">
        <v>1711</v>
      </c>
      <c r="CA94" s="2388"/>
      <c r="CB94" s="2396">
        <v>104</v>
      </c>
      <c r="CC94" s="2380"/>
      <c r="CD94" s="2333" t="s">
        <v>1711</v>
      </c>
      <c r="CE94" s="2388"/>
      <c r="CF94" s="2408">
        <v>108</v>
      </c>
      <c r="CG94" s="2380"/>
      <c r="CH94" s="2333" t="s">
        <v>1711</v>
      </c>
      <c r="CI94" s="2388"/>
      <c r="CJ94" s="2408">
        <v>111</v>
      </c>
      <c r="CK94" s="2380"/>
      <c r="CL94" s="2333" t="s">
        <v>1711</v>
      </c>
      <c r="CM94" s="2388"/>
      <c r="CN94" s="2337">
        <v>114</v>
      </c>
      <c r="CO94" s="2380"/>
      <c r="CP94" s="2333" t="s">
        <v>1711</v>
      </c>
      <c r="CQ94" s="2388"/>
      <c r="CR94" s="2339">
        <f>SUM(AZ94+BD94+BH94+BL94+BP94+BT94+BX94+CB94+CF94+CJ94+CN94)</f>
        <v>636</v>
      </c>
      <c r="CS94" s="2607" t="s">
        <v>105</v>
      </c>
      <c r="CT94" s="2331" t="s">
        <v>107</v>
      </c>
      <c r="CU94" s="2607" t="s">
        <v>124</v>
      </c>
      <c r="CV94" s="2345" t="s">
        <v>1955</v>
      </c>
      <c r="CW94" s="2346" t="s">
        <v>1956</v>
      </c>
      <c r="CX94" s="2347" t="s">
        <v>125</v>
      </c>
      <c r="CY94" s="2598"/>
      <c r="CZ94" s="2598"/>
      <c r="DA94" s="2598"/>
      <c r="DB94" s="2598"/>
      <c r="DC94" s="2598"/>
      <c r="DD94" s="2598"/>
      <c r="DE94" s="2594" t="s">
        <v>1952</v>
      </c>
      <c r="DF94" s="2733" t="s">
        <v>1952</v>
      </c>
    </row>
    <row r="95" spans="1:110" s="2585" customFormat="1" ht="16.5" customHeight="1">
      <c r="A95" s="2740" t="s">
        <v>2124</v>
      </c>
      <c r="B95" s="2596"/>
      <c r="C95" s="2661" t="s">
        <v>2125</v>
      </c>
      <c r="D95" s="2670"/>
      <c r="E95" s="2642" t="s">
        <v>994</v>
      </c>
      <c r="F95" s="2661" t="s">
        <v>2126</v>
      </c>
      <c r="G95" s="2671" t="s">
        <v>1948</v>
      </c>
      <c r="H95" s="2661" t="s">
        <v>1681</v>
      </c>
      <c r="I95" s="2661"/>
      <c r="J95" s="2394">
        <v>65.3</v>
      </c>
      <c r="K95" s="2394">
        <v>2017</v>
      </c>
      <c r="L95" s="2672">
        <v>43374</v>
      </c>
      <c r="M95" s="2672">
        <v>47118</v>
      </c>
      <c r="N95" s="2676">
        <v>65.754545454545493</v>
      </c>
      <c r="O95" s="2676">
        <v>66.209090909090904</v>
      </c>
      <c r="P95" s="2676">
        <v>66.6636363636364</v>
      </c>
      <c r="Q95" s="2676">
        <v>67.118181818181796</v>
      </c>
      <c r="R95" s="2676">
        <v>67.572727272727306</v>
      </c>
      <c r="S95" s="2676">
        <v>68.027272727272702</v>
      </c>
      <c r="T95" s="2676">
        <v>68.481818181818198</v>
      </c>
      <c r="U95" s="2676">
        <v>68.936363636363595</v>
      </c>
      <c r="V95" s="2676">
        <v>69.390909090909105</v>
      </c>
      <c r="W95" s="2676">
        <v>69.845454545454501</v>
      </c>
      <c r="X95" s="2357">
        <v>70.3</v>
      </c>
      <c r="Y95" s="2357">
        <v>70.3</v>
      </c>
      <c r="Z95" s="2662" t="s">
        <v>2471</v>
      </c>
      <c r="AA95" s="2644">
        <v>8.3000000000000001E-3</v>
      </c>
      <c r="AB95" s="2618" t="s">
        <v>1110</v>
      </c>
      <c r="AC95" s="2618" t="s">
        <v>2398</v>
      </c>
      <c r="AD95" s="2364" t="s">
        <v>271</v>
      </c>
      <c r="AE95" s="2364" t="s">
        <v>887</v>
      </c>
      <c r="AF95" s="2363" t="s">
        <v>582</v>
      </c>
      <c r="AG95" s="2388" t="s">
        <v>1681</v>
      </c>
      <c r="AH95" s="2388" t="s">
        <v>75</v>
      </c>
      <c r="AI95" s="2333" t="s">
        <v>75</v>
      </c>
      <c r="AJ95" s="2388" t="s">
        <v>112</v>
      </c>
      <c r="AK95" s="2388" t="s">
        <v>112</v>
      </c>
      <c r="AL95" s="2663">
        <v>44927</v>
      </c>
      <c r="AM95" s="2663">
        <v>47118</v>
      </c>
      <c r="AN95" s="2678"/>
      <c r="AO95" s="2601"/>
      <c r="AP95" s="2601"/>
      <c r="AQ95" s="2603"/>
      <c r="AR95" s="2603"/>
      <c r="AS95" s="2599">
        <v>0.3</v>
      </c>
      <c r="AT95" s="2599">
        <v>0.5</v>
      </c>
      <c r="AU95" s="2599">
        <v>0.6</v>
      </c>
      <c r="AV95" s="2599">
        <v>0.8</v>
      </c>
      <c r="AW95" s="2599">
        <v>0.9</v>
      </c>
      <c r="AX95" s="2599">
        <v>1</v>
      </c>
      <c r="AY95" s="2604">
        <v>1</v>
      </c>
      <c r="AZ95" s="2406"/>
      <c r="BA95" s="2408"/>
      <c r="BB95" s="2394"/>
      <c r="BC95" s="2394"/>
      <c r="BD95" s="2408"/>
      <c r="BE95" s="2408"/>
      <c r="BF95" s="2394"/>
      <c r="BG95" s="2394"/>
      <c r="BH95" s="2396"/>
      <c r="BI95" s="2396"/>
      <c r="BJ95" s="2394"/>
      <c r="BK95" s="2394"/>
      <c r="BL95" s="2406"/>
      <c r="BM95" s="2394"/>
      <c r="BN95" s="2394"/>
      <c r="BO95" s="2394"/>
      <c r="BP95" s="2406"/>
      <c r="BQ95" s="2394"/>
      <c r="BR95" s="2394"/>
      <c r="BS95" s="2394"/>
      <c r="BT95" s="2406">
        <v>55</v>
      </c>
      <c r="BU95" s="2406">
        <f>+BT95</f>
        <v>55</v>
      </c>
      <c r="BV95" s="2394" t="s">
        <v>2159</v>
      </c>
      <c r="BW95" s="2394">
        <v>7868</v>
      </c>
      <c r="BX95" s="2396">
        <f>+BT95*110%</f>
        <v>60.500000000000007</v>
      </c>
      <c r="BY95" s="2396">
        <f>+BX95</f>
        <v>60.500000000000007</v>
      </c>
      <c r="BZ95" s="2394" t="s">
        <v>2159</v>
      </c>
      <c r="CA95" s="2394" t="s">
        <v>2160</v>
      </c>
      <c r="CB95" s="2406">
        <f>+BX95*110%</f>
        <v>66.550000000000011</v>
      </c>
      <c r="CC95" s="2394"/>
      <c r="CD95" s="2394" t="s">
        <v>2159</v>
      </c>
      <c r="CE95" s="2394" t="s">
        <v>2059</v>
      </c>
      <c r="CF95" s="2408">
        <f>+CB95*110%</f>
        <v>73.205000000000013</v>
      </c>
      <c r="CG95" s="2394"/>
      <c r="CH95" s="2394" t="s">
        <v>2159</v>
      </c>
      <c r="CI95" s="2394" t="s">
        <v>2059</v>
      </c>
      <c r="CJ95" s="2408">
        <f>+CF95*110%</f>
        <v>80.525500000000022</v>
      </c>
      <c r="CK95" s="2394"/>
      <c r="CL95" s="2394" t="s">
        <v>2159</v>
      </c>
      <c r="CM95" s="2394" t="s">
        <v>2059</v>
      </c>
      <c r="CN95" s="2406">
        <f>+CJ95*110%</f>
        <v>88.578050000000033</v>
      </c>
      <c r="CO95" s="2394"/>
      <c r="CP95" s="2394" t="s">
        <v>2159</v>
      </c>
      <c r="CQ95" s="2394" t="s">
        <v>2059</v>
      </c>
      <c r="CR95" s="2339">
        <f>+CN95+CJ95+CF95+CB95+BX95+BT95</f>
        <v>424.35855000000004</v>
      </c>
      <c r="CS95" s="2372" t="s">
        <v>105</v>
      </c>
      <c r="CT95" s="2331" t="s">
        <v>107</v>
      </c>
      <c r="CU95" s="2347" t="s">
        <v>327</v>
      </c>
      <c r="CV95" s="2372" t="s">
        <v>326</v>
      </c>
      <c r="CW95" s="2355" t="s">
        <v>126</v>
      </c>
      <c r="CX95" s="2364" t="s">
        <v>328</v>
      </c>
      <c r="CY95" s="2608"/>
      <c r="CZ95" s="2608"/>
      <c r="DA95" s="2608"/>
      <c r="DB95" s="2608"/>
      <c r="DC95" s="2608"/>
      <c r="DD95" s="2608"/>
      <c r="DE95" s="2594" t="s">
        <v>1952</v>
      </c>
      <c r="DF95" s="2733" t="s">
        <v>1952</v>
      </c>
    </row>
    <row r="96" spans="1:110" s="2585" customFormat="1" ht="16.5" customHeight="1">
      <c r="A96" s="2740" t="s">
        <v>2124</v>
      </c>
      <c r="B96" s="2596"/>
      <c r="C96" s="2661" t="s">
        <v>2161</v>
      </c>
      <c r="D96" s="2684">
        <f>SUBTOTAL(9,AA96:AA105)</f>
        <v>8.7233333333333413E-2</v>
      </c>
      <c r="E96" s="2642" t="s">
        <v>1116</v>
      </c>
      <c r="F96" s="2661" t="s">
        <v>2162</v>
      </c>
      <c r="G96" s="2671" t="s">
        <v>1948</v>
      </c>
      <c r="H96" s="2661" t="s">
        <v>1682</v>
      </c>
      <c r="I96" s="2661"/>
      <c r="J96" s="2394">
        <v>21.61</v>
      </c>
      <c r="K96" s="2394">
        <v>2016</v>
      </c>
      <c r="L96" s="2672">
        <v>43374</v>
      </c>
      <c r="M96" s="2672">
        <v>47118</v>
      </c>
      <c r="N96" s="2603">
        <v>20.009</v>
      </c>
      <c r="O96" s="2603"/>
      <c r="P96" s="2603">
        <v>18.408000000000001</v>
      </c>
      <c r="Q96" s="2603"/>
      <c r="R96" s="2603">
        <v>16.806999999999999</v>
      </c>
      <c r="S96" s="2603"/>
      <c r="T96" s="2603">
        <v>15.206</v>
      </c>
      <c r="U96" s="2603"/>
      <c r="V96" s="2603">
        <v>13.605</v>
      </c>
      <c r="W96" s="2603"/>
      <c r="X96" s="2603">
        <v>12.004</v>
      </c>
      <c r="Y96" s="2603">
        <v>12.004</v>
      </c>
      <c r="Z96" s="2673" t="s">
        <v>2163</v>
      </c>
      <c r="AA96" s="2644">
        <v>8.3000000000000001E-3</v>
      </c>
      <c r="AB96" s="2618" t="s">
        <v>1115</v>
      </c>
      <c r="AC96" s="2618" t="s">
        <v>1118</v>
      </c>
      <c r="AD96" s="2364" t="s">
        <v>271</v>
      </c>
      <c r="AE96" s="2364" t="s">
        <v>887</v>
      </c>
      <c r="AF96" s="2363" t="s">
        <v>582</v>
      </c>
      <c r="AG96" s="2394" t="s">
        <v>1055</v>
      </c>
      <c r="AH96" s="2333" t="s">
        <v>158</v>
      </c>
      <c r="AI96" s="2333" t="s">
        <v>75</v>
      </c>
      <c r="AJ96" s="2388" t="s">
        <v>112</v>
      </c>
      <c r="AK96" s="2341" t="s">
        <v>112</v>
      </c>
      <c r="AL96" s="2663">
        <v>43466</v>
      </c>
      <c r="AM96" s="2663">
        <v>47118</v>
      </c>
      <c r="AN96" s="2600"/>
      <c r="AO96" s="2394">
        <v>4</v>
      </c>
      <c r="AP96" s="2394">
        <v>4</v>
      </c>
      <c r="AQ96" s="2394">
        <v>4</v>
      </c>
      <c r="AR96" s="2394">
        <v>4</v>
      </c>
      <c r="AS96" s="2394">
        <v>4</v>
      </c>
      <c r="AT96" s="2394">
        <v>4</v>
      </c>
      <c r="AU96" s="2394">
        <v>4</v>
      </c>
      <c r="AV96" s="2394">
        <v>4</v>
      </c>
      <c r="AW96" s="2394">
        <v>4</v>
      </c>
      <c r="AX96" s="2394">
        <v>4</v>
      </c>
      <c r="AY96" s="2388">
        <v>40</v>
      </c>
      <c r="AZ96" s="2392"/>
      <c r="BA96" s="2392"/>
      <c r="BB96" s="2392"/>
      <c r="BC96" s="2392"/>
      <c r="BD96" s="2396">
        <v>65</v>
      </c>
      <c r="BE96" s="2396">
        <v>65</v>
      </c>
      <c r="BF96" s="2333" t="s">
        <v>2012</v>
      </c>
      <c r="BG96" s="2392"/>
      <c r="BH96" s="2396">
        <v>41.2</v>
      </c>
      <c r="BI96" s="2396">
        <f>40*(1+0.03)</f>
        <v>41.2</v>
      </c>
      <c r="BJ96" s="2333" t="s">
        <v>2012</v>
      </c>
      <c r="BK96" s="2392"/>
      <c r="BL96" s="2396">
        <v>42.436000000000007</v>
      </c>
      <c r="BM96" s="2392"/>
      <c r="BN96" s="2392"/>
      <c r="BO96" s="2392"/>
      <c r="BP96" s="2396">
        <v>43.709080000000007</v>
      </c>
      <c r="BQ96" s="2392"/>
      <c r="BR96" s="2392"/>
      <c r="BS96" s="2392"/>
      <c r="BT96" s="2396">
        <v>45.020352400000007</v>
      </c>
      <c r="BU96" s="2392"/>
      <c r="BV96" s="2392"/>
      <c r="BW96" s="2392"/>
      <c r="BX96" s="2396">
        <v>46.370962972000008</v>
      </c>
      <c r="BY96" s="2392"/>
      <c r="BZ96" s="2392"/>
      <c r="CA96" s="2392"/>
      <c r="CB96" s="2396">
        <v>47.762091861160009</v>
      </c>
      <c r="CC96" s="2392"/>
      <c r="CD96" s="2392"/>
      <c r="CE96" s="2392"/>
      <c r="CF96" s="2408">
        <v>49.194954616994814</v>
      </c>
      <c r="CG96" s="2392"/>
      <c r="CH96" s="2392"/>
      <c r="CI96" s="2392"/>
      <c r="CJ96" s="2408">
        <v>50.670803255504659</v>
      </c>
      <c r="CK96" s="2392"/>
      <c r="CL96" s="2392"/>
      <c r="CM96" s="2392"/>
      <c r="CN96" s="2337">
        <v>52.190927353169798</v>
      </c>
      <c r="CO96" s="2392"/>
      <c r="CP96" s="2392"/>
      <c r="CQ96" s="2392"/>
      <c r="CR96" s="2339">
        <f t="shared" ref="CR96:CR104" si="4">SUM(AZ96+BD96+BH96+BL96+BP96+BT96+BX96+CB96+CF96+CJ96+CN96)</f>
        <v>483.55517245882936</v>
      </c>
      <c r="CS96" s="2346" t="s">
        <v>1978</v>
      </c>
      <c r="CT96" s="2372" t="s">
        <v>233</v>
      </c>
      <c r="CU96" s="2355" t="s">
        <v>588</v>
      </c>
      <c r="CV96" s="2346" t="s">
        <v>586</v>
      </c>
      <c r="CW96" s="2347">
        <v>3407666</v>
      </c>
      <c r="CX96" s="2347" t="s">
        <v>1122</v>
      </c>
      <c r="CY96" s="2351"/>
      <c r="CZ96" s="2351"/>
      <c r="DA96" s="2351"/>
      <c r="DB96" s="2351"/>
      <c r="DC96" s="2351"/>
      <c r="DD96" s="2361" t="s">
        <v>2152</v>
      </c>
      <c r="DE96" s="2332" t="s">
        <v>2164</v>
      </c>
      <c r="DF96" s="2733" t="s">
        <v>1977</v>
      </c>
    </row>
    <row r="97" spans="1:110" s="2585" customFormat="1" ht="16.5" customHeight="1">
      <c r="A97" s="2740" t="s">
        <v>2124</v>
      </c>
      <c r="B97" s="2596"/>
      <c r="C97" s="2661" t="s">
        <v>2161</v>
      </c>
      <c r="D97" s="2670"/>
      <c r="E97" s="2642" t="s">
        <v>1116</v>
      </c>
      <c r="F97" s="2661" t="s">
        <v>2162</v>
      </c>
      <c r="G97" s="2671" t="s">
        <v>1948</v>
      </c>
      <c r="H97" s="2661" t="s">
        <v>1682</v>
      </c>
      <c r="I97" s="2661"/>
      <c r="J97" s="2394">
        <v>21.61</v>
      </c>
      <c r="K97" s="2394">
        <v>2016</v>
      </c>
      <c r="L97" s="2672">
        <v>43374</v>
      </c>
      <c r="M97" s="2672">
        <v>47118</v>
      </c>
      <c r="N97" s="2603">
        <v>20.009</v>
      </c>
      <c r="O97" s="2603"/>
      <c r="P97" s="2603">
        <v>18.408000000000001</v>
      </c>
      <c r="Q97" s="2603"/>
      <c r="R97" s="2603">
        <v>16.806999999999999</v>
      </c>
      <c r="S97" s="2603"/>
      <c r="T97" s="2603">
        <v>15.206</v>
      </c>
      <c r="U97" s="2603"/>
      <c r="V97" s="2603">
        <v>13.605</v>
      </c>
      <c r="W97" s="2603"/>
      <c r="X97" s="2603">
        <v>12.004</v>
      </c>
      <c r="Y97" s="2603">
        <v>12.004</v>
      </c>
      <c r="Z97" s="2673" t="s">
        <v>2165</v>
      </c>
      <c r="AA97" s="2669">
        <v>1.0416666666666701E-2</v>
      </c>
      <c r="AB97" s="2618" t="s">
        <v>1124</v>
      </c>
      <c r="AC97" s="2618" t="s">
        <v>2166</v>
      </c>
      <c r="AD97" s="2364" t="s">
        <v>271</v>
      </c>
      <c r="AE97" s="2364" t="s">
        <v>887</v>
      </c>
      <c r="AF97" s="2618" t="s">
        <v>570</v>
      </c>
      <c r="AG97" s="2380" t="s">
        <v>1055</v>
      </c>
      <c r="AH97" s="2380" t="s">
        <v>75</v>
      </c>
      <c r="AI97" s="2333" t="s">
        <v>75</v>
      </c>
      <c r="AJ97" s="2388" t="s">
        <v>112</v>
      </c>
      <c r="AK97" s="2341" t="s">
        <v>112</v>
      </c>
      <c r="AL97" s="2645">
        <v>44197</v>
      </c>
      <c r="AM97" s="2663">
        <v>44561</v>
      </c>
      <c r="AN97" s="2609"/>
      <c r="AO97" s="2609"/>
      <c r="AP97" s="2609"/>
      <c r="AQ97" s="2679">
        <v>1</v>
      </c>
      <c r="AR97" s="2609"/>
      <c r="AS97" s="2609"/>
      <c r="AT97" s="2609"/>
      <c r="AU97" s="2609"/>
      <c r="AV97" s="2609"/>
      <c r="AW97" s="2609"/>
      <c r="AX97" s="2609"/>
      <c r="AY97" s="2629">
        <v>1</v>
      </c>
      <c r="AZ97" s="2392"/>
      <c r="BA97" s="2392"/>
      <c r="BB97" s="2392"/>
      <c r="BC97" s="2392"/>
      <c r="BD97" s="2396"/>
      <c r="BE97" s="2396"/>
      <c r="BF97" s="2392"/>
      <c r="BG97" s="2392"/>
      <c r="BH97" s="2396"/>
      <c r="BI97" s="2396"/>
      <c r="BJ97" s="2392"/>
      <c r="BK97" s="2392"/>
      <c r="BL97" s="2396">
        <v>105</v>
      </c>
      <c r="BM97" s="2392"/>
      <c r="BN97" s="2392"/>
      <c r="BO97" s="2392"/>
      <c r="BP97" s="2396"/>
      <c r="BQ97" s="2392"/>
      <c r="BR97" s="2392"/>
      <c r="BS97" s="2392"/>
      <c r="BT97" s="2396"/>
      <c r="BU97" s="2392"/>
      <c r="BV97" s="2392"/>
      <c r="BW97" s="2392"/>
      <c r="BX97" s="2396"/>
      <c r="BY97" s="2392"/>
      <c r="BZ97" s="2392"/>
      <c r="CA97" s="2392"/>
      <c r="CB97" s="2396"/>
      <c r="CC97" s="2392"/>
      <c r="CD97" s="2392"/>
      <c r="CE97" s="2392"/>
      <c r="CF97" s="2408"/>
      <c r="CG97" s="2392"/>
      <c r="CH97" s="2392"/>
      <c r="CI97" s="2392"/>
      <c r="CJ97" s="2408"/>
      <c r="CK97" s="2392"/>
      <c r="CL97" s="2392"/>
      <c r="CM97" s="2392"/>
      <c r="CN97" s="2337"/>
      <c r="CO97" s="2392"/>
      <c r="CP97" s="2392"/>
      <c r="CQ97" s="2392"/>
      <c r="CR97" s="2339">
        <f t="shared" si="4"/>
        <v>105</v>
      </c>
      <c r="CS97" s="2346" t="s">
        <v>1978</v>
      </c>
      <c r="CT97" s="2610" t="s">
        <v>233</v>
      </c>
      <c r="CU97" s="2340" t="s">
        <v>2006</v>
      </c>
      <c r="CV97" s="2345" t="s">
        <v>372</v>
      </c>
      <c r="CW97" s="2345">
        <v>3407666</v>
      </c>
      <c r="CX97" s="2364" t="s">
        <v>375</v>
      </c>
      <c r="CY97" s="2361"/>
      <c r="CZ97" s="2361"/>
      <c r="DA97" s="2361"/>
      <c r="DB97" s="2361"/>
      <c r="DC97" s="2361"/>
      <c r="DD97" s="2361"/>
      <c r="DE97" s="2354" t="s">
        <v>1967</v>
      </c>
      <c r="DF97" s="2733" t="s">
        <v>1967</v>
      </c>
    </row>
    <row r="98" spans="1:110" s="2585" customFormat="1" ht="16.5" customHeight="1">
      <c r="A98" s="2740" t="s">
        <v>2124</v>
      </c>
      <c r="B98" s="2596"/>
      <c r="C98" s="2661" t="s">
        <v>2161</v>
      </c>
      <c r="D98" s="2670"/>
      <c r="E98" s="2642" t="s">
        <v>1116</v>
      </c>
      <c r="F98" s="2661" t="s">
        <v>2162</v>
      </c>
      <c r="G98" s="2671" t="s">
        <v>1948</v>
      </c>
      <c r="H98" s="2661" t="s">
        <v>1682</v>
      </c>
      <c r="I98" s="2661"/>
      <c r="J98" s="2394">
        <v>21.61</v>
      </c>
      <c r="K98" s="2394">
        <v>2016</v>
      </c>
      <c r="L98" s="2672">
        <v>43405</v>
      </c>
      <c r="M98" s="2672">
        <v>47118</v>
      </c>
      <c r="N98" s="2603">
        <v>20.009</v>
      </c>
      <c r="O98" s="2603"/>
      <c r="P98" s="2603">
        <v>18.408000000000001</v>
      </c>
      <c r="Q98" s="2603"/>
      <c r="R98" s="2603">
        <v>16.806999999999999</v>
      </c>
      <c r="S98" s="2603"/>
      <c r="T98" s="2603">
        <v>15.206</v>
      </c>
      <c r="U98" s="2603"/>
      <c r="V98" s="2603">
        <v>13.605</v>
      </c>
      <c r="W98" s="2603"/>
      <c r="X98" s="2603">
        <v>12.004</v>
      </c>
      <c r="Y98" s="2603">
        <v>12.004</v>
      </c>
      <c r="Z98" s="2673" t="s">
        <v>2167</v>
      </c>
      <c r="AA98" s="2669">
        <v>1.0416666666666701E-2</v>
      </c>
      <c r="AB98" s="2398" t="s">
        <v>1138</v>
      </c>
      <c r="AC98" s="2398" t="s">
        <v>1145</v>
      </c>
      <c r="AD98" s="2364" t="s">
        <v>271</v>
      </c>
      <c r="AE98" s="2364" t="s">
        <v>887</v>
      </c>
      <c r="AF98" s="2618" t="s">
        <v>570</v>
      </c>
      <c r="AG98" s="2388" t="s">
        <v>1679</v>
      </c>
      <c r="AH98" s="2388" t="s">
        <v>75</v>
      </c>
      <c r="AI98" s="2333" t="s">
        <v>75</v>
      </c>
      <c r="AJ98" s="2674">
        <v>1</v>
      </c>
      <c r="AK98" s="2388">
        <v>2017</v>
      </c>
      <c r="AL98" s="2663">
        <v>43405</v>
      </c>
      <c r="AM98" s="2663" t="s">
        <v>2168</v>
      </c>
      <c r="AN98" s="2674">
        <v>1</v>
      </c>
      <c r="AO98" s="2674">
        <v>1</v>
      </c>
      <c r="AP98" s="2674">
        <v>1</v>
      </c>
      <c r="AQ98" s="2674">
        <v>1</v>
      </c>
      <c r="AR98" s="2388"/>
      <c r="AS98" s="2388"/>
      <c r="AT98" s="2388"/>
      <c r="AU98" s="2388"/>
      <c r="AV98" s="2388"/>
      <c r="AW98" s="2388"/>
      <c r="AX98" s="2388"/>
      <c r="AY98" s="2674">
        <v>1</v>
      </c>
      <c r="AZ98" s="2396">
        <v>545</v>
      </c>
      <c r="BA98" s="2396">
        <v>545</v>
      </c>
      <c r="BB98" s="2388" t="s">
        <v>1711</v>
      </c>
      <c r="BC98" s="2388"/>
      <c r="BD98" s="2396">
        <v>583</v>
      </c>
      <c r="BE98" s="2396">
        <v>583</v>
      </c>
      <c r="BF98" s="2388" t="s">
        <v>1711</v>
      </c>
      <c r="BG98" s="2388"/>
      <c r="BH98" s="2396">
        <v>312</v>
      </c>
      <c r="BI98" s="2396">
        <v>312</v>
      </c>
      <c r="BJ98" s="2388" t="s">
        <v>1711</v>
      </c>
      <c r="BK98" s="2388"/>
      <c r="BL98" s="2396">
        <v>322</v>
      </c>
      <c r="BM98" s="2396"/>
      <c r="BN98" s="2388"/>
      <c r="BO98" s="2388"/>
      <c r="BP98" s="2396"/>
      <c r="BQ98" s="2388"/>
      <c r="BR98" s="2388"/>
      <c r="BS98" s="2388"/>
      <c r="BT98" s="2396"/>
      <c r="BU98" s="2388"/>
      <c r="BV98" s="2388"/>
      <c r="BW98" s="2388"/>
      <c r="BX98" s="2396"/>
      <c r="BY98" s="2388"/>
      <c r="BZ98" s="2388"/>
      <c r="CA98" s="2388"/>
      <c r="CB98" s="2396"/>
      <c r="CC98" s="2388"/>
      <c r="CD98" s="2388"/>
      <c r="CE98" s="2388"/>
      <c r="CF98" s="2408"/>
      <c r="CG98" s="2388"/>
      <c r="CH98" s="2388"/>
      <c r="CI98" s="2388"/>
      <c r="CJ98" s="2408"/>
      <c r="CK98" s="2388"/>
      <c r="CL98" s="2388"/>
      <c r="CM98" s="2388"/>
      <c r="CN98" s="2337"/>
      <c r="CO98" s="2388"/>
      <c r="CP98" s="2388"/>
      <c r="CQ98" s="2388"/>
      <c r="CR98" s="2339">
        <f t="shared" si="4"/>
        <v>1762</v>
      </c>
      <c r="CS98" s="2372" t="s">
        <v>105</v>
      </c>
      <c r="CT98" s="2331" t="s">
        <v>107</v>
      </c>
      <c r="CU98" s="2345" t="s">
        <v>2010</v>
      </c>
      <c r="CV98" s="2345" t="s">
        <v>385</v>
      </c>
      <c r="CW98" s="2345" t="s">
        <v>2011</v>
      </c>
      <c r="CX98" s="2364" t="s">
        <v>388</v>
      </c>
      <c r="CY98" s="2348"/>
      <c r="CZ98" s="2348"/>
      <c r="DA98" s="2348"/>
      <c r="DB98" s="2348"/>
      <c r="DC98" s="2348"/>
      <c r="DD98" s="2348"/>
      <c r="DE98" s="2354" t="s">
        <v>1967</v>
      </c>
      <c r="DF98" s="2733" t="s">
        <v>1967</v>
      </c>
    </row>
    <row r="99" spans="1:110" s="2585" customFormat="1" ht="16.5" customHeight="1">
      <c r="A99" s="2740" t="s">
        <v>2124</v>
      </c>
      <c r="B99" s="2596"/>
      <c r="C99" s="2661" t="s">
        <v>2161</v>
      </c>
      <c r="D99" s="2670"/>
      <c r="E99" s="2642" t="s">
        <v>1116</v>
      </c>
      <c r="F99" s="2661" t="s">
        <v>2162</v>
      </c>
      <c r="G99" s="2671" t="s">
        <v>1948</v>
      </c>
      <c r="H99" s="2661" t="s">
        <v>1682</v>
      </c>
      <c r="I99" s="2661"/>
      <c r="J99" s="2394">
        <v>21.61</v>
      </c>
      <c r="K99" s="2394">
        <v>2016</v>
      </c>
      <c r="L99" s="2672">
        <v>43374</v>
      </c>
      <c r="M99" s="2672">
        <v>47118</v>
      </c>
      <c r="N99" s="2603">
        <v>20.009</v>
      </c>
      <c r="O99" s="2603"/>
      <c r="P99" s="2603">
        <v>18.408000000000001</v>
      </c>
      <c r="Q99" s="2603"/>
      <c r="R99" s="2603">
        <v>16.806999999999999</v>
      </c>
      <c r="S99" s="2603"/>
      <c r="T99" s="2603">
        <v>15.206</v>
      </c>
      <c r="U99" s="2603"/>
      <c r="V99" s="2603">
        <v>13.605</v>
      </c>
      <c r="W99" s="2603"/>
      <c r="X99" s="2603">
        <v>12.004</v>
      </c>
      <c r="Y99" s="2603">
        <v>12.004</v>
      </c>
      <c r="Z99" s="2673" t="s">
        <v>2169</v>
      </c>
      <c r="AA99" s="2644">
        <v>8.3000000000000001E-3</v>
      </c>
      <c r="AB99" s="2618" t="s">
        <v>1152</v>
      </c>
      <c r="AC99" s="2618" t="s">
        <v>1155</v>
      </c>
      <c r="AD99" s="2364" t="s">
        <v>271</v>
      </c>
      <c r="AE99" s="2364" t="s">
        <v>887</v>
      </c>
      <c r="AF99" s="2363" t="s">
        <v>582</v>
      </c>
      <c r="AG99" s="2394" t="s">
        <v>1055</v>
      </c>
      <c r="AH99" s="2333" t="s">
        <v>75</v>
      </c>
      <c r="AI99" s="2333" t="s">
        <v>75</v>
      </c>
      <c r="AJ99" s="2388" t="s">
        <v>112</v>
      </c>
      <c r="AK99" s="2341" t="s">
        <v>112</v>
      </c>
      <c r="AL99" s="2663">
        <v>43831</v>
      </c>
      <c r="AM99" s="2663">
        <v>47118</v>
      </c>
      <c r="AN99" s="2410"/>
      <c r="AO99" s="2410"/>
      <c r="AP99" s="2603">
        <v>4</v>
      </c>
      <c r="AQ99" s="2603">
        <v>4</v>
      </c>
      <c r="AR99" s="2603">
        <v>4</v>
      </c>
      <c r="AS99" s="2603">
        <v>4</v>
      </c>
      <c r="AT99" s="2603">
        <v>4</v>
      </c>
      <c r="AU99" s="2603">
        <v>4</v>
      </c>
      <c r="AV99" s="2603">
        <v>4</v>
      </c>
      <c r="AW99" s="2603">
        <v>4</v>
      </c>
      <c r="AX99" s="2603">
        <v>4</v>
      </c>
      <c r="AY99" s="2601">
        <v>36</v>
      </c>
      <c r="AZ99" s="2392"/>
      <c r="BA99" s="2392"/>
      <c r="BB99" s="2388"/>
      <c r="BC99" s="2388"/>
      <c r="BD99" s="2396"/>
      <c r="BE99" s="2396"/>
      <c r="BF99" s="2392"/>
      <c r="BG99" s="2392"/>
      <c r="BH99" s="2396">
        <v>47.6</v>
      </c>
      <c r="BI99" s="2396">
        <v>47.6</v>
      </c>
      <c r="BJ99" s="2333" t="s">
        <v>2012</v>
      </c>
      <c r="BK99" s="2392"/>
      <c r="BL99" s="2396">
        <v>49.027999999999999</v>
      </c>
      <c r="BM99" s="2392"/>
      <c r="BN99" s="2392"/>
      <c r="BO99" s="2392"/>
      <c r="BP99" s="2396">
        <v>50.498840000000001</v>
      </c>
      <c r="BQ99" s="2392"/>
      <c r="BR99" s="2392"/>
      <c r="BS99" s="2392"/>
      <c r="BT99" s="2396">
        <v>52.0138052</v>
      </c>
      <c r="BU99" s="2392"/>
      <c r="BV99" s="2392"/>
      <c r="BW99" s="2392"/>
      <c r="BX99" s="2396">
        <v>53.574219356</v>
      </c>
      <c r="BY99" s="2392"/>
      <c r="BZ99" s="2392"/>
      <c r="CA99" s="2392"/>
      <c r="CB99" s="2396">
        <v>55.181445936679999</v>
      </c>
      <c r="CC99" s="2392"/>
      <c r="CD99" s="2392"/>
      <c r="CE99" s="2392"/>
      <c r="CF99" s="2408">
        <v>56.8368893147804</v>
      </c>
      <c r="CG99" s="2392"/>
      <c r="CH99" s="2392"/>
      <c r="CI99" s="2392"/>
      <c r="CJ99" s="2408">
        <v>58.541995994223797</v>
      </c>
      <c r="CK99" s="2392"/>
      <c r="CL99" s="2392"/>
      <c r="CM99" s="2392"/>
      <c r="CN99" s="2337">
        <v>60.298255874050497</v>
      </c>
      <c r="CO99" s="2392"/>
      <c r="CP99" s="2392"/>
      <c r="CQ99" s="2392"/>
      <c r="CR99" s="2339">
        <f t="shared" si="4"/>
        <v>483.5734516757347</v>
      </c>
      <c r="CS99" s="2346" t="s">
        <v>1978</v>
      </c>
      <c r="CT99" s="2372" t="s">
        <v>233</v>
      </c>
      <c r="CU99" s="2355" t="s">
        <v>588</v>
      </c>
      <c r="CV99" s="2346" t="s">
        <v>586</v>
      </c>
      <c r="CW99" s="2347">
        <v>3407666</v>
      </c>
      <c r="CX99" s="2347" t="s">
        <v>1122</v>
      </c>
      <c r="CY99" s="2351"/>
      <c r="CZ99" s="2351"/>
      <c r="DA99" s="2351"/>
      <c r="DB99" s="2351"/>
      <c r="DC99" s="2351"/>
      <c r="DD99" s="2361" t="s">
        <v>2152</v>
      </c>
      <c r="DE99" s="2332" t="s">
        <v>2170</v>
      </c>
      <c r="DF99" s="2733" t="s">
        <v>1977</v>
      </c>
    </row>
    <row r="100" spans="1:110" s="2585" customFormat="1" ht="16.5" customHeight="1">
      <c r="A100" s="2740" t="s">
        <v>2124</v>
      </c>
      <c r="B100" s="2596"/>
      <c r="C100" s="2661" t="s">
        <v>2161</v>
      </c>
      <c r="D100" s="2670"/>
      <c r="E100" s="2642" t="s">
        <v>1116</v>
      </c>
      <c r="F100" s="2661" t="s">
        <v>2162</v>
      </c>
      <c r="G100" s="2671" t="s">
        <v>1948</v>
      </c>
      <c r="H100" s="2661" t="s">
        <v>1682</v>
      </c>
      <c r="I100" s="2661"/>
      <c r="J100" s="2394">
        <v>21.61</v>
      </c>
      <c r="K100" s="2394">
        <v>2016</v>
      </c>
      <c r="L100" s="2672">
        <v>43374</v>
      </c>
      <c r="M100" s="2672">
        <v>47118</v>
      </c>
      <c r="N100" s="2603">
        <v>20.009</v>
      </c>
      <c r="O100" s="2603"/>
      <c r="P100" s="2603">
        <v>18.408000000000001</v>
      </c>
      <c r="Q100" s="2603"/>
      <c r="R100" s="2603">
        <v>16.806999999999999</v>
      </c>
      <c r="S100" s="2603"/>
      <c r="T100" s="2603">
        <v>15.206</v>
      </c>
      <c r="U100" s="2603"/>
      <c r="V100" s="2603">
        <v>13.605</v>
      </c>
      <c r="W100" s="2603"/>
      <c r="X100" s="2603">
        <v>12.004</v>
      </c>
      <c r="Y100" s="2603">
        <v>12.004</v>
      </c>
      <c r="Z100" s="2673" t="s">
        <v>2171</v>
      </c>
      <c r="AA100" s="2644">
        <v>8.3000000000000001E-3</v>
      </c>
      <c r="AB100" s="2618" t="s">
        <v>2172</v>
      </c>
      <c r="AC100" s="2618" t="s">
        <v>1161</v>
      </c>
      <c r="AD100" s="2364" t="s">
        <v>271</v>
      </c>
      <c r="AE100" s="2364" t="s">
        <v>887</v>
      </c>
      <c r="AF100" s="2618" t="s">
        <v>306</v>
      </c>
      <c r="AG100" s="2394" t="s">
        <v>1681</v>
      </c>
      <c r="AH100" s="2394" t="s">
        <v>75</v>
      </c>
      <c r="AI100" s="2394" t="s">
        <v>75</v>
      </c>
      <c r="AJ100" s="2388" t="s">
        <v>112</v>
      </c>
      <c r="AK100" s="2341" t="s">
        <v>112</v>
      </c>
      <c r="AL100" s="2663">
        <v>43466</v>
      </c>
      <c r="AM100" s="2663">
        <v>44926</v>
      </c>
      <c r="AN100" s="2394"/>
      <c r="AO100" s="2599">
        <v>0.25</v>
      </c>
      <c r="AP100" s="2600">
        <v>0.5</v>
      </c>
      <c r="AQ100" s="2600">
        <v>0.75</v>
      </c>
      <c r="AR100" s="2600">
        <v>1</v>
      </c>
      <c r="AS100" s="2600"/>
      <c r="AT100" s="2394"/>
      <c r="AU100" s="2394"/>
      <c r="AV100" s="2394"/>
      <c r="AW100" s="2394"/>
      <c r="AX100" s="2394"/>
      <c r="AY100" s="2674">
        <v>1</v>
      </c>
      <c r="AZ100" s="2408">
        <v>0</v>
      </c>
      <c r="BA100" s="2408">
        <v>0</v>
      </c>
      <c r="BB100" s="2394"/>
      <c r="BC100" s="2394"/>
      <c r="BD100" s="2396">
        <v>50</v>
      </c>
      <c r="BE100" s="2396">
        <v>50</v>
      </c>
      <c r="BF100" s="2333" t="s">
        <v>1954</v>
      </c>
      <c r="BG100" s="2394"/>
      <c r="BH100" s="2396">
        <v>50</v>
      </c>
      <c r="BI100" s="2396">
        <v>50</v>
      </c>
      <c r="BJ100" s="2333" t="s">
        <v>1954</v>
      </c>
      <c r="BK100" s="2388"/>
      <c r="BL100" s="2396">
        <v>50</v>
      </c>
      <c r="BM100" s="2611"/>
      <c r="BN100" s="2612"/>
      <c r="BO100" s="2612"/>
      <c r="BP100" s="2396">
        <v>50</v>
      </c>
      <c r="BQ100" s="2611"/>
      <c r="BR100" s="2612"/>
      <c r="BS100" s="2612"/>
      <c r="BT100" s="2396"/>
      <c r="BU100" s="2611"/>
      <c r="BV100" s="2612"/>
      <c r="BW100" s="2612"/>
      <c r="BX100" s="2396"/>
      <c r="BY100" s="2394"/>
      <c r="BZ100" s="2394"/>
      <c r="CA100" s="2394"/>
      <c r="CB100" s="2396"/>
      <c r="CC100" s="2394"/>
      <c r="CD100" s="2394"/>
      <c r="CE100" s="2394"/>
      <c r="CF100" s="2408"/>
      <c r="CG100" s="2394"/>
      <c r="CH100" s="2394"/>
      <c r="CI100" s="2394"/>
      <c r="CJ100" s="2408"/>
      <c r="CK100" s="2394"/>
      <c r="CL100" s="2394"/>
      <c r="CM100" s="2394"/>
      <c r="CN100" s="2337"/>
      <c r="CO100" s="2394"/>
      <c r="CP100" s="2394"/>
      <c r="CQ100" s="2394"/>
      <c r="CR100" s="2339">
        <f t="shared" si="4"/>
        <v>200</v>
      </c>
      <c r="CS100" s="2372" t="s">
        <v>185</v>
      </c>
      <c r="CT100" s="2372" t="s">
        <v>186</v>
      </c>
      <c r="CU100" s="2372" t="s">
        <v>636</v>
      </c>
      <c r="CV100" s="2372" t="s">
        <v>2145</v>
      </c>
      <c r="CW100" s="2372" t="s">
        <v>1971</v>
      </c>
      <c r="CX100" s="2347" t="s">
        <v>2146</v>
      </c>
      <c r="CY100" s="2372"/>
      <c r="CZ100" s="2372"/>
      <c r="DA100" s="2372"/>
      <c r="DB100" s="2372"/>
      <c r="DC100" s="2372"/>
      <c r="DD100" s="2372"/>
      <c r="DE100" s="2354" t="s">
        <v>1957</v>
      </c>
      <c r="DF100" s="2733" t="s">
        <v>1957</v>
      </c>
    </row>
    <row r="101" spans="1:110" s="2585" customFormat="1" ht="16.5" customHeight="1">
      <c r="A101" s="2740" t="s">
        <v>2124</v>
      </c>
      <c r="B101" s="2669"/>
      <c r="C101" s="2661" t="s">
        <v>2161</v>
      </c>
      <c r="D101" s="2670"/>
      <c r="E101" s="2642" t="s">
        <v>1116</v>
      </c>
      <c r="F101" s="2661" t="s">
        <v>2162</v>
      </c>
      <c r="G101" s="2671" t="s">
        <v>1948</v>
      </c>
      <c r="H101" s="2661" t="s">
        <v>1682</v>
      </c>
      <c r="I101" s="2661"/>
      <c r="J101" s="2394">
        <v>21.61</v>
      </c>
      <c r="K101" s="2394">
        <v>2016</v>
      </c>
      <c r="L101" s="2672">
        <v>43374</v>
      </c>
      <c r="M101" s="2672">
        <v>47118</v>
      </c>
      <c r="N101" s="2603">
        <v>20.009</v>
      </c>
      <c r="O101" s="2603"/>
      <c r="P101" s="2603">
        <v>18.408000000000001</v>
      </c>
      <c r="Q101" s="2603"/>
      <c r="R101" s="2603">
        <v>16.806999999999999</v>
      </c>
      <c r="S101" s="2603"/>
      <c r="T101" s="2603">
        <v>15.206</v>
      </c>
      <c r="U101" s="2603"/>
      <c r="V101" s="2603">
        <v>13.605</v>
      </c>
      <c r="W101" s="2603"/>
      <c r="X101" s="2603">
        <v>12.004</v>
      </c>
      <c r="Y101" s="2603">
        <v>12.004</v>
      </c>
      <c r="Z101" s="2673" t="s">
        <v>2173</v>
      </c>
      <c r="AA101" s="2644">
        <v>8.3000000000000001E-3</v>
      </c>
      <c r="AB101" s="2618" t="s">
        <v>1164</v>
      </c>
      <c r="AC101" s="2618" t="s">
        <v>1167</v>
      </c>
      <c r="AD101" s="2364" t="s">
        <v>271</v>
      </c>
      <c r="AE101" s="2364" t="s">
        <v>887</v>
      </c>
      <c r="AF101" s="2363" t="s">
        <v>582</v>
      </c>
      <c r="AG101" s="2394" t="s">
        <v>1055</v>
      </c>
      <c r="AH101" s="2394" t="s">
        <v>2174</v>
      </c>
      <c r="AI101" s="2394" t="s">
        <v>75</v>
      </c>
      <c r="AJ101" s="2388" t="s">
        <v>112</v>
      </c>
      <c r="AK101" s="2341" t="s">
        <v>112</v>
      </c>
      <c r="AL101" s="2663">
        <v>43831</v>
      </c>
      <c r="AM101" s="2663">
        <v>47118</v>
      </c>
      <c r="AN101" s="2600"/>
      <c r="AO101" s="2394"/>
      <c r="AP101" s="2685">
        <v>1</v>
      </c>
      <c r="AQ101" s="2600"/>
      <c r="AR101" s="2394">
        <v>1</v>
      </c>
      <c r="AS101" s="2394"/>
      <c r="AT101" s="2394">
        <v>1</v>
      </c>
      <c r="AU101" s="2394"/>
      <c r="AV101" s="2394">
        <v>1</v>
      </c>
      <c r="AW101" s="2394"/>
      <c r="AX101" s="2394"/>
      <c r="AY101" s="2629">
        <v>4</v>
      </c>
      <c r="AZ101" s="2392"/>
      <c r="BA101" s="2392"/>
      <c r="BB101" s="2388"/>
      <c r="BC101" s="2388"/>
      <c r="BD101" s="2396"/>
      <c r="BE101" s="2396"/>
      <c r="BF101" s="2392"/>
      <c r="BG101" s="2392"/>
      <c r="BH101" s="2396">
        <v>20</v>
      </c>
      <c r="BI101" s="2396">
        <v>20</v>
      </c>
      <c r="BJ101" s="2333" t="s">
        <v>2012</v>
      </c>
      <c r="BK101" s="2392"/>
      <c r="BL101" s="2396"/>
      <c r="BM101" s="2380"/>
      <c r="BN101" s="2380"/>
      <c r="BO101" s="2380"/>
      <c r="BP101" s="2396">
        <v>20</v>
      </c>
      <c r="BQ101" s="2392"/>
      <c r="BR101" s="2392"/>
      <c r="BS101" s="2392"/>
      <c r="BT101" s="2396"/>
      <c r="BU101" s="2392"/>
      <c r="BV101" s="2392"/>
      <c r="BW101" s="2392"/>
      <c r="BX101" s="2396">
        <v>20.6</v>
      </c>
      <c r="BY101" s="2392"/>
      <c r="BZ101" s="2392"/>
      <c r="CA101" s="2392"/>
      <c r="CB101" s="2396"/>
      <c r="CC101" s="2392"/>
      <c r="CD101" s="2392"/>
      <c r="CE101" s="2392"/>
      <c r="CF101" s="2408"/>
      <c r="CG101" s="2392"/>
      <c r="CH101" s="2392"/>
      <c r="CI101" s="2392"/>
      <c r="CJ101" s="2408">
        <v>21.218000000000004</v>
      </c>
      <c r="CK101" s="2392"/>
      <c r="CL101" s="2392"/>
      <c r="CM101" s="2392"/>
      <c r="CN101" s="2337"/>
      <c r="CO101" s="2392"/>
      <c r="CP101" s="2392"/>
      <c r="CQ101" s="2392"/>
      <c r="CR101" s="2339">
        <f t="shared" si="4"/>
        <v>81.818000000000012</v>
      </c>
      <c r="CS101" s="2346" t="s">
        <v>1978</v>
      </c>
      <c r="CT101" s="2610" t="s">
        <v>233</v>
      </c>
      <c r="CU101" s="2355" t="s">
        <v>588</v>
      </c>
      <c r="CV101" s="2346" t="s">
        <v>586</v>
      </c>
      <c r="CW101" s="2347">
        <v>3407666</v>
      </c>
      <c r="CX101" s="2347" t="s">
        <v>1122</v>
      </c>
      <c r="CY101" s="2351"/>
      <c r="CZ101" s="2351"/>
      <c r="DA101" s="2351"/>
      <c r="DB101" s="2351"/>
      <c r="DC101" s="2351"/>
      <c r="DD101" s="2361" t="s">
        <v>2152</v>
      </c>
      <c r="DE101" s="2354" t="s">
        <v>2175</v>
      </c>
      <c r="DF101" s="2733" t="s">
        <v>1977</v>
      </c>
    </row>
    <row r="102" spans="1:110" s="2585" customFormat="1" ht="16.5" customHeight="1">
      <c r="A102" s="2740" t="s">
        <v>2124</v>
      </c>
      <c r="B102" s="2596"/>
      <c r="C102" s="2661" t="s">
        <v>2161</v>
      </c>
      <c r="D102" s="2670"/>
      <c r="E102" s="2642" t="s">
        <v>1116</v>
      </c>
      <c r="F102" s="2661" t="s">
        <v>2162</v>
      </c>
      <c r="G102" s="2671" t="s">
        <v>1948</v>
      </c>
      <c r="H102" s="2661" t="s">
        <v>1682</v>
      </c>
      <c r="I102" s="2661"/>
      <c r="J102" s="2394">
        <v>21.61</v>
      </c>
      <c r="K102" s="2394">
        <v>2016</v>
      </c>
      <c r="L102" s="2672">
        <v>43374</v>
      </c>
      <c r="M102" s="2672">
        <v>47118</v>
      </c>
      <c r="N102" s="2603">
        <v>20.009</v>
      </c>
      <c r="O102" s="2603"/>
      <c r="P102" s="2603">
        <v>18.408000000000001</v>
      </c>
      <c r="Q102" s="2603"/>
      <c r="R102" s="2603">
        <v>16.806999999999999</v>
      </c>
      <c r="S102" s="2603"/>
      <c r="T102" s="2603">
        <v>15.206</v>
      </c>
      <c r="U102" s="2603"/>
      <c r="V102" s="2603">
        <v>13.605</v>
      </c>
      <c r="W102" s="2603"/>
      <c r="X102" s="2603">
        <v>12.004</v>
      </c>
      <c r="Y102" s="2603">
        <v>12.004</v>
      </c>
      <c r="Z102" s="2673" t="s">
        <v>2176</v>
      </c>
      <c r="AA102" s="2644">
        <v>8.3000000000000001E-3</v>
      </c>
      <c r="AB102" s="2618" t="s">
        <v>1176</v>
      </c>
      <c r="AC102" s="2618" t="s">
        <v>1178</v>
      </c>
      <c r="AD102" s="2364" t="s">
        <v>271</v>
      </c>
      <c r="AE102" s="2364" t="s">
        <v>887</v>
      </c>
      <c r="AF102" s="2363" t="s">
        <v>582</v>
      </c>
      <c r="AG102" s="2394" t="s">
        <v>1055</v>
      </c>
      <c r="AH102" s="2394" t="s">
        <v>2174</v>
      </c>
      <c r="AI102" s="2394" t="s">
        <v>75</v>
      </c>
      <c r="AJ102" s="2388" t="s">
        <v>112</v>
      </c>
      <c r="AK102" s="2341" t="s">
        <v>112</v>
      </c>
      <c r="AL102" s="2663">
        <v>43466</v>
      </c>
      <c r="AM102" s="2663">
        <v>47118</v>
      </c>
      <c r="AN102" s="2603"/>
      <c r="AO102" s="2603">
        <v>1</v>
      </c>
      <c r="AP102" s="2603">
        <v>1</v>
      </c>
      <c r="AQ102" s="2603">
        <v>1</v>
      </c>
      <c r="AR102" s="2603">
        <v>1</v>
      </c>
      <c r="AS102" s="2603">
        <v>1</v>
      </c>
      <c r="AT102" s="2603">
        <v>1</v>
      </c>
      <c r="AU102" s="2603">
        <v>1</v>
      </c>
      <c r="AV102" s="2603">
        <v>1</v>
      </c>
      <c r="AW102" s="2603">
        <v>1</v>
      </c>
      <c r="AX102" s="2603">
        <v>1</v>
      </c>
      <c r="AY102" s="2629">
        <v>10</v>
      </c>
      <c r="AZ102" s="2392"/>
      <c r="BA102" s="2392"/>
      <c r="BB102" s="2392"/>
      <c r="BC102" s="2392"/>
      <c r="BD102" s="2396">
        <v>12</v>
      </c>
      <c r="BE102" s="2396">
        <v>12</v>
      </c>
      <c r="BF102" s="2333" t="s">
        <v>2012</v>
      </c>
      <c r="BG102" s="2392"/>
      <c r="BH102" s="2396">
        <v>12.36</v>
      </c>
      <c r="BI102" s="2396">
        <v>12.36</v>
      </c>
      <c r="BJ102" s="2333" t="s">
        <v>2012</v>
      </c>
      <c r="BK102" s="2392"/>
      <c r="BL102" s="2396">
        <v>12.7308</v>
      </c>
      <c r="BM102" s="2392"/>
      <c r="BN102" s="2392"/>
      <c r="BO102" s="2392"/>
      <c r="BP102" s="2396">
        <v>13.112724</v>
      </c>
      <c r="BQ102" s="2392"/>
      <c r="BR102" s="2392"/>
      <c r="BS102" s="2392"/>
      <c r="BT102" s="2396">
        <v>13.506105720000001</v>
      </c>
      <c r="BU102" s="2392"/>
      <c r="BV102" s="2392"/>
      <c r="BW102" s="2392"/>
      <c r="BX102" s="2396">
        <v>13.9112888916</v>
      </c>
      <c r="BY102" s="2392"/>
      <c r="BZ102" s="2392"/>
      <c r="CA102" s="2392"/>
      <c r="CB102" s="2396">
        <v>14.328627558348</v>
      </c>
      <c r="CC102" s="2392"/>
      <c r="CD102" s="2392"/>
      <c r="CE102" s="2392"/>
      <c r="CF102" s="2408">
        <v>14.758486385098401</v>
      </c>
      <c r="CG102" s="2392"/>
      <c r="CH102" s="2392"/>
      <c r="CI102" s="2392"/>
      <c r="CJ102" s="2408">
        <v>14.758486385098401</v>
      </c>
      <c r="CK102" s="2392"/>
      <c r="CL102" s="2392"/>
      <c r="CM102" s="2392"/>
      <c r="CN102" s="2337">
        <v>14.758486385098401</v>
      </c>
      <c r="CO102" s="2392"/>
      <c r="CP102" s="2392"/>
      <c r="CQ102" s="2392"/>
      <c r="CR102" s="2339">
        <f t="shared" si="4"/>
        <v>136.22500532524319</v>
      </c>
      <c r="CS102" s="2346" t="s">
        <v>1978</v>
      </c>
      <c r="CT102" s="2610" t="s">
        <v>233</v>
      </c>
      <c r="CU102" s="2355" t="s">
        <v>588</v>
      </c>
      <c r="CV102" s="2355" t="s">
        <v>586</v>
      </c>
      <c r="CW102" s="2345" t="s">
        <v>587</v>
      </c>
      <c r="CX102" s="2347" t="s">
        <v>1122</v>
      </c>
      <c r="CY102" s="2351"/>
      <c r="CZ102" s="2351"/>
      <c r="DA102" s="2351"/>
      <c r="DB102" s="2351"/>
      <c r="DC102" s="2351"/>
      <c r="DD102" s="2351" t="s">
        <v>2177</v>
      </c>
      <c r="DE102" s="2332" t="s">
        <v>2178</v>
      </c>
      <c r="DF102" s="2733" t="s">
        <v>1957</v>
      </c>
    </row>
    <row r="103" spans="1:110" s="2585" customFormat="1" ht="16.5" customHeight="1">
      <c r="A103" s="2740" t="s">
        <v>2124</v>
      </c>
      <c r="B103" s="2596"/>
      <c r="C103" s="2661" t="s">
        <v>2161</v>
      </c>
      <c r="D103" s="2670"/>
      <c r="E103" s="2642" t="s">
        <v>1116</v>
      </c>
      <c r="F103" s="2661" t="s">
        <v>2162</v>
      </c>
      <c r="G103" s="2671" t="s">
        <v>1948</v>
      </c>
      <c r="H103" s="2661" t="s">
        <v>1682</v>
      </c>
      <c r="I103" s="2661"/>
      <c r="J103" s="2394">
        <v>21.61</v>
      </c>
      <c r="K103" s="2394">
        <v>2016</v>
      </c>
      <c r="L103" s="2672">
        <v>43405</v>
      </c>
      <c r="M103" s="2672">
        <v>47118</v>
      </c>
      <c r="N103" s="2603">
        <v>20.009</v>
      </c>
      <c r="O103" s="2603"/>
      <c r="P103" s="2603">
        <v>18.408000000000001</v>
      </c>
      <c r="Q103" s="2603"/>
      <c r="R103" s="2603">
        <v>16.806999999999999</v>
      </c>
      <c r="S103" s="2603"/>
      <c r="T103" s="2603">
        <v>15.206</v>
      </c>
      <c r="U103" s="2603"/>
      <c r="V103" s="2603">
        <v>13.605</v>
      </c>
      <c r="W103" s="2603"/>
      <c r="X103" s="2603">
        <v>12.004</v>
      </c>
      <c r="Y103" s="2603">
        <v>12.004</v>
      </c>
      <c r="Z103" s="2673" t="s">
        <v>2179</v>
      </c>
      <c r="AA103" s="2644">
        <v>8.3000000000000001E-3</v>
      </c>
      <c r="AB103" s="2618" t="s">
        <v>1181</v>
      </c>
      <c r="AC103" s="2618" t="s">
        <v>1186</v>
      </c>
      <c r="AD103" s="2364" t="s">
        <v>271</v>
      </c>
      <c r="AE103" s="2364" t="s">
        <v>887</v>
      </c>
      <c r="AF103" s="2363" t="s">
        <v>582</v>
      </c>
      <c r="AG103" s="2394" t="s">
        <v>1679</v>
      </c>
      <c r="AH103" s="2388" t="s">
        <v>75</v>
      </c>
      <c r="AI103" s="2394" t="s">
        <v>75</v>
      </c>
      <c r="AJ103" s="2388" t="s">
        <v>112</v>
      </c>
      <c r="AK103" s="2341" t="s">
        <v>112</v>
      </c>
      <c r="AL103" s="2663">
        <v>43405</v>
      </c>
      <c r="AM103" s="2663">
        <v>47118</v>
      </c>
      <c r="AN103" s="2599">
        <v>1</v>
      </c>
      <c r="AO103" s="2600">
        <v>1</v>
      </c>
      <c r="AP103" s="2600">
        <v>1</v>
      </c>
      <c r="AQ103" s="2600">
        <v>1</v>
      </c>
      <c r="AR103" s="2600">
        <v>1</v>
      </c>
      <c r="AS103" s="2600">
        <v>1</v>
      </c>
      <c r="AT103" s="2599">
        <v>1</v>
      </c>
      <c r="AU103" s="2599">
        <v>1</v>
      </c>
      <c r="AV103" s="2599">
        <v>1</v>
      </c>
      <c r="AW103" s="2599">
        <v>1</v>
      </c>
      <c r="AX103" s="2599">
        <v>1</v>
      </c>
      <c r="AY103" s="2674">
        <v>1</v>
      </c>
      <c r="AZ103" s="2408">
        <v>600</v>
      </c>
      <c r="BA103" s="2408">
        <v>600</v>
      </c>
      <c r="BB103" s="2394" t="s">
        <v>2180</v>
      </c>
      <c r="BC103" s="2394"/>
      <c r="BD103" s="2396">
        <v>1804</v>
      </c>
      <c r="BE103" s="2396">
        <v>1804</v>
      </c>
      <c r="BF103" s="2394" t="s">
        <v>2180</v>
      </c>
      <c r="BG103" s="2394"/>
      <c r="BH103" s="2396">
        <v>0</v>
      </c>
      <c r="BI103" s="2396">
        <v>0</v>
      </c>
      <c r="BJ103" s="2394" t="s">
        <v>2181</v>
      </c>
      <c r="BK103" s="2394"/>
      <c r="BL103" s="2396">
        <v>0</v>
      </c>
      <c r="BM103" s="2394"/>
      <c r="BN103" s="2394"/>
      <c r="BO103" s="2394"/>
      <c r="BP103" s="2396">
        <v>0</v>
      </c>
      <c r="BQ103" s="2394"/>
      <c r="BR103" s="2394"/>
      <c r="BS103" s="2394"/>
      <c r="BT103" s="2396">
        <v>0</v>
      </c>
      <c r="BU103" s="2394"/>
      <c r="BV103" s="2394"/>
      <c r="BW103" s="2394"/>
      <c r="BX103" s="2396">
        <v>0</v>
      </c>
      <c r="BY103" s="2394"/>
      <c r="BZ103" s="2394"/>
      <c r="CA103" s="2394"/>
      <c r="CB103" s="2396">
        <v>0</v>
      </c>
      <c r="CC103" s="2394"/>
      <c r="CD103" s="2394"/>
      <c r="CE103" s="2394"/>
      <c r="CF103" s="2408">
        <v>0</v>
      </c>
      <c r="CG103" s="2394"/>
      <c r="CH103" s="2394"/>
      <c r="CI103" s="2394"/>
      <c r="CJ103" s="2408">
        <v>0</v>
      </c>
      <c r="CK103" s="2394"/>
      <c r="CL103" s="2394"/>
      <c r="CM103" s="2394"/>
      <c r="CN103" s="2337"/>
      <c r="CO103" s="2394"/>
      <c r="CP103" s="2394"/>
      <c r="CQ103" s="2394"/>
      <c r="CR103" s="2339">
        <f t="shared" si="4"/>
        <v>2404</v>
      </c>
      <c r="CS103" s="2346" t="s">
        <v>518</v>
      </c>
      <c r="CT103" s="2372" t="s">
        <v>1882</v>
      </c>
      <c r="CU103" s="2347" t="s">
        <v>2182</v>
      </c>
      <c r="CV103" s="2372" t="s">
        <v>2183</v>
      </c>
      <c r="CW103" s="2372" t="s">
        <v>2184</v>
      </c>
      <c r="CX103" s="2364" t="s">
        <v>2185</v>
      </c>
      <c r="CY103" s="2355"/>
      <c r="CZ103" s="2355"/>
      <c r="DA103" s="2355"/>
      <c r="DB103" s="2355"/>
      <c r="DC103" s="2355"/>
      <c r="DD103" s="2355"/>
      <c r="DE103" s="2354" t="s">
        <v>1957</v>
      </c>
      <c r="DF103" s="2733" t="s">
        <v>1957</v>
      </c>
    </row>
    <row r="104" spans="1:110" s="2585" customFormat="1" ht="16.5" customHeight="1">
      <c r="A104" s="2740" t="s">
        <v>2124</v>
      </c>
      <c r="B104" s="2596"/>
      <c r="C104" s="2661" t="s">
        <v>2161</v>
      </c>
      <c r="D104" s="2670"/>
      <c r="E104" s="2642" t="s">
        <v>1116</v>
      </c>
      <c r="F104" s="2661" t="s">
        <v>2162</v>
      </c>
      <c r="G104" s="2671" t="s">
        <v>1948</v>
      </c>
      <c r="H104" s="2661" t="s">
        <v>1682</v>
      </c>
      <c r="I104" s="2661"/>
      <c r="J104" s="2394">
        <v>21.61</v>
      </c>
      <c r="K104" s="2394">
        <v>2016</v>
      </c>
      <c r="L104" s="2672">
        <v>43405</v>
      </c>
      <c r="M104" s="2672">
        <v>47118</v>
      </c>
      <c r="N104" s="2603">
        <v>20.009</v>
      </c>
      <c r="O104" s="2603"/>
      <c r="P104" s="2603">
        <v>18.408000000000001</v>
      </c>
      <c r="Q104" s="2603"/>
      <c r="R104" s="2603">
        <v>16.806999999999999</v>
      </c>
      <c r="S104" s="2603"/>
      <c r="T104" s="2603">
        <v>15.206</v>
      </c>
      <c r="U104" s="2603"/>
      <c r="V104" s="2603">
        <v>13.605</v>
      </c>
      <c r="W104" s="2603"/>
      <c r="X104" s="2603">
        <v>12.004</v>
      </c>
      <c r="Y104" s="2603">
        <v>12.004</v>
      </c>
      <c r="Z104" s="2673" t="s">
        <v>2186</v>
      </c>
      <c r="AA104" s="2644">
        <v>8.3000000000000001E-3</v>
      </c>
      <c r="AB104" s="2618" t="s">
        <v>1192</v>
      </c>
      <c r="AC104" s="2618" t="s">
        <v>2187</v>
      </c>
      <c r="AD104" s="2364" t="s">
        <v>271</v>
      </c>
      <c r="AE104" s="2364" t="s">
        <v>887</v>
      </c>
      <c r="AF104" s="2363" t="s">
        <v>582</v>
      </c>
      <c r="AG104" s="2394" t="s">
        <v>1055</v>
      </c>
      <c r="AH104" s="2333" t="s">
        <v>75</v>
      </c>
      <c r="AI104" s="2394" t="s">
        <v>75</v>
      </c>
      <c r="AJ104" s="2388">
        <v>1</v>
      </c>
      <c r="AK104" s="2394">
        <v>2017</v>
      </c>
      <c r="AL104" s="2663">
        <v>43405</v>
      </c>
      <c r="AM104" s="2663">
        <v>47118</v>
      </c>
      <c r="AN104" s="2613">
        <v>3</v>
      </c>
      <c r="AO104" s="2603">
        <v>2</v>
      </c>
      <c r="AP104" s="2603">
        <v>2</v>
      </c>
      <c r="AQ104" s="2603">
        <v>2</v>
      </c>
      <c r="AR104" s="2603">
        <v>2</v>
      </c>
      <c r="AS104" s="2603">
        <v>2</v>
      </c>
      <c r="AT104" s="2613">
        <v>2</v>
      </c>
      <c r="AU104" s="2613">
        <v>2</v>
      </c>
      <c r="AV104" s="2613">
        <v>2</v>
      </c>
      <c r="AW104" s="2613">
        <v>2</v>
      </c>
      <c r="AX104" s="2613">
        <v>2</v>
      </c>
      <c r="AY104" s="2601">
        <v>23</v>
      </c>
      <c r="AZ104" s="2406">
        <v>1146</v>
      </c>
      <c r="BA104" s="2408">
        <v>1146</v>
      </c>
      <c r="BB104" s="2394" t="s">
        <v>1711</v>
      </c>
      <c r="BC104" s="2394"/>
      <c r="BD104" s="2396">
        <v>641</v>
      </c>
      <c r="BE104" s="2396">
        <v>641</v>
      </c>
      <c r="BF104" s="2394" t="s">
        <v>1711</v>
      </c>
      <c r="BG104" s="2394"/>
      <c r="BH104" s="2396">
        <v>671.06930999999997</v>
      </c>
      <c r="BI104" s="2396"/>
      <c r="BJ104" s="2394"/>
      <c r="BK104" s="2394"/>
      <c r="BL104" s="2396">
        <v>702.54917133209995</v>
      </c>
      <c r="BM104" s="2394"/>
      <c r="BN104" s="2394"/>
      <c r="BO104" s="2394"/>
      <c r="BP104" s="2396">
        <v>735.505752959289</v>
      </c>
      <c r="BQ104" s="2394"/>
      <c r="BR104" s="2394"/>
      <c r="BS104" s="2394"/>
      <c r="BT104" s="2396">
        <v>770.00832783060901</v>
      </c>
      <c r="BU104" s="2394"/>
      <c r="BV104" s="2394"/>
      <c r="BW104" s="2394"/>
      <c r="BX104" s="2396">
        <v>806.12941848914295</v>
      </c>
      <c r="BY104" s="2394"/>
      <c r="BZ104" s="2394"/>
      <c r="CA104" s="2394"/>
      <c r="CB104" s="2396">
        <v>843.94494951046897</v>
      </c>
      <c r="CC104" s="2394"/>
      <c r="CD104" s="2394"/>
      <c r="CE104" s="2394"/>
      <c r="CF104" s="2408">
        <v>883.53440709200504</v>
      </c>
      <c r="CG104" s="2394"/>
      <c r="CH104" s="2394"/>
      <c r="CI104" s="2394"/>
      <c r="CJ104" s="2408">
        <v>924.98100612869098</v>
      </c>
      <c r="CK104" s="2394"/>
      <c r="CL104" s="2394"/>
      <c r="CM104" s="2394"/>
      <c r="CN104" s="2337">
        <v>968.37186512618803</v>
      </c>
      <c r="CO104" s="2394"/>
      <c r="CP104" s="2394"/>
      <c r="CQ104" s="2394"/>
      <c r="CR104" s="2339">
        <f t="shared" si="4"/>
        <v>9093.0942084684939</v>
      </c>
      <c r="CS104" s="2346" t="s">
        <v>1899</v>
      </c>
      <c r="CT104" s="2372" t="s">
        <v>819</v>
      </c>
      <c r="CU104" s="2372" t="s">
        <v>2188</v>
      </c>
      <c r="CV104" s="2347" t="s">
        <v>2189</v>
      </c>
      <c r="CW104" s="2347" t="s">
        <v>2093</v>
      </c>
      <c r="CX104" s="2347" t="s">
        <v>2190</v>
      </c>
      <c r="CY104" s="2372"/>
      <c r="CZ104" s="2372"/>
      <c r="DA104" s="2372"/>
      <c r="DB104" s="2372"/>
      <c r="DC104" s="2372"/>
      <c r="DD104" s="2372"/>
      <c r="DE104" s="2354" t="s">
        <v>1957</v>
      </c>
      <c r="DF104" s="2733" t="s">
        <v>1957</v>
      </c>
    </row>
    <row r="105" spans="1:110" s="2585" customFormat="1" ht="16.5" customHeight="1">
      <c r="A105" s="2740" t="s">
        <v>2124</v>
      </c>
      <c r="B105" s="2596"/>
      <c r="C105" s="2661" t="s">
        <v>2161</v>
      </c>
      <c r="D105" s="2670"/>
      <c r="E105" s="2642" t="s">
        <v>1116</v>
      </c>
      <c r="F105" s="2661" t="s">
        <v>2162</v>
      </c>
      <c r="G105" s="2671" t="s">
        <v>1948</v>
      </c>
      <c r="H105" s="2661" t="s">
        <v>1682</v>
      </c>
      <c r="I105" s="2661"/>
      <c r="J105" s="2394">
        <v>21.61</v>
      </c>
      <c r="K105" s="2394">
        <v>2016</v>
      </c>
      <c r="L105" s="2672">
        <v>43405</v>
      </c>
      <c r="M105" s="2672">
        <v>43374</v>
      </c>
      <c r="N105" s="2603">
        <v>20.009</v>
      </c>
      <c r="O105" s="2603"/>
      <c r="P105" s="2603">
        <v>18.408000000000001</v>
      </c>
      <c r="Q105" s="2603"/>
      <c r="R105" s="2603">
        <v>16.806999999999999</v>
      </c>
      <c r="S105" s="2603"/>
      <c r="T105" s="2603">
        <v>15.206</v>
      </c>
      <c r="U105" s="2603"/>
      <c r="V105" s="2603">
        <v>13.605</v>
      </c>
      <c r="W105" s="2603"/>
      <c r="X105" s="2603">
        <v>12.004</v>
      </c>
      <c r="Y105" s="2603">
        <v>12.004</v>
      </c>
      <c r="Z105" s="2673" t="s">
        <v>2191</v>
      </c>
      <c r="AA105" s="2644">
        <v>8.3000000000000001E-3</v>
      </c>
      <c r="AB105" s="2618" t="s">
        <v>2192</v>
      </c>
      <c r="AC105" s="2618" t="s">
        <v>1212</v>
      </c>
      <c r="AD105" s="2364" t="s">
        <v>271</v>
      </c>
      <c r="AE105" s="2364" t="s">
        <v>887</v>
      </c>
      <c r="AF105" s="2363" t="s">
        <v>306</v>
      </c>
      <c r="AG105" s="2394" t="s">
        <v>1055</v>
      </c>
      <c r="AH105" s="2333" t="s">
        <v>75</v>
      </c>
      <c r="AI105" s="2394" t="s">
        <v>75</v>
      </c>
      <c r="AJ105" s="2388" t="s">
        <v>112</v>
      </c>
      <c r="AK105" s="2394" t="s">
        <v>112</v>
      </c>
      <c r="AL105" s="2663">
        <v>45291</v>
      </c>
      <c r="AM105" s="2663">
        <v>47118</v>
      </c>
      <c r="AN105" s="2613"/>
      <c r="AO105" s="2603"/>
      <c r="AP105" s="2603"/>
      <c r="AQ105" s="2603"/>
      <c r="AR105" s="2603"/>
      <c r="AS105" s="2603">
        <v>4</v>
      </c>
      <c r="AT105" s="2613">
        <v>4</v>
      </c>
      <c r="AU105" s="2613">
        <v>4</v>
      </c>
      <c r="AV105" s="2613">
        <v>4</v>
      </c>
      <c r="AW105" s="2613">
        <v>4</v>
      </c>
      <c r="AX105" s="2613">
        <v>4</v>
      </c>
      <c r="AY105" s="2601">
        <v>24</v>
      </c>
      <c r="AZ105" s="2406"/>
      <c r="BA105" s="2408"/>
      <c r="BB105" s="2394"/>
      <c r="BC105" s="2394"/>
      <c r="BD105" s="2396"/>
      <c r="BE105" s="2396"/>
      <c r="BF105" s="2394"/>
      <c r="BG105" s="2394"/>
      <c r="BH105" s="2396"/>
      <c r="BI105" s="2396"/>
      <c r="BJ105" s="2394"/>
      <c r="BK105" s="2394"/>
      <c r="BL105" s="2396"/>
      <c r="BM105" s="2394"/>
      <c r="BN105" s="2394"/>
      <c r="BO105" s="2394"/>
      <c r="BP105" s="2396"/>
      <c r="BQ105" s="2394"/>
      <c r="BR105" s="2394"/>
      <c r="BS105" s="2394"/>
      <c r="BT105" s="2396">
        <v>16</v>
      </c>
      <c r="BU105" s="2394"/>
      <c r="BV105" s="2394"/>
      <c r="BW105" s="2394"/>
      <c r="BX105" s="2396">
        <v>16</v>
      </c>
      <c r="BY105" s="2394"/>
      <c r="BZ105" s="2394"/>
      <c r="CA105" s="2394"/>
      <c r="CB105" s="2396">
        <v>16</v>
      </c>
      <c r="CC105" s="2394"/>
      <c r="CD105" s="2394"/>
      <c r="CE105" s="2394"/>
      <c r="CF105" s="2408">
        <v>16</v>
      </c>
      <c r="CG105" s="2394"/>
      <c r="CH105" s="2394"/>
      <c r="CI105" s="2394"/>
      <c r="CJ105" s="2408">
        <v>16</v>
      </c>
      <c r="CK105" s="2394"/>
      <c r="CL105" s="2394"/>
      <c r="CM105" s="2394"/>
      <c r="CN105" s="2337">
        <v>16</v>
      </c>
      <c r="CO105" s="2394"/>
      <c r="CP105" s="2394"/>
      <c r="CQ105" s="2394"/>
      <c r="CR105" s="2339">
        <v>96</v>
      </c>
      <c r="CS105" s="2346" t="s">
        <v>185</v>
      </c>
      <c r="CT105" s="2372" t="s">
        <v>186</v>
      </c>
      <c r="CU105" s="2372" t="s">
        <v>2193</v>
      </c>
      <c r="CV105" s="2347" t="s">
        <v>2194</v>
      </c>
      <c r="CW105" s="2372">
        <v>3387000</v>
      </c>
      <c r="CX105" s="2364" t="s">
        <v>2195</v>
      </c>
      <c r="CY105" s="2372"/>
      <c r="CZ105" s="2372"/>
      <c r="DA105" s="2372"/>
      <c r="DB105" s="2372"/>
      <c r="DC105" s="2372"/>
      <c r="DD105" s="2372"/>
      <c r="DE105" s="2354"/>
      <c r="DF105" s="2733" t="s">
        <v>1952</v>
      </c>
    </row>
    <row r="106" spans="1:110" s="2585" customFormat="1" ht="16.5" customHeight="1">
      <c r="A106" s="2740" t="s">
        <v>2124</v>
      </c>
      <c r="B106" s="2596"/>
      <c r="C106" s="2661" t="s">
        <v>2196</v>
      </c>
      <c r="D106" s="2670">
        <f>SUBTOTAL(9,AA106:AA117)</f>
        <v>0.10102222222222224</v>
      </c>
      <c r="E106" s="2642" t="s">
        <v>1216</v>
      </c>
      <c r="F106" s="2661" t="s">
        <v>2197</v>
      </c>
      <c r="G106" s="2671" t="s">
        <v>306</v>
      </c>
      <c r="H106" s="2661" t="s">
        <v>1681</v>
      </c>
      <c r="I106" s="2661"/>
      <c r="J106" s="2394">
        <v>68.7</v>
      </c>
      <c r="K106" s="2394" t="s">
        <v>2198</v>
      </c>
      <c r="L106" s="2672">
        <v>43405</v>
      </c>
      <c r="M106" s="2672">
        <v>47118</v>
      </c>
      <c r="N106" s="2603"/>
      <c r="O106" s="2603">
        <v>70.7</v>
      </c>
      <c r="P106" s="2603"/>
      <c r="Q106" s="2603">
        <v>72.7</v>
      </c>
      <c r="R106" s="2603"/>
      <c r="S106" s="2603">
        <v>74.7</v>
      </c>
      <c r="T106" s="2603"/>
      <c r="U106" s="2603">
        <v>76.7</v>
      </c>
      <c r="V106" s="2603"/>
      <c r="W106" s="2603">
        <v>78.7</v>
      </c>
      <c r="X106" s="2603"/>
      <c r="Y106" s="2603">
        <v>78.7</v>
      </c>
      <c r="Z106" s="2673" t="s">
        <v>2199</v>
      </c>
      <c r="AA106" s="2669">
        <v>9.7222222222222206E-3</v>
      </c>
      <c r="AB106" s="2618" t="s">
        <v>1215</v>
      </c>
      <c r="AC106" s="2618" t="s">
        <v>1219</v>
      </c>
      <c r="AD106" s="2364" t="s">
        <v>271</v>
      </c>
      <c r="AE106" s="2364" t="s">
        <v>887</v>
      </c>
      <c r="AF106" s="2363" t="s">
        <v>582</v>
      </c>
      <c r="AG106" s="2394" t="s">
        <v>1679</v>
      </c>
      <c r="AH106" s="2333" t="s">
        <v>75</v>
      </c>
      <c r="AI106" s="2394" t="s">
        <v>75</v>
      </c>
      <c r="AJ106" s="2388" t="s">
        <v>112</v>
      </c>
      <c r="AK106" s="2394" t="s">
        <v>112</v>
      </c>
      <c r="AL106" s="2663">
        <v>43405</v>
      </c>
      <c r="AM106" s="2663">
        <v>44561</v>
      </c>
      <c r="AN106" s="2613">
        <v>56</v>
      </c>
      <c r="AO106" s="2603">
        <v>56</v>
      </c>
      <c r="AP106" s="2603">
        <v>56</v>
      </c>
      <c r="AQ106" s="2603">
        <v>56</v>
      </c>
      <c r="AR106" s="2603"/>
      <c r="AS106" s="2603"/>
      <c r="AT106" s="2613"/>
      <c r="AU106" s="2613"/>
      <c r="AV106" s="2613"/>
      <c r="AW106" s="2613"/>
      <c r="AX106" s="2613"/>
      <c r="AY106" s="2601">
        <v>56</v>
      </c>
      <c r="AZ106" s="2406">
        <v>70</v>
      </c>
      <c r="BA106" s="2408">
        <v>70</v>
      </c>
      <c r="BB106" s="2333" t="s">
        <v>2012</v>
      </c>
      <c r="BC106" s="2394"/>
      <c r="BD106" s="2396">
        <v>75</v>
      </c>
      <c r="BE106" s="2396">
        <v>75</v>
      </c>
      <c r="BF106" s="2333" t="s">
        <v>2012</v>
      </c>
      <c r="BG106" s="2394"/>
      <c r="BH106" s="2396">
        <v>80</v>
      </c>
      <c r="BI106" s="2396">
        <v>0</v>
      </c>
      <c r="BJ106" s="2333" t="s">
        <v>2012</v>
      </c>
      <c r="BK106" s="2394"/>
      <c r="BL106" s="2396">
        <v>85</v>
      </c>
      <c r="BM106" s="2394"/>
      <c r="BN106" s="2394"/>
      <c r="BO106" s="2394"/>
      <c r="BP106" s="2396"/>
      <c r="BQ106" s="2394"/>
      <c r="BR106" s="2394"/>
      <c r="BS106" s="2394"/>
      <c r="BT106" s="2396"/>
      <c r="BU106" s="2394"/>
      <c r="BV106" s="2394"/>
      <c r="BW106" s="2394"/>
      <c r="BX106" s="2396"/>
      <c r="BY106" s="2394"/>
      <c r="BZ106" s="2394"/>
      <c r="CA106" s="2394"/>
      <c r="CB106" s="2396"/>
      <c r="CC106" s="2394"/>
      <c r="CD106" s="2394"/>
      <c r="CE106" s="2394"/>
      <c r="CF106" s="2408"/>
      <c r="CG106" s="2394"/>
      <c r="CH106" s="2394"/>
      <c r="CI106" s="2394"/>
      <c r="CJ106" s="2408"/>
      <c r="CK106" s="2394"/>
      <c r="CL106" s="2394"/>
      <c r="CM106" s="2394"/>
      <c r="CN106" s="2337"/>
      <c r="CO106" s="2394"/>
      <c r="CP106" s="2394"/>
      <c r="CQ106" s="2394"/>
      <c r="CR106" s="2339">
        <f t="shared" ref="CR106:CR115" si="5">SUM(AZ106+BD106+BH106+BL106+BP106+BT106+BX106+CB106+CF106+CJ106+CN106)</f>
        <v>310</v>
      </c>
      <c r="CS106" s="2346" t="s">
        <v>105</v>
      </c>
      <c r="CT106" s="2372" t="s">
        <v>107</v>
      </c>
      <c r="CU106" s="2372" t="s">
        <v>124</v>
      </c>
      <c r="CV106" s="2345" t="s">
        <v>1955</v>
      </c>
      <c r="CW106" s="2347" t="s">
        <v>1956</v>
      </c>
      <c r="CX106" s="2347" t="s">
        <v>125</v>
      </c>
      <c r="CY106" s="2372"/>
      <c r="CZ106" s="2372"/>
      <c r="DA106" s="2372"/>
      <c r="DB106" s="2372"/>
      <c r="DC106" s="2372"/>
      <c r="DD106" s="2372"/>
      <c r="DE106" s="2354" t="s">
        <v>1967</v>
      </c>
      <c r="DF106" s="2733" t="s">
        <v>1967</v>
      </c>
    </row>
    <row r="107" spans="1:110" s="2585" customFormat="1" ht="16.5" customHeight="1">
      <c r="A107" s="2740" t="s">
        <v>2124</v>
      </c>
      <c r="B107" s="2596"/>
      <c r="C107" s="2661" t="s">
        <v>2196</v>
      </c>
      <c r="D107" s="2670"/>
      <c r="E107" s="2642" t="s">
        <v>1216</v>
      </c>
      <c r="F107" s="2661" t="s">
        <v>2197</v>
      </c>
      <c r="G107" s="2671" t="s">
        <v>306</v>
      </c>
      <c r="H107" s="2661" t="s">
        <v>1681</v>
      </c>
      <c r="I107" s="2661"/>
      <c r="J107" s="2394">
        <v>68.7</v>
      </c>
      <c r="K107" s="2394" t="s">
        <v>2198</v>
      </c>
      <c r="L107" s="2672">
        <v>43374</v>
      </c>
      <c r="M107" s="2672">
        <v>47118</v>
      </c>
      <c r="N107" s="2394"/>
      <c r="O107" s="2394">
        <v>70.7</v>
      </c>
      <c r="P107" s="2394"/>
      <c r="Q107" s="2394">
        <v>72.7</v>
      </c>
      <c r="R107" s="2394"/>
      <c r="S107" s="2394">
        <v>74.7</v>
      </c>
      <c r="T107" s="2394"/>
      <c r="U107" s="2394">
        <v>76.7</v>
      </c>
      <c r="V107" s="2394"/>
      <c r="W107" s="2394">
        <v>78.7</v>
      </c>
      <c r="X107" s="2357"/>
      <c r="Y107" s="2357">
        <v>78.7</v>
      </c>
      <c r="Z107" s="2673" t="s">
        <v>2200</v>
      </c>
      <c r="AA107" s="2644">
        <v>8.3000000000000001E-3</v>
      </c>
      <c r="AB107" s="2398" t="s">
        <v>1223</v>
      </c>
      <c r="AC107" s="2398" t="s">
        <v>1225</v>
      </c>
      <c r="AD107" s="2364" t="s">
        <v>271</v>
      </c>
      <c r="AE107" s="2364" t="s">
        <v>887</v>
      </c>
      <c r="AF107" s="2363" t="s">
        <v>582</v>
      </c>
      <c r="AG107" s="2388" t="s">
        <v>1055</v>
      </c>
      <c r="AH107" s="2333" t="s">
        <v>75</v>
      </c>
      <c r="AI107" s="2394" t="s">
        <v>75</v>
      </c>
      <c r="AJ107" s="2388">
        <v>1</v>
      </c>
      <c r="AK107" s="2388">
        <v>2017</v>
      </c>
      <c r="AL107" s="2663">
        <v>43466</v>
      </c>
      <c r="AM107" s="2663">
        <v>47118</v>
      </c>
      <c r="AN107" s="2388"/>
      <c r="AO107" s="2388">
        <v>1</v>
      </c>
      <c r="AP107" s="2388"/>
      <c r="AQ107" s="2388">
        <v>1</v>
      </c>
      <c r="AR107" s="2388"/>
      <c r="AS107" s="2388"/>
      <c r="AT107" s="2388"/>
      <c r="AU107" s="2388"/>
      <c r="AV107" s="2388"/>
      <c r="AW107" s="2388">
        <v>1</v>
      </c>
      <c r="AX107" s="2388"/>
      <c r="AY107" s="2388">
        <v>3</v>
      </c>
      <c r="AZ107" s="2392"/>
      <c r="BA107" s="2392"/>
      <c r="BB107" s="2392"/>
      <c r="BC107" s="2392"/>
      <c r="BD107" s="2396">
        <v>450</v>
      </c>
      <c r="BE107" s="2396">
        <v>450</v>
      </c>
      <c r="BF107" s="2392" t="s">
        <v>1711</v>
      </c>
      <c r="BG107" s="2392"/>
      <c r="BH107" s="2396"/>
      <c r="BI107" s="2396"/>
      <c r="BJ107" s="2392"/>
      <c r="BK107" s="2392"/>
      <c r="BL107" s="2396">
        <v>477.40500000000003</v>
      </c>
      <c r="BM107" s="2392"/>
      <c r="BN107" s="2392"/>
      <c r="BO107" s="2392"/>
      <c r="BP107" s="2396"/>
      <c r="BQ107" s="2392"/>
      <c r="BR107" s="2392"/>
      <c r="BS107" s="2392"/>
      <c r="BT107" s="2396"/>
      <c r="BU107" s="2392"/>
      <c r="BV107" s="2392"/>
      <c r="BW107" s="2392"/>
      <c r="BX107" s="2396"/>
      <c r="BY107" s="2392"/>
      <c r="BZ107" s="2392"/>
      <c r="CA107" s="2392"/>
      <c r="CB107" s="2396"/>
      <c r="CC107" s="2392"/>
      <c r="CD107" s="2392"/>
      <c r="CE107" s="2392"/>
      <c r="CF107" s="2408"/>
      <c r="CG107" s="2392"/>
      <c r="CH107" s="2392"/>
      <c r="CI107" s="2392"/>
      <c r="CJ107" s="2408">
        <v>570.04653662442752</v>
      </c>
      <c r="CK107" s="2392"/>
      <c r="CL107" s="2392"/>
      <c r="CM107" s="2392"/>
      <c r="CN107" s="2337"/>
      <c r="CO107" s="2392"/>
      <c r="CP107" s="2392"/>
      <c r="CQ107" s="2392"/>
      <c r="CR107" s="2339">
        <f t="shared" si="5"/>
        <v>1497.4515366244275</v>
      </c>
      <c r="CS107" s="2346" t="s">
        <v>1978</v>
      </c>
      <c r="CT107" s="2372" t="s">
        <v>233</v>
      </c>
      <c r="CU107" s="2355" t="s">
        <v>588</v>
      </c>
      <c r="CV107" s="2346" t="s">
        <v>586</v>
      </c>
      <c r="CW107" s="2347">
        <v>3407666</v>
      </c>
      <c r="CX107" s="2347" t="s">
        <v>1122</v>
      </c>
      <c r="CY107" s="2351"/>
      <c r="CZ107" s="2351"/>
      <c r="DA107" s="2351"/>
      <c r="DB107" s="2351"/>
      <c r="DC107" s="2351"/>
      <c r="DD107" s="2361" t="s">
        <v>2152</v>
      </c>
      <c r="DE107" s="2332" t="s">
        <v>2201</v>
      </c>
      <c r="DF107" s="2733" t="s">
        <v>1977</v>
      </c>
    </row>
    <row r="108" spans="1:110" s="2585" customFormat="1" ht="16.5" customHeight="1">
      <c r="A108" s="2740" t="s">
        <v>2124</v>
      </c>
      <c r="B108" s="2596"/>
      <c r="C108" s="2661" t="s">
        <v>2196</v>
      </c>
      <c r="D108" s="2670"/>
      <c r="E108" s="2642" t="s">
        <v>1216</v>
      </c>
      <c r="F108" s="2661" t="s">
        <v>2197</v>
      </c>
      <c r="G108" s="2671" t="s">
        <v>306</v>
      </c>
      <c r="H108" s="2661" t="s">
        <v>1681</v>
      </c>
      <c r="I108" s="2661"/>
      <c r="J108" s="2394">
        <v>68.7</v>
      </c>
      <c r="K108" s="2394" t="s">
        <v>2198</v>
      </c>
      <c r="L108" s="2672">
        <v>43405</v>
      </c>
      <c r="M108" s="2672">
        <v>47118</v>
      </c>
      <c r="N108" s="2394"/>
      <c r="O108" s="2394">
        <v>70.7</v>
      </c>
      <c r="P108" s="2394"/>
      <c r="Q108" s="2394">
        <v>72.7</v>
      </c>
      <c r="R108" s="2394"/>
      <c r="S108" s="2394">
        <v>74.7</v>
      </c>
      <c r="T108" s="2394"/>
      <c r="U108" s="2394">
        <v>76.7</v>
      </c>
      <c r="V108" s="2394"/>
      <c r="W108" s="2394">
        <v>78.7</v>
      </c>
      <c r="X108" s="2357"/>
      <c r="Y108" s="2357">
        <v>78.7</v>
      </c>
      <c r="Z108" s="2673" t="s">
        <v>2202</v>
      </c>
      <c r="AA108" s="2644">
        <v>8.3000000000000001E-3</v>
      </c>
      <c r="AB108" s="2618" t="s">
        <v>2203</v>
      </c>
      <c r="AC108" s="2618" t="s">
        <v>1242</v>
      </c>
      <c r="AD108" s="2364" t="s">
        <v>271</v>
      </c>
      <c r="AE108" s="2364" t="s">
        <v>887</v>
      </c>
      <c r="AF108" s="2618" t="s">
        <v>306</v>
      </c>
      <c r="AG108" s="2394" t="s">
        <v>1679</v>
      </c>
      <c r="AH108" s="2394" t="s">
        <v>75</v>
      </c>
      <c r="AI108" s="2394" t="s">
        <v>75</v>
      </c>
      <c r="AJ108" s="2349" t="s">
        <v>112</v>
      </c>
      <c r="AK108" s="2341" t="s">
        <v>112</v>
      </c>
      <c r="AL108" s="2663">
        <v>43646</v>
      </c>
      <c r="AM108" s="2663">
        <v>47118</v>
      </c>
      <c r="AN108" s="2600"/>
      <c r="AO108" s="2600">
        <v>1</v>
      </c>
      <c r="AP108" s="2600">
        <v>1</v>
      </c>
      <c r="AQ108" s="2600">
        <v>1</v>
      </c>
      <c r="AR108" s="2600">
        <v>1</v>
      </c>
      <c r="AS108" s="2600">
        <v>1</v>
      </c>
      <c r="AT108" s="2600">
        <v>1</v>
      </c>
      <c r="AU108" s="2600">
        <v>1</v>
      </c>
      <c r="AV108" s="2600">
        <v>1</v>
      </c>
      <c r="AW108" s="2600">
        <v>1</v>
      </c>
      <c r="AX108" s="2600">
        <v>1</v>
      </c>
      <c r="AY108" s="2674">
        <v>1</v>
      </c>
      <c r="AZ108" s="2408">
        <v>66</v>
      </c>
      <c r="BA108" s="2408">
        <v>66</v>
      </c>
      <c r="BB108" s="2392" t="s">
        <v>1711</v>
      </c>
      <c r="BC108" s="2392"/>
      <c r="BD108" s="2396">
        <v>5</v>
      </c>
      <c r="BE108" s="2396">
        <v>5</v>
      </c>
      <c r="BF108" s="2392" t="s">
        <v>1711</v>
      </c>
      <c r="BG108" s="2392"/>
      <c r="BH108" s="2396"/>
      <c r="BI108" s="2396"/>
      <c r="BJ108" s="2394"/>
      <c r="BK108" s="2394"/>
      <c r="BL108" s="2396"/>
      <c r="BM108" s="2394"/>
      <c r="BN108" s="2394"/>
      <c r="BO108" s="2394"/>
      <c r="BP108" s="2396"/>
      <c r="BQ108" s="2394"/>
      <c r="BR108" s="2394"/>
      <c r="BS108" s="2394"/>
      <c r="BT108" s="2396"/>
      <c r="BU108" s="2394"/>
      <c r="BV108" s="2394"/>
      <c r="BW108" s="2394"/>
      <c r="BX108" s="2396"/>
      <c r="BY108" s="2394"/>
      <c r="BZ108" s="2394"/>
      <c r="CA108" s="2394"/>
      <c r="CB108" s="2396"/>
      <c r="CC108" s="2394"/>
      <c r="CD108" s="2394"/>
      <c r="CE108" s="2394"/>
      <c r="CF108" s="2408"/>
      <c r="CG108" s="2394"/>
      <c r="CH108" s="2394"/>
      <c r="CI108" s="2394"/>
      <c r="CJ108" s="2408"/>
      <c r="CK108" s="2394"/>
      <c r="CL108" s="2394"/>
      <c r="CM108" s="2394"/>
      <c r="CN108" s="2337"/>
      <c r="CO108" s="2394"/>
      <c r="CP108" s="2394"/>
      <c r="CQ108" s="2394"/>
      <c r="CR108" s="2339">
        <f t="shared" si="5"/>
        <v>71</v>
      </c>
      <c r="CS108" s="2372" t="s">
        <v>1236</v>
      </c>
      <c r="CT108" s="2610" t="s">
        <v>1238</v>
      </c>
      <c r="CU108" s="2610" t="s">
        <v>2204</v>
      </c>
      <c r="CV108" s="2346" t="s">
        <v>2205</v>
      </c>
      <c r="CW108" s="2346" t="s">
        <v>2206</v>
      </c>
      <c r="CX108" s="2364" t="s">
        <v>2207</v>
      </c>
      <c r="CY108" s="2355"/>
      <c r="CZ108" s="2355"/>
      <c r="DA108" s="2355"/>
      <c r="DB108" s="2355"/>
      <c r="DC108" s="2355"/>
      <c r="DD108" s="2355"/>
      <c r="DE108" s="2354" t="s">
        <v>2208</v>
      </c>
      <c r="DF108" s="2733" t="s">
        <v>1977</v>
      </c>
    </row>
    <row r="109" spans="1:110" s="2585" customFormat="1" ht="16.5" customHeight="1">
      <c r="A109" s="2740" t="s">
        <v>2124</v>
      </c>
      <c r="B109" s="2596"/>
      <c r="C109" s="2661" t="s">
        <v>2196</v>
      </c>
      <c r="D109" s="2670"/>
      <c r="E109" s="2642" t="s">
        <v>1216</v>
      </c>
      <c r="F109" s="2661" t="s">
        <v>2197</v>
      </c>
      <c r="G109" s="2671" t="s">
        <v>306</v>
      </c>
      <c r="H109" s="2661" t="s">
        <v>1681</v>
      </c>
      <c r="I109" s="2661"/>
      <c r="J109" s="2394">
        <v>68.7</v>
      </c>
      <c r="K109" s="2394" t="s">
        <v>2198</v>
      </c>
      <c r="L109" s="2672">
        <v>43405</v>
      </c>
      <c r="M109" s="2672">
        <v>47118</v>
      </c>
      <c r="N109" s="2394"/>
      <c r="O109" s="2394">
        <v>70.7</v>
      </c>
      <c r="P109" s="2394"/>
      <c r="Q109" s="2394">
        <v>72.7</v>
      </c>
      <c r="R109" s="2394"/>
      <c r="S109" s="2394">
        <v>74.7</v>
      </c>
      <c r="T109" s="2394"/>
      <c r="U109" s="2394">
        <v>76.7</v>
      </c>
      <c r="V109" s="2394"/>
      <c r="W109" s="2394">
        <v>78.7</v>
      </c>
      <c r="X109" s="2357"/>
      <c r="Y109" s="2357">
        <v>78.7</v>
      </c>
      <c r="Z109" s="2673" t="s">
        <v>2209</v>
      </c>
      <c r="AA109" s="2644">
        <v>8.3000000000000001E-3</v>
      </c>
      <c r="AB109" s="2398" t="s">
        <v>1255</v>
      </c>
      <c r="AC109" s="2398" t="s">
        <v>2210</v>
      </c>
      <c r="AD109" s="2364" t="s">
        <v>271</v>
      </c>
      <c r="AE109" s="2364" t="s">
        <v>887</v>
      </c>
      <c r="AF109" s="2363" t="s">
        <v>582</v>
      </c>
      <c r="AG109" s="2388" t="s">
        <v>1055</v>
      </c>
      <c r="AH109" s="2388" t="s">
        <v>75</v>
      </c>
      <c r="AI109" s="2394" t="s">
        <v>75</v>
      </c>
      <c r="AJ109" s="2349" t="s">
        <v>112</v>
      </c>
      <c r="AK109" s="2341" t="s">
        <v>112</v>
      </c>
      <c r="AL109" s="2663">
        <v>43466</v>
      </c>
      <c r="AM109" s="2646">
        <v>47118</v>
      </c>
      <c r="AN109" s="2686"/>
      <c r="AO109" s="2388">
        <v>1</v>
      </c>
      <c r="AP109" s="2388">
        <v>1</v>
      </c>
      <c r="AQ109" s="2388">
        <v>1</v>
      </c>
      <c r="AR109" s="2388">
        <v>1</v>
      </c>
      <c r="AS109" s="2388">
        <v>1</v>
      </c>
      <c r="AT109" s="2388">
        <v>1</v>
      </c>
      <c r="AU109" s="2388">
        <v>1</v>
      </c>
      <c r="AV109" s="2388">
        <v>1</v>
      </c>
      <c r="AW109" s="2388">
        <v>1</v>
      </c>
      <c r="AX109" s="2388">
        <v>1</v>
      </c>
      <c r="AY109" s="2601">
        <v>10</v>
      </c>
      <c r="AZ109" s="2396">
        <v>0</v>
      </c>
      <c r="BA109" s="2396">
        <v>0</v>
      </c>
      <c r="BB109" s="2388"/>
      <c r="BC109" s="2388"/>
      <c r="BD109" s="2396">
        <v>8</v>
      </c>
      <c r="BE109" s="2396">
        <v>8</v>
      </c>
      <c r="BF109" s="2388" t="s">
        <v>1711</v>
      </c>
      <c r="BG109" s="2388"/>
      <c r="BH109" s="2396">
        <v>8.48</v>
      </c>
      <c r="BI109" s="2396">
        <f>+BD109+(BE109*0.06)</f>
        <v>8.48</v>
      </c>
      <c r="BJ109" s="2388" t="s">
        <v>1711</v>
      </c>
      <c r="BK109" s="2388"/>
      <c r="BL109" s="2396">
        <v>8.9888000000000012</v>
      </c>
      <c r="BM109" s="2396"/>
      <c r="BN109" s="2388"/>
      <c r="BO109" s="2388"/>
      <c r="BP109" s="2396">
        <v>8.9888000000000012</v>
      </c>
      <c r="BQ109" s="2396"/>
      <c r="BR109" s="2388"/>
      <c r="BS109" s="2388"/>
      <c r="BT109" s="2396">
        <v>6</v>
      </c>
      <c r="BU109" s="2387"/>
      <c r="BV109" s="2388" t="s">
        <v>1711</v>
      </c>
      <c r="BW109" s="2388">
        <v>7670</v>
      </c>
      <c r="BX109" s="2396">
        <v>6</v>
      </c>
      <c r="BY109" s="2387"/>
      <c r="BZ109" s="2388" t="s">
        <v>1711</v>
      </c>
      <c r="CA109" s="2388">
        <v>7670</v>
      </c>
      <c r="CB109" s="2396">
        <v>6</v>
      </c>
      <c r="CC109" s="2387"/>
      <c r="CD109" s="2388" t="s">
        <v>1711</v>
      </c>
      <c r="CE109" s="2388">
        <v>7670</v>
      </c>
      <c r="CF109" s="2408">
        <v>6</v>
      </c>
      <c r="CG109" s="2387"/>
      <c r="CH109" s="2388" t="s">
        <v>1711</v>
      </c>
      <c r="CI109" s="2388">
        <v>7670</v>
      </c>
      <c r="CJ109" s="2408">
        <v>6</v>
      </c>
      <c r="CK109" s="2387"/>
      <c r="CL109" s="2388" t="s">
        <v>1711</v>
      </c>
      <c r="CM109" s="2388">
        <v>7670</v>
      </c>
      <c r="CN109" s="2337">
        <v>6</v>
      </c>
      <c r="CO109" s="2387"/>
      <c r="CP109" s="2388" t="s">
        <v>1711</v>
      </c>
      <c r="CQ109" s="2388">
        <v>7670</v>
      </c>
      <c r="CR109" s="2339">
        <f t="shared" si="5"/>
        <v>70.457599999999999</v>
      </c>
      <c r="CS109" s="2398" t="s">
        <v>105</v>
      </c>
      <c r="CT109" s="2372" t="s">
        <v>603</v>
      </c>
      <c r="CU109" s="2364" t="s">
        <v>2211</v>
      </c>
      <c r="CV109" s="2364" t="s">
        <v>2212</v>
      </c>
      <c r="CW109" s="2347">
        <v>3680038</v>
      </c>
      <c r="CX109" s="2364" t="s">
        <v>2213</v>
      </c>
      <c r="CY109" s="2348"/>
      <c r="CZ109" s="2348"/>
      <c r="DA109" s="2348"/>
      <c r="DB109" s="2348"/>
      <c r="DC109" s="2348"/>
      <c r="DD109" s="2348"/>
      <c r="DE109" s="2354" t="s">
        <v>2214</v>
      </c>
      <c r="DF109" s="2733" t="s">
        <v>1977</v>
      </c>
    </row>
    <row r="110" spans="1:110" s="2585" customFormat="1" ht="16.5" customHeight="1">
      <c r="A110" s="2740" t="s">
        <v>2124</v>
      </c>
      <c r="B110" s="2596"/>
      <c r="C110" s="2661" t="s">
        <v>2196</v>
      </c>
      <c r="D110" s="2670"/>
      <c r="E110" s="2642" t="s">
        <v>1216</v>
      </c>
      <c r="F110" s="2661" t="s">
        <v>2197</v>
      </c>
      <c r="G110" s="2671" t="s">
        <v>306</v>
      </c>
      <c r="H110" s="2661" t="s">
        <v>1681</v>
      </c>
      <c r="I110" s="2661"/>
      <c r="J110" s="2394">
        <v>68.7</v>
      </c>
      <c r="K110" s="2394" t="s">
        <v>2198</v>
      </c>
      <c r="L110" s="2672">
        <v>43374</v>
      </c>
      <c r="M110" s="2672">
        <v>47118</v>
      </c>
      <c r="N110" s="2394"/>
      <c r="O110" s="2394">
        <v>70.7</v>
      </c>
      <c r="P110" s="2394"/>
      <c r="Q110" s="2394">
        <v>72.7</v>
      </c>
      <c r="R110" s="2394"/>
      <c r="S110" s="2394">
        <v>74.7</v>
      </c>
      <c r="T110" s="2394"/>
      <c r="U110" s="2394">
        <v>76.7</v>
      </c>
      <c r="V110" s="2394"/>
      <c r="W110" s="2394">
        <v>78.7</v>
      </c>
      <c r="X110" s="2357"/>
      <c r="Y110" s="2357">
        <v>78.7</v>
      </c>
      <c r="Z110" s="2673" t="s">
        <v>2215</v>
      </c>
      <c r="AA110" s="2644">
        <v>8.3000000000000001E-3</v>
      </c>
      <c r="AB110" s="2618" t="s">
        <v>1271</v>
      </c>
      <c r="AC110" s="2618" t="s">
        <v>1276</v>
      </c>
      <c r="AD110" s="2364" t="s">
        <v>271</v>
      </c>
      <c r="AE110" s="2364" t="s">
        <v>887</v>
      </c>
      <c r="AF110" s="2363" t="s">
        <v>582</v>
      </c>
      <c r="AG110" s="2394" t="s">
        <v>1055</v>
      </c>
      <c r="AH110" s="2394" t="s">
        <v>75</v>
      </c>
      <c r="AI110" s="2394" t="s">
        <v>75</v>
      </c>
      <c r="AJ110" s="2349" t="s">
        <v>112</v>
      </c>
      <c r="AK110" s="2341" t="s">
        <v>112</v>
      </c>
      <c r="AL110" s="2663">
        <v>43466</v>
      </c>
      <c r="AM110" s="2663">
        <v>47118</v>
      </c>
      <c r="AN110" s="2410"/>
      <c r="AO110" s="2603">
        <v>4</v>
      </c>
      <c r="AP110" s="2603">
        <v>4</v>
      </c>
      <c r="AQ110" s="2603">
        <v>4</v>
      </c>
      <c r="AR110" s="2603">
        <v>4</v>
      </c>
      <c r="AS110" s="2603">
        <v>4</v>
      </c>
      <c r="AT110" s="2603">
        <v>4</v>
      </c>
      <c r="AU110" s="2603">
        <v>4</v>
      </c>
      <c r="AV110" s="2603">
        <v>4</v>
      </c>
      <c r="AW110" s="2603">
        <v>4</v>
      </c>
      <c r="AX110" s="2603">
        <v>4</v>
      </c>
      <c r="AY110" s="2601">
        <v>40</v>
      </c>
      <c r="AZ110" s="2392"/>
      <c r="BA110" s="2392"/>
      <c r="BB110" s="2388"/>
      <c r="BC110" s="2388"/>
      <c r="BD110" s="2396">
        <v>65</v>
      </c>
      <c r="BE110" s="2396">
        <v>65</v>
      </c>
      <c r="BF110" s="2333" t="s">
        <v>2012</v>
      </c>
      <c r="BG110" s="2392"/>
      <c r="BH110" s="2396">
        <v>41.2</v>
      </c>
      <c r="BI110" s="2396">
        <v>41.2</v>
      </c>
      <c r="BJ110" s="2333" t="s">
        <v>2012</v>
      </c>
      <c r="BK110" s="2392"/>
      <c r="BL110" s="2396">
        <v>42.436</v>
      </c>
      <c r="BM110" s="2392"/>
      <c r="BN110" s="2392"/>
      <c r="BO110" s="2392"/>
      <c r="BP110" s="2396">
        <v>43.70908</v>
      </c>
      <c r="BQ110" s="2392"/>
      <c r="BR110" s="2392"/>
      <c r="BS110" s="2392"/>
      <c r="BT110" s="2396">
        <v>45.0203524</v>
      </c>
      <c r="BU110" s="2392"/>
      <c r="BV110" s="2392"/>
      <c r="BW110" s="2392"/>
      <c r="BX110" s="2396">
        <v>46.370962972000001</v>
      </c>
      <c r="BY110" s="2392"/>
      <c r="BZ110" s="2392"/>
      <c r="CA110" s="2392"/>
      <c r="CB110" s="2396">
        <v>47.762091861160002</v>
      </c>
      <c r="CC110" s="2392"/>
      <c r="CD110" s="2392"/>
      <c r="CE110" s="2392"/>
      <c r="CF110" s="2408">
        <v>49.194954616994799</v>
      </c>
      <c r="CG110" s="2392"/>
      <c r="CH110" s="2392"/>
      <c r="CI110" s="2392"/>
      <c r="CJ110" s="2408">
        <v>50.670803255504701</v>
      </c>
      <c r="CK110" s="2392"/>
      <c r="CL110" s="2392"/>
      <c r="CM110" s="2392"/>
      <c r="CN110" s="2337">
        <v>52.190927353169798</v>
      </c>
      <c r="CO110" s="2392"/>
      <c r="CP110" s="2392"/>
      <c r="CQ110" s="2392"/>
      <c r="CR110" s="2339">
        <f t="shared" si="5"/>
        <v>483.5551724588293</v>
      </c>
      <c r="CS110" s="2346" t="s">
        <v>1978</v>
      </c>
      <c r="CT110" s="2610" t="s">
        <v>233</v>
      </c>
      <c r="CU110" s="2355" t="s">
        <v>588</v>
      </c>
      <c r="CV110" s="2346" t="s">
        <v>586</v>
      </c>
      <c r="CW110" s="2347">
        <v>3407666</v>
      </c>
      <c r="CX110" s="2347" t="s">
        <v>1122</v>
      </c>
      <c r="CY110" s="2351"/>
      <c r="CZ110" s="2351"/>
      <c r="DA110" s="2351"/>
      <c r="DB110" s="2351"/>
      <c r="DC110" s="2351"/>
      <c r="DD110" s="2361" t="s">
        <v>2152</v>
      </c>
      <c r="DE110" s="2332" t="s">
        <v>2216</v>
      </c>
      <c r="DF110" s="2733" t="s">
        <v>1977</v>
      </c>
    </row>
    <row r="111" spans="1:110" s="2614" customFormat="1" ht="16.5" customHeight="1">
      <c r="A111" s="2740" t="s">
        <v>2124</v>
      </c>
      <c r="B111" s="2687"/>
      <c r="C111" s="2661" t="s">
        <v>2196</v>
      </c>
      <c r="D111" s="2688"/>
      <c r="E111" s="2642" t="s">
        <v>1216</v>
      </c>
      <c r="F111" s="2661" t="s">
        <v>2197</v>
      </c>
      <c r="G111" s="2673" t="s">
        <v>306</v>
      </c>
      <c r="H111" s="2662" t="s">
        <v>1681</v>
      </c>
      <c r="I111" s="2662"/>
      <c r="J111" s="2617">
        <v>68.7</v>
      </c>
      <c r="K111" s="2617" t="s">
        <v>2198</v>
      </c>
      <c r="L111" s="2689">
        <v>43374</v>
      </c>
      <c r="M111" s="2689">
        <v>47118</v>
      </c>
      <c r="N111" s="2617"/>
      <c r="O111" s="2617">
        <v>70.7</v>
      </c>
      <c r="P111" s="2617"/>
      <c r="Q111" s="2617">
        <v>72.7</v>
      </c>
      <c r="R111" s="2617"/>
      <c r="S111" s="2617">
        <v>74.7</v>
      </c>
      <c r="T111" s="2617"/>
      <c r="U111" s="2617">
        <v>76.7</v>
      </c>
      <c r="V111" s="2617"/>
      <c r="W111" s="2617">
        <v>78.7</v>
      </c>
      <c r="X111" s="2357"/>
      <c r="Y111" s="2357">
        <v>78.7</v>
      </c>
      <c r="Z111" s="2673" t="s">
        <v>2217</v>
      </c>
      <c r="AA111" s="2655">
        <v>8.3000000000000001E-3</v>
      </c>
      <c r="AB111" s="2618" t="s">
        <v>2218</v>
      </c>
      <c r="AC111" s="2618" t="s">
        <v>2219</v>
      </c>
      <c r="AD111" s="2364" t="s">
        <v>271</v>
      </c>
      <c r="AE111" s="2364" t="s">
        <v>887</v>
      </c>
      <c r="AF111" s="2618" t="s">
        <v>306</v>
      </c>
      <c r="AG111" s="2617" t="s">
        <v>1681</v>
      </c>
      <c r="AH111" s="2617" t="s">
        <v>75</v>
      </c>
      <c r="AI111" s="2617" t="s">
        <v>75</v>
      </c>
      <c r="AJ111" s="2366" t="s">
        <v>112</v>
      </c>
      <c r="AK111" s="2690" t="s">
        <v>112</v>
      </c>
      <c r="AL111" s="2691">
        <v>43831</v>
      </c>
      <c r="AM111" s="2691">
        <v>47118</v>
      </c>
      <c r="AN111" s="2692"/>
      <c r="AO111" s="2692"/>
      <c r="AP111" s="2693">
        <v>0.2</v>
      </c>
      <c r="AQ111" s="2693">
        <v>0.3</v>
      </c>
      <c r="AR111" s="2615">
        <v>0.4</v>
      </c>
      <c r="AS111" s="2615">
        <v>0.5</v>
      </c>
      <c r="AT111" s="2615">
        <v>0.6</v>
      </c>
      <c r="AU111" s="2615">
        <v>0.7</v>
      </c>
      <c r="AV111" s="2615">
        <v>0.8</v>
      </c>
      <c r="AW111" s="2615">
        <v>0.9</v>
      </c>
      <c r="AX111" s="2615">
        <v>1</v>
      </c>
      <c r="AY111" s="2595">
        <v>1</v>
      </c>
      <c r="AZ111" s="2616">
        <v>0</v>
      </c>
      <c r="BA111" s="2616">
        <v>0</v>
      </c>
      <c r="BB111" s="2617"/>
      <c r="BC111" s="2617"/>
      <c r="BD111" s="2616"/>
      <c r="BE111" s="2616"/>
      <c r="BF111" s="2617"/>
      <c r="BG111" s="2617"/>
      <c r="BH111" s="2396">
        <v>100</v>
      </c>
      <c r="BI111" s="2396">
        <v>100</v>
      </c>
      <c r="BJ111" s="2617" t="s">
        <v>1711</v>
      </c>
      <c r="BK111" s="2617"/>
      <c r="BL111" s="2617"/>
      <c r="BM111" s="2617"/>
      <c r="BN111" s="2617"/>
      <c r="BO111" s="2617"/>
      <c r="BP111" s="2396"/>
      <c r="BQ111" s="2617"/>
      <c r="BR111" s="2617"/>
      <c r="BS111" s="2617"/>
      <c r="BT111" s="2396">
        <v>16</v>
      </c>
      <c r="BU111" s="2617"/>
      <c r="BV111" s="2617"/>
      <c r="BW111" s="2617"/>
      <c r="BX111" s="2396">
        <v>16</v>
      </c>
      <c r="BY111" s="2617"/>
      <c r="BZ111" s="2617"/>
      <c r="CA111" s="2617"/>
      <c r="CB111" s="2396">
        <v>16</v>
      </c>
      <c r="CC111" s="2617"/>
      <c r="CD111" s="2617"/>
      <c r="CE111" s="2617"/>
      <c r="CF111" s="2408">
        <v>16</v>
      </c>
      <c r="CG111" s="2617"/>
      <c r="CH111" s="2617"/>
      <c r="CI111" s="2617"/>
      <c r="CJ111" s="2408">
        <v>16</v>
      </c>
      <c r="CK111" s="2617"/>
      <c r="CL111" s="2617"/>
      <c r="CM111" s="2617"/>
      <c r="CN111" s="2337">
        <v>16</v>
      </c>
      <c r="CO111" s="2617"/>
      <c r="CP111" s="2617"/>
      <c r="CQ111" s="2617"/>
      <c r="CR111" s="2339">
        <f t="shared" si="5"/>
        <v>196</v>
      </c>
      <c r="CS111" s="2618" t="s">
        <v>185</v>
      </c>
      <c r="CT111" s="2618" t="s">
        <v>186</v>
      </c>
      <c r="CU111" s="2372" t="s">
        <v>2220</v>
      </c>
      <c r="CV111" s="2347" t="s">
        <v>2221</v>
      </c>
      <c r="CW111" s="2372">
        <v>3387000</v>
      </c>
      <c r="CX111" s="2364" t="s">
        <v>2222</v>
      </c>
      <c r="CY111" s="2618"/>
      <c r="CZ111" s="2618"/>
      <c r="DA111" s="2618"/>
      <c r="DB111" s="2618"/>
      <c r="DC111" s="2618"/>
      <c r="DD111" s="2618"/>
      <c r="DE111" s="2364" t="s">
        <v>2071</v>
      </c>
      <c r="DF111" s="2741" t="s">
        <v>1977</v>
      </c>
    </row>
    <row r="112" spans="1:110" s="2584" customFormat="1" ht="16.5" customHeight="1">
      <c r="A112" s="2740" t="s">
        <v>2124</v>
      </c>
      <c r="B112" s="2596"/>
      <c r="C112" s="2661" t="s">
        <v>2196</v>
      </c>
      <c r="D112" s="2670"/>
      <c r="E112" s="2642" t="s">
        <v>1216</v>
      </c>
      <c r="F112" s="2661" t="s">
        <v>2197</v>
      </c>
      <c r="G112" s="2671" t="s">
        <v>306</v>
      </c>
      <c r="H112" s="2661" t="s">
        <v>1681</v>
      </c>
      <c r="I112" s="2661"/>
      <c r="J112" s="2394">
        <v>68.7</v>
      </c>
      <c r="K112" s="2394" t="s">
        <v>2198</v>
      </c>
      <c r="L112" s="2672">
        <v>43374</v>
      </c>
      <c r="M112" s="2672">
        <v>47118</v>
      </c>
      <c r="N112" s="2394"/>
      <c r="O112" s="2394">
        <v>70.7</v>
      </c>
      <c r="P112" s="2394"/>
      <c r="Q112" s="2394">
        <v>72.7</v>
      </c>
      <c r="R112" s="2394"/>
      <c r="S112" s="2394">
        <v>74.7</v>
      </c>
      <c r="T112" s="2394"/>
      <c r="U112" s="2394">
        <v>76.7</v>
      </c>
      <c r="V112" s="2394"/>
      <c r="W112" s="2394">
        <v>78.7</v>
      </c>
      <c r="X112" s="2357"/>
      <c r="Y112" s="2357">
        <v>78.7</v>
      </c>
      <c r="Z112" s="2640" t="s">
        <v>2472</v>
      </c>
      <c r="AA112" s="2644">
        <v>8.3000000000000001E-3</v>
      </c>
      <c r="AB112" s="2363" t="s">
        <v>1309</v>
      </c>
      <c r="AC112" s="2363" t="s">
        <v>2224</v>
      </c>
      <c r="AD112" s="2364" t="s">
        <v>271</v>
      </c>
      <c r="AE112" s="2364" t="s">
        <v>220</v>
      </c>
      <c r="AF112" s="2363" t="s">
        <v>306</v>
      </c>
      <c r="AG112" s="2333" t="s">
        <v>1681</v>
      </c>
      <c r="AH112" s="2333" t="s">
        <v>75</v>
      </c>
      <c r="AI112" s="2394" t="s">
        <v>75</v>
      </c>
      <c r="AJ112" s="2333" t="s">
        <v>112</v>
      </c>
      <c r="AK112" s="2341" t="s">
        <v>112</v>
      </c>
      <c r="AL112" s="2646">
        <v>43466</v>
      </c>
      <c r="AM112" s="2646">
        <v>47118</v>
      </c>
      <c r="AN112" s="2335"/>
      <c r="AO112" s="2342">
        <v>0.6</v>
      </c>
      <c r="AP112" s="2335">
        <v>0.65</v>
      </c>
      <c r="AQ112" s="2335">
        <v>0.7</v>
      </c>
      <c r="AR112" s="2335">
        <v>0.75</v>
      </c>
      <c r="AS112" s="2342">
        <v>0.8</v>
      </c>
      <c r="AT112" s="2335">
        <v>0.84</v>
      </c>
      <c r="AU112" s="2335">
        <v>0.88</v>
      </c>
      <c r="AV112" s="2335">
        <v>0.92</v>
      </c>
      <c r="AW112" s="2335">
        <v>0.96</v>
      </c>
      <c r="AX112" s="2342">
        <v>1</v>
      </c>
      <c r="AY112" s="2335">
        <v>1</v>
      </c>
      <c r="AZ112" s="2337"/>
      <c r="BA112" s="2337"/>
      <c r="BB112" s="2333"/>
      <c r="BC112" s="2333"/>
      <c r="BD112" s="2337">
        <v>50</v>
      </c>
      <c r="BE112" s="2337">
        <v>50</v>
      </c>
      <c r="BF112" s="2333" t="s">
        <v>1954</v>
      </c>
      <c r="BG112" s="2333"/>
      <c r="BH112" s="2338"/>
      <c r="BI112" s="2338"/>
      <c r="BJ112" s="2333"/>
      <c r="BK112" s="2333"/>
      <c r="BL112" s="2333"/>
      <c r="BM112" s="2333"/>
      <c r="BN112" s="2333"/>
      <c r="BO112" s="2333"/>
      <c r="BP112" s="2333"/>
      <c r="BQ112" s="2333"/>
      <c r="BR112" s="2333"/>
      <c r="BS112" s="2333"/>
      <c r="BT112" s="2406">
        <v>50</v>
      </c>
      <c r="BU112" s="2337"/>
      <c r="BV112" s="2333"/>
      <c r="BW112" s="2333"/>
      <c r="BX112" s="2333"/>
      <c r="BY112" s="2333"/>
      <c r="BZ112" s="2333"/>
      <c r="CA112" s="2333"/>
      <c r="CB112" s="2333"/>
      <c r="CC112" s="2333"/>
      <c r="CD112" s="2333"/>
      <c r="CE112" s="2333"/>
      <c r="CF112" s="2333"/>
      <c r="CG112" s="2333"/>
      <c r="CH112" s="2333"/>
      <c r="CI112" s="2333"/>
      <c r="CJ112" s="2333"/>
      <c r="CK112" s="2333"/>
      <c r="CL112" s="2333"/>
      <c r="CM112" s="2333"/>
      <c r="CN112" s="2406">
        <v>50</v>
      </c>
      <c r="CO112" s="2337"/>
      <c r="CP112" s="2333"/>
      <c r="CQ112" s="2333"/>
      <c r="CR112" s="2339">
        <f>SUM(AZ112+BD112+BH112+BL112+BP112+BT112+BX112+CB112+CF112+CJ112+CN112)</f>
        <v>150</v>
      </c>
      <c r="CS112" s="2331" t="s">
        <v>185</v>
      </c>
      <c r="CT112" s="2331" t="s">
        <v>186</v>
      </c>
      <c r="CU112" s="2372" t="s">
        <v>2225</v>
      </c>
      <c r="CV112" s="2347" t="s">
        <v>1451</v>
      </c>
      <c r="CW112" s="2372">
        <v>3387000</v>
      </c>
      <c r="CX112" s="2364" t="s">
        <v>2226</v>
      </c>
      <c r="CY112" s="2345"/>
      <c r="CZ112" s="2345"/>
      <c r="DA112" s="2345"/>
      <c r="DB112" s="2345"/>
      <c r="DC112" s="2345"/>
      <c r="DD112" s="2345"/>
      <c r="DE112" s="2332" t="s">
        <v>2227</v>
      </c>
      <c r="DF112" s="2733" t="s">
        <v>1977</v>
      </c>
    </row>
    <row r="113" spans="1:113" s="2584" customFormat="1" ht="16.5" customHeight="1">
      <c r="A113" s="2740" t="s">
        <v>2124</v>
      </c>
      <c r="B113" s="2596"/>
      <c r="C113" s="2661" t="s">
        <v>2196</v>
      </c>
      <c r="D113" s="2670"/>
      <c r="E113" s="2642" t="s">
        <v>1216</v>
      </c>
      <c r="F113" s="2661" t="s">
        <v>2197</v>
      </c>
      <c r="G113" s="2671" t="s">
        <v>306</v>
      </c>
      <c r="H113" s="2661" t="s">
        <v>1681</v>
      </c>
      <c r="I113" s="2661"/>
      <c r="J113" s="2394">
        <v>68.7</v>
      </c>
      <c r="K113" s="2394" t="s">
        <v>2198</v>
      </c>
      <c r="L113" s="2672">
        <v>43374</v>
      </c>
      <c r="M113" s="2672">
        <v>47118</v>
      </c>
      <c r="N113" s="2394"/>
      <c r="O113" s="2394">
        <v>70.7</v>
      </c>
      <c r="P113" s="2394"/>
      <c r="Q113" s="2394">
        <v>72.7</v>
      </c>
      <c r="R113" s="2394"/>
      <c r="S113" s="2394">
        <v>74.7</v>
      </c>
      <c r="T113" s="2394"/>
      <c r="U113" s="2394">
        <v>76.7</v>
      </c>
      <c r="V113" s="2394"/>
      <c r="W113" s="2394">
        <v>78.7</v>
      </c>
      <c r="X113" s="2357"/>
      <c r="Y113" s="2357">
        <v>78.7</v>
      </c>
      <c r="Z113" s="2640" t="s">
        <v>2473</v>
      </c>
      <c r="AA113" s="2644">
        <v>8.3000000000000001E-3</v>
      </c>
      <c r="AB113" s="2363" t="s">
        <v>2228</v>
      </c>
      <c r="AC113" s="2363" t="s">
        <v>1088</v>
      </c>
      <c r="AD113" s="2364" t="s">
        <v>271</v>
      </c>
      <c r="AE113" s="2364" t="s">
        <v>220</v>
      </c>
      <c r="AF113" s="2363" t="s">
        <v>582</v>
      </c>
      <c r="AG113" s="2341" t="s">
        <v>1055</v>
      </c>
      <c r="AH113" s="2341" t="s">
        <v>75</v>
      </c>
      <c r="AI113" s="2394" t="s">
        <v>75</v>
      </c>
      <c r="AJ113" s="2333">
        <v>4</v>
      </c>
      <c r="AK113" s="2333">
        <v>2017</v>
      </c>
      <c r="AL113" s="2646">
        <v>43405</v>
      </c>
      <c r="AM113" s="2646">
        <v>47118</v>
      </c>
      <c r="AN113" s="2621">
        <v>4</v>
      </c>
      <c r="AO113" s="2621">
        <v>4</v>
      </c>
      <c r="AP113" s="2621">
        <v>4</v>
      </c>
      <c r="AQ113" s="2621">
        <v>4</v>
      </c>
      <c r="AR113" s="2621">
        <v>4</v>
      </c>
      <c r="AS113" s="2621">
        <v>4</v>
      </c>
      <c r="AT113" s="2621">
        <v>4</v>
      </c>
      <c r="AU113" s="2621">
        <v>4</v>
      </c>
      <c r="AV113" s="2621">
        <v>4</v>
      </c>
      <c r="AW113" s="2621">
        <v>4</v>
      </c>
      <c r="AX113" s="2621">
        <v>4</v>
      </c>
      <c r="AY113" s="2621">
        <v>44</v>
      </c>
      <c r="AZ113" s="2368">
        <v>70</v>
      </c>
      <c r="BA113" s="2368">
        <v>70</v>
      </c>
      <c r="BB113" s="2333" t="s">
        <v>1954</v>
      </c>
      <c r="BC113" s="2338"/>
      <c r="BD113" s="2337">
        <v>72.100000000000009</v>
      </c>
      <c r="BE113" s="2337">
        <v>72.100000000000009</v>
      </c>
      <c r="BF113" s="2333" t="s">
        <v>1954</v>
      </c>
      <c r="BG113" s="2333"/>
      <c r="BH113" s="2344">
        <v>100</v>
      </c>
      <c r="BI113" s="2344">
        <v>100</v>
      </c>
      <c r="BJ113" s="2333" t="s">
        <v>1954</v>
      </c>
      <c r="BK113" s="2338"/>
      <c r="BL113" s="2368">
        <v>103</v>
      </c>
      <c r="BM113" s="2338"/>
      <c r="BN113" s="2338"/>
      <c r="BO113" s="2338"/>
      <c r="BP113" s="2368">
        <v>106.09</v>
      </c>
      <c r="BQ113" s="2338"/>
      <c r="BR113" s="2338"/>
      <c r="BS113" s="2338"/>
      <c r="BT113" s="2406">
        <v>109.2727</v>
      </c>
      <c r="BU113" s="2338"/>
      <c r="BV113" s="2338"/>
      <c r="BW113" s="2338"/>
      <c r="BX113" s="2337">
        <v>112.550881</v>
      </c>
      <c r="BY113" s="2338"/>
      <c r="BZ113" s="2338"/>
      <c r="CA113" s="2338"/>
      <c r="CB113" s="2406">
        <v>115.92740743</v>
      </c>
      <c r="CC113" s="2338"/>
      <c r="CD113" s="2338"/>
      <c r="CE113" s="2338"/>
      <c r="CF113" s="2406">
        <v>119.4052296529</v>
      </c>
      <c r="CG113" s="2338"/>
      <c r="CH113" s="2338"/>
      <c r="CI113" s="2338"/>
      <c r="CJ113" s="2406">
        <v>122.987386542487</v>
      </c>
      <c r="CK113" s="2338"/>
      <c r="CL113" s="2338"/>
      <c r="CM113" s="2338"/>
      <c r="CN113" s="2406">
        <v>126.67700813876162</v>
      </c>
      <c r="CO113" s="2338"/>
      <c r="CP113" s="2338"/>
      <c r="CQ113" s="2338"/>
      <c r="CR113" s="2339">
        <f>SUM(AZ113+BD113+BH113+BL113+BP113+BT113+BX113+CB113+CF113+CJ113+CN113)</f>
        <v>1158.0106127641488</v>
      </c>
      <c r="CS113" s="2331" t="s">
        <v>1978</v>
      </c>
      <c r="CT113" s="2331" t="s">
        <v>233</v>
      </c>
      <c r="CU113" s="2340" t="s">
        <v>2006</v>
      </c>
      <c r="CV113" s="2345" t="s">
        <v>372</v>
      </c>
      <c r="CW113" s="2345">
        <v>3407666</v>
      </c>
      <c r="CX113" s="2364" t="s">
        <v>375</v>
      </c>
      <c r="CY113" s="2361"/>
      <c r="CZ113" s="2361"/>
      <c r="DA113" s="2361"/>
      <c r="DB113" s="2361"/>
      <c r="DC113" s="2361"/>
      <c r="DD113" s="2361"/>
      <c r="DE113" s="2354" t="s">
        <v>2229</v>
      </c>
      <c r="DF113" s="2733" t="s">
        <v>1977</v>
      </c>
    </row>
    <row r="114" spans="1:113" s="2583" customFormat="1" ht="16.5" customHeight="1">
      <c r="A114" s="2740" t="s">
        <v>2124</v>
      </c>
      <c r="B114" s="2687"/>
      <c r="C114" s="2661" t="s">
        <v>2196</v>
      </c>
      <c r="D114" s="2688"/>
      <c r="E114" s="2642" t="s">
        <v>1216</v>
      </c>
      <c r="F114" s="2661" t="s">
        <v>2197</v>
      </c>
      <c r="G114" s="2673" t="s">
        <v>306</v>
      </c>
      <c r="H114" s="2662" t="s">
        <v>1681</v>
      </c>
      <c r="I114" s="2662"/>
      <c r="J114" s="2617">
        <v>68.7</v>
      </c>
      <c r="K114" s="2617" t="s">
        <v>2198</v>
      </c>
      <c r="L114" s="2689">
        <v>43374</v>
      </c>
      <c r="M114" s="2689">
        <v>47118</v>
      </c>
      <c r="N114" s="2617"/>
      <c r="O114" s="2617">
        <v>70.7</v>
      </c>
      <c r="P114" s="2617"/>
      <c r="Q114" s="2617">
        <v>72.7</v>
      </c>
      <c r="R114" s="2617"/>
      <c r="S114" s="2617">
        <v>74.7</v>
      </c>
      <c r="T114" s="2617"/>
      <c r="U114" s="2617">
        <v>76.7</v>
      </c>
      <c r="V114" s="2617"/>
      <c r="W114" s="2617">
        <v>78.7</v>
      </c>
      <c r="X114" s="2357"/>
      <c r="Y114" s="2357">
        <v>78.7</v>
      </c>
      <c r="Z114" s="2640" t="s">
        <v>2474</v>
      </c>
      <c r="AA114" s="2655">
        <v>8.3000000000000001E-3</v>
      </c>
      <c r="AB114" s="2363" t="s">
        <v>1318</v>
      </c>
      <c r="AC114" s="2363" t="s">
        <v>2230</v>
      </c>
      <c r="AD114" s="2364" t="s">
        <v>271</v>
      </c>
      <c r="AE114" s="2364" t="s">
        <v>220</v>
      </c>
      <c r="AF114" s="2363" t="s">
        <v>552</v>
      </c>
      <c r="AG114" s="2622" t="s">
        <v>1055</v>
      </c>
      <c r="AH114" s="2622" t="s">
        <v>75</v>
      </c>
      <c r="AI114" s="2617" t="s">
        <v>75</v>
      </c>
      <c r="AJ114" s="2696">
        <v>8277</v>
      </c>
      <c r="AK114" s="2622">
        <v>2017</v>
      </c>
      <c r="AL114" s="2656">
        <v>43405</v>
      </c>
      <c r="AM114" s="2656">
        <v>47118</v>
      </c>
      <c r="AN114" s="2622">
        <v>7020</v>
      </c>
      <c r="AO114" s="2622">
        <v>6000</v>
      </c>
      <c r="AP114" s="2622">
        <v>2288</v>
      </c>
      <c r="AQ114" s="2622">
        <v>7000</v>
      </c>
      <c r="AR114" s="2622">
        <v>4000</v>
      </c>
      <c r="AS114" s="2622">
        <v>4000</v>
      </c>
      <c r="AT114" s="2622">
        <v>4000</v>
      </c>
      <c r="AU114" s="2622">
        <v>4000</v>
      </c>
      <c r="AV114" s="2622">
        <v>4000</v>
      </c>
      <c r="AW114" s="2622">
        <v>4000</v>
      </c>
      <c r="AX114" s="2622">
        <v>4000</v>
      </c>
      <c r="AY114" s="2622">
        <f>SUM(AN114:AX114)</f>
        <v>50308</v>
      </c>
      <c r="AZ114" s="2368">
        <v>2386</v>
      </c>
      <c r="BA114" s="2368">
        <v>2386</v>
      </c>
      <c r="BB114" s="2622" t="s">
        <v>1711</v>
      </c>
      <c r="BC114" s="2622"/>
      <c r="BD114" s="2337">
        <v>1799</v>
      </c>
      <c r="BE114" s="2337">
        <v>1799</v>
      </c>
      <c r="BF114" s="2622" t="s">
        <v>1711</v>
      </c>
      <c r="BG114" s="2622"/>
      <c r="BH114" s="2344">
        <v>1799</v>
      </c>
      <c r="BI114" s="2344"/>
      <c r="BJ114" s="2622" t="s">
        <v>1711</v>
      </c>
      <c r="BK114" s="2622"/>
      <c r="BL114" s="2368">
        <v>1888.95</v>
      </c>
      <c r="BM114" s="2368"/>
      <c r="BN114" s="2357"/>
      <c r="BO114" s="2357"/>
      <c r="BP114" s="2368">
        <v>396.8</v>
      </c>
      <c r="BQ114" s="2368">
        <v>396.8</v>
      </c>
      <c r="BR114" s="2366" t="s">
        <v>2231</v>
      </c>
      <c r="BS114" s="2366"/>
      <c r="BT114" s="2406">
        <v>396.8</v>
      </c>
      <c r="BU114" s="2368">
        <v>396.8</v>
      </c>
      <c r="BV114" s="2333" t="s">
        <v>1711</v>
      </c>
      <c r="BW114" s="2366"/>
      <c r="BX114" s="2337">
        <v>396.8</v>
      </c>
      <c r="BY114" s="2623"/>
      <c r="BZ114" s="2333" t="s">
        <v>1711</v>
      </c>
      <c r="CA114" s="2366"/>
      <c r="CB114" s="2406">
        <v>396.8</v>
      </c>
      <c r="CC114" s="2623"/>
      <c r="CD114" s="2333" t="s">
        <v>1711</v>
      </c>
      <c r="CE114" s="2366"/>
      <c r="CF114" s="2406">
        <v>396.8</v>
      </c>
      <c r="CG114" s="2623"/>
      <c r="CH114" s="2333" t="s">
        <v>1711</v>
      </c>
      <c r="CI114" s="2366"/>
      <c r="CJ114" s="2406">
        <v>396.8</v>
      </c>
      <c r="CK114" s="2623"/>
      <c r="CL114" s="2333" t="s">
        <v>1711</v>
      </c>
      <c r="CM114" s="2366"/>
      <c r="CN114" s="2406">
        <v>396.8</v>
      </c>
      <c r="CO114" s="2623"/>
      <c r="CP114" s="2333" t="s">
        <v>1711</v>
      </c>
      <c r="CQ114" s="2366"/>
      <c r="CR114" s="2339">
        <f>SUM(AZ114+BD114+BH114+BL114+BP114+BT114+BX114+CB114+CF114+CJ114+CN114)</f>
        <v>10650.549999999996</v>
      </c>
      <c r="CS114" s="2365" t="s">
        <v>185</v>
      </c>
      <c r="CT114" s="2365" t="s">
        <v>1617</v>
      </c>
      <c r="CU114" s="2365" t="s">
        <v>1886</v>
      </c>
      <c r="CV114" s="2365" t="s">
        <v>2232</v>
      </c>
      <c r="CW114" s="2365" t="s">
        <v>1987</v>
      </c>
      <c r="CX114" s="2364" t="s">
        <v>2233</v>
      </c>
      <c r="CY114" s="2624"/>
      <c r="CZ114" s="2624"/>
      <c r="DA114" s="2624"/>
      <c r="DB114" s="2624"/>
      <c r="DC114" s="2624"/>
      <c r="DD114" s="2624"/>
      <c r="DE114" s="2364" t="s">
        <v>2234</v>
      </c>
      <c r="DF114" s="2741" t="s">
        <v>1977</v>
      </c>
    </row>
    <row r="115" spans="1:113" s="2585" customFormat="1" ht="16.5" customHeight="1">
      <c r="A115" s="2740" t="s">
        <v>2124</v>
      </c>
      <c r="B115" s="2596"/>
      <c r="C115" s="2661" t="s">
        <v>2196</v>
      </c>
      <c r="D115" s="2670"/>
      <c r="E115" s="2642" t="s">
        <v>1216</v>
      </c>
      <c r="F115" s="2661" t="s">
        <v>2197</v>
      </c>
      <c r="G115" s="2671" t="s">
        <v>306</v>
      </c>
      <c r="H115" s="2661" t="s">
        <v>1681</v>
      </c>
      <c r="I115" s="2661"/>
      <c r="J115" s="2394">
        <v>68.7</v>
      </c>
      <c r="K115" s="2394" t="s">
        <v>2198</v>
      </c>
      <c r="L115" s="2672">
        <v>43374</v>
      </c>
      <c r="M115" s="2672">
        <v>47118</v>
      </c>
      <c r="N115" s="2394"/>
      <c r="O115" s="2394">
        <v>70.7</v>
      </c>
      <c r="P115" s="2394"/>
      <c r="Q115" s="2394">
        <v>72.7</v>
      </c>
      <c r="R115" s="2394"/>
      <c r="S115" s="2394">
        <v>74.7</v>
      </c>
      <c r="T115" s="2394"/>
      <c r="U115" s="2394">
        <v>76.7</v>
      </c>
      <c r="V115" s="2394"/>
      <c r="W115" s="2394">
        <v>78.7</v>
      </c>
      <c r="X115" s="2357"/>
      <c r="Y115" s="2357">
        <v>78.7</v>
      </c>
      <c r="Z115" s="2673" t="s">
        <v>2475</v>
      </c>
      <c r="AA115" s="2644">
        <v>8.3000000000000001E-3</v>
      </c>
      <c r="AB115" s="2618" t="s">
        <v>1286</v>
      </c>
      <c r="AC115" s="2618" t="s">
        <v>1289</v>
      </c>
      <c r="AD115" s="2364" t="s">
        <v>271</v>
      </c>
      <c r="AE115" s="2364" t="s">
        <v>887</v>
      </c>
      <c r="AF115" s="2363" t="s">
        <v>582</v>
      </c>
      <c r="AG115" s="2394" t="s">
        <v>1681</v>
      </c>
      <c r="AH115" s="2394" t="s">
        <v>75</v>
      </c>
      <c r="AI115" s="2394" t="s">
        <v>75</v>
      </c>
      <c r="AJ115" s="2349" t="s">
        <v>112</v>
      </c>
      <c r="AK115" s="2663" t="s">
        <v>112</v>
      </c>
      <c r="AL115" s="2663">
        <v>44927</v>
      </c>
      <c r="AM115" s="2663">
        <v>47118</v>
      </c>
      <c r="AN115" s="2603"/>
      <c r="AO115" s="2603"/>
      <c r="AP115" s="2600"/>
      <c r="AQ115" s="2600"/>
      <c r="AR115" s="2599"/>
      <c r="AS115" s="2619">
        <v>0.2</v>
      </c>
      <c r="AT115" s="2619">
        <v>0.4</v>
      </c>
      <c r="AU115" s="2619">
        <v>0.6</v>
      </c>
      <c r="AV115" s="2619">
        <v>0.8</v>
      </c>
      <c r="AW115" s="2619">
        <v>0.9</v>
      </c>
      <c r="AX115" s="2619">
        <v>1</v>
      </c>
      <c r="AY115" s="2619">
        <v>1</v>
      </c>
      <c r="AZ115" s="2349"/>
      <c r="BA115" s="2349"/>
      <c r="BB115" s="2349"/>
      <c r="BC115" s="2349"/>
      <c r="BD115" s="2349"/>
      <c r="BE115" s="2349"/>
      <c r="BF115" s="2349"/>
      <c r="BG115" s="2349"/>
      <c r="BH115" s="2349"/>
      <c r="BI115" s="2349"/>
      <c r="BJ115" s="2349"/>
      <c r="BK115" s="2349"/>
      <c r="BL115" s="2349"/>
      <c r="BM115" s="2349"/>
      <c r="BN115" s="2349"/>
      <c r="BO115" s="2349"/>
      <c r="BP115" s="2349"/>
      <c r="BQ115" s="2349"/>
      <c r="BR115" s="2349"/>
      <c r="BS115" s="2349"/>
      <c r="BT115" s="2396">
        <v>98</v>
      </c>
      <c r="BU115" s="2380"/>
      <c r="BV115" s="2333" t="s">
        <v>1711</v>
      </c>
      <c r="BW115" s="2388"/>
      <c r="BX115" s="2396">
        <v>101</v>
      </c>
      <c r="BY115" s="2380"/>
      <c r="BZ115" s="2333" t="s">
        <v>1711</v>
      </c>
      <c r="CA115" s="2388"/>
      <c r="CB115" s="2396">
        <v>104</v>
      </c>
      <c r="CC115" s="2380"/>
      <c r="CD115" s="2333" t="s">
        <v>1711</v>
      </c>
      <c r="CE115" s="2388"/>
      <c r="CF115" s="2408">
        <v>108</v>
      </c>
      <c r="CG115" s="2380"/>
      <c r="CH115" s="2333" t="s">
        <v>1711</v>
      </c>
      <c r="CI115" s="2388"/>
      <c r="CJ115" s="2408">
        <v>111</v>
      </c>
      <c r="CK115" s="2380"/>
      <c r="CL115" s="2333" t="s">
        <v>1711</v>
      </c>
      <c r="CM115" s="2388"/>
      <c r="CN115" s="2337">
        <v>114</v>
      </c>
      <c r="CO115" s="2380"/>
      <c r="CP115" s="2333" t="s">
        <v>1711</v>
      </c>
      <c r="CQ115" s="2388"/>
      <c r="CR115" s="2339">
        <f t="shared" si="5"/>
        <v>636</v>
      </c>
      <c r="CS115" s="2346" t="s">
        <v>105</v>
      </c>
      <c r="CT115" s="2331" t="s">
        <v>107</v>
      </c>
      <c r="CU115" s="2346" t="s">
        <v>124</v>
      </c>
      <c r="CV115" s="2345" t="s">
        <v>1955</v>
      </c>
      <c r="CW115" s="2346" t="s">
        <v>1956</v>
      </c>
      <c r="CX115" s="2347" t="s">
        <v>125</v>
      </c>
      <c r="CY115" s="2598"/>
      <c r="CZ115" s="2598"/>
      <c r="DA115" s="2598"/>
      <c r="DB115" s="2598"/>
      <c r="DC115" s="2598"/>
      <c r="DD115" s="2598"/>
      <c r="DE115" s="2354" t="s">
        <v>1952</v>
      </c>
      <c r="DF115" s="2733" t="s">
        <v>1952</v>
      </c>
    </row>
    <row r="116" spans="1:113" s="2585" customFormat="1" ht="16.5" customHeight="1">
      <c r="A116" s="2740" t="s">
        <v>2124</v>
      </c>
      <c r="B116" s="2596"/>
      <c r="C116" s="2661" t="s">
        <v>2196</v>
      </c>
      <c r="D116" s="2670"/>
      <c r="E116" s="2642" t="s">
        <v>1216</v>
      </c>
      <c r="F116" s="2661" t="s">
        <v>2197</v>
      </c>
      <c r="G116" s="2671" t="s">
        <v>306</v>
      </c>
      <c r="H116" s="2661" t="s">
        <v>1681</v>
      </c>
      <c r="I116" s="2661"/>
      <c r="J116" s="2394">
        <v>68.7</v>
      </c>
      <c r="K116" s="2394" t="s">
        <v>2198</v>
      </c>
      <c r="L116" s="2672">
        <v>43374</v>
      </c>
      <c r="M116" s="2672">
        <v>47118</v>
      </c>
      <c r="N116" s="2394"/>
      <c r="O116" s="2394">
        <v>70.7</v>
      </c>
      <c r="P116" s="2394"/>
      <c r="Q116" s="2394">
        <v>72.7</v>
      </c>
      <c r="R116" s="2394"/>
      <c r="S116" s="2394">
        <v>74.7</v>
      </c>
      <c r="T116" s="2394"/>
      <c r="U116" s="2394">
        <v>76.7</v>
      </c>
      <c r="V116" s="2394"/>
      <c r="W116" s="2394">
        <v>78.7</v>
      </c>
      <c r="X116" s="2357"/>
      <c r="Y116" s="2357">
        <v>78.7</v>
      </c>
      <c r="Z116" s="2673" t="s">
        <v>2476</v>
      </c>
      <c r="AA116" s="2644">
        <v>8.3000000000000001E-3</v>
      </c>
      <c r="AB116" s="2618" t="s">
        <v>1292</v>
      </c>
      <c r="AC116" s="2618" t="s">
        <v>2223</v>
      </c>
      <c r="AD116" s="2364" t="s">
        <v>271</v>
      </c>
      <c r="AE116" s="2364" t="s">
        <v>887</v>
      </c>
      <c r="AF116" s="2363" t="s">
        <v>582</v>
      </c>
      <c r="AG116" s="2394" t="s">
        <v>1055</v>
      </c>
      <c r="AH116" s="2394" t="s">
        <v>75</v>
      </c>
      <c r="AI116" s="2394" t="s">
        <v>75</v>
      </c>
      <c r="AJ116" s="2388">
        <v>10</v>
      </c>
      <c r="AK116" s="2672">
        <v>44742</v>
      </c>
      <c r="AL116" s="2663">
        <v>44927</v>
      </c>
      <c r="AM116" s="2663">
        <v>47118</v>
      </c>
      <c r="AN116" s="2613"/>
      <c r="AO116" s="2603"/>
      <c r="AP116" s="2603"/>
      <c r="AQ116" s="2603"/>
      <c r="AR116" s="2603"/>
      <c r="AS116" s="2603">
        <v>3</v>
      </c>
      <c r="AT116" s="2694">
        <v>3</v>
      </c>
      <c r="AU116" s="2613">
        <v>3</v>
      </c>
      <c r="AV116" s="2613">
        <v>3</v>
      </c>
      <c r="AW116" s="2613">
        <v>3</v>
      </c>
      <c r="AX116" s="2613">
        <v>3</v>
      </c>
      <c r="AY116" s="2388">
        <f>SUM(AN116:AX116)</f>
        <v>18</v>
      </c>
      <c r="AZ116" s="2406"/>
      <c r="BA116" s="2408"/>
      <c r="BB116" s="2394"/>
      <c r="BC116" s="2394"/>
      <c r="BD116" s="2408"/>
      <c r="BE116" s="2408"/>
      <c r="BF116" s="2394"/>
      <c r="BG116" s="2394"/>
      <c r="BH116" s="2406"/>
      <c r="BI116" s="2394"/>
      <c r="BJ116" s="2394"/>
      <c r="BK116" s="2394"/>
      <c r="BL116" s="2406"/>
      <c r="BM116" s="2394"/>
      <c r="BN116" s="2394"/>
      <c r="BO116" s="2394"/>
      <c r="BP116" s="2406"/>
      <c r="BQ116" s="2394"/>
      <c r="BR116" s="2394"/>
      <c r="BS116" s="2394"/>
      <c r="BT116" s="2406">
        <v>55</v>
      </c>
      <c r="BU116" s="2406">
        <f>+BT116</f>
        <v>55</v>
      </c>
      <c r="BV116" s="2394" t="s">
        <v>2159</v>
      </c>
      <c r="BW116" s="2394">
        <v>7868</v>
      </c>
      <c r="BX116" s="2406">
        <f>+BT116*110%</f>
        <v>60.500000000000007</v>
      </c>
      <c r="BY116" s="2406">
        <f>+BX116</f>
        <v>60.500000000000007</v>
      </c>
      <c r="BZ116" s="2394" t="s">
        <v>2159</v>
      </c>
      <c r="CA116" s="2394" t="s">
        <v>2160</v>
      </c>
      <c r="CB116" s="2406">
        <f>+BX116*110%</f>
        <v>66.550000000000011</v>
      </c>
      <c r="CC116" s="2394"/>
      <c r="CD116" s="2394" t="s">
        <v>2159</v>
      </c>
      <c r="CE116" s="2394" t="s">
        <v>2059</v>
      </c>
      <c r="CF116" s="2406">
        <f>+CB116*110%</f>
        <v>73.205000000000013</v>
      </c>
      <c r="CG116" s="2394"/>
      <c r="CH116" s="2394" t="s">
        <v>2159</v>
      </c>
      <c r="CI116" s="2394" t="s">
        <v>2059</v>
      </c>
      <c r="CJ116" s="2406">
        <f>+CF116*110%</f>
        <v>80.525500000000022</v>
      </c>
      <c r="CK116" s="2394"/>
      <c r="CL116" s="2394" t="s">
        <v>2159</v>
      </c>
      <c r="CM116" s="2394" t="s">
        <v>2059</v>
      </c>
      <c r="CN116" s="2406">
        <f>+CJ116*110%</f>
        <v>88.578050000000033</v>
      </c>
      <c r="CO116" s="2394"/>
      <c r="CP116" s="2394" t="s">
        <v>2159</v>
      </c>
      <c r="CQ116" s="2394" t="s">
        <v>2059</v>
      </c>
      <c r="CR116" s="2339">
        <f>+CN116+CJ116+CF116+CB116+BX116+BT116</f>
        <v>424.35855000000004</v>
      </c>
      <c r="CS116" s="2607" t="s">
        <v>105</v>
      </c>
      <c r="CT116" s="2331" t="s">
        <v>107</v>
      </c>
      <c r="CU116" s="2347" t="s">
        <v>327</v>
      </c>
      <c r="CV116" s="2607" t="s">
        <v>326</v>
      </c>
      <c r="CW116" s="2346" t="s">
        <v>126</v>
      </c>
      <c r="CX116" s="2364" t="s">
        <v>328</v>
      </c>
      <c r="CY116" s="2372"/>
      <c r="CZ116" s="2372"/>
      <c r="DA116" s="2372"/>
      <c r="DB116" s="2372"/>
      <c r="DC116" s="2372"/>
      <c r="DD116" s="2372"/>
      <c r="DE116" s="2594" t="s">
        <v>1952</v>
      </c>
      <c r="DF116" s="2733" t="s">
        <v>1952</v>
      </c>
    </row>
    <row r="117" spans="1:113" s="2585" customFormat="1" ht="16.5" customHeight="1">
      <c r="A117" s="2740" t="s">
        <v>2124</v>
      </c>
      <c r="B117" s="2596"/>
      <c r="C117" s="2661" t="s">
        <v>2196</v>
      </c>
      <c r="D117" s="2670"/>
      <c r="E117" s="2642" t="s">
        <v>1216</v>
      </c>
      <c r="F117" s="2661" t="s">
        <v>2197</v>
      </c>
      <c r="G117" s="2671" t="s">
        <v>306</v>
      </c>
      <c r="H117" s="2661" t="s">
        <v>1681</v>
      </c>
      <c r="I117" s="2661"/>
      <c r="J117" s="2394">
        <v>68.7</v>
      </c>
      <c r="K117" s="2394" t="s">
        <v>2198</v>
      </c>
      <c r="L117" s="2672">
        <v>43374</v>
      </c>
      <c r="M117" s="2672">
        <v>47118</v>
      </c>
      <c r="N117" s="2394"/>
      <c r="O117" s="2394">
        <v>70.7</v>
      </c>
      <c r="P117" s="2394"/>
      <c r="Q117" s="2394">
        <v>72.7</v>
      </c>
      <c r="R117" s="2394"/>
      <c r="S117" s="2394">
        <v>74.7</v>
      </c>
      <c r="T117" s="2394"/>
      <c r="U117" s="2394">
        <v>76.7</v>
      </c>
      <c r="V117" s="2394"/>
      <c r="W117" s="2394">
        <v>78.7</v>
      </c>
      <c r="X117" s="2357"/>
      <c r="Y117" s="2357">
        <v>78.7</v>
      </c>
      <c r="Z117" s="2640" t="s">
        <v>2477</v>
      </c>
      <c r="AA117" s="2644">
        <v>8.3000000000000001E-3</v>
      </c>
      <c r="AB117" s="2650" t="s">
        <v>1302</v>
      </c>
      <c r="AC117" s="2650" t="s">
        <v>1306</v>
      </c>
      <c r="AD117" s="2364" t="s">
        <v>271</v>
      </c>
      <c r="AE117" s="2364" t="s">
        <v>887</v>
      </c>
      <c r="AF117" s="2365" t="s">
        <v>351</v>
      </c>
      <c r="AG117" s="2333" t="s">
        <v>1055</v>
      </c>
      <c r="AH117" s="2336" t="s">
        <v>75</v>
      </c>
      <c r="AI117" s="2394" t="s">
        <v>75</v>
      </c>
      <c r="AJ117" s="2695">
        <v>1</v>
      </c>
      <c r="AK117" s="2341">
        <v>2020</v>
      </c>
      <c r="AL117" s="2646">
        <v>45292</v>
      </c>
      <c r="AM117" s="2646">
        <v>47118</v>
      </c>
      <c r="AN117" s="2620"/>
      <c r="AO117" s="2620"/>
      <c r="AP117" s="2620"/>
      <c r="AQ117" s="2620"/>
      <c r="AR117" s="2620"/>
      <c r="AS117" s="2620"/>
      <c r="AT117" s="2362">
        <v>1</v>
      </c>
      <c r="AU117" s="2620"/>
      <c r="AV117" s="2620"/>
      <c r="AW117" s="2620"/>
      <c r="AX117" s="2353">
        <v>1</v>
      </c>
      <c r="AY117" s="2353">
        <v>2</v>
      </c>
      <c r="AZ117" s="2337"/>
      <c r="BA117" s="2333"/>
      <c r="BB117" s="2337"/>
      <c r="BC117" s="2337"/>
      <c r="BD117" s="2337"/>
      <c r="BE117" s="2333"/>
      <c r="BF117" s="2337"/>
      <c r="BG117" s="2337"/>
      <c r="BH117" s="2337"/>
      <c r="BI117" s="2333"/>
      <c r="BJ117" s="2337"/>
      <c r="BK117" s="2337"/>
      <c r="BL117" s="2337"/>
      <c r="BM117" s="2333"/>
      <c r="BN117" s="2337"/>
      <c r="BO117" s="2337"/>
      <c r="BP117" s="2337"/>
      <c r="BQ117" s="2333"/>
      <c r="BR117" s="2337"/>
      <c r="BS117" s="2337"/>
      <c r="BT117" s="2337"/>
      <c r="BU117" s="2333"/>
      <c r="BV117" s="2337"/>
      <c r="BW117" s="2337"/>
      <c r="BX117" s="2337">
        <v>115.395334425</v>
      </c>
      <c r="BY117" s="2333"/>
      <c r="BZ117" s="2392"/>
      <c r="CA117" s="2392"/>
      <c r="CB117" s="2337"/>
      <c r="CC117" s="2337"/>
      <c r="CD117" s="2337"/>
      <c r="CE117" s="2337"/>
      <c r="CF117" s="2333"/>
      <c r="CG117" s="2337"/>
      <c r="CH117" s="2337"/>
      <c r="CI117" s="2337"/>
      <c r="CJ117" s="2333"/>
      <c r="CK117" s="2337"/>
      <c r="CL117" s="2337"/>
      <c r="CM117" s="2337"/>
      <c r="CN117" s="2333"/>
      <c r="CO117" s="2337"/>
      <c r="CP117" s="2337"/>
      <c r="CQ117" s="2337"/>
      <c r="CR117" s="2339">
        <v>255.65908463942765</v>
      </c>
      <c r="CS117" s="2331" t="s">
        <v>185</v>
      </c>
      <c r="CT117" s="2340" t="s">
        <v>186</v>
      </c>
      <c r="CU117" s="2355" t="s">
        <v>360</v>
      </c>
      <c r="CV117" s="2355" t="s">
        <v>2003</v>
      </c>
      <c r="CW117" s="2372">
        <v>3387000</v>
      </c>
      <c r="CX117" s="2364" t="s">
        <v>2004</v>
      </c>
      <c r="CY117" s="2345"/>
      <c r="CZ117" s="2345"/>
      <c r="DA117" s="2345"/>
      <c r="DB117" s="2345"/>
      <c r="DC117" s="2345"/>
      <c r="DD117" s="2345"/>
      <c r="DE117" s="2354" t="s">
        <v>1952</v>
      </c>
      <c r="DF117" s="2733" t="s">
        <v>1952</v>
      </c>
    </row>
    <row r="118" spans="1:113" s="2585" customFormat="1" ht="16.5" customHeight="1">
      <c r="A118" s="2731" t="s">
        <v>2235</v>
      </c>
      <c r="B118" s="2648">
        <f>+D118+D126+D136</f>
        <v>0.1784</v>
      </c>
      <c r="C118" s="2627" t="s">
        <v>2236</v>
      </c>
      <c r="D118" s="2644">
        <f>SUBTOTAL(9,AA118:AA123)</f>
        <v>4.9800000000000004E-2</v>
      </c>
      <c r="E118" s="2642" t="s">
        <v>2237</v>
      </c>
      <c r="F118" s="2642" t="s">
        <v>2238</v>
      </c>
      <c r="G118" s="2671" t="s">
        <v>1948</v>
      </c>
      <c r="H118" s="2627" t="s">
        <v>1681</v>
      </c>
      <c r="I118" s="2627"/>
      <c r="J118" s="2341">
        <v>89.99</v>
      </c>
      <c r="K118" s="2341">
        <v>2021</v>
      </c>
      <c r="L118" s="2643">
        <v>44927</v>
      </c>
      <c r="M118" s="2643">
        <v>47118</v>
      </c>
      <c r="N118" s="2362"/>
      <c r="O118" s="2362"/>
      <c r="P118" s="2362"/>
      <c r="Q118" s="2362"/>
      <c r="R118" s="2362"/>
      <c r="S118" s="2620" t="s">
        <v>2399</v>
      </c>
      <c r="T118" s="2620"/>
      <c r="U118" s="2620" t="s">
        <v>2399</v>
      </c>
      <c r="V118" s="2620"/>
      <c r="W118" s="2620" t="s">
        <v>2399</v>
      </c>
      <c r="X118" s="2620" t="s">
        <v>2399</v>
      </c>
      <c r="Y118" s="2697">
        <v>4</v>
      </c>
      <c r="Z118" s="2640" t="s">
        <v>2239</v>
      </c>
      <c r="AA118" s="2644">
        <v>8.3000000000000001E-3</v>
      </c>
      <c r="AB118" s="2650" t="s">
        <v>1338</v>
      </c>
      <c r="AC118" s="2650" t="s">
        <v>1852</v>
      </c>
      <c r="AD118" s="2364" t="s">
        <v>271</v>
      </c>
      <c r="AE118" s="2364" t="s">
        <v>237</v>
      </c>
      <c r="AF118" s="2363" t="s">
        <v>582</v>
      </c>
      <c r="AG118" s="2341" t="s">
        <v>1681</v>
      </c>
      <c r="AH118" s="2333" t="s">
        <v>75</v>
      </c>
      <c r="AI118" s="2394" t="s">
        <v>75</v>
      </c>
      <c r="AJ118" s="2349" t="s">
        <v>112</v>
      </c>
      <c r="AK118" s="2341" t="s">
        <v>112</v>
      </c>
      <c r="AL118" s="2646">
        <v>43498</v>
      </c>
      <c r="AM118" s="2646">
        <v>44925</v>
      </c>
      <c r="AN118" s="2341"/>
      <c r="AO118" s="2335">
        <v>0.3</v>
      </c>
      <c r="AP118" s="2335">
        <v>0.5</v>
      </c>
      <c r="AQ118" s="2335">
        <v>0.7</v>
      </c>
      <c r="AR118" s="2377">
        <v>1</v>
      </c>
      <c r="AS118" s="2341"/>
      <c r="AT118" s="2341"/>
      <c r="AU118" s="2341"/>
      <c r="AV118" s="2341"/>
      <c r="AW118" s="2341"/>
      <c r="AX118" s="2341"/>
      <c r="AY118" s="2619">
        <v>1</v>
      </c>
      <c r="AZ118" s="2368">
        <v>0</v>
      </c>
      <c r="BA118" s="2368">
        <v>0</v>
      </c>
      <c r="BB118" s="2341"/>
      <c r="BC118" s="2341"/>
      <c r="BD118" s="2337">
        <v>35.14</v>
      </c>
      <c r="BE118" s="2337">
        <v>35.14</v>
      </c>
      <c r="BF118" s="2333" t="s">
        <v>2012</v>
      </c>
      <c r="BG118" s="2341"/>
      <c r="BH118" s="2344">
        <v>50.280560000000001</v>
      </c>
      <c r="BI118" s="2344">
        <f>+BH118</f>
        <v>50.280560000000001</v>
      </c>
      <c r="BJ118" s="2333" t="s">
        <v>2012</v>
      </c>
      <c r="BK118" s="2341"/>
      <c r="BL118" s="2368">
        <v>35.421682240000003</v>
      </c>
      <c r="BM118" s="2698"/>
      <c r="BN118" s="2333"/>
      <c r="BO118" s="2333"/>
      <c r="BP118" s="2368">
        <v>35.563368968960006</v>
      </c>
      <c r="BQ118" s="2698"/>
      <c r="BR118" s="2333"/>
      <c r="BS118" s="2333"/>
      <c r="BT118" s="2406"/>
      <c r="BU118" s="2341"/>
      <c r="BV118" s="2341"/>
      <c r="BW118" s="2341"/>
      <c r="BX118" s="2337"/>
      <c r="BY118" s="2341"/>
      <c r="BZ118" s="2341"/>
      <c r="CA118" s="2341"/>
      <c r="CB118" s="2406"/>
      <c r="CC118" s="2341"/>
      <c r="CD118" s="2341"/>
      <c r="CE118" s="2341"/>
      <c r="CF118" s="2406"/>
      <c r="CG118" s="2341"/>
      <c r="CH118" s="2341"/>
      <c r="CI118" s="2341"/>
      <c r="CJ118" s="2406"/>
      <c r="CK118" s="2341"/>
      <c r="CL118" s="2341"/>
      <c r="CM118" s="2341"/>
      <c r="CN118" s="2406"/>
      <c r="CO118" s="2341"/>
      <c r="CP118" s="2341"/>
      <c r="CQ118" s="2341"/>
      <c r="CR118" s="2339">
        <f t="shared" ref="CR118:CR122" si="6">SUM(AZ118+BD118+BH118+BL118+BP118+BT118+BX118+CB118+CF118+CJ118+CN118)</f>
        <v>156.40561120896001</v>
      </c>
      <c r="CS118" s="2347" t="s">
        <v>105</v>
      </c>
      <c r="CT118" s="2331" t="s">
        <v>107</v>
      </c>
      <c r="CU118" s="2355" t="s">
        <v>124</v>
      </c>
      <c r="CV118" s="2345" t="s">
        <v>1955</v>
      </c>
      <c r="CW118" s="2346" t="s">
        <v>1956</v>
      </c>
      <c r="CX118" s="2347" t="s">
        <v>125</v>
      </c>
      <c r="CY118" s="2348"/>
      <c r="CZ118" s="2348"/>
      <c r="DA118" s="2348"/>
      <c r="DB118" s="2348"/>
      <c r="DC118" s="2348"/>
      <c r="DD118" s="2348"/>
      <c r="DE118" s="2332" t="s">
        <v>2240</v>
      </c>
      <c r="DF118" s="2733" t="s">
        <v>1957</v>
      </c>
    </row>
    <row r="119" spans="1:113" s="2585" customFormat="1" ht="16.5" customHeight="1">
      <c r="A119" s="2731" t="s">
        <v>2235</v>
      </c>
      <c r="B119" s="2342"/>
      <c r="C119" s="2627" t="s">
        <v>2236</v>
      </c>
      <c r="D119" s="2644"/>
      <c r="E119" s="2642" t="s">
        <v>2237</v>
      </c>
      <c r="F119" s="2642" t="s">
        <v>2238</v>
      </c>
      <c r="G119" s="2671" t="s">
        <v>1948</v>
      </c>
      <c r="H119" s="2627" t="s">
        <v>1681</v>
      </c>
      <c r="I119" s="2627"/>
      <c r="J119" s="2341">
        <v>89.99</v>
      </c>
      <c r="K119" s="2341">
        <v>2021</v>
      </c>
      <c r="L119" s="2643">
        <v>44927</v>
      </c>
      <c r="M119" s="2643">
        <v>47118</v>
      </c>
      <c r="N119" s="2362"/>
      <c r="O119" s="2362"/>
      <c r="P119" s="2362"/>
      <c r="Q119" s="2362"/>
      <c r="R119" s="2362"/>
      <c r="S119" s="2620" t="s">
        <v>2399</v>
      </c>
      <c r="T119" s="2620"/>
      <c r="U119" s="2620" t="s">
        <v>2399</v>
      </c>
      <c r="V119" s="2620"/>
      <c r="W119" s="2620" t="s">
        <v>2399</v>
      </c>
      <c r="X119" s="2620" t="s">
        <v>2399</v>
      </c>
      <c r="Y119" s="2697">
        <v>4</v>
      </c>
      <c r="Z119" s="2640" t="s">
        <v>2241</v>
      </c>
      <c r="AA119" s="2644">
        <v>8.3000000000000001E-3</v>
      </c>
      <c r="AB119" s="2650" t="s">
        <v>1346</v>
      </c>
      <c r="AC119" s="2650" t="s">
        <v>1349</v>
      </c>
      <c r="AD119" s="2364" t="s">
        <v>271</v>
      </c>
      <c r="AE119" s="2364" t="s">
        <v>237</v>
      </c>
      <c r="AF119" s="2650" t="s">
        <v>306</v>
      </c>
      <c r="AG119" s="2341" t="s">
        <v>1681</v>
      </c>
      <c r="AH119" s="2341" t="s">
        <v>75</v>
      </c>
      <c r="AI119" s="2394" t="s">
        <v>75</v>
      </c>
      <c r="AJ119" s="2349" t="s">
        <v>112</v>
      </c>
      <c r="AK119" s="2341" t="s">
        <v>112</v>
      </c>
      <c r="AL119" s="2646">
        <v>43466</v>
      </c>
      <c r="AM119" s="2646">
        <v>46752</v>
      </c>
      <c r="AN119" s="2377"/>
      <c r="AO119" s="2377">
        <v>0.2</v>
      </c>
      <c r="AP119" s="2377">
        <v>0.3</v>
      </c>
      <c r="AQ119" s="2377">
        <v>0.4</v>
      </c>
      <c r="AR119" s="2377">
        <v>0.5</v>
      </c>
      <c r="AS119" s="2377">
        <v>0.6</v>
      </c>
      <c r="AT119" s="2377">
        <v>0.7</v>
      </c>
      <c r="AU119" s="2377">
        <v>0.8</v>
      </c>
      <c r="AV119" s="2377">
        <v>0.9</v>
      </c>
      <c r="AW119" s="2377">
        <v>1</v>
      </c>
      <c r="AX119" s="2377"/>
      <c r="AY119" s="2335">
        <v>1</v>
      </c>
      <c r="AZ119" s="2368"/>
      <c r="BA119" s="2368"/>
      <c r="BB119" s="2341"/>
      <c r="BC119" s="2341"/>
      <c r="BD119" s="2337">
        <v>15</v>
      </c>
      <c r="BE119" s="2337">
        <v>15</v>
      </c>
      <c r="BF119" s="2333" t="s">
        <v>1954</v>
      </c>
      <c r="BG119" s="2333"/>
      <c r="BH119" s="2344">
        <v>15</v>
      </c>
      <c r="BI119" s="2344">
        <v>15</v>
      </c>
      <c r="BJ119" s="2333" t="s">
        <v>1954</v>
      </c>
      <c r="BK119" s="2333"/>
      <c r="BL119" s="2368">
        <v>15</v>
      </c>
      <c r="BM119" s="2344"/>
      <c r="BN119" s="2333"/>
      <c r="BO119" s="2333"/>
      <c r="BP119" s="2368">
        <v>15</v>
      </c>
      <c r="BQ119" s="2344"/>
      <c r="BR119" s="2333"/>
      <c r="BS119" s="2333"/>
      <c r="BT119" s="2406">
        <v>15</v>
      </c>
      <c r="BU119" s="2344"/>
      <c r="BV119" s="2333"/>
      <c r="BW119" s="2333"/>
      <c r="BX119" s="2337">
        <v>15</v>
      </c>
      <c r="BY119" s="2344"/>
      <c r="BZ119" s="2333"/>
      <c r="CA119" s="2333"/>
      <c r="CB119" s="2406">
        <v>15</v>
      </c>
      <c r="CC119" s="2344"/>
      <c r="CD119" s="2333"/>
      <c r="CE119" s="2333"/>
      <c r="CF119" s="2406">
        <v>15</v>
      </c>
      <c r="CG119" s="2344"/>
      <c r="CH119" s="2333"/>
      <c r="CI119" s="2333"/>
      <c r="CJ119" s="2406">
        <v>15</v>
      </c>
      <c r="CK119" s="2344"/>
      <c r="CL119" s="2333"/>
      <c r="CM119" s="2333"/>
      <c r="CN119" s="2406"/>
      <c r="CO119" s="2344"/>
      <c r="CP119" s="2333"/>
      <c r="CQ119" s="2333"/>
      <c r="CR119" s="2339">
        <f t="shared" si="6"/>
        <v>135</v>
      </c>
      <c r="CS119" s="2347" t="s">
        <v>185</v>
      </c>
      <c r="CT119" s="2347" t="s">
        <v>186</v>
      </c>
      <c r="CU119" s="2372" t="s">
        <v>2225</v>
      </c>
      <c r="CV119" s="2347" t="s">
        <v>1451</v>
      </c>
      <c r="CW119" s="2372">
        <v>3387000</v>
      </c>
      <c r="CX119" s="2364" t="s">
        <v>2226</v>
      </c>
      <c r="CY119" s="2347"/>
      <c r="CZ119" s="2347"/>
      <c r="DA119" s="2347"/>
      <c r="DB119" s="2347"/>
      <c r="DC119" s="2347"/>
      <c r="DD119" s="2347"/>
      <c r="DE119" s="2332" t="s">
        <v>1957</v>
      </c>
      <c r="DF119" s="2733" t="s">
        <v>1957</v>
      </c>
    </row>
    <row r="120" spans="1:113" s="2585" customFormat="1" ht="16.5" customHeight="1">
      <c r="A120" s="2731" t="s">
        <v>2235</v>
      </c>
      <c r="B120" s="2342"/>
      <c r="C120" s="2627" t="s">
        <v>2236</v>
      </c>
      <c r="D120" s="2644"/>
      <c r="E120" s="2642" t="s">
        <v>2237</v>
      </c>
      <c r="F120" s="2642" t="s">
        <v>2238</v>
      </c>
      <c r="G120" s="2671" t="s">
        <v>1948</v>
      </c>
      <c r="H120" s="2627" t="s">
        <v>1681</v>
      </c>
      <c r="I120" s="2627"/>
      <c r="J120" s="2341">
        <v>89.99</v>
      </c>
      <c r="K120" s="2341">
        <v>2021</v>
      </c>
      <c r="L120" s="2643">
        <v>44927</v>
      </c>
      <c r="M120" s="2643">
        <v>47118</v>
      </c>
      <c r="N120" s="2362"/>
      <c r="O120" s="2362"/>
      <c r="P120" s="2362"/>
      <c r="Q120" s="2362"/>
      <c r="R120" s="2362"/>
      <c r="S120" s="2620" t="s">
        <v>2399</v>
      </c>
      <c r="T120" s="2620"/>
      <c r="U120" s="2620" t="s">
        <v>2399</v>
      </c>
      <c r="V120" s="2620"/>
      <c r="W120" s="2620" t="s">
        <v>2399</v>
      </c>
      <c r="X120" s="2620" t="s">
        <v>2399</v>
      </c>
      <c r="Y120" s="2697">
        <v>4</v>
      </c>
      <c r="Z120" s="2640" t="s">
        <v>2245</v>
      </c>
      <c r="AA120" s="2644">
        <v>8.3000000000000001E-3</v>
      </c>
      <c r="AB120" s="2650" t="s">
        <v>1365</v>
      </c>
      <c r="AC120" s="2650" t="s">
        <v>1369</v>
      </c>
      <c r="AD120" s="2364" t="s">
        <v>271</v>
      </c>
      <c r="AE120" s="2364" t="s">
        <v>237</v>
      </c>
      <c r="AF120" s="2363" t="s">
        <v>582</v>
      </c>
      <c r="AG120" s="2341" t="s">
        <v>1055</v>
      </c>
      <c r="AH120" s="2341" t="s">
        <v>75</v>
      </c>
      <c r="AI120" s="2394" t="s">
        <v>75</v>
      </c>
      <c r="AJ120" s="2333">
        <v>1</v>
      </c>
      <c r="AK120" s="2341">
        <v>2017</v>
      </c>
      <c r="AL120" s="2646">
        <v>43405</v>
      </c>
      <c r="AM120" s="2646">
        <v>47118</v>
      </c>
      <c r="AN120" s="2379">
        <v>1</v>
      </c>
      <c r="AO120" s="2379">
        <v>1</v>
      </c>
      <c r="AP120" s="2379">
        <v>2</v>
      </c>
      <c r="AQ120" s="2379">
        <v>2</v>
      </c>
      <c r="AR120" s="2379">
        <v>2</v>
      </c>
      <c r="AS120" s="2379">
        <v>2</v>
      </c>
      <c r="AT120" s="2379">
        <v>2</v>
      </c>
      <c r="AU120" s="2379">
        <v>2</v>
      </c>
      <c r="AV120" s="2379">
        <v>2</v>
      </c>
      <c r="AW120" s="2379">
        <v>2</v>
      </c>
      <c r="AX120" s="2379">
        <v>2</v>
      </c>
      <c r="AY120" s="2388">
        <f>SUM(AN120:AX120)</f>
        <v>20</v>
      </c>
      <c r="AZ120" s="2368">
        <v>30</v>
      </c>
      <c r="BA120" s="2368">
        <v>130</v>
      </c>
      <c r="BB120" s="2333" t="s">
        <v>2012</v>
      </c>
      <c r="BC120" s="2333"/>
      <c r="BD120" s="2337">
        <v>30.900000000000002</v>
      </c>
      <c r="BE120" s="2337">
        <v>30.900000000000002</v>
      </c>
      <c r="BF120" s="2333" t="s">
        <v>2012</v>
      </c>
      <c r="BG120" s="2333"/>
      <c r="BH120" s="2344">
        <v>63.654000000000003</v>
      </c>
      <c r="BI120" s="2344">
        <v>63.654000000000003</v>
      </c>
      <c r="BJ120" s="2333" t="s">
        <v>2012</v>
      </c>
      <c r="BK120" s="2333"/>
      <c r="BL120" s="2368">
        <v>65.56362</v>
      </c>
      <c r="BM120" s="2333"/>
      <c r="BN120" s="2333"/>
      <c r="BO120" s="2333"/>
      <c r="BP120" s="2368">
        <v>67.530528599999997</v>
      </c>
      <c r="BQ120" s="2333"/>
      <c r="BR120" s="2333"/>
      <c r="BS120" s="2333"/>
      <c r="BT120" s="2406">
        <v>69.556444458000001</v>
      </c>
      <c r="BU120" s="2333"/>
      <c r="BV120" s="2333"/>
      <c r="BW120" s="2333"/>
      <c r="BX120" s="2337">
        <v>71.643137791740003</v>
      </c>
      <c r="BY120" s="2333"/>
      <c r="BZ120" s="2333"/>
      <c r="CA120" s="2333"/>
      <c r="CB120" s="2406">
        <v>73.79243192549221</v>
      </c>
      <c r="CC120" s="2333"/>
      <c r="CD120" s="2333"/>
      <c r="CE120" s="2333"/>
      <c r="CF120" s="2406">
        <v>76.006204883256984</v>
      </c>
      <c r="CG120" s="2333"/>
      <c r="CH120" s="2333"/>
      <c r="CI120" s="2333"/>
      <c r="CJ120" s="2406">
        <v>78.286391029754697</v>
      </c>
      <c r="CK120" s="2333"/>
      <c r="CL120" s="2333"/>
      <c r="CM120" s="2333"/>
      <c r="CN120" s="2406">
        <v>80.634982760647333</v>
      </c>
      <c r="CO120" s="2333"/>
      <c r="CP120" s="2333"/>
      <c r="CQ120" s="2333"/>
      <c r="CR120" s="2339">
        <f t="shared" si="6"/>
        <v>707.56774144889118</v>
      </c>
      <c r="CS120" s="2331" t="s">
        <v>1978</v>
      </c>
      <c r="CT120" s="2699" t="s">
        <v>233</v>
      </c>
      <c r="CU120" s="2347" t="s">
        <v>1374</v>
      </c>
      <c r="CV120" s="2347" t="s">
        <v>1372</v>
      </c>
      <c r="CW120" s="2347">
        <v>3103238486</v>
      </c>
      <c r="CX120" s="2364" t="s">
        <v>1375</v>
      </c>
      <c r="CY120" s="2351"/>
      <c r="CZ120" s="2351"/>
      <c r="DA120" s="2351"/>
      <c r="DB120" s="2351"/>
      <c r="DC120" s="2351"/>
      <c r="DD120" s="2351"/>
      <c r="DE120" s="2332" t="s">
        <v>2071</v>
      </c>
      <c r="DF120" s="2733" t="s">
        <v>1957</v>
      </c>
    </row>
    <row r="121" spans="1:113" s="2585" customFormat="1" ht="16.5" customHeight="1">
      <c r="A121" s="2731" t="s">
        <v>2235</v>
      </c>
      <c r="B121" s="2342"/>
      <c r="C121" s="2627" t="s">
        <v>2236</v>
      </c>
      <c r="D121" s="2644"/>
      <c r="E121" s="2642" t="s">
        <v>2237</v>
      </c>
      <c r="F121" s="2642" t="s">
        <v>2238</v>
      </c>
      <c r="G121" s="2671" t="s">
        <v>1948</v>
      </c>
      <c r="H121" s="2627" t="s">
        <v>1681</v>
      </c>
      <c r="I121" s="2627"/>
      <c r="J121" s="2341">
        <v>89.99</v>
      </c>
      <c r="K121" s="2341">
        <v>2021</v>
      </c>
      <c r="L121" s="2643">
        <v>44927</v>
      </c>
      <c r="M121" s="2643">
        <v>47118</v>
      </c>
      <c r="N121" s="2362"/>
      <c r="O121" s="2362"/>
      <c r="P121" s="2362"/>
      <c r="Q121" s="2362"/>
      <c r="R121" s="2362"/>
      <c r="S121" s="2620" t="s">
        <v>2399</v>
      </c>
      <c r="T121" s="2620"/>
      <c r="U121" s="2620" t="s">
        <v>2399</v>
      </c>
      <c r="V121" s="2620"/>
      <c r="W121" s="2620" t="s">
        <v>2399</v>
      </c>
      <c r="X121" s="2620" t="s">
        <v>2399</v>
      </c>
      <c r="Y121" s="2697">
        <v>4</v>
      </c>
      <c r="Z121" s="2640" t="s">
        <v>2248</v>
      </c>
      <c r="AA121" s="2644">
        <v>8.3000000000000001E-3</v>
      </c>
      <c r="AB121" s="2650" t="s">
        <v>1400</v>
      </c>
      <c r="AC121" s="2650" t="s">
        <v>1404</v>
      </c>
      <c r="AD121" s="2364" t="s">
        <v>271</v>
      </c>
      <c r="AE121" s="2364" t="s">
        <v>237</v>
      </c>
      <c r="AF121" s="2363" t="s">
        <v>582</v>
      </c>
      <c r="AG121" s="2341" t="s">
        <v>1055</v>
      </c>
      <c r="AH121" s="2341" t="s">
        <v>75</v>
      </c>
      <c r="AI121" s="2394" t="s">
        <v>75</v>
      </c>
      <c r="AJ121" s="2333" t="s">
        <v>112</v>
      </c>
      <c r="AK121" s="2341" t="s">
        <v>112</v>
      </c>
      <c r="AL121" s="2646">
        <v>43466</v>
      </c>
      <c r="AM121" s="2646">
        <v>47118</v>
      </c>
      <c r="AN121" s="2379"/>
      <c r="AO121" s="2379">
        <v>1</v>
      </c>
      <c r="AP121" s="2379">
        <v>1</v>
      </c>
      <c r="AQ121" s="2379">
        <v>1</v>
      </c>
      <c r="AR121" s="2379">
        <v>1</v>
      </c>
      <c r="AS121" s="2379">
        <v>1</v>
      </c>
      <c r="AT121" s="2379">
        <v>1</v>
      </c>
      <c r="AU121" s="2379">
        <v>1</v>
      </c>
      <c r="AV121" s="2379">
        <v>1</v>
      </c>
      <c r="AW121" s="2379">
        <v>1</v>
      </c>
      <c r="AX121" s="2379">
        <v>1</v>
      </c>
      <c r="AY121" s="2621">
        <v>10</v>
      </c>
      <c r="AZ121" s="2368"/>
      <c r="BA121" s="2368"/>
      <c r="BB121" s="2341"/>
      <c r="BC121" s="2341"/>
      <c r="BD121" s="2337">
        <v>30</v>
      </c>
      <c r="BE121" s="2337">
        <v>30</v>
      </c>
      <c r="BF121" s="2333" t="s">
        <v>2012</v>
      </c>
      <c r="BG121" s="2625"/>
      <c r="BH121" s="2344">
        <v>30.900000000000002</v>
      </c>
      <c r="BI121" s="2344">
        <f>BE121*(1+0.03)</f>
        <v>30.900000000000002</v>
      </c>
      <c r="BJ121" s="2333" t="s">
        <v>2012</v>
      </c>
      <c r="BK121" s="2625"/>
      <c r="BL121" s="2368">
        <v>31.827000000000002</v>
      </c>
      <c r="BM121" s="2625"/>
      <c r="BN121" s="2625"/>
      <c r="BO121" s="2625"/>
      <c r="BP121" s="2368">
        <v>32.78181</v>
      </c>
      <c r="BQ121" s="2625"/>
      <c r="BR121" s="2625"/>
      <c r="BS121" s="2625"/>
      <c r="BT121" s="2406">
        <v>33.765264299999998</v>
      </c>
      <c r="BU121" s="2625"/>
      <c r="BV121" s="2625"/>
      <c r="BW121" s="2625"/>
      <c r="BX121" s="2337">
        <v>34.778222229000001</v>
      </c>
      <c r="BY121" s="2625"/>
      <c r="BZ121" s="2625"/>
      <c r="CA121" s="2625"/>
      <c r="CB121" s="2406">
        <v>35.821568895870001</v>
      </c>
      <c r="CC121" s="2625"/>
      <c r="CD121" s="2625"/>
      <c r="CE121" s="2625"/>
      <c r="CF121" s="2406">
        <v>36.896215962746105</v>
      </c>
      <c r="CG121" s="2625"/>
      <c r="CH121" s="2625"/>
      <c r="CI121" s="2625"/>
      <c r="CJ121" s="2406">
        <v>38.003102441628492</v>
      </c>
      <c r="CK121" s="2625"/>
      <c r="CL121" s="2625"/>
      <c r="CM121" s="2625"/>
      <c r="CN121" s="2406">
        <v>39.143195514877348</v>
      </c>
      <c r="CO121" s="2625"/>
      <c r="CP121" s="2625"/>
      <c r="CQ121" s="2625"/>
      <c r="CR121" s="2339">
        <f t="shared" si="6"/>
        <v>343.91637934412188</v>
      </c>
      <c r="CS121" s="2331" t="s">
        <v>1978</v>
      </c>
      <c r="CT121" s="2347" t="s">
        <v>233</v>
      </c>
      <c r="CU121" s="2355" t="s">
        <v>588</v>
      </c>
      <c r="CV121" s="2346" t="s">
        <v>586</v>
      </c>
      <c r="CW121" s="2347">
        <v>3407666</v>
      </c>
      <c r="CX121" s="2347" t="s">
        <v>1122</v>
      </c>
      <c r="CY121" s="2351"/>
      <c r="CZ121" s="2351"/>
      <c r="DA121" s="2351"/>
      <c r="DB121" s="2351"/>
      <c r="DC121" s="2351"/>
      <c r="DD121" s="2351"/>
      <c r="DE121" s="2332" t="s">
        <v>2249</v>
      </c>
      <c r="DF121" s="2733" t="s">
        <v>1977</v>
      </c>
    </row>
    <row r="122" spans="1:113" s="2585" customFormat="1" ht="16.5" customHeight="1">
      <c r="A122" s="2731" t="s">
        <v>2235</v>
      </c>
      <c r="B122" s="2342"/>
      <c r="C122" s="2627" t="s">
        <v>2236</v>
      </c>
      <c r="D122" s="2644"/>
      <c r="E122" s="2642" t="s">
        <v>2237</v>
      </c>
      <c r="F122" s="2642" t="s">
        <v>2238</v>
      </c>
      <c r="G122" s="2671" t="s">
        <v>1948</v>
      </c>
      <c r="H122" s="2627" t="s">
        <v>1681</v>
      </c>
      <c r="I122" s="2627"/>
      <c r="J122" s="2341">
        <v>89.99</v>
      </c>
      <c r="K122" s="2341">
        <v>2021</v>
      </c>
      <c r="L122" s="2643">
        <v>44927</v>
      </c>
      <c r="M122" s="2643">
        <v>47118</v>
      </c>
      <c r="N122" s="2362"/>
      <c r="O122" s="2362"/>
      <c r="P122" s="2362"/>
      <c r="Q122" s="2362"/>
      <c r="R122" s="2362"/>
      <c r="S122" s="2620" t="s">
        <v>2399</v>
      </c>
      <c r="T122" s="2620"/>
      <c r="U122" s="2620" t="s">
        <v>2399</v>
      </c>
      <c r="V122" s="2620"/>
      <c r="W122" s="2620" t="s">
        <v>2399</v>
      </c>
      <c r="X122" s="2620" t="s">
        <v>2399</v>
      </c>
      <c r="Y122" s="2697">
        <v>4</v>
      </c>
      <c r="Z122" s="2673" t="s">
        <v>2478</v>
      </c>
      <c r="AA122" s="2644">
        <v>8.3000000000000001E-3</v>
      </c>
      <c r="AB122" s="2650" t="s">
        <v>2250</v>
      </c>
      <c r="AC122" s="2650" t="s">
        <v>1416</v>
      </c>
      <c r="AD122" s="2364" t="s">
        <v>271</v>
      </c>
      <c r="AE122" s="2364" t="s">
        <v>887</v>
      </c>
      <c r="AF122" s="2650" t="s">
        <v>1675</v>
      </c>
      <c r="AG122" s="2341" t="s">
        <v>2251</v>
      </c>
      <c r="AH122" s="2341" t="s">
        <v>75</v>
      </c>
      <c r="AI122" s="2394" t="s">
        <v>75</v>
      </c>
      <c r="AJ122" s="2333">
        <v>65</v>
      </c>
      <c r="AK122" s="2341">
        <v>2017</v>
      </c>
      <c r="AL122" s="2646">
        <v>43405</v>
      </c>
      <c r="AM122" s="2646">
        <v>44926</v>
      </c>
      <c r="AN122" s="2626">
        <v>130</v>
      </c>
      <c r="AO122" s="2626">
        <v>130</v>
      </c>
      <c r="AP122" s="2626">
        <v>60</v>
      </c>
      <c r="AQ122" s="2626">
        <v>90</v>
      </c>
      <c r="AR122" s="2626">
        <v>90</v>
      </c>
      <c r="AS122" s="2626"/>
      <c r="AT122" s="2626"/>
      <c r="AU122" s="2626"/>
      <c r="AV122" s="2626"/>
      <c r="AW122" s="2626"/>
      <c r="AX122" s="2626"/>
      <c r="AY122" s="2375">
        <v>500</v>
      </c>
      <c r="AZ122" s="2368">
        <v>1116.7809999999999</v>
      </c>
      <c r="BA122" s="2368">
        <v>1116.7809999999999</v>
      </c>
      <c r="BB122" s="2333" t="s">
        <v>2252</v>
      </c>
      <c r="BC122" s="2333"/>
      <c r="BD122" s="2337">
        <v>2175.2860000000001</v>
      </c>
      <c r="BE122" s="2337"/>
      <c r="BF122" s="2333" t="s">
        <v>2252</v>
      </c>
      <c r="BG122" s="2333"/>
      <c r="BH122" s="2344">
        <v>2262.2974399999998</v>
      </c>
      <c r="BI122" s="2344"/>
      <c r="BJ122" s="2333" t="s">
        <v>2252</v>
      </c>
      <c r="BK122" s="2333"/>
      <c r="BL122" s="2368">
        <v>2352.7893370000002</v>
      </c>
      <c r="BM122" s="2337"/>
      <c r="BN122" s="2333"/>
      <c r="BO122" s="2333"/>
      <c r="BP122" s="2368">
        <v>2446.9009110000002</v>
      </c>
      <c r="BQ122" s="2337"/>
      <c r="BR122" s="2333"/>
      <c r="BS122" s="2333"/>
      <c r="BT122" s="2406"/>
      <c r="BU122" s="2387"/>
      <c r="BV122" s="2383"/>
      <c r="BW122" s="2383"/>
      <c r="BX122" s="2337"/>
      <c r="BY122" s="2387"/>
      <c r="BZ122" s="2383"/>
      <c r="CA122" s="2383"/>
      <c r="CB122" s="2406"/>
      <c r="CC122" s="2387"/>
      <c r="CD122" s="2383"/>
      <c r="CE122" s="2383"/>
      <c r="CF122" s="2406"/>
      <c r="CG122" s="2387"/>
      <c r="CH122" s="2383"/>
      <c r="CI122" s="2383"/>
      <c r="CJ122" s="2406"/>
      <c r="CK122" s="2387"/>
      <c r="CL122" s="2383"/>
      <c r="CM122" s="2383"/>
      <c r="CN122" s="2406"/>
      <c r="CO122" s="2387"/>
      <c r="CP122" s="2383"/>
      <c r="CQ122" s="2383"/>
      <c r="CR122" s="2401">
        <f t="shared" si="6"/>
        <v>10354.054688</v>
      </c>
      <c r="CS122" s="2398" t="s">
        <v>1412</v>
      </c>
      <c r="CT122" s="2398" t="s">
        <v>1413</v>
      </c>
      <c r="CU122" s="2346" t="s">
        <v>1423</v>
      </c>
      <c r="CV122" s="2347" t="s">
        <v>2253</v>
      </c>
      <c r="CW122" s="2347" t="s">
        <v>2254</v>
      </c>
      <c r="CX122" s="2364" t="s">
        <v>2255</v>
      </c>
      <c r="CY122" s="2348"/>
      <c r="CZ122" s="2348"/>
      <c r="DA122" s="2348"/>
      <c r="DB122" s="2348"/>
      <c r="DC122" s="2348"/>
      <c r="DD122" s="2348"/>
      <c r="DE122" s="2364" t="s">
        <v>2256</v>
      </c>
      <c r="DF122" s="2733" t="s">
        <v>1977</v>
      </c>
    </row>
    <row r="123" spans="1:113" s="2585" customFormat="1" ht="16.5" customHeight="1">
      <c r="A123" s="2731" t="s">
        <v>2235</v>
      </c>
      <c r="B123" s="2342"/>
      <c r="C123" s="2627" t="s">
        <v>2236</v>
      </c>
      <c r="D123" s="2644"/>
      <c r="E123" s="2642" t="s">
        <v>2237</v>
      </c>
      <c r="F123" s="2642" t="s">
        <v>2238</v>
      </c>
      <c r="G123" s="2671" t="s">
        <v>1948</v>
      </c>
      <c r="H123" s="2627" t="s">
        <v>1681</v>
      </c>
      <c r="I123" s="2627"/>
      <c r="J123" s="2341">
        <v>89.99</v>
      </c>
      <c r="K123" s="2341">
        <v>2021</v>
      </c>
      <c r="L123" s="2643">
        <v>44927</v>
      </c>
      <c r="M123" s="2643">
        <v>47118</v>
      </c>
      <c r="N123" s="2362"/>
      <c r="O123" s="2362"/>
      <c r="P123" s="2362"/>
      <c r="Q123" s="2362"/>
      <c r="R123" s="2362"/>
      <c r="S123" s="2620" t="s">
        <v>2399</v>
      </c>
      <c r="T123" s="2620"/>
      <c r="U123" s="2620" t="s">
        <v>2399</v>
      </c>
      <c r="V123" s="2620"/>
      <c r="W123" s="2620" t="s">
        <v>2399</v>
      </c>
      <c r="X123" s="2620" t="s">
        <v>2399</v>
      </c>
      <c r="Y123" s="2697">
        <v>4</v>
      </c>
      <c r="Z123" s="2673" t="s">
        <v>2257</v>
      </c>
      <c r="AA123" s="2644">
        <v>8.3000000000000001E-3</v>
      </c>
      <c r="AB123" s="2650" t="s">
        <v>2258</v>
      </c>
      <c r="AC123" s="2650" t="s">
        <v>1430</v>
      </c>
      <c r="AD123" s="2364" t="s">
        <v>271</v>
      </c>
      <c r="AE123" s="2364" t="s">
        <v>887</v>
      </c>
      <c r="AF123" s="2363" t="s">
        <v>582</v>
      </c>
      <c r="AG123" s="2341" t="s">
        <v>1055</v>
      </c>
      <c r="AH123" s="2341" t="s">
        <v>75</v>
      </c>
      <c r="AI123" s="2394" t="s">
        <v>75</v>
      </c>
      <c r="AJ123" s="2349" t="s">
        <v>112</v>
      </c>
      <c r="AK123" s="2341" t="s">
        <v>112</v>
      </c>
      <c r="AL123" s="2646">
        <v>44927</v>
      </c>
      <c r="AM123" s="2646">
        <v>47118</v>
      </c>
      <c r="AN123" s="2341"/>
      <c r="AO123" s="2646"/>
      <c r="AP123" s="2646"/>
      <c r="AQ123" s="2626"/>
      <c r="AR123" s="2377"/>
      <c r="AS123" s="2379">
        <v>1</v>
      </c>
      <c r="AT123" s="2379">
        <v>1</v>
      </c>
      <c r="AU123" s="2379">
        <v>1</v>
      </c>
      <c r="AV123" s="2379">
        <v>1</v>
      </c>
      <c r="AW123" s="2379">
        <v>1</v>
      </c>
      <c r="AX123" s="2379">
        <v>1</v>
      </c>
      <c r="AY123" s="2621">
        <v>6</v>
      </c>
      <c r="AZ123" s="2368"/>
      <c r="BA123" s="2368"/>
      <c r="BB123" s="2375"/>
      <c r="BC123" s="2795"/>
      <c r="BD123" s="2337"/>
      <c r="BE123" s="2337"/>
      <c r="BF123" s="2333"/>
      <c r="BG123" s="2795"/>
      <c r="BH123" s="2344"/>
      <c r="BI123" s="2344"/>
      <c r="BJ123" s="2333"/>
      <c r="BK123" s="2795"/>
      <c r="BL123" s="2368"/>
      <c r="BM123" s="2333"/>
      <c r="BN123" s="2333"/>
      <c r="BO123" s="2795"/>
      <c r="BP123" s="2368"/>
      <c r="BQ123" s="2781"/>
      <c r="BR123" s="2349"/>
      <c r="BS123" s="2349"/>
      <c r="BT123" s="2406">
        <v>30</v>
      </c>
      <c r="BU123" s="2336" t="s">
        <v>2259</v>
      </c>
      <c r="BV123" s="2336" t="s">
        <v>316</v>
      </c>
      <c r="BW123" s="2336" t="s">
        <v>316</v>
      </c>
      <c r="BX123" s="2337">
        <v>35</v>
      </c>
      <c r="BY123" s="2336" t="s">
        <v>2259</v>
      </c>
      <c r="BZ123" s="2336" t="s">
        <v>316</v>
      </c>
      <c r="CA123" s="2336" t="s">
        <v>316</v>
      </c>
      <c r="CB123" s="2406">
        <v>40</v>
      </c>
      <c r="CC123" s="2336" t="s">
        <v>2259</v>
      </c>
      <c r="CD123" s="2336" t="s">
        <v>316</v>
      </c>
      <c r="CE123" s="2336" t="s">
        <v>316</v>
      </c>
      <c r="CF123" s="2406">
        <v>45</v>
      </c>
      <c r="CG123" s="2336" t="s">
        <v>2259</v>
      </c>
      <c r="CH123" s="2336" t="s">
        <v>316</v>
      </c>
      <c r="CI123" s="2336" t="s">
        <v>316</v>
      </c>
      <c r="CJ123" s="2406">
        <v>50</v>
      </c>
      <c r="CK123" s="2336" t="s">
        <v>2259</v>
      </c>
      <c r="CL123" s="2336" t="s">
        <v>316</v>
      </c>
      <c r="CM123" s="2336" t="s">
        <v>316</v>
      </c>
      <c r="CN123" s="2406">
        <v>55</v>
      </c>
      <c r="CO123" s="2406" t="s">
        <v>2259</v>
      </c>
      <c r="CP123" s="2336" t="s">
        <v>316</v>
      </c>
      <c r="CQ123" s="2336" t="s">
        <v>316</v>
      </c>
      <c r="CR123" s="2339">
        <v>255</v>
      </c>
      <c r="CS123" s="2347" t="s">
        <v>1881</v>
      </c>
      <c r="CT123" s="2331" t="s">
        <v>1438</v>
      </c>
      <c r="CU123" s="2340" t="s">
        <v>2260</v>
      </c>
      <c r="CV123" s="2347" t="s">
        <v>1551</v>
      </c>
      <c r="CW123" s="2331">
        <v>3813000</v>
      </c>
      <c r="CX123" s="2364" t="s">
        <v>1436</v>
      </c>
      <c r="CY123" s="2796"/>
      <c r="CZ123" s="2401"/>
      <c r="DA123" s="2398"/>
      <c r="DB123" s="2398"/>
      <c r="DC123" s="2346"/>
      <c r="DD123" s="2346"/>
      <c r="DE123" s="2398" t="s">
        <v>2261</v>
      </c>
      <c r="DF123" s="2733" t="s">
        <v>1977</v>
      </c>
      <c r="DG123" s="2587"/>
      <c r="DH123" s="2587"/>
      <c r="DI123" s="2584"/>
    </row>
    <row r="124" spans="1:113" s="2585" customFormat="1" ht="16.5" customHeight="1">
      <c r="A124" s="2731" t="s">
        <v>2235</v>
      </c>
      <c r="B124" s="2342"/>
      <c r="C124" s="2627" t="s">
        <v>2236</v>
      </c>
      <c r="D124" s="2644"/>
      <c r="E124" s="2642" t="s">
        <v>2237</v>
      </c>
      <c r="F124" s="2642" t="s">
        <v>2238</v>
      </c>
      <c r="G124" s="2671" t="s">
        <v>1948</v>
      </c>
      <c r="H124" s="2627" t="s">
        <v>1681</v>
      </c>
      <c r="I124" s="2627"/>
      <c r="J124" s="2341">
        <v>89.99</v>
      </c>
      <c r="K124" s="2341">
        <v>2021</v>
      </c>
      <c r="L124" s="2643">
        <v>44927</v>
      </c>
      <c r="M124" s="2643">
        <v>47118</v>
      </c>
      <c r="N124" s="2362"/>
      <c r="O124" s="2362"/>
      <c r="P124" s="2362"/>
      <c r="Q124" s="2362"/>
      <c r="R124" s="2362"/>
      <c r="S124" s="2620" t="s">
        <v>2399</v>
      </c>
      <c r="T124" s="2620"/>
      <c r="U124" s="2620" t="s">
        <v>2399</v>
      </c>
      <c r="V124" s="2620"/>
      <c r="W124" s="2620" t="s">
        <v>2399</v>
      </c>
      <c r="X124" s="2620" t="s">
        <v>2399</v>
      </c>
      <c r="Y124" s="2697">
        <v>4</v>
      </c>
      <c r="Z124" s="2640" t="s">
        <v>2479</v>
      </c>
      <c r="AA124" s="2644">
        <v>8.0000000000000002E-3</v>
      </c>
      <c r="AB124" s="2363" t="s">
        <v>1378</v>
      </c>
      <c r="AC124" s="2363" t="s">
        <v>1385</v>
      </c>
      <c r="AD124" s="2664" t="s">
        <v>271</v>
      </c>
      <c r="AE124" s="2664" t="s">
        <v>237</v>
      </c>
      <c r="AF124" s="2363" t="s">
        <v>582</v>
      </c>
      <c r="AG124" s="2333" t="s">
        <v>1055</v>
      </c>
      <c r="AH124" s="2333" t="s">
        <v>6</v>
      </c>
      <c r="AI124" s="2333">
        <v>475</v>
      </c>
      <c r="AJ124" s="2333" t="s">
        <v>112</v>
      </c>
      <c r="AK124" s="2333">
        <v>2022</v>
      </c>
      <c r="AL124" s="2646">
        <v>44927</v>
      </c>
      <c r="AM124" s="2646">
        <v>46752</v>
      </c>
      <c r="AN124" s="2333"/>
      <c r="AO124" s="2333"/>
      <c r="AP124" s="2333"/>
      <c r="AQ124" s="2333"/>
      <c r="AR124" s="2333"/>
      <c r="AS124" s="2797">
        <v>1</v>
      </c>
      <c r="AT124" s="2375"/>
      <c r="AU124" s="2797">
        <v>1</v>
      </c>
      <c r="AV124" s="2375"/>
      <c r="AW124" s="2797">
        <v>1</v>
      </c>
      <c r="AX124" s="2333"/>
      <c r="AY124" s="2797">
        <v>3</v>
      </c>
      <c r="AZ124" s="2368"/>
      <c r="BA124" s="2368"/>
      <c r="BB124" s="2333"/>
      <c r="BC124" s="2333"/>
      <c r="BD124" s="2337"/>
      <c r="BE124" s="2337"/>
      <c r="BF124" s="2333"/>
      <c r="BG124" s="2333"/>
      <c r="BH124" s="2344"/>
      <c r="BI124" s="2344"/>
      <c r="BJ124" s="2333"/>
      <c r="BK124" s="2333"/>
      <c r="BL124" s="2368"/>
      <c r="BM124" s="2337"/>
      <c r="BN124" s="2333"/>
      <c r="BO124" s="2333"/>
      <c r="BP124" s="2368"/>
      <c r="BQ124" s="2337"/>
      <c r="BR124" s="2333"/>
      <c r="BS124" s="2333"/>
      <c r="BT124" s="2406">
        <v>30</v>
      </c>
      <c r="BU124" s="2337"/>
      <c r="BV124" s="2333"/>
      <c r="BW124" s="2333"/>
      <c r="BX124" s="2337"/>
      <c r="BY124" s="2337"/>
      <c r="BZ124" s="2333"/>
      <c r="CA124" s="2333"/>
      <c r="CB124" s="2406">
        <v>33</v>
      </c>
      <c r="CC124" s="2337"/>
      <c r="CD124" s="2333"/>
      <c r="CE124" s="2333"/>
      <c r="CF124" s="2406"/>
      <c r="CG124" s="2337"/>
      <c r="CH124" s="2333"/>
      <c r="CI124" s="2333"/>
      <c r="CJ124" s="2406">
        <v>36.299999999999997</v>
      </c>
      <c r="CK124" s="2337"/>
      <c r="CL124" s="2333"/>
      <c r="CM124" s="2333"/>
      <c r="CN124" s="2406"/>
      <c r="CO124" s="2337"/>
      <c r="CP124" s="2333"/>
      <c r="CQ124" s="2333"/>
      <c r="CR124" s="2339">
        <f>+CJ124+CB124++BT124</f>
        <v>99.3</v>
      </c>
      <c r="CS124" s="2346" t="s">
        <v>946</v>
      </c>
      <c r="CT124" s="2331" t="s">
        <v>2118</v>
      </c>
      <c r="CU124" s="2331" t="s">
        <v>2246</v>
      </c>
      <c r="CV124" s="2331" t="s">
        <v>1392</v>
      </c>
      <c r="CW124" s="2331" t="s">
        <v>2120</v>
      </c>
      <c r="CX124" s="2364" t="s">
        <v>2247</v>
      </c>
      <c r="CY124" s="2627"/>
      <c r="CZ124" s="2798"/>
      <c r="DA124" s="2798"/>
      <c r="DB124" s="2628"/>
      <c r="DC124" s="2628"/>
      <c r="DD124" s="2361" t="s">
        <v>2152</v>
      </c>
      <c r="DE124" s="2332" t="s">
        <v>1957</v>
      </c>
      <c r="DF124" s="2733" t="s">
        <v>1953</v>
      </c>
    </row>
    <row r="125" spans="1:113" s="2585" customFormat="1" ht="16.5" customHeight="1">
      <c r="A125" s="2731" t="s">
        <v>2235</v>
      </c>
      <c r="B125" s="2342"/>
      <c r="C125" s="2627" t="s">
        <v>2236</v>
      </c>
      <c r="D125" s="2644"/>
      <c r="E125" s="2642" t="s">
        <v>2237</v>
      </c>
      <c r="F125" s="2642" t="s">
        <v>2238</v>
      </c>
      <c r="G125" s="2671" t="s">
        <v>1948</v>
      </c>
      <c r="H125" s="2627" t="s">
        <v>1681</v>
      </c>
      <c r="I125" s="2627"/>
      <c r="J125" s="2341">
        <v>89.99</v>
      </c>
      <c r="K125" s="2341">
        <v>2021</v>
      </c>
      <c r="L125" s="2643">
        <v>44927</v>
      </c>
      <c r="M125" s="2643">
        <v>47118</v>
      </c>
      <c r="N125" s="2362"/>
      <c r="O125" s="2362"/>
      <c r="P125" s="2362"/>
      <c r="Q125" s="2362"/>
      <c r="R125" s="2362"/>
      <c r="S125" s="2620" t="s">
        <v>2399</v>
      </c>
      <c r="T125" s="2620"/>
      <c r="U125" s="2620" t="s">
        <v>2399</v>
      </c>
      <c r="V125" s="2620"/>
      <c r="W125" s="2620" t="s">
        <v>2399</v>
      </c>
      <c r="X125" s="2620" t="s">
        <v>2399</v>
      </c>
      <c r="Y125" s="2697">
        <v>4</v>
      </c>
      <c r="Z125" s="2664" t="s">
        <v>2480</v>
      </c>
      <c r="AA125" s="2644">
        <v>8.3000000000000001E-3</v>
      </c>
      <c r="AB125" s="2664" t="s">
        <v>2242</v>
      </c>
      <c r="AC125" s="2664" t="s">
        <v>2243</v>
      </c>
      <c r="AD125" s="2364" t="s">
        <v>271</v>
      </c>
      <c r="AE125" s="2364" t="s">
        <v>220</v>
      </c>
      <c r="AF125" s="2363" t="s">
        <v>582</v>
      </c>
      <c r="AG125" s="2366" t="s">
        <v>1055</v>
      </c>
      <c r="AH125" s="2366" t="s">
        <v>75</v>
      </c>
      <c r="AI125" s="2394" t="s">
        <v>75</v>
      </c>
      <c r="AJ125" s="2366" t="s">
        <v>112</v>
      </c>
      <c r="AK125" s="2366" t="s">
        <v>112</v>
      </c>
      <c r="AL125" s="2657">
        <v>44713</v>
      </c>
      <c r="AM125" s="2657">
        <v>47118</v>
      </c>
      <c r="AN125" s="2357"/>
      <c r="AO125" s="2357"/>
      <c r="AP125" s="2357"/>
      <c r="AQ125" s="2357"/>
      <c r="AR125" s="2366"/>
      <c r="AS125" s="2366">
        <v>2</v>
      </c>
      <c r="AT125" s="2366">
        <v>2</v>
      </c>
      <c r="AU125" s="2366">
        <v>2</v>
      </c>
      <c r="AV125" s="2366">
        <v>2</v>
      </c>
      <c r="AW125" s="2366">
        <v>2</v>
      </c>
      <c r="AX125" s="2366">
        <v>2</v>
      </c>
      <c r="AY125" s="2388">
        <f>SUM(AN125:AX125)</f>
        <v>12</v>
      </c>
      <c r="AZ125" s="2368"/>
      <c r="BA125" s="2368"/>
      <c r="BB125" s="2357"/>
      <c r="BC125" s="2357"/>
      <c r="BD125" s="2337"/>
      <c r="BE125" s="2337"/>
      <c r="BF125" s="2357"/>
      <c r="BG125" s="2357"/>
      <c r="BH125" s="2344"/>
      <c r="BI125" s="2344"/>
      <c r="BJ125" s="2357"/>
      <c r="BK125" s="2357"/>
      <c r="BL125" s="2368"/>
      <c r="BM125" s="2357"/>
      <c r="BN125" s="2357"/>
      <c r="BO125" s="2357"/>
      <c r="BP125" s="2368"/>
      <c r="BQ125" s="2373"/>
      <c r="BR125" s="2371"/>
      <c r="BS125" s="2371"/>
      <c r="BT125" s="2406">
        <v>100</v>
      </c>
      <c r="BU125" s="2373">
        <v>100</v>
      </c>
      <c r="BV125" s="2333" t="s">
        <v>1711</v>
      </c>
      <c r="BW125" s="2371"/>
      <c r="BX125" s="2337">
        <v>100</v>
      </c>
      <c r="BY125" s="2373">
        <v>100</v>
      </c>
      <c r="BZ125" s="2333" t="s">
        <v>1711</v>
      </c>
      <c r="CA125" s="2371"/>
      <c r="CB125" s="2406">
        <v>100</v>
      </c>
      <c r="CC125" s="2333"/>
      <c r="CD125" s="2333" t="s">
        <v>1711</v>
      </c>
      <c r="CE125" s="2333"/>
      <c r="CF125" s="2406">
        <v>100</v>
      </c>
      <c r="CG125" s="2333"/>
      <c r="CH125" s="2333" t="s">
        <v>1711</v>
      </c>
      <c r="CI125" s="2333"/>
      <c r="CJ125" s="2406">
        <v>100</v>
      </c>
      <c r="CK125" s="2333"/>
      <c r="CL125" s="2333" t="s">
        <v>1711</v>
      </c>
      <c r="CM125" s="2333"/>
      <c r="CN125" s="2406">
        <v>100</v>
      </c>
      <c r="CO125" s="2333"/>
      <c r="CP125" s="2333" t="s">
        <v>1711</v>
      </c>
      <c r="CQ125" s="2333"/>
      <c r="CR125" s="2339">
        <v>600</v>
      </c>
      <c r="CS125" s="2347" t="s">
        <v>1881</v>
      </c>
      <c r="CT125" s="2331" t="s">
        <v>1438</v>
      </c>
      <c r="CU125" s="2340" t="s">
        <v>2244</v>
      </c>
      <c r="CV125" s="2347" t="s">
        <v>1551</v>
      </c>
      <c r="CW125" s="2331">
        <v>3813000</v>
      </c>
      <c r="CX125" s="2364" t="s">
        <v>1436</v>
      </c>
      <c r="CY125" s="2331"/>
      <c r="CZ125" s="2331"/>
      <c r="DA125" s="2331"/>
      <c r="DB125" s="2331"/>
      <c r="DC125" s="2331"/>
      <c r="DD125" s="2331"/>
      <c r="DE125" s="2332"/>
      <c r="DF125" s="2733" t="s">
        <v>1952</v>
      </c>
    </row>
    <row r="126" spans="1:113" s="2585" customFormat="1" ht="16.5" customHeight="1">
      <c r="A126" s="2731" t="s">
        <v>2235</v>
      </c>
      <c r="B126" s="2342"/>
      <c r="C126" s="2627" t="s">
        <v>2262</v>
      </c>
      <c r="D126" s="2644">
        <f>SUBTOTAL(9,AA126:AA135)</f>
        <v>8.0433333333333329E-2</v>
      </c>
      <c r="E126" s="2642" t="s">
        <v>2263</v>
      </c>
      <c r="F126" s="2627" t="s">
        <v>2264</v>
      </c>
      <c r="G126" s="2671" t="s">
        <v>1948</v>
      </c>
      <c r="H126" s="2627" t="s">
        <v>1681</v>
      </c>
      <c r="I126" s="2627"/>
      <c r="J126" s="2700">
        <v>0.88049999999999995</v>
      </c>
      <c r="K126" s="2341">
        <v>2021</v>
      </c>
      <c r="L126" s="2643">
        <v>44927</v>
      </c>
      <c r="M126" s="2643">
        <v>47118</v>
      </c>
      <c r="N126" s="2701"/>
      <c r="O126" s="2702"/>
      <c r="P126" s="2702"/>
      <c r="Q126" s="2702"/>
      <c r="R126" s="2702"/>
      <c r="S126" s="2702" t="s">
        <v>2400</v>
      </c>
      <c r="T126" s="2702"/>
      <c r="U126" s="2702" t="s">
        <v>2400</v>
      </c>
      <c r="V126" s="2702"/>
      <c r="W126" s="2702" t="s">
        <v>2400</v>
      </c>
      <c r="X126" s="2702" t="s">
        <v>2400</v>
      </c>
      <c r="Y126" s="2702" t="s">
        <v>2401</v>
      </c>
      <c r="Z126" s="2640" t="s">
        <v>2265</v>
      </c>
      <c r="AA126" s="2644">
        <v>8.3000000000000001E-3</v>
      </c>
      <c r="AB126" s="2650" t="s">
        <v>1440</v>
      </c>
      <c r="AC126" s="2650" t="s">
        <v>1444</v>
      </c>
      <c r="AD126" s="2364" t="s">
        <v>271</v>
      </c>
      <c r="AE126" s="2364" t="s">
        <v>237</v>
      </c>
      <c r="AF126" s="2650" t="s">
        <v>306</v>
      </c>
      <c r="AG126" s="2341" t="s">
        <v>1681</v>
      </c>
      <c r="AH126" s="2341" t="s">
        <v>75</v>
      </c>
      <c r="AI126" s="2394" t="s">
        <v>75</v>
      </c>
      <c r="AJ126" s="2333" t="s">
        <v>112</v>
      </c>
      <c r="AK126" s="2341" t="s">
        <v>112</v>
      </c>
      <c r="AL126" s="2646">
        <v>43831</v>
      </c>
      <c r="AM126" s="2646">
        <v>47118</v>
      </c>
      <c r="AN126" s="2377"/>
      <c r="AO126" s="2380"/>
      <c r="AP126" s="2377">
        <v>0.2</v>
      </c>
      <c r="AQ126" s="2377">
        <v>0.3</v>
      </c>
      <c r="AR126" s="2377">
        <v>0.4</v>
      </c>
      <c r="AS126" s="2377">
        <v>0.5</v>
      </c>
      <c r="AT126" s="2377">
        <v>0.6</v>
      </c>
      <c r="AU126" s="2377">
        <v>0.7</v>
      </c>
      <c r="AV126" s="2377">
        <v>0.8</v>
      </c>
      <c r="AW126" s="2377">
        <v>0.9</v>
      </c>
      <c r="AX126" s="2377">
        <v>1</v>
      </c>
      <c r="AY126" s="2335">
        <v>1</v>
      </c>
      <c r="AZ126" s="2368">
        <v>0</v>
      </c>
      <c r="BA126" s="2368">
        <v>0</v>
      </c>
      <c r="BB126" s="2341"/>
      <c r="BC126" s="2341"/>
      <c r="BD126" s="2337">
        <v>0</v>
      </c>
      <c r="BE126" s="2337">
        <v>0</v>
      </c>
      <c r="BF126" s="2341"/>
      <c r="BG126" s="2341"/>
      <c r="BH126" s="2344">
        <v>100</v>
      </c>
      <c r="BI126" s="2344"/>
      <c r="BJ126" s="2341" t="s">
        <v>1711</v>
      </c>
      <c r="BK126" s="2341"/>
      <c r="BL126" s="2368">
        <v>15</v>
      </c>
      <c r="BM126" s="2341"/>
      <c r="BN126" s="2341"/>
      <c r="BO126" s="2341"/>
      <c r="BP126" s="2368">
        <v>15</v>
      </c>
      <c r="BQ126" s="2341"/>
      <c r="BR126" s="2341"/>
      <c r="BS126" s="2341"/>
      <c r="BT126" s="2406">
        <v>15</v>
      </c>
      <c r="BU126" s="2341"/>
      <c r="BV126" s="2341"/>
      <c r="BW126" s="2341"/>
      <c r="BX126" s="2337">
        <v>15</v>
      </c>
      <c r="BY126" s="2341"/>
      <c r="BZ126" s="2341"/>
      <c r="CA126" s="2341"/>
      <c r="CB126" s="2406">
        <v>15</v>
      </c>
      <c r="CC126" s="2341"/>
      <c r="CD126" s="2341"/>
      <c r="CE126" s="2341"/>
      <c r="CF126" s="2406">
        <v>15</v>
      </c>
      <c r="CG126" s="2341"/>
      <c r="CH126" s="2341"/>
      <c r="CI126" s="2341"/>
      <c r="CJ126" s="2406">
        <v>15</v>
      </c>
      <c r="CK126" s="2341"/>
      <c r="CL126" s="2341"/>
      <c r="CM126" s="2341"/>
      <c r="CN126" s="2406">
        <v>15</v>
      </c>
      <c r="CO126" s="2341"/>
      <c r="CP126" s="2341"/>
      <c r="CQ126" s="2341"/>
      <c r="CR126" s="2339">
        <f t="shared" ref="CR126:CR131" si="7">SUM(AZ126+BD126+BH126+BL126+BP126+BT126+BX126+CB126+CF126+CJ126+CN126)</f>
        <v>220</v>
      </c>
      <c r="CS126" s="2347" t="s">
        <v>185</v>
      </c>
      <c r="CT126" s="2347" t="s">
        <v>186</v>
      </c>
      <c r="CU126" s="2355" t="s">
        <v>1453</v>
      </c>
      <c r="CV126" s="2347" t="s">
        <v>2266</v>
      </c>
      <c r="CW126" s="2372">
        <v>3387000</v>
      </c>
      <c r="CX126" s="2347" t="s">
        <v>2267</v>
      </c>
      <c r="CY126" s="2347"/>
      <c r="CZ126" s="2347"/>
      <c r="DA126" s="2347"/>
      <c r="DB126" s="2347"/>
      <c r="DC126" s="2347"/>
      <c r="DD126" s="2347"/>
      <c r="DE126" s="2332" t="s">
        <v>2268</v>
      </c>
      <c r="DF126" s="2733" t="s">
        <v>1957</v>
      </c>
    </row>
    <row r="127" spans="1:113" s="2585" customFormat="1" ht="16.5" customHeight="1">
      <c r="A127" s="2731" t="s">
        <v>2235</v>
      </c>
      <c r="B127" s="2342"/>
      <c r="C127" s="2627" t="s">
        <v>2262</v>
      </c>
      <c r="D127" s="2644"/>
      <c r="E127" s="2642" t="s">
        <v>2263</v>
      </c>
      <c r="F127" s="2627" t="s">
        <v>2264</v>
      </c>
      <c r="G127" s="2671" t="s">
        <v>1948</v>
      </c>
      <c r="H127" s="2627" t="s">
        <v>1681</v>
      </c>
      <c r="I127" s="2627"/>
      <c r="J127" s="2700">
        <v>0.88049999999999995</v>
      </c>
      <c r="K127" s="2341">
        <v>2021</v>
      </c>
      <c r="L127" s="2643">
        <v>44927</v>
      </c>
      <c r="M127" s="2643">
        <v>47118</v>
      </c>
      <c r="N127" s="2701"/>
      <c r="O127" s="2702"/>
      <c r="P127" s="2702"/>
      <c r="Q127" s="2702"/>
      <c r="R127" s="2702"/>
      <c r="S127" s="2702" t="s">
        <v>2400</v>
      </c>
      <c r="T127" s="2702"/>
      <c r="U127" s="2702" t="s">
        <v>2400</v>
      </c>
      <c r="V127" s="2702"/>
      <c r="W127" s="2702" t="s">
        <v>2400</v>
      </c>
      <c r="X127" s="2702" t="s">
        <v>2400</v>
      </c>
      <c r="Y127" s="2702" t="s">
        <v>2401</v>
      </c>
      <c r="Z127" s="2640" t="s">
        <v>2269</v>
      </c>
      <c r="AA127" s="2648">
        <v>1.5E-3</v>
      </c>
      <c r="AB127" s="2650" t="s">
        <v>1456</v>
      </c>
      <c r="AC127" s="2650" t="s">
        <v>2270</v>
      </c>
      <c r="AD127" s="2364" t="s">
        <v>271</v>
      </c>
      <c r="AE127" s="2364" t="s">
        <v>237</v>
      </c>
      <c r="AF127" s="2363" t="s">
        <v>582</v>
      </c>
      <c r="AG127" s="2333" t="s">
        <v>1055</v>
      </c>
      <c r="AH127" s="2333" t="s">
        <v>75</v>
      </c>
      <c r="AI127" s="2394" t="s">
        <v>75</v>
      </c>
      <c r="AJ127" s="2333" t="s">
        <v>112</v>
      </c>
      <c r="AK127" s="2341" t="s">
        <v>112</v>
      </c>
      <c r="AL127" s="2646">
        <v>43466</v>
      </c>
      <c r="AM127" s="2646">
        <v>44926</v>
      </c>
      <c r="AN127" s="2335"/>
      <c r="AO127" s="2621">
        <v>1</v>
      </c>
      <c r="AP127" s="2621">
        <v>1</v>
      </c>
      <c r="AQ127" s="2621">
        <v>1</v>
      </c>
      <c r="AR127" s="2621">
        <v>1</v>
      </c>
      <c r="AS127" s="2621"/>
      <c r="AT127" s="2621"/>
      <c r="AU127" s="2621"/>
      <c r="AV127" s="2621"/>
      <c r="AW127" s="2621"/>
      <c r="AX127" s="2621"/>
      <c r="AY127" s="2621">
        <v>4</v>
      </c>
      <c r="AZ127" s="2368"/>
      <c r="BA127" s="2368"/>
      <c r="BB127" s="2338"/>
      <c r="BC127" s="2338"/>
      <c r="BD127" s="2337">
        <v>15</v>
      </c>
      <c r="BE127" s="2337">
        <v>15</v>
      </c>
      <c r="BF127" s="2333" t="s">
        <v>2012</v>
      </c>
      <c r="BG127" s="2338"/>
      <c r="BH127" s="2344">
        <v>15.450000000000001</v>
      </c>
      <c r="BI127" s="2344">
        <v>15.450000000000001</v>
      </c>
      <c r="BJ127" s="2333" t="s">
        <v>2012</v>
      </c>
      <c r="BK127" s="2338"/>
      <c r="BL127" s="2368">
        <v>15.913500000000001</v>
      </c>
      <c r="BM127" s="2338"/>
      <c r="BN127" s="2338"/>
      <c r="BO127" s="2338"/>
      <c r="BP127" s="2368">
        <v>16.390905</v>
      </c>
      <c r="BQ127" s="2338"/>
      <c r="BR127" s="2338"/>
      <c r="BS127" s="2338"/>
      <c r="BT127" s="2406"/>
      <c r="BU127" s="2338"/>
      <c r="BV127" s="2338"/>
      <c r="BW127" s="2338"/>
      <c r="BX127" s="2337"/>
      <c r="BY127" s="2338"/>
      <c r="BZ127" s="2338"/>
      <c r="CA127" s="2338"/>
      <c r="CB127" s="2406"/>
      <c r="CC127" s="2338"/>
      <c r="CD127" s="2338"/>
      <c r="CE127" s="2338"/>
      <c r="CF127" s="2406"/>
      <c r="CG127" s="2338"/>
      <c r="CH127" s="2338"/>
      <c r="CI127" s="2338"/>
      <c r="CJ127" s="2406"/>
      <c r="CK127" s="2338"/>
      <c r="CL127" s="2338"/>
      <c r="CM127" s="2338"/>
      <c r="CN127" s="2406"/>
      <c r="CO127" s="2338"/>
      <c r="CP127" s="2338"/>
      <c r="CQ127" s="2338"/>
      <c r="CR127" s="2339">
        <f t="shared" si="7"/>
        <v>62.754405000000006</v>
      </c>
      <c r="CS127" s="2331" t="s">
        <v>1978</v>
      </c>
      <c r="CT127" s="2347" t="s">
        <v>233</v>
      </c>
      <c r="CU127" s="2355" t="s">
        <v>588</v>
      </c>
      <c r="CV127" s="2346" t="s">
        <v>586</v>
      </c>
      <c r="CW127" s="2347">
        <v>3407666</v>
      </c>
      <c r="CX127" s="2347" t="s">
        <v>1122</v>
      </c>
      <c r="CY127" s="2351"/>
      <c r="CZ127" s="2351"/>
      <c r="DA127" s="2351"/>
      <c r="DB127" s="2351"/>
      <c r="DC127" s="2351"/>
      <c r="DD127" s="2351"/>
      <c r="DE127" s="2332" t="s">
        <v>2271</v>
      </c>
      <c r="DF127" s="2733" t="s">
        <v>1984</v>
      </c>
    </row>
    <row r="128" spans="1:113" s="2585" customFormat="1" ht="16.5" customHeight="1">
      <c r="A128" s="2731" t="s">
        <v>2235</v>
      </c>
      <c r="B128" s="2342"/>
      <c r="C128" s="2627" t="s">
        <v>2262</v>
      </c>
      <c r="D128" s="2644"/>
      <c r="E128" s="2642" t="s">
        <v>2263</v>
      </c>
      <c r="F128" s="2627" t="s">
        <v>2264</v>
      </c>
      <c r="G128" s="2671" t="s">
        <v>1948</v>
      </c>
      <c r="H128" s="2627" t="s">
        <v>1681</v>
      </c>
      <c r="I128" s="2627"/>
      <c r="J128" s="2700">
        <v>0.88049999999999995</v>
      </c>
      <c r="K128" s="2341">
        <v>2021</v>
      </c>
      <c r="L128" s="2643">
        <v>44927</v>
      </c>
      <c r="M128" s="2643">
        <v>47118</v>
      </c>
      <c r="N128" s="2701"/>
      <c r="O128" s="2702"/>
      <c r="P128" s="2702"/>
      <c r="Q128" s="2702"/>
      <c r="R128" s="2702"/>
      <c r="S128" s="2702" t="s">
        <v>2400</v>
      </c>
      <c r="T128" s="2702"/>
      <c r="U128" s="2702" t="s">
        <v>2400</v>
      </c>
      <c r="V128" s="2702"/>
      <c r="W128" s="2702" t="s">
        <v>2400</v>
      </c>
      <c r="X128" s="2702" t="s">
        <v>2400</v>
      </c>
      <c r="Y128" s="2702" t="s">
        <v>2401</v>
      </c>
      <c r="Z128" s="2640" t="s">
        <v>2272</v>
      </c>
      <c r="AA128" s="2644">
        <v>8.3000000000000001E-3</v>
      </c>
      <c r="AB128" s="2650" t="s">
        <v>1464</v>
      </c>
      <c r="AC128" s="2650" t="s">
        <v>1467</v>
      </c>
      <c r="AD128" s="2364" t="s">
        <v>271</v>
      </c>
      <c r="AE128" s="2364" t="s">
        <v>237</v>
      </c>
      <c r="AF128" s="2363" t="s">
        <v>582</v>
      </c>
      <c r="AG128" s="2341" t="s">
        <v>1055</v>
      </c>
      <c r="AH128" s="2341" t="s">
        <v>75</v>
      </c>
      <c r="AI128" s="2394" t="s">
        <v>75</v>
      </c>
      <c r="AJ128" s="2333" t="s">
        <v>112</v>
      </c>
      <c r="AK128" s="2341" t="s">
        <v>112</v>
      </c>
      <c r="AL128" s="2646">
        <v>43466</v>
      </c>
      <c r="AM128" s="2646">
        <v>47118</v>
      </c>
      <c r="AN128" s="2377"/>
      <c r="AO128" s="2362">
        <v>200</v>
      </c>
      <c r="AP128" s="2362">
        <v>200</v>
      </c>
      <c r="AQ128" s="2362">
        <v>200</v>
      </c>
      <c r="AR128" s="2362">
        <v>200</v>
      </c>
      <c r="AS128" s="2362">
        <v>200</v>
      </c>
      <c r="AT128" s="2362">
        <v>200</v>
      </c>
      <c r="AU128" s="2362">
        <v>200</v>
      </c>
      <c r="AV128" s="2362">
        <v>200</v>
      </c>
      <c r="AW128" s="2362">
        <v>200</v>
      </c>
      <c r="AX128" s="2362">
        <v>200</v>
      </c>
      <c r="AY128" s="2629">
        <v>2000</v>
      </c>
      <c r="AZ128" s="2368"/>
      <c r="BA128" s="2368"/>
      <c r="BB128" s="2338"/>
      <c r="BC128" s="2338"/>
      <c r="BD128" s="2337">
        <v>16.100000000000001</v>
      </c>
      <c r="BE128" s="2337">
        <v>16.100000000000001</v>
      </c>
      <c r="BF128" s="2338" t="s">
        <v>1711</v>
      </c>
      <c r="BG128" s="2338"/>
      <c r="BH128" s="2344">
        <v>16.583000000000002</v>
      </c>
      <c r="BI128" s="2344">
        <v>16.583000000000002</v>
      </c>
      <c r="BJ128" s="2333" t="s">
        <v>2012</v>
      </c>
      <c r="BK128" s="2338"/>
      <c r="BL128" s="2368">
        <v>17.080490000000001</v>
      </c>
      <c r="BM128" s="2338"/>
      <c r="BN128" s="2338"/>
      <c r="BO128" s="2338"/>
      <c r="BP128" s="2368">
        <v>17.592904700000002</v>
      </c>
      <c r="BQ128" s="2338"/>
      <c r="BR128" s="2338"/>
      <c r="BS128" s="2338"/>
      <c r="BT128" s="2406">
        <v>18.120691841000003</v>
      </c>
      <c r="BU128" s="2338"/>
      <c r="BV128" s="2338"/>
      <c r="BW128" s="2338"/>
      <c r="BX128" s="2337">
        <v>18.664312596230005</v>
      </c>
      <c r="BY128" s="2338"/>
      <c r="BZ128" s="2338"/>
      <c r="CA128" s="2338"/>
      <c r="CB128" s="2406">
        <v>19.224241974116904</v>
      </c>
      <c r="CC128" s="2338"/>
      <c r="CD128" s="2338"/>
      <c r="CE128" s="2338"/>
      <c r="CF128" s="2406">
        <v>19.80096923334041</v>
      </c>
      <c r="CG128" s="2338"/>
      <c r="CH128" s="2338"/>
      <c r="CI128" s="2338"/>
      <c r="CJ128" s="2406">
        <v>20.394998310340622</v>
      </c>
      <c r="CK128" s="2338"/>
      <c r="CL128" s="2338"/>
      <c r="CM128" s="2338"/>
      <c r="CN128" s="2406">
        <v>21.006848259650841</v>
      </c>
      <c r="CO128" s="2338"/>
      <c r="CP128" s="2338"/>
      <c r="CQ128" s="2338"/>
      <c r="CR128" s="2339">
        <f t="shared" si="7"/>
        <v>184.56845691467879</v>
      </c>
      <c r="CS128" s="2331" t="s">
        <v>1978</v>
      </c>
      <c r="CT128" s="2347" t="s">
        <v>233</v>
      </c>
      <c r="CU128" s="2355" t="s">
        <v>588</v>
      </c>
      <c r="CV128" s="2346" t="s">
        <v>586</v>
      </c>
      <c r="CW128" s="2347">
        <v>3407666</v>
      </c>
      <c r="CX128" s="2347" t="s">
        <v>1122</v>
      </c>
      <c r="CY128" s="2351"/>
      <c r="CZ128" s="2351"/>
      <c r="DA128" s="2351"/>
      <c r="DB128" s="2351"/>
      <c r="DC128" s="2351"/>
      <c r="DD128" s="2361" t="s">
        <v>2152</v>
      </c>
      <c r="DE128" s="2332" t="s">
        <v>2071</v>
      </c>
      <c r="DF128" s="2733" t="s">
        <v>1977</v>
      </c>
    </row>
    <row r="129" spans="1:110" s="2585" customFormat="1" ht="16.5" customHeight="1">
      <c r="A129" s="2731" t="s">
        <v>2235</v>
      </c>
      <c r="B129" s="2342"/>
      <c r="C129" s="2627" t="s">
        <v>2262</v>
      </c>
      <c r="D129" s="2644"/>
      <c r="E129" s="2642" t="s">
        <v>2263</v>
      </c>
      <c r="F129" s="2627" t="s">
        <v>2264</v>
      </c>
      <c r="G129" s="2671" t="s">
        <v>1948</v>
      </c>
      <c r="H129" s="2627" t="s">
        <v>1681</v>
      </c>
      <c r="I129" s="2627"/>
      <c r="J129" s="2700">
        <v>0.88049999999999995</v>
      </c>
      <c r="K129" s="2341">
        <v>2021</v>
      </c>
      <c r="L129" s="2643">
        <v>44927</v>
      </c>
      <c r="M129" s="2643">
        <v>47118</v>
      </c>
      <c r="N129" s="2701"/>
      <c r="O129" s="2702"/>
      <c r="P129" s="2702"/>
      <c r="Q129" s="2702"/>
      <c r="R129" s="2702"/>
      <c r="S129" s="2702" t="s">
        <v>2400</v>
      </c>
      <c r="T129" s="2702"/>
      <c r="U129" s="2702" t="s">
        <v>2400</v>
      </c>
      <c r="V129" s="2702"/>
      <c r="W129" s="2702" t="s">
        <v>2400</v>
      </c>
      <c r="X129" s="2702" t="s">
        <v>2400</v>
      </c>
      <c r="Y129" s="2702" t="s">
        <v>2401</v>
      </c>
      <c r="Z129" s="2640" t="s">
        <v>2273</v>
      </c>
      <c r="AA129" s="2644">
        <v>8.3000000000000001E-3</v>
      </c>
      <c r="AB129" s="2650" t="s">
        <v>2274</v>
      </c>
      <c r="AC129" s="2650" t="s">
        <v>1473</v>
      </c>
      <c r="AD129" s="2364" t="s">
        <v>271</v>
      </c>
      <c r="AE129" s="2364" t="s">
        <v>237</v>
      </c>
      <c r="AF129" s="2650" t="s">
        <v>195</v>
      </c>
      <c r="AG129" s="2341" t="s">
        <v>1681</v>
      </c>
      <c r="AH129" s="2341" t="s">
        <v>75</v>
      </c>
      <c r="AI129" s="2394" t="s">
        <v>75</v>
      </c>
      <c r="AJ129" s="2333" t="s">
        <v>112</v>
      </c>
      <c r="AK129" s="2341" t="s">
        <v>112</v>
      </c>
      <c r="AL129" s="2646">
        <v>43831</v>
      </c>
      <c r="AM129" s="2646">
        <v>47118</v>
      </c>
      <c r="AN129" s="2620"/>
      <c r="AO129" s="2620"/>
      <c r="AP129" s="2377">
        <v>0.1</v>
      </c>
      <c r="AQ129" s="2377">
        <v>0.25</v>
      </c>
      <c r="AR129" s="2377">
        <v>0.4</v>
      </c>
      <c r="AS129" s="2377">
        <v>0.5</v>
      </c>
      <c r="AT129" s="2377">
        <v>0.6</v>
      </c>
      <c r="AU129" s="2377">
        <v>0.7</v>
      </c>
      <c r="AV129" s="2377">
        <v>0.8</v>
      </c>
      <c r="AW129" s="2377">
        <v>0.9</v>
      </c>
      <c r="AX129" s="2377">
        <v>1</v>
      </c>
      <c r="AY129" s="2335">
        <v>1</v>
      </c>
      <c r="AZ129" s="2368"/>
      <c r="BA129" s="2368"/>
      <c r="BB129" s="2338"/>
      <c r="BC129" s="2338"/>
      <c r="BD129" s="2337"/>
      <c r="BE129" s="2337"/>
      <c r="BF129" s="2338"/>
      <c r="BG129" s="2338"/>
      <c r="BH129" s="2344">
        <v>100</v>
      </c>
      <c r="BI129" s="2344">
        <v>100</v>
      </c>
      <c r="BJ129" s="2338" t="s">
        <v>1711</v>
      </c>
      <c r="BK129" s="2338"/>
      <c r="BL129" s="2368">
        <v>103</v>
      </c>
      <c r="BM129" s="2338"/>
      <c r="BN129" s="2338"/>
      <c r="BO129" s="2338"/>
      <c r="BP129" s="2368">
        <v>106.09</v>
      </c>
      <c r="BQ129" s="2338"/>
      <c r="BR129" s="2338"/>
      <c r="BS129" s="2338"/>
      <c r="BT129" s="2406">
        <v>109.2727</v>
      </c>
      <c r="BU129" s="2338"/>
      <c r="BV129" s="2338"/>
      <c r="BW129" s="2338"/>
      <c r="BX129" s="2337">
        <v>112.550881</v>
      </c>
      <c r="BY129" s="2338"/>
      <c r="BZ129" s="2338"/>
      <c r="CA129" s="2338"/>
      <c r="CB129" s="2406">
        <v>115.92740743</v>
      </c>
      <c r="CC129" s="2338"/>
      <c r="CD129" s="2338"/>
      <c r="CE129" s="2338"/>
      <c r="CF129" s="2406">
        <v>119.4052296529</v>
      </c>
      <c r="CG129" s="2338"/>
      <c r="CH129" s="2338"/>
      <c r="CI129" s="2338"/>
      <c r="CJ129" s="2406">
        <v>122.987386542487</v>
      </c>
      <c r="CK129" s="2338"/>
      <c r="CL129" s="2338"/>
      <c r="CM129" s="2338"/>
      <c r="CN129" s="2406">
        <v>126.67700813876162</v>
      </c>
      <c r="CO129" s="2338"/>
      <c r="CP129" s="2338"/>
      <c r="CQ129" s="2338"/>
      <c r="CR129" s="2339">
        <f t="shared" si="7"/>
        <v>1015.9106127641486</v>
      </c>
      <c r="CS129" s="2331" t="s">
        <v>1978</v>
      </c>
      <c r="CT129" s="2347" t="s">
        <v>233</v>
      </c>
      <c r="CU129" s="2345" t="s">
        <v>588</v>
      </c>
      <c r="CV129" s="2346" t="s">
        <v>586</v>
      </c>
      <c r="CW129" s="2347">
        <v>3407666</v>
      </c>
      <c r="CX129" s="2347" t="s">
        <v>1122</v>
      </c>
      <c r="CY129" s="2361"/>
      <c r="CZ129" s="2361"/>
      <c r="DA129" s="2361"/>
      <c r="DB129" s="2361"/>
      <c r="DC129" s="2361"/>
      <c r="DD129" s="2361" t="s">
        <v>2152</v>
      </c>
      <c r="DE129" s="2332" t="s">
        <v>2271</v>
      </c>
      <c r="DF129" s="2733" t="s">
        <v>1977</v>
      </c>
    </row>
    <row r="130" spans="1:110" s="2585" customFormat="1" ht="16.5" customHeight="1">
      <c r="A130" s="2731" t="s">
        <v>2235</v>
      </c>
      <c r="B130" s="2342"/>
      <c r="C130" s="2627" t="s">
        <v>2262</v>
      </c>
      <c r="D130" s="2644"/>
      <c r="E130" s="2642" t="s">
        <v>2263</v>
      </c>
      <c r="F130" s="2627" t="s">
        <v>2264</v>
      </c>
      <c r="G130" s="2671" t="s">
        <v>1948</v>
      </c>
      <c r="H130" s="2627" t="s">
        <v>1681</v>
      </c>
      <c r="I130" s="2627"/>
      <c r="J130" s="2700">
        <v>0.88049999999999995</v>
      </c>
      <c r="K130" s="2341">
        <v>2021</v>
      </c>
      <c r="L130" s="2643">
        <v>44927</v>
      </c>
      <c r="M130" s="2643">
        <v>47118</v>
      </c>
      <c r="N130" s="2701"/>
      <c r="O130" s="2702"/>
      <c r="P130" s="2702"/>
      <c r="Q130" s="2702"/>
      <c r="R130" s="2702"/>
      <c r="S130" s="2702" t="s">
        <v>2400</v>
      </c>
      <c r="T130" s="2702"/>
      <c r="U130" s="2702" t="s">
        <v>2400</v>
      </c>
      <c r="V130" s="2702"/>
      <c r="W130" s="2702" t="s">
        <v>2400</v>
      </c>
      <c r="X130" s="2702" t="s">
        <v>2400</v>
      </c>
      <c r="Y130" s="2702" t="s">
        <v>2401</v>
      </c>
      <c r="Z130" s="2640" t="s">
        <v>2275</v>
      </c>
      <c r="AA130" s="2648">
        <v>1.0416666666666666E-2</v>
      </c>
      <c r="AB130" s="2363" t="s">
        <v>2276</v>
      </c>
      <c r="AC130" s="2363" t="s">
        <v>2277</v>
      </c>
      <c r="AD130" s="2364" t="s">
        <v>271</v>
      </c>
      <c r="AE130" s="2364" t="s">
        <v>237</v>
      </c>
      <c r="AF130" s="2363" t="s">
        <v>582</v>
      </c>
      <c r="AG130" s="2333" t="s">
        <v>1679</v>
      </c>
      <c r="AH130" s="2333" t="s">
        <v>75</v>
      </c>
      <c r="AI130" s="2394" t="s">
        <v>75</v>
      </c>
      <c r="AJ130" s="2333" t="s">
        <v>112</v>
      </c>
      <c r="AK130" s="2341" t="s">
        <v>112</v>
      </c>
      <c r="AL130" s="2646">
        <v>43466</v>
      </c>
      <c r="AM130" s="2646">
        <v>44561</v>
      </c>
      <c r="AN130" s="2621"/>
      <c r="AO130" s="2335">
        <v>1</v>
      </c>
      <c r="AP130" s="2335">
        <v>1</v>
      </c>
      <c r="AQ130" s="2335">
        <v>1</v>
      </c>
      <c r="AR130" s="2621"/>
      <c r="AS130" s="2621"/>
      <c r="AT130" s="2621"/>
      <c r="AU130" s="2621"/>
      <c r="AV130" s="2621"/>
      <c r="AW130" s="2621"/>
      <c r="AX130" s="2621"/>
      <c r="AY130" s="2335">
        <v>1</v>
      </c>
      <c r="AZ130" s="2368"/>
      <c r="BA130" s="2368"/>
      <c r="BB130" s="2338"/>
      <c r="BC130" s="2338"/>
      <c r="BD130" s="2337">
        <v>90.3</v>
      </c>
      <c r="BE130" s="2337">
        <v>90.3</v>
      </c>
      <c r="BF130" s="2333" t="s">
        <v>2012</v>
      </c>
      <c r="BG130" s="2338"/>
      <c r="BH130" s="2344">
        <v>93.009</v>
      </c>
      <c r="BI130" s="2344">
        <v>93.009</v>
      </c>
      <c r="BJ130" s="2333" t="s">
        <v>2012</v>
      </c>
      <c r="BK130" s="2338"/>
      <c r="BL130" s="2368">
        <v>127.73236000000001</v>
      </c>
      <c r="BM130" s="2338"/>
      <c r="BN130" s="2338"/>
      <c r="BO130" s="2338"/>
      <c r="BP130" s="2368"/>
      <c r="BQ130" s="2338"/>
      <c r="BR130" s="2338"/>
      <c r="BS130" s="2338"/>
      <c r="BT130" s="2406"/>
      <c r="BU130" s="2338"/>
      <c r="BV130" s="2338"/>
      <c r="BW130" s="2338"/>
      <c r="BX130" s="2337"/>
      <c r="BY130" s="2338"/>
      <c r="BZ130" s="2338"/>
      <c r="CA130" s="2338"/>
      <c r="CB130" s="2406"/>
      <c r="CC130" s="2338"/>
      <c r="CD130" s="2338"/>
      <c r="CE130" s="2338"/>
      <c r="CF130" s="2406"/>
      <c r="CG130" s="2338"/>
      <c r="CH130" s="2338"/>
      <c r="CI130" s="2338"/>
      <c r="CJ130" s="2406"/>
      <c r="CK130" s="2338"/>
      <c r="CL130" s="2338"/>
      <c r="CM130" s="2338"/>
      <c r="CN130" s="2406"/>
      <c r="CO130" s="2338"/>
      <c r="CP130" s="2338"/>
      <c r="CQ130" s="2338"/>
      <c r="CR130" s="2339">
        <f t="shared" si="7"/>
        <v>311.04136</v>
      </c>
      <c r="CS130" s="2331" t="s">
        <v>1978</v>
      </c>
      <c r="CT130" s="2347" t="s">
        <v>233</v>
      </c>
      <c r="CU130" s="2345" t="s">
        <v>2278</v>
      </c>
      <c r="CV130" s="2346" t="s">
        <v>2279</v>
      </c>
      <c r="CW130" s="2347">
        <v>3407666</v>
      </c>
      <c r="CX130" s="2364" t="s">
        <v>2151</v>
      </c>
      <c r="CY130" s="2351"/>
      <c r="CZ130" s="2351"/>
      <c r="DA130" s="2351"/>
      <c r="DB130" s="2351"/>
      <c r="DC130" s="2351"/>
      <c r="DD130" s="2351"/>
      <c r="DE130" s="2332" t="s">
        <v>1967</v>
      </c>
      <c r="DF130" s="2733" t="s">
        <v>1967</v>
      </c>
    </row>
    <row r="131" spans="1:110" s="2585" customFormat="1" ht="16.5" customHeight="1">
      <c r="A131" s="2731" t="s">
        <v>2235</v>
      </c>
      <c r="B131" s="2342"/>
      <c r="C131" s="2627" t="s">
        <v>2262</v>
      </c>
      <c r="D131" s="2644"/>
      <c r="E131" s="2642" t="s">
        <v>2263</v>
      </c>
      <c r="F131" s="2627" t="s">
        <v>2264</v>
      </c>
      <c r="G131" s="2671" t="s">
        <v>1948</v>
      </c>
      <c r="H131" s="2627" t="s">
        <v>1681</v>
      </c>
      <c r="I131" s="2627"/>
      <c r="J131" s="2700">
        <v>0.88049999999999995</v>
      </c>
      <c r="K131" s="2341">
        <v>2021</v>
      </c>
      <c r="L131" s="2643">
        <v>44927</v>
      </c>
      <c r="M131" s="2643">
        <v>47118</v>
      </c>
      <c r="N131" s="2701"/>
      <c r="O131" s="2702"/>
      <c r="P131" s="2702"/>
      <c r="Q131" s="2702"/>
      <c r="R131" s="2702"/>
      <c r="S131" s="2702" t="s">
        <v>2400</v>
      </c>
      <c r="T131" s="2702"/>
      <c r="U131" s="2702" t="s">
        <v>2400</v>
      </c>
      <c r="V131" s="2702"/>
      <c r="W131" s="2702" t="s">
        <v>2400</v>
      </c>
      <c r="X131" s="2702" t="s">
        <v>2400</v>
      </c>
      <c r="Y131" s="2702" t="s">
        <v>2401</v>
      </c>
      <c r="Z131" s="2640" t="s">
        <v>2280</v>
      </c>
      <c r="AA131" s="2648">
        <v>1.0416666666666666E-2</v>
      </c>
      <c r="AB131" s="2650" t="s">
        <v>1484</v>
      </c>
      <c r="AC131" s="2650" t="s">
        <v>1488</v>
      </c>
      <c r="AD131" s="2364" t="s">
        <v>271</v>
      </c>
      <c r="AE131" s="2364" t="s">
        <v>237</v>
      </c>
      <c r="AF131" s="2363" t="s">
        <v>582</v>
      </c>
      <c r="AG131" s="2341" t="s">
        <v>1681</v>
      </c>
      <c r="AH131" s="2333" t="s">
        <v>75</v>
      </c>
      <c r="AI131" s="2394" t="s">
        <v>75</v>
      </c>
      <c r="AJ131" s="2333" t="s">
        <v>112</v>
      </c>
      <c r="AK131" s="2341" t="s">
        <v>112</v>
      </c>
      <c r="AL131" s="2646">
        <v>43405</v>
      </c>
      <c r="AM131" s="2646">
        <v>44561</v>
      </c>
      <c r="AN131" s="2342">
        <v>0.5</v>
      </c>
      <c r="AO131" s="2342">
        <v>0.7</v>
      </c>
      <c r="AP131" s="2342">
        <v>0.9</v>
      </c>
      <c r="AQ131" s="2342">
        <v>1</v>
      </c>
      <c r="AR131" s="2377"/>
      <c r="AS131" s="2377"/>
      <c r="AT131" s="2377"/>
      <c r="AU131" s="2377"/>
      <c r="AV131" s="2377"/>
      <c r="AW131" s="2377"/>
      <c r="AX131" s="2377"/>
      <c r="AY131" s="2335">
        <v>1</v>
      </c>
      <c r="AZ131" s="2368">
        <v>436</v>
      </c>
      <c r="BA131" s="2368">
        <v>436</v>
      </c>
      <c r="BB131" s="2333" t="s">
        <v>1954</v>
      </c>
      <c r="BC131" s="2338"/>
      <c r="BD131" s="2337">
        <v>600</v>
      </c>
      <c r="BE131" s="2337">
        <v>600</v>
      </c>
      <c r="BF131" s="2333" t="s">
        <v>2012</v>
      </c>
      <c r="BG131" s="2341"/>
      <c r="BH131" s="2344">
        <v>450</v>
      </c>
      <c r="BI131" s="2344">
        <v>0</v>
      </c>
      <c r="BJ131" s="2333" t="s">
        <v>2012</v>
      </c>
      <c r="BK131" s="2341"/>
      <c r="BL131" s="2368">
        <v>450</v>
      </c>
      <c r="BM131" s="2344"/>
      <c r="BN131" s="2341"/>
      <c r="BO131" s="2341"/>
      <c r="BP131" s="2368"/>
      <c r="BQ131" s="2341"/>
      <c r="BR131" s="2341"/>
      <c r="BS131" s="2341"/>
      <c r="BT131" s="2406"/>
      <c r="BU131" s="2341"/>
      <c r="BV131" s="2341"/>
      <c r="BW131" s="2341"/>
      <c r="BX131" s="2337"/>
      <c r="BY131" s="2341"/>
      <c r="BZ131" s="2341"/>
      <c r="CA131" s="2341"/>
      <c r="CB131" s="2406"/>
      <c r="CC131" s="2341"/>
      <c r="CD131" s="2341"/>
      <c r="CE131" s="2341"/>
      <c r="CF131" s="2406"/>
      <c r="CG131" s="2341"/>
      <c r="CH131" s="2341"/>
      <c r="CI131" s="2341"/>
      <c r="CJ131" s="2406"/>
      <c r="CK131" s="2341"/>
      <c r="CL131" s="2341"/>
      <c r="CM131" s="2341"/>
      <c r="CN131" s="2406"/>
      <c r="CO131" s="2341"/>
      <c r="CP131" s="2341"/>
      <c r="CQ131" s="2341"/>
      <c r="CR131" s="2339">
        <f t="shared" si="7"/>
        <v>1936</v>
      </c>
      <c r="CS131" s="2347" t="s">
        <v>105</v>
      </c>
      <c r="CT131" s="2331" t="s">
        <v>107</v>
      </c>
      <c r="CU131" s="2355" t="s">
        <v>124</v>
      </c>
      <c r="CV131" s="2345" t="s">
        <v>1955</v>
      </c>
      <c r="CW131" s="2346" t="s">
        <v>1956</v>
      </c>
      <c r="CX131" s="2347" t="s">
        <v>125</v>
      </c>
      <c r="CY131" s="2348"/>
      <c r="CZ131" s="2348"/>
      <c r="DA131" s="2348"/>
      <c r="DB131" s="2348"/>
      <c r="DC131" s="2348"/>
      <c r="DD131" s="2348"/>
      <c r="DE131" s="2332" t="s">
        <v>1967</v>
      </c>
      <c r="DF131" s="2733" t="s">
        <v>1967</v>
      </c>
    </row>
    <row r="132" spans="1:110" s="2585" customFormat="1" ht="16.5" customHeight="1">
      <c r="A132" s="2731" t="s">
        <v>2235</v>
      </c>
      <c r="B132" s="2342"/>
      <c r="C132" s="2627" t="s">
        <v>2262</v>
      </c>
      <c r="D132" s="2644"/>
      <c r="E132" s="2642" t="s">
        <v>2263</v>
      </c>
      <c r="F132" s="2627" t="s">
        <v>2264</v>
      </c>
      <c r="G132" s="2671" t="s">
        <v>1948</v>
      </c>
      <c r="H132" s="2627" t="s">
        <v>1681</v>
      </c>
      <c r="I132" s="2627"/>
      <c r="J132" s="2700">
        <v>0.88049999999999995</v>
      </c>
      <c r="K132" s="2341">
        <v>2021</v>
      </c>
      <c r="L132" s="2643">
        <v>44927</v>
      </c>
      <c r="M132" s="2643">
        <v>47118</v>
      </c>
      <c r="N132" s="2701"/>
      <c r="O132" s="2702"/>
      <c r="P132" s="2702"/>
      <c r="Q132" s="2702"/>
      <c r="R132" s="2702"/>
      <c r="S132" s="2702" t="s">
        <v>2400</v>
      </c>
      <c r="T132" s="2702"/>
      <c r="U132" s="2702" t="s">
        <v>2400</v>
      </c>
      <c r="V132" s="2702"/>
      <c r="W132" s="2702" t="s">
        <v>2400</v>
      </c>
      <c r="X132" s="2702" t="s">
        <v>2400</v>
      </c>
      <c r="Y132" s="2702" t="s">
        <v>2401</v>
      </c>
      <c r="Z132" s="2664" t="s">
        <v>2281</v>
      </c>
      <c r="AA132" s="2644">
        <v>8.3000000000000001E-3</v>
      </c>
      <c r="AB132" s="2360" t="s">
        <v>1491</v>
      </c>
      <c r="AC132" s="2360" t="s">
        <v>1498</v>
      </c>
      <c r="AD132" s="2364" t="s">
        <v>271</v>
      </c>
      <c r="AE132" s="2364" t="s">
        <v>237</v>
      </c>
      <c r="AF132" s="2363" t="s">
        <v>582</v>
      </c>
      <c r="AG132" s="2336" t="s">
        <v>1055</v>
      </c>
      <c r="AH132" s="2380" t="s">
        <v>75</v>
      </c>
      <c r="AI132" s="2394" t="s">
        <v>75</v>
      </c>
      <c r="AJ132" s="2349" t="s">
        <v>112</v>
      </c>
      <c r="AK132" s="2380" t="s">
        <v>112</v>
      </c>
      <c r="AL132" s="2645">
        <v>43466</v>
      </c>
      <c r="AM132" s="2645">
        <v>47118</v>
      </c>
      <c r="AN132" s="2629" t="s">
        <v>2282</v>
      </c>
      <c r="AO132" s="2629">
        <v>2000</v>
      </c>
      <c r="AP132" s="2629">
        <v>2200</v>
      </c>
      <c r="AQ132" s="2629">
        <v>2420</v>
      </c>
      <c r="AR132" s="2629">
        <v>2662</v>
      </c>
      <c r="AS132" s="2629">
        <v>2928</v>
      </c>
      <c r="AT132" s="2629">
        <v>3221</v>
      </c>
      <c r="AU132" s="2629">
        <v>3543</v>
      </c>
      <c r="AV132" s="2629">
        <v>3897</v>
      </c>
      <c r="AW132" s="2629">
        <v>4287</v>
      </c>
      <c r="AX132" s="2629">
        <v>4716</v>
      </c>
      <c r="AY132" s="2629">
        <v>31874</v>
      </c>
      <c r="AZ132" s="2368" t="s">
        <v>2283</v>
      </c>
      <c r="BA132" s="2368" t="s">
        <v>2283</v>
      </c>
      <c r="BB132" s="2629" t="s">
        <v>1711</v>
      </c>
      <c r="BC132" s="2629"/>
      <c r="BD132" s="2337">
        <v>104</v>
      </c>
      <c r="BE132" s="2337" t="s">
        <v>2284</v>
      </c>
      <c r="BF132" s="2629" t="s">
        <v>1711</v>
      </c>
      <c r="BG132" s="2629"/>
      <c r="BH132" s="2344">
        <v>108</v>
      </c>
      <c r="BI132" s="2344" t="s">
        <v>2283</v>
      </c>
      <c r="BJ132" s="2629" t="s">
        <v>1711</v>
      </c>
      <c r="BK132" s="2629"/>
      <c r="BL132" s="2368">
        <v>114</v>
      </c>
      <c r="BM132" s="2629"/>
      <c r="BN132" s="2629"/>
      <c r="BO132" s="2629"/>
      <c r="BP132" s="2368">
        <v>84</v>
      </c>
      <c r="BQ132" s="2629"/>
      <c r="BR132" s="2629"/>
      <c r="BS132" s="2629"/>
      <c r="BT132" s="2406">
        <v>88</v>
      </c>
      <c r="BU132" s="2629"/>
      <c r="BV132" s="2629"/>
      <c r="BW132" s="2629"/>
      <c r="BX132" s="2337">
        <v>91</v>
      </c>
      <c r="BY132" s="2629"/>
      <c r="BZ132" s="2629"/>
      <c r="CA132" s="2629"/>
      <c r="CB132" s="2406">
        <v>95</v>
      </c>
      <c r="CC132" s="2629"/>
      <c r="CD132" s="2629"/>
      <c r="CE132" s="2629"/>
      <c r="CF132" s="2406">
        <v>98</v>
      </c>
      <c r="CG132" s="2629"/>
      <c r="CH132" s="2629"/>
      <c r="CI132" s="2629"/>
      <c r="CJ132" s="2406">
        <v>102</v>
      </c>
      <c r="CK132" s="2629"/>
      <c r="CL132" s="2629"/>
      <c r="CM132" s="2629"/>
      <c r="CN132" s="2406">
        <v>106</v>
      </c>
      <c r="CO132" s="2629"/>
      <c r="CP132" s="2629"/>
      <c r="CQ132" s="2629"/>
      <c r="CR132" s="2339">
        <f>+CN132+CJ132+CF132+CB132+BX132+BT132+BP132+BL132+BH132+BD132</f>
        <v>990</v>
      </c>
      <c r="CS132" s="2403" t="s">
        <v>2285</v>
      </c>
      <c r="CT132" s="2403" t="s">
        <v>2286</v>
      </c>
      <c r="CU132" s="2355" t="s">
        <v>2287</v>
      </c>
      <c r="CV132" s="2355" t="s">
        <v>2288</v>
      </c>
      <c r="CW132" s="2403">
        <v>3693777</v>
      </c>
      <c r="CX132" s="2364" t="s">
        <v>2289</v>
      </c>
      <c r="CY132" s="2389"/>
      <c r="CZ132" s="2389"/>
      <c r="DA132" s="2389"/>
      <c r="DB132" s="2389"/>
      <c r="DC132" s="2389"/>
      <c r="DD132" s="2389"/>
      <c r="DE132" s="2354" t="s">
        <v>2290</v>
      </c>
      <c r="DF132" s="2733" t="s">
        <v>1977</v>
      </c>
    </row>
    <row r="133" spans="1:110" s="2585" customFormat="1" ht="16.5" customHeight="1">
      <c r="A133" s="2731" t="s">
        <v>2235</v>
      </c>
      <c r="B133" s="2342"/>
      <c r="C133" s="2627" t="s">
        <v>2262</v>
      </c>
      <c r="D133" s="2644"/>
      <c r="E133" s="2642" t="s">
        <v>2263</v>
      </c>
      <c r="F133" s="2627" t="s">
        <v>2264</v>
      </c>
      <c r="G133" s="2671" t="s">
        <v>1948</v>
      </c>
      <c r="H133" s="2627" t="s">
        <v>1681</v>
      </c>
      <c r="I133" s="2627"/>
      <c r="J133" s="2700">
        <v>0.88049999999999995</v>
      </c>
      <c r="K133" s="2341">
        <v>2021</v>
      </c>
      <c r="L133" s="2643">
        <v>44927</v>
      </c>
      <c r="M133" s="2643">
        <v>47118</v>
      </c>
      <c r="N133" s="2701"/>
      <c r="O133" s="2702"/>
      <c r="P133" s="2702"/>
      <c r="Q133" s="2702"/>
      <c r="R133" s="2702"/>
      <c r="S133" s="2702" t="s">
        <v>2400</v>
      </c>
      <c r="T133" s="2702"/>
      <c r="U133" s="2702" t="s">
        <v>2400</v>
      </c>
      <c r="V133" s="2702"/>
      <c r="W133" s="2702" t="s">
        <v>2400</v>
      </c>
      <c r="X133" s="2702" t="s">
        <v>2400</v>
      </c>
      <c r="Y133" s="2702" t="s">
        <v>2401</v>
      </c>
      <c r="Z133" s="2664" t="s">
        <v>2291</v>
      </c>
      <c r="AA133" s="2644">
        <v>8.3000000000000001E-3</v>
      </c>
      <c r="AB133" s="2358" t="s">
        <v>2292</v>
      </c>
      <c r="AC133" s="2358" t="s">
        <v>1514</v>
      </c>
      <c r="AD133" s="2364" t="s">
        <v>271</v>
      </c>
      <c r="AE133" s="2364" t="s">
        <v>237</v>
      </c>
      <c r="AF133" s="2363" t="s">
        <v>582</v>
      </c>
      <c r="AG133" s="2336" t="s">
        <v>1055</v>
      </c>
      <c r="AH133" s="2380" t="s">
        <v>75</v>
      </c>
      <c r="AI133" s="2394" t="s">
        <v>75</v>
      </c>
      <c r="AJ133" s="2349" t="s">
        <v>112</v>
      </c>
      <c r="AK133" s="2380" t="s">
        <v>112</v>
      </c>
      <c r="AL133" s="2645">
        <v>43466</v>
      </c>
      <c r="AM133" s="2645">
        <v>47118</v>
      </c>
      <c r="AN133" s="2380"/>
      <c r="AO133" s="2349">
        <v>2</v>
      </c>
      <c r="AP133" s="2349">
        <v>2</v>
      </c>
      <c r="AQ133" s="2349">
        <v>2</v>
      </c>
      <c r="AR133" s="2349">
        <v>2</v>
      </c>
      <c r="AS133" s="2349">
        <v>2</v>
      </c>
      <c r="AT133" s="2349">
        <v>2</v>
      </c>
      <c r="AU133" s="2349">
        <v>2</v>
      </c>
      <c r="AV133" s="2349">
        <v>2</v>
      </c>
      <c r="AW133" s="2349">
        <v>2</v>
      </c>
      <c r="AX133" s="2349">
        <v>2</v>
      </c>
      <c r="AY133" s="2349">
        <v>20</v>
      </c>
      <c r="AZ133" s="2368" t="s">
        <v>2283</v>
      </c>
      <c r="BA133" s="2368" t="s">
        <v>2283</v>
      </c>
      <c r="BB133" s="2629" t="s">
        <v>1711</v>
      </c>
      <c r="BC133" s="2629"/>
      <c r="BD133" s="2337">
        <v>104</v>
      </c>
      <c r="BE133" s="2337" t="s">
        <v>2284</v>
      </c>
      <c r="BF133" s="2629" t="s">
        <v>1711</v>
      </c>
      <c r="BG133" s="2629"/>
      <c r="BH133" s="2344">
        <v>108</v>
      </c>
      <c r="BI133" s="2344" t="s">
        <v>2283</v>
      </c>
      <c r="BJ133" s="2629" t="s">
        <v>1711</v>
      </c>
      <c r="BK133" s="2629"/>
      <c r="BL133" s="2368">
        <v>114</v>
      </c>
      <c r="BM133" s="2629"/>
      <c r="BN133" s="2629"/>
      <c r="BO133" s="2629"/>
      <c r="BP133" s="2368">
        <v>36</v>
      </c>
      <c r="BQ133" s="2629"/>
      <c r="BR133" s="2629"/>
      <c r="BS133" s="2629"/>
      <c r="BT133" s="2406">
        <v>38</v>
      </c>
      <c r="BU133" s="2629"/>
      <c r="BV133" s="2629"/>
      <c r="BW133" s="2629"/>
      <c r="BX133" s="2337">
        <v>39</v>
      </c>
      <c r="BY133" s="2629"/>
      <c r="BZ133" s="2629"/>
      <c r="CA133" s="2629"/>
      <c r="CB133" s="2406">
        <v>41</v>
      </c>
      <c r="CC133" s="2629"/>
      <c r="CD133" s="2629"/>
      <c r="CE133" s="2629"/>
      <c r="CF133" s="2406">
        <v>42</v>
      </c>
      <c r="CG133" s="2629"/>
      <c r="CH133" s="2629"/>
      <c r="CI133" s="2629"/>
      <c r="CJ133" s="2406">
        <v>44</v>
      </c>
      <c r="CK133" s="2629"/>
      <c r="CL133" s="2629"/>
      <c r="CM133" s="2629"/>
      <c r="CN133" s="2406">
        <v>46</v>
      </c>
      <c r="CO133" s="2629"/>
      <c r="CP133" s="2629"/>
      <c r="CQ133" s="2629"/>
      <c r="CR133" s="2339">
        <f>CN133+CJ133+CF133+CB133+BX133+BT133+BP133+BL133+BH133+BD133</f>
        <v>612</v>
      </c>
      <c r="CS133" s="2403" t="s">
        <v>2285</v>
      </c>
      <c r="CT133" s="2403" t="s">
        <v>2286</v>
      </c>
      <c r="CU133" s="2355" t="s">
        <v>2293</v>
      </c>
      <c r="CV133" s="2355" t="s">
        <v>2288</v>
      </c>
      <c r="CW133" s="2403">
        <v>3693777</v>
      </c>
      <c r="CX133" s="2364" t="s">
        <v>2289</v>
      </c>
      <c r="CY133" s="2389"/>
      <c r="CZ133" s="2389"/>
      <c r="DA133" s="2389"/>
      <c r="DB133" s="2389"/>
      <c r="DC133" s="2389"/>
      <c r="DD133" s="2361" t="s">
        <v>2152</v>
      </c>
      <c r="DE133" s="2354" t="s">
        <v>2290</v>
      </c>
      <c r="DF133" s="2733" t="s">
        <v>1977</v>
      </c>
    </row>
    <row r="134" spans="1:110" s="2585" customFormat="1" ht="16.5" customHeight="1">
      <c r="A134" s="2731" t="s">
        <v>2235</v>
      </c>
      <c r="B134" s="2342"/>
      <c r="C134" s="2627" t="s">
        <v>2262</v>
      </c>
      <c r="D134" s="2644"/>
      <c r="E134" s="2642" t="s">
        <v>2263</v>
      </c>
      <c r="F134" s="2627" t="s">
        <v>2264</v>
      </c>
      <c r="G134" s="2671" t="s">
        <v>1948</v>
      </c>
      <c r="H134" s="2627" t="s">
        <v>1681</v>
      </c>
      <c r="I134" s="2627"/>
      <c r="J134" s="2700">
        <v>0.88049999999999995</v>
      </c>
      <c r="K134" s="2341">
        <v>2021</v>
      </c>
      <c r="L134" s="2643">
        <v>44927</v>
      </c>
      <c r="M134" s="2643">
        <v>47118</v>
      </c>
      <c r="N134" s="2701"/>
      <c r="O134" s="2702"/>
      <c r="P134" s="2702"/>
      <c r="Q134" s="2702"/>
      <c r="R134" s="2702"/>
      <c r="S134" s="2702" t="s">
        <v>2400</v>
      </c>
      <c r="T134" s="2702"/>
      <c r="U134" s="2702" t="s">
        <v>2400</v>
      </c>
      <c r="V134" s="2702"/>
      <c r="W134" s="2702" t="s">
        <v>2400</v>
      </c>
      <c r="X134" s="2702" t="s">
        <v>2400</v>
      </c>
      <c r="Y134" s="2702" t="s">
        <v>2401</v>
      </c>
      <c r="Z134" s="2640" t="s">
        <v>2294</v>
      </c>
      <c r="AA134" s="2644">
        <v>8.3000000000000001E-3</v>
      </c>
      <c r="AB134" s="2650" t="s">
        <v>1519</v>
      </c>
      <c r="AC134" s="2650" t="s">
        <v>1523</v>
      </c>
      <c r="AD134" s="2364" t="s">
        <v>271</v>
      </c>
      <c r="AE134" s="2364" t="s">
        <v>237</v>
      </c>
      <c r="AF134" s="2363" t="s">
        <v>582</v>
      </c>
      <c r="AG134" s="2341" t="s">
        <v>1681</v>
      </c>
      <c r="AH134" s="2333" t="s">
        <v>75</v>
      </c>
      <c r="AI134" s="2394" t="s">
        <v>75</v>
      </c>
      <c r="AJ134" s="2333" t="s">
        <v>112</v>
      </c>
      <c r="AK134" s="2341" t="s">
        <v>112</v>
      </c>
      <c r="AL134" s="2646">
        <v>43831</v>
      </c>
      <c r="AM134" s="2646">
        <v>47118</v>
      </c>
      <c r="AN134" s="2703"/>
      <c r="AO134" s="2703"/>
      <c r="AP134" s="2377">
        <v>0.1</v>
      </c>
      <c r="AQ134" s="2377">
        <v>0.25</v>
      </c>
      <c r="AR134" s="2377">
        <v>0.4</v>
      </c>
      <c r="AS134" s="2377">
        <v>0.5</v>
      </c>
      <c r="AT134" s="2377">
        <v>0.6</v>
      </c>
      <c r="AU134" s="2377">
        <v>0.7</v>
      </c>
      <c r="AV134" s="2377">
        <v>0.8</v>
      </c>
      <c r="AW134" s="2377">
        <v>0.9</v>
      </c>
      <c r="AX134" s="2377">
        <v>1</v>
      </c>
      <c r="AY134" s="2335">
        <v>1</v>
      </c>
      <c r="AZ134" s="2368"/>
      <c r="BA134" s="2368"/>
      <c r="BB134" s="2333"/>
      <c r="BC134" s="2333"/>
      <c r="BD134" s="2337"/>
      <c r="BE134" s="2337"/>
      <c r="BF134" s="2338"/>
      <c r="BG134" s="2338"/>
      <c r="BH134" s="2344">
        <v>47.6</v>
      </c>
      <c r="BI134" s="2344">
        <v>47.6</v>
      </c>
      <c r="BJ134" s="2333" t="s">
        <v>2012</v>
      </c>
      <c r="BK134" s="2338"/>
      <c r="BL134" s="2368">
        <v>49.028000000000006</v>
      </c>
      <c r="BM134" s="2338"/>
      <c r="BN134" s="2338"/>
      <c r="BO134" s="2338"/>
      <c r="BP134" s="2368">
        <v>50.498840000000008</v>
      </c>
      <c r="BQ134" s="2338"/>
      <c r="BR134" s="2338"/>
      <c r="BS134" s="2338"/>
      <c r="BT134" s="2406">
        <v>52.013805200000007</v>
      </c>
      <c r="BU134" s="2338"/>
      <c r="BV134" s="2338"/>
      <c r="BW134" s="2338"/>
      <c r="BX134" s="2337">
        <v>53.574219356000008</v>
      </c>
      <c r="BY134" s="2338"/>
      <c r="BZ134" s="2338"/>
      <c r="CA134" s="2338"/>
      <c r="CB134" s="2406">
        <v>55.181445936680007</v>
      </c>
      <c r="CC134" s="2338"/>
      <c r="CD134" s="2338"/>
      <c r="CE134" s="2338"/>
      <c r="CF134" s="2406">
        <v>56.836889314780407</v>
      </c>
      <c r="CG134" s="2338"/>
      <c r="CH134" s="2338"/>
      <c r="CI134" s="2338"/>
      <c r="CJ134" s="2406">
        <v>58.541995994223818</v>
      </c>
      <c r="CK134" s="2338"/>
      <c r="CL134" s="2338"/>
      <c r="CM134" s="2338"/>
      <c r="CN134" s="2406">
        <v>60.298255874050533</v>
      </c>
      <c r="CO134" s="2338"/>
      <c r="CP134" s="2338"/>
      <c r="CQ134" s="2338"/>
      <c r="CR134" s="2339">
        <f t="shared" ref="CR134:CR141" si="8">SUM(AZ134+BD134+BH134+BL134+BP134+BT134+BX134+CB134+CF134+CJ134+CN134)</f>
        <v>483.57345167573487</v>
      </c>
      <c r="CS134" s="2331" t="s">
        <v>1978</v>
      </c>
      <c r="CT134" s="2347" t="s">
        <v>233</v>
      </c>
      <c r="CU134" s="2355" t="s">
        <v>588</v>
      </c>
      <c r="CV134" s="2346" t="s">
        <v>586</v>
      </c>
      <c r="CW134" s="2347">
        <v>3407666</v>
      </c>
      <c r="CX134" s="2347" t="s">
        <v>1122</v>
      </c>
      <c r="CY134" s="2351"/>
      <c r="CZ134" s="2351"/>
      <c r="DA134" s="2351"/>
      <c r="DB134" s="2351"/>
      <c r="DC134" s="2351"/>
      <c r="DD134" s="2351"/>
      <c r="DE134" s="2332" t="s">
        <v>2071</v>
      </c>
      <c r="DF134" s="2733" t="s">
        <v>1957</v>
      </c>
    </row>
    <row r="135" spans="1:110" s="2585" customFormat="1" ht="16.5" customHeight="1">
      <c r="A135" s="2731" t="s">
        <v>2235</v>
      </c>
      <c r="B135" s="2342"/>
      <c r="C135" s="2627" t="s">
        <v>2262</v>
      </c>
      <c r="D135" s="2644"/>
      <c r="E135" s="2642" t="s">
        <v>2263</v>
      </c>
      <c r="F135" s="2627" t="s">
        <v>2264</v>
      </c>
      <c r="G135" s="2671" t="s">
        <v>1948</v>
      </c>
      <c r="H135" s="2627" t="s">
        <v>1681</v>
      </c>
      <c r="I135" s="2627"/>
      <c r="J135" s="2700">
        <v>0.88049999999999995</v>
      </c>
      <c r="K135" s="2341">
        <v>2021</v>
      </c>
      <c r="L135" s="2643">
        <v>44927</v>
      </c>
      <c r="M135" s="2643">
        <v>47118</v>
      </c>
      <c r="N135" s="2701"/>
      <c r="O135" s="2702"/>
      <c r="P135" s="2702"/>
      <c r="Q135" s="2702"/>
      <c r="R135" s="2702"/>
      <c r="S135" s="2702" t="s">
        <v>2400</v>
      </c>
      <c r="T135" s="2702"/>
      <c r="U135" s="2702" t="s">
        <v>2400</v>
      </c>
      <c r="V135" s="2702"/>
      <c r="W135" s="2702" t="s">
        <v>2400</v>
      </c>
      <c r="X135" s="2702" t="s">
        <v>2400</v>
      </c>
      <c r="Y135" s="2702" t="s">
        <v>2401</v>
      </c>
      <c r="Z135" s="2640" t="s">
        <v>2295</v>
      </c>
      <c r="AA135" s="2644">
        <v>8.3000000000000001E-3</v>
      </c>
      <c r="AB135" s="2363" t="s">
        <v>1527</v>
      </c>
      <c r="AC135" s="2363" t="s">
        <v>2296</v>
      </c>
      <c r="AD135" s="2364" t="s">
        <v>271</v>
      </c>
      <c r="AE135" s="2364" t="s">
        <v>237</v>
      </c>
      <c r="AF135" s="2363" t="s">
        <v>582</v>
      </c>
      <c r="AG135" s="2333" t="s">
        <v>1055</v>
      </c>
      <c r="AH135" s="2333" t="s">
        <v>75</v>
      </c>
      <c r="AI135" s="2394" t="s">
        <v>75</v>
      </c>
      <c r="AJ135" s="2349">
        <v>663</v>
      </c>
      <c r="AK135" s="2349">
        <v>2017</v>
      </c>
      <c r="AL135" s="2646">
        <v>43405</v>
      </c>
      <c r="AM135" s="2646">
        <v>46904</v>
      </c>
      <c r="AN135" s="2630">
        <v>800</v>
      </c>
      <c r="AO135" s="2630">
        <v>800</v>
      </c>
      <c r="AP135" s="2630">
        <v>800</v>
      </c>
      <c r="AQ135" s="2630">
        <v>800</v>
      </c>
      <c r="AR135" s="2630">
        <v>800</v>
      </c>
      <c r="AS135" s="2630">
        <v>800</v>
      </c>
      <c r="AT135" s="2630">
        <v>800</v>
      </c>
      <c r="AU135" s="2630">
        <v>800</v>
      </c>
      <c r="AV135" s="2630">
        <v>800</v>
      </c>
      <c r="AW135" s="2630">
        <v>800</v>
      </c>
      <c r="AX135" s="2630">
        <v>800</v>
      </c>
      <c r="AY135" s="2388">
        <f>SUM(AN135:AX135)</f>
        <v>8800</v>
      </c>
      <c r="AZ135" s="2368">
        <v>50</v>
      </c>
      <c r="BA135" s="2368">
        <v>50</v>
      </c>
      <c r="BB135" s="2357" t="s">
        <v>1711</v>
      </c>
      <c r="BC135" s="2349"/>
      <c r="BD135" s="2337">
        <v>90</v>
      </c>
      <c r="BE135" s="2337">
        <v>90</v>
      </c>
      <c r="BF135" s="2357" t="s">
        <v>1711</v>
      </c>
      <c r="BG135" s="2630"/>
      <c r="BH135" s="2344">
        <v>150</v>
      </c>
      <c r="BI135" s="2344">
        <v>150</v>
      </c>
      <c r="BJ135" s="2333" t="s">
        <v>1711</v>
      </c>
      <c r="BK135" s="2630"/>
      <c r="BL135" s="2368">
        <v>50</v>
      </c>
      <c r="BM135" s="2349"/>
      <c r="BN135" s="2630"/>
      <c r="BO135" s="2630"/>
      <c r="BP135" s="2368">
        <v>50</v>
      </c>
      <c r="BQ135" s="2349"/>
      <c r="BR135" s="2630"/>
      <c r="BS135" s="2630"/>
      <c r="BT135" s="2406">
        <v>50</v>
      </c>
      <c r="BU135" s="2349"/>
      <c r="BV135" s="2630"/>
      <c r="BW135" s="2630"/>
      <c r="BX135" s="2337">
        <v>50</v>
      </c>
      <c r="BY135" s="2349"/>
      <c r="BZ135" s="2630"/>
      <c r="CA135" s="2630"/>
      <c r="CB135" s="2406">
        <v>50</v>
      </c>
      <c r="CC135" s="2349"/>
      <c r="CD135" s="2630"/>
      <c r="CE135" s="2630"/>
      <c r="CF135" s="2406">
        <v>50</v>
      </c>
      <c r="CG135" s="2349"/>
      <c r="CH135" s="2630"/>
      <c r="CI135" s="2630"/>
      <c r="CJ135" s="2406">
        <v>50</v>
      </c>
      <c r="CK135" s="2349"/>
      <c r="CL135" s="2630"/>
      <c r="CM135" s="2630"/>
      <c r="CN135" s="2406">
        <v>50</v>
      </c>
      <c r="CO135" s="2349"/>
      <c r="CP135" s="2630"/>
      <c r="CQ135" s="2630"/>
      <c r="CR135" s="2339">
        <f t="shared" si="8"/>
        <v>690</v>
      </c>
      <c r="CS135" s="2347" t="s">
        <v>1881</v>
      </c>
      <c r="CT135" s="2347" t="s">
        <v>977</v>
      </c>
      <c r="CU135" s="2331" t="s">
        <v>2441</v>
      </c>
      <c r="CV135" s="2372" t="s">
        <v>1534</v>
      </c>
      <c r="CW135" s="2331">
        <v>3813000</v>
      </c>
      <c r="CX135" s="2347" t="s">
        <v>1536</v>
      </c>
      <c r="CY135" s="2348"/>
      <c r="CZ135" s="2348"/>
      <c r="DA135" s="2348"/>
      <c r="DB135" s="2348"/>
      <c r="DC135" s="2348"/>
      <c r="DD135" s="2348"/>
      <c r="DE135" s="2354" t="s">
        <v>1957</v>
      </c>
      <c r="DF135" s="2733" t="s">
        <v>1957</v>
      </c>
    </row>
    <row r="136" spans="1:110" s="2585" customFormat="1" ht="16.5" customHeight="1">
      <c r="A136" s="2731" t="s">
        <v>2235</v>
      </c>
      <c r="B136" s="2342"/>
      <c r="C136" s="2627" t="s">
        <v>2297</v>
      </c>
      <c r="D136" s="2644">
        <f>SUBTOTAL(9,AA136:AA141)</f>
        <v>4.816666666666667E-2</v>
      </c>
      <c r="E136" s="2642" t="s">
        <v>1545</v>
      </c>
      <c r="F136" s="2627" t="s">
        <v>2298</v>
      </c>
      <c r="G136" s="2642" t="s">
        <v>306</v>
      </c>
      <c r="H136" s="2627" t="s">
        <v>1681</v>
      </c>
      <c r="I136" s="2627"/>
      <c r="J136" s="2341">
        <v>81.5</v>
      </c>
      <c r="K136" s="2341">
        <v>2017</v>
      </c>
      <c r="L136" s="2643">
        <v>43405</v>
      </c>
      <c r="M136" s="2643">
        <v>47118</v>
      </c>
      <c r="N136" s="2379"/>
      <c r="O136" s="2341">
        <v>83.5</v>
      </c>
      <c r="P136" s="2341"/>
      <c r="Q136" s="2341">
        <v>85.5</v>
      </c>
      <c r="R136" s="2341"/>
      <c r="S136" s="2341">
        <v>87.5</v>
      </c>
      <c r="T136" s="2341"/>
      <c r="U136" s="2341">
        <v>89.5</v>
      </c>
      <c r="V136" s="2341"/>
      <c r="W136" s="2341">
        <v>91.5</v>
      </c>
      <c r="X136" s="2336"/>
      <c r="Y136" s="2336">
        <v>91.5</v>
      </c>
      <c r="Z136" s="2640" t="s">
        <v>2299</v>
      </c>
      <c r="AA136" s="2644">
        <v>8.3000000000000001E-3</v>
      </c>
      <c r="AB136" s="2650" t="s">
        <v>1539</v>
      </c>
      <c r="AC136" s="2650" t="s">
        <v>2300</v>
      </c>
      <c r="AD136" s="2364" t="s">
        <v>271</v>
      </c>
      <c r="AE136" s="2364" t="s">
        <v>237</v>
      </c>
      <c r="AF136" s="2363" t="s">
        <v>582</v>
      </c>
      <c r="AG136" s="2333" t="s">
        <v>1055</v>
      </c>
      <c r="AH136" s="2333" t="s">
        <v>75</v>
      </c>
      <c r="AI136" s="2394" t="s">
        <v>75</v>
      </c>
      <c r="AJ136" s="2333" t="s">
        <v>112</v>
      </c>
      <c r="AK136" s="2341" t="s">
        <v>112</v>
      </c>
      <c r="AL136" s="2646">
        <v>43405</v>
      </c>
      <c r="AM136" s="2646">
        <v>44926</v>
      </c>
      <c r="AN136" s="2343">
        <v>800</v>
      </c>
      <c r="AO136" s="2343">
        <v>1000</v>
      </c>
      <c r="AP136" s="2343">
        <v>500</v>
      </c>
      <c r="AQ136" s="2343">
        <v>500</v>
      </c>
      <c r="AR136" s="2343">
        <v>1000</v>
      </c>
      <c r="AS136" s="2341"/>
      <c r="AT136" s="2341"/>
      <c r="AU136" s="2341"/>
      <c r="AV136" s="2341"/>
      <c r="AW136" s="2341"/>
      <c r="AX136" s="2341"/>
      <c r="AY136" s="2343">
        <v>3800</v>
      </c>
      <c r="AZ136" s="2368">
        <v>268</v>
      </c>
      <c r="BA136" s="2368">
        <v>268</v>
      </c>
      <c r="BB136" s="2333" t="s">
        <v>1954</v>
      </c>
      <c r="BC136" s="2341"/>
      <c r="BD136" s="2337">
        <v>100</v>
      </c>
      <c r="BE136" s="2337">
        <v>100</v>
      </c>
      <c r="BF136" s="2333" t="s">
        <v>1954</v>
      </c>
      <c r="BG136" s="2333"/>
      <c r="BH136" s="2344">
        <v>100</v>
      </c>
      <c r="BI136" s="2344">
        <v>0</v>
      </c>
      <c r="BJ136" s="2333" t="s">
        <v>1954</v>
      </c>
      <c r="BK136" s="2333"/>
      <c r="BL136" s="2368">
        <v>100</v>
      </c>
      <c r="BM136" s="2344"/>
      <c r="BN136" s="2333"/>
      <c r="BO136" s="2333"/>
      <c r="BP136" s="2368">
        <v>50</v>
      </c>
      <c r="BQ136" s="2344"/>
      <c r="BR136" s="2333"/>
      <c r="BS136" s="2333"/>
      <c r="BT136" s="2406"/>
      <c r="BU136" s="2341"/>
      <c r="BV136" s="2341"/>
      <c r="BW136" s="2341"/>
      <c r="BX136" s="2337"/>
      <c r="BY136" s="2341"/>
      <c r="BZ136" s="2341"/>
      <c r="CA136" s="2341"/>
      <c r="CB136" s="2406"/>
      <c r="CC136" s="2341"/>
      <c r="CD136" s="2341"/>
      <c r="CE136" s="2341"/>
      <c r="CF136" s="2406"/>
      <c r="CG136" s="2341"/>
      <c r="CH136" s="2341"/>
      <c r="CI136" s="2341"/>
      <c r="CJ136" s="2406"/>
      <c r="CK136" s="2341"/>
      <c r="CL136" s="2341"/>
      <c r="CM136" s="2341"/>
      <c r="CN136" s="2406"/>
      <c r="CO136" s="2341"/>
      <c r="CP136" s="2341"/>
      <c r="CQ136" s="2341"/>
      <c r="CR136" s="2339">
        <f t="shared" si="8"/>
        <v>618</v>
      </c>
      <c r="CS136" s="2347" t="s">
        <v>105</v>
      </c>
      <c r="CT136" s="2331" t="s">
        <v>107</v>
      </c>
      <c r="CU136" s="2347" t="s">
        <v>124</v>
      </c>
      <c r="CV136" s="2345" t="s">
        <v>1955</v>
      </c>
      <c r="CW136" s="2346" t="s">
        <v>1956</v>
      </c>
      <c r="CX136" s="2347" t="s">
        <v>125</v>
      </c>
      <c r="CY136" s="2348"/>
      <c r="CZ136" s="2348"/>
      <c r="DA136" s="2348"/>
      <c r="DB136" s="2348"/>
      <c r="DC136" s="2348"/>
      <c r="DD136" s="2348"/>
      <c r="DE136" s="2332" t="s">
        <v>1957</v>
      </c>
      <c r="DF136" s="2733" t="s">
        <v>1957</v>
      </c>
    </row>
    <row r="137" spans="1:110" s="2585" customFormat="1" ht="16.5" customHeight="1">
      <c r="A137" s="2731" t="s">
        <v>2235</v>
      </c>
      <c r="B137" s="2342"/>
      <c r="C137" s="2627" t="s">
        <v>2297</v>
      </c>
      <c r="D137" s="2644"/>
      <c r="E137" s="2642" t="s">
        <v>1545</v>
      </c>
      <c r="F137" s="2627" t="s">
        <v>2298</v>
      </c>
      <c r="G137" s="2642" t="s">
        <v>306</v>
      </c>
      <c r="H137" s="2627" t="s">
        <v>1681</v>
      </c>
      <c r="I137" s="2627"/>
      <c r="J137" s="2341">
        <v>81.5</v>
      </c>
      <c r="K137" s="2341">
        <v>2017</v>
      </c>
      <c r="L137" s="2643">
        <v>43405</v>
      </c>
      <c r="M137" s="2643">
        <v>47118</v>
      </c>
      <c r="N137" s="2379"/>
      <c r="O137" s="2341">
        <v>83.5</v>
      </c>
      <c r="P137" s="2341"/>
      <c r="Q137" s="2341">
        <v>85.5</v>
      </c>
      <c r="R137" s="2341"/>
      <c r="S137" s="2341">
        <v>87.5</v>
      </c>
      <c r="T137" s="2341"/>
      <c r="U137" s="2341">
        <v>89.5</v>
      </c>
      <c r="V137" s="2341"/>
      <c r="W137" s="2341">
        <v>91.5</v>
      </c>
      <c r="X137" s="2336"/>
      <c r="Y137" s="2336">
        <v>91.5</v>
      </c>
      <c r="Z137" s="2773" t="s">
        <v>2301</v>
      </c>
      <c r="AA137" s="2644">
        <v>8.3000000000000001E-3</v>
      </c>
      <c r="AB137" s="2363" t="s">
        <v>1544</v>
      </c>
      <c r="AC137" s="2363" t="s">
        <v>2302</v>
      </c>
      <c r="AD137" s="2364" t="s">
        <v>271</v>
      </c>
      <c r="AE137" s="2364" t="s">
        <v>237</v>
      </c>
      <c r="AF137" s="2363" t="s">
        <v>582</v>
      </c>
      <c r="AG137" s="2333" t="s">
        <v>1055</v>
      </c>
      <c r="AH137" s="2333" t="s">
        <v>75</v>
      </c>
      <c r="AI137" s="2394" t="s">
        <v>75</v>
      </c>
      <c r="AJ137" s="2333">
        <v>0</v>
      </c>
      <c r="AK137" s="2333">
        <v>2017</v>
      </c>
      <c r="AL137" s="2646">
        <v>43405</v>
      </c>
      <c r="AM137" s="2646">
        <v>47118</v>
      </c>
      <c r="AN137" s="2631">
        <v>10</v>
      </c>
      <c r="AO137" s="2631">
        <v>2</v>
      </c>
      <c r="AP137" s="2631">
        <v>2</v>
      </c>
      <c r="AQ137" s="2631">
        <v>2</v>
      </c>
      <c r="AR137" s="2631">
        <v>2</v>
      </c>
      <c r="AS137" s="2631">
        <v>2</v>
      </c>
      <c r="AT137" s="2631">
        <v>2</v>
      </c>
      <c r="AU137" s="2631">
        <v>2</v>
      </c>
      <c r="AV137" s="2631">
        <v>2</v>
      </c>
      <c r="AW137" s="2631">
        <v>2</v>
      </c>
      <c r="AX137" s="2631">
        <v>2</v>
      </c>
      <c r="AY137" s="2704">
        <v>30</v>
      </c>
      <c r="AZ137" s="2368">
        <v>10</v>
      </c>
      <c r="BA137" s="2368">
        <v>10</v>
      </c>
      <c r="BB137" s="2333" t="s">
        <v>2012</v>
      </c>
      <c r="BC137" s="2336"/>
      <c r="BD137" s="2337">
        <v>10</v>
      </c>
      <c r="BE137" s="2337">
        <v>10</v>
      </c>
      <c r="BF137" s="2333" t="s">
        <v>2012</v>
      </c>
      <c r="BG137" s="2336"/>
      <c r="BH137" s="2344">
        <v>10</v>
      </c>
      <c r="BI137" s="2344">
        <v>10</v>
      </c>
      <c r="BJ137" s="2333" t="s">
        <v>2012</v>
      </c>
      <c r="BK137" s="2336"/>
      <c r="BL137" s="2368">
        <v>10</v>
      </c>
      <c r="BM137" s="2631"/>
      <c r="BN137" s="2336"/>
      <c r="BO137" s="2336"/>
      <c r="BP137" s="2368">
        <v>10</v>
      </c>
      <c r="BQ137" s="2631"/>
      <c r="BR137" s="2336"/>
      <c r="BS137" s="2336"/>
      <c r="BT137" s="2406">
        <v>10</v>
      </c>
      <c r="BU137" s="2631"/>
      <c r="BV137" s="2336"/>
      <c r="BW137" s="2336"/>
      <c r="BX137" s="2337">
        <v>10</v>
      </c>
      <c r="BY137" s="2631"/>
      <c r="BZ137" s="2336"/>
      <c r="CA137" s="2336"/>
      <c r="CB137" s="2406">
        <v>10</v>
      </c>
      <c r="CC137" s="2631"/>
      <c r="CD137" s="2336"/>
      <c r="CE137" s="2336"/>
      <c r="CF137" s="2406">
        <v>10</v>
      </c>
      <c r="CG137" s="2631"/>
      <c r="CH137" s="2336"/>
      <c r="CI137" s="2336"/>
      <c r="CJ137" s="2406">
        <v>10</v>
      </c>
      <c r="CK137" s="2631"/>
      <c r="CL137" s="2336"/>
      <c r="CM137" s="2336"/>
      <c r="CN137" s="2406">
        <v>10</v>
      </c>
      <c r="CO137" s="2631"/>
      <c r="CP137" s="2336"/>
      <c r="CQ137" s="2336"/>
      <c r="CR137" s="2339">
        <f t="shared" si="8"/>
        <v>110</v>
      </c>
      <c r="CS137" s="2347" t="s">
        <v>1881</v>
      </c>
      <c r="CT137" s="2347" t="s">
        <v>977</v>
      </c>
      <c r="CU137" s="2331" t="s">
        <v>2442</v>
      </c>
      <c r="CV137" s="2331" t="s">
        <v>2303</v>
      </c>
      <c r="CW137" s="2331">
        <v>1781</v>
      </c>
      <c r="CX137" s="2347" t="s">
        <v>2304</v>
      </c>
      <c r="CY137" s="2331"/>
      <c r="CZ137" s="2331"/>
      <c r="DA137" s="2331"/>
      <c r="DB137" s="2331"/>
      <c r="DC137" s="2331"/>
      <c r="DD137" s="2331"/>
      <c r="DE137" s="2332" t="s">
        <v>1957</v>
      </c>
      <c r="DF137" s="2733" t="s">
        <v>1957</v>
      </c>
    </row>
    <row r="138" spans="1:110" s="2585" customFormat="1" ht="16.5" customHeight="1">
      <c r="A138" s="2731" t="s">
        <v>2235</v>
      </c>
      <c r="B138" s="2342"/>
      <c r="C138" s="2627" t="s">
        <v>2297</v>
      </c>
      <c r="D138" s="2705"/>
      <c r="E138" s="2642" t="s">
        <v>1545</v>
      </c>
      <c r="F138" s="2627" t="s">
        <v>2298</v>
      </c>
      <c r="G138" s="2642" t="s">
        <v>306</v>
      </c>
      <c r="H138" s="2627" t="s">
        <v>1681</v>
      </c>
      <c r="I138" s="2627"/>
      <c r="J138" s="2341">
        <v>81.5</v>
      </c>
      <c r="K138" s="2341">
        <v>2017</v>
      </c>
      <c r="L138" s="2643">
        <v>43405</v>
      </c>
      <c r="M138" s="2643">
        <v>47118</v>
      </c>
      <c r="N138" s="2379"/>
      <c r="O138" s="2341">
        <v>83.5</v>
      </c>
      <c r="P138" s="2341"/>
      <c r="Q138" s="2341">
        <v>85.5</v>
      </c>
      <c r="R138" s="2341"/>
      <c r="S138" s="2341">
        <v>87.5</v>
      </c>
      <c r="T138" s="2341"/>
      <c r="U138" s="2341">
        <v>89.5</v>
      </c>
      <c r="V138" s="2341"/>
      <c r="W138" s="2341">
        <v>91.5</v>
      </c>
      <c r="X138" s="2336"/>
      <c r="Y138" s="2336">
        <v>91.5</v>
      </c>
      <c r="Z138" s="2664" t="s">
        <v>2435</v>
      </c>
      <c r="AA138" s="2648">
        <v>6.6666666666666662E-3</v>
      </c>
      <c r="AB138" s="2664" t="s">
        <v>2309</v>
      </c>
      <c r="AC138" s="2650" t="s">
        <v>1591</v>
      </c>
      <c r="AD138" s="2364" t="s">
        <v>271</v>
      </c>
      <c r="AE138" s="2364" t="s">
        <v>237</v>
      </c>
      <c r="AF138" s="2363" t="s">
        <v>582</v>
      </c>
      <c r="AG138" s="2380" t="s">
        <v>1679</v>
      </c>
      <c r="AH138" s="2333" t="s">
        <v>75</v>
      </c>
      <c r="AI138" s="2394" t="s">
        <v>75</v>
      </c>
      <c r="AJ138" s="2349" t="s">
        <v>112</v>
      </c>
      <c r="AK138" s="2341" t="s">
        <v>112</v>
      </c>
      <c r="AL138" s="2645">
        <v>43466</v>
      </c>
      <c r="AM138" s="2645">
        <v>44926</v>
      </c>
      <c r="AN138" s="2706"/>
      <c r="AO138" s="2356">
        <v>1</v>
      </c>
      <c r="AP138" s="2356">
        <v>1</v>
      </c>
      <c r="AQ138" s="2356">
        <v>1</v>
      </c>
      <c r="AR138" s="2356">
        <v>1</v>
      </c>
      <c r="AS138" s="2356"/>
      <c r="AT138" s="2356"/>
      <c r="AU138" s="2356"/>
      <c r="AV138" s="2356"/>
      <c r="AW138" s="2356"/>
      <c r="AX138" s="2356"/>
      <c r="AY138" s="2356">
        <v>1</v>
      </c>
      <c r="AZ138" s="2337"/>
      <c r="BA138" s="2349"/>
      <c r="BB138" s="2349"/>
      <c r="BC138" s="2349"/>
      <c r="BD138" s="2337">
        <v>189.53103200000001</v>
      </c>
      <c r="BE138" s="2349"/>
      <c r="BF138" s="2349"/>
      <c r="BG138" s="2349"/>
      <c r="BH138" s="2337">
        <v>200.02011300000001</v>
      </c>
      <c r="BI138" s="2349"/>
      <c r="BJ138" s="2349"/>
      <c r="BK138" s="2349"/>
      <c r="BL138" s="2337">
        <v>211.089685</v>
      </c>
      <c r="BM138" s="2349"/>
      <c r="BN138" s="2349"/>
      <c r="BO138" s="2349"/>
      <c r="BP138" s="2337">
        <v>222.771871</v>
      </c>
      <c r="BQ138" s="2349"/>
      <c r="BR138" s="2349"/>
      <c r="BS138" s="2349"/>
      <c r="BT138" s="2337"/>
      <c r="BU138" s="2349"/>
      <c r="BV138" s="2349"/>
      <c r="BW138" s="2349"/>
      <c r="BX138" s="2337"/>
      <c r="BY138" s="2349"/>
      <c r="BZ138" s="2349"/>
      <c r="CA138" s="2349"/>
      <c r="CB138" s="2337"/>
      <c r="CC138" s="2349"/>
      <c r="CD138" s="2349"/>
      <c r="CE138" s="2349"/>
      <c r="CF138" s="2337"/>
      <c r="CG138" s="2349"/>
      <c r="CH138" s="2349"/>
      <c r="CI138" s="2349"/>
      <c r="CJ138" s="2337"/>
      <c r="CK138" s="2349"/>
      <c r="CL138" s="2349"/>
      <c r="CM138" s="2349"/>
      <c r="CN138" s="2337"/>
      <c r="CO138" s="2349"/>
      <c r="CP138" s="2349"/>
      <c r="CQ138" s="2349"/>
      <c r="CR138" s="2339">
        <f t="shared" si="8"/>
        <v>823.41270100000008</v>
      </c>
      <c r="CS138" s="2331" t="s">
        <v>1881</v>
      </c>
      <c r="CT138" s="2331" t="s">
        <v>977</v>
      </c>
      <c r="CU138" s="2331" t="s">
        <v>2442</v>
      </c>
      <c r="CV138" s="2331" t="s">
        <v>2303</v>
      </c>
      <c r="CW138" s="2331">
        <v>1781</v>
      </c>
      <c r="CX138" s="2331" t="s">
        <v>2304</v>
      </c>
      <c r="CY138" s="2402"/>
      <c r="CZ138" s="2402"/>
      <c r="DA138" s="2402"/>
      <c r="DB138" s="2402"/>
      <c r="DC138" s="2402"/>
      <c r="DD138" s="2402"/>
      <c r="DE138" s="2332" t="s">
        <v>2002</v>
      </c>
      <c r="DF138" s="2733" t="s">
        <v>1984</v>
      </c>
    </row>
    <row r="139" spans="1:110" s="2585" customFormat="1" ht="16.5" customHeight="1">
      <c r="A139" s="2731" t="s">
        <v>2235</v>
      </c>
      <c r="B139" s="2342"/>
      <c r="C139" s="2627" t="s">
        <v>2297</v>
      </c>
      <c r="D139" s="2644"/>
      <c r="E139" s="2642" t="s">
        <v>1545</v>
      </c>
      <c r="F139" s="2627" t="s">
        <v>2298</v>
      </c>
      <c r="G139" s="2642" t="s">
        <v>306</v>
      </c>
      <c r="H139" s="2627" t="s">
        <v>1681</v>
      </c>
      <c r="I139" s="2627"/>
      <c r="J139" s="2341">
        <v>81.5</v>
      </c>
      <c r="K139" s="2341">
        <v>2017</v>
      </c>
      <c r="L139" s="2643">
        <v>43374</v>
      </c>
      <c r="M139" s="2643">
        <v>47118</v>
      </c>
      <c r="N139" s="2379"/>
      <c r="O139" s="2341">
        <v>83.5</v>
      </c>
      <c r="P139" s="2341"/>
      <c r="Q139" s="2341">
        <v>85.5</v>
      </c>
      <c r="R139" s="2341"/>
      <c r="S139" s="2341">
        <v>87.5</v>
      </c>
      <c r="T139" s="2341"/>
      <c r="U139" s="2341">
        <v>89.5</v>
      </c>
      <c r="V139" s="2341"/>
      <c r="W139" s="2341">
        <v>91.5</v>
      </c>
      <c r="X139" s="2336"/>
      <c r="Y139" s="2336">
        <v>91.5</v>
      </c>
      <c r="Z139" s="2640" t="s">
        <v>2432</v>
      </c>
      <c r="AA139" s="2644">
        <v>8.3000000000000001E-3</v>
      </c>
      <c r="AB139" s="2650" t="s">
        <v>2305</v>
      </c>
      <c r="AC139" s="2650" t="s">
        <v>1559</v>
      </c>
      <c r="AD139" s="2364" t="s">
        <v>271</v>
      </c>
      <c r="AE139" s="2364" t="s">
        <v>237</v>
      </c>
      <c r="AF139" s="2650" t="s">
        <v>306</v>
      </c>
      <c r="AG139" s="2341" t="s">
        <v>1681</v>
      </c>
      <c r="AH139" s="2341" t="s">
        <v>75</v>
      </c>
      <c r="AI139" s="2394" t="s">
        <v>75</v>
      </c>
      <c r="AJ139" s="2349" t="s">
        <v>112</v>
      </c>
      <c r="AK139" s="2341" t="s">
        <v>112</v>
      </c>
      <c r="AL139" s="2645">
        <v>43466</v>
      </c>
      <c r="AM139" s="2645">
        <v>46752</v>
      </c>
      <c r="AN139" s="2377"/>
      <c r="AO139" s="2377">
        <v>0.2</v>
      </c>
      <c r="AP139" s="2377">
        <v>0.3</v>
      </c>
      <c r="AQ139" s="2377">
        <v>0.4</v>
      </c>
      <c r="AR139" s="2377">
        <v>0.5</v>
      </c>
      <c r="AS139" s="2377">
        <v>0.6</v>
      </c>
      <c r="AT139" s="2377">
        <v>0.7</v>
      </c>
      <c r="AU139" s="2377">
        <v>0.8</v>
      </c>
      <c r="AV139" s="2377">
        <v>0.9</v>
      </c>
      <c r="AW139" s="2377">
        <v>1</v>
      </c>
      <c r="AX139" s="2377"/>
      <c r="AY139" s="2335">
        <v>1</v>
      </c>
      <c r="AZ139" s="2368"/>
      <c r="BA139" s="2368"/>
      <c r="BB139" s="2341"/>
      <c r="BC139" s="2341"/>
      <c r="BD139" s="2344">
        <v>15</v>
      </c>
      <c r="BE139" s="2344">
        <v>15</v>
      </c>
      <c r="BF139" s="2333" t="s">
        <v>1954</v>
      </c>
      <c r="BG139" s="2333"/>
      <c r="BH139" s="2344">
        <v>15</v>
      </c>
      <c r="BI139" s="2344">
        <v>15</v>
      </c>
      <c r="BJ139" s="2333" t="s">
        <v>1954</v>
      </c>
      <c r="BK139" s="2333"/>
      <c r="BL139" s="2344">
        <v>15</v>
      </c>
      <c r="BM139" s="2344"/>
      <c r="BN139" s="2333"/>
      <c r="BO139" s="2333"/>
      <c r="BP139" s="2344">
        <v>15</v>
      </c>
      <c r="BQ139" s="2344"/>
      <c r="BR139" s="2333"/>
      <c r="BS139" s="2333"/>
      <c r="BT139" s="2344">
        <v>15</v>
      </c>
      <c r="BU139" s="2344"/>
      <c r="BV139" s="2333"/>
      <c r="BW139" s="2333"/>
      <c r="BX139" s="2344">
        <v>15</v>
      </c>
      <c r="BY139" s="2344"/>
      <c r="BZ139" s="2333"/>
      <c r="CA139" s="2333"/>
      <c r="CB139" s="2406">
        <v>15</v>
      </c>
      <c r="CC139" s="2344"/>
      <c r="CD139" s="2333"/>
      <c r="CE139" s="2333"/>
      <c r="CF139" s="2406">
        <v>15</v>
      </c>
      <c r="CG139" s="2344"/>
      <c r="CH139" s="2333"/>
      <c r="CI139" s="2333"/>
      <c r="CJ139" s="2406">
        <v>15</v>
      </c>
      <c r="CK139" s="2344"/>
      <c r="CL139" s="2333"/>
      <c r="CM139" s="2333"/>
      <c r="CN139" s="2406">
        <v>15</v>
      </c>
      <c r="CO139" s="2344"/>
      <c r="CP139" s="2333"/>
      <c r="CQ139" s="2333"/>
      <c r="CR139" s="2339">
        <f t="shared" si="8"/>
        <v>150</v>
      </c>
      <c r="CS139" s="2347" t="s">
        <v>185</v>
      </c>
      <c r="CT139" s="2347" t="s">
        <v>186</v>
      </c>
      <c r="CU139" s="2347" t="s">
        <v>1563</v>
      </c>
      <c r="CV139" s="2347" t="s">
        <v>2145</v>
      </c>
      <c r="CW139" s="2372">
        <v>3387000</v>
      </c>
      <c r="CX139" s="2347" t="s">
        <v>2146</v>
      </c>
      <c r="CY139" s="2355"/>
      <c r="CZ139" s="2355"/>
      <c r="DA139" s="2355"/>
      <c r="DB139" s="2355"/>
      <c r="DC139" s="2355"/>
      <c r="DD139" s="2361" t="s">
        <v>2152</v>
      </c>
      <c r="DE139" s="2364" t="s">
        <v>2306</v>
      </c>
      <c r="DF139" s="2733" t="s">
        <v>1977</v>
      </c>
    </row>
    <row r="140" spans="1:110" s="2585" customFormat="1" ht="16.5" customHeight="1">
      <c r="A140" s="2731" t="s">
        <v>2235</v>
      </c>
      <c r="B140" s="2342"/>
      <c r="C140" s="2627" t="s">
        <v>2297</v>
      </c>
      <c r="D140" s="2644"/>
      <c r="E140" s="2642" t="s">
        <v>1545</v>
      </c>
      <c r="F140" s="2627" t="s">
        <v>2298</v>
      </c>
      <c r="G140" s="2642" t="s">
        <v>306</v>
      </c>
      <c r="H140" s="2627" t="s">
        <v>1681</v>
      </c>
      <c r="I140" s="2627"/>
      <c r="J140" s="2341">
        <v>81.5</v>
      </c>
      <c r="K140" s="2341">
        <v>2017</v>
      </c>
      <c r="L140" s="2643">
        <v>43374</v>
      </c>
      <c r="M140" s="2643">
        <v>47118</v>
      </c>
      <c r="N140" s="2379"/>
      <c r="O140" s="2341">
        <v>83.5</v>
      </c>
      <c r="P140" s="2341"/>
      <c r="Q140" s="2341">
        <v>85.5</v>
      </c>
      <c r="R140" s="2341"/>
      <c r="S140" s="2341">
        <v>87.5</v>
      </c>
      <c r="T140" s="2341"/>
      <c r="U140" s="2341">
        <v>89.5</v>
      </c>
      <c r="V140" s="2341"/>
      <c r="W140" s="2341">
        <v>91.5</v>
      </c>
      <c r="X140" s="2336"/>
      <c r="Y140" s="2336">
        <v>91.5</v>
      </c>
      <c r="Z140" s="2640" t="s">
        <v>2433</v>
      </c>
      <c r="AA140" s="2644">
        <v>8.3000000000000001E-3</v>
      </c>
      <c r="AB140" s="2363" t="s">
        <v>1566</v>
      </c>
      <c r="AC140" s="2363" t="s">
        <v>1570</v>
      </c>
      <c r="AD140" s="2364" t="s">
        <v>271</v>
      </c>
      <c r="AE140" s="2364" t="s">
        <v>237</v>
      </c>
      <c r="AF140" s="2363" t="s">
        <v>582</v>
      </c>
      <c r="AG140" s="2333" t="s">
        <v>1055</v>
      </c>
      <c r="AH140" s="2333" t="s">
        <v>75</v>
      </c>
      <c r="AI140" s="2394" t="s">
        <v>75</v>
      </c>
      <c r="AJ140" s="2333">
        <v>4</v>
      </c>
      <c r="AK140" s="2333">
        <v>2017</v>
      </c>
      <c r="AL140" s="2646">
        <v>43405</v>
      </c>
      <c r="AM140" s="2646">
        <v>47118</v>
      </c>
      <c r="AN140" s="2621">
        <v>4</v>
      </c>
      <c r="AO140" s="2621">
        <v>3</v>
      </c>
      <c r="AP140" s="2621">
        <v>3</v>
      </c>
      <c r="AQ140" s="2621">
        <v>3</v>
      </c>
      <c r="AR140" s="2621">
        <v>3</v>
      </c>
      <c r="AS140" s="2621">
        <v>3</v>
      </c>
      <c r="AT140" s="2621">
        <v>3</v>
      </c>
      <c r="AU140" s="2621">
        <v>3</v>
      </c>
      <c r="AV140" s="2621">
        <v>3</v>
      </c>
      <c r="AW140" s="2621">
        <v>3</v>
      </c>
      <c r="AX140" s="2621">
        <v>3</v>
      </c>
      <c r="AY140" s="2388">
        <f>SUM(AN140:AX140)</f>
        <v>34</v>
      </c>
      <c r="AZ140" s="2368">
        <v>103</v>
      </c>
      <c r="BA140" s="2368">
        <v>103</v>
      </c>
      <c r="BB140" s="2333" t="s">
        <v>2012</v>
      </c>
      <c r="BC140" s="2333"/>
      <c r="BD140" s="2368">
        <v>106.09</v>
      </c>
      <c r="BE140" s="2368">
        <v>106.09</v>
      </c>
      <c r="BF140" s="2333" t="s">
        <v>2012</v>
      </c>
      <c r="BG140" s="2338"/>
      <c r="BH140" s="2344">
        <v>109.2727</v>
      </c>
      <c r="BI140" s="2344">
        <v>109.2727</v>
      </c>
      <c r="BJ140" s="2333" t="s">
        <v>2012</v>
      </c>
      <c r="BK140" s="2338"/>
      <c r="BL140" s="2344">
        <v>112.550881</v>
      </c>
      <c r="BM140" s="2338"/>
      <c r="BN140" s="2338"/>
      <c r="BO140" s="2338"/>
      <c r="BP140" s="2344">
        <v>115.92740743</v>
      </c>
      <c r="BQ140" s="2338"/>
      <c r="BR140" s="2338"/>
      <c r="BS140" s="2338"/>
      <c r="BT140" s="2344">
        <v>119.4052296529</v>
      </c>
      <c r="BU140" s="2338"/>
      <c r="BV140" s="2338"/>
      <c r="BW140" s="2338"/>
      <c r="BX140" s="2344">
        <v>122.987386542487</v>
      </c>
      <c r="BY140" s="2338"/>
      <c r="BZ140" s="2338"/>
      <c r="CA140" s="2338"/>
      <c r="CB140" s="2406">
        <v>126.67700813876162</v>
      </c>
      <c r="CC140" s="2338"/>
      <c r="CD140" s="2338"/>
      <c r="CE140" s="2338"/>
      <c r="CF140" s="2406">
        <v>130.47731838292447</v>
      </c>
      <c r="CG140" s="2338"/>
      <c r="CH140" s="2338"/>
      <c r="CI140" s="2338"/>
      <c r="CJ140" s="2406">
        <v>134.39163793441222</v>
      </c>
      <c r="CK140" s="2338"/>
      <c r="CL140" s="2338"/>
      <c r="CM140" s="2338"/>
      <c r="CN140" s="2406">
        <v>138.4233870724446</v>
      </c>
      <c r="CO140" s="2338"/>
      <c r="CP140" s="2338"/>
      <c r="CQ140" s="2338"/>
      <c r="CR140" s="2339">
        <f t="shared" si="8"/>
        <v>1319.2029561539298</v>
      </c>
      <c r="CS140" s="2331" t="s">
        <v>1978</v>
      </c>
      <c r="CT140" s="2347" t="s">
        <v>233</v>
      </c>
      <c r="CU140" s="2347" t="s">
        <v>1573</v>
      </c>
      <c r="CV140" s="2347" t="s">
        <v>1172</v>
      </c>
      <c r="CW140" s="2347" t="s">
        <v>1585</v>
      </c>
      <c r="CX140" s="2347" t="s">
        <v>1584</v>
      </c>
      <c r="CY140" s="2351"/>
      <c r="CZ140" s="2351"/>
      <c r="DA140" s="2351"/>
      <c r="DB140" s="2351"/>
      <c r="DC140" s="2351"/>
      <c r="DD140" s="2351"/>
      <c r="DE140" s="2354" t="s">
        <v>1957</v>
      </c>
      <c r="DF140" s="2733" t="s">
        <v>1957</v>
      </c>
    </row>
    <row r="141" spans="1:110" s="2585" customFormat="1" ht="16.5" customHeight="1">
      <c r="A141" s="2742" t="s">
        <v>2235</v>
      </c>
      <c r="B141" s="2743"/>
      <c r="C141" s="2744" t="s">
        <v>2297</v>
      </c>
      <c r="D141" s="2745"/>
      <c r="E141" s="2746" t="s">
        <v>1545</v>
      </c>
      <c r="F141" s="2744" t="s">
        <v>2298</v>
      </c>
      <c r="G141" s="2746" t="s">
        <v>306</v>
      </c>
      <c r="H141" s="2744" t="s">
        <v>1681</v>
      </c>
      <c r="I141" s="2744"/>
      <c r="J141" s="2747">
        <v>81.5</v>
      </c>
      <c r="K141" s="2747">
        <v>2017</v>
      </c>
      <c r="L141" s="2748">
        <v>43374</v>
      </c>
      <c r="M141" s="2748">
        <v>47118</v>
      </c>
      <c r="N141" s="2749"/>
      <c r="O141" s="2747">
        <v>83.5</v>
      </c>
      <c r="P141" s="2747"/>
      <c r="Q141" s="2747">
        <v>85.5</v>
      </c>
      <c r="R141" s="2747"/>
      <c r="S141" s="2747">
        <v>87.5</v>
      </c>
      <c r="T141" s="2747"/>
      <c r="U141" s="2747">
        <v>89.5</v>
      </c>
      <c r="V141" s="2747"/>
      <c r="W141" s="2747">
        <v>91.5</v>
      </c>
      <c r="X141" s="2750"/>
      <c r="Y141" s="2750">
        <v>91.5</v>
      </c>
      <c r="Z141" s="2799" t="s">
        <v>2434</v>
      </c>
      <c r="AA141" s="2745">
        <v>8.3000000000000001E-3</v>
      </c>
      <c r="AB141" s="2752" t="s">
        <v>2307</v>
      </c>
      <c r="AC141" s="2752" t="s">
        <v>1579</v>
      </c>
      <c r="AD141" s="2751" t="s">
        <v>271</v>
      </c>
      <c r="AE141" s="2751" t="s">
        <v>237</v>
      </c>
      <c r="AF141" s="2753" t="s">
        <v>582</v>
      </c>
      <c r="AG141" s="2750" t="s">
        <v>1679</v>
      </c>
      <c r="AH141" s="2750" t="s">
        <v>75</v>
      </c>
      <c r="AI141" s="2754" t="s">
        <v>75</v>
      </c>
      <c r="AJ141" s="2755" t="s">
        <v>112</v>
      </c>
      <c r="AK141" s="2747" t="s">
        <v>112</v>
      </c>
      <c r="AL141" s="2756">
        <v>43405</v>
      </c>
      <c r="AM141" s="2756">
        <v>47118</v>
      </c>
      <c r="AN141" s="2757">
        <v>1</v>
      </c>
      <c r="AO141" s="2757">
        <v>1</v>
      </c>
      <c r="AP141" s="2757">
        <v>1</v>
      </c>
      <c r="AQ141" s="2757">
        <v>1</v>
      </c>
      <c r="AR141" s="2757">
        <v>1</v>
      </c>
      <c r="AS141" s="2757">
        <v>1</v>
      </c>
      <c r="AT141" s="2757">
        <v>1</v>
      </c>
      <c r="AU141" s="2757">
        <v>1</v>
      </c>
      <c r="AV141" s="2757">
        <v>1</v>
      </c>
      <c r="AW141" s="2757">
        <v>1</v>
      </c>
      <c r="AX141" s="2757">
        <v>1</v>
      </c>
      <c r="AY141" s="2757">
        <v>1</v>
      </c>
      <c r="AZ141" s="2758">
        <v>100</v>
      </c>
      <c r="BA141" s="2758">
        <v>100</v>
      </c>
      <c r="BB141" s="2759" t="s">
        <v>2012</v>
      </c>
      <c r="BC141" s="2759"/>
      <c r="BD141" s="2758">
        <v>103</v>
      </c>
      <c r="BE141" s="2758">
        <v>103</v>
      </c>
      <c r="BF141" s="2759" t="s">
        <v>2012</v>
      </c>
      <c r="BG141" s="2760"/>
      <c r="BH141" s="2761">
        <v>106.09</v>
      </c>
      <c r="BI141" s="2761">
        <v>106.09</v>
      </c>
      <c r="BJ141" s="2759" t="s">
        <v>2012</v>
      </c>
      <c r="BK141" s="2760"/>
      <c r="BL141" s="2761">
        <v>109.2727</v>
      </c>
      <c r="BM141" s="2760"/>
      <c r="BN141" s="2760"/>
      <c r="BO141" s="2760"/>
      <c r="BP141" s="2761">
        <v>112.550881</v>
      </c>
      <c r="BQ141" s="2760"/>
      <c r="BR141" s="2760"/>
      <c r="BS141" s="2760"/>
      <c r="BT141" s="2761">
        <v>115.92740743</v>
      </c>
      <c r="BU141" s="2760"/>
      <c r="BV141" s="2760"/>
      <c r="BW141" s="2760"/>
      <c r="BX141" s="2761">
        <v>119.4052296529</v>
      </c>
      <c r="BY141" s="2760"/>
      <c r="BZ141" s="2760"/>
      <c r="CA141" s="2760"/>
      <c r="CB141" s="2762">
        <v>122.987386542487</v>
      </c>
      <c r="CC141" s="2760"/>
      <c r="CD141" s="2760"/>
      <c r="CE141" s="2760"/>
      <c r="CF141" s="2762">
        <v>126.67700813876162</v>
      </c>
      <c r="CG141" s="2760"/>
      <c r="CH141" s="2760"/>
      <c r="CI141" s="2760"/>
      <c r="CJ141" s="2762">
        <v>130.47731838292447</v>
      </c>
      <c r="CK141" s="2760"/>
      <c r="CL141" s="2760"/>
      <c r="CM141" s="2760"/>
      <c r="CN141" s="2762">
        <v>134.39163793441222</v>
      </c>
      <c r="CO141" s="2760"/>
      <c r="CP141" s="2760"/>
      <c r="CQ141" s="2760"/>
      <c r="CR141" s="2763">
        <f t="shared" si="8"/>
        <v>1280.7795690814853</v>
      </c>
      <c r="CS141" s="2764" t="s">
        <v>1978</v>
      </c>
      <c r="CT141" s="2765" t="s">
        <v>233</v>
      </c>
      <c r="CU141" s="2765" t="s">
        <v>1573</v>
      </c>
      <c r="CV141" s="2765" t="s">
        <v>1172</v>
      </c>
      <c r="CW141" s="2765" t="s">
        <v>1585</v>
      </c>
      <c r="CX141" s="2765" t="s">
        <v>1584</v>
      </c>
      <c r="CY141" s="2766"/>
      <c r="CZ141" s="2766"/>
      <c r="DA141" s="2766"/>
      <c r="DB141" s="2766"/>
      <c r="DC141" s="2766"/>
      <c r="DD141" s="2766"/>
      <c r="DE141" s="2767" t="s">
        <v>2308</v>
      </c>
      <c r="DF141" s="2768" t="s">
        <v>1977</v>
      </c>
    </row>
    <row r="142" spans="1:110">
      <c r="AA142" s="2414"/>
      <c r="AB142" s="2635"/>
      <c r="AH142" s="2416"/>
      <c r="AI142" s="2416"/>
      <c r="AO142" s="2707"/>
      <c r="AQ142" s="2418"/>
    </row>
    <row r="143" spans="1:110">
      <c r="AA143" s="2411"/>
      <c r="AH143" s="2416"/>
      <c r="AI143" s="2416"/>
      <c r="AO143" s="2419"/>
      <c r="AQ143" s="2418"/>
      <c r="BE143" s="2418"/>
      <c r="BF143" s="2418"/>
      <c r="BG143" s="2418"/>
    </row>
    <row r="144" spans="1:110">
      <c r="AA144" s="2414"/>
      <c r="AH144" s="2416"/>
      <c r="AI144" s="2416"/>
      <c r="AO144" s="2420"/>
      <c r="AS144" s="2418"/>
      <c r="BH144" s="2418"/>
      <c r="BV144" s="2418"/>
      <c r="BW144" s="2418"/>
    </row>
    <row r="145" spans="1:143" ht="20.100000000000001" customHeight="1">
      <c r="AA145" s="2414"/>
      <c r="AB145" s="2636"/>
      <c r="AH145" s="2416"/>
      <c r="AI145" s="2416"/>
      <c r="AO145" s="2421"/>
      <c r="BH145" s="2422"/>
    </row>
    <row r="146" spans="1:143">
      <c r="D146" s="2423"/>
      <c r="AA146" s="2424"/>
      <c r="BH146" s="2418"/>
    </row>
    <row r="147" spans="1:143" s="2417" customFormat="1">
      <c r="A147" s="2352"/>
      <c r="C147" s="2352"/>
      <c r="D147" s="2413"/>
      <c r="E147" s="2352"/>
      <c r="F147" s="2352"/>
      <c r="G147" s="2352"/>
      <c r="H147" s="2352"/>
      <c r="I147" s="2412"/>
      <c r="L147" s="2352"/>
      <c r="M147" s="2352"/>
      <c r="Z147" s="2637"/>
      <c r="AA147" s="2424"/>
      <c r="AB147" s="2632"/>
      <c r="AC147" s="2352"/>
      <c r="AD147" s="2352"/>
      <c r="AE147" s="2352"/>
      <c r="AF147" s="2352"/>
      <c r="AJ147" s="2413"/>
      <c r="AY147" s="2413"/>
      <c r="CR147" s="2352"/>
      <c r="CS147" s="2352"/>
      <c r="CT147" s="2352"/>
      <c r="CU147" s="2352"/>
      <c r="CV147" s="2352"/>
      <c r="CW147" s="2352"/>
      <c r="CX147" s="2352"/>
      <c r="CY147" s="2352"/>
      <c r="CZ147" s="2352"/>
      <c r="DA147" s="2352"/>
      <c r="DB147" s="2352"/>
      <c r="DC147" s="2352"/>
      <c r="DD147" s="2352"/>
      <c r="DE147" s="2352"/>
      <c r="DF147" s="2352"/>
      <c r="DG147" s="2352"/>
      <c r="DH147" s="2352"/>
      <c r="DI147" s="2352"/>
      <c r="DJ147" s="2352"/>
      <c r="DK147" s="2352"/>
      <c r="DL147" s="2352"/>
      <c r="DM147" s="2352"/>
      <c r="DN147" s="2352"/>
      <c r="DO147" s="2352"/>
      <c r="DP147" s="2352"/>
      <c r="DQ147" s="2352"/>
      <c r="DR147" s="2352"/>
      <c r="DS147" s="2352"/>
      <c r="DT147" s="2352"/>
      <c r="DU147" s="2352"/>
      <c r="DV147" s="2352"/>
      <c r="DW147" s="2352"/>
      <c r="DX147" s="2352"/>
      <c r="DY147" s="2352"/>
      <c r="DZ147" s="2352"/>
      <c r="EA147" s="2352"/>
      <c r="EB147" s="2352"/>
      <c r="EC147" s="2352"/>
      <c r="ED147" s="2352"/>
      <c r="EE147" s="2352"/>
      <c r="EF147" s="2352"/>
      <c r="EG147" s="2352"/>
      <c r="EH147" s="2352"/>
      <c r="EI147" s="2352"/>
      <c r="EJ147" s="2352"/>
      <c r="EK147" s="2352"/>
      <c r="EL147" s="2352"/>
      <c r="EM147" s="2352"/>
    </row>
    <row r="148" spans="1:143" s="2417" customFormat="1">
      <c r="A148" s="2352"/>
      <c r="C148" s="2352"/>
      <c r="D148" s="2413"/>
      <c r="E148" s="2352"/>
      <c r="F148" s="2352"/>
      <c r="G148" s="2352"/>
      <c r="H148" s="2352"/>
      <c r="I148" s="2412"/>
      <c r="L148" s="2352"/>
      <c r="M148" s="2352"/>
      <c r="Z148" s="2637"/>
      <c r="AA148" s="2415"/>
      <c r="AB148" s="2632"/>
      <c r="AC148" s="2352"/>
      <c r="AD148" s="2352"/>
      <c r="AE148" s="2352"/>
      <c r="AF148" s="2352"/>
      <c r="AJ148" s="2413"/>
      <c r="AY148" s="2413"/>
      <c r="CR148" s="2352"/>
      <c r="CS148" s="2352"/>
      <c r="CT148" s="2352"/>
      <c r="CU148" s="2352"/>
      <c r="CV148" s="2352"/>
      <c r="CW148" s="2352"/>
      <c r="CX148" s="2352"/>
      <c r="CY148" s="2352"/>
      <c r="CZ148" s="2352"/>
      <c r="DA148" s="2352"/>
      <c r="DB148" s="2352"/>
      <c r="DC148" s="2352"/>
      <c r="DD148" s="2352"/>
      <c r="DE148" s="2352"/>
      <c r="DF148" s="2352"/>
      <c r="DG148" s="2352"/>
      <c r="DH148" s="2352"/>
      <c r="DI148" s="2352"/>
      <c r="DJ148" s="2352"/>
      <c r="DK148" s="2352"/>
      <c r="DL148" s="2352"/>
      <c r="DM148" s="2352"/>
      <c r="DN148" s="2352"/>
      <c r="DO148" s="2352"/>
      <c r="DP148" s="2352"/>
      <c r="DQ148" s="2352"/>
      <c r="DR148" s="2352"/>
      <c r="DS148" s="2352"/>
      <c r="DT148" s="2352"/>
      <c r="DU148" s="2352"/>
      <c r="DV148" s="2352"/>
      <c r="DW148" s="2352"/>
      <c r="DX148" s="2352"/>
      <c r="DY148" s="2352"/>
      <c r="DZ148" s="2352"/>
      <c r="EA148" s="2352"/>
      <c r="EB148" s="2352"/>
      <c r="EC148" s="2352"/>
      <c r="ED148" s="2352"/>
      <c r="EE148" s="2352"/>
      <c r="EF148" s="2352"/>
      <c r="EG148" s="2352"/>
      <c r="EH148" s="2352"/>
      <c r="EI148" s="2352"/>
      <c r="EJ148" s="2352"/>
      <c r="EK148" s="2352"/>
      <c r="EL148" s="2352"/>
      <c r="EM148" s="2352"/>
    </row>
    <row r="149" spans="1:143" s="2417" customFormat="1">
      <c r="A149" s="2352"/>
      <c r="C149" s="2352"/>
      <c r="D149" s="2413"/>
      <c r="E149" s="2352"/>
      <c r="F149" s="2352"/>
      <c r="G149" s="2352"/>
      <c r="H149" s="2352"/>
      <c r="I149" s="2412"/>
      <c r="L149" s="2352"/>
      <c r="M149" s="2352"/>
      <c r="Z149" s="2637"/>
      <c r="AA149" s="2411"/>
      <c r="AB149" s="2632"/>
      <c r="AC149" s="2352"/>
      <c r="AD149" s="2352"/>
      <c r="AE149" s="2352"/>
      <c r="AF149" s="2352"/>
      <c r="AJ149" s="2413"/>
      <c r="AY149" s="2413"/>
      <c r="CR149" s="2352"/>
      <c r="CS149" s="2352"/>
      <c r="CT149" s="2352"/>
      <c r="CU149" s="2352"/>
      <c r="CV149" s="2352"/>
      <c r="CW149" s="2352"/>
      <c r="CX149" s="2352"/>
      <c r="CY149" s="2352"/>
      <c r="CZ149" s="2352"/>
      <c r="DA149" s="2352"/>
      <c r="DB149" s="2352"/>
      <c r="DC149" s="2352"/>
      <c r="DD149" s="2352"/>
      <c r="DE149" s="2352"/>
      <c r="DF149" s="2352"/>
      <c r="DG149" s="2352"/>
      <c r="DH149" s="2352"/>
      <c r="DI149" s="2352"/>
      <c r="DJ149" s="2352"/>
      <c r="DK149" s="2352"/>
      <c r="DL149" s="2352"/>
      <c r="DM149" s="2352"/>
      <c r="DN149" s="2352"/>
      <c r="DO149" s="2352"/>
      <c r="DP149" s="2352"/>
      <c r="DQ149" s="2352"/>
      <c r="DR149" s="2352"/>
      <c r="DS149" s="2352"/>
      <c r="DT149" s="2352"/>
      <c r="DU149" s="2352"/>
      <c r="DV149" s="2352"/>
      <c r="DW149" s="2352"/>
      <c r="DX149" s="2352"/>
      <c r="DY149" s="2352"/>
      <c r="DZ149" s="2352"/>
      <c r="EA149" s="2352"/>
      <c r="EB149" s="2352"/>
      <c r="EC149" s="2352"/>
      <c r="ED149" s="2352"/>
      <c r="EE149" s="2352"/>
      <c r="EF149" s="2352"/>
      <c r="EG149" s="2352"/>
      <c r="EH149" s="2352"/>
      <c r="EI149" s="2352"/>
      <c r="EJ149" s="2352"/>
      <c r="EK149" s="2352"/>
      <c r="EL149" s="2352"/>
      <c r="EM149" s="2352"/>
    </row>
    <row r="152" spans="1:143" s="2417" customFormat="1">
      <c r="A152" s="2352"/>
      <c r="C152" s="2352"/>
      <c r="D152" s="2413"/>
      <c r="E152" s="2352"/>
      <c r="F152" s="2352"/>
      <c r="G152" s="2352"/>
      <c r="H152" s="2352"/>
      <c r="I152" s="2412"/>
      <c r="L152" s="2352"/>
      <c r="M152" s="2352"/>
      <c r="Z152" s="2637"/>
      <c r="AA152" s="2352"/>
      <c r="AB152" s="2632"/>
      <c r="AC152" s="2352"/>
      <c r="AD152" s="2352"/>
      <c r="AE152" s="2352"/>
      <c r="AF152" s="2352"/>
      <c r="AJ152" s="2413"/>
      <c r="AU152" s="2418"/>
      <c r="AY152" s="2413"/>
      <c r="CR152" s="2352"/>
      <c r="CS152" s="2352"/>
      <c r="CT152" s="2352"/>
      <c r="CU152" s="2352"/>
      <c r="CV152" s="2352"/>
      <c r="CW152" s="2352"/>
      <c r="CX152" s="2352"/>
      <c r="CY152" s="2352"/>
      <c r="CZ152" s="2352"/>
      <c r="DA152" s="2352"/>
      <c r="DB152" s="2352"/>
      <c r="DC152" s="2352"/>
      <c r="DD152" s="2352"/>
      <c r="DE152" s="2352"/>
      <c r="DF152" s="2352"/>
      <c r="DG152" s="2352"/>
      <c r="DH152" s="2352"/>
      <c r="DI152" s="2352"/>
      <c r="DJ152" s="2352"/>
      <c r="DK152" s="2352"/>
      <c r="DL152" s="2352"/>
      <c r="DM152" s="2352"/>
      <c r="DN152" s="2352"/>
      <c r="DO152" s="2352"/>
      <c r="DP152" s="2352"/>
      <c r="DQ152" s="2352"/>
      <c r="DR152" s="2352"/>
      <c r="DS152" s="2352"/>
      <c r="DT152" s="2352"/>
      <c r="DU152" s="2352"/>
      <c r="DV152" s="2352"/>
      <c r="DW152" s="2352"/>
      <c r="DX152" s="2352"/>
      <c r="DY152" s="2352"/>
      <c r="DZ152" s="2352"/>
      <c r="EA152" s="2352"/>
      <c r="EB152" s="2352"/>
      <c r="EC152" s="2352"/>
      <c r="ED152" s="2352"/>
      <c r="EE152" s="2352"/>
      <c r="EF152" s="2352"/>
      <c r="EG152" s="2352"/>
      <c r="EH152" s="2352"/>
      <c r="EI152" s="2352"/>
      <c r="EJ152" s="2352"/>
      <c r="EK152" s="2352"/>
      <c r="EL152" s="2352"/>
      <c r="EM152" s="2352"/>
    </row>
  </sheetData>
  <autoFilter ref="A18:EM145" xr:uid="{00000000-0009-0000-0000-000000000000}"/>
  <mergeCells count="62">
    <mergeCell ref="DD17:DD18"/>
    <mergeCell ref="DE17:DE18"/>
    <mergeCell ref="AM17:AM18"/>
    <mergeCell ref="CW17:CW18"/>
    <mergeCell ref="BT17:BW17"/>
    <mergeCell ref="BX17:CA17"/>
    <mergeCell ref="CB17:CE17"/>
    <mergeCell ref="CF17:CI17"/>
    <mergeCell ref="CJ17:CM17"/>
    <mergeCell ref="CN17:CQ17"/>
    <mergeCell ref="BD17:BG17"/>
    <mergeCell ref="BH17:BK17"/>
    <mergeCell ref="BL17:BO17"/>
    <mergeCell ref="BP17:BS17"/>
    <mergeCell ref="DF17:DF18"/>
    <mergeCell ref="L11:L13"/>
    <mergeCell ref="A2:X2"/>
    <mergeCell ref="CX17:CX18"/>
    <mergeCell ref="CY17:CY18"/>
    <mergeCell ref="CZ17:CZ18"/>
    <mergeCell ref="DA17:DA18"/>
    <mergeCell ref="DB17:DB18"/>
    <mergeCell ref="DC17:DC18"/>
    <mergeCell ref="CR17:CR18"/>
    <mergeCell ref="CS17:CS18"/>
    <mergeCell ref="CT17:CT18"/>
    <mergeCell ref="CU17:CU18"/>
    <mergeCell ref="CV17:CV18"/>
    <mergeCell ref="AJ17:AK17"/>
    <mergeCell ref="AL17:AL18"/>
    <mergeCell ref="Z17:Z18"/>
    <mergeCell ref="CY16:DD16"/>
    <mergeCell ref="C17:C18"/>
    <mergeCell ref="D17:D18"/>
    <mergeCell ref="E17:E18"/>
    <mergeCell ref="F17:F18"/>
    <mergeCell ref="G17:G18"/>
    <mergeCell ref="H17:H18"/>
    <mergeCell ref="I17:I18"/>
    <mergeCell ref="J17:K17"/>
    <mergeCell ref="L17:M17"/>
    <mergeCell ref="AN16:AX17"/>
    <mergeCell ref="AY16:AY18"/>
    <mergeCell ref="AZ16:CR16"/>
    <mergeCell ref="CT16:CX16"/>
    <mergeCell ref="AZ17:BC17"/>
    <mergeCell ref="A16:A18"/>
    <mergeCell ref="B16:B18"/>
    <mergeCell ref="C16:Y16"/>
    <mergeCell ref="AA16:AK16"/>
    <mergeCell ref="AL16:AM16"/>
    <mergeCell ref="N17:X17"/>
    <mergeCell ref="Y17:Y18"/>
    <mergeCell ref="AA17:AA18"/>
    <mergeCell ref="AC17:AC18"/>
    <mergeCell ref="AD17:AD18"/>
    <mergeCell ref="AE17:AE18"/>
    <mergeCell ref="AF17:AF18"/>
    <mergeCell ref="AG17:AG18"/>
    <mergeCell ref="AH17:AH18"/>
    <mergeCell ref="AI17:AI18"/>
    <mergeCell ref="AB17:AB18"/>
  </mergeCells>
  <dataValidations count="8">
    <dataValidation type="list" allowBlank="1" showInputMessage="1" showErrorMessage="1" sqref="CY124" xr:uid="{00000000-0002-0000-0000-000000000000}">
      <formula1>INDIRECT(#REF!)</formula1>
    </dataValidation>
    <dataValidation type="custom" allowBlank="1" showInputMessage="1" showErrorMessage="1" error="La celda es de solo texto" sqref="A57" xr:uid="{00000000-0002-0000-0000-000001000000}">
      <formula1>ISTEXT(A57)</formula1>
    </dataValidation>
    <dataValidation type="list" allowBlank="1" showInputMessage="1" showErrorMessage="1" sqref="AG72 AG81" xr:uid="{00000000-0002-0000-0000-000002000000}">
      <formula1>"Suma,Constante,Creciente,Decreciente"</formula1>
    </dataValidation>
    <dataValidation type="list" allowBlank="1" showInputMessage="1" showErrorMessage="1" sqref="H57:I57 AG57 AG54 AG50" xr:uid="{00000000-0002-0000-0000-000003000000}">
      <formula1>ANUALIZACIÓN</formula1>
    </dataValidation>
    <dataValidation type="custom" allowBlank="1" showInputMessage="1" showErrorMessage="1" error="La celda debe contener solo texto" sqref="CZ124:DA124 CU57:CV59 CU54:CV54 CV33 CU61:CV61" xr:uid="{00000000-0002-0000-0000-000004000000}">
      <formula1>ISTEXT(CU33)</formula1>
    </dataValidation>
    <dataValidation allowBlank="1" sqref="CG92:CI92 CC92:CE92 CK92:CM92 BY92:CA92 BP101:BW101 AJ99 CA115 AG77 CE115 CQ115 CW131 CW70 BZ109 BZ117:CA117 CW32 BU73:BV73 CT69 CU94 CB72:CN72 CW136 AJ82:AT82 CW118 CJ51:CL51 CW83 AJ94:BS94 BZ54:CA54 AJ76 CN71:CP71 DG105:DO105 CB60:CB61 CV101 CT82 CO92:CQ92 AG66 BK66:BL66 CI115 CM115 CE74 CV107 CV53 AJ51:AL51 AG51:AH51 CD52 DO57:DZ57 CY57:DC57 CS87:CX87 AG99 CV49 CS51:CT52 CX85 CX49 CW19 CV69:CX69 CS122:DD122 CX28 CX78 CX134 CV76:CW76 CX107 CV134 CW77:DD77 CX99 CV100:CX100 CS92:CU92 CX121 CV121 CV116 AI123:AJ123 CX82 DF57:DM57 BJ85 CI61 BT71:BV71 BK87:CO87 CZ105:DB105 BK101 CW106 CV104 DD105:DE105 AF111:AJ111 CV28 CX53 CX116 CV124:CX124 BV52 BZ52 CP52 CH52 CL52 CB51:CD51 BX51:BZ51 CN51:CP51 CF51:CH51 BX71:BZ71 BT70:CQ70 CB71:CD71 CJ71:CL71 CF71:CH71 AJ71 CH109 CD109 CL109 CP109 BV109 Z21 CY51:DD51 AL71 AF76:AH76 CX110:DC110 CA74 CM74 CI74 CQ74 CT96:CV96 CT97 AG107 CT99:CV99 CX101 CS102:DD102 AF108:AJ108 BY101:CI101 DD100 AG104 CT107 AL109 CS109:CT109 CY109:DD109 AG117 CS110:CV110 DD106 CS111:CT111 CX105 AY128 CK101:CQ101 CB81:CN81 AY140 CS124 CS108:DD108 CX119 AB82:AC87 AY135 CS105:CV105 CX111:DD111 BF111 CX112 CU119:CV119 BX73:CQ73 AZ69:BJ69 BW115 BJ68 BB83 BF83 BC66:BE66 AF69:AH69 BB105 BK102:CQ102 BF105 AY72:BJ72 BF68 BG102:BI102 BJ105 BK92:BW92 BP72:BZ72 BP81:BZ81 AB51:AC51 AN51:BV51 AF55:AF56 AC56 AJ55:AP56 AB66:AC66 AL66:BA66 Z71:AC71 AG67:AH68 AL69:AQ69 BZ88:CA88 AB68:AC70 AL70:AT70 AA67:AC67 AN71:AT71 AG73:AH74 CY66:DD71 AB73:AC76 AF75:AG75 AL76:AT76 AJ73:AT75 AA77:AC77 AJ77:AT77 AB78:AC78 AF78:AH79 AJ86:AJ87 AG82:AG83 AJ83 AL83:AT83 AG84:AH84 AG85 AJ84:AT85 AG86:AH86 AL86:AT87 AZ87:BE87 CY82:DD87 CW93:CW94 BW93:BW94 AG96 AA97:AC98 AJ96:AJ97 AL96:AT97 AF97:AH98 AJ98:AT98 AF100:AJ100 AZ101:BI101 AZ102:BE102 AG101:AJ103 AI104:AT104 AL99:AT103 AF105:AJ105 AB99:AC105 AL108:AT108 AG106:AJ106 AL110:AT111 AL105:AT106 AI107:AT107 AG109:AJ110 AN109:AT109 AZ109:BS109 AB115:AC116 Z100 AI117 AZ115:BS115 AG115:AY116 AZ116:CQ116 AI118:AJ119 Z118:Z124 DG123:DH123 AR55:CQ56 DG55:DN56 CS55:DE56 DG58:DK59 EA58:EL59 DN58:DY59 CV140:CX141 AL67:BE68 BG66:BI68 CW66:CW68 BP66:CQ69 CU66:CU70 AU70:BA71 BC70:BE71 BG70:BI71 CS73:CS74 BP73:BS74 BW73:BW74 CW73:CW74 CU73:CU74 CX75:DD76 BP75:CQ77 CS75:CU80 CV79:CX80 AU82:AY87 CU82:CU83 CT84:CT86 CS82:CS86 BC82:BE86 BK82:CQ86 AZ82:BA86 BG82:BI87 CE61 Z86:Z88 CE93:CE94 CX96 CA93:CA94 BJ97:BJ98 DD97:DD98 BF97:BF99 CY96:DC101 BG96:BI100 BK96:CQ100 AZ96:BE100 AZ110:BE111 CS100:CU101 AZ103:CQ104 CW103:DD104 CS103:CU104 CY106:DC107 CU106:CU107 CS106:CS107 AZ105:BA108 BK105:CQ108 BG105:BI108 BC105:BE108 BJ107:BJ108 BB107:BB108 BF107:BF108 BK110:CQ111 BG110:BI111 CU115 CW115:CW116 CS115:CS116 CY115:DD116 CX127:CX129 CV127:CV129 CY78:DD80 AB80:AC80 AG80:AH80 AJ78:CQ80 AY81:BJ81 AU73:BJ77 BL81 CV95 CU85 CP88:CQ88 CQ93:CQ94 CL88:CM88 CM93:CM94 CH88:CI88 CI93:CI94 AG92:AH92 AY125 AY120 AI120:AI122 AI125:AI141 BP70:BS71 CS66:CS71 AG70:AH71 CT71 BL67:BL77 AA79:AC79 AF87:AH87 CW88 CS94:CS99 Z108:Z111 AB94:AC96 AB92:AC92 CX95:DD95 CY92:DD92 AJ95:CQ95 AJ92:BI92 AG94:AH95 Z104 CU111:CV112 AU96:AY111 AB107:AC111 BJ111 A66:Y117 AI112:AI114 DA123:DE123 G118:G135 Z126:Z132 Z135 Z106:AC106 Z92 Z51:Z53 Z66 Z75:Z84 Z94:Z98" xr:uid="{00000000-0002-0000-0000-000005000000}">
      <formula1>0</formula1>
      <formula2>0</formula2>
    </dataValidation>
    <dataValidation allowBlank="1" sqref="O18:X18 CN92 CJ92 CF92 CB92 CJ101 P16:W16 AC11:AL15 CT16:CT17 DF69:XFD69 AF77 AF124:AG124 AF115 CX106 CT83 CE109:CG109 DE131 CD115 BR114:BS114 BV115 CH114:CI114 CL115 AH50:AR50 CX115:DD115 CD114:CE114 CT70 CT98:CU98 CX118 CW36 CB54:CO54 AD16:AE17 AK76 AB3:AL3 AF16:AH18 AI16 BA16:BC16 AZ16:AZ17 AJ16:AY18 BE16:BG16 BD16:BD17 BI16:BK16 BH16:BH17 BM16:BO16 BL16:BL17 BQ16:BS16 BP16:BP17 BU16:BW16 BT16:BT17 BY16:CA16 BX16:BX17 AM3:CQ6 CC16:CE16 CB16:CB17 CG16:CI16 CF16:CF17 CK16:CM16 CJ16:CJ17 CO16:CQ16 CN16:CN17 CU16 CY116:DD116 CX32 AF42:AG42 CU113:CX113 CW85 CW31:CX31 CP115 DE135 CV37:CX37 AZ54:BY54 BX92 DE95:XFD95 CT106 CW96 AF59 AM51 DE122 CW121 CE52:CG52 DF43 DD57:DE57 EA57:XFD57 DN57 AF29:AG29 CT43 CV130:CW130 CU34:CX34 AA55:AB56 CW99 CW107 CI109:CK109 CX136 CW38:CX38 CW135:CX135 CU89:CY89 CU97:CV97 CU86:CX86 CV64:CX64 CW82 CU116 DE49 CW134 CV92:CX92 CW101 CV48:CX48 CU84:CW84 CW90:CY90 DI123 DE126:DF126 DE17:DF18 DF113 AF57 B3:B18 AH104 DE140 AK86:AK87 DG122:XFD122 CV27:CX27 DE75 CW105 AZ116:CQ116 DF105 DP105:XFD105 DE106 DC105 CY105 BW71 CX51:CX52 DE112:DF112 CU53 CS94:CU94 CX120:DD120 DD110 BT124 CB124 CA52:CC52 BW52:BY52 CI52:CK52 CM52:CO52 CM51 CA51 BW51 CE51 CI51 CE71 CI71 AK71 CM109:CO109 BT109:BU109 CA109:CC109 BW109:BY109 DL43:XFD43 BF100 BJ92 CW47:XFD47 AF52:AT53 G16:M18 AH54:AR54 CW65:CX65 AM71 CQ71:CR71 CW54 AK83 BB66 BX101 DD96 AF99 DF102:XFD102 DD99 DD133 BB106 DD101 AM109 CY121:XFD121 DD107 CW29:XFD29 CW25:CX25 CW119 DF127 AC138 DD124:DE124 CA81 CT124:CU124 CJ124 CQ109 AF73:AF74 AI29:AT29 AH99:AI99 AH107 CX126 AY134 CW26 CU90 BF110 CU118 CV126 BZ115 BB82 BF82 BJ110 BJ106 CD74 CL114:CM114 CH74 CH115 CL74 CP74 BZ114:CA114 BZ74 BV114:BW114 BV74 BF66:BF67 BF96 BF102 BF106 BJ96 BJ66:BJ67 AF43 C3:C17 N3:W7 D15:F18 D7:E14 O15:O16 D3:J6 N15:N18 G8:H14 H7:J7 K3:M5 P8:P14 AM15:AN15 U8:V14 AM7:BL7 R8:R14 A2:A18 CQ51:CR52 AF134:AH141 CP114:DF114 BF9:XFD14 BD15:XFD15 CR2:XFD6 BV93:BV94 CS46:XFD46 CS45:CV45 BM7:XFD8 CR16:CS18 CA71:CA72 AA138 Y2:Y7 AY126:AY127 CX19:XFD19 CR50:XFD50 AF20:XFD20 AJ138:XFD138 AF40:AT40 AF23:AT23 AF24:AG24 AI24:AT24 AF25:AT28 AF31:AG31 AI31:AT31 AF32:AT36 AF37:AG37 AI37:AT37 AF38:AT38 AF39:AG39 AI39:AT39 CV39:CX40 AU47:CU49 AU52:BU52 AU53:CR53 AI55:AI56 Z51:AA51 AQ55:AQ56 Z54:Z61 L60:Y61 AN60:BS61 BW60:CA61 AF66:AF68 AA68:AA70 AI66:AK70 BJ70:BJ71 BF84:BF87 AF89:AY91 CX93 AZ91:XFD91 AK96:AK97 AK99:AK103 AF101:AF104 AA99:AA105 AK105:AK106 AF106:AF107 AF109:AF110 AA115 DF110:XFD111 AS115:AT115 AY115:BS115 AJ116:AT117 AJ120:AX120 AY121:CU121 AK123:AT123 AJ121:AT122 AY122:CR122 AA116:AC124 AF125 AY123:BS123 DF122:DF123 AF126:AH131 AJ126:AN126 AP126:AT126 AJ127:AT131 AY129:AY131 Z132:AA133 AF132:AF133 AU121:AX123 AA126:AC131 A142:W1048576 AY141 AA139:AC141 CY136:XFD137 AF21:CU22 CW21:XFD22 CV23:CX24 DG23:XFD25 CY23:DD25 DE24:DF25 CY26:XFD28 AU23:CU29 CU31:CU33 AU31:CT34 CX35:CX36 AI42:CU42 AU44:CV44 CX44:XFD45 Z25:Z42 AU45:CR46 DF48:XFD49 CY52:DD53 CS53:CT54 DF55:DF56 DO55:XFD56 DE58:DE59 DZ58:DZ59 EM58:XFD59 DL58:DM59 CC60:CP61 CY60:XFD65 AF62:CU65 CW62:CX63 CX66:CX68 CT66:CT68 BF70:BF71 BB70:BB71 CX70:CX71 DE70:XFD71 AI73:AI80 CX73:XFD74 CT73:CT74 DF75:XFD76 BJ82:BJ84 CX83:CX84 DE82:DE85 BB84:BB86 DF82:XFD86 BJ86:BJ87 BZ93:BZ94 CP93:CP94 CL93:CL94 CH93:CH94 CD93:CD94 AZ89:CT90 CZ89:XFD90 CW97:CX98 DE97:DE98 DE100:XFD101 BJ99:BJ102 DE103:XFD104 DF106:XFD107 DE108:XFD109 CW110:CW112 AA78 DE115:XFD116 CT115:CT116 CY112:DD113 AU126:AX131 DG126:XFD127 CW126:CW129 CY126:DD129 AZ126:CU131 CX130:DD131 DF128:XFD135 CY134:DD135 CV139:CX139 AZ139:CU141 CY139:DD141 DF139:XFD141 AJ139:AX141 CU60:CU61 CR55:CR61 AF19:CU19 DG16:XFD18 AF41:XFD41 CV16:CX18 AH60:AH61 AF50:AF51 AF30:XFD30 Z22 AF80 AF82:AF86 BK81 BM81:BO81 DE77:XFD81 CT95:CU95 Z63:Z65 Z67:Z69 CY123:CZ123 CS125:CW125 AZ120:CV120 BP125:CQ125 AF116:AH123 DF120:XFD120 Z115:Z117 AJ134:AX137 AZ134:CU137 CV137:CX137 Z134 AY136:AY137 AY139 Z19:Z20 CW42:XFD42 CY31:XFD40 AU35:CU40 A19:Y42 AA16:AC42 CY48:DD49 AF44:AT49 CW49 AF61 AA57:AA61 AZ50:CO50 DE51:XFD54 A51:Y56 AI51 AA52:AC54 A62:Y65 AA62:AC65 AI71 AF70:AF71 CM71 BK67:BK77 BM66:BO77 CR66:CR70 DF72:XFD72 DE66:XFD68 AA72:AA76 AA66 Z72 AF94:BS94 DE87:XFD87 AA80:AA88 AI82:AI88 CR72:CR88 DF96:XFD99 DF88:XFD88 AF88 CT88 CT93 CX88 DF92:XFD94 CX94:DE94 CR115:CR116 Z105 AF95:AF96 AF92:AF93 AI95:AI98 AI92:AI93 AA95:AA96 AA92:AA93 Z100:Z103 CR92:CR111 AA107:AA111 AK108:AK111 DG112:XFD114 CY118:XFD119 AF112:AH114 AU115:AX117 AY112:CT113 AY117:XFD117 AY114:BO114 AK118:CT119 AJ112:AX114 CS123:CW123 DK123:XFD123 DF124:XFD125 A118:F135 H118:Y124 H126:Y135 AA134:AC137 Y16:Z17 A136:Z141 H125:AA125 Z89:AC91 A44:AC50 A43:AA43 Z94:AC94 Y142:XFD1048576 Z112:AC114 Z2:CQ2 Z3:AA7" xr:uid="{00000000-0002-0000-0000-000006000000}"/>
    <dataValidation type="list" allowBlank="1" showInputMessage="1" showErrorMessage="1" sqref="DE117 DE69 DJ123" xr:uid="{00000000-0002-0000-0000-000007000000}"/>
  </dataValidations>
  <hyperlinks>
    <hyperlink ref="CV125" r:id="rId1" display="zrojas@secretariajuridica.gov.co " xr:uid="{00000000-0004-0000-0000-000000000000}"/>
    <hyperlink ref="CO54" r:id="rId2" display="sandy.calderon@gobiernobogota.gov.co" xr:uid="{00000000-0004-0000-0000-000001000000}"/>
    <hyperlink ref="CW51" r:id="rId3" display="https://www.google.com/search?q=TELEFONO+DEL+DASC&amp;oq=TELEFONO+DEL+DASC&amp;aqs=chrome..69i57j0i13j0i10i22i30l8.5747j0j7&amp;sourceid=chrome&amp;ie=UTF-8" xr:uid="{00000000-0004-0000-0000-000002000000}"/>
    <hyperlink ref="CW71" r:id="rId4" display="https://www.google.com/search?q=TELEFONO+DEL+DASC&amp;oq=TELEFONO+DEL+DASC&amp;aqs=chrome..69i57j0i13j0i10i22i30l8.5747j0j7&amp;sourceid=chrome&amp;ie=UTF-8" xr:uid="{00000000-0004-0000-0000-000003000000}"/>
    <hyperlink ref="CW109" r:id="rId5" display="https://www.google.com/search?q=TELEFONO+DEL+DASC&amp;oq=TELEFONO+DEL+DASC&amp;aqs=chrome..69i57j0i13j0i10i22i30l8.5747j0j7&amp;sourceid=chrome&amp;ie=UTF-8" xr:uid="{00000000-0004-0000-0000-000004000000}"/>
    <hyperlink ref="CW35" r:id="rId6" display="https://www.google.com/search?q=SECRETARIA+DE+EDCUACION+DANIEL+EDUARDO+MORA+CASTA%C3%91EDA&amp;sxsrf=ALiCzsayGL_9MUOSE7yZ7_D16VFPe65p2A%3A1657067044223&amp;ei=JNbEYtOmDaL9wbkPopqDqAY&amp;ved=0ahUKEwjTyKjk_-L4AhWifjABHSLNAGUQ4dUDCA4&amp;uact=5&amp;oq=SECRETARIA+DE+EDCUACION+DANIEL+EDUARDO+MORA+CASTA%C3%91EDA&amp;gs_lcp=Cgdnd3Mtd2l6EAMyBAghEAo6BAgjECdKBAhBGABKBAhGGABQAFjHe2CMfmgYcAB4AYABxwGIAfU1kgEEMC40NJgBAKABAcABAQ&amp;sclient=gws-wiz" xr:uid="{00000000-0004-0000-0000-000005000000}"/>
    <hyperlink ref="CW75" r:id="rId7" display="https://www.google.com/search?q=SECRETARIA+DE+EDCUACION+DANIEL+EDUARDO+MORA+CASTA%C3%91EDA&amp;sxsrf=ALiCzsayGL_9MUOSE7yZ7_D16VFPe65p2A%3A1657067044223&amp;ei=JNbEYtOmDaL9wbkPopqDqAY&amp;ved=0ahUKEwjTyKjk_-L4AhWifjABHSLNAGUQ4dUDCA4&amp;uact=5&amp;oq=SECRETARIA+DE+EDCUACION+DANIEL+EDUARDO+MORA+CASTA%C3%91EDA&amp;gs_lcp=Cgdnd3Mtd2l6EAMyBAghEAo6BAgjECdKBAhBGABKBAhGGABQAFjHe2CMfmgYcAB4AYABxwGIAfU1kgEEMC40NJgBAKABAcABAQ&amp;sclient=gws-wiz" xr:uid="{00000000-0004-0000-0000-000006000000}"/>
    <hyperlink ref="CW78" r:id="rId8" display="https://www.google.com/search?q=SECRETARIA+DE+EDCUACION+DANIEL+EDUARDO+MORA+CASTA%C3%91EDA&amp;sxsrf=ALiCzsayGL_9MUOSE7yZ7_D16VFPe65p2A%3A1657067044223&amp;ei=JNbEYtOmDaL9wbkPopqDqAY&amp;ved=0ahUKEwjTyKjk_-L4AhWifjABHSLNAGUQ4dUDCA4&amp;uact=5&amp;oq=SECRETARIA+DE+EDCUACION+DANIEL+EDUARDO+MORA+CASTA%C3%91EDA&amp;gs_lcp=Cgdnd3Mtd2l6EAMyBAghEAo6BAgjECdKBAhBGABKBAhGGABQAFjHe2CMfmgYcAB4AYABxwGIAfU1kgEEMC40NJgBAKABAcABAQ&amp;sclient=gws-wiz" xr:uid="{00000000-0004-0000-0000-000007000000}"/>
    <hyperlink ref="CW52" r:id="rId9" display="https://www.google.com/search?q=TELEFONO+DEL+DASC&amp;oq=TELEFONO+DEL+DASC&amp;aqs=chrome..69i57j0i13j0i10i22i30l8.5747j0j7&amp;sourceid=chrome&amp;ie=UTF-8" xr:uid="{00000000-0004-0000-0000-000008000000}"/>
    <hyperlink ref="CV123" r:id="rId10" display="zrojas@secretariajuridica.gov.co " xr:uid="{00000000-0004-0000-0000-000009000000}"/>
  </hyperlinks>
  <pageMargins left="0.39370078740157483" right="0.39370078740157483" top="0.39370078740157483" bottom="0.39370078740157483" header="0" footer="0"/>
  <pageSetup scale="50" orientation="landscape"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M57"/>
  <sheetViews>
    <sheetView showGridLines="0" zoomScaleNormal="100" workbookViewId="0">
      <selection activeCell="C52" sqref="C52:M52"/>
    </sheetView>
  </sheetViews>
  <sheetFormatPr baseColWidth="10" defaultColWidth="11.42578125" defaultRowHeight="15.75"/>
  <cols>
    <col min="1" max="1" width="21.42578125" style="714" customWidth="1"/>
    <col min="2" max="2" width="42.85546875" style="1840" customWidth="1"/>
    <col min="3" max="13" width="14.28515625" style="714" customWidth="1"/>
    <col min="14" max="16384" width="11.42578125" style="714"/>
  </cols>
  <sheetData>
    <row r="1" spans="1:13" ht="22.5" customHeight="1" thickBot="1">
      <c r="A1" s="712"/>
      <c r="B1" s="1811" t="s">
        <v>1652</v>
      </c>
      <c r="C1" s="1812"/>
      <c r="D1" s="1812"/>
      <c r="E1" s="1812"/>
      <c r="F1" s="1812"/>
      <c r="G1" s="1812"/>
      <c r="H1" s="1812"/>
      <c r="I1" s="1812"/>
      <c r="J1" s="1812"/>
      <c r="K1" s="1812"/>
      <c r="L1" s="1812"/>
      <c r="M1" s="1813"/>
    </row>
    <row r="2" spans="1:13" ht="22.5" customHeight="1">
      <c r="A2" s="2833" t="s">
        <v>0</v>
      </c>
      <c r="B2" s="1841" t="s">
        <v>1</v>
      </c>
      <c r="C2" s="2836" t="s">
        <v>1610</v>
      </c>
      <c r="D2" s="2837"/>
      <c r="E2" s="2837"/>
      <c r="F2" s="2837"/>
      <c r="G2" s="2837"/>
      <c r="H2" s="2837"/>
      <c r="I2" s="2837"/>
      <c r="J2" s="2837"/>
      <c r="K2" s="2837"/>
      <c r="L2" s="2837"/>
      <c r="M2" s="2838"/>
    </row>
    <row r="3" spans="1:13" ht="132" customHeight="1">
      <c r="A3" s="2834"/>
      <c r="B3" s="716" t="s">
        <v>1614</v>
      </c>
      <c r="C3" s="2839" t="s">
        <v>1653</v>
      </c>
      <c r="D3" s="2840"/>
      <c r="E3" s="2840"/>
      <c r="F3" s="2841"/>
      <c r="G3" s="2841"/>
      <c r="H3" s="2841"/>
      <c r="I3" s="2841"/>
      <c r="J3" s="2841"/>
      <c r="K3" s="2841"/>
      <c r="L3" s="2841"/>
      <c r="M3" s="2842"/>
    </row>
    <row r="4" spans="1:13" ht="22.5" customHeight="1">
      <c r="A4" s="2834"/>
      <c r="B4" s="1814" t="s">
        <v>131</v>
      </c>
      <c r="C4" s="718"/>
      <c r="D4" s="719"/>
      <c r="E4" s="720"/>
      <c r="F4" s="2843" t="s">
        <v>1668</v>
      </c>
      <c r="G4" s="2888"/>
      <c r="H4" s="721"/>
      <c r="I4" s="722"/>
      <c r="J4" s="722"/>
      <c r="K4" s="722"/>
      <c r="L4" s="722"/>
      <c r="M4" s="723"/>
    </row>
    <row r="5" spans="1:13" ht="22.5" customHeight="1">
      <c r="A5" s="2834"/>
      <c r="B5" s="717" t="s">
        <v>7</v>
      </c>
      <c r="C5" s="2845" t="s">
        <v>1654</v>
      </c>
      <c r="D5" s="2846"/>
      <c r="E5" s="2846"/>
      <c r="F5" s="2846"/>
      <c r="G5" s="2846"/>
      <c r="H5" s="2846"/>
      <c r="I5" s="2846"/>
      <c r="J5" s="2846"/>
      <c r="K5" s="2846"/>
      <c r="L5" s="2846"/>
      <c r="M5" s="2847"/>
    </row>
    <row r="6" spans="1:13" ht="22.5" customHeight="1">
      <c r="A6" s="2834"/>
      <c r="B6" s="1814" t="s">
        <v>9</v>
      </c>
      <c r="C6" s="2839" t="s">
        <v>1655</v>
      </c>
      <c r="D6" s="2841"/>
      <c r="E6" s="2841"/>
      <c r="F6" s="2841"/>
      <c r="G6" s="2841"/>
      <c r="H6" s="2841"/>
      <c r="I6" s="2841"/>
      <c r="J6" s="722"/>
      <c r="K6" s="722"/>
      <c r="L6" s="722"/>
      <c r="M6" s="723"/>
    </row>
    <row r="7" spans="1:13" ht="22.5" customHeight="1">
      <c r="A7" s="2834"/>
      <c r="B7" s="745" t="s">
        <v>11</v>
      </c>
      <c r="C7" s="2848" t="s">
        <v>105</v>
      </c>
      <c r="D7" s="2849"/>
      <c r="E7" s="724"/>
      <c r="F7" s="724"/>
      <c r="G7" s="725"/>
      <c r="H7" s="726" t="s">
        <v>12</v>
      </c>
      <c r="I7" s="2850" t="s">
        <v>107</v>
      </c>
      <c r="J7" s="2849"/>
      <c r="K7" s="2849"/>
      <c r="L7" s="2849"/>
      <c r="M7" s="2851"/>
    </row>
    <row r="8" spans="1:13">
      <c r="A8" s="2834"/>
      <c r="B8" s="2852" t="s">
        <v>13</v>
      </c>
      <c r="C8" s="727"/>
      <c r="D8" s="728"/>
      <c r="E8" s="728"/>
      <c r="F8" s="728"/>
      <c r="G8" s="728"/>
      <c r="H8" s="728"/>
      <c r="I8" s="728"/>
      <c r="J8" s="728"/>
      <c r="K8" s="728"/>
      <c r="L8" s="729"/>
      <c r="M8" s="730"/>
    </row>
    <row r="9" spans="1:13">
      <c r="A9" s="2834"/>
      <c r="B9" s="2853"/>
      <c r="C9" s="818" t="s">
        <v>1656</v>
      </c>
      <c r="D9" s="737"/>
      <c r="E9" s="731"/>
      <c r="F9" s="818"/>
      <c r="G9" s="737"/>
      <c r="H9" s="731"/>
      <c r="I9" s="737"/>
      <c r="J9" s="737"/>
      <c r="K9" s="731"/>
      <c r="L9" s="732"/>
      <c r="M9" s="733"/>
    </row>
    <row r="10" spans="1:13">
      <c r="A10" s="2834"/>
      <c r="B10" s="2854"/>
      <c r="C10" s="2855" t="s">
        <v>17</v>
      </c>
      <c r="D10" s="2856"/>
      <c r="E10" s="736"/>
      <c r="F10" s="2856" t="s">
        <v>17</v>
      </c>
      <c r="G10" s="2856"/>
      <c r="H10" s="736"/>
      <c r="I10" s="2856" t="s">
        <v>17</v>
      </c>
      <c r="J10" s="2856"/>
      <c r="K10" s="736"/>
      <c r="L10" s="737"/>
      <c r="M10" s="738"/>
    </row>
    <row r="11" spans="1:13" ht="75" customHeight="1">
      <c r="A11" s="2835"/>
      <c r="B11" s="716" t="s">
        <v>136</v>
      </c>
      <c r="C11" s="2861" t="s">
        <v>1657</v>
      </c>
      <c r="D11" s="2862"/>
      <c r="E11" s="2862"/>
      <c r="F11" s="2862"/>
      <c r="G11" s="2862"/>
      <c r="H11" s="2862"/>
      <c r="I11" s="2862"/>
      <c r="J11" s="2862"/>
      <c r="K11" s="2862"/>
      <c r="L11" s="2862"/>
      <c r="M11" s="2863"/>
    </row>
    <row r="12" spans="1:13" ht="22.5" customHeight="1">
      <c r="A12" s="2885" t="s">
        <v>22</v>
      </c>
      <c r="B12" s="745" t="s">
        <v>144</v>
      </c>
      <c r="C12" s="2861" t="s">
        <v>299</v>
      </c>
      <c r="D12" s="2862"/>
      <c r="E12" s="744"/>
      <c r="F12" s="744"/>
      <c r="G12" s="744"/>
      <c r="H12" s="744"/>
      <c r="I12" s="744"/>
      <c r="J12" s="744"/>
      <c r="K12" s="744"/>
      <c r="L12" s="739"/>
      <c r="M12" s="740"/>
    </row>
    <row r="13" spans="1:13" ht="8.25" customHeight="1">
      <c r="A13" s="2886"/>
      <c r="B13" s="2852" t="s">
        <v>26</v>
      </c>
      <c r="C13" s="746"/>
      <c r="D13" s="747"/>
      <c r="E13" s="747"/>
      <c r="F13" s="747"/>
      <c r="G13" s="747"/>
      <c r="H13" s="747"/>
      <c r="I13" s="747"/>
      <c r="J13" s="747"/>
      <c r="K13" s="747"/>
      <c r="L13" s="747"/>
      <c r="M13" s="748"/>
    </row>
    <row r="14" spans="1:13" ht="9" customHeight="1">
      <c r="A14" s="2886"/>
      <c r="B14" s="2853"/>
      <c r="C14" s="749"/>
      <c r="D14" s="750"/>
      <c r="E14" s="751"/>
      <c r="F14" s="750"/>
      <c r="G14" s="751"/>
      <c r="H14" s="750"/>
      <c r="I14" s="751"/>
      <c r="J14" s="750"/>
      <c r="K14" s="751"/>
      <c r="L14" s="751"/>
      <c r="M14" s="752"/>
    </row>
    <row r="15" spans="1:13">
      <c r="A15" s="2886"/>
      <c r="B15" s="2853"/>
      <c r="C15" s="753" t="s">
        <v>27</v>
      </c>
      <c r="D15" s="754"/>
      <c r="E15" s="755" t="s">
        <v>28</v>
      </c>
      <c r="F15" s="754"/>
      <c r="G15" s="755" t="s">
        <v>29</v>
      </c>
      <c r="H15" s="754"/>
      <c r="I15" s="755" t="s">
        <v>30</v>
      </c>
      <c r="J15" s="756"/>
      <c r="K15" s="755"/>
      <c r="L15" s="755"/>
      <c r="M15" s="757"/>
    </row>
    <row r="16" spans="1:13">
      <c r="A16" s="2886"/>
      <c r="B16" s="2853"/>
      <c r="C16" s="753" t="s">
        <v>32</v>
      </c>
      <c r="D16" s="758"/>
      <c r="E16" s="755" t="s">
        <v>33</v>
      </c>
      <c r="F16" s="759"/>
      <c r="G16" s="755" t="s">
        <v>34</v>
      </c>
      <c r="H16" s="759"/>
      <c r="I16" s="755"/>
      <c r="J16" s="760"/>
      <c r="K16" s="755"/>
      <c r="L16" s="755"/>
      <c r="M16" s="757"/>
    </row>
    <row r="17" spans="1:13">
      <c r="A17" s="2886"/>
      <c r="B17" s="2853"/>
      <c r="C17" s="753" t="s">
        <v>147</v>
      </c>
      <c r="D17" s="758"/>
      <c r="E17" s="755" t="s">
        <v>148</v>
      </c>
      <c r="F17" s="758"/>
      <c r="G17" s="755"/>
      <c r="H17" s="760"/>
      <c r="I17" s="755"/>
      <c r="J17" s="760"/>
      <c r="K17" s="755"/>
      <c r="L17" s="755"/>
      <c r="M17" s="757"/>
    </row>
    <row r="18" spans="1:13">
      <c r="A18" s="2886"/>
      <c r="B18" s="2853"/>
      <c r="C18" s="753" t="s">
        <v>38</v>
      </c>
      <c r="D18" s="759" t="s">
        <v>36</v>
      </c>
      <c r="E18" s="755" t="s">
        <v>39</v>
      </c>
      <c r="F18" s="1842" t="s">
        <v>35</v>
      </c>
      <c r="G18" s="761"/>
      <c r="H18" s="761"/>
      <c r="I18" s="761"/>
      <c r="J18" s="761"/>
      <c r="K18" s="761"/>
      <c r="L18" s="761"/>
      <c r="M18" s="762"/>
    </row>
    <row r="19" spans="1:13" ht="9.75" customHeight="1">
      <c r="A19" s="2886"/>
      <c r="B19" s="2854"/>
      <c r="C19" s="763"/>
      <c r="D19" s="764"/>
      <c r="E19" s="764"/>
      <c r="F19" s="764"/>
      <c r="G19" s="764"/>
      <c r="H19" s="764"/>
      <c r="I19" s="764"/>
      <c r="J19" s="764"/>
      <c r="K19" s="764"/>
      <c r="L19" s="764"/>
      <c r="M19" s="765"/>
    </row>
    <row r="20" spans="1:13">
      <c r="A20" s="2886"/>
      <c r="B20" s="2852" t="s">
        <v>40</v>
      </c>
      <c r="C20" s="766"/>
      <c r="D20" s="767"/>
      <c r="E20" s="767"/>
      <c r="F20" s="767"/>
      <c r="G20" s="767"/>
      <c r="H20" s="767"/>
      <c r="I20" s="767"/>
      <c r="J20" s="767"/>
      <c r="K20" s="767"/>
      <c r="L20" s="729"/>
      <c r="M20" s="730"/>
    </row>
    <row r="21" spans="1:13">
      <c r="A21" s="2886"/>
      <c r="B21" s="2853"/>
      <c r="C21" s="753" t="s">
        <v>41</v>
      </c>
      <c r="D21" s="759"/>
      <c r="E21" s="768"/>
      <c r="F21" s="755" t="s">
        <v>42</v>
      </c>
      <c r="G21" s="758"/>
      <c r="H21" s="768"/>
      <c r="I21" s="755" t="s">
        <v>43</v>
      </c>
      <c r="J21" s="758" t="s">
        <v>77</v>
      </c>
      <c r="K21" s="768"/>
      <c r="L21" s="732"/>
      <c r="M21" s="733"/>
    </row>
    <row r="22" spans="1:13">
      <c r="A22" s="2886"/>
      <c r="B22" s="2853"/>
      <c r="C22" s="753" t="s">
        <v>44</v>
      </c>
      <c r="D22" s="769"/>
      <c r="E22" s="732"/>
      <c r="F22" s="755" t="s">
        <v>45</v>
      </c>
      <c r="G22" s="759"/>
      <c r="H22" s="732"/>
      <c r="I22" s="770"/>
      <c r="J22" s="732"/>
      <c r="K22" s="731"/>
      <c r="L22" s="732"/>
      <c r="M22" s="733"/>
    </row>
    <row r="23" spans="1:13">
      <c r="A23" s="2886"/>
      <c r="B23" s="2853"/>
      <c r="C23" s="771"/>
      <c r="D23" s="772"/>
      <c r="E23" s="772"/>
      <c r="F23" s="772"/>
      <c r="G23" s="772"/>
      <c r="H23" s="772"/>
      <c r="I23" s="772"/>
      <c r="J23" s="772"/>
      <c r="K23" s="772"/>
      <c r="L23" s="737"/>
      <c r="M23" s="738"/>
    </row>
    <row r="24" spans="1:13">
      <c r="A24" s="2886"/>
      <c r="B24" s="2876" t="s">
        <v>46</v>
      </c>
      <c r="C24" s="774"/>
      <c r="D24" s="743"/>
      <c r="E24" s="743"/>
      <c r="F24" s="743"/>
      <c r="G24" s="743"/>
      <c r="H24" s="743"/>
      <c r="I24" s="743"/>
      <c r="J24" s="743"/>
      <c r="K24" s="743"/>
      <c r="L24" s="743"/>
      <c r="M24" s="775"/>
    </row>
    <row r="25" spans="1:13" ht="66" customHeight="1">
      <c r="A25" s="2886"/>
      <c r="B25" s="2877"/>
      <c r="C25" s="776" t="s">
        <v>47</v>
      </c>
      <c r="D25" s="777">
        <v>89.99</v>
      </c>
      <c r="E25" s="768"/>
      <c r="F25" s="778" t="s">
        <v>48</v>
      </c>
      <c r="G25" s="759">
        <v>2021</v>
      </c>
      <c r="H25" s="768"/>
      <c r="I25" s="778" t="s">
        <v>50</v>
      </c>
      <c r="J25" s="2925" t="s">
        <v>1658</v>
      </c>
      <c r="K25" s="2926"/>
      <c r="L25" s="2927"/>
      <c r="M25" s="781"/>
    </row>
    <row r="26" spans="1:13">
      <c r="A26" s="2886"/>
      <c r="B26" s="2878"/>
      <c r="C26" s="763"/>
      <c r="D26" s="764"/>
      <c r="E26" s="764"/>
      <c r="F26" s="764"/>
      <c r="G26" s="764"/>
      <c r="H26" s="764"/>
      <c r="I26" s="764"/>
      <c r="J26" s="764"/>
      <c r="K26" s="764"/>
      <c r="L26" s="764"/>
      <c r="M26" s="765"/>
    </row>
    <row r="27" spans="1:13">
      <c r="A27" s="2886"/>
      <c r="B27" s="2853" t="s">
        <v>53</v>
      </c>
      <c r="C27" s="782"/>
      <c r="D27" s="783"/>
      <c r="E27" s="783"/>
      <c r="F27" s="783"/>
      <c r="G27" s="783"/>
      <c r="H27" s="783"/>
      <c r="I27" s="783"/>
      <c r="J27" s="783"/>
      <c r="K27" s="783"/>
      <c r="L27" s="732"/>
      <c r="M27" s="733"/>
    </row>
    <row r="28" spans="1:13">
      <c r="A28" s="2886"/>
      <c r="B28" s="2853"/>
      <c r="C28" s="784" t="s">
        <v>54</v>
      </c>
      <c r="D28" s="1816">
        <v>2023</v>
      </c>
      <c r="E28" s="786"/>
      <c r="F28" s="768" t="s">
        <v>55</v>
      </c>
      <c r="G28" s="1816">
        <v>2028</v>
      </c>
      <c r="H28" s="786"/>
      <c r="I28" s="778"/>
      <c r="J28" s="786"/>
      <c r="K28" s="786"/>
      <c r="L28" s="732"/>
      <c r="M28" s="733"/>
    </row>
    <row r="29" spans="1:13">
      <c r="A29" s="2886"/>
      <c r="B29" s="2853"/>
      <c r="C29" s="784"/>
      <c r="D29" s="1817"/>
      <c r="E29" s="786"/>
      <c r="F29" s="768"/>
      <c r="G29" s="786"/>
      <c r="H29" s="786"/>
      <c r="I29" s="778"/>
      <c r="J29" s="786"/>
      <c r="K29" s="786"/>
      <c r="L29" s="732"/>
      <c r="M29" s="733"/>
    </row>
    <row r="30" spans="1:13">
      <c r="A30" s="2886"/>
      <c r="B30" s="2876" t="s">
        <v>56</v>
      </c>
      <c r="C30" s="791"/>
      <c r="D30" s="792"/>
      <c r="E30" s="792"/>
      <c r="F30" s="792"/>
      <c r="G30" s="792"/>
      <c r="H30" s="792"/>
      <c r="I30" s="792"/>
      <c r="J30" s="792"/>
      <c r="K30" s="792"/>
      <c r="L30" s="792"/>
      <c r="M30" s="793"/>
    </row>
    <row r="31" spans="1:13">
      <c r="A31" s="2886"/>
      <c r="B31" s="2877"/>
      <c r="C31" s="794"/>
      <c r="D31" s="795" t="s">
        <v>153</v>
      </c>
      <c r="E31" s="795"/>
      <c r="F31" s="795" t="s">
        <v>154</v>
      </c>
      <c r="G31" s="795"/>
      <c r="H31" s="796" t="s">
        <v>155</v>
      </c>
      <c r="I31" s="796"/>
      <c r="J31" s="796" t="s">
        <v>156</v>
      </c>
      <c r="K31" s="795"/>
      <c r="L31" s="795" t="s">
        <v>157</v>
      </c>
      <c r="M31" s="797"/>
    </row>
    <row r="32" spans="1:13">
      <c r="A32" s="2886"/>
      <c r="B32" s="2877"/>
      <c r="C32" s="794"/>
      <c r="D32" s="804">
        <v>2023</v>
      </c>
      <c r="E32" s="805" t="s">
        <v>1659</v>
      </c>
      <c r="F32" s="804">
        <v>2024</v>
      </c>
      <c r="G32" s="805"/>
      <c r="H32" s="804">
        <v>2025</v>
      </c>
      <c r="I32" s="805" t="s">
        <v>1659</v>
      </c>
      <c r="J32" s="804">
        <v>2026</v>
      </c>
      <c r="K32" s="805"/>
      <c r="L32" s="804">
        <v>2027</v>
      </c>
      <c r="M32" s="805" t="s">
        <v>1659</v>
      </c>
    </row>
    <row r="33" spans="1:13">
      <c r="A33" s="2886"/>
      <c r="B33" s="2877"/>
      <c r="C33" s="794"/>
      <c r="D33" s="795" t="s">
        <v>113</v>
      </c>
      <c r="E33" s="795"/>
      <c r="F33" s="795" t="s">
        <v>114</v>
      </c>
      <c r="G33" s="795"/>
      <c r="H33" s="796" t="s">
        <v>115</v>
      </c>
      <c r="I33" s="796"/>
      <c r="J33" s="796" t="s">
        <v>116</v>
      </c>
      <c r="K33" s="795"/>
      <c r="L33" s="795" t="s">
        <v>117</v>
      </c>
      <c r="M33" s="752"/>
    </row>
    <row r="34" spans="1:13">
      <c r="A34" s="2886"/>
      <c r="B34" s="2877"/>
      <c r="C34" s="794"/>
      <c r="D34" s="804">
        <v>2028</v>
      </c>
      <c r="E34" s="805" t="s">
        <v>1659</v>
      </c>
      <c r="F34" s="799"/>
      <c r="G34" s="805"/>
      <c r="H34" s="799"/>
      <c r="I34" s="805"/>
      <c r="J34" s="799"/>
      <c r="K34" s="805"/>
      <c r="L34" s="799"/>
      <c r="M34" s="798"/>
    </row>
    <row r="35" spans="1:13">
      <c r="A35" s="2886"/>
      <c r="B35" s="2877"/>
      <c r="C35" s="794"/>
      <c r="D35" s="795" t="s">
        <v>118</v>
      </c>
      <c r="E35" s="795"/>
      <c r="F35" s="795" t="s">
        <v>68</v>
      </c>
      <c r="G35" s="795"/>
      <c r="H35" s="796" t="s">
        <v>69</v>
      </c>
      <c r="I35" s="796"/>
      <c r="J35" s="796" t="s">
        <v>70</v>
      </c>
      <c r="K35" s="795"/>
      <c r="L35" s="795" t="s">
        <v>71</v>
      </c>
      <c r="M35" s="752"/>
    </row>
    <row r="36" spans="1:13">
      <c r="A36" s="2886"/>
      <c r="B36" s="2877"/>
      <c r="C36" s="794"/>
      <c r="D36" s="799"/>
      <c r="E36" s="805"/>
      <c r="F36" s="799"/>
      <c r="G36" s="805"/>
      <c r="H36" s="799"/>
      <c r="I36" s="805"/>
      <c r="J36" s="799"/>
      <c r="K36" s="805"/>
      <c r="L36" s="799"/>
      <c r="M36" s="798"/>
    </row>
    <row r="37" spans="1:13">
      <c r="A37" s="2886"/>
      <c r="B37" s="2877"/>
      <c r="C37" s="794"/>
      <c r="D37" s="800" t="s">
        <v>71</v>
      </c>
      <c r="E37" s="801"/>
      <c r="F37" s="800" t="s">
        <v>72</v>
      </c>
      <c r="G37" s="801"/>
      <c r="H37" s="802"/>
      <c r="I37" s="814"/>
      <c r="J37" s="802"/>
      <c r="K37" s="814"/>
      <c r="L37" s="802"/>
      <c r="M37" s="803"/>
    </row>
    <row r="38" spans="1:13">
      <c r="A38" s="2886"/>
      <c r="B38" s="2877"/>
      <c r="C38" s="794"/>
      <c r="D38" s="799"/>
      <c r="E38" s="805"/>
      <c r="F38" s="2978"/>
      <c r="G38" s="2979"/>
      <c r="H38" s="806"/>
      <c r="I38" s="795"/>
      <c r="J38" s="806"/>
      <c r="K38" s="795"/>
      <c r="L38" s="806"/>
      <c r="M38" s="807"/>
    </row>
    <row r="39" spans="1:13">
      <c r="A39" s="2886"/>
      <c r="B39" s="2878"/>
      <c r="C39" s="808"/>
      <c r="D39" s="737"/>
      <c r="E39" s="737"/>
      <c r="F39" s="737"/>
      <c r="G39" s="737"/>
      <c r="H39" s="2884"/>
      <c r="I39" s="2884"/>
      <c r="J39" s="809"/>
      <c r="K39" s="817"/>
      <c r="L39" s="809"/>
      <c r="M39" s="810"/>
    </row>
    <row r="40" spans="1:13" ht="18" customHeight="1">
      <c r="A40" s="2886"/>
      <c r="B40" s="2853" t="s">
        <v>73</v>
      </c>
      <c r="C40" s="1818"/>
      <c r="D40" s="760"/>
      <c r="E40" s="760"/>
      <c r="F40" s="760"/>
      <c r="G40" s="760"/>
      <c r="H40" s="760"/>
      <c r="I40" s="760"/>
      <c r="J40" s="760"/>
      <c r="K40" s="760"/>
      <c r="L40" s="732"/>
      <c r="M40" s="733"/>
    </row>
    <row r="41" spans="1:13">
      <c r="A41" s="2886"/>
      <c r="B41" s="2853"/>
      <c r="C41" s="811"/>
      <c r="D41" s="812" t="s">
        <v>158</v>
      </c>
      <c r="E41" s="813" t="s">
        <v>75</v>
      </c>
      <c r="F41" s="2874" t="s">
        <v>76</v>
      </c>
      <c r="G41" s="2875" t="s">
        <v>916</v>
      </c>
      <c r="H41" s="2875"/>
      <c r="I41" s="2875"/>
      <c r="J41" s="2875"/>
      <c r="K41" s="755" t="s">
        <v>159</v>
      </c>
      <c r="L41" s="2989" t="s">
        <v>840</v>
      </c>
      <c r="M41" s="2990"/>
    </row>
    <row r="42" spans="1:13">
      <c r="A42" s="2886"/>
      <c r="B42" s="2853"/>
      <c r="C42" s="811"/>
      <c r="D42" s="816" t="s">
        <v>77</v>
      </c>
      <c r="E42" s="758"/>
      <c r="F42" s="2874"/>
      <c r="G42" s="2875"/>
      <c r="H42" s="2875"/>
      <c r="I42" s="2875"/>
      <c r="J42" s="2875"/>
      <c r="K42" s="732"/>
      <c r="L42" s="2991"/>
      <c r="M42" s="2992"/>
    </row>
    <row r="43" spans="1:13">
      <c r="A43" s="2886"/>
      <c r="B43" s="2854"/>
      <c r="C43" s="818"/>
      <c r="D43" s="737"/>
      <c r="E43" s="737"/>
      <c r="F43" s="737"/>
      <c r="G43" s="737"/>
      <c r="H43" s="737"/>
      <c r="I43" s="737"/>
      <c r="J43" s="737"/>
      <c r="K43" s="737"/>
      <c r="L43" s="732"/>
      <c r="M43" s="733"/>
    </row>
    <row r="44" spans="1:13" ht="225" customHeight="1">
      <c r="A44" s="2886"/>
      <c r="B44" s="745" t="s">
        <v>78</v>
      </c>
      <c r="C44" s="2861" t="s">
        <v>1660</v>
      </c>
      <c r="D44" s="2862"/>
      <c r="E44" s="2862"/>
      <c r="F44" s="2862"/>
      <c r="G44" s="2862"/>
      <c r="H44" s="2862"/>
      <c r="I44" s="2862"/>
      <c r="J44" s="2862"/>
      <c r="K44" s="2862"/>
      <c r="L44" s="2862"/>
      <c r="M44" s="2863"/>
    </row>
    <row r="45" spans="1:13" ht="22.5" customHeight="1">
      <c r="A45" s="2886"/>
      <c r="B45" s="745" t="s">
        <v>79</v>
      </c>
      <c r="C45" s="2861" t="s">
        <v>1658</v>
      </c>
      <c r="D45" s="2862"/>
      <c r="E45" s="2862"/>
      <c r="F45" s="2862"/>
      <c r="G45" s="2862"/>
      <c r="H45" s="2862"/>
      <c r="I45" s="2862"/>
      <c r="J45" s="2862"/>
      <c r="K45" s="2862"/>
      <c r="L45" s="2862"/>
      <c r="M45" s="2863"/>
    </row>
    <row r="46" spans="1:13" ht="22.5" customHeight="1">
      <c r="A46" s="2886"/>
      <c r="B46" s="745" t="s">
        <v>80</v>
      </c>
      <c r="C46" s="819" t="s">
        <v>1661</v>
      </c>
      <c r="D46" s="820"/>
      <c r="E46" s="820"/>
      <c r="F46" s="820"/>
      <c r="G46" s="820"/>
      <c r="H46" s="820"/>
      <c r="I46" s="820"/>
      <c r="J46" s="820"/>
      <c r="K46" s="820"/>
      <c r="L46" s="820"/>
      <c r="M46" s="821"/>
    </row>
    <row r="47" spans="1:13" ht="22.5" customHeight="1">
      <c r="A47" s="2887"/>
      <c r="B47" s="745" t="s">
        <v>81</v>
      </c>
      <c r="C47" s="819"/>
      <c r="D47" s="820"/>
      <c r="E47" s="820"/>
      <c r="F47" s="820"/>
      <c r="G47" s="820"/>
      <c r="H47" s="820"/>
      <c r="I47" s="820"/>
      <c r="J47" s="820"/>
      <c r="K47" s="820"/>
      <c r="L47" s="820"/>
      <c r="M47" s="821"/>
    </row>
    <row r="48" spans="1:13" ht="22.5" customHeight="1">
      <c r="A48" s="2879" t="s">
        <v>82</v>
      </c>
      <c r="B48" s="822" t="s">
        <v>83</v>
      </c>
      <c r="C48" s="2839" t="s">
        <v>1627</v>
      </c>
      <c r="D48" s="2841"/>
      <c r="E48" s="2841"/>
      <c r="F48" s="2841"/>
      <c r="G48" s="2841"/>
      <c r="H48" s="2841"/>
      <c r="I48" s="2841"/>
      <c r="J48" s="2841"/>
      <c r="K48" s="2841"/>
      <c r="L48" s="2841"/>
      <c r="M48" s="2842"/>
    </row>
    <row r="49" spans="1:13" ht="22.5" customHeight="1">
      <c r="A49" s="2880"/>
      <c r="B49" s="822" t="s">
        <v>85</v>
      </c>
      <c r="C49" s="2839" t="s">
        <v>1627</v>
      </c>
      <c r="D49" s="2841"/>
      <c r="E49" s="2841"/>
      <c r="F49" s="2841"/>
      <c r="G49" s="2841"/>
      <c r="H49" s="2841"/>
      <c r="I49" s="2841"/>
      <c r="J49" s="2841"/>
      <c r="K49" s="2841"/>
      <c r="L49" s="2841"/>
      <c r="M49" s="2842"/>
    </row>
    <row r="50" spans="1:13" ht="22.5" customHeight="1">
      <c r="A50" s="2880"/>
      <c r="B50" s="822" t="s">
        <v>87</v>
      </c>
      <c r="C50" s="2839" t="s">
        <v>227</v>
      </c>
      <c r="D50" s="2841"/>
      <c r="E50" s="2841"/>
      <c r="F50" s="2841"/>
      <c r="G50" s="2841"/>
      <c r="H50" s="2841"/>
      <c r="I50" s="2841"/>
      <c r="J50" s="2841"/>
      <c r="K50" s="2841"/>
      <c r="L50" s="2841"/>
      <c r="M50" s="2842"/>
    </row>
    <row r="51" spans="1:13" ht="22.5" customHeight="1">
      <c r="A51" s="2880"/>
      <c r="B51" s="823" t="s">
        <v>89</v>
      </c>
      <c r="C51" s="2839" t="s">
        <v>124</v>
      </c>
      <c r="D51" s="2841"/>
      <c r="E51" s="2841"/>
      <c r="F51" s="2841"/>
      <c r="G51" s="2841"/>
      <c r="H51" s="2841"/>
      <c r="I51" s="2841"/>
      <c r="J51" s="2841"/>
      <c r="K51" s="2841"/>
      <c r="L51" s="2841"/>
      <c r="M51" s="2842"/>
    </row>
    <row r="52" spans="1:13" ht="22.5" customHeight="1">
      <c r="A52" s="2880"/>
      <c r="B52" s="822" t="s">
        <v>91</v>
      </c>
      <c r="C52" s="2839" t="s">
        <v>1628</v>
      </c>
      <c r="D52" s="2841"/>
      <c r="E52" s="2841"/>
      <c r="F52" s="2841"/>
      <c r="G52" s="2841"/>
      <c r="H52" s="2841"/>
      <c r="I52" s="2841"/>
      <c r="J52" s="2841"/>
      <c r="K52" s="2841"/>
      <c r="L52" s="2841"/>
      <c r="M52" s="2842"/>
    </row>
    <row r="53" spans="1:13" ht="22.5" customHeight="1" thickBot="1">
      <c r="A53" s="2881"/>
      <c r="B53" s="822" t="s">
        <v>93</v>
      </c>
      <c r="C53" s="2839" t="s">
        <v>1629</v>
      </c>
      <c r="D53" s="2841"/>
      <c r="E53" s="2841"/>
      <c r="F53" s="2841"/>
      <c r="G53" s="2841"/>
      <c r="H53" s="2841"/>
      <c r="I53" s="2841"/>
      <c r="J53" s="2841"/>
      <c r="K53" s="2841"/>
      <c r="L53" s="2841"/>
      <c r="M53" s="2842"/>
    </row>
    <row r="54" spans="1:13" ht="22.5" customHeight="1">
      <c r="A54" s="2879" t="s">
        <v>95</v>
      </c>
      <c r="B54" s="824" t="s">
        <v>96</v>
      </c>
      <c r="C54" s="2839" t="s">
        <v>767</v>
      </c>
      <c r="D54" s="2841"/>
      <c r="E54" s="2841"/>
      <c r="F54" s="2841"/>
      <c r="G54" s="2841"/>
      <c r="H54" s="2841"/>
      <c r="I54" s="2841"/>
      <c r="J54" s="2841"/>
      <c r="K54" s="2841"/>
      <c r="L54" s="2841"/>
      <c r="M54" s="2842"/>
    </row>
    <row r="55" spans="1:13" ht="22.5" customHeight="1">
      <c r="A55" s="2880"/>
      <c r="B55" s="824" t="s">
        <v>98</v>
      </c>
      <c r="C55" s="2839" t="s">
        <v>99</v>
      </c>
      <c r="D55" s="2841"/>
      <c r="E55" s="2841"/>
      <c r="F55" s="2841"/>
      <c r="G55" s="2841"/>
      <c r="H55" s="2841"/>
      <c r="I55" s="2841"/>
      <c r="J55" s="2841"/>
      <c r="K55" s="2841"/>
      <c r="L55" s="2841"/>
      <c r="M55" s="2842"/>
    </row>
    <row r="56" spans="1:13" ht="22.5" customHeight="1" thickBot="1">
      <c r="A56" s="2880"/>
      <c r="B56" s="825" t="s">
        <v>12</v>
      </c>
      <c r="C56" s="2839" t="s">
        <v>227</v>
      </c>
      <c r="D56" s="2841"/>
      <c r="E56" s="2841"/>
      <c r="F56" s="2841"/>
      <c r="G56" s="2841"/>
      <c r="H56" s="2841"/>
      <c r="I56" s="2841"/>
      <c r="J56" s="2841"/>
      <c r="K56" s="2841"/>
      <c r="L56" s="2841"/>
      <c r="M56" s="2842"/>
    </row>
    <row r="57" spans="1:13" ht="22.5" customHeight="1" thickBot="1">
      <c r="A57" s="1822" t="s">
        <v>100</v>
      </c>
      <c r="B57" s="1839"/>
      <c r="C57" s="2864"/>
      <c r="D57" s="2865"/>
      <c r="E57" s="2865"/>
      <c r="F57" s="2865"/>
      <c r="G57" s="2865"/>
      <c r="H57" s="2865"/>
      <c r="I57" s="2865"/>
      <c r="J57" s="2865"/>
      <c r="K57" s="2865"/>
      <c r="L57" s="2865"/>
      <c r="M57" s="2866"/>
    </row>
  </sheetData>
  <mergeCells count="41">
    <mergeCell ref="C57:M57"/>
    <mergeCell ref="C44:M44"/>
    <mergeCell ref="A54:A56"/>
    <mergeCell ref="C54:M54"/>
    <mergeCell ref="C55:M55"/>
    <mergeCell ref="C56:M56"/>
    <mergeCell ref="C45:M45"/>
    <mergeCell ref="A48:A53"/>
    <mergeCell ref="C48:M48"/>
    <mergeCell ref="C49:M49"/>
    <mergeCell ref="C50:M50"/>
    <mergeCell ref="C51:M51"/>
    <mergeCell ref="C52:M52"/>
    <mergeCell ref="C53:M53"/>
    <mergeCell ref="H39:I39"/>
    <mergeCell ref="B40:B43"/>
    <mergeCell ref="F41:F42"/>
    <mergeCell ref="G41:J42"/>
    <mergeCell ref="L41:M42"/>
    <mergeCell ref="C11:M11"/>
    <mergeCell ref="A12:A47"/>
    <mergeCell ref="C12:D12"/>
    <mergeCell ref="B13:B19"/>
    <mergeCell ref="B20:B23"/>
    <mergeCell ref="J25:L25"/>
    <mergeCell ref="B27:B29"/>
    <mergeCell ref="F38:G38"/>
    <mergeCell ref="A2:A11"/>
    <mergeCell ref="C2:M2"/>
    <mergeCell ref="C3:M3"/>
    <mergeCell ref="F4:G4"/>
    <mergeCell ref="C5:M5"/>
    <mergeCell ref="C6:I6"/>
    <mergeCell ref="B24:B26"/>
    <mergeCell ref="B30:B39"/>
    <mergeCell ref="C7:D7"/>
    <mergeCell ref="I7:M7"/>
    <mergeCell ref="B8:B10"/>
    <mergeCell ref="C10:D10"/>
    <mergeCell ref="F10:G10"/>
    <mergeCell ref="I10:J10"/>
  </mergeCells>
  <dataValidations count="4">
    <dataValidation allowBlank="1" showInputMessage="1" showErrorMessage="1" prompt="Incluir una ficha por cada indicador, ya sea de producto o de resultado" sqref="B1" xr:uid="{00000000-0002-0000-0900-000000000000}"/>
    <dataValidation allowBlank="1" showInputMessage="1" showErrorMessage="1" prompt="Seleccione de la lista desplegable" sqref="B4 B7 H7" xr:uid="{00000000-0002-0000-0900-000001000000}"/>
    <dataValidation allowBlank="1" showInputMessage="1" showErrorMessage="1" prompt="Determine si el indicador responde a un enfoque (Derechos Humanos, Género, Diferencial, Poblacional, Ambiental y Territorial). Si responde a más de enfoque separelos por ;" sqref="B12" xr:uid="{00000000-0002-0000-0900-000002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900-000003000000}"/>
  </dataValidations>
  <pageMargins left="0.7" right="0.7" top="0.75" bottom="0.75" header="0.3" footer="0.3"/>
  <pageSetup paperSize="9" orientation="portrait" horizontalDpi="1200" verticalDpi="12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rgb="FFFFFFFF"/>
  </sheetPr>
  <dimension ref="A1:P62"/>
  <sheetViews>
    <sheetView showGridLines="0" topLeftCell="C2" workbookViewId="0">
      <selection activeCell="G28" sqref="G28"/>
    </sheetView>
  </sheetViews>
  <sheetFormatPr baseColWidth="10" defaultColWidth="11.42578125" defaultRowHeight="15.75"/>
  <cols>
    <col min="1" max="1" width="21.42578125" style="1495" customWidth="1"/>
    <col min="2" max="2" width="35.7109375" style="1513" customWidth="1"/>
    <col min="3" max="13" width="14.28515625" style="1495" customWidth="1"/>
    <col min="14" max="16384" width="11.42578125" style="1495"/>
  </cols>
  <sheetData>
    <row r="1" spans="1:13" ht="22.5" customHeight="1" thickBot="1">
      <c r="A1" s="1" t="s">
        <v>316</v>
      </c>
      <c r="B1" s="4609" t="s">
        <v>1208</v>
      </c>
      <c r="C1" s="4609"/>
      <c r="D1" s="4609"/>
      <c r="E1" s="4609"/>
      <c r="F1" s="4609"/>
      <c r="G1" s="4609"/>
      <c r="H1" s="4609"/>
      <c r="I1" s="4609"/>
      <c r="J1" s="4609"/>
      <c r="K1" s="4609"/>
      <c r="L1" s="4609"/>
      <c r="M1" s="4609"/>
    </row>
    <row r="2" spans="1:13" ht="15.75" customHeight="1">
      <c r="A2" s="3888" t="s">
        <v>0</v>
      </c>
      <c r="B2" s="1496" t="s">
        <v>1</v>
      </c>
      <c r="C2" s="4610" t="s">
        <v>1209</v>
      </c>
      <c r="D2" s="4610"/>
      <c r="E2" s="4610"/>
      <c r="F2" s="4610"/>
      <c r="G2" s="4610"/>
      <c r="H2" s="4610"/>
      <c r="I2" s="4610"/>
      <c r="J2" s="4610"/>
      <c r="K2" s="4610"/>
      <c r="L2" s="4610"/>
      <c r="M2" s="4611"/>
    </row>
    <row r="3" spans="1:13" ht="42" customHeight="1">
      <c r="A3" s="3889"/>
      <c r="B3" s="1355" t="s">
        <v>3</v>
      </c>
      <c r="C3" s="3606" t="s">
        <v>1116</v>
      </c>
      <c r="D3" s="3591"/>
      <c r="E3" s="3591"/>
      <c r="F3" s="3591"/>
      <c r="G3" s="3591"/>
      <c r="H3" s="3591"/>
      <c r="I3" s="3591"/>
      <c r="J3" s="3591"/>
      <c r="K3" s="3591"/>
      <c r="L3" s="3591"/>
      <c r="M3" s="3887"/>
    </row>
    <row r="4" spans="1:13" ht="15.75" customHeight="1">
      <c r="A4" s="3889"/>
      <c r="B4" s="1497" t="s">
        <v>131</v>
      </c>
      <c r="C4" s="1024" t="s">
        <v>75</v>
      </c>
      <c r="D4" s="552" t="s">
        <v>316</v>
      </c>
      <c r="E4" s="832" t="s">
        <v>316</v>
      </c>
      <c r="F4" s="3891" t="s">
        <v>209</v>
      </c>
      <c r="G4" s="3891"/>
      <c r="H4" s="888" t="s">
        <v>75</v>
      </c>
      <c r="I4" s="552" t="s">
        <v>316</v>
      </c>
      <c r="J4" s="552" t="s">
        <v>316</v>
      </c>
      <c r="K4" s="552" t="s">
        <v>316</v>
      </c>
      <c r="L4" s="552" t="s">
        <v>316</v>
      </c>
      <c r="M4" s="1357" t="s">
        <v>316</v>
      </c>
    </row>
    <row r="5" spans="1:13">
      <c r="A5" s="3889"/>
      <c r="B5" s="1356" t="s">
        <v>7</v>
      </c>
      <c r="C5" s="2" t="s">
        <v>145</v>
      </c>
      <c r="D5" s="840" t="s">
        <v>316</v>
      </c>
      <c r="E5" s="840" t="s">
        <v>316</v>
      </c>
      <c r="F5" s="554" t="s">
        <v>316</v>
      </c>
      <c r="G5" s="554" t="s">
        <v>316</v>
      </c>
      <c r="H5" s="840" t="s">
        <v>316</v>
      </c>
      <c r="I5" s="840" t="s">
        <v>316</v>
      </c>
      <c r="J5" s="840" t="s">
        <v>316</v>
      </c>
      <c r="K5" s="840" t="s">
        <v>316</v>
      </c>
      <c r="L5" s="840" t="s">
        <v>316</v>
      </c>
      <c r="M5" s="886" t="s">
        <v>316</v>
      </c>
    </row>
    <row r="6" spans="1:13">
      <c r="A6" s="3889"/>
      <c r="B6" s="1356" t="s">
        <v>9</v>
      </c>
      <c r="C6" s="840" t="s">
        <v>145</v>
      </c>
      <c r="D6" s="554" t="s">
        <v>316</v>
      </c>
      <c r="E6" s="554" t="s">
        <v>316</v>
      </c>
      <c r="F6" s="554" t="s">
        <v>316</v>
      </c>
      <c r="G6" s="554" t="s">
        <v>316</v>
      </c>
      <c r="H6" s="554" t="s">
        <v>316</v>
      </c>
      <c r="I6" s="554" t="s">
        <v>316</v>
      </c>
      <c r="J6" s="554" t="s">
        <v>316</v>
      </c>
      <c r="K6" s="554" t="s">
        <v>316</v>
      </c>
      <c r="L6" s="554" t="s">
        <v>316</v>
      </c>
      <c r="M6" s="1358" t="s">
        <v>316</v>
      </c>
    </row>
    <row r="7" spans="1:13" ht="15.75" customHeight="1">
      <c r="A7" s="3889"/>
      <c r="B7" s="1356" t="s">
        <v>11</v>
      </c>
      <c r="C7" s="3623" t="s">
        <v>185</v>
      </c>
      <c r="D7" s="3623"/>
      <c r="E7" s="2" t="s">
        <v>316</v>
      </c>
      <c r="F7" s="2" t="s">
        <v>316</v>
      </c>
      <c r="G7" s="832" t="s">
        <v>316</v>
      </c>
      <c r="H7" s="833" t="s">
        <v>12</v>
      </c>
      <c r="I7" s="3623" t="s">
        <v>186</v>
      </c>
      <c r="J7" s="3623"/>
      <c r="K7" s="3623"/>
      <c r="L7" s="3623"/>
      <c r="M7" s="3893"/>
    </row>
    <row r="8" spans="1:13">
      <c r="A8" s="3889"/>
      <c r="B8" s="4612" t="s">
        <v>13</v>
      </c>
      <c r="C8" s="2" t="s">
        <v>316</v>
      </c>
      <c r="D8" s="2" t="s">
        <v>316</v>
      </c>
      <c r="E8" s="141" t="s">
        <v>316</v>
      </c>
      <c r="F8" s="141" t="s">
        <v>316</v>
      </c>
      <c r="G8" s="141" t="s">
        <v>316</v>
      </c>
      <c r="H8" s="141" t="s">
        <v>316</v>
      </c>
      <c r="I8" s="2" t="s">
        <v>316</v>
      </c>
      <c r="J8" s="2" t="s">
        <v>316</v>
      </c>
      <c r="K8" s="2" t="s">
        <v>316</v>
      </c>
      <c r="L8" s="2" t="s">
        <v>316</v>
      </c>
      <c r="M8" s="297" t="s">
        <v>316</v>
      </c>
    </row>
    <row r="9" spans="1:13">
      <c r="A9" s="3889"/>
      <c r="B9" s="4612"/>
      <c r="C9" s="3598" t="s">
        <v>187</v>
      </c>
      <c r="D9" s="3598"/>
      <c r="E9" s="2" t="s">
        <v>316</v>
      </c>
      <c r="F9" s="3598" t="s">
        <v>316</v>
      </c>
      <c r="G9" s="3598"/>
      <c r="H9" s="2" t="s">
        <v>316</v>
      </c>
      <c r="I9" s="3598" t="s">
        <v>316</v>
      </c>
      <c r="J9" s="3598"/>
      <c r="K9" s="2" t="s">
        <v>316</v>
      </c>
      <c r="L9" s="2" t="s">
        <v>316</v>
      </c>
      <c r="M9" s="297" t="s">
        <v>316</v>
      </c>
    </row>
    <row r="10" spans="1:13">
      <c r="A10" s="3889"/>
      <c r="B10" s="4613"/>
      <c r="C10" s="3598" t="s">
        <v>17</v>
      </c>
      <c r="D10" s="3598"/>
      <c r="E10" s="115" t="s">
        <v>316</v>
      </c>
      <c r="F10" s="3598" t="s">
        <v>17</v>
      </c>
      <c r="G10" s="3598"/>
      <c r="H10" s="115" t="s">
        <v>316</v>
      </c>
      <c r="I10" s="3598" t="s">
        <v>17</v>
      </c>
      <c r="J10" s="3598"/>
      <c r="K10" s="115" t="s">
        <v>316</v>
      </c>
      <c r="L10" s="115" t="s">
        <v>316</v>
      </c>
      <c r="M10" s="298" t="s">
        <v>316</v>
      </c>
    </row>
    <row r="11" spans="1:13" ht="21" customHeight="1">
      <c r="A11" s="3889"/>
      <c r="B11" s="1356" t="s">
        <v>136</v>
      </c>
      <c r="C11" s="3591" t="s">
        <v>1210</v>
      </c>
      <c r="D11" s="3591"/>
      <c r="E11" s="3591"/>
      <c r="F11" s="3591"/>
      <c r="G11" s="3591"/>
      <c r="H11" s="3591"/>
      <c r="I11" s="3591"/>
      <c r="J11" s="3591"/>
      <c r="K11" s="3591"/>
      <c r="L11" s="3591"/>
      <c r="M11" s="3887"/>
    </row>
    <row r="12" spans="1:13" ht="45" customHeight="1">
      <c r="A12" s="3889"/>
      <c r="B12" s="1356" t="s">
        <v>18</v>
      </c>
      <c r="C12" s="3591" t="s">
        <v>1211</v>
      </c>
      <c r="D12" s="3591"/>
      <c r="E12" s="3591"/>
      <c r="F12" s="3591"/>
      <c r="G12" s="3591"/>
      <c r="H12" s="3591"/>
      <c r="I12" s="3591"/>
      <c r="J12" s="3591"/>
      <c r="K12" s="3591"/>
      <c r="L12" s="3591"/>
      <c r="M12" s="3887"/>
    </row>
    <row r="13" spans="1:13" ht="15.75" customHeight="1">
      <c r="A13" s="3889"/>
      <c r="B13" s="1356" t="s">
        <v>19</v>
      </c>
      <c r="C13" s="3591" t="s">
        <v>1117</v>
      </c>
      <c r="D13" s="3591"/>
      <c r="E13" s="3591"/>
      <c r="F13" s="3591"/>
      <c r="G13" s="3591"/>
      <c r="H13" s="3591"/>
      <c r="I13" s="3591"/>
      <c r="J13" s="3591"/>
      <c r="K13" s="3591"/>
      <c r="L13" s="3591"/>
      <c r="M13" s="3887"/>
    </row>
    <row r="14" spans="1:13" ht="56.25" customHeight="1">
      <c r="A14" s="3889"/>
      <c r="B14" s="4612" t="s">
        <v>140</v>
      </c>
      <c r="C14" s="3591" t="s">
        <v>219</v>
      </c>
      <c r="D14" s="3591"/>
      <c r="E14" s="551" t="s">
        <v>142</v>
      </c>
      <c r="F14" s="1498" t="s">
        <v>887</v>
      </c>
      <c r="G14" s="552" t="s">
        <v>316</v>
      </c>
      <c r="H14" s="552" t="s">
        <v>316</v>
      </c>
      <c r="I14" s="552" t="s">
        <v>316</v>
      </c>
      <c r="J14" s="552" t="s">
        <v>316</v>
      </c>
      <c r="K14" s="552" t="s">
        <v>316</v>
      </c>
      <c r="L14" s="2" t="s">
        <v>316</v>
      </c>
      <c r="M14" s="297" t="s">
        <v>316</v>
      </c>
    </row>
    <row r="15" spans="1:13">
      <c r="A15" s="3889"/>
      <c r="B15" s="4612"/>
      <c r="C15" s="3591" t="s">
        <v>316</v>
      </c>
      <c r="D15" s="3591"/>
      <c r="E15" s="3591"/>
      <c r="F15" s="3591"/>
      <c r="G15" s="3591"/>
      <c r="H15" s="3591"/>
      <c r="I15" s="3591"/>
      <c r="J15" s="3591"/>
      <c r="K15" s="3591"/>
      <c r="L15" s="3591"/>
      <c r="M15" s="3887"/>
    </row>
    <row r="16" spans="1:13" ht="42.75" customHeight="1">
      <c r="A16" s="3895" t="s">
        <v>22</v>
      </c>
      <c r="B16" s="1355" t="s">
        <v>144</v>
      </c>
      <c r="C16" s="3591" t="s">
        <v>306</v>
      </c>
      <c r="D16" s="3591"/>
      <c r="E16" s="3591"/>
      <c r="F16" s="3591"/>
      <c r="G16" s="3591"/>
      <c r="H16" s="3591"/>
      <c r="I16" s="3591"/>
      <c r="J16" s="3591"/>
      <c r="K16" s="3591"/>
      <c r="L16" s="3591"/>
      <c r="M16" s="3887"/>
    </row>
    <row r="17" spans="1:13" ht="16.5" customHeight="1">
      <c r="A17" s="3896"/>
      <c r="B17" s="1356" t="s">
        <v>110</v>
      </c>
      <c r="C17" s="3591" t="s">
        <v>1212</v>
      </c>
      <c r="D17" s="3591"/>
      <c r="E17" s="3591"/>
      <c r="F17" s="3591"/>
      <c r="G17" s="3591"/>
      <c r="H17" s="3591"/>
      <c r="I17" s="3591"/>
      <c r="J17" s="3591"/>
      <c r="K17" s="3591"/>
      <c r="L17" s="3591"/>
      <c r="M17" s="3887"/>
    </row>
    <row r="18" spans="1:13" ht="9" customHeight="1">
      <c r="A18" s="3896"/>
      <c r="B18" s="4612" t="s">
        <v>26</v>
      </c>
      <c r="C18" s="2" t="s">
        <v>316</v>
      </c>
      <c r="D18" s="552" t="s">
        <v>316</v>
      </c>
      <c r="E18" s="552" t="s">
        <v>316</v>
      </c>
      <c r="F18" s="552" t="s">
        <v>316</v>
      </c>
      <c r="G18" s="552" t="s">
        <v>316</v>
      </c>
      <c r="H18" s="552" t="s">
        <v>316</v>
      </c>
      <c r="I18" s="552" t="s">
        <v>316</v>
      </c>
      <c r="J18" s="552" t="s">
        <v>316</v>
      </c>
      <c r="K18" s="552" t="s">
        <v>316</v>
      </c>
      <c r="L18" s="552" t="s">
        <v>316</v>
      </c>
      <c r="M18" s="1357" t="s">
        <v>316</v>
      </c>
    </row>
    <row r="19" spans="1:13">
      <c r="A19" s="3896"/>
      <c r="B19" s="4612"/>
      <c r="C19" s="2" t="s">
        <v>316</v>
      </c>
      <c r="D19" s="554" t="s">
        <v>316</v>
      </c>
      <c r="E19" s="552" t="s">
        <v>316</v>
      </c>
      <c r="F19" s="554" t="s">
        <v>316</v>
      </c>
      <c r="G19" s="552" t="s">
        <v>316</v>
      </c>
      <c r="H19" s="554" t="s">
        <v>316</v>
      </c>
      <c r="I19" s="552" t="s">
        <v>316</v>
      </c>
      <c r="J19" s="554" t="s">
        <v>316</v>
      </c>
      <c r="K19" s="552" t="s">
        <v>316</v>
      </c>
      <c r="L19" s="552" t="s">
        <v>316</v>
      </c>
      <c r="M19" s="1357" t="s">
        <v>316</v>
      </c>
    </row>
    <row r="20" spans="1:13" ht="20.25" customHeight="1">
      <c r="A20" s="3896"/>
      <c r="B20" s="4612"/>
      <c r="C20" s="552" t="s">
        <v>27</v>
      </c>
      <c r="D20" s="556" t="s">
        <v>316</v>
      </c>
      <c r="E20" s="552" t="s">
        <v>28</v>
      </c>
      <c r="F20" s="556" t="s">
        <v>316</v>
      </c>
      <c r="G20" s="552" t="s">
        <v>29</v>
      </c>
      <c r="H20" s="556" t="s">
        <v>316</v>
      </c>
      <c r="I20" s="552" t="s">
        <v>30</v>
      </c>
      <c r="J20" s="556" t="s">
        <v>316</v>
      </c>
      <c r="K20" s="552" t="s">
        <v>316</v>
      </c>
      <c r="L20" s="552" t="s">
        <v>316</v>
      </c>
      <c r="M20" s="1357" t="s">
        <v>316</v>
      </c>
    </row>
    <row r="21" spans="1:13" ht="15" customHeight="1">
      <c r="A21" s="3896"/>
      <c r="B21" s="4612"/>
      <c r="C21" s="552" t="s">
        <v>32</v>
      </c>
      <c r="D21" s="556" t="s">
        <v>316</v>
      </c>
      <c r="E21" s="552" t="s">
        <v>33</v>
      </c>
      <c r="F21" s="556" t="s">
        <v>316</v>
      </c>
      <c r="G21" s="552" t="s">
        <v>34</v>
      </c>
      <c r="H21" s="556" t="s">
        <v>316</v>
      </c>
      <c r="I21" s="552" t="s">
        <v>316</v>
      </c>
      <c r="J21" s="552" t="s">
        <v>316</v>
      </c>
      <c r="K21" s="552" t="s">
        <v>316</v>
      </c>
      <c r="L21" s="552" t="s">
        <v>316</v>
      </c>
      <c r="M21" s="1357" t="s">
        <v>316</v>
      </c>
    </row>
    <row r="22" spans="1:13" ht="15" customHeight="1">
      <c r="A22" s="3896"/>
      <c r="B22" s="4612"/>
      <c r="C22" s="552" t="s">
        <v>147</v>
      </c>
      <c r="D22" s="556" t="s">
        <v>316</v>
      </c>
      <c r="E22" s="552" t="s">
        <v>148</v>
      </c>
      <c r="F22" s="556" t="s">
        <v>316</v>
      </c>
      <c r="G22" s="552" t="s">
        <v>316</v>
      </c>
      <c r="H22" s="552" t="s">
        <v>316</v>
      </c>
      <c r="I22" s="552" t="s">
        <v>316</v>
      </c>
      <c r="J22" s="552" t="s">
        <v>316</v>
      </c>
      <c r="K22" s="552" t="s">
        <v>316</v>
      </c>
      <c r="L22" s="552" t="s">
        <v>316</v>
      </c>
      <c r="M22" s="1357" t="s">
        <v>316</v>
      </c>
    </row>
    <row r="23" spans="1:13">
      <c r="A23" s="3896"/>
      <c r="B23" s="4612"/>
      <c r="C23" s="552" t="s">
        <v>38</v>
      </c>
      <c r="D23" s="556" t="s">
        <v>77</v>
      </c>
      <c r="E23" s="552" t="s">
        <v>39</v>
      </c>
      <c r="F23" s="115" t="s">
        <v>308</v>
      </c>
      <c r="G23" s="115" t="s">
        <v>316</v>
      </c>
      <c r="H23" s="115" t="s">
        <v>316</v>
      </c>
      <c r="I23" s="115" t="s">
        <v>316</v>
      </c>
      <c r="J23" s="115" t="s">
        <v>316</v>
      </c>
      <c r="K23" s="115" t="s">
        <v>316</v>
      </c>
      <c r="L23" s="115" t="s">
        <v>316</v>
      </c>
      <c r="M23" s="298" t="s">
        <v>316</v>
      </c>
    </row>
    <row r="24" spans="1:13">
      <c r="A24" s="3896"/>
      <c r="B24" s="4613"/>
      <c r="C24" s="554" t="s">
        <v>316</v>
      </c>
      <c r="D24" s="554" t="s">
        <v>316</v>
      </c>
      <c r="E24" s="554" t="s">
        <v>316</v>
      </c>
      <c r="F24" s="554" t="s">
        <v>316</v>
      </c>
      <c r="G24" s="554" t="s">
        <v>316</v>
      </c>
      <c r="H24" s="554" t="s">
        <v>316</v>
      </c>
      <c r="I24" s="554" t="s">
        <v>316</v>
      </c>
      <c r="J24" s="554" t="s">
        <v>316</v>
      </c>
      <c r="K24" s="554" t="s">
        <v>316</v>
      </c>
      <c r="L24" s="554" t="s">
        <v>316</v>
      </c>
      <c r="M24" s="1358" t="s">
        <v>316</v>
      </c>
    </row>
    <row r="25" spans="1:13">
      <c r="A25" s="3896"/>
      <c r="B25" s="4612" t="s">
        <v>40</v>
      </c>
      <c r="C25" s="552" t="s">
        <v>316</v>
      </c>
      <c r="D25" s="552" t="s">
        <v>316</v>
      </c>
      <c r="E25" s="552" t="s">
        <v>316</v>
      </c>
      <c r="F25" s="552" t="s">
        <v>316</v>
      </c>
      <c r="G25" s="552" t="s">
        <v>316</v>
      </c>
      <c r="H25" s="552" t="s">
        <v>316</v>
      </c>
      <c r="I25" s="552" t="s">
        <v>316</v>
      </c>
      <c r="J25" s="552" t="s">
        <v>316</v>
      </c>
      <c r="K25" s="552" t="s">
        <v>316</v>
      </c>
      <c r="L25" s="2" t="s">
        <v>316</v>
      </c>
      <c r="M25" s="297" t="s">
        <v>316</v>
      </c>
    </row>
    <row r="26" spans="1:13">
      <c r="A26" s="3896"/>
      <c r="B26" s="4612"/>
      <c r="C26" s="552" t="s">
        <v>41</v>
      </c>
      <c r="D26" s="559" t="s">
        <v>77</v>
      </c>
      <c r="E26" s="552" t="s">
        <v>316</v>
      </c>
      <c r="F26" s="552" t="s">
        <v>42</v>
      </c>
      <c r="G26" s="559" t="s">
        <v>316</v>
      </c>
      <c r="H26" s="552" t="s">
        <v>316</v>
      </c>
      <c r="I26" s="552" t="s">
        <v>43</v>
      </c>
      <c r="J26" s="559" t="s">
        <v>316</v>
      </c>
      <c r="K26" s="552" t="s">
        <v>316</v>
      </c>
      <c r="L26" s="2" t="s">
        <v>316</v>
      </c>
      <c r="M26" s="297" t="s">
        <v>316</v>
      </c>
    </row>
    <row r="27" spans="1:13">
      <c r="A27" s="3896"/>
      <c r="B27" s="4612"/>
      <c r="C27" s="552" t="s">
        <v>44</v>
      </c>
      <c r="D27" s="560" t="s">
        <v>316</v>
      </c>
      <c r="E27" s="2" t="s">
        <v>316</v>
      </c>
      <c r="F27" s="552" t="s">
        <v>45</v>
      </c>
      <c r="G27" s="556" t="s">
        <v>316</v>
      </c>
      <c r="H27" s="2" t="s">
        <v>316</v>
      </c>
      <c r="I27" s="2" t="s">
        <v>316</v>
      </c>
      <c r="J27" s="2" t="s">
        <v>316</v>
      </c>
      <c r="K27" s="2" t="s">
        <v>316</v>
      </c>
      <c r="L27" s="2" t="s">
        <v>316</v>
      </c>
      <c r="M27" s="297" t="s">
        <v>316</v>
      </c>
    </row>
    <row r="28" spans="1:13">
      <c r="A28" s="3896"/>
      <c r="B28" s="4613"/>
      <c r="C28" s="554" t="s">
        <v>316</v>
      </c>
      <c r="D28" s="554" t="s">
        <v>316</v>
      </c>
      <c r="E28" s="554" t="s">
        <v>316</v>
      </c>
      <c r="F28" s="554" t="s">
        <v>316</v>
      </c>
      <c r="G28" s="554" t="s">
        <v>316</v>
      </c>
      <c r="H28" s="554" t="s">
        <v>316</v>
      </c>
      <c r="I28" s="554" t="s">
        <v>316</v>
      </c>
      <c r="J28" s="554" t="s">
        <v>316</v>
      </c>
      <c r="K28" s="554" t="s">
        <v>316</v>
      </c>
      <c r="L28" s="115" t="s">
        <v>316</v>
      </c>
      <c r="M28" s="298" t="s">
        <v>316</v>
      </c>
    </row>
    <row r="29" spans="1:13">
      <c r="A29" s="3896"/>
      <c r="B29" s="1359" t="s">
        <v>46</v>
      </c>
      <c r="C29" s="552" t="s">
        <v>316</v>
      </c>
      <c r="D29" s="552" t="s">
        <v>316</v>
      </c>
      <c r="E29" s="552" t="s">
        <v>316</v>
      </c>
      <c r="F29" s="552" t="s">
        <v>316</v>
      </c>
      <c r="G29" s="552" t="s">
        <v>316</v>
      </c>
      <c r="H29" s="552" t="s">
        <v>316</v>
      </c>
      <c r="I29" s="552" t="s">
        <v>316</v>
      </c>
      <c r="J29" s="552" t="s">
        <v>316</v>
      </c>
      <c r="K29" s="552" t="s">
        <v>316</v>
      </c>
      <c r="L29" s="552" t="s">
        <v>316</v>
      </c>
      <c r="M29" s="1357" t="s">
        <v>316</v>
      </c>
    </row>
    <row r="30" spans="1:13">
      <c r="A30" s="3896"/>
      <c r="B30" s="1359" t="s">
        <v>316</v>
      </c>
      <c r="C30" s="888" t="s">
        <v>47</v>
      </c>
      <c r="D30" s="838" t="s">
        <v>112</v>
      </c>
      <c r="E30" s="552" t="s">
        <v>316</v>
      </c>
      <c r="F30" s="2" t="s">
        <v>48</v>
      </c>
      <c r="G30" s="1360">
        <v>2018</v>
      </c>
      <c r="H30" s="552" t="s">
        <v>316</v>
      </c>
      <c r="I30" s="2" t="s">
        <v>50</v>
      </c>
      <c r="J30" s="2"/>
      <c r="K30" s="839" t="s">
        <v>195</v>
      </c>
      <c r="L30" s="578" t="s">
        <v>316</v>
      </c>
      <c r="M30" s="1357" t="s">
        <v>316</v>
      </c>
    </row>
    <row r="31" spans="1:13">
      <c r="A31" s="3896"/>
      <c r="B31" s="1356" t="s">
        <v>316</v>
      </c>
      <c r="C31" s="554" t="s">
        <v>316</v>
      </c>
      <c r="D31" s="554" t="s">
        <v>316</v>
      </c>
      <c r="E31" s="554" t="s">
        <v>316</v>
      </c>
      <c r="F31" s="554" t="s">
        <v>316</v>
      </c>
      <c r="G31" s="554" t="s">
        <v>316</v>
      </c>
      <c r="H31" s="554" t="s">
        <v>316</v>
      </c>
      <c r="I31" s="554" t="s">
        <v>316</v>
      </c>
      <c r="J31" s="554" t="s">
        <v>316</v>
      </c>
      <c r="K31" s="554" t="s">
        <v>316</v>
      </c>
      <c r="L31" s="554" t="s">
        <v>316</v>
      </c>
      <c r="M31" s="1358" t="s">
        <v>316</v>
      </c>
    </row>
    <row r="32" spans="1:13">
      <c r="A32" s="3896"/>
      <c r="B32" s="4612" t="s">
        <v>53</v>
      </c>
      <c r="C32" s="541" t="s">
        <v>316</v>
      </c>
      <c r="D32" s="541" t="s">
        <v>316</v>
      </c>
      <c r="E32" s="541" t="s">
        <v>316</v>
      </c>
      <c r="F32" s="541" t="s">
        <v>316</v>
      </c>
      <c r="G32" s="541" t="s">
        <v>316</v>
      </c>
      <c r="H32" s="541" t="s">
        <v>316</v>
      </c>
      <c r="I32" s="541" t="s">
        <v>316</v>
      </c>
      <c r="J32" s="541" t="s">
        <v>316</v>
      </c>
      <c r="K32" s="541" t="s">
        <v>316</v>
      </c>
      <c r="L32" s="2" t="s">
        <v>316</v>
      </c>
      <c r="M32" s="297" t="s">
        <v>316</v>
      </c>
    </row>
    <row r="33" spans="1:16">
      <c r="A33" s="3896"/>
      <c r="B33" s="4612"/>
      <c r="C33" s="552" t="s">
        <v>54</v>
      </c>
      <c r="D33" s="850">
        <v>2019</v>
      </c>
      <c r="E33" s="541" t="s">
        <v>316</v>
      </c>
      <c r="F33" s="552" t="s">
        <v>55</v>
      </c>
      <c r="G33" s="841">
        <v>2028</v>
      </c>
      <c r="H33" s="541" t="s">
        <v>316</v>
      </c>
      <c r="I33" s="2" t="s">
        <v>316</v>
      </c>
      <c r="J33" s="541" t="s">
        <v>316</v>
      </c>
      <c r="K33" s="541" t="s">
        <v>316</v>
      </c>
      <c r="L33" s="2" t="s">
        <v>316</v>
      </c>
      <c r="M33" s="297" t="s">
        <v>316</v>
      </c>
    </row>
    <row r="34" spans="1:16">
      <c r="A34" s="3896"/>
      <c r="B34" s="4613"/>
      <c r="C34" s="554" t="s">
        <v>316</v>
      </c>
      <c r="D34" s="554" t="s">
        <v>316</v>
      </c>
      <c r="E34" s="565" t="s">
        <v>316</v>
      </c>
      <c r="F34" s="554" t="s">
        <v>316</v>
      </c>
      <c r="G34" s="565" t="s">
        <v>316</v>
      </c>
      <c r="H34" s="565" t="s">
        <v>316</v>
      </c>
      <c r="I34" s="115" t="s">
        <v>316</v>
      </c>
      <c r="J34" s="565" t="s">
        <v>316</v>
      </c>
      <c r="K34" s="565" t="s">
        <v>316</v>
      </c>
      <c r="L34" s="115" t="s">
        <v>316</v>
      </c>
      <c r="M34" s="298" t="s">
        <v>316</v>
      </c>
    </row>
    <row r="35" spans="1:16">
      <c r="A35" s="3896"/>
      <c r="B35" s="4612" t="s">
        <v>56</v>
      </c>
      <c r="C35" s="552" t="s">
        <v>316</v>
      </c>
      <c r="D35" s="552" t="s">
        <v>316</v>
      </c>
      <c r="E35" s="552" t="s">
        <v>316</v>
      </c>
      <c r="F35" s="552" t="s">
        <v>316</v>
      </c>
      <c r="G35" s="552" t="s">
        <v>316</v>
      </c>
      <c r="H35" s="552" t="s">
        <v>316</v>
      </c>
      <c r="I35" s="552" t="s">
        <v>316</v>
      </c>
      <c r="J35" s="552" t="s">
        <v>316</v>
      </c>
      <c r="K35" s="552" t="s">
        <v>316</v>
      </c>
      <c r="L35" s="552" t="s">
        <v>316</v>
      </c>
      <c r="M35" s="1357" t="s">
        <v>316</v>
      </c>
    </row>
    <row r="36" spans="1:16">
      <c r="A36" s="3896"/>
      <c r="B36" s="4612"/>
      <c r="C36" s="552" t="s">
        <v>316</v>
      </c>
      <c r="D36" s="552">
        <v>2018</v>
      </c>
      <c r="E36" s="552" t="s">
        <v>316</v>
      </c>
      <c r="F36" s="552">
        <v>2019</v>
      </c>
      <c r="G36" s="552" t="s">
        <v>316</v>
      </c>
      <c r="H36" s="2">
        <v>2020</v>
      </c>
      <c r="I36" s="2" t="s">
        <v>316</v>
      </c>
      <c r="J36" s="2">
        <v>2021</v>
      </c>
      <c r="K36" s="552" t="s">
        <v>316</v>
      </c>
      <c r="L36" s="552">
        <v>2022</v>
      </c>
      <c r="M36" s="1357" t="s">
        <v>316</v>
      </c>
    </row>
    <row r="37" spans="1:16">
      <c r="A37" s="3896"/>
      <c r="B37" s="4612"/>
      <c r="C37" s="552" t="s">
        <v>316</v>
      </c>
      <c r="D37" s="839" t="s">
        <v>316</v>
      </c>
      <c r="E37" s="578" t="s">
        <v>316</v>
      </c>
      <c r="F37" s="840" t="s">
        <v>316</v>
      </c>
      <c r="G37" s="578" t="s">
        <v>316</v>
      </c>
      <c r="H37" s="840" t="s">
        <v>316</v>
      </c>
      <c r="I37" s="578" t="s">
        <v>316</v>
      </c>
      <c r="J37" s="840" t="s">
        <v>316</v>
      </c>
      <c r="K37" s="578" t="s">
        <v>316</v>
      </c>
      <c r="L37" s="840" t="s">
        <v>316</v>
      </c>
      <c r="M37" s="886" t="s">
        <v>316</v>
      </c>
    </row>
    <row r="38" spans="1:16">
      <c r="A38" s="3896"/>
      <c r="B38" s="4612"/>
      <c r="C38" s="552" t="s">
        <v>316</v>
      </c>
      <c r="D38" s="552">
        <v>2023</v>
      </c>
      <c r="E38" s="552" t="s">
        <v>316</v>
      </c>
      <c r="F38" s="552">
        <v>2024</v>
      </c>
      <c r="G38" s="552" t="s">
        <v>316</v>
      </c>
      <c r="H38" s="2">
        <v>2025</v>
      </c>
      <c r="I38" s="2" t="s">
        <v>316</v>
      </c>
      <c r="J38" s="2">
        <v>2026</v>
      </c>
      <c r="K38" s="552" t="s">
        <v>316</v>
      </c>
      <c r="L38" s="552">
        <v>2027</v>
      </c>
      <c r="M38" s="1357" t="s">
        <v>316</v>
      </c>
    </row>
    <row r="39" spans="1:16">
      <c r="A39" s="3896"/>
      <c r="B39" s="4612"/>
      <c r="C39" s="552" t="s">
        <v>316</v>
      </c>
      <c r="D39" s="839">
        <v>4</v>
      </c>
      <c r="E39" s="578" t="s">
        <v>316</v>
      </c>
      <c r="F39" s="840">
        <v>4</v>
      </c>
      <c r="G39" s="578" t="s">
        <v>316</v>
      </c>
      <c r="H39" s="840">
        <v>4</v>
      </c>
      <c r="I39" s="578" t="s">
        <v>316</v>
      </c>
      <c r="J39" s="840">
        <v>4</v>
      </c>
      <c r="K39" s="578" t="s">
        <v>316</v>
      </c>
      <c r="L39" s="840">
        <v>4</v>
      </c>
      <c r="M39" s="886" t="s">
        <v>316</v>
      </c>
    </row>
    <row r="40" spans="1:16">
      <c r="A40" s="3896"/>
      <c r="B40" s="4612"/>
      <c r="C40" s="552" t="s">
        <v>316</v>
      </c>
      <c r="D40" s="552">
        <v>2028</v>
      </c>
      <c r="E40" s="552" t="s">
        <v>316</v>
      </c>
      <c r="F40" s="552">
        <v>2029</v>
      </c>
      <c r="G40" s="552" t="s">
        <v>316</v>
      </c>
      <c r="H40" s="2">
        <v>2030</v>
      </c>
      <c r="I40" s="2" t="s">
        <v>316</v>
      </c>
      <c r="J40" s="2">
        <v>2031</v>
      </c>
      <c r="K40" s="552" t="s">
        <v>316</v>
      </c>
      <c r="L40" s="552" t="s">
        <v>71</v>
      </c>
      <c r="M40" s="1358" t="s">
        <v>316</v>
      </c>
    </row>
    <row r="41" spans="1:16" ht="15.75" customHeight="1">
      <c r="A41" s="3896"/>
      <c r="B41" s="4612"/>
      <c r="C41" s="552" t="s">
        <v>316</v>
      </c>
      <c r="D41" s="839">
        <v>4</v>
      </c>
      <c r="E41" s="578" t="s">
        <v>316</v>
      </c>
      <c r="F41" s="3591" t="s">
        <v>316</v>
      </c>
      <c r="G41" s="3898"/>
      <c r="H41" s="3591" t="s">
        <v>316</v>
      </c>
      <c r="I41" s="3898"/>
      <c r="J41" s="840" t="s">
        <v>316</v>
      </c>
      <c r="K41" s="840" t="s">
        <v>316</v>
      </c>
      <c r="L41" s="840" t="s">
        <v>316</v>
      </c>
      <c r="M41" s="1358" t="s">
        <v>316</v>
      </c>
    </row>
    <row r="42" spans="1:16">
      <c r="A42" s="3896"/>
      <c r="B42" s="4612"/>
      <c r="C42" s="552" t="s">
        <v>316</v>
      </c>
      <c r="D42" s="554" t="s">
        <v>71</v>
      </c>
      <c r="E42" s="554" t="s">
        <v>316</v>
      </c>
      <c r="F42" s="554" t="s">
        <v>72</v>
      </c>
      <c r="G42" s="554" t="s">
        <v>316</v>
      </c>
      <c r="H42" s="554" t="s">
        <v>316</v>
      </c>
      <c r="I42" s="554" t="s">
        <v>316</v>
      </c>
      <c r="J42" s="554" t="s">
        <v>316</v>
      </c>
      <c r="K42" s="554" t="s">
        <v>316</v>
      </c>
      <c r="L42" s="554" t="s">
        <v>316</v>
      </c>
      <c r="M42" s="1358" t="s">
        <v>316</v>
      </c>
    </row>
    <row r="43" spans="1:16" ht="18" customHeight="1">
      <c r="A43" s="3896"/>
      <c r="B43" s="4612"/>
      <c r="C43" s="552" t="s">
        <v>316</v>
      </c>
      <c r="D43" s="566" t="s">
        <v>316</v>
      </c>
      <c r="E43" s="567" t="s">
        <v>316</v>
      </c>
      <c r="F43" s="3591">
        <v>24</v>
      </c>
      <c r="G43" s="3898"/>
      <c r="H43" s="3591" t="s">
        <v>316</v>
      </c>
      <c r="I43" s="3898"/>
      <c r="J43" s="554" t="s">
        <v>316</v>
      </c>
      <c r="K43" s="554" t="s">
        <v>316</v>
      </c>
      <c r="L43" s="554" t="s">
        <v>316</v>
      </c>
      <c r="M43" s="1358" t="s">
        <v>316</v>
      </c>
    </row>
    <row r="44" spans="1:16">
      <c r="A44" s="3896"/>
      <c r="B44" s="4612"/>
      <c r="C44" s="554" t="s">
        <v>316</v>
      </c>
      <c r="D44" s="554" t="s">
        <v>316</v>
      </c>
      <c r="E44" s="554" t="s">
        <v>316</v>
      </c>
      <c r="F44" s="554" t="s">
        <v>316</v>
      </c>
      <c r="G44" s="554" t="s">
        <v>316</v>
      </c>
      <c r="H44" s="554" t="s">
        <v>316</v>
      </c>
      <c r="I44" s="554" t="s">
        <v>316</v>
      </c>
      <c r="J44" s="554" t="s">
        <v>316</v>
      </c>
      <c r="K44" s="554" t="s">
        <v>316</v>
      </c>
      <c r="L44" s="554" t="s">
        <v>316</v>
      </c>
      <c r="M44" s="1358" t="s">
        <v>316</v>
      </c>
    </row>
    <row r="45" spans="1:16">
      <c r="A45" s="3896"/>
      <c r="B45" s="4614" t="s">
        <v>73</v>
      </c>
      <c r="C45" s="552" t="s">
        <v>316</v>
      </c>
      <c r="D45" s="552" t="s">
        <v>316</v>
      </c>
      <c r="E45" s="552" t="s">
        <v>316</v>
      </c>
      <c r="F45" s="552" t="s">
        <v>316</v>
      </c>
      <c r="G45" s="552" t="s">
        <v>316</v>
      </c>
      <c r="H45" s="552" t="s">
        <v>316</v>
      </c>
      <c r="I45" s="552" t="s">
        <v>316</v>
      </c>
      <c r="J45" s="552" t="s">
        <v>316</v>
      </c>
      <c r="K45" s="552" t="s">
        <v>316</v>
      </c>
      <c r="L45" s="2" t="s">
        <v>316</v>
      </c>
      <c r="M45" s="297" t="s">
        <v>316</v>
      </c>
    </row>
    <row r="46" spans="1:16" ht="15.75" customHeight="1">
      <c r="A46" s="3896"/>
      <c r="B46" s="4612"/>
      <c r="C46" s="2" t="s">
        <v>316</v>
      </c>
      <c r="D46" s="552" t="s">
        <v>158</v>
      </c>
      <c r="E46" s="554" t="s">
        <v>75</v>
      </c>
      <c r="F46" s="3642" t="s">
        <v>76</v>
      </c>
      <c r="G46" s="3605" t="s">
        <v>309</v>
      </c>
      <c r="H46" s="3606"/>
      <c r="I46" s="3606"/>
      <c r="J46" s="3610"/>
      <c r="K46" s="552" t="s">
        <v>159</v>
      </c>
      <c r="L46" s="3644" t="s">
        <v>195</v>
      </c>
      <c r="M46" s="3899"/>
    </row>
    <row r="47" spans="1:16" ht="22.5" customHeight="1">
      <c r="A47" s="3896"/>
      <c r="B47" s="4612"/>
      <c r="C47" s="2" t="s">
        <v>316</v>
      </c>
      <c r="D47" s="37" t="s">
        <v>77</v>
      </c>
      <c r="E47" s="567" t="s">
        <v>316</v>
      </c>
      <c r="F47" s="3642"/>
      <c r="G47" s="3607"/>
      <c r="H47" s="3608"/>
      <c r="I47" s="3608"/>
      <c r="J47" s="3611"/>
      <c r="K47" s="2" t="s">
        <v>316</v>
      </c>
      <c r="L47" s="3900"/>
      <c r="M47" s="3901"/>
      <c r="O47" s="1499"/>
      <c r="P47" s="1500"/>
    </row>
    <row r="48" spans="1:16">
      <c r="A48" s="3896"/>
      <c r="B48" s="4613"/>
      <c r="C48" s="115" t="s">
        <v>316</v>
      </c>
      <c r="D48" s="115" t="s">
        <v>316</v>
      </c>
      <c r="E48" s="115" t="s">
        <v>316</v>
      </c>
      <c r="F48" s="115" t="s">
        <v>316</v>
      </c>
      <c r="G48" s="115" t="s">
        <v>316</v>
      </c>
      <c r="H48" s="115" t="s">
        <v>316</v>
      </c>
      <c r="I48" s="115" t="s">
        <v>316</v>
      </c>
      <c r="J48" s="115" t="s">
        <v>316</v>
      </c>
      <c r="K48" s="115" t="s">
        <v>316</v>
      </c>
      <c r="L48" s="2" t="s">
        <v>316</v>
      </c>
      <c r="M48" s="297" t="s">
        <v>316</v>
      </c>
    </row>
    <row r="49" spans="1:13" ht="15.75" customHeight="1">
      <c r="A49" s="3896"/>
      <c r="B49" s="1356" t="s">
        <v>78</v>
      </c>
      <c r="C49" s="3591" t="s">
        <v>1213</v>
      </c>
      <c r="D49" s="3591"/>
      <c r="E49" s="3591"/>
      <c r="F49" s="3591"/>
      <c r="G49" s="3591"/>
      <c r="H49" s="3591"/>
      <c r="I49" s="3591"/>
      <c r="J49" s="3591"/>
      <c r="K49" s="3591"/>
      <c r="L49" s="3591"/>
      <c r="M49" s="3887"/>
    </row>
    <row r="50" spans="1:13" ht="15.75" customHeight="1">
      <c r="A50" s="3896"/>
      <c r="B50" s="1356" t="s">
        <v>79</v>
      </c>
      <c r="C50" s="3591" t="s">
        <v>404</v>
      </c>
      <c r="D50" s="3591"/>
      <c r="E50" s="3591"/>
      <c r="F50" s="3591"/>
      <c r="G50" s="3591"/>
      <c r="H50" s="3591"/>
      <c r="I50" s="3591"/>
      <c r="J50" s="3591"/>
      <c r="K50" s="3591"/>
      <c r="L50" s="3591"/>
      <c r="M50" s="3887"/>
    </row>
    <row r="51" spans="1:13" ht="15.75" customHeight="1">
      <c r="A51" s="3896"/>
      <c r="B51" s="1356" t="s">
        <v>80</v>
      </c>
      <c r="C51" s="4322">
        <v>15</v>
      </c>
      <c r="D51" s="4322"/>
      <c r="E51" s="4322"/>
      <c r="F51" s="4322"/>
      <c r="G51" s="4322"/>
      <c r="H51" s="4322"/>
      <c r="I51" s="4322"/>
      <c r="J51" s="4322"/>
      <c r="K51" s="4322"/>
      <c r="L51" s="4322"/>
      <c r="M51" s="1358" t="s">
        <v>316</v>
      </c>
    </row>
    <row r="52" spans="1:13" ht="15.75" customHeight="1" thickBot="1">
      <c r="A52" s="3896"/>
      <c r="B52" s="1356" t="s">
        <v>81</v>
      </c>
      <c r="C52" s="3649" t="s">
        <v>112</v>
      </c>
      <c r="D52" s="3649"/>
      <c r="E52" s="3649"/>
      <c r="F52" s="3649"/>
      <c r="G52" s="3649"/>
      <c r="H52" s="3649"/>
      <c r="I52" s="3649"/>
      <c r="J52" s="3649"/>
      <c r="K52" s="3649"/>
      <c r="L52" s="3649"/>
      <c r="M52" s="1501" t="s">
        <v>316</v>
      </c>
    </row>
    <row r="53" spans="1:13" ht="15.75" customHeight="1">
      <c r="A53" s="3888" t="s">
        <v>82</v>
      </c>
      <c r="B53" s="1356" t="s">
        <v>83</v>
      </c>
      <c r="C53" s="1502" t="s">
        <v>405</v>
      </c>
      <c r="D53" s="966"/>
      <c r="E53" s="910" t="s">
        <v>316</v>
      </c>
      <c r="F53" s="554" t="s">
        <v>316</v>
      </c>
      <c r="G53" s="554" t="s">
        <v>316</v>
      </c>
      <c r="H53" s="554" t="s">
        <v>316</v>
      </c>
      <c r="I53" s="554" t="s">
        <v>316</v>
      </c>
      <c r="J53" s="554" t="s">
        <v>316</v>
      </c>
      <c r="K53" s="554" t="s">
        <v>316</v>
      </c>
      <c r="L53" s="554" t="s">
        <v>316</v>
      </c>
      <c r="M53" s="1358" t="s">
        <v>316</v>
      </c>
    </row>
    <row r="54" spans="1:13" ht="15.75" customHeight="1">
      <c r="A54" s="3889"/>
      <c r="B54" s="1356" t="s">
        <v>85</v>
      </c>
      <c r="C54" s="1503" t="s">
        <v>406</v>
      </c>
      <c r="D54" s="966"/>
      <c r="E54" s="966"/>
      <c r="F54" s="910" t="s">
        <v>316</v>
      </c>
      <c r="G54" s="554" t="s">
        <v>316</v>
      </c>
      <c r="H54" s="554" t="s">
        <v>316</v>
      </c>
      <c r="I54" s="554" t="s">
        <v>316</v>
      </c>
      <c r="J54" s="554" t="s">
        <v>316</v>
      </c>
      <c r="K54" s="554" t="s">
        <v>316</v>
      </c>
      <c r="L54" s="554" t="s">
        <v>316</v>
      </c>
      <c r="M54" s="1358" t="s">
        <v>316</v>
      </c>
    </row>
    <row r="55" spans="1:13" ht="15.75" customHeight="1">
      <c r="A55" s="3889"/>
      <c r="B55" s="1356" t="s">
        <v>87</v>
      </c>
      <c r="C55" s="181" t="s">
        <v>186</v>
      </c>
      <c r="D55" s="966"/>
      <c r="E55" s="910" t="s">
        <v>316</v>
      </c>
      <c r="F55" s="554" t="s">
        <v>316</v>
      </c>
      <c r="G55" s="554" t="s">
        <v>316</v>
      </c>
      <c r="H55" s="554" t="s">
        <v>316</v>
      </c>
      <c r="I55" s="554" t="s">
        <v>316</v>
      </c>
      <c r="J55" s="554" t="s">
        <v>316</v>
      </c>
      <c r="K55" s="554" t="s">
        <v>316</v>
      </c>
      <c r="L55" s="554" t="s">
        <v>316</v>
      </c>
      <c r="M55" s="1358" t="s">
        <v>316</v>
      </c>
    </row>
    <row r="56" spans="1:13">
      <c r="A56" s="3889"/>
      <c r="B56" s="1356" t="s">
        <v>89</v>
      </c>
      <c r="C56" s="1503" t="s">
        <v>313</v>
      </c>
      <c r="D56" s="966"/>
      <c r="E56" s="966"/>
      <c r="F56" s="554" t="s">
        <v>316</v>
      </c>
      <c r="G56" s="554" t="s">
        <v>316</v>
      </c>
      <c r="H56" s="554" t="s">
        <v>316</v>
      </c>
      <c r="I56" s="554" t="s">
        <v>316</v>
      </c>
      <c r="J56" s="554" t="s">
        <v>316</v>
      </c>
      <c r="K56" s="554" t="s">
        <v>316</v>
      </c>
      <c r="L56" s="554" t="s">
        <v>316</v>
      </c>
      <c r="M56" s="1358" t="s">
        <v>316</v>
      </c>
    </row>
    <row r="57" spans="1:13" ht="15.75" customHeight="1">
      <c r="A57" s="3889"/>
      <c r="B57" s="1356" t="s">
        <v>91</v>
      </c>
      <c r="C57" s="1504" t="s">
        <v>407</v>
      </c>
      <c r="D57" s="1505"/>
      <c r="E57" s="1505"/>
      <c r="F57" s="1506" t="s">
        <v>316</v>
      </c>
      <c r="G57" s="1507" t="s">
        <v>316</v>
      </c>
      <c r="H57" s="1507" t="s">
        <v>316</v>
      </c>
      <c r="I57" s="1507" t="s">
        <v>316</v>
      </c>
      <c r="J57" s="1507" t="s">
        <v>316</v>
      </c>
      <c r="K57" s="1507" t="s">
        <v>316</v>
      </c>
      <c r="L57" s="1507" t="s">
        <v>316</v>
      </c>
      <c r="M57" s="1508" t="s">
        <v>316</v>
      </c>
    </row>
    <row r="58" spans="1:13" ht="20.25" customHeight="1" thickBot="1">
      <c r="A58" s="3902"/>
      <c r="B58" s="1356" t="s">
        <v>93</v>
      </c>
      <c r="C58" s="1509">
        <v>3387000</v>
      </c>
      <c r="D58" s="575" t="s">
        <v>316</v>
      </c>
      <c r="E58" s="575" t="s">
        <v>316</v>
      </c>
      <c r="F58" s="575" t="s">
        <v>316</v>
      </c>
      <c r="G58" s="575" t="s">
        <v>316</v>
      </c>
      <c r="H58" s="575" t="s">
        <v>316</v>
      </c>
      <c r="I58" s="575" t="s">
        <v>316</v>
      </c>
      <c r="J58" s="575" t="s">
        <v>316</v>
      </c>
      <c r="K58" s="575" t="s">
        <v>316</v>
      </c>
      <c r="L58" s="575" t="s">
        <v>316</v>
      </c>
      <c r="M58" s="1501" t="s">
        <v>316</v>
      </c>
    </row>
    <row r="59" spans="1:13">
      <c r="A59" s="3888" t="s">
        <v>95</v>
      </c>
      <c r="B59" s="1356" t="s">
        <v>96</v>
      </c>
      <c r="C59" s="3636" t="s">
        <v>408</v>
      </c>
      <c r="D59" s="3636"/>
      <c r="E59" s="3636"/>
      <c r="F59" s="3636"/>
      <c r="G59" s="3636"/>
      <c r="H59" s="3636"/>
      <c r="I59" s="3636"/>
      <c r="J59" s="3636"/>
      <c r="K59" s="3636"/>
      <c r="L59" s="3636"/>
      <c r="M59" s="3890"/>
    </row>
    <row r="60" spans="1:13">
      <c r="A60" s="3889"/>
      <c r="B60" s="1356" t="s">
        <v>98</v>
      </c>
      <c r="C60" s="3591" t="s">
        <v>205</v>
      </c>
      <c r="D60" s="3591"/>
      <c r="E60" s="3591"/>
      <c r="F60" s="3591"/>
      <c r="G60" s="3591"/>
      <c r="H60" s="3591"/>
      <c r="I60" s="3591"/>
      <c r="J60" s="3591"/>
      <c r="K60" s="3591"/>
      <c r="L60" s="3591"/>
      <c r="M60" s="3887"/>
    </row>
    <row r="61" spans="1:13" ht="16.5" thickBot="1">
      <c r="A61" s="3889"/>
      <c r="B61" s="1356" t="s">
        <v>12</v>
      </c>
      <c r="C61" s="3649" t="s">
        <v>187</v>
      </c>
      <c r="D61" s="3649"/>
      <c r="E61" s="3649"/>
      <c r="F61" s="3649"/>
      <c r="G61" s="3649"/>
      <c r="H61" s="3649"/>
      <c r="I61" s="3649"/>
      <c r="J61" s="3649"/>
      <c r="K61" s="3649"/>
      <c r="L61" s="3649"/>
      <c r="M61" s="3905"/>
    </row>
    <row r="62" spans="1:13" ht="16.5" thickBot="1">
      <c r="A62" s="381" t="s">
        <v>100</v>
      </c>
      <c r="B62" s="1364" t="s">
        <v>316</v>
      </c>
      <c r="C62" s="1510" t="s">
        <v>316</v>
      </c>
      <c r="D62" s="1511" t="s">
        <v>316</v>
      </c>
      <c r="E62" s="1511" t="s">
        <v>316</v>
      </c>
      <c r="F62" s="1511" t="s">
        <v>316</v>
      </c>
      <c r="G62" s="1511" t="s">
        <v>316</v>
      </c>
      <c r="H62" s="1511" t="s">
        <v>316</v>
      </c>
      <c r="I62" s="1511" t="s">
        <v>316</v>
      </c>
      <c r="J62" s="1511" t="s">
        <v>316</v>
      </c>
      <c r="K62" s="1511" t="s">
        <v>316</v>
      </c>
      <c r="L62" s="1511" t="s">
        <v>316</v>
      </c>
      <c r="M62" s="1512" t="s">
        <v>316</v>
      </c>
    </row>
  </sheetData>
  <mergeCells count="44">
    <mergeCell ref="A59:A61"/>
    <mergeCell ref="C59:M59"/>
    <mergeCell ref="C60:M60"/>
    <mergeCell ref="C61:M61"/>
    <mergeCell ref="L46:M47"/>
    <mergeCell ref="C49:M49"/>
    <mergeCell ref="C50:M50"/>
    <mergeCell ref="C51:L51"/>
    <mergeCell ref="C52:L52"/>
    <mergeCell ref="A53:A58"/>
    <mergeCell ref="B45:B48"/>
    <mergeCell ref="F46:F47"/>
    <mergeCell ref="G46:J47"/>
    <mergeCell ref="C13:M13"/>
    <mergeCell ref="B14:B15"/>
    <mergeCell ref="C14:D14"/>
    <mergeCell ref="C15:M15"/>
    <mergeCell ref="A16:A52"/>
    <mergeCell ref="C16:M16"/>
    <mergeCell ref="C17:M17"/>
    <mergeCell ref="B18:B24"/>
    <mergeCell ref="B25:B28"/>
    <mergeCell ref="B32:B34"/>
    <mergeCell ref="B35:B44"/>
    <mergeCell ref="F41:G41"/>
    <mergeCell ref="H41:I41"/>
    <mergeCell ref="F43:G43"/>
    <mergeCell ref="H43:I43"/>
    <mergeCell ref="C12:M12"/>
    <mergeCell ref="B1:M1"/>
    <mergeCell ref="A2:A15"/>
    <mergeCell ref="C2:M2"/>
    <mergeCell ref="C3:M3"/>
    <mergeCell ref="F4:G4"/>
    <mergeCell ref="C7:D7"/>
    <mergeCell ref="I7:M7"/>
    <mergeCell ref="B8:B10"/>
    <mergeCell ref="C9:D9"/>
    <mergeCell ref="F9:G9"/>
    <mergeCell ref="I9:J9"/>
    <mergeCell ref="C10:D10"/>
    <mergeCell ref="F10:G10"/>
    <mergeCell ref="I10:J10"/>
    <mergeCell ref="C11:M11"/>
  </mergeCells>
  <dataValidations count="4">
    <dataValidation allowBlank="1" showInputMessage="1" showErrorMessage="1" prompt="Incluir una ficha por cada indicador, ya sea de producto o de resultado" sqref="B1" xr:uid="{00000000-0002-0000-6300-000000000000}"/>
    <dataValidation allowBlank="1" showInputMessage="1" showErrorMessage="1" prompt="Selecciones de la lista desplegable" sqref="B15" xr:uid="{00000000-0002-0000-6300-000001000000}"/>
    <dataValidation allowBlank="1" showInputMessage="1" showErrorMessage="1" prompt="Seleccione de la lista desplegable" sqref="B4 B7 H7" xr:uid="{00000000-0002-0000-6300-000002000000}"/>
    <dataValidation allowBlank="1" sqref="D34:L34 D36:L36 D38:L38" xr:uid="{00000000-0002-0000-6300-000003000000}"/>
  </dataValidation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theme="8" tint="-0.249977111117893"/>
  </sheetPr>
  <dimension ref="A1:O61"/>
  <sheetViews>
    <sheetView showGridLines="0" workbookViewId="0">
      <selection activeCell="C2" sqref="C2:M2"/>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5" ht="22.5" customHeight="1" thickBot="1">
      <c r="A1" s="2268"/>
      <c r="B1" s="2136" t="s">
        <v>1214</v>
      </c>
      <c r="C1" s="2137"/>
      <c r="D1" s="2137"/>
      <c r="E1" s="2137"/>
      <c r="F1" s="2137"/>
      <c r="G1" s="2137"/>
      <c r="H1" s="2137"/>
      <c r="I1" s="2137"/>
      <c r="J1" s="2137"/>
      <c r="K1" s="2137"/>
      <c r="L1" s="2137"/>
      <c r="M1" s="2138"/>
    </row>
    <row r="2" spans="1:15" ht="22.5" customHeight="1">
      <c r="A2" s="4615" t="s">
        <v>0</v>
      </c>
      <c r="B2" s="2085" t="s">
        <v>1</v>
      </c>
      <c r="C2" s="4032" t="s">
        <v>1215</v>
      </c>
      <c r="D2" s="4033"/>
      <c r="E2" s="4033"/>
      <c r="F2" s="4033"/>
      <c r="G2" s="4033"/>
      <c r="H2" s="4033"/>
      <c r="I2" s="4033"/>
      <c r="J2" s="4033"/>
      <c r="K2" s="4033"/>
      <c r="L2" s="4033"/>
      <c r="M2" s="4034"/>
    </row>
    <row r="3" spans="1:15" ht="45" customHeight="1">
      <c r="A3" s="4616"/>
      <c r="B3" s="251" t="s">
        <v>3</v>
      </c>
      <c r="C3" s="3054" t="s">
        <v>592</v>
      </c>
      <c r="D3" s="3055"/>
      <c r="E3" s="3055"/>
      <c r="F3" s="3055"/>
      <c r="G3" s="3055"/>
      <c r="H3" s="3055"/>
      <c r="I3" s="3055"/>
      <c r="J3" s="3055"/>
      <c r="K3" s="3055"/>
      <c r="L3" s="3055"/>
      <c r="M3" s="3056"/>
    </row>
    <row r="4" spans="1:15" s="1022" customFormat="1" ht="22.5" customHeight="1">
      <c r="A4" s="4616"/>
      <c r="B4" s="601" t="s">
        <v>131</v>
      </c>
      <c r="C4" s="2172" t="s">
        <v>75</v>
      </c>
      <c r="D4" s="603"/>
      <c r="E4" s="2270"/>
      <c r="F4" s="3710" t="s">
        <v>1668</v>
      </c>
      <c r="G4" s="3711"/>
      <c r="H4" s="700"/>
      <c r="I4" s="120"/>
      <c r="J4" s="120"/>
      <c r="K4" s="120"/>
      <c r="L4" s="120"/>
      <c r="M4" s="121"/>
    </row>
    <row r="5" spans="1:15" ht="22.5" customHeight="1">
      <c r="A5" s="4616"/>
      <c r="B5" s="72" t="s">
        <v>7</v>
      </c>
      <c r="C5" s="120" t="s">
        <v>195</v>
      </c>
      <c r="D5" s="120"/>
      <c r="E5" s="120"/>
      <c r="F5" s="120"/>
      <c r="G5" s="120"/>
      <c r="H5" s="120"/>
      <c r="I5" s="120"/>
      <c r="J5" s="120"/>
      <c r="K5" s="120"/>
      <c r="L5" s="120"/>
      <c r="M5" s="121"/>
    </row>
    <row r="6" spans="1:15" ht="22.5" customHeight="1">
      <c r="A6" s="4616"/>
      <c r="B6" s="72" t="s">
        <v>9</v>
      </c>
      <c r="C6" s="120" t="s">
        <v>195</v>
      </c>
      <c r="D6" s="120"/>
      <c r="E6" s="120"/>
      <c r="F6" s="120"/>
      <c r="G6" s="120"/>
      <c r="H6" s="120"/>
      <c r="I6" s="120"/>
      <c r="J6" s="120"/>
      <c r="K6" s="120"/>
      <c r="L6" s="120"/>
      <c r="M6" s="121"/>
    </row>
    <row r="7" spans="1:15" ht="22.5" customHeight="1">
      <c r="A7" s="4616"/>
      <c r="B7" s="251" t="s">
        <v>11</v>
      </c>
      <c r="C7" s="135" t="s">
        <v>105</v>
      </c>
      <c r="D7" s="135"/>
      <c r="E7" s="135"/>
      <c r="F7" s="135"/>
      <c r="G7" s="69"/>
      <c r="H7" s="70" t="s">
        <v>12</v>
      </c>
      <c r="I7" s="139" t="s">
        <v>107</v>
      </c>
      <c r="J7" s="135"/>
      <c r="K7" s="135"/>
      <c r="L7" s="135"/>
      <c r="M7" s="140"/>
    </row>
    <row r="8" spans="1:15">
      <c r="A8" s="4616"/>
      <c r="B8" s="3046" t="s">
        <v>13</v>
      </c>
      <c r="C8" s="518"/>
      <c r="D8" s="519"/>
      <c r="E8" s="519"/>
      <c r="F8" s="519"/>
      <c r="G8" s="519"/>
      <c r="H8" s="519"/>
      <c r="I8" s="519"/>
      <c r="J8" s="519"/>
      <c r="K8" s="519"/>
      <c r="L8" s="141"/>
      <c r="M8" s="142"/>
    </row>
    <row r="9" spans="1:15">
      <c r="A9" s="4616"/>
      <c r="B9" s="3047"/>
      <c r="C9" s="3064"/>
      <c r="D9" s="3064"/>
      <c r="E9" s="252"/>
      <c r="F9" s="3064"/>
      <c r="G9" s="3064"/>
      <c r="H9" s="252"/>
      <c r="I9" s="3064"/>
      <c r="J9" s="3064"/>
      <c r="K9" s="252"/>
      <c r="M9" s="14"/>
    </row>
    <row r="10" spans="1:15">
      <c r="A10" s="4616"/>
      <c r="B10" s="3048"/>
      <c r="C10" s="3128" t="s">
        <v>17</v>
      </c>
      <c r="D10" s="3128"/>
      <c r="E10" s="252"/>
      <c r="F10" s="3128" t="s">
        <v>17</v>
      </c>
      <c r="G10" s="3128"/>
      <c r="H10" s="252"/>
      <c r="I10" s="3128" t="s">
        <v>17</v>
      </c>
      <c r="J10" s="3128"/>
      <c r="K10" s="252"/>
      <c r="M10" s="14"/>
    </row>
    <row r="11" spans="1:15" s="714" customFormat="1" ht="45" customHeight="1">
      <c r="A11" s="4616"/>
      <c r="B11" s="745" t="s">
        <v>136</v>
      </c>
      <c r="C11" s="3015" t="s">
        <v>2344</v>
      </c>
      <c r="D11" s="3016"/>
      <c r="E11" s="3016"/>
      <c r="F11" s="3016"/>
      <c r="G11" s="3016"/>
      <c r="H11" s="3016"/>
      <c r="I11" s="3016"/>
      <c r="J11" s="3016"/>
      <c r="K11" s="3016"/>
      <c r="L11" s="3016"/>
      <c r="M11" s="3017"/>
      <c r="O11" s="1864"/>
    </row>
    <row r="12" spans="1:15" ht="132.75" customHeight="1">
      <c r="A12" s="4616"/>
      <c r="B12" s="251" t="s">
        <v>18</v>
      </c>
      <c r="C12" s="4028" t="s">
        <v>1217</v>
      </c>
      <c r="D12" s="3994"/>
      <c r="E12" s="3994"/>
      <c r="F12" s="3994"/>
      <c r="G12" s="3994"/>
      <c r="H12" s="3994"/>
      <c r="I12" s="3994"/>
      <c r="J12" s="3994"/>
      <c r="K12" s="3994"/>
      <c r="L12" s="3994"/>
      <c r="M12" s="4029"/>
    </row>
    <row r="13" spans="1:15" ht="45" customHeight="1">
      <c r="A13" s="4616"/>
      <c r="B13" s="251" t="s">
        <v>19</v>
      </c>
      <c r="C13" s="4617" t="s">
        <v>1218</v>
      </c>
      <c r="D13" s="4048"/>
      <c r="E13" s="4048"/>
      <c r="F13" s="4048"/>
      <c r="G13" s="4048"/>
      <c r="H13" s="4048"/>
      <c r="I13" s="4048"/>
      <c r="J13" s="4048"/>
      <c r="K13" s="4048"/>
      <c r="L13" s="4048"/>
      <c r="M13" s="4618"/>
    </row>
    <row r="14" spans="1:15" s="714" customFormat="1" ht="45" customHeight="1">
      <c r="A14" s="4616"/>
      <c r="B14" s="745" t="s">
        <v>140</v>
      </c>
      <c r="C14" s="3018" t="s">
        <v>219</v>
      </c>
      <c r="D14" s="2926"/>
      <c r="E14" s="742" t="s">
        <v>142</v>
      </c>
      <c r="F14" s="3019" t="s">
        <v>887</v>
      </c>
      <c r="G14" s="2862"/>
      <c r="H14" s="2862"/>
      <c r="I14" s="2862"/>
      <c r="J14" s="2862"/>
      <c r="K14" s="2862"/>
      <c r="L14" s="2862"/>
      <c r="M14" s="2863"/>
      <c r="O14" s="1864"/>
    </row>
    <row r="15" spans="1:15" s="1848" customFormat="1" ht="22.5" customHeight="1">
      <c r="A15" s="4622"/>
      <c r="B15" s="745" t="s">
        <v>144</v>
      </c>
      <c r="C15" s="3015" t="s">
        <v>582</v>
      </c>
      <c r="D15" s="3016"/>
      <c r="E15" s="3016"/>
      <c r="F15" s="3016"/>
      <c r="G15" s="3016"/>
      <c r="H15" s="3016"/>
      <c r="I15" s="3016"/>
      <c r="J15" s="3016"/>
      <c r="K15" s="3016"/>
      <c r="L15" s="3016"/>
      <c r="M15" s="3017"/>
      <c r="N15" s="1847"/>
      <c r="O15" s="1864"/>
    </row>
    <row r="16" spans="1:15" ht="22.5" customHeight="1">
      <c r="A16" s="4622"/>
      <c r="B16" s="251" t="s">
        <v>110</v>
      </c>
      <c r="C16" s="74" t="s">
        <v>1219</v>
      </c>
      <c r="D16" s="76"/>
      <c r="E16" s="76"/>
      <c r="F16" s="76"/>
      <c r="G16" s="76"/>
      <c r="H16" s="76"/>
      <c r="I16" s="76"/>
      <c r="J16" s="76"/>
      <c r="K16" s="76"/>
      <c r="L16" s="76"/>
      <c r="M16" s="77"/>
    </row>
    <row r="17" spans="1:15" ht="8.25" customHeight="1">
      <c r="A17" s="4622"/>
      <c r="B17" s="3046" t="s">
        <v>26</v>
      </c>
      <c r="C17" s="78"/>
      <c r="D17" s="466"/>
      <c r="E17" s="466"/>
      <c r="F17" s="466"/>
      <c r="G17" s="466"/>
      <c r="H17" s="466"/>
      <c r="I17" s="466"/>
      <c r="J17" s="466"/>
      <c r="K17" s="466"/>
      <c r="L17" s="466"/>
      <c r="M17" s="79"/>
    </row>
    <row r="18" spans="1:15" ht="9" customHeight="1">
      <c r="A18" s="4622"/>
      <c r="B18" s="3047"/>
      <c r="C18" s="80"/>
      <c r="D18" s="81"/>
      <c r="E18" s="82"/>
      <c r="F18" s="81"/>
      <c r="G18" s="82"/>
      <c r="H18" s="81"/>
      <c r="I18" s="82"/>
      <c r="J18" s="81"/>
      <c r="K18" s="82"/>
      <c r="L18" s="82"/>
      <c r="M18" s="83"/>
    </row>
    <row r="19" spans="1:15" s="1848" customFormat="1">
      <c r="A19" s="4622"/>
      <c r="B19" s="3047"/>
      <c r="C19" s="26" t="s">
        <v>27</v>
      </c>
      <c r="D19" s="27"/>
      <c r="E19" s="28" t="s">
        <v>28</v>
      </c>
      <c r="F19" s="27"/>
      <c r="G19" s="28" t="s">
        <v>29</v>
      </c>
      <c r="H19" s="27"/>
      <c r="I19" s="28" t="s">
        <v>30</v>
      </c>
      <c r="J19" s="27"/>
      <c r="K19" s="1865"/>
      <c r="L19" s="1865"/>
      <c r="M19" s="25"/>
      <c r="N19" s="1847"/>
      <c r="O19" s="1847"/>
    </row>
    <row r="20" spans="1:15" s="1848" customFormat="1">
      <c r="A20" s="4622"/>
      <c r="B20" s="3047"/>
      <c r="C20" s="26" t="s">
        <v>32</v>
      </c>
      <c r="D20" s="31"/>
      <c r="E20" s="28" t="s">
        <v>33</v>
      </c>
      <c r="F20" s="32"/>
      <c r="G20" s="28" t="s">
        <v>34</v>
      </c>
      <c r="H20" s="32"/>
      <c r="I20" s="1865"/>
      <c r="J20" s="760"/>
      <c r="K20" s="1865"/>
      <c r="L20" s="1865"/>
      <c r="M20" s="25"/>
      <c r="N20" s="1847"/>
      <c r="O20" s="1847"/>
    </row>
    <row r="21" spans="1:15" s="1848" customFormat="1">
      <c r="A21" s="4622"/>
      <c r="B21" s="3047"/>
      <c r="C21" s="753" t="s">
        <v>147</v>
      </c>
      <c r="D21" s="758"/>
      <c r="E21" s="755" t="s">
        <v>148</v>
      </c>
      <c r="F21" s="1867"/>
      <c r="G21" s="755"/>
      <c r="H21" s="760"/>
      <c r="I21" s="755"/>
      <c r="J21" s="760"/>
      <c r="K21" s="755"/>
      <c r="L21" s="760"/>
      <c r="M21" s="25"/>
      <c r="N21" s="1847"/>
      <c r="O21" s="1847"/>
    </row>
    <row r="22" spans="1:15" s="1848" customFormat="1">
      <c r="A22" s="4622"/>
      <c r="B22" s="3047"/>
      <c r="C22" s="26" t="s">
        <v>38</v>
      </c>
      <c r="D22" s="32"/>
      <c r="E22" s="28" t="s">
        <v>39</v>
      </c>
      <c r="F22" s="2178" t="s">
        <v>840</v>
      </c>
      <c r="G22" s="71"/>
      <c r="H22" s="71"/>
      <c r="I22" s="71"/>
      <c r="J22" s="71"/>
      <c r="K22" s="71"/>
      <c r="L22" s="1866"/>
      <c r="M22" s="34"/>
      <c r="N22" s="1847"/>
      <c r="O22" s="1849"/>
    </row>
    <row r="23" spans="1:15" ht="9.75" customHeight="1">
      <c r="A23" s="4622"/>
      <c r="B23" s="3048"/>
      <c r="C23" s="90"/>
      <c r="D23" s="90"/>
      <c r="E23" s="90"/>
      <c r="F23" s="90"/>
      <c r="G23" s="90"/>
      <c r="H23" s="90"/>
      <c r="I23" s="90"/>
      <c r="J23" s="90"/>
      <c r="K23" s="90"/>
      <c r="L23" s="90"/>
      <c r="M23" s="91"/>
    </row>
    <row r="24" spans="1:15">
      <c r="A24" s="4622"/>
      <c r="B24" s="3046" t="s">
        <v>40</v>
      </c>
      <c r="C24" s="92"/>
      <c r="D24" s="92"/>
      <c r="E24" s="92"/>
      <c r="F24" s="92"/>
      <c r="G24" s="92"/>
      <c r="H24" s="92"/>
      <c r="I24" s="92"/>
      <c r="J24" s="92"/>
      <c r="K24" s="92"/>
      <c r="M24" s="14"/>
    </row>
    <row r="25" spans="1:15">
      <c r="A25" s="4622"/>
      <c r="B25" s="3047"/>
      <c r="C25" s="84" t="s">
        <v>41</v>
      </c>
      <c r="D25" s="88"/>
      <c r="E25" s="93"/>
      <c r="F25" s="84" t="s">
        <v>42</v>
      </c>
      <c r="G25" s="114"/>
      <c r="H25" s="93"/>
      <c r="I25" s="84" t="s">
        <v>43</v>
      </c>
      <c r="J25" s="114" t="s">
        <v>77</v>
      </c>
      <c r="K25" s="93"/>
      <c r="M25" s="14"/>
    </row>
    <row r="26" spans="1:15">
      <c r="A26" s="4622"/>
      <c r="B26" s="3047"/>
      <c r="C26" s="84" t="s">
        <v>44</v>
      </c>
      <c r="D26" s="37"/>
      <c r="F26" s="84" t="s">
        <v>45</v>
      </c>
      <c r="G26" s="88"/>
      <c r="I26" s="38"/>
      <c r="K26" s="252"/>
      <c r="M26" s="14"/>
    </row>
    <row r="27" spans="1:15">
      <c r="A27" s="4622"/>
      <c r="B27" s="3047"/>
      <c r="C27" s="94"/>
      <c r="D27" s="94"/>
      <c r="E27" s="94"/>
      <c r="F27" s="94"/>
      <c r="G27" s="94"/>
      <c r="H27" s="94"/>
      <c r="I27" s="94"/>
      <c r="J27" s="94"/>
      <c r="K27" s="94"/>
      <c r="L27" s="115"/>
      <c r="M27" s="143"/>
    </row>
    <row r="28" spans="1:15">
      <c r="A28" s="4622"/>
      <c r="B28" s="95" t="s">
        <v>46</v>
      </c>
      <c r="C28" s="93"/>
      <c r="D28" s="93"/>
      <c r="E28" s="93"/>
      <c r="F28" s="93"/>
      <c r="G28" s="93"/>
      <c r="H28" s="93"/>
      <c r="I28" s="93"/>
      <c r="J28" s="93"/>
      <c r="K28" s="93"/>
      <c r="L28" s="93"/>
      <c r="M28" s="96"/>
    </row>
    <row r="29" spans="1:15" ht="45" customHeight="1">
      <c r="A29" s="4622"/>
      <c r="B29" s="95"/>
      <c r="C29" s="97" t="s">
        <v>47</v>
      </c>
      <c r="D29" s="114" t="s">
        <v>112</v>
      </c>
      <c r="E29" s="93"/>
      <c r="F29" s="99" t="s">
        <v>48</v>
      </c>
      <c r="G29" s="114" t="s">
        <v>112</v>
      </c>
      <c r="H29" s="93"/>
      <c r="I29" s="99" t="s">
        <v>50</v>
      </c>
      <c r="J29" s="3188" t="s">
        <v>112</v>
      </c>
      <c r="K29" s="3189"/>
      <c r="L29" s="3190"/>
      <c r="M29" s="96"/>
    </row>
    <row r="30" spans="1:15">
      <c r="A30" s="4622"/>
      <c r="B30" s="72"/>
      <c r="C30" s="90"/>
      <c r="D30" s="90"/>
      <c r="E30" s="90"/>
      <c r="F30" s="90"/>
      <c r="G30" s="90"/>
      <c r="H30" s="90"/>
      <c r="I30" s="90"/>
      <c r="J30" s="90"/>
      <c r="K30" s="90"/>
      <c r="L30" s="90"/>
      <c r="M30" s="91"/>
    </row>
    <row r="31" spans="1:15">
      <c r="A31" s="4622"/>
      <c r="B31" s="3046" t="s">
        <v>53</v>
      </c>
      <c r="C31" s="100"/>
      <c r="D31" s="100"/>
      <c r="E31" s="100"/>
      <c r="F31" s="100"/>
      <c r="G31" s="100"/>
      <c r="H31" s="100"/>
      <c r="I31" s="100"/>
      <c r="J31" s="100"/>
      <c r="K31" s="100"/>
      <c r="M31" s="14"/>
    </row>
    <row r="32" spans="1:15">
      <c r="A32" s="4622"/>
      <c r="B32" s="3047"/>
      <c r="C32" s="84" t="s">
        <v>54</v>
      </c>
      <c r="D32" s="2311" t="s">
        <v>461</v>
      </c>
      <c r="E32" s="101"/>
      <c r="F32" s="84" t="s">
        <v>55</v>
      </c>
      <c r="G32" s="2311" t="s">
        <v>382</v>
      </c>
      <c r="H32" s="101"/>
      <c r="I32" s="99"/>
      <c r="J32" s="101"/>
      <c r="K32" s="101"/>
      <c r="M32" s="14"/>
    </row>
    <row r="33" spans="1:13">
      <c r="A33" s="4622"/>
      <c r="B33" s="3048"/>
      <c r="C33" s="90"/>
      <c r="D33" s="102"/>
      <c r="E33" s="103"/>
      <c r="F33" s="90"/>
      <c r="G33" s="103"/>
      <c r="H33" s="103"/>
      <c r="I33" s="104"/>
      <c r="J33" s="103"/>
      <c r="K33" s="103"/>
      <c r="L33" s="115"/>
      <c r="M33" s="143"/>
    </row>
    <row r="34" spans="1:13">
      <c r="A34" s="4622"/>
      <c r="B34" s="3046" t="s">
        <v>56</v>
      </c>
      <c r="C34" s="105"/>
      <c r="D34" s="105"/>
      <c r="E34" s="105"/>
      <c r="F34" s="105"/>
      <c r="G34" s="105"/>
      <c r="H34" s="105"/>
      <c r="I34" s="105"/>
      <c r="J34" s="105"/>
      <c r="K34" s="105"/>
      <c r="L34" s="105"/>
      <c r="M34" s="106"/>
    </row>
    <row r="35" spans="1:13">
      <c r="A35" s="4622"/>
      <c r="B35" s="3047"/>
      <c r="C35" s="107"/>
      <c r="D35" s="4345">
        <v>2018</v>
      </c>
      <c r="E35" s="4345"/>
      <c r="F35" s="4345">
        <v>2019</v>
      </c>
      <c r="G35" s="4345"/>
      <c r="H35" s="4344">
        <v>2020</v>
      </c>
      <c r="I35" s="4344"/>
      <c r="J35" s="4344">
        <v>2021</v>
      </c>
      <c r="K35" s="4344"/>
      <c r="L35" s="4345">
        <v>2022</v>
      </c>
      <c r="M35" s="4346"/>
    </row>
    <row r="36" spans="1:13" ht="16.5">
      <c r="A36" s="4622"/>
      <c r="B36" s="3047"/>
      <c r="C36" s="107"/>
      <c r="D36" s="4619">
        <v>56</v>
      </c>
      <c r="E36" s="4621"/>
      <c r="F36" s="4619">
        <v>56</v>
      </c>
      <c r="G36" s="4621"/>
      <c r="H36" s="4619">
        <v>56</v>
      </c>
      <c r="I36" s="4621"/>
      <c r="J36" s="4619">
        <v>56</v>
      </c>
      <c r="K36" s="4621"/>
      <c r="L36" s="4619"/>
      <c r="M36" s="4620"/>
    </row>
    <row r="37" spans="1:13">
      <c r="A37" s="4622"/>
      <c r="B37" s="3047"/>
      <c r="C37" s="107"/>
      <c r="D37" s="4352">
        <v>2023</v>
      </c>
      <c r="E37" s="4352"/>
      <c r="F37" s="4352">
        <v>2024</v>
      </c>
      <c r="G37" s="4352"/>
      <c r="H37" s="4352">
        <v>2025</v>
      </c>
      <c r="I37" s="4352"/>
      <c r="J37" s="4352">
        <v>2026</v>
      </c>
      <c r="K37" s="4352"/>
      <c r="L37" s="4352">
        <v>2027</v>
      </c>
      <c r="M37" s="4353"/>
    </row>
    <row r="38" spans="1:13">
      <c r="A38" s="4622"/>
      <c r="B38" s="3047"/>
      <c r="C38" s="107"/>
      <c r="D38" s="1427"/>
      <c r="E38" s="1428"/>
      <c r="F38" s="1427"/>
      <c r="G38" s="1428"/>
      <c r="H38" s="1427"/>
      <c r="I38" s="1428"/>
      <c r="J38" s="1427"/>
      <c r="K38" s="1428"/>
      <c r="L38" s="1427"/>
      <c r="M38" s="1429"/>
    </row>
    <row r="39" spans="1:13">
      <c r="A39" s="4622"/>
      <c r="B39" s="3047"/>
      <c r="C39" s="107"/>
      <c r="D39" s="62">
        <v>2028</v>
      </c>
      <c r="E39" s="315"/>
      <c r="F39" s="1870" t="s">
        <v>68</v>
      </c>
      <c r="G39" s="1870"/>
      <c r="H39" s="1871" t="s">
        <v>69</v>
      </c>
      <c r="I39" s="1871"/>
      <c r="J39" s="1871" t="s">
        <v>70</v>
      </c>
      <c r="K39" s="1870"/>
      <c r="L39" s="1870" t="s">
        <v>71</v>
      </c>
      <c r="M39" s="1898"/>
    </row>
    <row r="40" spans="1:13">
      <c r="A40" s="4622"/>
      <c r="B40" s="3047"/>
      <c r="C40" s="107"/>
      <c r="D40" s="1427"/>
      <c r="E40" s="1428"/>
      <c r="F40" s="1427"/>
      <c r="G40" s="1428"/>
      <c r="H40" s="1427"/>
      <c r="I40" s="1428"/>
      <c r="J40" s="1427"/>
      <c r="K40" s="1428"/>
      <c r="L40" s="1427"/>
      <c r="M40" s="1429"/>
    </row>
    <row r="41" spans="1:13">
      <c r="A41" s="4622"/>
      <c r="B41" s="3047"/>
      <c r="C41" s="107"/>
      <c r="D41" s="1870" t="s">
        <v>71</v>
      </c>
      <c r="E41" s="237"/>
      <c r="F41" s="1996" t="s">
        <v>72</v>
      </c>
      <c r="G41" s="45"/>
      <c r="H41" s="24" t="s">
        <v>316</v>
      </c>
      <c r="I41" s="24" t="s">
        <v>316</v>
      </c>
      <c r="J41" s="24" t="s">
        <v>316</v>
      </c>
      <c r="K41" s="24" t="s">
        <v>316</v>
      </c>
      <c r="L41" s="24" t="s">
        <v>316</v>
      </c>
      <c r="M41" s="25" t="s">
        <v>316</v>
      </c>
    </row>
    <row r="42" spans="1:13" ht="16.5">
      <c r="A42" s="4622"/>
      <c r="B42" s="3047"/>
      <c r="C42" s="107"/>
      <c r="D42" s="1427"/>
      <c r="E42" s="1428"/>
      <c r="F42" s="3409">
        <v>56</v>
      </c>
      <c r="G42" s="3410"/>
      <c r="H42" s="3936" t="s">
        <v>316</v>
      </c>
      <c r="I42" s="3936"/>
      <c r="J42" s="24" t="s">
        <v>316</v>
      </c>
      <c r="K42" s="24" t="s">
        <v>316</v>
      </c>
      <c r="L42" s="24" t="s">
        <v>316</v>
      </c>
      <c r="M42" s="25" t="s">
        <v>316</v>
      </c>
    </row>
    <row r="43" spans="1:13">
      <c r="A43" s="4622"/>
      <c r="B43" s="3047"/>
      <c r="C43" s="107"/>
      <c r="D43" s="1430"/>
      <c r="E43" s="1431"/>
      <c r="F43" s="1430"/>
      <c r="G43" s="1431"/>
      <c r="H43" s="2290"/>
      <c r="I43" s="2290"/>
      <c r="J43" s="2290"/>
      <c r="K43" s="2290"/>
      <c r="L43" s="4281"/>
      <c r="M43" s="4282"/>
    </row>
    <row r="44" spans="1:13" ht="18" customHeight="1">
      <c r="A44" s="4622"/>
      <c r="B44" s="3046" t="s">
        <v>73</v>
      </c>
      <c r="C44" s="92"/>
      <c r="D44" s="92"/>
      <c r="E44" s="92"/>
      <c r="F44" s="92"/>
      <c r="G44" s="92"/>
      <c r="H44" s="92"/>
      <c r="I44" s="92"/>
      <c r="J44" s="92"/>
      <c r="K44" s="92"/>
      <c r="M44" s="14"/>
    </row>
    <row r="45" spans="1:13" s="714" customFormat="1">
      <c r="A45" s="4622"/>
      <c r="B45" s="3047"/>
      <c r="C45" s="811"/>
      <c r="D45" s="812" t="s">
        <v>158</v>
      </c>
      <c r="E45" s="813" t="s">
        <v>75</v>
      </c>
      <c r="F45" s="2874" t="s">
        <v>76</v>
      </c>
      <c r="G45" s="2875"/>
      <c r="H45" s="2875"/>
      <c r="I45" s="2875"/>
      <c r="J45" s="2875"/>
      <c r="K45" s="755" t="s">
        <v>159</v>
      </c>
      <c r="L45" s="2867"/>
      <c r="M45" s="2868"/>
    </row>
    <row r="46" spans="1:13" s="714" customFormat="1">
      <c r="A46" s="4622"/>
      <c r="B46" s="3047"/>
      <c r="C46" s="811"/>
      <c r="D46" s="816"/>
      <c r="E46" s="758" t="s">
        <v>36</v>
      </c>
      <c r="F46" s="2874"/>
      <c r="G46" s="2875"/>
      <c r="H46" s="2875"/>
      <c r="I46" s="2875"/>
      <c r="J46" s="2875"/>
      <c r="K46" s="732"/>
      <c r="L46" s="2869"/>
      <c r="M46" s="2870"/>
    </row>
    <row r="47" spans="1:13">
      <c r="A47" s="4622"/>
      <c r="B47" s="3048"/>
      <c r="C47" s="115"/>
      <c r="D47" s="115"/>
      <c r="E47" s="115"/>
      <c r="F47" s="115"/>
      <c r="G47" s="115"/>
      <c r="H47" s="115"/>
      <c r="I47" s="115"/>
      <c r="J47" s="115"/>
      <c r="K47" s="115"/>
      <c r="M47" s="14"/>
    </row>
    <row r="48" spans="1:13" ht="45" customHeight="1">
      <c r="A48" s="4622"/>
      <c r="B48" s="251" t="s">
        <v>78</v>
      </c>
      <c r="C48" s="3288" t="s">
        <v>1220</v>
      </c>
      <c r="D48" s="3289"/>
      <c r="E48" s="3289"/>
      <c r="F48" s="3289"/>
      <c r="G48" s="3289"/>
      <c r="H48" s="3289"/>
      <c r="I48" s="3289"/>
      <c r="J48" s="3289"/>
      <c r="K48" s="3289"/>
      <c r="L48" s="3289"/>
      <c r="M48" s="3290"/>
    </row>
    <row r="49" spans="1:13" ht="45" customHeight="1">
      <c r="A49" s="4622"/>
      <c r="B49" s="251" t="s">
        <v>79</v>
      </c>
      <c r="C49" s="3288" t="s">
        <v>1221</v>
      </c>
      <c r="D49" s="3289"/>
      <c r="E49" s="3289"/>
      <c r="F49" s="3289"/>
      <c r="G49" s="3289"/>
      <c r="H49" s="3289"/>
      <c r="I49" s="3289"/>
      <c r="J49" s="3289"/>
      <c r="K49" s="3289"/>
      <c r="L49" s="3289"/>
      <c r="M49" s="3290"/>
    </row>
    <row r="50" spans="1:13" ht="22.5" customHeight="1">
      <c r="A50" s="4622"/>
      <c r="B50" s="251" t="s">
        <v>80</v>
      </c>
      <c r="C50" s="117">
        <v>90</v>
      </c>
      <c r="D50" s="117"/>
      <c r="E50" s="117"/>
      <c r="F50" s="117"/>
      <c r="G50" s="117"/>
      <c r="H50" s="117"/>
      <c r="I50" s="117"/>
      <c r="J50" s="117"/>
      <c r="K50" s="117"/>
      <c r="L50" s="117"/>
      <c r="M50" s="118"/>
    </row>
    <row r="51" spans="1:13" ht="22.5" customHeight="1">
      <c r="A51" s="4622"/>
      <c r="B51" s="251" t="s">
        <v>81</v>
      </c>
      <c r="C51" s="117" t="s">
        <v>112</v>
      </c>
      <c r="D51" s="117"/>
      <c r="E51" s="117"/>
      <c r="F51" s="117"/>
      <c r="G51" s="117"/>
      <c r="H51" s="117"/>
      <c r="I51" s="117"/>
      <c r="J51" s="117"/>
      <c r="K51" s="117"/>
      <c r="L51" s="117"/>
      <c r="M51" s="118"/>
    </row>
    <row r="52" spans="1:13" ht="22.5" customHeight="1">
      <c r="A52" s="3166" t="s">
        <v>82</v>
      </c>
      <c r="B52" s="119" t="s">
        <v>83</v>
      </c>
      <c r="C52" s="3114" t="s">
        <v>773</v>
      </c>
      <c r="D52" s="3115"/>
      <c r="E52" s="3115"/>
      <c r="F52" s="3115"/>
      <c r="G52" s="3115"/>
      <c r="H52" s="3115"/>
      <c r="I52" s="3115"/>
      <c r="J52" s="3115"/>
      <c r="K52" s="3115"/>
      <c r="L52" s="3115"/>
      <c r="M52" s="3116"/>
    </row>
    <row r="53" spans="1:13" ht="22.5" customHeight="1">
      <c r="A53" s="3143"/>
      <c r="B53" s="119" t="s">
        <v>85</v>
      </c>
      <c r="C53" s="3114" t="s">
        <v>123</v>
      </c>
      <c r="D53" s="3115"/>
      <c r="E53" s="3115"/>
      <c r="F53" s="3115"/>
      <c r="G53" s="3115"/>
      <c r="H53" s="3115"/>
      <c r="I53" s="3115"/>
      <c r="J53" s="3115"/>
      <c r="K53" s="3115"/>
      <c r="L53" s="3115"/>
      <c r="M53" s="3116"/>
    </row>
    <row r="54" spans="1:13" ht="22.5" customHeight="1">
      <c r="A54" s="3143"/>
      <c r="B54" s="119" t="s">
        <v>87</v>
      </c>
      <c r="C54" s="3114" t="s">
        <v>107</v>
      </c>
      <c r="D54" s="3115"/>
      <c r="E54" s="3115"/>
      <c r="F54" s="3115"/>
      <c r="G54" s="3115"/>
      <c r="H54" s="3115"/>
      <c r="I54" s="3115"/>
      <c r="J54" s="3115"/>
      <c r="K54" s="3115"/>
      <c r="L54" s="3115"/>
      <c r="M54" s="3116"/>
    </row>
    <row r="55" spans="1:13" ht="22.5" customHeight="1">
      <c r="A55" s="3143"/>
      <c r="B55" s="122" t="s">
        <v>89</v>
      </c>
      <c r="C55" s="3114" t="s">
        <v>124</v>
      </c>
      <c r="D55" s="3115"/>
      <c r="E55" s="3115"/>
      <c r="F55" s="3115"/>
      <c r="G55" s="3115"/>
      <c r="H55" s="3115"/>
      <c r="I55" s="3115"/>
      <c r="J55" s="3115"/>
      <c r="K55" s="3115"/>
      <c r="L55" s="3115"/>
      <c r="M55" s="3116"/>
    </row>
    <row r="56" spans="1:13" ht="22.5" customHeight="1">
      <c r="A56" s="3143"/>
      <c r="B56" s="119" t="s">
        <v>91</v>
      </c>
      <c r="C56" s="3114" t="s">
        <v>125</v>
      </c>
      <c r="D56" s="3115"/>
      <c r="E56" s="3115"/>
      <c r="F56" s="3115"/>
      <c r="G56" s="3115"/>
      <c r="H56" s="3115"/>
      <c r="I56" s="3115"/>
      <c r="J56" s="3115"/>
      <c r="K56" s="3115"/>
      <c r="L56" s="3115"/>
      <c r="M56" s="3116"/>
    </row>
    <row r="57" spans="1:13" ht="22.5" customHeight="1" thickBot="1">
      <c r="A57" s="3144"/>
      <c r="B57" s="119" t="s">
        <v>93</v>
      </c>
      <c r="C57" s="3114" t="s">
        <v>126</v>
      </c>
      <c r="D57" s="3115"/>
      <c r="E57" s="3115"/>
      <c r="F57" s="3115"/>
      <c r="G57" s="3115"/>
      <c r="H57" s="3115"/>
      <c r="I57" s="3115"/>
      <c r="J57" s="3115"/>
      <c r="K57" s="3115"/>
      <c r="L57" s="3115"/>
      <c r="M57" s="3116"/>
    </row>
    <row r="58" spans="1:13" ht="22.5" customHeight="1">
      <c r="A58" s="3166" t="s">
        <v>95</v>
      </c>
      <c r="B58" s="123" t="s">
        <v>96</v>
      </c>
      <c r="C58" s="3114" t="s">
        <v>97</v>
      </c>
      <c r="D58" s="3115"/>
      <c r="E58" s="3115"/>
      <c r="F58" s="3115"/>
      <c r="G58" s="3115"/>
      <c r="H58" s="3115"/>
      <c r="I58" s="3115"/>
      <c r="J58" s="3115"/>
      <c r="K58" s="3115"/>
      <c r="L58" s="3115"/>
      <c r="M58" s="3116"/>
    </row>
    <row r="59" spans="1:13" ht="22.5" customHeight="1">
      <c r="A59" s="3143"/>
      <c r="B59" s="123" t="s">
        <v>98</v>
      </c>
      <c r="C59" s="3114" t="s">
        <v>99</v>
      </c>
      <c r="D59" s="3115"/>
      <c r="E59" s="3115"/>
      <c r="F59" s="3115"/>
      <c r="G59" s="3115"/>
      <c r="H59" s="3115"/>
      <c r="I59" s="3115"/>
      <c r="J59" s="3115"/>
      <c r="K59" s="3115"/>
      <c r="L59" s="3115"/>
      <c r="M59" s="3116"/>
    </row>
    <row r="60" spans="1:13" ht="22.5" customHeight="1" thickBot="1">
      <c r="A60" s="3143"/>
      <c r="B60" s="124" t="s">
        <v>12</v>
      </c>
      <c r="C60" s="3114" t="s">
        <v>107</v>
      </c>
      <c r="D60" s="3115"/>
      <c r="E60" s="3115"/>
      <c r="F60" s="3115"/>
      <c r="G60" s="3115"/>
      <c r="H60" s="3115"/>
      <c r="I60" s="3115"/>
      <c r="J60" s="3115"/>
      <c r="K60" s="3115"/>
      <c r="L60" s="3115"/>
      <c r="M60" s="3116"/>
    </row>
    <row r="61" spans="1:13" ht="22.5" customHeight="1" thickBot="1">
      <c r="A61" s="2139" t="s">
        <v>100</v>
      </c>
      <c r="B61" s="1516"/>
      <c r="C61" s="3229"/>
      <c r="D61" s="3089"/>
      <c r="E61" s="3089"/>
      <c r="F61" s="3089"/>
      <c r="G61" s="3089"/>
      <c r="H61" s="3089"/>
      <c r="I61" s="3089"/>
      <c r="J61" s="3089"/>
      <c r="K61" s="3089"/>
      <c r="L61" s="3089"/>
      <c r="M61" s="3090"/>
    </row>
  </sheetData>
  <mergeCells count="59">
    <mergeCell ref="A58:A60"/>
    <mergeCell ref="C58:M58"/>
    <mergeCell ref="C59:M59"/>
    <mergeCell ref="C60:M60"/>
    <mergeCell ref="C61:M61"/>
    <mergeCell ref="C49:M49"/>
    <mergeCell ref="A52:A57"/>
    <mergeCell ref="C52:M52"/>
    <mergeCell ref="C53:M53"/>
    <mergeCell ref="C54:M54"/>
    <mergeCell ref="C55:M55"/>
    <mergeCell ref="C56:M56"/>
    <mergeCell ref="C57:M57"/>
    <mergeCell ref="A15:A51"/>
    <mergeCell ref="B44:B47"/>
    <mergeCell ref="F45:F46"/>
    <mergeCell ref="C15:M15"/>
    <mergeCell ref="J29:L29"/>
    <mergeCell ref="H36:I36"/>
    <mergeCell ref="J36:K36"/>
    <mergeCell ref="D35:E35"/>
    <mergeCell ref="B17:B23"/>
    <mergeCell ref="B24:B27"/>
    <mergeCell ref="C14:D14"/>
    <mergeCell ref="F14:M14"/>
    <mergeCell ref="C48:M48"/>
    <mergeCell ref="F35:G35"/>
    <mergeCell ref="H35:I35"/>
    <mergeCell ref="J35:K35"/>
    <mergeCell ref="L35:M35"/>
    <mergeCell ref="L43:M43"/>
    <mergeCell ref="G45:J46"/>
    <mergeCell ref="L45:M46"/>
    <mergeCell ref="D37:E37"/>
    <mergeCell ref="F37:G37"/>
    <mergeCell ref="H37:I37"/>
    <mergeCell ref="J37:K37"/>
    <mergeCell ref="L36:M36"/>
    <mergeCell ref="B31:B33"/>
    <mergeCell ref="B34:B43"/>
    <mergeCell ref="D36:E36"/>
    <mergeCell ref="F36:G36"/>
    <mergeCell ref="F42:G42"/>
    <mergeCell ref="H42:I42"/>
    <mergeCell ref="L37:M37"/>
    <mergeCell ref="A2:A14"/>
    <mergeCell ref="C2:M2"/>
    <mergeCell ref="C3:M3"/>
    <mergeCell ref="B8:B10"/>
    <mergeCell ref="C9:D9"/>
    <mergeCell ref="F9:G9"/>
    <mergeCell ref="I9:J9"/>
    <mergeCell ref="C10:D10"/>
    <mergeCell ref="F10:G10"/>
    <mergeCell ref="I10:J10"/>
    <mergeCell ref="F4:G4"/>
    <mergeCell ref="C11:M11"/>
    <mergeCell ref="C12:M12"/>
    <mergeCell ref="C13:M13"/>
  </mergeCells>
  <dataValidations count="8">
    <dataValidation allowBlank="1" showInputMessage="1" showErrorMessage="1" prompt="Seleccione de la lista desplegable" sqref="B4 B7 H7" xr:uid="{00000000-0002-0000-6400-000000000000}"/>
    <dataValidation allowBlank="1" showInputMessage="1" showErrorMessage="1" prompt="Incluir una ficha por cada indicador, ya sea de producto o de resultado" sqref="B1" xr:uid="{00000000-0002-0000-6400-000001000000}"/>
    <dataValidation allowBlank="1" sqref="C60 G32 D36 F36 H36 J36 L36 C58:M59 D32 H43 L43 J43 F42" xr:uid="{00000000-0002-0000-6400-000002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400-000003000000}"/>
    <dataValidation allowBlank="1" showInputMessage="1" showErrorMessage="1" prompt="Identifique el ODS a que le apunta el indicador de producto. Seleccione de la lista desplegable._x000a_" sqref="B14" xr:uid="{00000000-0002-0000-6400-000004000000}"/>
    <dataValidation allowBlank="1" showInputMessage="1" showErrorMessage="1" prompt="Identifique la meta ODS a que le apunta el indicador de producto. Seleccione de la lista desplegable." sqref="E14" xr:uid="{00000000-0002-0000-64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6400-000006000000}"/>
    <dataValidation allowBlank="1" sqref="D38:M38 D40:M40 D42:E43 F43:G43" xr:uid="{00000000-0002-0000-6400-000007000000}">
      <formula1>0</formula1>
      <formula2>0</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6400-000008000000}">
          <x14:formula1>
            <xm:f>Desplegables!$L$24:$L$39</xm:f>
          </x14:formula1>
          <xm:sqref>C14:D14</xm:sqref>
        </x14:dataValidation>
        <x14:dataValidation type="list" allowBlank="1" showInputMessage="1" showErrorMessage="1" xr:uid="{00000000-0002-0000-6400-000009000000}">
          <x14:formula1>
            <xm:f>Desplegables!$B$50:$B$52</xm:f>
          </x14:formula1>
          <xm:sqref>G45:J46</xm:sqref>
        </x14:dataValidation>
      </x14:dataValidation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rgb="FFFFFFFF"/>
  </sheetPr>
  <dimension ref="A1:AA1002"/>
  <sheetViews>
    <sheetView showGridLines="0" topLeftCell="A38" workbookViewId="0">
      <selection activeCell="G28" sqref="G28"/>
    </sheetView>
  </sheetViews>
  <sheetFormatPr baseColWidth="10" defaultColWidth="11.42578125" defaultRowHeight="14.25"/>
  <cols>
    <col min="1" max="1" width="21.42578125" style="1518" customWidth="1"/>
    <col min="2" max="2" width="35.7109375" style="1518" customWidth="1"/>
    <col min="3" max="13" width="14.28515625" style="1518" customWidth="1"/>
    <col min="14" max="16384" width="11.42578125" style="1518"/>
  </cols>
  <sheetData>
    <row r="1" spans="1:27" ht="22.5" customHeight="1" thickBot="1">
      <c r="A1" s="392"/>
      <c r="B1" s="398" t="s">
        <v>1222</v>
      </c>
      <c r="C1" s="585"/>
      <c r="D1" s="398"/>
      <c r="E1" s="398"/>
      <c r="F1" s="398"/>
      <c r="G1" s="398"/>
      <c r="H1" s="398"/>
      <c r="I1" s="398"/>
      <c r="J1" s="398"/>
      <c r="K1" s="398"/>
      <c r="L1" s="398"/>
      <c r="M1" s="399"/>
      <c r="N1" s="355"/>
      <c r="O1" s="355"/>
      <c r="P1" s="355"/>
      <c r="Q1" s="355"/>
      <c r="R1" s="355"/>
      <c r="S1" s="355"/>
      <c r="T1" s="355"/>
      <c r="U1" s="355"/>
      <c r="V1" s="355"/>
      <c r="W1" s="355"/>
      <c r="X1" s="355"/>
      <c r="Y1" s="355"/>
      <c r="Z1" s="355"/>
      <c r="AA1" s="1517"/>
    </row>
    <row r="2" spans="1:27" ht="15">
      <c r="A2" s="4623" t="s">
        <v>0</v>
      </c>
      <c r="B2" s="1519" t="s">
        <v>1</v>
      </c>
      <c r="C2" s="4626" t="s">
        <v>1223</v>
      </c>
      <c r="D2" s="4627"/>
      <c r="E2" s="4627"/>
      <c r="F2" s="4627"/>
      <c r="G2" s="4627"/>
      <c r="H2" s="4627"/>
      <c r="I2" s="4627"/>
      <c r="J2" s="4627"/>
      <c r="K2" s="4627"/>
      <c r="L2" s="4627"/>
      <c r="M2" s="4628"/>
      <c r="N2" s="355"/>
      <c r="O2" s="355"/>
      <c r="P2" s="355"/>
      <c r="Q2" s="355"/>
      <c r="R2" s="355"/>
      <c r="S2" s="355"/>
      <c r="T2" s="355"/>
      <c r="U2" s="355"/>
      <c r="V2" s="355"/>
      <c r="W2" s="355"/>
      <c r="X2" s="355"/>
      <c r="Y2" s="355"/>
      <c r="Z2" s="355"/>
      <c r="AA2" s="1517"/>
    </row>
    <row r="3" spans="1:27" ht="44.1" customHeight="1">
      <c r="A3" s="4624"/>
      <c r="B3" s="1520" t="s">
        <v>3</v>
      </c>
      <c r="C3" s="3764" t="s">
        <v>592</v>
      </c>
      <c r="D3" s="3765"/>
      <c r="E3" s="3765"/>
      <c r="F3" s="3765"/>
      <c r="G3" s="3765"/>
      <c r="H3" s="3765"/>
      <c r="I3" s="3765"/>
      <c r="J3" s="3765"/>
      <c r="K3" s="3765"/>
      <c r="L3" s="3765"/>
      <c r="M3" s="3766"/>
      <c r="N3" s="355"/>
      <c r="O3" s="355"/>
      <c r="P3" s="355"/>
      <c r="Q3" s="355"/>
      <c r="R3" s="355"/>
      <c r="S3" s="355"/>
      <c r="T3" s="355"/>
      <c r="U3" s="355"/>
      <c r="V3" s="355"/>
      <c r="W3" s="355"/>
      <c r="X3" s="355"/>
      <c r="Y3" s="355"/>
      <c r="Z3" s="355"/>
      <c r="AA3" s="1517"/>
    </row>
    <row r="4" spans="1:27" ht="15.95" customHeight="1">
      <c r="A4" s="4624"/>
      <c r="B4" s="4629" t="s">
        <v>131</v>
      </c>
      <c r="C4" s="3343" t="s">
        <v>158</v>
      </c>
      <c r="D4" s="3345"/>
      <c r="E4" s="3347"/>
      <c r="F4" s="4631" t="s">
        <v>209</v>
      </c>
      <c r="G4" s="4632"/>
      <c r="H4" s="3351" t="s">
        <v>75</v>
      </c>
      <c r="I4" s="3345"/>
      <c r="J4" s="3353"/>
      <c r="K4" s="3353"/>
      <c r="L4" s="3353"/>
      <c r="M4" s="3355"/>
      <c r="N4" s="4637"/>
      <c r="O4" s="4637"/>
      <c r="P4" s="4637"/>
      <c r="Q4" s="4637"/>
      <c r="R4" s="4637"/>
      <c r="S4" s="4637"/>
      <c r="T4" s="4637"/>
      <c r="U4" s="4637"/>
      <c r="V4" s="4637"/>
      <c r="W4" s="4637"/>
      <c r="X4" s="4637"/>
      <c r="Y4" s="4637"/>
      <c r="Z4" s="4637"/>
      <c r="AA4" s="4640"/>
    </row>
    <row r="5" spans="1:27" ht="15.95" customHeight="1">
      <c r="A5" s="4624"/>
      <c r="B5" s="4630"/>
      <c r="C5" s="3344"/>
      <c r="D5" s="3346"/>
      <c r="E5" s="3348"/>
      <c r="F5" s="4633" t="s">
        <v>210</v>
      </c>
      <c r="G5" s="4634"/>
      <c r="H5" s="3352"/>
      <c r="I5" s="3346"/>
      <c r="J5" s="3354"/>
      <c r="K5" s="3354"/>
      <c r="L5" s="3354"/>
      <c r="M5" s="3356"/>
      <c r="N5" s="4637"/>
      <c r="O5" s="4637"/>
      <c r="P5" s="4637"/>
      <c r="Q5" s="4637"/>
      <c r="R5" s="4637"/>
      <c r="S5" s="4637"/>
      <c r="T5" s="4637"/>
      <c r="U5" s="4637"/>
      <c r="V5" s="4637"/>
      <c r="W5" s="4637"/>
      <c r="X5" s="4637"/>
      <c r="Y5" s="4637"/>
      <c r="Z5" s="4637"/>
      <c r="AA5" s="4640"/>
    </row>
    <row r="6" spans="1:27" ht="15">
      <c r="A6" s="4624"/>
      <c r="B6" s="1521" t="s">
        <v>7</v>
      </c>
      <c r="C6" s="3681" t="s">
        <v>576</v>
      </c>
      <c r="D6" s="3682"/>
      <c r="E6" s="3682"/>
      <c r="F6" s="3682"/>
      <c r="G6" s="3682"/>
      <c r="H6" s="3682"/>
      <c r="I6" s="3682"/>
      <c r="J6" s="3682"/>
      <c r="K6" s="3682"/>
      <c r="L6" s="3682"/>
      <c r="M6" s="4635"/>
      <c r="N6" s="355"/>
      <c r="O6" s="355"/>
      <c r="P6" s="355"/>
      <c r="Q6" s="355"/>
      <c r="R6" s="355"/>
      <c r="S6" s="355"/>
      <c r="T6" s="355"/>
      <c r="U6" s="355"/>
      <c r="V6" s="355"/>
      <c r="W6" s="355"/>
      <c r="X6" s="355"/>
      <c r="Y6" s="355"/>
      <c r="Z6" s="355"/>
      <c r="AA6" s="1517"/>
    </row>
    <row r="7" spans="1:27" ht="15">
      <c r="A7" s="4624"/>
      <c r="B7" s="1521" t="s">
        <v>9</v>
      </c>
      <c r="C7" s="3764" t="s">
        <v>577</v>
      </c>
      <c r="D7" s="3765"/>
      <c r="E7" s="3765"/>
      <c r="F7" s="3765"/>
      <c r="G7" s="3765"/>
      <c r="H7" s="3765"/>
      <c r="I7" s="3765"/>
      <c r="J7" s="3765"/>
      <c r="K7" s="3765"/>
      <c r="L7" s="3765"/>
      <c r="M7" s="3766"/>
      <c r="N7" s="355"/>
      <c r="O7" s="355"/>
      <c r="P7" s="355"/>
      <c r="Q7" s="355"/>
      <c r="R7" s="355"/>
      <c r="S7" s="355"/>
      <c r="T7" s="355"/>
      <c r="U7" s="355"/>
      <c r="V7" s="355"/>
      <c r="W7" s="355"/>
      <c r="X7" s="355"/>
      <c r="Y7" s="355"/>
      <c r="Z7" s="355"/>
      <c r="AA7" s="1517"/>
    </row>
    <row r="8" spans="1:27" ht="15">
      <c r="A8" s="4624"/>
      <c r="B8" s="1521" t="s">
        <v>11</v>
      </c>
      <c r="C8" s="3358"/>
      <c r="D8" s="3359"/>
      <c r="E8" s="358" t="s">
        <v>883</v>
      </c>
      <c r="F8" s="355"/>
      <c r="G8" s="396"/>
      <c r="H8" s="1522" t="s">
        <v>12</v>
      </c>
      <c r="I8" s="3360" t="s">
        <v>365</v>
      </c>
      <c r="J8" s="3359"/>
      <c r="K8" s="3359"/>
      <c r="L8" s="3359"/>
      <c r="M8" s="3361"/>
      <c r="N8" s="355"/>
      <c r="O8" s="355"/>
      <c r="P8" s="355"/>
      <c r="Q8" s="355"/>
      <c r="R8" s="355"/>
      <c r="S8" s="355"/>
      <c r="T8" s="355"/>
      <c r="U8" s="355"/>
      <c r="V8" s="355"/>
      <c r="W8" s="355"/>
      <c r="X8" s="355"/>
      <c r="Y8" s="355"/>
      <c r="Z8" s="355"/>
      <c r="AA8" s="1517"/>
    </row>
    <row r="9" spans="1:27" ht="63.95" customHeight="1">
      <c r="A9" s="4624"/>
      <c r="B9" s="4629" t="s">
        <v>13</v>
      </c>
      <c r="C9" s="363"/>
      <c r="D9" s="355"/>
      <c r="E9" s="358"/>
      <c r="F9" s="358"/>
      <c r="G9" s="358"/>
      <c r="H9" s="358"/>
      <c r="I9" s="355"/>
      <c r="J9" s="355"/>
      <c r="K9" s="355"/>
      <c r="L9" s="355"/>
      <c r="M9" s="359"/>
      <c r="N9" s="355"/>
      <c r="O9" s="355"/>
      <c r="P9" s="355"/>
      <c r="Q9" s="355"/>
      <c r="R9" s="355"/>
      <c r="S9" s="355"/>
      <c r="T9" s="355"/>
      <c r="U9" s="355"/>
      <c r="V9" s="355"/>
      <c r="W9" s="355"/>
      <c r="X9" s="355"/>
      <c r="Y9" s="355"/>
      <c r="Z9" s="355"/>
      <c r="AA9" s="1517"/>
    </row>
    <row r="10" spans="1:27" ht="15.95" customHeight="1">
      <c r="A10" s="4624"/>
      <c r="B10" s="4636"/>
      <c r="C10" s="3772" t="s">
        <v>233</v>
      </c>
      <c r="D10" s="3354"/>
      <c r="E10" s="355"/>
      <c r="F10" s="3354"/>
      <c r="G10" s="3354"/>
      <c r="H10" s="355"/>
      <c r="I10" s="3354"/>
      <c r="J10" s="3354"/>
      <c r="K10" s="355"/>
      <c r="L10" s="380"/>
      <c r="M10" s="394"/>
      <c r="N10" s="355"/>
      <c r="O10" s="355"/>
      <c r="P10" s="355"/>
      <c r="Q10" s="355"/>
      <c r="R10" s="355"/>
      <c r="S10" s="355"/>
      <c r="T10" s="355"/>
      <c r="U10" s="355"/>
      <c r="V10" s="355"/>
      <c r="W10" s="355"/>
      <c r="X10" s="355"/>
      <c r="Y10" s="355"/>
      <c r="Z10" s="355"/>
      <c r="AA10" s="1517"/>
    </row>
    <row r="11" spans="1:27" ht="15">
      <c r="A11" s="4624"/>
      <c r="B11" s="4636"/>
      <c r="C11" s="3358" t="s">
        <v>17</v>
      </c>
      <c r="D11" s="3359"/>
      <c r="E11" s="360"/>
      <c r="F11" s="3359" t="s">
        <v>17</v>
      </c>
      <c r="G11" s="3359"/>
      <c r="H11" s="360"/>
      <c r="I11" s="3359" t="s">
        <v>17</v>
      </c>
      <c r="J11" s="3359"/>
      <c r="K11" s="360"/>
      <c r="L11" s="360"/>
      <c r="M11" s="361"/>
      <c r="N11" s="355"/>
      <c r="O11" s="355"/>
      <c r="P11" s="355"/>
      <c r="Q11" s="355"/>
      <c r="R11" s="355"/>
      <c r="S11" s="355"/>
      <c r="T11" s="355"/>
      <c r="U11" s="355"/>
      <c r="V11" s="355"/>
      <c r="W11" s="355"/>
      <c r="X11" s="355"/>
      <c r="Y11" s="355"/>
      <c r="Z11" s="355"/>
      <c r="AA11" s="1517"/>
    </row>
    <row r="12" spans="1:27" ht="80.099999999999994" customHeight="1">
      <c r="A12" s="4624"/>
      <c r="B12" s="1521" t="s">
        <v>136</v>
      </c>
      <c r="C12" s="3338" t="s">
        <v>1224</v>
      </c>
      <c r="D12" s="3339"/>
      <c r="E12" s="3339"/>
      <c r="F12" s="3339"/>
      <c r="G12" s="3339"/>
      <c r="H12" s="3339"/>
      <c r="I12" s="3339"/>
      <c r="J12" s="3339"/>
      <c r="K12" s="3339"/>
      <c r="L12" s="3339"/>
      <c r="M12" s="3340"/>
      <c r="N12" s="355"/>
      <c r="O12" s="355"/>
      <c r="P12" s="355"/>
      <c r="Q12" s="355"/>
      <c r="R12" s="355"/>
      <c r="S12" s="355"/>
      <c r="T12" s="355"/>
      <c r="U12" s="355"/>
      <c r="V12" s="355"/>
      <c r="W12" s="355"/>
      <c r="X12" s="355"/>
      <c r="Y12" s="355"/>
      <c r="Z12" s="355"/>
      <c r="AA12" s="1517"/>
    </row>
    <row r="13" spans="1:27" ht="15">
      <c r="A13" s="4624"/>
      <c r="B13" s="1521" t="s">
        <v>18</v>
      </c>
      <c r="C13" s="3358"/>
      <c r="D13" s="3359"/>
      <c r="E13" s="3359"/>
      <c r="F13" s="3359"/>
      <c r="G13" s="3359"/>
      <c r="H13" s="3359"/>
      <c r="I13" s="3359"/>
      <c r="J13" s="3359"/>
      <c r="K13" s="3359"/>
      <c r="L13" s="3359"/>
      <c r="M13" s="3361"/>
      <c r="N13" s="355"/>
      <c r="O13" s="355"/>
      <c r="P13" s="355"/>
      <c r="Q13" s="355"/>
      <c r="R13" s="355"/>
      <c r="S13" s="355"/>
      <c r="T13" s="355"/>
      <c r="U13" s="355"/>
      <c r="V13" s="355"/>
      <c r="W13" s="355"/>
      <c r="X13" s="355"/>
      <c r="Y13" s="355"/>
      <c r="Z13" s="355"/>
      <c r="AA13" s="1517"/>
    </row>
    <row r="14" spans="1:27" ht="57.95" customHeight="1">
      <c r="A14" s="4624"/>
      <c r="B14" s="1521" t="s">
        <v>19</v>
      </c>
      <c r="C14" s="3358" t="s">
        <v>1218</v>
      </c>
      <c r="D14" s="3359"/>
      <c r="E14" s="3359"/>
      <c r="F14" s="3359"/>
      <c r="G14" s="3359"/>
      <c r="H14" s="3359"/>
      <c r="I14" s="3359"/>
      <c r="J14" s="3359"/>
      <c r="K14" s="3359"/>
      <c r="L14" s="3359"/>
      <c r="M14" s="3361"/>
      <c r="N14" s="355"/>
      <c r="O14" s="355"/>
      <c r="P14" s="355"/>
      <c r="Q14" s="355"/>
      <c r="R14" s="355"/>
      <c r="S14" s="355"/>
      <c r="T14" s="355"/>
      <c r="U14" s="355"/>
      <c r="V14" s="355"/>
      <c r="W14" s="355"/>
      <c r="X14" s="355"/>
      <c r="Y14" s="355"/>
      <c r="Z14" s="355"/>
      <c r="AA14" s="1517"/>
    </row>
    <row r="15" spans="1:27" ht="63.95" customHeight="1">
      <c r="A15" s="4624"/>
      <c r="B15" s="4629" t="s">
        <v>140</v>
      </c>
      <c r="C15" s="3338" t="s">
        <v>271</v>
      </c>
      <c r="D15" s="3339"/>
      <c r="E15" s="376" t="s">
        <v>142</v>
      </c>
      <c r="F15" s="4642" t="s">
        <v>887</v>
      </c>
      <c r="G15" s="4643"/>
      <c r="H15" s="4643"/>
      <c r="I15" s="4643"/>
      <c r="J15" s="4643"/>
      <c r="K15" s="4643"/>
      <c r="L15" s="4643"/>
      <c r="M15" s="4644"/>
      <c r="N15" s="355"/>
      <c r="O15" s="355"/>
      <c r="P15" s="355"/>
      <c r="Q15" s="355"/>
      <c r="R15" s="355"/>
      <c r="S15" s="355"/>
      <c r="T15" s="355"/>
      <c r="U15" s="355"/>
      <c r="V15" s="355"/>
      <c r="W15" s="355"/>
      <c r="X15" s="355"/>
      <c r="Y15" s="355"/>
      <c r="Z15" s="355"/>
      <c r="AA15" s="1517"/>
    </row>
    <row r="16" spans="1:27" ht="15">
      <c r="A16" s="4625"/>
      <c r="B16" s="4630"/>
      <c r="C16" s="3338"/>
      <c r="D16" s="3339"/>
      <c r="E16" s="3339"/>
      <c r="F16" s="3339"/>
      <c r="G16" s="3339"/>
      <c r="H16" s="3339"/>
      <c r="I16" s="3339"/>
      <c r="J16" s="3339"/>
      <c r="K16" s="3339"/>
      <c r="L16" s="3339"/>
      <c r="M16" s="3340"/>
      <c r="N16" s="355"/>
      <c r="O16" s="355"/>
      <c r="P16" s="355"/>
      <c r="Q16" s="355"/>
      <c r="R16" s="355"/>
      <c r="S16" s="355"/>
      <c r="T16" s="355"/>
      <c r="U16" s="355"/>
      <c r="V16" s="355"/>
      <c r="W16" s="355"/>
      <c r="X16" s="355"/>
      <c r="Y16" s="355"/>
      <c r="Z16" s="355"/>
      <c r="AA16" s="1517"/>
    </row>
    <row r="17" spans="1:27" ht="15">
      <c r="A17" s="4659" t="s">
        <v>22</v>
      </c>
      <c r="B17" s="1520" t="s">
        <v>144</v>
      </c>
      <c r="C17" s="3338" t="s">
        <v>582</v>
      </c>
      <c r="D17" s="3339"/>
      <c r="E17" s="3339"/>
      <c r="F17" s="3339"/>
      <c r="G17" s="3339"/>
      <c r="H17" s="3339"/>
      <c r="I17" s="3339"/>
      <c r="J17" s="3339"/>
      <c r="K17" s="3339"/>
      <c r="L17" s="3339"/>
      <c r="M17" s="3340"/>
      <c r="N17" s="355"/>
      <c r="O17" s="355"/>
      <c r="P17" s="355"/>
      <c r="Q17" s="355"/>
      <c r="R17" s="355"/>
      <c r="S17" s="355"/>
      <c r="T17" s="355"/>
      <c r="U17" s="355"/>
      <c r="V17" s="355"/>
      <c r="W17" s="355"/>
      <c r="X17" s="355"/>
      <c r="Y17" s="355"/>
      <c r="Z17" s="355"/>
      <c r="AA17" s="1517"/>
    </row>
    <row r="18" spans="1:27" ht="15">
      <c r="A18" s="4660"/>
      <c r="B18" s="1521" t="s">
        <v>110</v>
      </c>
      <c r="C18" s="3358" t="s">
        <v>1225</v>
      </c>
      <c r="D18" s="3359"/>
      <c r="E18" s="3359"/>
      <c r="F18" s="3359"/>
      <c r="G18" s="3359"/>
      <c r="H18" s="3359"/>
      <c r="I18" s="3359"/>
      <c r="J18" s="3359"/>
      <c r="K18" s="3359"/>
      <c r="L18" s="3359"/>
      <c r="M18" s="3361"/>
      <c r="N18" s="355"/>
      <c r="O18" s="355"/>
      <c r="P18" s="355"/>
      <c r="Q18" s="355"/>
      <c r="R18" s="355"/>
      <c r="S18" s="355"/>
      <c r="T18" s="355"/>
      <c r="U18" s="355"/>
      <c r="V18" s="355"/>
      <c r="W18" s="355"/>
      <c r="X18" s="355"/>
      <c r="Y18" s="355"/>
      <c r="Z18" s="355"/>
      <c r="AA18" s="1517"/>
    </row>
    <row r="19" spans="1:27" ht="15">
      <c r="A19" s="4660"/>
      <c r="B19" s="4629" t="s">
        <v>26</v>
      </c>
      <c r="C19" s="363"/>
      <c r="D19" s="380"/>
      <c r="E19" s="380"/>
      <c r="F19" s="380"/>
      <c r="G19" s="380"/>
      <c r="H19" s="380"/>
      <c r="I19" s="380"/>
      <c r="J19" s="380"/>
      <c r="K19" s="380"/>
      <c r="L19" s="380"/>
      <c r="M19" s="394"/>
      <c r="N19" s="355"/>
      <c r="O19" s="355"/>
      <c r="P19" s="355"/>
      <c r="Q19" s="355"/>
      <c r="R19" s="355"/>
      <c r="S19" s="355"/>
      <c r="T19" s="355"/>
      <c r="U19" s="355"/>
      <c r="V19" s="355"/>
      <c r="W19" s="355"/>
      <c r="X19" s="355"/>
      <c r="Y19" s="355"/>
      <c r="Z19" s="355"/>
      <c r="AA19" s="1517"/>
    </row>
    <row r="20" spans="1:27" ht="15">
      <c r="A20" s="4660"/>
      <c r="B20" s="4636"/>
      <c r="C20" s="707" t="s">
        <v>27</v>
      </c>
      <c r="D20" s="1523"/>
      <c r="E20" s="380" t="s">
        <v>28</v>
      </c>
      <c r="F20" s="1523"/>
      <c r="G20" s="380" t="s">
        <v>29</v>
      </c>
      <c r="H20" s="1523"/>
      <c r="I20" s="380" t="s">
        <v>30</v>
      </c>
      <c r="J20" s="1523"/>
      <c r="K20" s="380" t="s">
        <v>31</v>
      </c>
      <c r="L20" s="1524"/>
      <c r="M20" s="394"/>
      <c r="N20" s="355"/>
      <c r="O20" s="355"/>
      <c r="P20" s="355"/>
      <c r="Q20" s="355"/>
      <c r="R20" s="355"/>
      <c r="S20" s="355"/>
      <c r="T20" s="355"/>
      <c r="U20" s="355"/>
      <c r="V20" s="355"/>
      <c r="W20" s="355"/>
      <c r="X20" s="355"/>
      <c r="Y20" s="355"/>
      <c r="Z20" s="355"/>
      <c r="AA20" s="1517"/>
    </row>
    <row r="21" spans="1:27" ht="15">
      <c r="A21" s="4660"/>
      <c r="B21" s="4636"/>
      <c r="C21" s="707" t="s">
        <v>32</v>
      </c>
      <c r="D21" s="1525"/>
      <c r="E21" s="380" t="s">
        <v>33</v>
      </c>
      <c r="F21" s="1525"/>
      <c r="G21" s="380" t="s">
        <v>34</v>
      </c>
      <c r="H21" s="1525"/>
      <c r="I21" s="380" t="s">
        <v>35</v>
      </c>
      <c r="J21" s="1525"/>
      <c r="K21" s="380" t="s">
        <v>37</v>
      </c>
      <c r="L21" s="1525"/>
      <c r="M21" s="394"/>
      <c r="N21" s="355"/>
      <c r="O21" s="355"/>
      <c r="P21" s="355"/>
      <c r="Q21" s="355"/>
      <c r="R21" s="355"/>
      <c r="S21" s="355"/>
      <c r="T21" s="355"/>
      <c r="U21" s="355"/>
      <c r="V21" s="355"/>
      <c r="W21" s="355"/>
      <c r="X21" s="355"/>
      <c r="Y21" s="355"/>
      <c r="Z21" s="355"/>
      <c r="AA21" s="1517"/>
    </row>
    <row r="22" spans="1:27" ht="15">
      <c r="A22" s="4660"/>
      <c r="B22" s="4636"/>
      <c r="C22" s="707" t="s">
        <v>38</v>
      </c>
      <c r="D22" s="1526" t="s">
        <v>77</v>
      </c>
      <c r="E22" s="380" t="s">
        <v>39</v>
      </c>
      <c r="F22" s="355" t="s">
        <v>415</v>
      </c>
      <c r="G22" s="355"/>
      <c r="H22" s="355"/>
      <c r="I22" s="355"/>
      <c r="J22" s="355"/>
      <c r="K22" s="355"/>
      <c r="L22" s="355"/>
      <c r="M22" s="359"/>
      <c r="N22" s="355"/>
      <c r="O22" s="355"/>
      <c r="P22" s="355"/>
      <c r="Q22" s="355"/>
      <c r="R22" s="355"/>
      <c r="S22" s="355"/>
      <c r="T22" s="355"/>
      <c r="U22" s="355"/>
      <c r="V22" s="355"/>
      <c r="W22" s="355"/>
      <c r="X22" s="355"/>
      <c r="Y22" s="355"/>
      <c r="Z22" s="355"/>
      <c r="AA22" s="1517"/>
    </row>
    <row r="23" spans="1:27" ht="15">
      <c r="A23" s="4660"/>
      <c r="B23" s="4636"/>
      <c r="C23" s="707"/>
      <c r="D23" s="380"/>
      <c r="E23" s="380"/>
      <c r="F23" s="4637"/>
      <c r="G23" s="4637"/>
      <c r="H23" s="4637"/>
      <c r="I23" s="355"/>
      <c r="J23" s="355"/>
      <c r="K23" s="355"/>
      <c r="L23" s="355"/>
      <c r="M23" s="359"/>
      <c r="N23" s="355"/>
      <c r="O23" s="355"/>
      <c r="P23" s="355"/>
      <c r="Q23" s="355"/>
      <c r="R23" s="355"/>
      <c r="S23" s="355"/>
      <c r="T23" s="355"/>
      <c r="U23" s="355"/>
      <c r="V23" s="355"/>
      <c r="W23" s="355"/>
      <c r="X23" s="355"/>
      <c r="Y23" s="355"/>
      <c r="Z23" s="355"/>
      <c r="AA23" s="1517"/>
    </row>
    <row r="24" spans="1:27" ht="15">
      <c r="A24" s="4660"/>
      <c r="B24" s="4636"/>
      <c r="C24" s="708"/>
      <c r="D24" s="352"/>
      <c r="E24" s="352"/>
      <c r="F24" s="352"/>
      <c r="G24" s="352"/>
      <c r="H24" s="352"/>
      <c r="I24" s="352"/>
      <c r="J24" s="352"/>
      <c r="K24" s="352"/>
      <c r="L24" s="352"/>
      <c r="M24" s="353"/>
      <c r="N24" s="355"/>
      <c r="O24" s="355"/>
      <c r="P24" s="355"/>
      <c r="Q24" s="355"/>
      <c r="R24" s="355"/>
      <c r="S24" s="355"/>
      <c r="T24" s="355"/>
      <c r="U24" s="355"/>
      <c r="V24" s="355"/>
      <c r="W24" s="355"/>
      <c r="X24" s="355"/>
      <c r="Y24" s="355"/>
      <c r="Z24" s="355"/>
      <c r="AA24" s="1517"/>
    </row>
    <row r="25" spans="1:27" ht="15">
      <c r="A25" s="4660"/>
      <c r="B25" s="4636"/>
      <c r="C25" s="708"/>
      <c r="D25" s="352"/>
      <c r="E25" s="352"/>
      <c r="F25" s="352"/>
      <c r="G25" s="352"/>
      <c r="H25" s="352"/>
      <c r="I25" s="352"/>
      <c r="J25" s="352"/>
      <c r="K25" s="352"/>
      <c r="L25" s="352"/>
      <c r="M25" s="353"/>
      <c r="N25" s="355"/>
      <c r="O25" s="355"/>
      <c r="P25" s="355"/>
      <c r="Q25" s="355"/>
      <c r="R25" s="355"/>
      <c r="S25" s="355"/>
      <c r="T25" s="355"/>
      <c r="U25" s="355"/>
      <c r="V25" s="355"/>
      <c r="W25" s="355"/>
      <c r="X25" s="355"/>
      <c r="Y25" s="355"/>
      <c r="Z25" s="355"/>
      <c r="AA25" s="1517"/>
    </row>
    <row r="26" spans="1:27" ht="15">
      <c r="A26" s="4660"/>
      <c r="B26" s="4636" t="s">
        <v>40</v>
      </c>
      <c r="C26" s="707"/>
      <c r="D26" s="380"/>
      <c r="E26" s="380"/>
      <c r="F26" s="380"/>
      <c r="G26" s="380"/>
      <c r="H26" s="380"/>
      <c r="I26" s="380"/>
      <c r="J26" s="380"/>
      <c r="K26" s="380"/>
      <c r="L26" s="355"/>
      <c r="M26" s="359"/>
      <c r="N26" s="355"/>
      <c r="O26" s="355"/>
      <c r="P26" s="355"/>
      <c r="Q26" s="355"/>
      <c r="R26" s="355"/>
      <c r="S26" s="355"/>
      <c r="T26" s="355"/>
      <c r="U26" s="355"/>
      <c r="V26" s="355"/>
      <c r="W26" s="355"/>
      <c r="X26" s="355"/>
      <c r="Y26" s="355"/>
      <c r="Z26" s="355"/>
      <c r="AA26" s="1517"/>
    </row>
    <row r="27" spans="1:27" ht="15">
      <c r="A27" s="4660"/>
      <c r="B27" s="4636"/>
      <c r="C27" s="707" t="s">
        <v>41</v>
      </c>
      <c r="D27" s="365"/>
      <c r="E27" s="380"/>
      <c r="F27" s="380" t="s">
        <v>42</v>
      </c>
      <c r="G27" s="365"/>
      <c r="H27" s="380"/>
      <c r="I27" s="380" t="s">
        <v>43</v>
      </c>
      <c r="J27" s="365"/>
      <c r="K27" s="380"/>
      <c r="L27" s="355" t="s">
        <v>1226</v>
      </c>
      <c r="M27" s="1527" t="s">
        <v>77</v>
      </c>
      <c r="N27" s="355"/>
      <c r="O27" s="355"/>
      <c r="P27" s="355"/>
      <c r="Q27" s="355"/>
      <c r="R27" s="355"/>
      <c r="S27" s="355"/>
      <c r="T27" s="355"/>
      <c r="U27" s="355"/>
      <c r="V27" s="355"/>
      <c r="W27" s="355"/>
      <c r="X27" s="355"/>
      <c r="Y27" s="355"/>
      <c r="Z27" s="355"/>
      <c r="AA27" s="1517"/>
    </row>
    <row r="28" spans="1:27" ht="15">
      <c r="A28" s="4660"/>
      <c r="B28" s="4636"/>
      <c r="C28" s="707" t="s">
        <v>44</v>
      </c>
      <c r="D28" s="366"/>
      <c r="E28" s="355"/>
      <c r="F28" s="380" t="s">
        <v>45</v>
      </c>
      <c r="G28" s="364"/>
      <c r="H28" s="355"/>
      <c r="I28" s="355" t="s">
        <v>1169</v>
      </c>
      <c r="J28" s="366"/>
      <c r="K28" s="355"/>
      <c r="L28" s="355"/>
      <c r="M28" s="359"/>
      <c r="N28" s="355"/>
      <c r="O28" s="355"/>
      <c r="P28" s="355"/>
      <c r="Q28" s="355"/>
      <c r="R28" s="355"/>
      <c r="S28" s="355"/>
      <c r="T28" s="355"/>
      <c r="U28" s="355"/>
      <c r="V28" s="355"/>
      <c r="W28" s="355"/>
      <c r="X28" s="355"/>
      <c r="Y28" s="355"/>
      <c r="Z28" s="355"/>
      <c r="AA28" s="1517"/>
    </row>
    <row r="29" spans="1:27" ht="15">
      <c r="A29" s="4660"/>
      <c r="B29" s="4636"/>
      <c r="C29" s="708"/>
      <c r="D29" s="352"/>
      <c r="E29" s="352"/>
      <c r="F29" s="352"/>
      <c r="G29" s="352"/>
      <c r="H29" s="352"/>
      <c r="I29" s="352"/>
      <c r="J29" s="352"/>
      <c r="K29" s="352"/>
      <c r="L29" s="360"/>
      <c r="M29" s="361"/>
      <c r="N29" s="355"/>
      <c r="O29" s="355"/>
      <c r="P29" s="355"/>
      <c r="Q29" s="355"/>
      <c r="R29" s="355"/>
      <c r="S29" s="355"/>
      <c r="T29" s="355"/>
      <c r="U29" s="355"/>
      <c r="V29" s="355"/>
      <c r="W29" s="355"/>
      <c r="X29" s="355"/>
      <c r="Y29" s="355"/>
      <c r="Z29" s="355"/>
      <c r="AA29" s="1517"/>
    </row>
    <row r="30" spans="1:27" ht="15">
      <c r="A30" s="4660"/>
      <c r="B30" s="1528" t="s">
        <v>46</v>
      </c>
      <c r="C30" s="707"/>
      <c r="D30" s="380"/>
      <c r="E30" s="380"/>
      <c r="F30" s="380"/>
      <c r="G30" s="380"/>
      <c r="H30" s="380"/>
      <c r="I30" s="380"/>
      <c r="J30" s="380"/>
      <c r="K30" s="380"/>
      <c r="L30" s="380"/>
      <c r="M30" s="394"/>
      <c r="N30" s="355"/>
      <c r="O30" s="355"/>
      <c r="P30" s="355"/>
      <c r="Q30" s="355"/>
      <c r="R30" s="355"/>
      <c r="S30" s="355"/>
      <c r="T30" s="355"/>
      <c r="U30" s="355"/>
      <c r="V30" s="355"/>
      <c r="W30" s="355"/>
      <c r="X30" s="355"/>
      <c r="Y30" s="355"/>
      <c r="Z30" s="355"/>
      <c r="AA30" s="1517"/>
    </row>
    <row r="31" spans="1:27" ht="15">
      <c r="A31" s="4660"/>
      <c r="B31" s="1528"/>
      <c r="C31" s="393" t="s">
        <v>47</v>
      </c>
      <c r="D31" s="1529">
        <v>1</v>
      </c>
      <c r="E31" s="380"/>
      <c r="F31" s="355" t="s">
        <v>48</v>
      </c>
      <c r="G31" s="1524">
        <v>2017</v>
      </c>
      <c r="H31" s="380"/>
      <c r="I31" s="355" t="s">
        <v>50</v>
      </c>
      <c r="J31" s="3790" t="s">
        <v>1227</v>
      </c>
      <c r="K31" s="3791"/>
      <c r="L31" s="3791"/>
      <c r="M31" s="394"/>
      <c r="N31" s="355"/>
      <c r="O31" s="355"/>
      <c r="P31" s="355"/>
      <c r="Q31" s="355"/>
      <c r="R31" s="355"/>
      <c r="S31" s="355"/>
      <c r="T31" s="355"/>
      <c r="U31" s="355"/>
      <c r="V31" s="355"/>
      <c r="W31" s="355"/>
      <c r="X31" s="355"/>
      <c r="Y31" s="355"/>
      <c r="Z31" s="355"/>
      <c r="AA31" s="1517"/>
    </row>
    <row r="32" spans="1:27" ht="15">
      <c r="A32" s="4660"/>
      <c r="B32" s="1521"/>
      <c r="C32" s="708"/>
      <c r="D32" s="352"/>
      <c r="E32" s="352"/>
      <c r="F32" s="352"/>
      <c r="G32" s="352"/>
      <c r="H32" s="352"/>
      <c r="I32" s="352"/>
      <c r="J32" s="352"/>
      <c r="K32" s="352"/>
      <c r="L32" s="352"/>
      <c r="M32" s="353"/>
      <c r="N32" s="355"/>
      <c r="O32" s="355"/>
      <c r="P32" s="355"/>
      <c r="Q32" s="355"/>
      <c r="R32" s="355"/>
      <c r="S32" s="355"/>
      <c r="T32" s="355"/>
      <c r="U32" s="355"/>
      <c r="V32" s="355"/>
      <c r="W32" s="355"/>
      <c r="X32" s="355"/>
      <c r="Y32" s="355"/>
      <c r="Z32" s="355"/>
      <c r="AA32" s="1517"/>
    </row>
    <row r="33" spans="1:27" ht="15">
      <c r="A33" s="4660"/>
      <c r="B33" s="4629" t="s">
        <v>53</v>
      </c>
      <c r="C33" s="363"/>
      <c r="D33" s="355"/>
      <c r="E33" s="355"/>
      <c r="F33" s="355"/>
      <c r="G33" s="355"/>
      <c r="H33" s="355"/>
      <c r="I33" s="355"/>
      <c r="J33" s="355"/>
      <c r="K33" s="355"/>
      <c r="L33" s="355"/>
      <c r="M33" s="359"/>
      <c r="N33" s="355"/>
      <c r="O33" s="355"/>
      <c r="P33" s="355"/>
      <c r="Q33" s="355"/>
      <c r="R33" s="355"/>
      <c r="S33" s="355"/>
      <c r="T33" s="355"/>
      <c r="U33" s="355"/>
      <c r="V33" s="355"/>
      <c r="W33" s="355"/>
      <c r="X33" s="355"/>
      <c r="Y33" s="355"/>
      <c r="Z33" s="355"/>
      <c r="AA33" s="1517"/>
    </row>
    <row r="34" spans="1:27" ht="15">
      <c r="A34" s="4660"/>
      <c r="B34" s="4636"/>
      <c r="C34" s="707" t="s">
        <v>54</v>
      </c>
      <c r="D34" s="1524">
        <v>2019</v>
      </c>
      <c r="E34" s="355"/>
      <c r="F34" s="380" t="s">
        <v>55</v>
      </c>
      <c r="G34" s="710">
        <v>2028</v>
      </c>
      <c r="H34" s="355"/>
      <c r="I34" s="355"/>
      <c r="J34" s="355"/>
      <c r="K34" s="355"/>
      <c r="L34" s="355"/>
      <c r="M34" s="359"/>
      <c r="N34" s="355"/>
      <c r="O34" s="355"/>
      <c r="P34" s="355"/>
      <c r="Q34" s="355"/>
      <c r="R34" s="355"/>
      <c r="S34" s="355"/>
      <c r="T34" s="355"/>
      <c r="U34" s="355"/>
      <c r="V34" s="355"/>
      <c r="W34" s="355"/>
      <c r="X34" s="355"/>
      <c r="Y34" s="355"/>
      <c r="Z34" s="355"/>
      <c r="AA34" s="1517"/>
    </row>
    <row r="35" spans="1:27" ht="15">
      <c r="A35" s="4660"/>
      <c r="B35" s="4636"/>
      <c r="C35" s="708"/>
      <c r="D35" s="352"/>
      <c r="E35" s="360"/>
      <c r="F35" s="352"/>
      <c r="G35" s="360"/>
      <c r="H35" s="360"/>
      <c r="I35" s="360"/>
      <c r="J35" s="360"/>
      <c r="K35" s="360"/>
      <c r="L35" s="360"/>
      <c r="M35" s="361"/>
      <c r="N35" s="355"/>
      <c r="O35" s="355"/>
      <c r="P35" s="355"/>
      <c r="Q35" s="355"/>
      <c r="R35" s="355"/>
      <c r="S35" s="355"/>
      <c r="T35" s="355"/>
      <c r="U35" s="355"/>
      <c r="V35" s="355"/>
      <c r="W35" s="355"/>
      <c r="X35" s="355"/>
      <c r="Y35" s="355"/>
      <c r="Z35" s="355"/>
      <c r="AA35" s="1517"/>
    </row>
    <row r="36" spans="1:27" ht="15">
      <c r="A36" s="4660"/>
      <c r="B36" s="4636" t="s">
        <v>56</v>
      </c>
      <c r="C36" s="707"/>
      <c r="D36" s="380"/>
      <c r="E36" s="380"/>
      <c r="F36" s="380"/>
      <c r="G36" s="380"/>
      <c r="H36" s="380"/>
      <c r="I36" s="380"/>
      <c r="J36" s="380"/>
      <c r="K36" s="380"/>
      <c r="L36" s="380"/>
      <c r="M36" s="394"/>
      <c r="N36" s="355"/>
      <c r="O36" s="355"/>
      <c r="P36" s="355"/>
      <c r="Q36" s="355"/>
      <c r="R36" s="355"/>
      <c r="S36" s="355"/>
      <c r="T36" s="355"/>
      <c r="U36" s="355"/>
      <c r="V36" s="355"/>
      <c r="W36" s="355"/>
      <c r="X36" s="355"/>
      <c r="Y36" s="355"/>
      <c r="Z36" s="355"/>
      <c r="AA36" s="1517"/>
    </row>
    <row r="37" spans="1:27" ht="15">
      <c r="A37" s="4660"/>
      <c r="B37" s="4636"/>
      <c r="C37" s="707"/>
      <c r="D37" s="4638" t="s">
        <v>57</v>
      </c>
      <c r="E37" s="4638"/>
      <c r="F37" s="4638" t="s">
        <v>58</v>
      </c>
      <c r="G37" s="4638"/>
      <c r="H37" s="4638" t="s">
        <v>59</v>
      </c>
      <c r="I37" s="4638"/>
      <c r="J37" s="4638" t="s">
        <v>60</v>
      </c>
      <c r="K37" s="4638"/>
      <c r="L37" s="4638" t="s">
        <v>61</v>
      </c>
      <c r="M37" s="4639"/>
      <c r="N37" s="355"/>
      <c r="O37" s="355"/>
      <c r="P37" s="355"/>
      <c r="Q37" s="355"/>
      <c r="R37" s="355"/>
      <c r="S37" s="355"/>
      <c r="T37" s="355"/>
      <c r="U37" s="355"/>
      <c r="V37" s="355"/>
      <c r="W37" s="355"/>
      <c r="X37" s="355"/>
      <c r="Y37" s="355"/>
      <c r="Z37" s="355"/>
      <c r="AA37" s="1517"/>
    </row>
    <row r="38" spans="1:27" ht="15.95" customHeight="1">
      <c r="A38" s="4660"/>
      <c r="B38" s="4636"/>
      <c r="C38" s="707"/>
      <c r="D38" s="4641"/>
      <c r="E38" s="3785"/>
      <c r="F38" s="3791">
        <v>1</v>
      </c>
      <c r="G38" s="3791"/>
      <c r="H38" s="3785"/>
      <c r="I38" s="3785"/>
      <c r="J38" s="3785">
        <v>1</v>
      </c>
      <c r="K38" s="3785"/>
      <c r="L38" s="3785"/>
      <c r="M38" s="3786"/>
      <c r="N38" s="355"/>
      <c r="O38" s="355"/>
      <c r="P38" s="355"/>
      <c r="Q38" s="355"/>
      <c r="R38" s="355"/>
      <c r="S38" s="355"/>
      <c r="T38" s="355"/>
      <c r="U38" s="355"/>
      <c r="V38" s="355"/>
      <c r="W38" s="355"/>
      <c r="X38" s="355"/>
      <c r="Y38" s="355"/>
      <c r="Z38" s="355"/>
      <c r="AA38" s="1517"/>
    </row>
    <row r="39" spans="1:27" ht="15">
      <c r="A39" s="4660"/>
      <c r="B39" s="4636"/>
      <c r="C39" s="707"/>
      <c r="D39" s="3791" t="s">
        <v>62</v>
      </c>
      <c r="E39" s="3791"/>
      <c r="F39" s="3791" t="s">
        <v>63</v>
      </c>
      <c r="G39" s="3791"/>
      <c r="H39" s="3791" t="s">
        <v>64</v>
      </c>
      <c r="I39" s="3791"/>
      <c r="J39" s="3791" t="s">
        <v>65</v>
      </c>
      <c r="K39" s="3791"/>
      <c r="L39" s="3791" t="s">
        <v>66</v>
      </c>
      <c r="M39" s="4648"/>
      <c r="N39" s="355"/>
      <c r="O39" s="355"/>
      <c r="P39" s="355"/>
      <c r="Q39" s="355"/>
      <c r="R39" s="355"/>
      <c r="S39" s="355"/>
      <c r="T39" s="355"/>
      <c r="U39" s="355"/>
      <c r="V39" s="355"/>
      <c r="W39" s="355"/>
      <c r="X39" s="355"/>
      <c r="Y39" s="355"/>
      <c r="Z39" s="355"/>
      <c r="AA39" s="1517"/>
    </row>
    <row r="40" spans="1:27" ht="15">
      <c r="A40" s="4660"/>
      <c r="B40" s="4636"/>
      <c r="C40" s="707"/>
      <c r="D40" s="3790"/>
      <c r="E40" s="3791"/>
      <c r="F40" s="3785"/>
      <c r="G40" s="3785"/>
      <c r="H40" s="3785"/>
      <c r="I40" s="3785"/>
      <c r="J40" s="3785"/>
      <c r="K40" s="3785"/>
      <c r="L40" s="3791">
        <v>1</v>
      </c>
      <c r="M40" s="4648"/>
      <c r="N40" s="355"/>
      <c r="O40" s="355"/>
      <c r="P40" s="355"/>
      <c r="Q40" s="355"/>
      <c r="R40" s="355"/>
      <c r="S40" s="355"/>
      <c r="T40" s="355"/>
      <c r="U40" s="355"/>
      <c r="V40" s="355"/>
      <c r="W40" s="355"/>
      <c r="X40" s="355"/>
      <c r="Y40" s="355"/>
      <c r="Z40" s="355"/>
      <c r="AA40" s="1517"/>
    </row>
    <row r="41" spans="1:27" ht="15">
      <c r="A41" s="4660"/>
      <c r="B41" s="4636"/>
      <c r="C41" s="707"/>
      <c r="D41" s="3791" t="s">
        <v>67</v>
      </c>
      <c r="E41" s="3791"/>
      <c r="F41" s="3791" t="s">
        <v>72</v>
      </c>
      <c r="G41" s="3791"/>
      <c r="H41" s="355"/>
      <c r="I41" s="355"/>
      <c r="J41" s="355"/>
      <c r="K41" s="355"/>
      <c r="L41" s="355"/>
      <c r="M41" s="359"/>
      <c r="N41" s="355"/>
      <c r="O41" s="355"/>
      <c r="P41" s="355"/>
      <c r="Q41" s="355"/>
      <c r="R41" s="355"/>
      <c r="S41" s="355"/>
      <c r="T41" s="355"/>
      <c r="U41" s="355"/>
      <c r="V41" s="355"/>
      <c r="W41" s="355"/>
      <c r="X41" s="355"/>
      <c r="Y41" s="355"/>
      <c r="Z41" s="355"/>
      <c r="AA41" s="1517"/>
    </row>
    <row r="42" spans="1:27" ht="15">
      <c r="A42" s="4660"/>
      <c r="B42" s="4636"/>
      <c r="C42" s="707"/>
      <c r="D42" s="1517"/>
      <c r="E42" s="1517"/>
      <c r="F42" s="3791">
        <v>3</v>
      </c>
      <c r="G42" s="3791"/>
      <c r="H42" s="1530"/>
      <c r="I42" s="1531"/>
      <c r="J42" s="1530"/>
      <c r="K42" s="1531"/>
      <c r="L42" s="1530"/>
      <c r="M42" s="1532"/>
      <c r="N42" s="355"/>
      <c r="O42" s="355"/>
      <c r="P42" s="355"/>
      <c r="Q42" s="355"/>
      <c r="R42" s="355"/>
      <c r="S42" s="355"/>
      <c r="T42" s="355"/>
      <c r="U42" s="355"/>
      <c r="V42" s="355"/>
      <c r="W42" s="355"/>
      <c r="X42" s="355"/>
      <c r="Y42" s="355"/>
      <c r="Z42" s="355"/>
      <c r="AA42" s="1517"/>
    </row>
    <row r="43" spans="1:27" ht="15">
      <c r="A43" s="4660"/>
      <c r="B43" s="4636"/>
      <c r="C43" s="707"/>
      <c r="D43" s="380"/>
      <c r="E43" s="380"/>
      <c r="F43" s="355"/>
      <c r="G43" s="380"/>
      <c r="H43" s="380"/>
      <c r="I43" s="380"/>
      <c r="J43" s="380"/>
      <c r="K43" s="380"/>
      <c r="L43" s="380"/>
      <c r="M43" s="394"/>
      <c r="N43" s="355"/>
      <c r="O43" s="355"/>
      <c r="P43" s="355"/>
      <c r="Q43" s="355"/>
      <c r="R43" s="355"/>
      <c r="S43" s="355"/>
      <c r="T43" s="355"/>
      <c r="U43" s="355"/>
      <c r="V43" s="355"/>
      <c r="W43" s="355"/>
      <c r="X43" s="355"/>
      <c r="Y43" s="355"/>
      <c r="Z43" s="355"/>
      <c r="AA43" s="1517"/>
    </row>
    <row r="44" spans="1:27" ht="15">
      <c r="A44" s="4660"/>
      <c r="B44" s="4636"/>
      <c r="C44" s="707"/>
      <c r="D44" s="3372"/>
      <c r="E44" s="3372"/>
      <c r="F44" s="3372"/>
      <c r="G44" s="3372"/>
      <c r="H44" s="3372"/>
      <c r="I44" s="3372"/>
      <c r="J44" s="380"/>
      <c r="K44" s="380"/>
      <c r="L44" s="380"/>
      <c r="M44" s="394"/>
      <c r="N44" s="355"/>
      <c r="O44" s="355"/>
      <c r="P44" s="355"/>
      <c r="Q44" s="355"/>
      <c r="R44" s="355"/>
      <c r="S44" s="355"/>
      <c r="T44" s="355"/>
      <c r="U44" s="355"/>
      <c r="V44" s="355"/>
      <c r="W44" s="355"/>
      <c r="X44" s="355"/>
      <c r="Y44" s="355"/>
      <c r="Z44" s="355"/>
      <c r="AA44" s="1517"/>
    </row>
    <row r="45" spans="1:27" ht="15">
      <c r="A45" s="4660"/>
      <c r="B45" s="4630"/>
      <c r="C45" s="708"/>
      <c r="D45" s="352"/>
      <c r="E45" s="352"/>
      <c r="F45" s="352"/>
      <c r="G45" s="352"/>
      <c r="H45" s="352"/>
      <c r="I45" s="352"/>
      <c r="J45" s="352"/>
      <c r="K45" s="352"/>
      <c r="L45" s="3354"/>
      <c r="M45" s="3356"/>
      <c r="N45" s="355"/>
      <c r="O45" s="355"/>
      <c r="P45" s="355"/>
      <c r="Q45" s="355"/>
      <c r="R45" s="355"/>
      <c r="S45" s="355"/>
      <c r="T45" s="355"/>
      <c r="U45" s="355"/>
      <c r="V45" s="355"/>
      <c r="W45" s="355"/>
      <c r="X45" s="355"/>
      <c r="Y45" s="355"/>
      <c r="Z45" s="355"/>
      <c r="AA45" s="1517"/>
    </row>
    <row r="46" spans="1:27" ht="15">
      <c r="A46" s="4660"/>
      <c r="B46" s="4629" t="s">
        <v>73</v>
      </c>
      <c r="C46" s="707"/>
      <c r="D46" s="380"/>
      <c r="E46" s="380"/>
      <c r="F46" s="380"/>
      <c r="G46" s="380"/>
      <c r="H46" s="380"/>
      <c r="I46" s="380"/>
      <c r="J46" s="380"/>
      <c r="K46" s="380"/>
      <c r="L46" s="355"/>
      <c r="M46" s="359"/>
      <c r="N46" s="355"/>
      <c r="O46" s="355"/>
      <c r="P46" s="355"/>
      <c r="Q46" s="355"/>
      <c r="R46" s="355"/>
      <c r="S46" s="355"/>
      <c r="T46" s="355"/>
      <c r="U46" s="355"/>
      <c r="V46" s="355"/>
      <c r="W46" s="355"/>
      <c r="X46" s="355"/>
      <c r="Y46" s="355"/>
      <c r="Z46" s="355"/>
      <c r="AA46" s="1517"/>
    </row>
    <row r="47" spans="1:27" ht="15">
      <c r="A47" s="4660"/>
      <c r="B47" s="4636"/>
      <c r="C47" s="363"/>
      <c r="D47" s="380" t="s">
        <v>74</v>
      </c>
      <c r="E47" s="395" t="s">
        <v>75</v>
      </c>
      <c r="F47" s="3372" t="s">
        <v>76</v>
      </c>
      <c r="G47" s="4645"/>
      <c r="H47" s="380"/>
      <c r="I47" s="380" t="s">
        <v>39</v>
      </c>
      <c r="J47" s="380"/>
      <c r="K47" s="3372"/>
      <c r="L47" s="3372"/>
      <c r="M47" s="3771"/>
      <c r="N47" s="355"/>
      <c r="O47" s="355"/>
      <c r="P47" s="355"/>
      <c r="Q47" s="355"/>
      <c r="R47" s="355"/>
      <c r="S47" s="355"/>
      <c r="T47" s="355"/>
      <c r="U47" s="355"/>
      <c r="V47" s="355"/>
      <c r="W47" s="355"/>
      <c r="X47" s="355"/>
      <c r="Y47" s="355"/>
      <c r="Z47" s="355"/>
      <c r="AA47" s="1517"/>
    </row>
    <row r="48" spans="1:27" ht="15">
      <c r="A48" s="4660"/>
      <c r="B48" s="4636"/>
      <c r="C48" s="363"/>
      <c r="D48" s="710"/>
      <c r="E48" s="1533" t="s">
        <v>77</v>
      </c>
      <c r="F48" s="3372"/>
      <c r="G48" s="4646"/>
      <c r="H48" s="380"/>
      <c r="I48" s="3367"/>
      <c r="J48" s="4647"/>
      <c r="K48" s="3372"/>
      <c r="L48" s="3372"/>
      <c r="M48" s="3771"/>
      <c r="N48" s="355"/>
      <c r="O48" s="355"/>
      <c r="P48" s="355"/>
      <c r="Q48" s="355"/>
      <c r="R48" s="355"/>
      <c r="S48" s="355"/>
      <c r="T48" s="355"/>
      <c r="U48" s="355"/>
      <c r="V48" s="355"/>
      <c r="W48" s="355"/>
      <c r="X48" s="355"/>
      <c r="Y48" s="355"/>
      <c r="Z48" s="355"/>
      <c r="AA48" s="1517"/>
    </row>
    <row r="49" spans="1:27" ht="15">
      <c r="A49" s="4660"/>
      <c r="B49" s="4636"/>
      <c r="C49" s="350"/>
      <c r="D49" s="360"/>
      <c r="E49" s="360"/>
      <c r="F49" s="360"/>
      <c r="G49" s="360"/>
      <c r="H49" s="360"/>
      <c r="I49" s="360"/>
      <c r="J49" s="360"/>
      <c r="K49" s="360"/>
      <c r="L49" s="355"/>
      <c r="M49" s="359"/>
      <c r="N49" s="355"/>
      <c r="O49" s="355"/>
      <c r="P49" s="355"/>
      <c r="Q49" s="355"/>
      <c r="R49" s="355"/>
      <c r="S49" s="355"/>
      <c r="T49" s="355"/>
      <c r="U49" s="355"/>
      <c r="V49" s="355"/>
      <c r="W49" s="355"/>
      <c r="X49" s="355"/>
      <c r="Y49" s="355"/>
      <c r="Z49" s="355"/>
      <c r="AA49" s="1517"/>
    </row>
    <row r="50" spans="1:27" ht="63.95" customHeight="1">
      <c r="A50" s="4660"/>
      <c r="B50" s="1521" t="s">
        <v>78</v>
      </c>
      <c r="C50" s="4654" t="s">
        <v>1228</v>
      </c>
      <c r="D50" s="3680"/>
      <c r="E50" s="3680"/>
      <c r="F50" s="3680"/>
      <c r="G50" s="3680"/>
      <c r="H50" s="3680"/>
      <c r="I50" s="3680"/>
      <c r="J50" s="3680"/>
      <c r="K50" s="3680"/>
      <c r="L50" s="3680"/>
      <c r="M50" s="4655"/>
      <c r="N50" s="355"/>
      <c r="O50" s="355"/>
      <c r="P50" s="355"/>
      <c r="Q50" s="355"/>
      <c r="R50" s="355"/>
      <c r="S50" s="355"/>
      <c r="T50" s="355"/>
      <c r="U50" s="355"/>
      <c r="V50" s="355"/>
      <c r="W50" s="355"/>
      <c r="X50" s="355"/>
      <c r="Y50" s="355"/>
      <c r="Z50" s="355"/>
      <c r="AA50" s="1517"/>
    </row>
    <row r="51" spans="1:27" ht="15">
      <c r="A51" s="4660"/>
      <c r="B51" s="1521" t="s">
        <v>79</v>
      </c>
      <c r="C51" s="3784" t="s">
        <v>1229</v>
      </c>
      <c r="D51" s="3785"/>
      <c r="E51" s="3785"/>
      <c r="F51" s="3785"/>
      <c r="G51" s="3785"/>
      <c r="H51" s="3785"/>
      <c r="I51" s="3785"/>
      <c r="J51" s="3785"/>
      <c r="K51" s="3785"/>
      <c r="L51" s="3785"/>
      <c r="M51" s="3786"/>
      <c r="N51" s="355"/>
      <c r="O51" s="355"/>
      <c r="P51" s="355"/>
      <c r="Q51" s="355"/>
      <c r="R51" s="355"/>
      <c r="S51" s="355"/>
      <c r="T51" s="355"/>
      <c r="U51" s="355"/>
      <c r="V51" s="355"/>
      <c r="W51" s="355"/>
      <c r="X51" s="355"/>
      <c r="Y51" s="355"/>
      <c r="Z51" s="355"/>
      <c r="AA51" s="1517"/>
    </row>
    <row r="52" spans="1:27" ht="15">
      <c r="A52" s="4660"/>
      <c r="B52" s="1521" t="s">
        <v>80</v>
      </c>
      <c r="C52" s="1534">
        <v>180</v>
      </c>
      <c r="D52" s="351"/>
      <c r="E52" s="351"/>
      <c r="F52" s="351"/>
      <c r="G52" s="351"/>
      <c r="H52" s="351"/>
      <c r="I52" s="351"/>
      <c r="J52" s="351"/>
      <c r="K52" s="351"/>
      <c r="L52" s="351"/>
      <c r="M52" s="1535"/>
      <c r="N52" s="355"/>
      <c r="O52" s="355"/>
      <c r="P52" s="355"/>
      <c r="Q52" s="355"/>
      <c r="R52" s="355"/>
      <c r="S52" s="355"/>
      <c r="T52" s="355"/>
      <c r="U52" s="355"/>
      <c r="V52" s="355"/>
      <c r="W52" s="355"/>
      <c r="X52" s="355"/>
      <c r="Y52" s="355"/>
      <c r="Z52" s="355"/>
      <c r="AA52" s="1517"/>
    </row>
    <row r="53" spans="1:27" ht="15">
      <c r="A53" s="4661"/>
      <c r="B53" s="1521" t="s">
        <v>81</v>
      </c>
      <c r="C53" s="4650" t="s">
        <v>1230</v>
      </c>
      <c r="D53" s="3791"/>
      <c r="E53" s="351"/>
      <c r="F53" s="351"/>
      <c r="G53" s="351"/>
      <c r="H53" s="351"/>
      <c r="I53" s="351"/>
      <c r="J53" s="351"/>
      <c r="K53" s="351"/>
      <c r="L53" s="351"/>
      <c r="M53" s="1535"/>
      <c r="N53" s="355"/>
      <c r="O53" s="355"/>
      <c r="P53" s="355"/>
      <c r="Q53" s="355"/>
      <c r="R53" s="355"/>
      <c r="S53" s="355"/>
      <c r="T53" s="355"/>
      <c r="U53" s="355"/>
      <c r="V53" s="355"/>
      <c r="W53" s="355"/>
      <c r="X53" s="355"/>
      <c r="Y53" s="355"/>
      <c r="Z53" s="355"/>
      <c r="AA53" s="1517"/>
    </row>
    <row r="54" spans="1:27" ht="15">
      <c r="A54" s="4623" t="s">
        <v>82</v>
      </c>
      <c r="B54" s="708" t="s">
        <v>83</v>
      </c>
      <c r="C54" s="4650" t="s">
        <v>586</v>
      </c>
      <c r="D54" s="3791"/>
      <c r="E54" s="3791"/>
      <c r="F54" s="3791"/>
      <c r="G54" s="3791"/>
      <c r="H54" s="3791"/>
      <c r="I54" s="3791"/>
      <c r="J54" s="3791"/>
      <c r="K54" s="3791"/>
      <c r="L54" s="3791"/>
      <c r="M54" s="4648"/>
      <c r="N54" s="355"/>
      <c r="O54" s="355"/>
      <c r="P54" s="355"/>
      <c r="Q54" s="355"/>
      <c r="R54" s="355"/>
      <c r="S54" s="355"/>
      <c r="T54" s="355"/>
      <c r="U54" s="355"/>
      <c r="V54" s="355"/>
      <c r="W54" s="355"/>
      <c r="X54" s="355"/>
      <c r="Y54" s="355"/>
      <c r="Z54" s="355"/>
      <c r="AA54" s="1517"/>
    </row>
    <row r="55" spans="1:27" ht="15">
      <c r="A55" s="4624"/>
      <c r="B55" s="708" t="s">
        <v>85</v>
      </c>
      <c r="C55" s="4650" t="s">
        <v>1231</v>
      </c>
      <c r="D55" s="3791"/>
      <c r="E55" s="3791"/>
      <c r="F55" s="3791"/>
      <c r="G55" s="3791"/>
      <c r="H55" s="3791"/>
      <c r="I55" s="3791"/>
      <c r="J55" s="3791"/>
      <c r="K55" s="3791"/>
      <c r="L55" s="3791"/>
      <c r="M55" s="4648"/>
      <c r="N55" s="355"/>
      <c r="O55" s="355"/>
      <c r="P55" s="355"/>
      <c r="Q55" s="355"/>
      <c r="R55" s="355"/>
      <c r="S55" s="355"/>
      <c r="T55" s="355"/>
      <c r="U55" s="355"/>
      <c r="V55" s="355"/>
      <c r="W55" s="355"/>
      <c r="X55" s="355"/>
      <c r="Y55" s="355"/>
      <c r="Z55" s="355"/>
      <c r="AA55" s="1517"/>
    </row>
    <row r="56" spans="1:27" ht="15">
      <c r="A56" s="4624"/>
      <c r="B56" s="708" t="s">
        <v>87</v>
      </c>
      <c r="C56" s="4650" t="s">
        <v>233</v>
      </c>
      <c r="D56" s="3791"/>
      <c r="E56" s="3791"/>
      <c r="F56" s="3791"/>
      <c r="G56" s="3791"/>
      <c r="H56" s="3791"/>
      <c r="I56" s="3791"/>
      <c r="J56" s="3791"/>
      <c r="K56" s="3791"/>
      <c r="L56" s="3791"/>
      <c r="M56" s="4648"/>
      <c r="N56" s="355"/>
      <c r="O56" s="355"/>
      <c r="P56" s="355"/>
      <c r="Q56" s="355"/>
      <c r="R56" s="355"/>
      <c r="S56" s="355"/>
      <c r="T56" s="355"/>
      <c r="U56" s="355"/>
      <c r="V56" s="355"/>
      <c r="W56" s="355"/>
      <c r="X56" s="355"/>
      <c r="Y56" s="355"/>
      <c r="Z56" s="355"/>
      <c r="AA56" s="1517"/>
    </row>
    <row r="57" spans="1:27" ht="15">
      <c r="A57" s="4624"/>
      <c r="B57" s="708" t="s">
        <v>89</v>
      </c>
      <c r="C57" s="4650" t="s">
        <v>588</v>
      </c>
      <c r="D57" s="3791"/>
      <c r="E57" s="3791"/>
      <c r="F57" s="3791"/>
      <c r="G57" s="3791"/>
      <c r="H57" s="3791"/>
      <c r="I57" s="3791"/>
      <c r="J57" s="3791"/>
      <c r="K57" s="3791"/>
      <c r="L57" s="3791"/>
      <c r="M57" s="4648"/>
      <c r="N57" s="355"/>
      <c r="O57" s="355"/>
      <c r="P57" s="355"/>
      <c r="Q57" s="355"/>
      <c r="R57" s="355"/>
      <c r="S57" s="355"/>
      <c r="T57" s="355"/>
      <c r="U57" s="355"/>
      <c r="V57" s="355"/>
      <c r="W57" s="355"/>
      <c r="X57" s="355"/>
      <c r="Y57" s="355"/>
      <c r="Z57" s="355"/>
      <c r="AA57" s="1517"/>
    </row>
    <row r="58" spans="1:27" ht="15">
      <c r="A58" s="4624"/>
      <c r="B58" s="708" t="s">
        <v>91</v>
      </c>
      <c r="C58" s="4656" t="s">
        <v>1122</v>
      </c>
      <c r="D58" s="4657"/>
      <c r="E58" s="4657"/>
      <c r="F58" s="4657"/>
      <c r="G58" s="4657"/>
      <c r="H58" s="4657"/>
      <c r="I58" s="4657"/>
      <c r="J58" s="4657"/>
      <c r="K58" s="4657"/>
      <c r="L58" s="4657"/>
      <c r="M58" s="4658"/>
      <c r="N58" s="355"/>
      <c r="O58" s="355"/>
      <c r="P58" s="355"/>
      <c r="Q58" s="355"/>
      <c r="R58" s="355"/>
      <c r="S58" s="355"/>
      <c r="T58" s="355"/>
      <c r="U58" s="355"/>
      <c r="V58" s="355"/>
      <c r="W58" s="355"/>
      <c r="X58" s="355"/>
      <c r="Y58" s="355"/>
      <c r="Z58" s="355"/>
      <c r="AA58" s="1517"/>
    </row>
    <row r="59" spans="1:27" ht="15">
      <c r="A59" s="4625"/>
      <c r="B59" s="708" t="s">
        <v>93</v>
      </c>
      <c r="C59" s="4650">
        <v>3407666</v>
      </c>
      <c r="D59" s="3791"/>
      <c r="E59" s="3791"/>
      <c r="F59" s="3791"/>
      <c r="G59" s="3791"/>
      <c r="H59" s="3791"/>
      <c r="I59" s="3791"/>
      <c r="J59" s="3791"/>
      <c r="K59" s="3791"/>
      <c r="L59" s="3791"/>
      <c r="M59" s="4648"/>
      <c r="N59" s="355"/>
      <c r="O59" s="355"/>
      <c r="P59" s="355"/>
      <c r="Q59" s="355"/>
      <c r="R59" s="355"/>
      <c r="S59" s="355"/>
      <c r="T59" s="355"/>
      <c r="U59" s="355"/>
      <c r="V59" s="355"/>
      <c r="W59" s="355"/>
      <c r="X59" s="355"/>
      <c r="Y59" s="355"/>
      <c r="Z59" s="355"/>
      <c r="AA59" s="1517"/>
    </row>
    <row r="60" spans="1:27" ht="78.95" customHeight="1">
      <c r="A60" s="4623" t="s">
        <v>95</v>
      </c>
      <c r="B60" s="350" t="s">
        <v>96</v>
      </c>
      <c r="C60" s="3757" t="s">
        <v>248</v>
      </c>
      <c r="D60" s="3758"/>
      <c r="E60" s="3758"/>
      <c r="F60" s="3758"/>
      <c r="G60" s="3758"/>
      <c r="H60" s="3758"/>
      <c r="I60" s="3758"/>
      <c r="J60" s="3758"/>
      <c r="K60" s="3758"/>
      <c r="L60" s="3758"/>
      <c r="M60" s="3759"/>
      <c r="N60" s="355"/>
      <c r="O60" s="355"/>
      <c r="P60" s="355"/>
      <c r="Q60" s="355"/>
      <c r="R60" s="355"/>
      <c r="S60" s="355"/>
      <c r="T60" s="355"/>
      <c r="U60" s="355"/>
      <c r="V60" s="355"/>
      <c r="W60" s="355"/>
      <c r="X60" s="355"/>
      <c r="Y60" s="355"/>
      <c r="Z60" s="355"/>
      <c r="AA60" s="1517"/>
    </row>
    <row r="61" spans="1:27" ht="15">
      <c r="A61" s="4624"/>
      <c r="B61" s="350" t="s">
        <v>98</v>
      </c>
      <c r="C61" s="4650" t="s">
        <v>99</v>
      </c>
      <c r="D61" s="3791"/>
      <c r="E61" s="3791"/>
      <c r="F61" s="3791"/>
      <c r="G61" s="3791"/>
      <c r="H61" s="3791"/>
      <c r="I61" s="3791"/>
      <c r="J61" s="3791"/>
      <c r="K61" s="3791"/>
      <c r="L61" s="3791"/>
      <c r="M61" s="4648"/>
      <c r="N61" s="355"/>
      <c r="O61" s="355"/>
      <c r="P61" s="355"/>
      <c r="Q61" s="355"/>
      <c r="R61" s="355"/>
      <c r="S61" s="355"/>
      <c r="T61" s="355"/>
      <c r="U61" s="355"/>
      <c r="V61" s="355"/>
      <c r="W61" s="355"/>
      <c r="X61" s="355"/>
      <c r="Y61" s="355"/>
      <c r="Z61" s="355"/>
      <c r="AA61" s="1517"/>
    </row>
    <row r="62" spans="1:27" ht="15.75" thickBot="1">
      <c r="A62" s="4649"/>
      <c r="B62" s="441" t="s">
        <v>12</v>
      </c>
      <c r="C62" s="4650" t="s">
        <v>233</v>
      </c>
      <c r="D62" s="3791"/>
      <c r="E62" s="3791"/>
      <c r="F62" s="3791"/>
      <c r="G62" s="3791"/>
      <c r="H62" s="3791"/>
      <c r="I62" s="3791"/>
      <c r="J62" s="3791"/>
      <c r="K62" s="3791"/>
      <c r="L62" s="3791"/>
      <c r="M62" s="4648"/>
      <c r="N62" s="355"/>
      <c r="O62" s="355"/>
      <c r="P62" s="355"/>
      <c r="Q62" s="355"/>
      <c r="R62" s="355"/>
      <c r="S62" s="355"/>
      <c r="T62" s="355"/>
      <c r="U62" s="355"/>
      <c r="V62" s="355"/>
      <c r="W62" s="355"/>
      <c r="X62" s="355"/>
      <c r="Y62" s="355"/>
      <c r="Z62" s="355"/>
      <c r="AA62" s="1517"/>
    </row>
    <row r="63" spans="1:27" ht="15.75" thickBot="1">
      <c r="A63" s="382" t="s">
        <v>100</v>
      </c>
      <c r="B63" s="400"/>
      <c r="C63" s="4651"/>
      <c r="D63" s="4652"/>
      <c r="E63" s="4652"/>
      <c r="F63" s="4652"/>
      <c r="G63" s="4652"/>
      <c r="H63" s="4652"/>
      <c r="I63" s="4652"/>
      <c r="J63" s="4652"/>
      <c r="K63" s="4652"/>
      <c r="L63" s="4652"/>
      <c r="M63" s="4653"/>
      <c r="N63" s="355"/>
      <c r="O63" s="355"/>
      <c r="P63" s="355"/>
      <c r="Q63" s="355"/>
      <c r="R63" s="355"/>
      <c r="S63" s="355"/>
      <c r="T63" s="355"/>
      <c r="U63" s="355"/>
      <c r="V63" s="355"/>
      <c r="W63" s="355"/>
      <c r="X63" s="355"/>
      <c r="Y63" s="355"/>
      <c r="Z63" s="355"/>
      <c r="AA63" s="1517"/>
    </row>
    <row r="64" spans="1:27" ht="15">
      <c r="A64" s="355"/>
      <c r="B64" s="1536"/>
      <c r="C64" s="355"/>
      <c r="D64" s="355"/>
      <c r="E64" s="355"/>
      <c r="F64" s="355"/>
      <c r="G64" s="355"/>
      <c r="H64" s="355"/>
      <c r="I64" s="355"/>
      <c r="J64" s="355"/>
      <c r="K64" s="355"/>
      <c r="L64" s="355"/>
      <c r="M64" s="355"/>
      <c r="N64" s="355"/>
      <c r="O64" s="355"/>
      <c r="P64" s="355"/>
      <c r="Q64" s="355"/>
      <c r="R64" s="355"/>
      <c r="S64" s="355"/>
      <c r="T64" s="355"/>
      <c r="U64" s="355"/>
      <c r="V64" s="355"/>
      <c r="W64" s="355"/>
      <c r="X64" s="355"/>
      <c r="Y64" s="355"/>
      <c r="Z64" s="355"/>
      <c r="AA64" s="1517"/>
    </row>
    <row r="65" spans="1:27" ht="15">
      <c r="A65" s="355"/>
      <c r="B65" s="1537"/>
      <c r="C65" s="355"/>
      <c r="D65" s="355"/>
      <c r="E65" s="355"/>
      <c r="F65" s="355"/>
      <c r="G65" s="355"/>
      <c r="H65" s="355"/>
      <c r="I65" s="355"/>
      <c r="J65" s="355"/>
      <c r="K65" s="355"/>
      <c r="L65" s="355"/>
      <c r="M65" s="355"/>
      <c r="N65" s="355"/>
      <c r="O65" s="355"/>
      <c r="P65" s="355"/>
      <c r="Q65" s="355"/>
      <c r="R65" s="355"/>
      <c r="S65" s="355"/>
      <c r="T65" s="355"/>
      <c r="U65" s="355"/>
      <c r="V65" s="355"/>
      <c r="W65" s="355"/>
      <c r="X65" s="355"/>
      <c r="Y65" s="355"/>
      <c r="Z65" s="355"/>
      <c r="AA65" s="1517"/>
    </row>
    <row r="66" spans="1:27" ht="15">
      <c r="A66" s="355"/>
      <c r="B66" s="1537"/>
      <c r="C66" s="355"/>
      <c r="D66" s="355"/>
      <c r="E66" s="355"/>
      <c r="F66" s="355"/>
      <c r="G66" s="355"/>
      <c r="H66" s="355"/>
      <c r="I66" s="355"/>
      <c r="J66" s="355"/>
      <c r="K66" s="355"/>
      <c r="L66" s="355"/>
      <c r="M66" s="355"/>
      <c r="N66" s="355"/>
      <c r="O66" s="355"/>
      <c r="P66" s="355"/>
      <c r="Q66" s="355"/>
      <c r="R66" s="355"/>
      <c r="S66" s="355"/>
      <c r="T66" s="355"/>
      <c r="U66" s="355"/>
      <c r="V66" s="355"/>
      <c r="W66" s="355"/>
      <c r="X66" s="355"/>
      <c r="Y66" s="355"/>
      <c r="Z66" s="355"/>
      <c r="AA66" s="1517"/>
    </row>
    <row r="67" spans="1:27" ht="15">
      <c r="A67" s="355"/>
      <c r="B67" s="1537"/>
      <c r="C67" s="355"/>
      <c r="D67" s="355"/>
      <c r="E67" s="355"/>
      <c r="F67" s="355"/>
      <c r="G67" s="355"/>
      <c r="H67" s="355"/>
      <c r="I67" s="355"/>
      <c r="J67" s="355"/>
      <c r="K67" s="355"/>
      <c r="L67" s="355"/>
      <c r="M67" s="355"/>
      <c r="N67" s="355"/>
      <c r="O67" s="355"/>
      <c r="P67" s="355"/>
      <c r="Q67" s="355"/>
      <c r="R67" s="355"/>
      <c r="S67" s="355"/>
      <c r="T67" s="355"/>
      <c r="U67" s="355"/>
      <c r="V67" s="355"/>
      <c r="W67" s="355"/>
      <c r="X67" s="355"/>
      <c r="Y67" s="355"/>
      <c r="Z67" s="355"/>
      <c r="AA67" s="1517"/>
    </row>
    <row r="68" spans="1:27" ht="15">
      <c r="A68" s="355"/>
      <c r="B68" s="1537"/>
      <c r="C68" s="355"/>
      <c r="D68" s="355"/>
      <c r="E68" s="355"/>
      <c r="F68" s="355"/>
      <c r="G68" s="355"/>
      <c r="H68" s="355"/>
      <c r="I68" s="355"/>
      <c r="J68" s="355"/>
      <c r="K68" s="355"/>
      <c r="L68" s="355"/>
      <c r="M68" s="355"/>
      <c r="N68" s="355"/>
      <c r="O68" s="355"/>
      <c r="P68" s="355"/>
      <c r="Q68" s="355"/>
      <c r="R68" s="355"/>
      <c r="S68" s="355"/>
      <c r="T68" s="355"/>
      <c r="U68" s="355"/>
      <c r="V68" s="355"/>
      <c r="W68" s="355"/>
      <c r="X68" s="355"/>
      <c r="Y68" s="355"/>
      <c r="Z68" s="355"/>
      <c r="AA68" s="1517"/>
    </row>
    <row r="69" spans="1:27" ht="15">
      <c r="A69" s="355"/>
      <c r="B69" s="1537"/>
      <c r="C69" s="355"/>
      <c r="D69" s="355"/>
      <c r="E69" s="355"/>
      <c r="F69" s="355"/>
      <c r="G69" s="355"/>
      <c r="H69" s="355"/>
      <c r="I69" s="355"/>
      <c r="J69" s="355"/>
      <c r="K69" s="355"/>
      <c r="L69" s="355"/>
      <c r="M69" s="355"/>
      <c r="N69" s="355"/>
      <c r="O69" s="355"/>
      <c r="P69" s="355"/>
      <c r="Q69" s="355"/>
      <c r="R69" s="355"/>
      <c r="S69" s="355"/>
      <c r="T69" s="355"/>
      <c r="U69" s="355"/>
      <c r="V69" s="355"/>
      <c r="W69" s="355"/>
      <c r="X69" s="355"/>
      <c r="Y69" s="355"/>
      <c r="Z69" s="355"/>
      <c r="AA69" s="1517"/>
    </row>
    <row r="70" spans="1:27" ht="15">
      <c r="A70" s="355"/>
      <c r="B70" s="1537"/>
      <c r="C70" s="355"/>
      <c r="D70" s="355"/>
      <c r="E70" s="355"/>
      <c r="F70" s="355"/>
      <c r="G70" s="355"/>
      <c r="H70" s="355"/>
      <c r="I70" s="355"/>
      <c r="J70" s="355"/>
      <c r="K70" s="355"/>
      <c r="L70" s="355"/>
      <c r="M70" s="355"/>
      <c r="N70" s="355"/>
      <c r="O70" s="355"/>
      <c r="P70" s="355"/>
      <c r="Q70" s="355"/>
      <c r="R70" s="355"/>
      <c r="S70" s="355"/>
      <c r="T70" s="355"/>
      <c r="U70" s="355"/>
      <c r="V70" s="355"/>
      <c r="W70" s="355"/>
      <c r="X70" s="355"/>
      <c r="Y70" s="355"/>
      <c r="Z70" s="355"/>
      <c r="AA70" s="1517"/>
    </row>
    <row r="71" spans="1:27" ht="15">
      <c r="A71" s="355"/>
      <c r="B71" s="1537"/>
      <c r="C71" s="355"/>
      <c r="D71" s="355"/>
      <c r="E71" s="355"/>
      <c r="F71" s="355"/>
      <c r="G71" s="355"/>
      <c r="H71" s="355"/>
      <c r="I71" s="355"/>
      <c r="J71" s="355"/>
      <c r="K71" s="355"/>
      <c r="L71" s="355"/>
      <c r="M71" s="355"/>
      <c r="N71" s="355"/>
      <c r="O71" s="355"/>
      <c r="P71" s="355"/>
      <c r="Q71" s="355"/>
      <c r="R71" s="355"/>
      <c r="S71" s="355"/>
      <c r="T71" s="355"/>
      <c r="U71" s="355"/>
      <c r="V71" s="355"/>
      <c r="W71" s="355"/>
      <c r="X71" s="355"/>
      <c r="Y71" s="355"/>
      <c r="Z71" s="355"/>
      <c r="AA71" s="1517"/>
    </row>
    <row r="72" spans="1:27" ht="15">
      <c r="A72" s="355"/>
      <c r="B72" s="1537"/>
      <c r="C72" s="355"/>
      <c r="D72" s="355"/>
      <c r="E72" s="355"/>
      <c r="F72" s="355"/>
      <c r="G72" s="355"/>
      <c r="H72" s="355"/>
      <c r="I72" s="355"/>
      <c r="J72" s="355"/>
      <c r="K72" s="355"/>
      <c r="L72" s="355"/>
      <c r="M72" s="355"/>
      <c r="N72" s="355"/>
      <c r="O72" s="355"/>
      <c r="P72" s="355"/>
      <c r="Q72" s="355"/>
      <c r="R72" s="355"/>
      <c r="S72" s="355"/>
      <c r="T72" s="355"/>
      <c r="U72" s="355"/>
      <c r="V72" s="355"/>
      <c r="W72" s="355"/>
      <c r="X72" s="355"/>
      <c r="Y72" s="355"/>
      <c r="Z72" s="355"/>
      <c r="AA72" s="1517"/>
    </row>
    <row r="73" spans="1:27" ht="15">
      <c r="A73" s="355"/>
      <c r="B73" s="1537"/>
      <c r="C73" s="355"/>
      <c r="D73" s="355"/>
      <c r="E73" s="355"/>
      <c r="F73" s="355"/>
      <c r="G73" s="355"/>
      <c r="H73" s="355"/>
      <c r="I73" s="355"/>
      <c r="J73" s="355"/>
      <c r="K73" s="355"/>
      <c r="L73" s="355"/>
      <c r="M73" s="355"/>
      <c r="N73" s="355"/>
      <c r="O73" s="355"/>
      <c r="P73" s="355"/>
      <c r="Q73" s="355"/>
      <c r="R73" s="355"/>
      <c r="S73" s="355"/>
      <c r="T73" s="355"/>
      <c r="U73" s="355"/>
      <c r="V73" s="355"/>
      <c r="W73" s="355"/>
      <c r="X73" s="355"/>
      <c r="Y73" s="355"/>
      <c r="Z73" s="355"/>
      <c r="AA73" s="1517"/>
    </row>
    <row r="74" spans="1:27" ht="15">
      <c r="A74" s="355"/>
      <c r="B74" s="1537"/>
      <c r="C74" s="355"/>
      <c r="D74" s="355"/>
      <c r="E74" s="355"/>
      <c r="F74" s="355"/>
      <c r="G74" s="355"/>
      <c r="H74" s="355"/>
      <c r="I74" s="355"/>
      <c r="J74" s="355"/>
      <c r="K74" s="355"/>
      <c r="L74" s="355"/>
      <c r="M74" s="355"/>
      <c r="N74" s="355"/>
      <c r="O74" s="355"/>
      <c r="P74" s="355"/>
      <c r="Q74" s="355"/>
      <c r="R74" s="355"/>
      <c r="S74" s="355"/>
      <c r="T74" s="355"/>
      <c r="U74" s="355"/>
      <c r="V74" s="355"/>
      <c r="W74" s="355"/>
      <c r="X74" s="355"/>
      <c r="Y74" s="355"/>
      <c r="Z74" s="355"/>
      <c r="AA74" s="1517"/>
    </row>
    <row r="75" spans="1:27" ht="15">
      <c r="A75" s="355"/>
      <c r="B75" s="1537"/>
      <c r="C75" s="355"/>
      <c r="D75" s="355"/>
      <c r="E75" s="355"/>
      <c r="F75" s="355"/>
      <c r="G75" s="355"/>
      <c r="H75" s="355"/>
      <c r="I75" s="355"/>
      <c r="J75" s="355"/>
      <c r="K75" s="355"/>
      <c r="L75" s="355"/>
      <c r="M75" s="355"/>
      <c r="N75" s="355"/>
      <c r="O75" s="355"/>
      <c r="P75" s="355"/>
      <c r="Q75" s="355"/>
      <c r="R75" s="355"/>
      <c r="S75" s="355"/>
      <c r="T75" s="355"/>
      <c r="U75" s="355"/>
      <c r="V75" s="355"/>
      <c r="W75" s="355"/>
      <c r="X75" s="355"/>
      <c r="Y75" s="355"/>
      <c r="Z75" s="355"/>
      <c r="AA75" s="1517"/>
    </row>
    <row r="76" spans="1:27" ht="15">
      <c r="A76" s="355"/>
      <c r="B76" s="1537"/>
      <c r="C76" s="355"/>
      <c r="D76" s="355"/>
      <c r="E76" s="355"/>
      <c r="F76" s="355"/>
      <c r="G76" s="355"/>
      <c r="H76" s="355"/>
      <c r="I76" s="355"/>
      <c r="J76" s="355"/>
      <c r="K76" s="355"/>
      <c r="L76" s="355"/>
      <c r="M76" s="355"/>
      <c r="N76" s="355"/>
      <c r="O76" s="355"/>
      <c r="P76" s="355"/>
      <c r="Q76" s="355"/>
      <c r="R76" s="355"/>
      <c r="S76" s="355"/>
      <c r="T76" s="355"/>
      <c r="U76" s="355"/>
      <c r="V76" s="355"/>
      <c r="W76" s="355"/>
      <c r="X76" s="355"/>
      <c r="Y76" s="355"/>
      <c r="Z76" s="355"/>
      <c r="AA76" s="1517"/>
    </row>
    <row r="77" spans="1:27" ht="15">
      <c r="A77" s="355"/>
      <c r="B77" s="1537"/>
      <c r="C77" s="355"/>
      <c r="D77" s="355"/>
      <c r="E77" s="355"/>
      <c r="F77" s="355"/>
      <c r="G77" s="355"/>
      <c r="H77" s="355"/>
      <c r="I77" s="355"/>
      <c r="J77" s="355"/>
      <c r="K77" s="355"/>
      <c r="L77" s="355"/>
      <c r="M77" s="355"/>
      <c r="N77" s="355"/>
      <c r="O77" s="355"/>
      <c r="P77" s="355"/>
      <c r="Q77" s="355"/>
      <c r="R77" s="355"/>
      <c r="S77" s="355"/>
      <c r="T77" s="355"/>
      <c r="U77" s="355"/>
      <c r="V77" s="355"/>
      <c r="W77" s="355"/>
      <c r="X77" s="355"/>
      <c r="Y77" s="355"/>
      <c r="Z77" s="355"/>
      <c r="AA77" s="1517"/>
    </row>
    <row r="78" spans="1:27" ht="15">
      <c r="A78" s="355"/>
      <c r="B78" s="1537"/>
      <c r="C78" s="355"/>
      <c r="D78" s="355"/>
      <c r="E78" s="355"/>
      <c r="F78" s="355"/>
      <c r="G78" s="355"/>
      <c r="H78" s="355"/>
      <c r="I78" s="355"/>
      <c r="J78" s="355"/>
      <c r="K78" s="355"/>
      <c r="L78" s="355"/>
      <c r="M78" s="355"/>
      <c r="N78" s="355"/>
      <c r="O78" s="355"/>
      <c r="P78" s="355"/>
      <c r="Q78" s="355"/>
      <c r="R78" s="355"/>
      <c r="S78" s="355"/>
      <c r="T78" s="355"/>
      <c r="U78" s="355"/>
      <c r="V78" s="355"/>
      <c r="W78" s="355"/>
      <c r="X78" s="355"/>
      <c r="Y78" s="355"/>
      <c r="Z78" s="355"/>
      <c r="AA78" s="1517"/>
    </row>
    <row r="79" spans="1:27" ht="15">
      <c r="A79" s="355"/>
      <c r="B79" s="1537"/>
      <c r="C79" s="355"/>
      <c r="D79" s="355"/>
      <c r="E79" s="355"/>
      <c r="F79" s="355"/>
      <c r="G79" s="355"/>
      <c r="H79" s="355"/>
      <c r="I79" s="355"/>
      <c r="J79" s="355"/>
      <c r="K79" s="355"/>
      <c r="L79" s="355"/>
      <c r="M79" s="355"/>
      <c r="N79" s="355"/>
      <c r="O79" s="355"/>
      <c r="P79" s="355"/>
      <c r="Q79" s="355"/>
      <c r="R79" s="355"/>
      <c r="S79" s="355"/>
      <c r="T79" s="355"/>
      <c r="U79" s="355"/>
      <c r="V79" s="355"/>
      <c r="W79" s="355"/>
      <c r="X79" s="355"/>
      <c r="Y79" s="355"/>
      <c r="Z79" s="355"/>
      <c r="AA79" s="1517"/>
    </row>
    <row r="80" spans="1:27" ht="15">
      <c r="A80" s="355"/>
      <c r="B80" s="1537"/>
      <c r="C80" s="355"/>
      <c r="D80" s="355"/>
      <c r="E80" s="355"/>
      <c r="F80" s="355"/>
      <c r="G80" s="355"/>
      <c r="H80" s="355"/>
      <c r="I80" s="355"/>
      <c r="J80" s="355"/>
      <c r="K80" s="355"/>
      <c r="L80" s="355"/>
      <c r="M80" s="355"/>
      <c r="N80" s="355"/>
      <c r="O80" s="355"/>
      <c r="P80" s="355"/>
      <c r="Q80" s="355"/>
      <c r="R80" s="355"/>
      <c r="S80" s="355"/>
      <c r="T80" s="355"/>
      <c r="U80" s="355"/>
      <c r="V80" s="355"/>
      <c r="W80" s="355"/>
      <c r="X80" s="355"/>
      <c r="Y80" s="355"/>
      <c r="Z80" s="355"/>
      <c r="AA80" s="1517"/>
    </row>
    <row r="81" spans="1:27" ht="15">
      <c r="A81" s="355"/>
      <c r="B81" s="1537"/>
      <c r="C81" s="355"/>
      <c r="D81" s="355"/>
      <c r="E81" s="355"/>
      <c r="F81" s="355"/>
      <c r="G81" s="355"/>
      <c r="H81" s="355"/>
      <c r="I81" s="355"/>
      <c r="J81" s="355"/>
      <c r="K81" s="355"/>
      <c r="L81" s="355"/>
      <c r="M81" s="355"/>
      <c r="N81" s="355"/>
      <c r="O81" s="355"/>
      <c r="P81" s="355"/>
      <c r="Q81" s="355"/>
      <c r="R81" s="355"/>
      <c r="S81" s="355"/>
      <c r="T81" s="355"/>
      <c r="U81" s="355"/>
      <c r="V81" s="355"/>
      <c r="W81" s="355"/>
      <c r="X81" s="355"/>
      <c r="Y81" s="355"/>
      <c r="Z81" s="355"/>
      <c r="AA81" s="1517"/>
    </row>
    <row r="82" spans="1:27" ht="15">
      <c r="A82" s="355"/>
      <c r="B82" s="1537"/>
      <c r="C82" s="355"/>
      <c r="D82" s="355"/>
      <c r="E82" s="355"/>
      <c r="F82" s="355"/>
      <c r="G82" s="355"/>
      <c r="H82" s="355"/>
      <c r="I82" s="355"/>
      <c r="J82" s="355"/>
      <c r="K82" s="355"/>
      <c r="L82" s="355"/>
      <c r="M82" s="355"/>
      <c r="N82" s="355"/>
      <c r="O82" s="355"/>
      <c r="P82" s="355"/>
      <c r="Q82" s="355"/>
      <c r="R82" s="355"/>
      <c r="S82" s="355"/>
      <c r="T82" s="355"/>
      <c r="U82" s="355"/>
      <c r="V82" s="355"/>
      <c r="W82" s="355"/>
      <c r="X82" s="355"/>
      <c r="Y82" s="355"/>
      <c r="Z82" s="355"/>
      <c r="AA82" s="1517"/>
    </row>
    <row r="83" spans="1:27" ht="15">
      <c r="A83" s="355"/>
      <c r="B83" s="1537"/>
      <c r="C83" s="355"/>
      <c r="D83" s="355"/>
      <c r="E83" s="355"/>
      <c r="F83" s="355"/>
      <c r="G83" s="355"/>
      <c r="H83" s="355"/>
      <c r="I83" s="355"/>
      <c r="J83" s="355"/>
      <c r="K83" s="355"/>
      <c r="L83" s="355"/>
      <c r="M83" s="355"/>
      <c r="N83" s="355"/>
      <c r="O83" s="355"/>
      <c r="P83" s="355"/>
      <c r="Q83" s="355"/>
      <c r="R83" s="355"/>
      <c r="S83" s="355"/>
      <c r="T83" s="355"/>
      <c r="U83" s="355"/>
      <c r="V83" s="355"/>
      <c r="W83" s="355"/>
      <c r="X83" s="355"/>
      <c r="Y83" s="355"/>
      <c r="Z83" s="355"/>
      <c r="AA83" s="1517"/>
    </row>
    <row r="84" spans="1:27" ht="15">
      <c r="A84" s="355"/>
      <c r="B84" s="1537"/>
      <c r="C84" s="355"/>
      <c r="D84" s="355"/>
      <c r="E84" s="355"/>
      <c r="F84" s="355"/>
      <c r="G84" s="355"/>
      <c r="H84" s="355"/>
      <c r="I84" s="355"/>
      <c r="J84" s="355"/>
      <c r="K84" s="355"/>
      <c r="L84" s="355"/>
      <c r="M84" s="355"/>
      <c r="N84" s="355"/>
      <c r="O84" s="355"/>
      <c r="P84" s="355"/>
      <c r="Q84" s="355"/>
      <c r="R84" s="355"/>
      <c r="S84" s="355"/>
      <c r="T84" s="355"/>
      <c r="U84" s="355"/>
      <c r="V84" s="355"/>
      <c r="W84" s="355"/>
      <c r="X84" s="355"/>
      <c r="Y84" s="355"/>
      <c r="Z84" s="355"/>
      <c r="AA84" s="1517"/>
    </row>
    <row r="85" spans="1:27" ht="15">
      <c r="A85" s="355"/>
      <c r="B85" s="1537"/>
      <c r="C85" s="355"/>
      <c r="D85" s="355"/>
      <c r="E85" s="355"/>
      <c r="F85" s="355"/>
      <c r="G85" s="355"/>
      <c r="H85" s="355"/>
      <c r="I85" s="355"/>
      <c r="J85" s="355"/>
      <c r="K85" s="355"/>
      <c r="L85" s="355"/>
      <c r="M85" s="355"/>
      <c r="N85" s="355"/>
      <c r="O85" s="355"/>
      <c r="P85" s="355"/>
      <c r="Q85" s="355"/>
      <c r="R85" s="355"/>
      <c r="S85" s="355"/>
      <c r="T85" s="355"/>
      <c r="U85" s="355"/>
      <c r="V85" s="355"/>
      <c r="W85" s="355"/>
      <c r="X85" s="355"/>
      <c r="Y85" s="355"/>
      <c r="Z85" s="355"/>
      <c r="AA85" s="1517"/>
    </row>
    <row r="86" spans="1:27" ht="15">
      <c r="A86" s="355"/>
      <c r="B86" s="1537"/>
      <c r="C86" s="355"/>
      <c r="D86" s="355"/>
      <c r="E86" s="355"/>
      <c r="F86" s="355"/>
      <c r="G86" s="355"/>
      <c r="H86" s="355"/>
      <c r="I86" s="355"/>
      <c r="J86" s="355"/>
      <c r="K86" s="355"/>
      <c r="L86" s="355"/>
      <c r="M86" s="355"/>
      <c r="N86" s="355"/>
      <c r="O86" s="355"/>
      <c r="P86" s="355"/>
      <c r="Q86" s="355"/>
      <c r="R86" s="355"/>
      <c r="S86" s="355"/>
      <c r="T86" s="355"/>
      <c r="U86" s="355"/>
      <c r="V86" s="355"/>
      <c r="W86" s="355"/>
      <c r="X86" s="355"/>
      <c r="Y86" s="355"/>
      <c r="Z86" s="355"/>
      <c r="AA86" s="1517"/>
    </row>
    <row r="87" spans="1:27" ht="15">
      <c r="A87" s="355"/>
      <c r="B87" s="1537"/>
      <c r="C87" s="355"/>
      <c r="D87" s="355"/>
      <c r="E87" s="355"/>
      <c r="F87" s="355"/>
      <c r="G87" s="355"/>
      <c r="H87" s="355"/>
      <c r="I87" s="355"/>
      <c r="J87" s="355"/>
      <c r="K87" s="355"/>
      <c r="L87" s="355"/>
      <c r="M87" s="355"/>
      <c r="N87" s="355"/>
      <c r="O87" s="355"/>
      <c r="P87" s="355"/>
      <c r="Q87" s="355"/>
      <c r="R87" s="355"/>
      <c r="S87" s="355"/>
      <c r="T87" s="355"/>
      <c r="U87" s="355"/>
      <c r="V87" s="355"/>
      <c r="W87" s="355"/>
      <c r="X87" s="355"/>
      <c r="Y87" s="355"/>
      <c r="Z87" s="355"/>
      <c r="AA87" s="1517"/>
    </row>
    <row r="88" spans="1:27" ht="15">
      <c r="A88" s="355"/>
      <c r="B88" s="1537"/>
      <c r="C88" s="355"/>
      <c r="D88" s="355"/>
      <c r="E88" s="355"/>
      <c r="F88" s="355"/>
      <c r="G88" s="355"/>
      <c r="H88" s="355"/>
      <c r="I88" s="355"/>
      <c r="J88" s="355"/>
      <c r="K88" s="355"/>
      <c r="L88" s="355"/>
      <c r="M88" s="355"/>
      <c r="N88" s="355"/>
      <c r="O88" s="355"/>
      <c r="P88" s="355"/>
      <c r="Q88" s="355"/>
      <c r="R88" s="355"/>
      <c r="S88" s="355"/>
      <c r="T88" s="355"/>
      <c r="U88" s="355"/>
      <c r="V88" s="355"/>
      <c r="W88" s="355"/>
      <c r="X88" s="355"/>
      <c r="Y88" s="355"/>
      <c r="Z88" s="355"/>
      <c r="AA88" s="1517"/>
    </row>
    <row r="89" spans="1:27" ht="15">
      <c r="A89" s="355"/>
      <c r="B89" s="1537"/>
      <c r="C89" s="355"/>
      <c r="D89" s="355"/>
      <c r="E89" s="355"/>
      <c r="F89" s="355"/>
      <c r="G89" s="355"/>
      <c r="H89" s="355"/>
      <c r="I89" s="355"/>
      <c r="J89" s="355"/>
      <c r="K89" s="355"/>
      <c r="L89" s="355"/>
      <c r="M89" s="355"/>
      <c r="N89" s="355"/>
      <c r="O89" s="355"/>
      <c r="P89" s="355"/>
      <c r="Q89" s="355"/>
      <c r="R89" s="355"/>
      <c r="S89" s="355"/>
      <c r="T89" s="355"/>
      <c r="U89" s="355"/>
      <c r="V89" s="355"/>
      <c r="W89" s="355"/>
      <c r="X89" s="355"/>
      <c r="Y89" s="355"/>
      <c r="Z89" s="355"/>
      <c r="AA89" s="1517"/>
    </row>
    <row r="90" spans="1:27" ht="15">
      <c r="A90" s="355"/>
      <c r="B90" s="1537"/>
      <c r="C90" s="355"/>
      <c r="D90" s="355"/>
      <c r="E90" s="355"/>
      <c r="F90" s="355"/>
      <c r="G90" s="355"/>
      <c r="H90" s="355"/>
      <c r="I90" s="355"/>
      <c r="J90" s="355"/>
      <c r="K90" s="355"/>
      <c r="L90" s="355"/>
      <c r="M90" s="355"/>
      <c r="N90" s="355"/>
      <c r="O90" s="355"/>
      <c r="P90" s="355"/>
      <c r="Q90" s="355"/>
      <c r="R90" s="355"/>
      <c r="S90" s="355"/>
      <c r="T90" s="355"/>
      <c r="U90" s="355"/>
      <c r="V90" s="355"/>
      <c r="W90" s="355"/>
      <c r="X90" s="355"/>
      <c r="Y90" s="355"/>
      <c r="Z90" s="355"/>
      <c r="AA90" s="1517"/>
    </row>
    <row r="91" spans="1:27" ht="15">
      <c r="A91" s="355"/>
      <c r="B91" s="1537"/>
      <c r="C91" s="355"/>
      <c r="D91" s="355"/>
      <c r="E91" s="355"/>
      <c r="F91" s="355"/>
      <c r="G91" s="355"/>
      <c r="H91" s="355"/>
      <c r="I91" s="355"/>
      <c r="J91" s="355"/>
      <c r="K91" s="355"/>
      <c r="L91" s="355"/>
      <c r="M91" s="355"/>
      <c r="N91" s="355"/>
      <c r="O91" s="355"/>
      <c r="P91" s="355"/>
      <c r="Q91" s="355"/>
      <c r="R91" s="355"/>
      <c r="S91" s="355"/>
      <c r="T91" s="355"/>
      <c r="U91" s="355"/>
      <c r="V91" s="355"/>
      <c r="W91" s="355"/>
      <c r="X91" s="355"/>
      <c r="Y91" s="355"/>
      <c r="Z91" s="355"/>
      <c r="AA91" s="1517"/>
    </row>
    <row r="92" spans="1:27" ht="15">
      <c r="A92" s="355"/>
      <c r="B92" s="1537"/>
      <c r="C92" s="355"/>
      <c r="D92" s="355"/>
      <c r="E92" s="355"/>
      <c r="F92" s="355"/>
      <c r="G92" s="355"/>
      <c r="H92" s="355"/>
      <c r="I92" s="355"/>
      <c r="J92" s="355"/>
      <c r="K92" s="355"/>
      <c r="L92" s="355"/>
      <c r="M92" s="355"/>
      <c r="N92" s="355"/>
      <c r="O92" s="355"/>
      <c r="P92" s="355"/>
      <c r="Q92" s="355"/>
      <c r="R92" s="355"/>
      <c r="S92" s="355"/>
      <c r="T92" s="355"/>
      <c r="U92" s="355"/>
      <c r="V92" s="355"/>
      <c r="W92" s="355"/>
      <c r="X92" s="355"/>
      <c r="Y92" s="355"/>
      <c r="Z92" s="355"/>
      <c r="AA92" s="1517"/>
    </row>
    <row r="93" spans="1:27" ht="15">
      <c r="A93" s="355"/>
      <c r="B93" s="1537"/>
      <c r="C93" s="355"/>
      <c r="D93" s="355"/>
      <c r="E93" s="355"/>
      <c r="F93" s="355"/>
      <c r="G93" s="355"/>
      <c r="H93" s="355"/>
      <c r="I93" s="355"/>
      <c r="J93" s="355"/>
      <c r="K93" s="355"/>
      <c r="L93" s="355"/>
      <c r="M93" s="355"/>
      <c r="N93" s="355"/>
      <c r="O93" s="355"/>
      <c r="P93" s="355"/>
      <c r="Q93" s="355"/>
      <c r="R93" s="355"/>
      <c r="S93" s="355"/>
      <c r="T93" s="355"/>
      <c r="U93" s="355"/>
      <c r="V93" s="355"/>
      <c r="W93" s="355"/>
      <c r="X93" s="355"/>
      <c r="Y93" s="355"/>
      <c r="Z93" s="355"/>
      <c r="AA93" s="1517"/>
    </row>
    <row r="94" spans="1:27" ht="15">
      <c r="A94" s="355"/>
      <c r="B94" s="1537"/>
      <c r="C94" s="355"/>
      <c r="D94" s="355"/>
      <c r="E94" s="355"/>
      <c r="F94" s="355"/>
      <c r="G94" s="355"/>
      <c r="H94" s="355"/>
      <c r="I94" s="355"/>
      <c r="J94" s="355"/>
      <c r="K94" s="355"/>
      <c r="L94" s="355"/>
      <c r="M94" s="355"/>
      <c r="N94" s="355"/>
      <c r="O94" s="355"/>
      <c r="P94" s="355"/>
      <c r="Q94" s="355"/>
      <c r="R94" s="355"/>
      <c r="S94" s="355"/>
      <c r="T94" s="355"/>
      <c r="U94" s="355"/>
      <c r="V94" s="355"/>
      <c r="W94" s="355"/>
      <c r="X94" s="355"/>
      <c r="Y94" s="355"/>
      <c r="Z94" s="355"/>
      <c r="AA94" s="1517"/>
    </row>
    <row r="95" spans="1:27" ht="15">
      <c r="A95" s="355"/>
      <c r="B95" s="1537"/>
      <c r="C95" s="355"/>
      <c r="D95" s="355"/>
      <c r="E95" s="355"/>
      <c r="F95" s="355"/>
      <c r="G95" s="355"/>
      <c r="H95" s="355"/>
      <c r="I95" s="355"/>
      <c r="J95" s="355"/>
      <c r="K95" s="355"/>
      <c r="L95" s="355"/>
      <c r="M95" s="355"/>
      <c r="N95" s="355"/>
      <c r="O95" s="355"/>
      <c r="P95" s="355"/>
      <c r="Q95" s="355"/>
      <c r="R95" s="355"/>
      <c r="S95" s="355"/>
      <c r="T95" s="355"/>
      <c r="U95" s="355"/>
      <c r="V95" s="355"/>
      <c r="W95" s="355"/>
      <c r="X95" s="355"/>
      <c r="Y95" s="355"/>
      <c r="Z95" s="355"/>
      <c r="AA95" s="1517"/>
    </row>
    <row r="96" spans="1:27" ht="15">
      <c r="A96" s="355"/>
      <c r="B96" s="1537"/>
      <c r="C96" s="355"/>
      <c r="D96" s="355"/>
      <c r="E96" s="355"/>
      <c r="F96" s="355"/>
      <c r="G96" s="355"/>
      <c r="H96" s="355"/>
      <c r="I96" s="355"/>
      <c r="J96" s="355"/>
      <c r="K96" s="355"/>
      <c r="L96" s="355"/>
      <c r="M96" s="355"/>
      <c r="N96" s="355"/>
      <c r="O96" s="355"/>
      <c r="P96" s="355"/>
      <c r="Q96" s="355"/>
      <c r="R96" s="355"/>
      <c r="S96" s="355"/>
      <c r="T96" s="355"/>
      <c r="U96" s="355"/>
      <c r="V96" s="355"/>
      <c r="W96" s="355"/>
      <c r="X96" s="355"/>
      <c r="Y96" s="355"/>
      <c r="Z96" s="355"/>
      <c r="AA96" s="1517"/>
    </row>
    <row r="97" spans="1:27" ht="15">
      <c r="A97" s="355"/>
      <c r="B97" s="1537"/>
      <c r="C97" s="355"/>
      <c r="D97" s="355"/>
      <c r="E97" s="355"/>
      <c r="F97" s="355"/>
      <c r="G97" s="355"/>
      <c r="H97" s="355"/>
      <c r="I97" s="355"/>
      <c r="J97" s="355"/>
      <c r="K97" s="355"/>
      <c r="L97" s="355"/>
      <c r="M97" s="355"/>
      <c r="N97" s="355"/>
      <c r="O97" s="355"/>
      <c r="P97" s="355"/>
      <c r="Q97" s="355"/>
      <c r="R97" s="355"/>
      <c r="S97" s="355"/>
      <c r="T97" s="355"/>
      <c r="U97" s="355"/>
      <c r="V97" s="355"/>
      <c r="W97" s="355"/>
      <c r="X97" s="355"/>
      <c r="Y97" s="355"/>
      <c r="Z97" s="355"/>
      <c r="AA97" s="1517"/>
    </row>
    <row r="98" spans="1:27" ht="15">
      <c r="A98" s="355"/>
      <c r="B98" s="1537"/>
      <c r="C98" s="355"/>
      <c r="D98" s="355"/>
      <c r="E98" s="355"/>
      <c r="F98" s="355"/>
      <c r="G98" s="355"/>
      <c r="H98" s="355"/>
      <c r="I98" s="355"/>
      <c r="J98" s="355"/>
      <c r="K98" s="355"/>
      <c r="L98" s="355"/>
      <c r="M98" s="355"/>
      <c r="N98" s="355"/>
      <c r="O98" s="355"/>
      <c r="P98" s="355"/>
      <c r="Q98" s="355"/>
      <c r="R98" s="355"/>
      <c r="S98" s="355"/>
      <c r="T98" s="355"/>
      <c r="U98" s="355"/>
      <c r="V98" s="355"/>
      <c r="W98" s="355"/>
      <c r="X98" s="355"/>
      <c r="Y98" s="355"/>
      <c r="Z98" s="355"/>
      <c r="AA98" s="1517"/>
    </row>
    <row r="99" spans="1:27" ht="15">
      <c r="A99" s="355"/>
      <c r="B99" s="1537"/>
      <c r="C99" s="355"/>
      <c r="D99" s="355"/>
      <c r="E99" s="355"/>
      <c r="F99" s="355"/>
      <c r="G99" s="355"/>
      <c r="H99" s="355"/>
      <c r="I99" s="355"/>
      <c r="J99" s="355"/>
      <c r="K99" s="355"/>
      <c r="L99" s="355"/>
      <c r="M99" s="355"/>
      <c r="N99" s="355"/>
      <c r="O99" s="355"/>
      <c r="P99" s="355"/>
      <c r="Q99" s="355"/>
      <c r="R99" s="355"/>
      <c r="S99" s="355"/>
      <c r="T99" s="355"/>
      <c r="U99" s="355"/>
      <c r="V99" s="355"/>
      <c r="W99" s="355"/>
      <c r="X99" s="355"/>
      <c r="Y99" s="355"/>
      <c r="Z99" s="355"/>
      <c r="AA99" s="1517"/>
    </row>
    <row r="100" spans="1:27" ht="15">
      <c r="A100" s="355"/>
      <c r="B100" s="1537"/>
      <c r="C100" s="355"/>
      <c r="D100" s="355"/>
      <c r="E100" s="355"/>
      <c r="F100" s="355"/>
      <c r="G100" s="355"/>
      <c r="H100" s="355"/>
      <c r="I100" s="355"/>
      <c r="J100" s="355"/>
      <c r="K100" s="355"/>
      <c r="L100" s="355"/>
      <c r="M100" s="355"/>
      <c r="N100" s="355"/>
      <c r="O100" s="355"/>
      <c r="P100" s="355"/>
      <c r="Q100" s="355"/>
      <c r="R100" s="355"/>
      <c r="S100" s="355"/>
      <c r="T100" s="355"/>
      <c r="U100" s="355"/>
      <c r="V100" s="355"/>
      <c r="W100" s="355"/>
      <c r="X100" s="355"/>
      <c r="Y100" s="355"/>
      <c r="Z100" s="355"/>
      <c r="AA100" s="1517"/>
    </row>
    <row r="101" spans="1:27" ht="15">
      <c r="A101" s="355"/>
      <c r="B101" s="1537"/>
      <c r="C101" s="355"/>
      <c r="D101" s="355"/>
      <c r="E101" s="355"/>
      <c r="F101" s="355"/>
      <c r="G101" s="355"/>
      <c r="H101" s="355"/>
      <c r="I101" s="355"/>
      <c r="J101" s="355"/>
      <c r="K101" s="355"/>
      <c r="L101" s="355"/>
      <c r="M101" s="355"/>
      <c r="N101" s="355"/>
      <c r="O101" s="355"/>
      <c r="P101" s="355"/>
      <c r="Q101" s="355"/>
      <c r="R101" s="355"/>
      <c r="S101" s="355"/>
      <c r="T101" s="355"/>
      <c r="U101" s="355"/>
      <c r="V101" s="355"/>
      <c r="W101" s="355"/>
      <c r="X101" s="355"/>
      <c r="Y101" s="355"/>
      <c r="Z101" s="355"/>
      <c r="AA101" s="1517"/>
    </row>
    <row r="102" spans="1:27" ht="15">
      <c r="A102" s="355"/>
      <c r="B102" s="1537"/>
      <c r="C102" s="355"/>
      <c r="D102" s="355"/>
      <c r="E102" s="355"/>
      <c r="F102" s="355"/>
      <c r="G102" s="355"/>
      <c r="H102" s="355"/>
      <c r="I102" s="355"/>
      <c r="J102" s="355"/>
      <c r="K102" s="355"/>
      <c r="L102" s="355"/>
      <c r="M102" s="355"/>
      <c r="N102" s="355"/>
      <c r="O102" s="355"/>
      <c r="P102" s="355"/>
      <c r="Q102" s="355"/>
      <c r="R102" s="355"/>
      <c r="S102" s="355"/>
      <c r="T102" s="355"/>
      <c r="U102" s="355"/>
      <c r="V102" s="355"/>
      <c r="W102" s="355"/>
      <c r="X102" s="355"/>
      <c r="Y102" s="355"/>
      <c r="Z102" s="355"/>
      <c r="AA102" s="1517"/>
    </row>
    <row r="103" spans="1:27" ht="15">
      <c r="A103" s="355"/>
      <c r="B103" s="1537"/>
      <c r="C103" s="355"/>
      <c r="D103" s="355"/>
      <c r="E103" s="355"/>
      <c r="F103" s="355"/>
      <c r="G103" s="355"/>
      <c r="H103" s="355"/>
      <c r="I103" s="355"/>
      <c r="J103" s="355"/>
      <c r="K103" s="355"/>
      <c r="L103" s="355"/>
      <c r="M103" s="355"/>
      <c r="N103" s="355"/>
      <c r="O103" s="355"/>
      <c r="P103" s="355"/>
      <c r="Q103" s="355"/>
      <c r="R103" s="355"/>
      <c r="S103" s="355"/>
      <c r="T103" s="355"/>
      <c r="U103" s="355"/>
      <c r="V103" s="355"/>
      <c r="W103" s="355"/>
      <c r="X103" s="355"/>
      <c r="Y103" s="355"/>
      <c r="Z103" s="355"/>
      <c r="AA103" s="1517"/>
    </row>
    <row r="104" spans="1:27" ht="15">
      <c r="A104" s="355"/>
      <c r="B104" s="1537"/>
      <c r="C104" s="355"/>
      <c r="D104" s="355"/>
      <c r="E104" s="355"/>
      <c r="F104" s="355"/>
      <c r="G104" s="355"/>
      <c r="H104" s="355"/>
      <c r="I104" s="355"/>
      <c r="J104" s="355"/>
      <c r="K104" s="355"/>
      <c r="L104" s="355"/>
      <c r="M104" s="355"/>
      <c r="N104" s="355"/>
      <c r="O104" s="355"/>
      <c r="P104" s="355"/>
      <c r="Q104" s="355"/>
      <c r="R104" s="355"/>
      <c r="S104" s="355"/>
      <c r="T104" s="355"/>
      <c r="U104" s="355"/>
      <c r="V104" s="355"/>
      <c r="W104" s="355"/>
      <c r="X104" s="355"/>
      <c r="Y104" s="355"/>
      <c r="Z104" s="355"/>
      <c r="AA104" s="1517"/>
    </row>
    <row r="105" spans="1:27" ht="15">
      <c r="A105" s="355"/>
      <c r="B105" s="1537"/>
      <c r="C105" s="355"/>
      <c r="D105" s="355"/>
      <c r="E105" s="355"/>
      <c r="F105" s="355"/>
      <c r="G105" s="355"/>
      <c r="H105" s="355"/>
      <c r="I105" s="355"/>
      <c r="J105" s="355"/>
      <c r="K105" s="355"/>
      <c r="L105" s="355"/>
      <c r="M105" s="355"/>
      <c r="N105" s="355"/>
      <c r="O105" s="355"/>
      <c r="P105" s="355"/>
      <c r="Q105" s="355"/>
      <c r="R105" s="355"/>
      <c r="S105" s="355"/>
      <c r="T105" s="355"/>
      <c r="U105" s="355"/>
      <c r="V105" s="355"/>
      <c r="W105" s="355"/>
      <c r="X105" s="355"/>
      <c r="Y105" s="355"/>
      <c r="Z105" s="355"/>
      <c r="AA105" s="1517"/>
    </row>
    <row r="106" spans="1:27" ht="15">
      <c r="A106" s="355"/>
      <c r="B106" s="1537"/>
      <c r="C106" s="355"/>
      <c r="D106" s="355"/>
      <c r="E106" s="355"/>
      <c r="F106" s="355"/>
      <c r="G106" s="355"/>
      <c r="H106" s="355"/>
      <c r="I106" s="355"/>
      <c r="J106" s="355"/>
      <c r="K106" s="355"/>
      <c r="L106" s="355"/>
      <c r="M106" s="355"/>
      <c r="N106" s="355"/>
      <c r="O106" s="355"/>
      <c r="P106" s="355"/>
      <c r="Q106" s="355"/>
      <c r="R106" s="355"/>
      <c r="S106" s="355"/>
      <c r="T106" s="355"/>
      <c r="U106" s="355"/>
      <c r="V106" s="355"/>
      <c r="W106" s="355"/>
      <c r="X106" s="355"/>
      <c r="Y106" s="355"/>
      <c r="Z106" s="355"/>
      <c r="AA106" s="1517"/>
    </row>
    <row r="107" spans="1:27" ht="15">
      <c r="A107" s="355"/>
      <c r="B107" s="1537"/>
      <c r="C107" s="355"/>
      <c r="D107" s="355"/>
      <c r="E107" s="355"/>
      <c r="F107" s="355"/>
      <c r="G107" s="355"/>
      <c r="H107" s="355"/>
      <c r="I107" s="355"/>
      <c r="J107" s="355"/>
      <c r="K107" s="355"/>
      <c r="L107" s="355"/>
      <c r="M107" s="355"/>
      <c r="N107" s="355"/>
      <c r="O107" s="355"/>
      <c r="P107" s="355"/>
      <c r="Q107" s="355"/>
      <c r="R107" s="355"/>
      <c r="S107" s="355"/>
      <c r="T107" s="355"/>
      <c r="U107" s="355"/>
      <c r="V107" s="355"/>
      <c r="W107" s="355"/>
      <c r="X107" s="355"/>
      <c r="Y107" s="355"/>
      <c r="Z107" s="355"/>
      <c r="AA107" s="1517"/>
    </row>
    <row r="108" spans="1:27" ht="15">
      <c r="A108" s="355"/>
      <c r="B108" s="1537"/>
      <c r="C108" s="355"/>
      <c r="D108" s="355"/>
      <c r="E108" s="355"/>
      <c r="F108" s="355"/>
      <c r="G108" s="355"/>
      <c r="H108" s="355"/>
      <c r="I108" s="355"/>
      <c r="J108" s="355"/>
      <c r="K108" s="355"/>
      <c r="L108" s="355"/>
      <c r="M108" s="355"/>
      <c r="N108" s="355"/>
      <c r="O108" s="355"/>
      <c r="P108" s="355"/>
      <c r="Q108" s="355"/>
      <c r="R108" s="355"/>
      <c r="S108" s="355"/>
      <c r="T108" s="355"/>
      <c r="U108" s="355"/>
      <c r="V108" s="355"/>
      <c r="W108" s="355"/>
      <c r="X108" s="355"/>
      <c r="Y108" s="355"/>
      <c r="Z108" s="355"/>
      <c r="AA108" s="1517"/>
    </row>
    <row r="109" spans="1:27" ht="15">
      <c r="A109" s="355"/>
      <c r="B109" s="1537"/>
      <c r="C109" s="355"/>
      <c r="D109" s="355"/>
      <c r="E109" s="355"/>
      <c r="F109" s="355"/>
      <c r="G109" s="355"/>
      <c r="H109" s="355"/>
      <c r="I109" s="355"/>
      <c r="J109" s="355"/>
      <c r="K109" s="355"/>
      <c r="L109" s="355"/>
      <c r="M109" s="355"/>
      <c r="N109" s="355"/>
      <c r="O109" s="355"/>
      <c r="P109" s="355"/>
      <c r="Q109" s="355"/>
      <c r="R109" s="355"/>
      <c r="S109" s="355"/>
      <c r="T109" s="355"/>
      <c r="U109" s="355"/>
      <c r="V109" s="355"/>
      <c r="W109" s="355"/>
      <c r="X109" s="355"/>
      <c r="Y109" s="355"/>
      <c r="Z109" s="355"/>
      <c r="AA109" s="1517"/>
    </row>
    <row r="110" spans="1:27" ht="15">
      <c r="A110" s="355"/>
      <c r="B110" s="1537"/>
      <c r="C110" s="355"/>
      <c r="D110" s="355"/>
      <c r="E110" s="355"/>
      <c r="F110" s="355"/>
      <c r="G110" s="355"/>
      <c r="H110" s="355"/>
      <c r="I110" s="355"/>
      <c r="J110" s="355"/>
      <c r="K110" s="355"/>
      <c r="L110" s="355"/>
      <c r="M110" s="355"/>
      <c r="N110" s="355"/>
      <c r="O110" s="355"/>
      <c r="P110" s="355"/>
      <c r="Q110" s="355"/>
      <c r="R110" s="355"/>
      <c r="S110" s="355"/>
      <c r="T110" s="355"/>
      <c r="U110" s="355"/>
      <c r="V110" s="355"/>
      <c r="W110" s="355"/>
      <c r="X110" s="355"/>
      <c r="Y110" s="355"/>
      <c r="Z110" s="355"/>
      <c r="AA110" s="1517"/>
    </row>
    <row r="111" spans="1:27" ht="15">
      <c r="A111" s="355"/>
      <c r="B111" s="1537"/>
      <c r="C111" s="355"/>
      <c r="D111" s="355"/>
      <c r="E111" s="355"/>
      <c r="F111" s="355"/>
      <c r="G111" s="355"/>
      <c r="H111" s="355"/>
      <c r="I111" s="355"/>
      <c r="J111" s="355"/>
      <c r="K111" s="355"/>
      <c r="L111" s="355"/>
      <c r="M111" s="355"/>
      <c r="N111" s="355"/>
      <c r="O111" s="355"/>
      <c r="P111" s="355"/>
      <c r="Q111" s="355"/>
      <c r="R111" s="355"/>
      <c r="S111" s="355"/>
      <c r="T111" s="355"/>
      <c r="U111" s="355"/>
      <c r="V111" s="355"/>
      <c r="W111" s="355"/>
      <c r="X111" s="355"/>
      <c r="Y111" s="355"/>
      <c r="Z111" s="355"/>
      <c r="AA111" s="1517"/>
    </row>
    <row r="112" spans="1:27" ht="15">
      <c r="A112" s="355"/>
      <c r="B112" s="1537"/>
      <c r="C112" s="355"/>
      <c r="D112" s="355"/>
      <c r="E112" s="355"/>
      <c r="F112" s="355"/>
      <c r="G112" s="355"/>
      <c r="H112" s="355"/>
      <c r="I112" s="355"/>
      <c r="J112" s="355"/>
      <c r="K112" s="355"/>
      <c r="L112" s="355"/>
      <c r="M112" s="355"/>
      <c r="N112" s="355"/>
      <c r="O112" s="355"/>
      <c r="P112" s="355"/>
      <c r="Q112" s="355"/>
      <c r="R112" s="355"/>
      <c r="S112" s="355"/>
      <c r="T112" s="355"/>
      <c r="U112" s="355"/>
      <c r="V112" s="355"/>
      <c r="W112" s="355"/>
      <c r="X112" s="355"/>
      <c r="Y112" s="355"/>
      <c r="Z112" s="355"/>
      <c r="AA112" s="1517"/>
    </row>
    <row r="113" spans="1:27" ht="15">
      <c r="A113" s="355"/>
      <c r="B113" s="1537"/>
      <c r="C113" s="355"/>
      <c r="D113" s="355"/>
      <c r="E113" s="355"/>
      <c r="F113" s="355"/>
      <c r="G113" s="355"/>
      <c r="H113" s="355"/>
      <c r="I113" s="355"/>
      <c r="J113" s="355"/>
      <c r="K113" s="355"/>
      <c r="L113" s="355"/>
      <c r="M113" s="355"/>
      <c r="N113" s="355"/>
      <c r="O113" s="355"/>
      <c r="P113" s="355"/>
      <c r="Q113" s="355"/>
      <c r="R113" s="355"/>
      <c r="S113" s="355"/>
      <c r="T113" s="355"/>
      <c r="U113" s="355"/>
      <c r="V113" s="355"/>
      <c r="W113" s="355"/>
      <c r="X113" s="355"/>
      <c r="Y113" s="355"/>
      <c r="Z113" s="355"/>
      <c r="AA113" s="1517"/>
    </row>
    <row r="114" spans="1:27" ht="15">
      <c r="A114" s="355"/>
      <c r="B114" s="1537"/>
      <c r="C114" s="355"/>
      <c r="D114" s="355"/>
      <c r="E114" s="355"/>
      <c r="F114" s="355"/>
      <c r="G114" s="355"/>
      <c r="H114" s="355"/>
      <c r="I114" s="355"/>
      <c r="J114" s="355"/>
      <c r="K114" s="355"/>
      <c r="L114" s="355"/>
      <c r="M114" s="355"/>
      <c r="N114" s="355"/>
      <c r="O114" s="355"/>
      <c r="P114" s="355"/>
      <c r="Q114" s="355"/>
      <c r="R114" s="355"/>
      <c r="S114" s="355"/>
      <c r="T114" s="355"/>
      <c r="U114" s="355"/>
      <c r="V114" s="355"/>
      <c r="W114" s="355"/>
      <c r="X114" s="355"/>
      <c r="Y114" s="355"/>
      <c r="Z114" s="355"/>
      <c r="AA114" s="1517"/>
    </row>
    <row r="115" spans="1:27" ht="15">
      <c r="A115" s="355"/>
      <c r="B115" s="1537"/>
      <c r="C115" s="355"/>
      <c r="D115" s="355"/>
      <c r="E115" s="355"/>
      <c r="F115" s="355"/>
      <c r="G115" s="355"/>
      <c r="H115" s="355"/>
      <c r="I115" s="355"/>
      <c r="J115" s="355"/>
      <c r="K115" s="355"/>
      <c r="L115" s="355"/>
      <c r="M115" s="355"/>
      <c r="N115" s="355"/>
      <c r="O115" s="355"/>
      <c r="P115" s="355"/>
      <c r="Q115" s="355"/>
      <c r="R115" s="355"/>
      <c r="S115" s="355"/>
      <c r="T115" s="355"/>
      <c r="U115" s="355"/>
      <c r="V115" s="355"/>
      <c r="W115" s="355"/>
      <c r="X115" s="355"/>
      <c r="Y115" s="355"/>
      <c r="Z115" s="355"/>
      <c r="AA115" s="1517"/>
    </row>
    <row r="116" spans="1:27" ht="15">
      <c r="A116" s="355"/>
      <c r="B116" s="1537"/>
      <c r="C116" s="355"/>
      <c r="D116" s="355"/>
      <c r="E116" s="355"/>
      <c r="F116" s="355"/>
      <c r="G116" s="355"/>
      <c r="H116" s="355"/>
      <c r="I116" s="355"/>
      <c r="J116" s="355"/>
      <c r="K116" s="355"/>
      <c r="L116" s="355"/>
      <c r="M116" s="355"/>
      <c r="N116" s="355"/>
      <c r="O116" s="355"/>
      <c r="P116" s="355"/>
      <c r="Q116" s="355"/>
      <c r="R116" s="355"/>
      <c r="S116" s="355"/>
      <c r="T116" s="355"/>
      <c r="U116" s="355"/>
      <c r="V116" s="355"/>
      <c r="W116" s="355"/>
      <c r="X116" s="355"/>
      <c r="Y116" s="355"/>
      <c r="Z116" s="355"/>
      <c r="AA116" s="1517"/>
    </row>
    <row r="117" spans="1:27" ht="15">
      <c r="A117" s="355"/>
      <c r="B117" s="1537"/>
      <c r="C117" s="355"/>
      <c r="D117" s="355"/>
      <c r="E117" s="355"/>
      <c r="F117" s="355"/>
      <c r="G117" s="355"/>
      <c r="H117" s="355"/>
      <c r="I117" s="355"/>
      <c r="J117" s="355"/>
      <c r="K117" s="355"/>
      <c r="L117" s="355"/>
      <c r="M117" s="355"/>
      <c r="N117" s="355"/>
      <c r="O117" s="355"/>
      <c r="P117" s="355"/>
      <c r="Q117" s="355"/>
      <c r="R117" s="355"/>
      <c r="S117" s="355"/>
      <c r="T117" s="355"/>
      <c r="U117" s="355"/>
      <c r="V117" s="355"/>
      <c r="W117" s="355"/>
      <c r="X117" s="355"/>
      <c r="Y117" s="355"/>
      <c r="Z117" s="355"/>
      <c r="AA117" s="1517"/>
    </row>
    <row r="118" spans="1:27" ht="15">
      <c r="A118" s="355"/>
      <c r="B118" s="1537"/>
      <c r="C118" s="355"/>
      <c r="D118" s="355"/>
      <c r="E118" s="355"/>
      <c r="F118" s="355"/>
      <c r="G118" s="355"/>
      <c r="H118" s="355"/>
      <c r="I118" s="355"/>
      <c r="J118" s="355"/>
      <c r="K118" s="355"/>
      <c r="L118" s="355"/>
      <c r="M118" s="355"/>
      <c r="N118" s="355"/>
      <c r="O118" s="355"/>
      <c r="P118" s="355"/>
      <c r="Q118" s="355"/>
      <c r="R118" s="355"/>
      <c r="S118" s="355"/>
      <c r="T118" s="355"/>
      <c r="U118" s="355"/>
      <c r="V118" s="355"/>
      <c r="W118" s="355"/>
      <c r="X118" s="355"/>
      <c r="Y118" s="355"/>
      <c r="Z118" s="355"/>
      <c r="AA118" s="1517"/>
    </row>
    <row r="119" spans="1:27" ht="15">
      <c r="A119" s="355"/>
      <c r="B119" s="1537"/>
      <c r="C119" s="355"/>
      <c r="D119" s="355"/>
      <c r="E119" s="355"/>
      <c r="F119" s="355"/>
      <c r="G119" s="355"/>
      <c r="H119" s="355"/>
      <c r="I119" s="355"/>
      <c r="J119" s="355"/>
      <c r="K119" s="355"/>
      <c r="L119" s="355"/>
      <c r="M119" s="355"/>
      <c r="N119" s="355"/>
      <c r="O119" s="355"/>
      <c r="P119" s="355"/>
      <c r="Q119" s="355"/>
      <c r="R119" s="355"/>
      <c r="S119" s="355"/>
      <c r="T119" s="355"/>
      <c r="U119" s="355"/>
      <c r="V119" s="355"/>
      <c r="W119" s="355"/>
      <c r="X119" s="355"/>
      <c r="Y119" s="355"/>
      <c r="Z119" s="355"/>
      <c r="AA119" s="1517"/>
    </row>
    <row r="120" spans="1:27" ht="15">
      <c r="A120" s="355"/>
      <c r="B120" s="1537"/>
      <c r="C120" s="355"/>
      <c r="D120" s="355"/>
      <c r="E120" s="355"/>
      <c r="F120" s="355"/>
      <c r="G120" s="355"/>
      <c r="H120" s="355"/>
      <c r="I120" s="355"/>
      <c r="J120" s="355"/>
      <c r="K120" s="355"/>
      <c r="L120" s="355"/>
      <c r="M120" s="355"/>
      <c r="N120" s="355"/>
      <c r="O120" s="355"/>
      <c r="P120" s="355"/>
      <c r="Q120" s="355"/>
      <c r="R120" s="355"/>
      <c r="S120" s="355"/>
      <c r="T120" s="355"/>
      <c r="U120" s="355"/>
      <c r="V120" s="355"/>
      <c r="W120" s="355"/>
      <c r="X120" s="355"/>
      <c r="Y120" s="355"/>
      <c r="Z120" s="355"/>
      <c r="AA120" s="1517"/>
    </row>
    <row r="121" spans="1:27" ht="15">
      <c r="A121" s="355"/>
      <c r="B121" s="1537"/>
      <c r="C121" s="355"/>
      <c r="D121" s="355"/>
      <c r="E121" s="355"/>
      <c r="F121" s="355"/>
      <c r="G121" s="355"/>
      <c r="H121" s="355"/>
      <c r="I121" s="355"/>
      <c r="J121" s="355"/>
      <c r="K121" s="355"/>
      <c r="L121" s="355"/>
      <c r="M121" s="355"/>
      <c r="N121" s="355"/>
      <c r="O121" s="355"/>
      <c r="P121" s="355"/>
      <c r="Q121" s="355"/>
      <c r="R121" s="355"/>
      <c r="S121" s="355"/>
      <c r="T121" s="355"/>
      <c r="U121" s="355"/>
      <c r="V121" s="355"/>
      <c r="W121" s="355"/>
      <c r="X121" s="355"/>
      <c r="Y121" s="355"/>
      <c r="Z121" s="355"/>
      <c r="AA121" s="1517"/>
    </row>
    <row r="122" spans="1:27" ht="15">
      <c r="A122" s="355"/>
      <c r="B122" s="1537"/>
      <c r="C122" s="355"/>
      <c r="D122" s="355"/>
      <c r="E122" s="355"/>
      <c r="F122" s="355"/>
      <c r="G122" s="355"/>
      <c r="H122" s="355"/>
      <c r="I122" s="355"/>
      <c r="J122" s="355"/>
      <c r="K122" s="355"/>
      <c r="L122" s="355"/>
      <c r="M122" s="355"/>
      <c r="N122" s="355"/>
      <c r="O122" s="355"/>
      <c r="P122" s="355"/>
      <c r="Q122" s="355"/>
      <c r="R122" s="355"/>
      <c r="S122" s="355"/>
      <c r="T122" s="355"/>
      <c r="U122" s="355"/>
      <c r="V122" s="355"/>
      <c r="W122" s="355"/>
      <c r="X122" s="355"/>
      <c r="Y122" s="355"/>
      <c r="Z122" s="355"/>
      <c r="AA122" s="1517"/>
    </row>
    <row r="123" spans="1:27" ht="15">
      <c r="A123" s="355"/>
      <c r="B123" s="1537"/>
      <c r="C123" s="355"/>
      <c r="D123" s="355"/>
      <c r="E123" s="355"/>
      <c r="F123" s="355"/>
      <c r="G123" s="355"/>
      <c r="H123" s="355"/>
      <c r="I123" s="355"/>
      <c r="J123" s="355"/>
      <c r="K123" s="355"/>
      <c r="L123" s="355"/>
      <c r="M123" s="355"/>
      <c r="N123" s="355"/>
      <c r="O123" s="355"/>
      <c r="P123" s="355"/>
      <c r="Q123" s="355"/>
      <c r="R123" s="355"/>
      <c r="S123" s="355"/>
      <c r="T123" s="355"/>
      <c r="U123" s="355"/>
      <c r="V123" s="355"/>
      <c r="W123" s="355"/>
      <c r="X123" s="355"/>
      <c r="Y123" s="355"/>
      <c r="Z123" s="355"/>
      <c r="AA123" s="1517"/>
    </row>
    <row r="124" spans="1:27" ht="15">
      <c r="A124" s="355"/>
      <c r="B124" s="1537"/>
      <c r="C124" s="355"/>
      <c r="D124" s="355"/>
      <c r="E124" s="355"/>
      <c r="F124" s="355"/>
      <c r="G124" s="355"/>
      <c r="H124" s="355"/>
      <c r="I124" s="355"/>
      <c r="J124" s="355"/>
      <c r="K124" s="355"/>
      <c r="L124" s="355"/>
      <c r="M124" s="355"/>
      <c r="N124" s="355"/>
      <c r="O124" s="355"/>
      <c r="P124" s="355"/>
      <c r="Q124" s="355"/>
      <c r="R124" s="355"/>
      <c r="S124" s="355"/>
      <c r="T124" s="355"/>
      <c r="U124" s="355"/>
      <c r="V124" s="355"/>
      <c r="W124" s="355"/>
      <c r="X124" s="355"/>
      <c r="Y124" s="355"/>
      <c r="Z124" s="355"/>
      <c r="AA124" s="1517"/>
    </row>
    <row r="125" spans="1:27" ht="15">
      <c r="A125" s="355"/>
      <c r="B125" s="1537"/>
      <c r="C125" s="355"/>
      <c r="D125" s="355"/>
      <c r="E125" s="355"/>
      <c r="F125" s="355"/>
      <c r="G125" s="355"/>
      <c r="H125" s="355"/>
      <c r="I125" s="355"/>
      <c r="J125" s="355"/>
      <c r="K125" s="355"/>
      <c r="L125" s="355"/>
      <c r="M125" s="355"/>
      <c r="N125" s="355"/>
      <c r="O125" s="355"/>
      <c r="P125" s="355"/>
      <c r="Q125" s="355"/>
      <c r="R125" s="355"/>
      <c r="S125" s="355"/>
      <c r="T125" s="355"/>
      <c r="U125" s="355"/>
      <c r="V125" s="355"/>
      <c r="W125" s="355"/>
      <c r="X125" s="355"/>
      <c r="Y125" s="355"/>
      <c r="Z125" s="355"/>
      <c r="AA125" s="1517"/>
    </row>
    <row r="126" spans="1:27" ht="15">
      <c r="A126" s="355"/>
      <c r="B126" s="1537"/>
      <c r="C126" s="355"/>
      <c r="D126" s="355"/>
      <c r="E126" s="355"/>
      <c r="F126" s="355"/>
      <c r="G126" s="355"/>
      <c r="H126" s="355"/>
      <c r="I126" s="355"/>
      <c r="J126" s="355"/>
      <c r="K126" s="355"/>
      <c r="L126" s="355"/>
      <c r="M126" s="355"/>
      <c r="N126" s="355"/>
      <c r="O126" s="355"/>
      <c r="P126" s="355"/>
      <c r="Q126" s="355"/>
      <c r="R126" s="355"/>
      <c r="S126" s="355"/>
      <c r="T126" s="355"/>
      <c r="U126" s="355"/>
      <c r="V126" s="355"/>
      <c r="W126" s="355"/>
      <c r="X126" s="355"/>
      <c r="Y126" s="355"/>
      <c r="Z126" s="355"/>
      <c r="AA126" s="1517"/>
    </row>
    <row r="127" spans="1:27" ht="15">
      <c r="A127" s="355"/>
      <c r="B127" s="1537"/>
      <c r="C127" s="355"/>
      <c r="D127" s="355"/>
      <c r="E127" s="355"/>
      <c r="F127" s="355"/>
      <c r="G127" s="355"/>
      <c r="H127" s="355"/>
      <c r="I127" s="355"/>
      <c r="J127" s="355"/>
      <c r="K127" s="355"/>
      <c r="L127" s="355"/>
      <c r="M127" s="355"/>
      <c r="N127" s="355"/>
      <c r="O127" s="355"/>
      <c r="P127" s="355"/>
      <c r="Q127" s="355"/>
      <c r="R127" s="355"/>
      <c r="S127" s="355"/>
      <c r="T127" s="355"/>
      <c r="U127" s="355"/>
      <c r="V127" s="355"/>
      <c r="W127" s="355"/>
      <c r="X127" s="355"/>
      <c r="Y127" s="355"/>
      <c r="Z127" s="355"/>
      <c r="AA127" s="1517"/>
    </row>
    <row r="128" spans="1:27" ht="15">
      <c r="A128" s="355"/>
      <c r="B128" s="1537"/>
      <c r="C128" s="355"/>
      <c r="D128" s="355"/>
      <c r="E128" s="355"/>
      <c r="F128" s="355"/>
      <c r="G128" s="355"/>
      <c r="H128" s="355"/>
      <c r="I128" s="355"/>
      <c r="J128" s="355"/>
      <c r="K128" s="355"/>
      <c r="L128" s="355"/>
      <c r="M128" s="355"/>
      <c r="N128" s="355"/>
      <c r="O128" s="355"/>
      <c r="P128" s="355"/>
      <c r="Q128" s="355"/>
      <c r="R128" s="355"/>
      <c r="S128" s="355"/>
      <c r="T128" s="355"/>
      <c r="U128" s="355"/>
      <c r="V128" s="355"/>
      <c r="W128" s="355"/>
      <c r="X128" s="355"/>
      <c r="Y128" s="355"/>
      <c r="Z128" s="355"/>
      <c r="AA128" s="1517"/>
    </row>
    <row r="129" spans="1:27" ht="15">
      <c r="A129" s="355"/>
      <c r="B129" s="1537"/>
      <c r="C129" s="355"/>
      <c r="D129" s="355"/>
      <c r="E129" s="355"/>
      <c r="F129" s="355"/>
      <c r="G129" s="355"/>
      <c r="H129" s="355"/>
      <c r="I129" s="355"/>
      <c r="J129" s="355"/>
      <c r="K129" s="355"/>
      <c r="L129" s="355"/>
      <c r="M129" s="355"/>
      <c r="N129" s="355"/>
      <c r="O129" s="355"/>
      <c r="P129" s="355"/>
      <c r="Q129" s="355"/>
      <c r="R129" s="355"/>
      <c r="S129" s="355"/>
      <c r="T129" s="355"/>
      <c r="U129" s="355"/>
      <c r="V129" s="355"/>
      <c r="W129" s="355"/>
      <c r="X129" s="355"/>
      <c r="Y129" s="355"/>
      <c r="Z129" s="355"/>
      <c r="AA129" s="1517"/>
    </row>
    <row r="130" spans="1:27" ht="15">
      <c r="A130" s="355"/>
      <c r="B130" s="1537"/>
      <c r="C130" s="355"/>
      <c r="D130" s="355"/>
      <c r="E130" s="355"/>
      <c r="F130" s="355"/>
      <c r="G130" s="355"/>
      <c r="H130" s="355"/>
      <c r="I130" s="355"/>
      <c r="J130" s="355"/>
      <c r="K130" s="355"/>
      <c r="L130" s="355"/>
      <c r="M130" s="355"/>
      <c r="N130" s="355"/>
      <c r="O130" s="355"/>
      <c r="P130" s="355"/>
      <c r="Q130" s="355"/>
      <c r="R130" s="355"/>
      <c r="S130" s="355"/>
      <c r="T130" s="355"/>
      <c r="U130" s="355"/>
      <c r="V130" s="355"/>
      <c r="W130" s="355"/>
      <c r="X130" s="355"/>
      <c r="Y130" s="355"/>
      <c r="Z130" s="355"/>
      <c r="AA130" s="1517"/>
    </row>
    <row r="131" spans="1:27" ht="15">
      <c r="A131" s="355"/>
      <c r="B131" s="1537"/>
      <c r="C131" s="355"/>
      <c r="D131" s="355"/>
      <c r="E131" s="355"/>
      <c r="F131" s="355"/>
      <c r="G131" s="355"/>
      <c r="H131" s="355"/>
      <c r="I131" s="355"/>
      <c r="J131" s="355"/>
      <c r="K131" s="355"/>
      <c r="L131" s="355"/>
      <c r="M131" s="355"/>
      <c r="N131" s="355"/>
      <c r="O131" s="355"/>
      <c r="P131" s="355"/>
      <c r="Q131" s="355"/>
      <c r="R131" s="355"/>
      <c r="S131" s="355"/>
      <c r="T131" s="355"/>
      <c r="U131" s="355"/>
      <c r="V131" s="355"/>
      <c r="W131" s="355"/>
      <c r="X131" s="355"/>
      <c r="Y131" s="355"/>
      <c r="Z131" s="355"/>
      <c r="AA131" s="1517"/>
    </row>
    <row r="132" spans="1:27" ht="15">
      <c r="A132" s="355"/>
      <c r="B132" s="1537"/>
      <c r="C132" s="355"/>
      <c r="D132" s="355"/>
      <c r="E132" s="355"/>
      <c r="F132" s="355"/>
      <c r="G132" s="355"/>
      <c r="H132" s="355"/>
      <c r="I132" s="355"/>
      <c r="J132" s="355"/>
      <c r="K132" s="355"/>
      <c r="L132" s="355"/>
      <c r="M132" s="355"/>
      <c r="N132" s="355"/>
      <c r="O132" s="355"/>
      <c r="P132" s="355"/>
      <c r="Q132" s="355"/>
      <c r="R132" s="355"/>
      <c r="S132" s="355"/>
      <c r="T132" s="355"/>
      <c r="U132" s="355"/>
      <c r="V132" s="355"/>
      <c r="W132" s="355"/>
      <c r="X132" s="355"/>
      <c r="Y132" s="355"/>
      <c r="Z132" s="355"/>
      <c r="AA132" s="1517"/>
    </row>
    <row r="133" spans="1:27" ht="15">
      <c r="A133" s="355"/>
      <c r="B133" s="1537"/>
      <c r="C133" s="355"/>
      <c r="D133" s="355"/>
      <c r="E133" s="355"/>
      <c r="F133" s="355"/>
      <c r="G133" s="355"/>
      <c r="H133" s="355"/>
      <c r="I133" s="355"/>
      <c r="J133" s="355"/>
      <c r="K133" s="355"/>
      <c r="L133" s="355"/>
      <c r="M133" s="355"/>
      <c r="N133" s="355"/>
      <c r="O133" s="355"/>
      <c r="P133" s="355"/>
      <c r="Q133" s="355"/>
      <c r="R133" s="355"/>
      <c r="S133" s="355"/>
      <c r="T133" s="355"/>
      <c r="U133" s="355"/>
      <c r="V133" s="355"/>
      <c r="W133" s="355"/>
      <c r="X133" s="355"/>
      <c r="Y133" s="355"/>
      <c r="Z133" s="355"/>
      <c r="AA133" s="1517"/>
    </row>
    <row r="134" spans="1:27" ht="15">
      <c r="A134" s="355"/>
      <c r="B134" s="1537"/>
      <c r="C134" s="355"/>
      <c r="D134" s="355"/>
      <c r="E134" s="355"/>
      <c r="F134" s="355"/>
      <c r="G134" s="355"/>
      <c r="H134" s="355"/>
      <c r="I134" s="355"/>
      <c r="J134" s="355"/>
      <c r="K134" s="355"/>
      <c r="L134" s="355"/>
      <c r="M134" s="355"/>
      <c r="N134" s="355"/>
      <c r="O134" s="355"/>
      <c r="P134" s="355"/>
      <c r="Q134" s="355"/>
      <c r="R134" s="355"/>
      <c r="S134" s="355"/>
      <c r="T134" s="355"/>
      <c r="U134" s="355"/>
      <c r="V134" s="355"/>
      <c r="W134" s="355"/>
      <c r="X134" s="355"/>
      <c r="Y134" s="355"/>
      <c r="Z134" s="355"/>
      <c r="AA134" s="1517"/>
    </row>
    <row r="135" spans="1:27" ht="15">
      <c r="A135" s="355"/>
      <c r="B135" s="1537"/>
      <c r="C135" s="355"/>
      <c r="D135" s="355"/>
      <c r="E135" s="355"/>
      <c r="F135" s="355"/>
      <c r="G135" s="355"/>
      <c r="H135" s="355"/>
      <c r="I135" s="355"/>
      <c r="J135" s="355"/>
      <c r="K135" s="355"/>
      <c r="L135" s="355"/>
      <c r="M135" s="355"/>
      <c r="N135" s="355"/>
      <c r="O135" s="355"/>
      <c r="P135" s="355"/>
      <c r="Q135" s="355"/>
      <c r="R135" s="355"/>
      <c r="S135" s="355"/>
      <c r="T135" s="355"/>
      <c r="U135" s="355"/>
      <c r="V135" s="355"/>
      <c r="W135" s="355"/>
      <c r="X135" s="355"/>
      <c r="Y135" s="355"/>
      <c r="Z135" s="355"/>
      <c r="AA135" s="1517"/>
    </row>
    <row r="136" spans="1:27" ht="15">
      <c r="A136" s="355"/>
      <c r="B136" s="1537"/>
      <c r="C136" s="355"/>
      <c r="D136" s="355"/>
      <c r="E136" s="355"/>
      <c r="F136" s="355"/>
      <c r="G136" s="355"/>
      <c r="H136" s="355"/>
      <c r="I136" s="355"/>
      <c r="J136" s="355"/>
      <c r="K136" s="355"/>
      <c r="L136" s="355"/>
      <c r="M136" s="355"/>
      <c r="N136" s="355"/>
      <c r="O136" s="355"/>
      <c r="P136" s="355"/>
      <c r="Q136" s="355"/>
      <c r="R136" s="355"/>
      <c r="S136" s="355"/>
      <c r="T136" s="355"/>
      <c r="U136" s="355"/>
      <c r="V136" s="355"/>
      <c r="W136" s="355"/>
      <c r="X136" s="355"/>
      <c r="Y136" s="355"/>
      <c r="Z136" s="355"/>
      <c r="AA136" s="1517"/>
    </row>
    <row r="137" spans="1:27" ht="15">
      <c r="A137" s="355"/>
      <c r="B137" s="1537"/>
      <c r="C137" s="355"/>
      <c r="D137" s="355"/>
      <c r="E137" s="355"/>
      <c r="F137" s="355"/>
      <c r="G137" s="355"/>
      <c r="H137" s="355"/>
      <c r="I137" s="355"/>
      <c r="J137" s="355"/>
      <c r="K137" s="355"/>
      <c r="L137" s="355"/>
      <c r="M137" s="355"/>
      <c r="N137" s="355"/>
      <c r="O137" s="355"/>
      <c r="P137" s="355"/>
      <c r="Q137" s="355"/>
      <c r="R137" s="355"/>
      <c r="S137" s="355"/>
      <c r="T137" s="355"/>
      <c r="U137" s="355"/>
      <c r="V137" s="355"/>
      <c r="W137" s="355"/>
      <c r="X137" s="355"/>
      <c r="Y137" s="355"/>
      <c r="Z137" s="355"/>
      <c r="AA137" s="1517"/>
    </row>
    <row r="138" spans="1:27" ht="15">
      <c r="A138" s="355"/>
      <c r="B138" s="1537"/>
      <c r="C138" s="355"/>
      <c r="D138" s="355"/>
      <c r="E138" s="355"/>
      <c r="F138" s="355"/>
      <c r="G138" s="355"/>
      <c r="H138" s="355"/>
      <c r="I138" s="355"/>
      <c r="J138" s="355"/>
      <c r="K138" s="355"/>
      <c r="L138" s="355"/>
      <c r="M138" s="355"/>
      <c r="N138" s="355"/>
      <c r="O138" s="355"/>
      <c r="P138" s="355"/>
      <c r="Q138" s="355"/>
      <c r="R138" s="355"/>
      <c r="S138" s="355"/>
      <c r="T138" s="355"/>
      <c r="U138" s="355"/>
      <c r="V138" s="355"/>
      <c r="W138" s="355"/>
      <c r="X138" s="355"/>
      <c r="Y138" s="355"/>
      <c r="Z138" s="355"/>
      <c r="AA138" s="1517"/>
    </row>
    <row r="139" spans="1:27" ht="15">
      <c r="A139" s="355"/>
      <c r="B139" s="1537"/>
      <c r="C139" s="355"/>
      <c r="D139" s="355"/>
      <c r="E139" s="355"/>
      <c r="F139" s="355"/>
      <c r="G139" s="355"/>
      <c r="H139" s="355"/>
      <c r="I139" s="355"/>
      <c r="J139" s="355"/>
      <c r="K139" s="355"/>
      <c r="L139" s="355"/>
      <c r="M139" s="355"/>
      <c r="N139" s="355"/>
      <c r="O139" s="355"/>
      <c r="P139" s="355"/>
      <c r="Q139" s="355"/>
      <c r="R139" s="355"/>
      <c r="S139" s="355"/>
      <c r="T139" s="355"/>
      <c r="U139" s="355"/>
      <c r="V139" s="355"/>
      <c r="W139" s="355"/>
      <c r="X139" s="355"/>
      <c r="Y139" s="355"/>
      <c r="Z139" s="355"/>
      <c r="AA139" s="1517"/>
    </row>
    <row r="140" spans="1:27" ht="15">
      <c r="A140" s="355"/>
      <c r="B140" s="1537"/>
      <c r="C140" s="355"/>
      <c r="D140" s="355"/>
      <c r="E140" s="355"/>
      <c r="F140" s="355"/>
      <c r="G140" s="355"/>
      <c r="H140" s="355"/>
      <c r="I140" s="355"/>
      <c r="J140" s="355"/>
      <c r="K140" s="355"/>
      <c r="L140" s="355"/>
      <c r="M140" s="355"/>
      <c r="N140" s="355"/>
      <c r="O140" s="355"/>
      <c r="P140" s="355"/>
      <c r="Q140" s="355"/>
      <c r="R140" s="355"/>
      <c r="S140" s="355"/>
      <c r="T140" s="355"/>
      <c r="U140" s="355"/>
      <c r="V140" s="355"/>
      <c r="W140" s="355"/>
      <c r="X140" s="355"/>
      <c r="Y140" s="355"/>
      <c r="Z140" s="355"/>
      <c r="AA140" s="1517"/>
    </row>
    <row r="141" spans="1:27" ht="15">
      <c r="A141" s="355"/>
      <c r="B141" s="1537"/>
      <c r="C141" s="355"/>
      <c r="D141" s="355"/>
      <c r="E141" s="355"/>
      <c r="F141" s="355"/>
      <c r="G141" s="355"/>
      <c r="H141" s="355"/>
      <c r="I141" s="355"/>
      <c r="J141" s="355"/>
      <c r="K141" s="355"/>
      <c r="L141" s="355"/>
      <c r="M141" s="355"/>
      <c r="N141" s="355"/>
      <c r="O141" s="355"/>
      <c r="P141" s="355"/>
      <c r="Q141" s="355"/>
      <c r="R141" s="355"/>
      <c r="S141" s="355"/>
      <c r="T141" s="355"/>
      <c r="U141" s="355"/>
      <c r="V141" s="355"/>
      <c r="W141" s="355"/>
      <c r="X141" s="355"/>
      <c r="Y141" s="355"/>
      <c r="Z141" s="355"/>
      <c r="AA141" s="1517"/>
    </row>
    <row r="142" spans="1:27" ht="15">
      <c r="A142" s="355"/>
      <c r="B142" s="1537"/>
      <c r="C142" s="355"/>
      <c r="D142" s="355"/>
      <c r="E142" s="355"/>
      <c r="F142" s="355"/>
      <c r="G142" s="355"/>
      <c r="H142" s="355"/>
      <c r="I142" s="355"/>
      <c r="J142" s="355"/>
      <c r="K142" s="355"/>
      <c r="L142" s="355"/>
      <c r="M142" s="355"/>
      <c r="N142" s="355"/>
      <c r="O142" s="355"/>
      <c r="P142" s="355"/>
      <c r="Q142" s="355"/>
      <c r="R142" s="355"/>
      <c r="S142" s="355"/>
      <c r="T142" s="355"/>
      <c r="U142" s="355"/>
      <c r="V142" s="355"/>
      <c r="W142" s="355"/>
      <c r="X142" s="355"/>
      <c r="Y142" s="355"/>
      <c r="Z142" s="355"/>
      <c r="AA142" s="1517"/>
    </row>
    <row r="143" spans="1:27" ht="15">
      <c r="A143" s="355"/>
      <c r="B143" s="1537"/>
      <c r="C143" s="355"/>
      <c r="D143" s="355"/>
      <c r="E143" s="355"/>
      <c r="F143" s="355"/>
      <c r="G143" s="355"/>
      <c r="H143" s="355"/>
      <c r="I143" s="355"/>
      <c r="J143" s="355"/>
      <c r="K143" s="355"/>
      <c r="L143" s="355"/>
      <c r="M143" s="355"/>
      <c r="N143" s="355"/>
      <c r="O143" s="355"/>
      <c r="P143" s="355"/>
      <c r="Q143" s="355"/>
      <c r="R143" s="355"/>
      <c r="S143" s="355"/>
      <c r="T143" s="355"/>
      <c r="U143" s="355"/>
      <c r="V143" s="355"/>
      <c r="W143" s="355"/>
      <c r="X143" s="355"/>
      <c r="Y143" s="355"/>
      <c r="Z143" s="355"/>
      <c r="AA143" s="1517"/>
    </row>
    <row r="144" spans="1:27" ht="15">
      <c r="A144" s="355"/>
      <c r="B144" s="1537"/>
      <c r="C144" s="355"/>
      <c r="D144" s="355"/>
      <c r="E144" s="355"/>
      <c r="F144" s="355"/>
      <c r="G144" s="355"/>
      <c r="H144" s="355"/>
      <c r="I144" s="355"/>
      <c r="J144" s="355"/>
      <c r="K144" s="355"/>
      <c r="L144" s="355"/>
      <c r="M144" s="355"/>
      <c r="N144" s="355"/>
      <c r="O144" s="355"/>
      <c r="P144" s="355"/>
      <c r="Q144" s="355"/>
      <c r="R144" s="355"/>
      <c r="S144" s="355"/>
      <c r="T144" s="355"/>
      <c r="U144" s="355"/>
      <c r="V144" s="355"/>
      <c r="W144" s="355"/>
      <c r="X144" s="355"/>
      <c r="Y144" s="355"/>
      <c r="Z144" s="355"/>
      <c r="AA144" s="1517"/>
    </row>
    <row r="145" spans="1:27" ht="15">
      <c r="A145" s="355"/>
      <c r="B145" s="1537"/>
      <c r="C145" s="355"/>
      <c r="D145" s="355"/>
      <c r="E145" s="355"/>
      <c r="F145" s="355"/>
      <c r="G145" s="355"/>
      <c r="H145" s="355"/>
      <c r="I145" s="355"/>
      <c r="J145" s="355"/>
      <c r="K145" s="355"/>
      <c r="L145" s="355"/>
      <c r="M145" s="355"/>
      <c r="N145" s="355"/>
      <c r="O145" s="355"/>
      <c r="P145" s="355"/>
      <c r="Q145" s="355"/>
      <c r="R145" s="355"/>
      <c r="S145" s="355"/>
      <c r="T145" s="355"/>
      <c r="U145" s="355"/>
      <c r="V145" s="355"/>
      <c r="W145" s="355"/>
      <c r="X145" s="355"/>
      <c r="Y145" s="355"/>
      <c r="Z145" s="355"/>
      <c r="AA145" s="1517"/>
    </row>
    <row r="146" spans="1:27" ht="15">
      <c r="A146" s="355"/>
      <c r="B146" s="1537"/>
      <c r="C146" s="355"/>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1517"/>
    </row>
    <row r="147" spans="1:27" ht="15">
      <c r="A147" s="355"/>
      <c r="B147" s="1537"/>
      <c r="C147" s="355"/>
      <c r="D147" s="355"/>
      <c r="E147" s="355"/>
      <c r="F147" s="355"/>
      <c r="G147" s="355"/>
      <c r="H147" s="355"/>
      <c r="I147" s="355"/>
      <c r="J147" s="355"/>
      <c r="K147" s="355"/>
      <c r="L147" s="355"/>
      <c r="M147" s="355"/>
      <c r="N147" s="355"/>
      <c r="O147" s="355"/>
      <c r="P147" s="355"/>
      <c r="Q147" s="355"/>
      <c r="R147" s="355"/>
      <c r="S147" s="355"/>
      <c r="T147" s="355"/>
      <c r="U147" s="355"/>
      <c r="V147" s="355"/>
      <c r="W147" s="355"/>
      <c r="X147" s="355"/>
      <c r="Y147" s="355"/>
      <c r="Z147" s="355"/>
      <c r="AA147" s="1517"/>
    </row>
    <row r="148" spans="1:27" ht="15">
      <c r="A148" s="355"/>
      <c r="B148" s="1537"/>
      <c r="C148" s="355"/>
      <c r="D148" s="355"/>
      <c r="E148" s="355"/>
      <c r="F148" s="355"/>
      <c r="G148" s="355"/>
      <c r="H148" s="355"/>
      <c r="I148" s="355"/>
      <c r="J148" s="355"/>
      <c r="K148" s="355"/>
      <c r="L148" s="355"/>
      <c r="M148" s="355"/>
      <c r="N148" s="355"/>
      <c r="O148" s="355"/>
      <c r="P148" s="355"/>
      <c r="Q148" s="355"/>
      <c r="R148" s="355"/>
      <c r="S148" s="355"/>
      <c r="T148" s="355"/>
      <c r="U148" s="355"/>
      <c r="V148" s="355"/>
      <c r="W148" s="355"/>
      <c r="X148" s="355"/>
      <c r="Y148" s="355"/>
      <c r="Z148" s="355"/>
      <c r="AA148" s="1517"/>
    </row>
    <row r="149" spans="1:27" ht="15">
      <c r="A149" s="355"/>
      <c r="B149" s="1537"/>
      <c r="C149" s="355"/>
      <c r="D149" s="355"/>
      <c r="E149" s="355"/>
      <c r="F149" s="355"/>
      <c r="G149" s="355"/>
      <c r="H149" s="355"/>
      <c r="I149" s="355"/>
      <c r="J149" s="355"/>
      <c r="K149" s="355"/>
      <c r="L149" s="355"/>
      <c r="M149" s="355"/>
      <c r="N149" s="355"/>
      <c r="O149" s="355"/>
      <c r="P149" s="355"/>
      <c r="Q149" s="355"/>
      <c r="R149" s="355"/>
      <c r="S149" s="355"/>
      <c r="T149" s="355"/>
      <c r="U149" s="355"/>
      <c r="V149" s="355"/>
      <c r="W149" s="355"/>
      <c r="X149" s="355"/>
      <c r="Y149" s="355"/>
      <c r="Z149" s="355"/>
      <c r="AA149" s="1517"/>
    </row>
    <row r="150" spans="1:27" ht="15">
      <c r="A150" s="355"/>
      <c r="B150" s="1537"/>
      <c r="C150" s="355"/>
      <c r="D150" s="355"/>
      <c r="E150" s="355"/>
      <c r="F150" s="355"/>
      <c r="G150" s="355"/>
      <c r="H150" s="355"/>
      <c r="I150" s="355"/>
      <c r="J150" s="355"/>
      <c r="K150" s="355"/>
      <c r="L150" s="355"/>
      <c r="M150" s="355"/>
      <c r="N150" s="355"/>
      <c r="O150" s="355"/>
      <c r="P150" s="355"/>
      <c r="Q150" s="355"/>
      <c r="R150" s="355"/>
      <c r="S150" s="355"/>
      <c r="T150" s="355"/>
      <c r="U150" s="355"/>
      <c r="V150" s="355"/>
      <c r="W150" s="355"/>
      <c r="X150" s="355"/>
      <c r="Y150" s="355"/>
      <c r="Z150" s="355"/>
      <c r="AA150" s="1517"/>
    </row>
    <row r="151" spans="1:27" ht="15">
      <c r="A151" s="355"/>
      <c r="B151" s="1537"/>
      <c r="C151" s="355"/>
      <c r="D151" s="355"/>
      <c r="E151" s="355"/>
      <c r="F151" s="355"/>
      <c r="G151" s="355"/>
      <c r="H151" s="355"/>
      <c r="I151" s="355"/>
      <c r="J151" s="355"/>
      <c r="K151" s="355"/>
      <c r="L151" s="355"/>
      <c r="M151" s="355"/>
      <c r="N151" s="355"/>
      <c r="O151" s="355"/>
      <c r="P151" s="355"/>
      <c r="Q151" s="355"/>
      <c r="R151" s="355"/>
      <c r="S151" s="355"/>
      <c r="T151" s="355"/>
      <c r="U151" s="355"/>
      <c r="V151" s="355"/>
      <c r="W151" s="355"/>
      <c r="X151" s="355"/>
      <c r="Y151" s="355"/>
      <c r="Z151" s="355"/>
      <c r="AA151" s="1517"/>
    </row>
    <row r="152" spans="1:27" ht="15">
      <c r="A152" s="355"/>
      <c r="B152" s="1537"/>
      <c r="C152" s="355"/>
      <c r="D152" s="355"/>
      <c r="E152" s="355"/>
      <c r="F152" s="355"/>
      <c r="G152" s="355"/>
      <c r="H152" s="355"/>
      <c r="I152" s="355"/>
      <c r="J152" s="355"/>
      <c r="K152" s="355"/>
      <c r="L152" s="355"/>
      <c r="M152" s="355"/>
      <c r="N152" s="355"/>
      <c r="O152" s="355"/>
      <c r="P152" s="355"/>
      <c r="Q152" s="355"/>
      <c r="R152" s="355"/>
      <c r="S152" s="355"/>
      <c r="T152" s="355"/>
      <c r="U152" s="355"/>
      <c r="V152" s="355"/>
      <c r="W152" s="355"/>
      <c r="X152" s="355"/>
      <c r="Y152" s="355"/>
      <c r="Z152" s="355"/>
      <c r="AA152" s="1517"/>
    </row>
    <row r="153" spans="1:27" ht="15">
      <c r="A153" s="355"/>
      <c r="B153" s="1537"/>
      <c r="C153" s="355"/>
      <c r="D153" s="355"/>
      <c r="E153" s="355"/>
      <c r="F153" s="355"/>
      <c r="G153" s="355"/>
      <c r="H153" s="355"/>
      <c r="I153" s="355"/>
      <c r="J153" s="355"/>
      <c r="K153" s="355"/>
      <c r="L153" s="355"/>
      <c r="M153" s="355"/>
      <c r="N153" s="355"/>
      <c r="O153" s="355"/>
      <c r="P153" s="355"/>
      <c r="Q153" s="355"/>
      <c r="R153" s="355"/>
      <c r="S153" s="355"/>
      <c r="T153" s="355"/>
      <c r="U153" s="355"/>
      <c r="V153" s="355"/>
      <c r="W153" s="355"/>
      <c r="X153" s="355"/>
      <c r="Y153" s="355"/>
      <c r="Z153" s="355"/>
      <c r="AA153" s="1517"/>
    </row>
    <row r="154" spans="1:27" ht="15">
      <c r="A154" s="355"/>
      <c r="B154" s="1537"/>
      <c r="C154" s="355"/>
      <c r="D154" s="355"/>
      <c r="E154" s="355"/>
      <c r="F154" s="355"/>
      <c r="G154" s="355"/>
      <c r="H154" s="355"/>
      <c r="I154" s="355"/>
      <c r="J154" s="355"/>
      <c r="K154" s="355"/>
      <c r="L154" s="355"/>
      <c r="M154" s="355"/>
      <c r="N154" s="355"/>
      <c r="O154" s="355"/>
      <c r="P154" s="355"/>
      <c r="Q154" s="355"/>
      <c r="R154" s="355"/>
      <c r="S154" s="355"/>
      <c r="T154" s="355"/>
      <c r="U154" s="355"/>
      <c r="V154" s="355"/>
      <c r="W154" s="355"/>
      <c r="X154" s="355"/>
      <c r="Y154" s="355"/>
      <c r="Z154" s="355"/>
      <c r="AA154" s="1517"/>
    </row>
    <row r="155" spans="1:27" ht="15">
      <c r="A155" s="355"/>
      <c r="B155" s="1537"/>
      <c r="C155" s="355"/>
      <c r="D155" s="355"/>
      <c r="E155" s="355"/>
      <c r="F155" s="355"/>
      <c r="G155" s="355"/>
      <c r="H155" s="355"/>
      <c r="I155" s="355"/>
      <c r="J155" s="355"/>
      <c r="K155" s="355"/>
      <c r="L155" s="355"/>
      <c r="M155" s="355"/>
      <c r="N155" s="355"/>
      <c r="O155" s="355"/>
      <c r="P155" s="355"/>
      <c r="Q155" s="355"/>
      <c r="R155" s="355"/>
      <c r="S155" s="355"/>
      <c r="T155" s="355"/>
      <c r="U155" s="355"/>
      <c r="V155" s="355"/>
      <c r="W155" s="355"/>
      <c r="X155" s="355"/>
      <c r="Y155" s="355"/>
      <c r="Z155" s="355"/>
      <c r="AA155" s="1517"/>
    </row>
    <row r="156" spans="1:27" ht="15">
      <c r="A156" s="355"/>
      <c r="B156" s="1537"/>
      <c r="C156" s="355"/>
      <c r="D156" s="355"/>
      <c r="E156" s="355"/>
      <c r="F156" s="355"/>
      <c r="G156" s="355"/>
      <c r="H156" s="355"/>
      <c r="I156" s="355"/>
      <c r="J156" s="355"/>
      <c r="K156" s="355"/>
      <c r="L156" s="355"/>
      <c r="M156" s="355"/>
      <c r="N156" s="355"/>
      <c r="O156" s="355"/>
      <c r="P156" s="355"/>
      <c r="Q156" s="355"/>
      <c r="R156" s="355"/>
      <c r="S156" s="355"/>
      <c r="T156" s="355"/>
      <c r="U156" s="355"/>
      <c r="V156" s="355"/>
      <c r="W156" s="355"/>
      <c r="X156" s="355"/>
      <c r="Y156" s="355"/>
      <c r="Z156" s="355"/>
      <c r="AA156" s="1517"/>
    </row>
    <row r="157" spans="1:27" ht="15">
      <c r="A157" s="355"/>
      <c r="B157" s="1537"/>
      <c r="C157" s="355"/>
      <c r="D157" s="355"/>
      <c r="E157" s="355"/>
      <c r="F157" s="355"/>
      <c r="G157" s="355"/>
      <c r="H157" s="355"/>
      <c r="I157" s="355"/>
      <c r="J157" s="355"/>
      <c r="K157" s="355"/>
      <c r="L157" s="355"/>
      <c r="M157" s="355"/>
      <c r="N157" s="355"/>
      <c r="O157" s="355"/>
      <c r="P157" s="355"/>
      <c r="Q157" s="355"/>
      <c r="R157" s="355"/>
      <c r="S157" s="355"/>
      <c r="T157" s="355"/>
      <c r="U157" s="355"/>
      <c r="V157" s="355"/>
      <c r="W157" s="355"/>
      <c r="X157" s="355"/>
      <c r="Y157" s="355"/>
      <c r="Z157" s="355"/>
      <c r="AA157" s="1517"/>
    </row>
    <row r="158" spans="1:27" ht="15">
      <c r="A158" s="355"/>
      <c r="B158" s="1537"/>
      <c r="C158" s="355"/>
      <c r="D158" s="355"/>
      <c r="E158" s="355"/>
      <c r="F158" s="355"/>
      <c r="G158" s="355"/>
      <c r="H158" s="355"/>
      <c r="I158" s="355"/>
      <c r="J158" s="355"/>
      <c r="K158" s="355"/>
      <c r="L158" s="355"/>
      <c r="M158" s="355"/>
      <c r="N158" s="355"/>
      <c r="O158" s="355"/>
      <c r="P158" s="355"/>
      <c r="Q158" s="355"/>
      <c r="R158" s="355"/>
      <c r="S158" s="355"/>
      <c r="T158" s="355"/>
      <c r="U158" s="355"/>
      <c r="V158" s="355"/>
      <c r="W158" s="355"/>
      <c r="X158" s="355"/>
      <c r="Y158" s="355"/>
      <c r="Z158" s="355"/>
      <c r="AA158" s="1517"/>
    </row>
    <row r="159" spans="1:27" ht="15">
      <c r="A159" s="355"/>
      <c r="B159" s="1537"/>
      <c r="C159" s="355"/>
      <c r="D159" s="355"/>
      <c r="E159" s="355"/>
      <c r="F159" s="355"/>
      <c r="G159" s="355"/>
      <c r="H159" s="355"/>
      <c r="I159" s="355"/>
      <c r="J159" s="355"/>
      <c r="K159" s="355"/>
      <c r="L159" s="355"/>
      <c r="M159" s="355"/>
      <c r="N159" s="355"/>
      <c r="O159" s="355"/>
      <c r="P159" s="355"/>
      <c r="Q159" s="355"/>
      <c r="R159" s="355"/>
      <c r="S159" s="355"/>
      <c r="T159" s="355"/>
      <c r="U159" s="355"/>
      <c r="V159" s="355"/>
      <c r="W159" s="355"/>
      <c r="X159" s="355"/>
      <c r="Y159" s="355"/>
      <c r="Z159" s="355"/>
      <c r="AA159" s="1517"/>
    </row>
    <row r="160" spans="1:27" ht="15">
      <c r="A160" s="355"/>
      <c r="B160" s="1537"/>
      <c r="C160" s="355"/>
      <c r="D160" s="355"/>
      <c r="E160" s="355"/>
      <c r="F160" s="355"/>
      <c r="G160" s="355"/>
      <c r="H160" s="355"/>
      <c r="I160" s="355"/>
      <c r="J160" s="355"/>
      <c r="K160" s="355"/>
      <c r="L160" s="355"/>
      <c r="M160" s="355"/>
      <c r="N160" s="355"/>
      <c r="O160" s="355"/>
      <c r="P160" s="355"/>
      <c r="Q160" s="355"/>
      <c r="R160" s="355"/>
      <c r="S160" s="355"/>
      <c r="T160" s="355"/>
      <c r="U160" s="355"/>
      <c r="V160" s="355"/>
      <c r="W160" s="355"/>
      <c r="X160" s="355"/>
      <c r="Y160" s="355"/>
      <c r="Z160" s="355"/>
      <c r="AA160" s="1517"/>
    </row>
    <row r="161" spans="1:27" ht="15">
      <c r="A161" s="355"/>
      <c r="B161" s="1537"/>
      <c r="C161" s="355"/>
      <c r="D161" s="355"/>
      <c r="E161" s="355"/>
      <c r="F161" s="355"/>
      <c r="G161" s="355"/>
      <c r="H161" s="355"/>
      <c r="I161" s="355"/>
      <c r="J161" s="355"/>
      <c r="K161" s="355"/>
      <c r="L161" s="355"/>
      <c r="M161" s="355"/>
      <c r="N161" s="355"/>
      <c r="O161" s="355"/>
      <c r="P161" s="355"/>
      <c r="Q161" s="355"/>
      <c r="R161" s="355"/>
      <c r="S161" s="355"/>
      <c r="T161" s="355"/>
      <c r="U161" s="355"/>
      <c r="V161" s="355"/>
      <c r="W161" s="355"/>
      <c r="X161" s="355"/>
      <c r="Y161" s="355"/>
      <c r="Z161" s="355"/>
      <c r="AA161" s="1517"/>
    </row>
    <row r="162" spans="1:27" ht="15">
      <c r="A162" s="355"/>
      <c r="B162" s="1537"/>
      <c r="C162" s="355"/>
      <c r="D162" s="355"/>
      <c r="E162" s="355"/>
      <c r="F162" s="355"/>
      <c r="G162" s="355"/>
      <c r="H162" s="355"/>
      <c r="I162" s="355"/>
      <c r="J162" s="355"/>
      <c r="K162" s="355"/>
      <c r="L162" s="355"/>
      <c r="M162" s="355"/>
      <c r="N162" s="355"/>
      <c r="O162" s="355"/>
      <c r="P162" s="355"/>
      <c r="Q162" s="355"/>
      <c r="R162" s="355"/>
      <c r="S162" s="355"/>
      <c r="T162" s="355"/>
      <c r="U162" s="355"/>
      <c r="V162" s="355"/>
      <c r="W162" s="355"/>
      <c r="X162" s="355"/>
      <c r="Y162" s="355"/>
      <c r="Z162" s="355"/>
      <c r="AA162" s="1517"/>
    </row>
    <row r="163" spans="1:27" ht="15">
      <c r="A163" s="355"/>
      <c r="B163" s="1537"/>
      <c r="C163" s="355"/>
      <c r="D163" s="355"/>
      <c r="E163" s="355"/>
      <c r="F163" s="355"/>
      <c r="G163" s="355"/>
      <c r="H163" s="355"/>
      <c r="I163" s="355"/>
      <c r="J163" s="355"/>
      <c r="K163" s="355"/>
      <c r="L163" s="355"/>
      <c r="M163" s="355"/>
      <c r="N163" s="355"/>
      <c r="O163" s="355"/>
      <c r="P163" s="355"/>
      <c r="Q163" s="355"/>
      <c r="R163" s="355"/>
      <c r="S163" s="355"/>
      <c r="T163" s="355"/>
      <c r="U163" s="355"/>
      <c r="V163" s="355"/>
      <c r="W163" s="355"/>
      <c r="X163" s="355"/>
      <c r="Y163" s="355"/>
      <c r="Z163" s="355"/>
      <c r="AA163" s="1517"/>
    </row>
    <row r="164" spans="1:27" ht="15">
      <c r="A164" s="355"/>
      <c r="B164" s="1537"/>
      <c r="C164" s="355"/>
      <c r="D164" s="355"/>
      <c r="E164" s="355"/>
      <c r="F164" s="355"/>
      <c r="G164" s="355"/>
      <c r="H164" s="355"/>
      <c r="I164" s="355"/>
      <c r="J164" s="355"/>
      <c r="K164" s="355"/>
      <c r="L164" s="355"/>
      <c r="M164" s="355"/>
      <c r="N164" s="355"/>
      <c r="O164" s="355"/>
      <c r="P164" s="355"/>
      <c r="Q164" s="355"/>
      <c r="R164" s="355"/>
      <c r="S164" s="355"/>
      <c r="T164" s="355"/>
      <c r="U164" s="355"/>
      <c r="V164" s="355"/>
      <c r="W164" s="355"/>
      <c r="X164" s="355"/>
      <c r="Y164" s="355"/>
      <c r="Z164" s="355"/>
      <c r="AA164" s="1517"/>
    </row>
    <row r="165" spans="1:27" ht="15">
      <c r="A165" s="355"/>
      <c r="B165" s="1537"/>
      <c r="C165" s="355"/>
      <c r="D165" s="355"/>
      <c r="E165" s="355"/>
      <c r="F165" s="355"/>
      <c r="G165" s="355"/>
      <c r="H165" s="355"/>
      <c r="I165" s="355"/>
      <c r="J165" s="355"/>
      <c r="K165" s="355"/>
      <c r="L165" s="355"/>
      <c r="M165" s="355"/>
      <c r="N165" s="355"/>
      <c r="O165" s="355"/>
      <c r="P165" s="355"/>
      <c r="Q165" s="355"/>
      <c r="R165" s="355"/>
      <c r="S165" s="355"/>
      <c r="T165" s="355"/>
      <c r="U165" s="355"/>
      <c r="V165" s="355"/>
      <c r="W165" s="355"/>
      <c r="X165" s="355"/>
      <c r="Y165" s="355"/>
      <c r="Z165" s="355"/>
      <c r="AA165" s="1517"/>
    </row>
    <row r="166" spans="1:27" ht="15">
      <c r="A166" s="355"/>
      <c r="B166" s="1537"/>
      <c r="C166" s="355"/>
      <c r="D166" s="355"/>
      <c r="E166" s="355"/>
      <c r="F166" s="355"/>
      <c r="G166" s="355"/>
      <c r="H166" s="355"/>
      <c r="I166" s="355"/>
      <c r="J166" s="355"/>
      <c r="K166" s="355"/>
      <c r="L166" s="355"/>
      <c r="M166" s="355"/>
      <c r="N166" s="355"/>
      <c r="O166" s="355"/>
      <c r="P166" s="355"/>
      <c r="Q166" s="355"/>
      <c r="R166" s="355"/>
      <c r="S166" s="355"/>
      <c r="T166" s="355"/>
      <c r="U166" s="355"/>
      <c r="V166" s="355"/>
      <c r="W166" s="355"/>
      <c r="X166" s="355"/>
      <c r="Y166" s="355"/>
      <c r="Z166" s="355"/>
      <c r="AA166" s="1517"/>
    </row>
    <row r="167" spans="1:27" ht="15">
      <c r="A167" s="355"/>
      <c r="B167" s="1537"/>
      <c r="C167" s="355"/>
      <c r="D167" s="355"/>
      <c r="E167" s="355"/>
      <c r="F167" s="355"/>
      <c r="G167" s="355"/>
      <c r="H167" s="355"/>
      <c r="I167" s="355"/>
      <c r="J167" s="355"/>
      <c r="K167" s="355"/>
      <c r="L167" s="355"/>
      <c r="M167" s="355"/>
      <c r="N167" s="355"/>
      <c r="O167" s="355"/>
      <c r="P167" s="355"/>
      <c r="Q167" s="355"/>
      <c r="R167" s="355"/>
      <c r="S167" s="355"/>
      <c r="T167" s="355"/>
      <c r="U167" s="355"/>
      <c r="V167" s="355"/>
      <c r="W167" s="355"/>
      <c r="X167" s="355"/>
      <c r="Y167" s="355"/>
      <c r="Z167" s="355"/>
      <c r="AA167" s="1517"/>
    </row>
    <row r="168" spans="1:27" ht="15">
      <c r="A168" s="355"/>
      <c r="B168" s="1537"/>
      <c r="C168" s="355"/>
      <c r="D168" s="355"/>
      <c r="E168" s="355"/>
      <c r="F168" s="355"/>
      <c r="G168" s="355"/>
      <c r="H168" s="355"/>
      <c r="I168" s="355"/>
      <c r="J168" s="355"/>
      <c r="K168" s="355"/>
      <c r="L168" s="355"/>
      <c r="M168" s="355"/>
      <c r="N168" s="355"/>
      <c r="O168" s="355"/>
      <c r="P168" s="355"/>
      <c r="Q168" s="355"/>
      <c r="R168" s="355"/>
      <c r="S168" s="355"/>
      <c r="T168" s="355"/>
      <c r="U168" s="355"/>
      <c r="V168" s="355"/>
      <c r="W168" s="355"/>
      <c r="X168" s="355"/>
      <c r="Y168" s="355"/>
      <c r="Z168" s="355"/>
      <c r="AA168" s="1517"/>
    </row>
    <row r="169" spans="1:27" ht="15">
      <c r="A169" s="355"/>
      <c r="B169" s="1537"/>
      <c r="C169" s="355"/>
      <c r="D169" s="355"/>
      <c r="E169" s="355"/>
      <c r="F169" s="355"/>
      <c r="G169" s="355"/>
      <c r="H169" s="355"/>
      <c r="I169" s="355"/>
      <c r="J169" s="355"/>
      <c r="K169" s="355"/>
      <c r="L169" s="355"/>
      <c r="M169" s="355"/>
      <c r="N169" s="355"/>
      <c r="O169" s="355"/>
      <c r="P169" s="355"/>
      <c r="Q169" s="355"/>
      <c r="R169" s="355"/>
      <c r="S169" s="355"/>
      <c r="T169" s="355"/>
      <c r="U169" s="355"/>
      <c r="V169" s="355"/>
      <c r="W169" s="355"/>
      <c r="X169" s="355"/>
      <c r="Y169" s="355"/>
      <c r="Z169" s="355"/>
      <c r="AA169" s="1517"/>
    </row>
    <row r="170" spans="1:27" ht="15">
      <c r="A170" s="355"/>
      <c r="B170" s="1537"/>
      <c r="C170" s="355"/>
      <c r="D170" s="355"/>
      <c r="E170" s="355"/>
      <c r="F170" s="355"/>
      <c r="G170" s="355"/>
      <c r="H170" s="355"/>
      <c r="I170" s="355"/>
      <c r="J170" s="355"/>
      <c r="K170" s="355"/>
      <c r="L170" s="355"/>
      <c r="M170" s="355"/>
      <c r="N170" s="355"/>
      <c r="O170" s="355"/>
      <c r="P170" s="355"/>
      <c r="Q170" s="355"/>
      <c r="R170" s="355"/>
      <c r="S170" s="355"/>
      <c r="T170" s="355"/>
      <c r="U170" s="355"/>
      <c r="V170" s="355"/>
      <c r="W170" s="355"/>
      <c r="X170" s="355"/>
      <c r="Y170" s="355"/>
      <c r="Z170" s="355"/>
      <c r="AA170" s="1517"/>
    </row>
    <row r="171" spans="1:27" ht="15">
      <c r="A171" s="355"/>
      <c r="B171" s="1537"/>
      <c r="C171" s="355"/>
      <c r="D171" s="355"/>
      <c r="E171" s="355"/>
      <c r="F171" s="355"/>
      <c r="G171" s="355"/>
      <c r="H171" s="355"/>
      <c r="I171" s="355"/>
      <c r="J171" s="355"/>
      <c r="K171" s="355"/>
      <c r="L171" s="355"/>
      <c r="M171" s="355"/>
      <c r="N171" s="355"/>
      <c r="O171" s="355"/>
      <c r="P171" s="355"/>
      <c r="Q171" s="355"/>
      <c r="R171" s="355"/>
      <c r="S171" s="355"/>
      <c r="T171" s="355"/>
      <c r="U171" s="355"/>
      <c r="V171" s="355"/>
      <c r="W171" s="355"/>
      <c r="X171" s="355"/>
      <c r="Y171" s="355"/>
      <c r="Z171" s="355"/>
      <c r="AA171" s="1517"/>
    </row>
    <row r="172" spans="1:27" ht="15">
      <c r="A172" s="355"/>
      <c r="B172" s="1537"/>
      <c r="C172" s="355"/>
      <c r="D172" s="355"/>
      <c r="E172" s="355"/>
      <c r="F172" s="355"/>
      <c r="G172" s="355"/>
      <c r="H172" s="355"/>
      <c r="I172" s="355"/>
      <c r="J172" s="355"/>
      <c r="K172" s="355"/>
      <c r="L172" s="355"/>
      <c r="M172" s="355"/>
      <c r="N172" s="355"/>
      <c r="O172" s="355"/>
      <c r="P172" s="355"/>
      <c r="Q172" s="355"/>
      <c r="R172" s="355"/>
      <c r="S172" s="355"/>
      <c r="T172" s="355"/>
      <c r="U172" s="355"/>
      <c r="V172" s="355"/>
      <c r="W172" s="355"/>
      <c r="X172" s="355"/>
      <c r="Y172" s="355"/>
      <c r="Z172" s="355"/>
      <c r="AA172" s="1517"/>
    </row>
    <row r="173" spans="1:27" ht="15">
      <c r="A173" s="355"/>
      <c r="B173" s="1537"/>
      <c r="C173" s="355"/>
      <c r="D173" s="355"/>
      <c r="E173" s="355"/>
      <c r="F173" s="355"/>
      <c r="G173" s="355"/>
      <c r="H173" s="355"/>
      <c r="I173" s="355"/>
      <c r="J173" s="355"/>
      <c r="K173" s="355"/>
      <c r="L173" s="355"/>
      <c r="M173" s="355"/>
      <c r="N173" s="355"/>
      <c r="O173" s="355"/>
      <c r="P173" s="355"/>
      <c r="Q173" s="355"/>
      <c r="R173" s="355"/>
      <c r="S173" s="355"/>
      <c r="T173" s="355"/>
      <c r="U173" s="355"/>
      <c r="V173" s="355"/>
      <c r="W173" s="355"/>
      <c r="X173" s="355"/>
      <c r="Y173" s="355"/>
      <c r="Z173" s="355"/>
      <c r="AA173" s="1517"/>
    </row>
    <row r="174" spans="1:27" ht="15">
      <c r="A174" s="355"/>
      <c r="B174" s="1537"/>
      <c r="C174" s="355"/>
      <c r="D174" s="355"/>
      <c r="E174" s="355"/>
      <c r="F174" s="355"/>
      <c r="G174" s="355"/>
      <c r="H174" s="355"/>
      <c r="I174" s="355"/>
      <c r="J174" s="355"/>
      <c r="K174" s="355"/>
      <c r="L174" s="355"/>
      <c r="M174" s="355"/>
      <c r="N174" s="355"/>
      <c r="O174" s="355"/>
      <c r="P174" s="355"/>
      <c r="Q174" s="355"/>
      <c r="R174" s="355"/>
      <c r="S174" s="355"/>
      <c r="T174" s="355"/>
      <c r="U174" s="355"/>
      <c r="V174" s="355"/>
      <c r="W174" s="355"/>
      <c r="X174" s="355"/>
      <c r="Y174" s="355"/>
      <c r="Z174" s="355"/>
      <c r="AA174" s="1517"/>
    </row>
    <row r="175" spans="1:27" ht="15">
      <c r="A175" s="355"/>
      <c r="B175" s="1537"/>
      <c r="C175" s="355"/>
      <c r="D175" s="355"/>
      <c r="E175" s="355"/>
      <c r="F175" s="355"/>
      <c r="G175" s="355"/>
      <c r="H175" s="355"/>
      <c r="I175" s="355"/>
      <c r="J175" s="355"/>
      <c r="K175" s="355"/>
      <c r="L175" s="355"/>
      <c r="M175" s="355"/>
      <c r="N175" s="355"/>
      <c r="O175" s="355"/>
      <c r="P175" s="355"/>
      <c r="Q175" s="355"/>
      <c r="R175" s="355"/>
      <c r="S175" s="355"/>
      <c r="T175" s="355"/>
      <c r="U175" s="355"/>
      <c r="V175" s="355"/>
      <c r="W175" s="355"/>
      <c r="X175" s="355"/>
      <c r="Y175" s="355"/>
      <c r="Z175" s="355"/>
      <c r="AA175" s="1517"/>
    </row>
    <row r="176" spans="1:27" ht="15">
      <c r="A176" s="355"/>
      <c r="B176" s="1537"/>
      <c r="C176" s="355"/>
      <c r="D176" s="355"/>
      <c r="E176" s="355"/>
      <c r="F176" s="355"/>
      <c r="G176" s="355"/>
      <c r="H176" s="355"/>
      <c r="I176" s="355"/>
      <c r="J176" s="355"/>
      <c r="K176" s="355"/>
      <c r="L176" s="355"/>
      <c r="M176" s="355"/>
      <c r="N176" s="355"/>
      <c r="O176" s="355"/>
      <c r="P176" s="355"/>
      <c r="Q176" s="355"/>
      <c r="R176" s="355"/>
      <c r="S176" s="355"/>
      <c r="T176" s="355"/>
      <c r="U176" s="355"/>
      <c r="V176" s="355"/>
      <c r="W176" s="355"/>
      <c r="X176" s="355"/>
      <c r="Y176" s="355"/>
      <c r="Z176" s="355"/>
      <c r="AA176" s="1517"/>
    </row>
    <row r="177" spans="1:27" ht="15">
      <c r="A177" s="355"/>
      <c r="B177" s="1537"/>
      <c r="C177" s="355"/>
      <c r="D177" s="355"/>
      <c r="E177" s="355"/>
      <c r="F177" s="355"/>
      <c r="G177" s="355"/>
      <c r="H177" s="355"/>
      <c r="I177" s="355"/>
      <c r="J177" s="355"/>
      <c r="K177" s="355"/>
      <c r="L177" s="355"/>
      <c r="M177" s="355"/>
      <c r="N177" s="355"/>
      <c r="O177" s="355"/>
      <c r="P177" s="355"/>
      <c r="Q177" s="355"/>
      <c r="R177" s="355"/>
      <c r="S177" s="355"/>
      <c r="T177" s="355"/>
      <c r="U177" s="355"/>
      <c r="V177" s="355"/>
      <c r="W177" s="355"/>
      <c r="X177" s="355"/>
      <c r="Y177" s="355"/>
      <c r="Z177" s="355"/>
      <c r="AA177" s="1517"/>
    </row>
    <row r="178" spans="1:27" ht="15">
      <c r="A178" s="355"/>
      <c r="B178" s="1537"/>
      <c r="C178" s="355"/>
      <c r="D178" s="355"/>
      <c r="E178" s="355"/>
      <c r="F178" s="355"/>
      <c r="G178" s="355"/>
      <c r="H178" s="355"/>
      <c r="I178" s="355"/>
      <c r="J178" s="355"/>
      <c r="K178" s="355"/>
      <c r="L178" s="355"/>
      <c r="M178" s="355"/>
      <c r="N178" s="355"/>
      <c r="O178" s="355"/>
      <c r="P178" s="355"/>
      <c r="Q178" s="355"/>
      <c r="R178" s="355"/>
      <c r="S178" s="355"/>
      <c r="T178" s="355"/>
      <c r="U178" s="355"/>
      <c r="V178" s="355"/>
      <c r="W178" s="355"/>
      <c r="X178" s="355"/>
      <c r="Y178" s="355"/>
      <c r="Z178" s="355"/>
      <c r="AA178" s="1517"/>
    </row>
    <row r="179" spans="1:27" ht="15">
      <c r="A179" s="355"/>
      <c r="B179" s="1537"/>
      <c r="C179" s="355"/>
      <c r="D179" s="355"/>
      <c r="E179" s="355"/>
      <c r="F179" s="355"/>
      <c r="G179" s="355"/>
      <c r="H179" s="355"/>
      <c r="I179" s="355"/>
      <c r="J179" s="355"/>
      <c r="K179" s="355"/>
      <c r="L179" s="355"/>
      <c r="M179" s="355"/>
      <c r="N179" s="355"/>
      <c r="O179" s="355"/>
      <c r="P179" s="355"/>
      <c r="Q179" s="355"/>
      <c r="R179" s="355"/>
      <c r="S179" s="355"/>
      <c r="T179" s="355"/>
      <c r="U179" s="355"/>
      <c r="V179" s="355"/>
      <c r="W179" s="355"/>
      <c r="X179" s="355"/>
      <c r="Y179" s="355"/>
      <c r="Z179" s="355"/>
      <c r="AA179" s="1517"/>
    </row>
    <row r="180" spans="1:27" ht="15">
      <c r="A180" s="355"/>
      <c r="B180" s="1537"/>
      <c r="C180" s="355"/>
      <c r="D180" s="355"/>
      <c r="E180" s="355"/>
      <c r="F180" s="355"/>
      <c r="G180" s="355"/>
      <c r="H180" s="355"/>
      <c r="I180" s="355"/>
      <c r="J180" s="355"/>
      <c r="K180" s="355"/>
      <c r="L180" s="355"/>
      <c r="M180" s="355"/>
      <c r="N180" s="355"/>
      <c r="O180" s="355"/>
      <c r="P180" s="355"/>
      <c r="Q180" s="355"/>
      <c r="R180" s="355"/>
      <c r="S180" s="355"/>
      <c r="T180" s="355"/>
      <c r="U180" s="355"/>
      <c r="V180" s="355"/>
      <c r="W180" s="355"/>
      <c r="X180" s="355"/>
      <c r="Y180" s="355"/>
      <c r="Z180" s="355"/>
      <c r="AA180" s="1517"/>
    </row>
    <row r="181" spans="1:27" ht="15">
      <c r="A181" s="355"/>
      <c r="B181" s="1537"/>
      <c r="C181" s="355"/>
      <c r="D181" s="355"/>
      <c r="E181" s="355"/>
      <c r="F181" s="355"/>
      <c r="G181" s="355"/>
      <c r="H181" s="355"/>
      <c r="I181" s="355"/>
      <c r="J181" s="355"/>
      <c r="K181" s="355"/>
      <c r="L181" s="355"/>
      <c r="M181" s="355"/>
      <c r="N181" s="355"/>
      <c r="O181" s="355"/>
      <c r="P181" s="355"/>
      <c r="Q181" s="355"/>
      <c r="R181" s="355"/>
      <c r="S181" s="355"/>
      <c r="T181" s="355"/>
      <c r="U181" s="355"/>
      <c r="V181" s="355"/>
      <c r="W181" s="355"/>
      <c r="X181" s="355"/>
      <c r="Y181" s="355"/>
      <c r="Z181" s="355"/>
      <c r="AA181" s="1517"/>
    </row>
    <row r="182" spans="1:27" ht="15">
      <c r="A182" s="355"/>
      <c r="B182" s="1537"/>
      <c r="C182" s="355"/>
      <c r="D182" s="355"/>
      <c r="E182" s="355"/>
      <c r="F182" s="355"/>
      <c r="G182" s="355"/>
      <c r="H182" s="355"/>
      <c r="I182" s="355"/>
      <c r="J182" s="355"/>
      <c r="K182" s="355"/>
      <c r="L182" s="355"/>
      <c r="M182" s="355"/>
      <c r="N182" s="355"/>
      <c r="O182" s="355"/>
      <c r="P182" s="355"/>
      <c r="Q182" s="355"/>
      <c r="R182" s="355"/>
      <c r="S182" s="355"/>
      <c r="T182" s="355"/>
      <c r="U182" s="355"/>
      <c r="V182" s="355"/>
      <c r="W182" s="355"/>
      <c r="X182" s="355"/>
      <c r="Y182" s="355"/>
      <c r="Z182" s="355"/>
      <c r="AA182" s="1517"/>
    </row>
    <row r="183" spans="1:27" ht="15">
      <c r="A183" s="355"/>
      <c r="B183" s="1537"/>
      <c r="C183" s="355"/>
      <c r="D183" s="355"/>
      <c r="E183" s="355"/>
      <c r="F183" s="355"/>
      <c r="G183" s="355"/>
      <c r="H183" s="355"/>
      <c r="I183" s="355"/>
      <c r="J183" s="355"/>
      <c r="K183" s="355"/>
      <c r="L183" s="355"/>
      <c r="M183" s="355"/>
      <c r="N183" s="355"/>
      <c r="O183" s="355"/>
      <c r="P183" s="355"/>
      <c r="Q183" s="355"/>
      <c r="R183" s="355"/>
      <c r="S183" s="355"/>
      <c r="T183" s="355"/>
      <c r="U183" s="355"/>
      <c r="V183" s="355"/>
      <c r="W183" s="355"/>
      <c r="X183" s="355"/>
      <c r="Y183" s="355"/>
      <c r="Z183" s="355"/>
      <c r="AA183" s="1517"/>
    </row>
    <row r="184" spans="1:27" ht="15">
      <c r="A184" s="355"/>
      <c r="B184" s="1537"/>
      <c r="C184" s="355"/>
      <c r="D184" s="355"/>
      <c r="E184" s="355"/>
      <c r="F184" s="355"/>
      <c r="G184" s="355"/>
      <c r="H184" s="355"/>
      <c r="I184" s="355"/>
      <c r="J184" s="355"/>
      <c r="K184" s="355"/>
      <c r="L184" s="355"/>
      <c r="M184" s="355"/>
      <c r="N184" s="355"/>
      <c r="O184" s="355"/>
      <c r="P184" s="355"/>
      <c r="Q184" s="355"/>
      <c r="R184" s="355"/>
      <c r="S184" s="355"/>
      <c r="T184" s="355"/>
      <c r="U184" s="355"/>
      <c r="V184" s="355"/>
      <c r="W184" s="355"/>
      <c r="X184" s="355"/>
      <c r="Y184" s="355"/>
      <c r="Z184" s="355"/>
      <c r="AA184" s="1517"/>
    </row>
    <row r="185" spans="1:27" ht="15">
      <c r="A185" s="355"/>
      <c r="B185" s="1537"/>
      <c r="C185" s="355"/>
      <c r="D185" s="355"/>
      <c r="E185" s="355"/>
      <c r="F185" s="355"/>
      <c r="G185" s="355"/>
      <c r="H185" s="355"/>
      <c r="I185" s="355"/>
      <c r="J185" s="355"/>
      <c r="K185" s="355"/>
      <c r="L185" s="355"/>
      <c r="M185" s="355"/>
      <c r="N185" s="355"/>
      <c r="O185" s="355"/>
      <c r="P185" s="355"/>
      <c r="Q185" s="355"/>
      <c r="R185" s="355"/>
      <c r="S185" s="355"/>
      <c r="T185" s="355"/>
      <c r="U185" s="355"/>
      <c r="V185" s="355"/>
      <c r="W185" s="355"/>
      <c r="X185" s="355"/>
      <c r="Y185" s="355"/>
      <c r="Z185" s="355"/>
      <c r="AA185" s="1517"/>
    </row>
    <row r="186" spans="1:27" ht="15">
      <c r="A186" s="355"/>
      <c r="B186" s="1537"/>
      <c r="C186" s="355"/>
      <c r="D186" s="355"/>
      <c r="E186" s="355"/>
      <c r="F186" s="355"/>
      <c r="G186" s="355"/>
      <c r="H186" s="355"/>
      <c r="I186" s="355"/>
      <c r="J186" s="355"/>
      <c r="K186" s="355"/>
      <c r="L186" s="355"/>
      <c r="M186" s="355"/>
      <c r="N186" s="355"/>
      <c r="O186" s="355"/>
      <c r="P186" s="355"/>
      <c r="Q186" s="355"/>
      <c r="R186" s="355"/>
      <c r="S186" s="355"/>
      <c r="T186" s="355"/>
      <c r="U186" s="355"/>
      <c r="V186" s="355"/>
      <c r="W186" s="355"/>
      <c r="X186" s="355"/>
      <c r="Y186" s="355"/>
      <c r="Z186" s="355"/>
      <c r="AA186" s="1517"/>
    </row>
    <row r="187" spans="1:27" ht="15">
      <c r="A187" s="355"/>
      <c r="B187" s="1537"/>
      <c r="C187" s="355"/>
      <c r="D187" s="355"/>
      <c r="E187" s="355"/>
      <c r="F187" s="355"/>
      <c r="G187" s="355"/>
      <c r="H187" s="355"/>
      <c r="I187" s="355"/>
      <c r="J187" s="355"/>
      <c r="K187" s="355"/>
      <c r="L187" s="355"/>
      <c r="M187" s="355"/>
      <c r="N187" s="355"/>
      <c r="O187" s="355"/>
      <c r="P187" s="355"/>
      <c r="Q187" s="355"/>
      <c r="R187" s="355"/>
      <c r="S187" s="355"/>
      <c r="T187" s="355"/>
      <c r="U187" s="355"/>
      <c r="V187" s="355"/>
      <c r="W187" s="355"/>
      <c r="X187" s="355"/>
      <c r="Y187" s="355"/>
      <c r="Z187" s="355"/>
      <c r="AA187" s="1517"/>
    </row>
    <row r="188" spans="1:27" ht="15">
      <c r="A188" s="355"/>
      <c r="B188" s="1537"/>
      <c r="C188" s="355"/>
      <c r="D188" s="355"/>
      <c r="E188" s="355"/>
      <c r="F188" s="355"/>
      <c r="G188" s="355"/>
      <c r="H188" s="355"/>
      <c r="I188" s="355"/>
      <c r="J188" s="355"/>
      <c r="K188" s="355"/>
      <c r="L188" s="355"/>
      <c r="M188" s="355"/>
      <c r="N188" s="355"/>
      <c r="O188" s="355"/>
      <c r="P188" s="355"/>
      <c r="Q188" s="355"/>
      <c r="R188" s="355"/>
      <c r="S188" s="355"/>
      <c r="T188" s="355"/>
      <c r="U188" s="355"/>
      <c r="V188" s="355"/>
      <c r="W188" s="355"/>
      <c r="X188" s="355"/>
      <c r="Y188" s="355"/>
      <c r="Z188" s="355"/>
      <c r="AA188" s="1517"/>
    </row>
    <row r="189" spans="1:27" ht="15">
      <c r="A189" s="355"/>
      <c r="B189" s="1537"/>
      <c r="C189" s="355"/>
      <c r="D189" s="355"/>
      <c r="E189" s="355"/>
      <c r="F189" s="355"/>
      <c r="G189" s="355"/>
      <c r="H189" s="355"/>
      <c r="I189" s="355"/>
      <c r="J189" s="355"/>
      <c r="K189" s="355"/>
      <c r="L189" s="355"/>
      <c r="M189" s="355"/>
      <c r="N189" s="355"/>
      <c r="O189" s="355"/>
      <c r="P189" s="355"/>
      <c r="Q189" s="355"/>
      <c r="R189" s="355"/>
      <c r="S189" s="355"/>
      <c r="T189" s="355"/>
      <c r="U189" s="355"/>
      <c r="V189" s="355"/>
      <c r="W189" s="355"/>
      <c r="X189" s="355"/>
      <c r="Y189" s="355"/>
      <c r="Z189" s="355"/>
      <c r="AA189" s="1517"/>
    </row>
    <row r="190" spans="1:27" ht="15">
      <c r="A190" s="355"/>
      <c r="B190" s="1537"/>
      <c r="C190" s="355"/>
      <c r="D190" s="355"/>
      <c r="E190" s="355"/>
      <c r="F190" s="355"/>
      <c r="G190" s="355"/>
      <c r="H190" s="355"/>
      <c r="I190" s="355"/>
      <c r="J190" s="355"/>
      <c r="K190" s="355"/>
      <c r="L190" s="355"/>
      <c r="M190" s="355"/>
      <c r="N190" s="355"/>
      <c r="O190" s="355"/>
      <c r="P190" s="355"/>
      <c r="Q190" s="355"/>
      <c r="R190" s="355"/>
      <c r="S190" s="355"/>
      <c r="T190" s="355"/>
      <c r="U190" s="355"/>
      <c r="V190" s="355"/>
      <c r="W190" s="355"/>
      <c r="X190" s="355"/>
      <c r="Y190" s="355"/>
      <c r="Z190" s="355"/>
      <c r="AA190" s="1517"/>
    </row>
    <row r="191" spans="1:27" ht="15">
      <c r="A191" s="355"/>
      <c r="B191" s="1537"/>
      <c r="C191" s="355"/>
      <c r="D191" s="355"/>
      <c r="E191" s="355"/>
      <c r="F191" s="355"/>
      <c r="G191" s="355"/>
      <c r="H191" s="355"/>
      <c r="I191" s="355"/>
      <c r="J191" s="355"/>
      <c r="K191" s="355"/>
      <c r="L191" s="355"/>
      <c r="M191" s="355"/>
      <c r="N191" s="355"/>
      <c r="O191" s="355"/>
      <c r="P191" s="355"/>
      <c r="Q191" s="355"/>
      <c r="R191" s="355"/>
      <c r="S191" s="355"/>
      <c r="T191" s="355"/>
      <c r="U191" s="355"/>
      <c r="V191" s="355"/>
      <c r="W191" s="355"/>
      <c r="X191" s="355"/>
      <c r="Y191" s="355"/>
      <c r="Z191" s="355"/>
      <c r="AA191" s="1517"/>
    </row>
    <row r="192" spans="1:27" ht="15">
      <c r="A192" s="355"/>
      <c r="B192" s="1537"/>
      <c r="C192" s="355"/>
      <c r="D192" s="355"/>
      <c r="E192" s="355"/>
      <c r="F192" s="355"/>
      <c r="G192" s="355"/>
      <c r="H192" s="355"/>
      <c r="I192" s="355"/>
      <c r="J192" s="355"/>
      <c r="K192" s="355"/>
      <c r="L192" s="355"/>
      <c r="M192" s="355"/>
      <c r="N192" s="355"/>
      <c r="O192" s="355"/>
      <c r="P192" s="355"/>
      <c r="Q192" s="355"/>
      <c r="R192" s="355"/>
      <c r="S192" s="355"/>
      <c r="T192" s="355"/>
      <c r="U192" s="355"/>
      <c r="V192" s="355"/>
      <c r="W192" s="355"/>
      <c r="X192" s="355"/>
      <c r="Y192" s="355"/>
      <c r="Z192" s="355"/>
      <c r="AA192" s="1517"/>
    </row>
    <row r="193" spans="1:27" ht="15">
      <c r="A193" s="355"/>
      <c r="B193" s="1537"/>
      <c r="C193" s="355"/>
      <c r="D193" s="355"/>
      <c r="E193" s="355"/>
      <c r="F193" s="355"/>
      <c r="G193" s="355"/>
      <c r="H193" s="355"/>
      <c r="I193" s="355"/>
      <c r="J193" s="355"/>
      <c r="K193" s="355"/>
      <c r="L193" s="355"/>
      <c r="M193" s="355"/>
      <c r="N193" s="355"/>
      <c r="O193" s="355"/>
      <c r="P193" s="355"/>
      <c r="Q193" s="355"/>
      <c r="R193" s="355"/>
      <c r="S193" s="355"/>
      <c r="T193" s="355"/>
      <c r="U193" s="355"/>
      <c r="V193" s="355"/>
      <c r="W193" s="355"/>
      <c r="X193" s="355"/>
      <c r="Y193" s="355"/>
      <c r="Z193" s="355"/>
      <c r="AA193" s="1517"/>
    </row>
    <row r="194" spans="1:27" ht="15">
      <c r="A194" s="355"/>
      <c r="B194" s="1537"/>
      <c r="C194" s="355"/>
      <c r="D194" s="355"/>
      <c r="E194" s="355"/>
      <c r="F194" s="355"/>
      <c r="G194" s="355"/>
      <c r="H194" s="355"/>
      <c r="I194" s="355"/>
      <c r="J194" s="355"/>
      <c r="K194" s="355"/>
      <c r="L194" s="355"/>
      <c r="M194" s="355"/>
      <c r="N194" s="355"/>
      <c r="O194" s="355"/>
      <c r="P194" s="355"/>
      <c r="Q194" s="355"/>
      <c r="R194" s="355"/>
      <c r="S194" s="355"/>
      <c r="T194" s="355"/>
      <c r="U194" s="355"/>
      <c r="V194" s="355"/>
      <c r="W194" s="355"/>
      <c r="X194" s="355"/>
      <c r="Y194" s="355"/>
      <c r="Z194" s="355"/>
      <c r="AA194" s="1517"/>
    </row>
    <row r="195" spans="1:27" ht="15">
      <c r="A195" s="355"/>
      <c r="B195" s="1537"/>
      <c r="C195" s="355"/>
      <c r="D195" s="355"/>
      <c r="E195" s="355"/>
      <c r="F195" s="355"/>
      <c r="G195" s="355"/>
      <c r="H195" s="355"/>
      <c r="I195" s="355"/>
      <c r="J195" s="355"/>
      <c r="K195" s="355"/>
      <c r="L195" s="355"/>
      <c r="M195" s="355"/>
      <c r="N195" s="355"/>
      <c r="O195" s="355"/>
      <c r="P195" s="355"/>
      <c r="Q195" s="355"/>
      <c r="R195" s="355"/>
      <c r="S195" s="355"/>
      <c r="T195" s="355"/>
      <c r="U195" s="355"/>
      <c r="V195" s="355"/>
      <c r="W195" s="355"/>
      <c r="X195" s="355"/>
      <c r="Y195" s="355"/>
      <c r="Z195" s="355"/>
      <c r="AA195" s="1517"/>
    </row>
    <row r="196" spans="1:27" ht="15">
      <c r="A196" s="355"/>
      <c r="B196" s="1537"/>
      <c r="C196" s="355"/>
      <c r="D196" s="355"/>
      <c r="E196" s="355"/>
      <c r="F196" s="355"/>
      <c r="G196" s="355"/>
      <c r="H196" s="355"/>
      <c r="I196" s="355"/>
      <c r="J196" s="355"/>
      <c r="K196" s="355"/>
      <c r="L196" s="355"/>
      <c r="M196" s="355"/>
      <c r="N196" s="355"/>
      <c r="O196" s="355"/>
      <c r="P196" s="355"/>
      <c r="Q196" s="355"/>
      <c r="R196" s="355"/>
      <c r="S196" s="355"/>
      <c r="T196" s="355"/>
      <c r="U196" s="355"/>
      <c r="V196" s="355"/>
      <c r="W196" s="355"/>
      <c r="X196" s="355"/>
      <c r="Y196" s="355"/>
      <c r="Z196" s="355"/>
      <c r="AA196" s="1517"/>
    </row>
    <row r="197" spans="1:27" ht="15">
      <c r="A197" s="355"/>
      <c r="B197" s="1537"/>
      <c r="C197" s="355"/>
      <c r="D197" s="355"/>
      <c r="E197" s="355"/>
      <c r="F197" s="355"/>
      <c r="G197" s="355"/>
      <c r="H197" s="355"/>
      <c r="I197" s="355"/>
      <c r="J197" s="355"/>
      <c r="K197" s="355"/>
      <c r="L197" s="355"/>
      <c r="M197" s="355"/>
      <c r="N197" s="355"/>
      <c r="O197" s="355"/>
      <c r="P197" s="355"/>
      <c r="Q197" s="355"/>
      <c r="R197" s="355"/>
      <c r="S197" s="355"/>
      <c r="T197" s="355"/>
      <c r="U197" s="355"/>
      <c r="V197" s="355"/>
      <c r="W197" s="355"/>
      <c r="X197" s="355"/>
      <c r="Y197" s="355"/>
      <c r="Z197" s="355"/>
      <c r="AA197" s="1517"/>
    </row>
    <row r="198" spans="1:27" ht="15">
      <c r="A198" s="355"/>
      <c r="B198" s="1537"/>
      <c r="C198" s="355"/>
      <c r="D198" s="355"/>
      <c r="E198" s="355"/>
      <c r="F198" s="355"/>
      <c r="G198" s="355"/>
      <c r="H198" s="355"/>
      <c r="I198" s="355"/>
      <c r="J198" s="355"/>
      <c r="K198" s="355"/>
      <c r="L198" s="355"/>
      <c r="M198" s="355"/>
      <c r="N198" s="355"/>
      <c r="O198" s="355"/>
      <c r="P198" s="355"/>
      <c r="Q198" s="355"/>
      <c r="R198" s="355"/>
      <c r="S198" s="355"/>
      <c r="T198" s="355"/>
      <c r="U198" s="355"/>
      <c r="V198" s="355"/>
      <c r="W198" s="355"/>
      <c r="X198" s="355"/>
      <c r="Y198" s="355"/>
      <c r="Z198" s="355"/>
      <c r="AA198" s="1517"/>
    </row>
    <row r="199" spans="1:27" ht="15">
      <c r="A199" s="355"/>
      <c r="B199" s="1537"/>
      <c r="C199" s="355"/>
      <c r="D199" s="355"/>
      <c r="E199" s="355"/>
      <c r="F199" s="355"/>
      <c r="G199" s="355"/>
      <c r="H199" s="355"/>
      <c r="I199" s="355"/>
      <c r="J199" s="355"/>
      <c r="K199" s="355"/>
      <c r="L199" s="355"/>
      <c r="M199" s="355"/>
      <c r="N199" s="355"/>
      <c r="O199" s="355"/>
      <c r="P199" s="355"/>
      <c r="Q199" s="355"/>
      <c r="R199" s="355"/>
      <c r="S199" s="355"/>
      <c r="T199" s="355"/>
      <c r="U199" s="355"/>
      <c r="V199" s="355"/>
      <c r="W199" s="355"/>
      <c r="X199" s="355"/>
      <c r="Y199" s="355"/>
      <c r="Z199" s="355"/>
      <c r="AA199" s="1517"/>
    </row>
    <row r="200" spans="1:27" ht="15">
      <c r="A200" s="355"/>
      <c r="B200" s="1537"/>
      <c r="C200" s="355"/>
      <c r="D200" s="355"/>
      <c r="E200" s="355"/>
      <c r="F200" s="355"/>
      <c r="G200" s="355"/>
      <c r="H200" s="355"/>
      <c r="I200" s="355"/>
      <c r="J200" s="355"/>
      <c r="K200" s="355"/>
      <c r="L200" s="355"/>
      <c r="M200" s="355"/>
      <c r="N200" s="355"/>
      <c r="O200" s="355"/>
      <c r="P200" s="355"/>
      <c r="Q200" s="355"/>
      <c r="R200" s="355"/>
      <c r="S200" s="355"/>
      <c r="T200" s="355"/>
      <c r="U200" s="355"/>
      <c r="V200" s="355"/>
      <c r="W200" s="355"/>
      <c r="X200" s="355"/>
      <c r="Y200" s="355"/>
      <c r="Z200" s="355"/>
      <c r="AA200" s="1517"/>
    </row>
    <row r="201" spans="1:27" ht="15">
      <c r="A201" s="355"/>
      <c r="B201" s="1537"/>
      <c r="C201" s="355"/>
      <c r="D201" s="355"/>
      <c r="E201" s="355"/>
      <c r="F201" s="355"/>
      <c r="G201" s="355"/>
      <c r="H201" s="355"/>
      <c r="I201" s="355"/>
      <c r="J201" s="355"/>
      <c r="K201" s="355"/>
      <c r="L201" s="355"/>
      <c r="M201" s="355"/>
      <c r="N201" s="355"/>
      <c r="O201" s="355"/>
      <c r="P201" s="355"/>
      <c r="Q201" s="355"/>
      <c r="R201" s="355"/>
      <c r="S201" s="355"/>
      <c r="T201" s="355"/>
      <c r="U201" s="355"/>
      <c r="V201" s="355"/>
      <c r="W201" s="355"/>
      <c r="X201" s="355"/>
      <c r="Y201" s="355"/>
      <c r="Z201" s="355"/>
      <c r="AA201" s="1517"/>
    </row>
    <row r="202" spans="1:27" ht="15">
      <c r="A202" s="355"/>
      <c r="B202" s="1537"/>
      <c r="C202" s="355"/>
      <c r="D202" s="355"/>
      <c r="E202" s="355"/>
      <c r="F202" s="355"/>
      <c r="G202" s="355"/>
      <c r="H202" s="355"/>
      <c r="I202" s="355"/>
      <c r="J202" s="355"/>
      <c r="K202" s="355"/>
      <c r="L202" s="355"/>
      <c r="M202" s="355"/>
      <c r="N202" s="355"/>
      <c r="O202" s="355"/>
      <c r="P202" s="355"/>
      <c r="Q202" s="355"/>
      <c r="R202" s="355"/>
      <c r="S202" s="355"/>
      <c r="T202" s="355"/>
      <c r="U202" s="355"/>
      <c r="V202" s="355"/>
      <c r="W202" s="355"/>
      <c r="X202" s="355"/>
      <c r="Y202" s="355"/>
      <c r="Z202" s="355"/>
      <c r="AA202" s="1517"/>
    </row>
    <row r="203" spans="1:27" ht="15">
      <c r="A203" s="355"/>
      <c r="B203" s="1537"/>
      <c r="C203" s="355"/>
      <c r="D203" s="355"/>
      <c r="E203" s="355"/>
      <c r="F203" s="355"/>
      <c r="G203" s="355"/>
      <c r="H203" s="355"/>
      <c r="I203" s="355"/>
      <c r="J203" s="355"/>
      <c r="K203" s="355"/>
      <c r="L203" s="355"/>
      <c r="M203" s="355"/>
      <c r="N203" s="355"/>
      <c r="O203" s="355"/>
      <c r="P203" s="355"/>
      <c r="Q203" s="355"/>
      <c r="R203" s="355"/>
      <c r="S203" s="355"/>
      <c r="T203" s="355"/>
      <c r="U203" s="355"/>
      <c r="V203" s="355"/>
      <c r="W203" s="355"/>
      <c r="X203" s="355"/>
      <c r="Y203" s="355"/>
      <c r="Z203" s="355"/>
      <c r="AA203" s="1517"/>
    </row>
    <row r="204" spans="1:27" ht="15">
      <c r="A204" s="355"/>
      <c r="B204" s="1537"/>
      <c r="C204" s="355"/>
      <c r="D204" s="355"/>
      <c r="E204" s="355"/>
      <c r="F204" s="355"/>
      <c r="G204" s="355"/>
      <c r="H204" s="355"/>
      <c r="I204" s="355"/>
      <c r="J204" s="355"/>
      <c r="K204" s="355"/>
      <c r="L204" s="355"/>
      <c r="M204" s="355"/>
      <c r="N204" s="355"/>
      <c r="O204" s="355"/>
      <c r="P204" s="355"/>
      <c r="Q204" s="355"/>
      <c r="R204" s="355"/>
      <c r="S204" s="355"/>
      <c r="T204" s="355"/>
      <c r="U204" s="355"/>
      <c r="V204" s="355"/>
      <c r="W204" s="355"/>
      <c r="X204" s="355"/>
      <c r="Y204" s="355"/>
      <c r="Z204" s="355"/>
      <c r="AA204" s="1517"/>
    </row>
    <row r="205" spans="1:27" ht="15">
      <c r="A205" s="355"/>
      <c r="B205" s="1537"/>
      <c r="C205" s="355"/>
      <c r="D205" s="355"/>
      <c r="E205" s="355"/>
      <c r="F205" s="355"/>
      <c r="G205" s="355"/>
      <c r="H205" s="355"/>
      <c r="I205" s="355"/>
      <c r="J205" s="355"/>
      <c r="K205" s="355"/>
      <c r="L205" s="355"/>
      <c r="M205" s="355"/>
      <c r="N205" s="355"/>
      <c r="O205" s="355"/>
      <c r="P205" s="355"/>
      <c r="Q205" s="355"/>
      <c r="R205" s="355"/>
      <c r="S205" s="355"/>
      <c r="T205" s="355"/>
      <c r="U205" s="355"/>
      <c r="V205" s="355"/>
      <c r="W205" s="355"/>
      <c r="X205" s="355"/>
      <c r="Y205" s="355"/>
      <c r="Z205" s="355"/>
      <c r="AA205" s="1517"/>
    </row>
    <row r="206" spans="1:27" ht="15">
      <c r="A206" s="355"/>
      <c r="B206" s="1537"/>
      <c r="C206" s="355"/>
      <c r="D206" s="355"/>
      <c r="E206" s="355"/>
      <c r="F206" s="355"/>
      <c r="G206" s="355"/>
      <c r="H206" s="355"/>
      <c r="I206" s="355"/>
      <c r="J206" s="355"/>
      <c r="K206" s="355"/>
      <c r="L206" s="355"/>
      <c r="M206" s="355"/>
      <c r="N206" s="355"/>
      <c r="O206" s="355"/>
      <c r="P206" s="355"/>
      <c r="Q206" s="355"/>
      <c r="R206" s="355"/>
      <c r="S206" s="355"/>
      <c r="T206" s="355"/>
      <c r="U206" s="355"/>
      <c r="V206" s="355"/>
      <c r="W206" s="355"/>
      <c r="X206" s="355"/>
      <c r="Y206" s="355"/>
      <c r="Z206" s="355"/>
      <c r="AA206" s="1517"/>
    </row>
    <row r="207" spans="1:27" ht="15">
      <c r="A207" s="355"/>
      <c r="B207" s="1537"/>
      <c r="C207" s="355"/>
      <c r="D207" s="355"/>
      <c r="E207" s="355"/>
      <c r="F207" s="355"/>
      <c r="G207" s="355"/>
      <c r="H207" s="355"/>
      <c r="I207" s="355"/>
      <c r="J207" s="355"/>
      <c r="K207" s="355"/>
      <c r="L207" s="355"/>
      <c r="M207" s="355"/>
      <c r="N207" s="355"/>
      <c r="O207" s="355"/>
      <c r="P207" s="355"/>
      <c r="Q207" s="355"/>
      <c r="R207" s="355"/>
      <c r="S207" s="355"/>
      <c r="T207" s="355"/>
      <c r="U207" s="355"/>
      <c r="V207" s="355"/>
      <c r="W207" s="355"/>
      <c r="X207" s="355"/>
      <c r="Y207" s="355"/>
      <c r="Z207" s="355"/>
      <c r="AA207" s="1517"/>
    </row>
    <row r="208" spans="1:27" ht="15">
      <c r="A208" s="355"/>
      <c r="B208" s="1537"/>
      <c r="C208" s="355"/>
      <c r="D208" s="355"/>
      <c r="E208" s="355"/>
      <c r="F208" s="355"/>
      <c r="G208" s="355"/>
      <c r="H208" s="355"/>
      <c r="I208" s="355"/>
      <c r="J208" s="355"/>
      <c r="K208" s="355"/>
      <c r="L208" s="355"/>
      <c r="M208" s="355"/>
      <c r="N208" s="355"/>
      <c r="O208" s="355"/>
      <c r="P208" s="355"/>
      <c r="Q208" s="355"/>
      <c r="R208" s="355"/>
      <c r="S208" s="355"/>
      <c r="T208" s="355"/>
      <c r="U208" s="355"/>
      <c r="V208" s="355"/>
      <c r="W208" s="355"/>
      <c r="X208" s="355"/>
      <c r="Y208" s="355"/>
      <c r="Z208" s="355"/>
      <c r="AA208" s="1517"/>
    </row>
    <row r="209" spans="1:27" ht="15">
      <c r="A209" s="355"/>
      <c r="B209" s="1537"/>
      <c r="C209" s="355"/>
      <c r="D209" s="355"/>
      <c r="E209" s="355"/>
      <c r="F209" s="355"/>
      <c r="G209" s="355"/>
      <c r="H209" s="355"/>
      <c r="I209" s="355"/>
      <c r="J209" s="355"/>
      <c r="K209" s="355"/>
      <c r="L209" s="355"/>
      <c r="M209" s="355"/>
      <c r="N209" s="355"/>
      <c r="O209" s="355"/>
      <c r="P209" s="355"/>
      <c r="Q209" s="355"/>
      <c r="R209" s="355"/>
      <c r="S209" s="355"/>
      <c r="T209" s="355"/>
      <c r="U209" s="355"/>
      <c r="V209" s="355"/>
      <c r="W209" s="355"/>
      <c r="X209" s="355"/>
      <c r="Y209" s="355"/>
      <c r="Z209" s="355"/>
      <c r="AA209" s="1517"/>
    </row>
    <row r="210" spans="1:27" ht="15">
      <c r="A210" s="355"/>
      <c r="B210" s="1537"/>
      <c r="C210" s="355"/>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5"/>
      <c r="Z210" s="355"/>
      <c r="AA210" s="1517"/>
    </row>
    <row r="211" spans="1:27" ht="15">
      <c r="A211" s="355"/>
      <c r="B211" s="1537"/>
      <c r="C211" s="355"/>
      <c r="D211" s="355"/>
      <c r="E211" s="355"/>
      <c r="F211" s="355"/>
      <c r="G211" s="355"/>
      <c r="H211" s="355"/>
      <c r="I211" s="355"/>
      <c r="J211" s="355"/>
      <c r="K211" s="355"/>
      <c r="L211" s="355"/>
      <c r="M211" s="355"/>
      <c r="N211" s="355"/>
      <c r="O211" s="355"/>
      <c r="P211" s="355"/>
      <c r="Q211" s="355"/>
      <c r="R211" s="355"/>
      <c r="S211" s="355"/>
      <c r="T211" s="355"/>
      <c r="U211" s="355"/>
      <c r="V211" s="355"/>
      <c r="W211" s="355"/>
      <c r="X211" s="355"/>
      <c r="Y211" s="355"/>
      <c r="Z211" s="355"/>
      <c r="AA211" s="1517"/>
    </row>
    <row r="212" spans="1:27" ht="15">
      <c r="A212" s="355"/>
      <c r="B212" s="1537"/>
      <c r="C212" s="355"/>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1517"/>
    </row>
    <row r="213" spans="1:27" ht="15">
      <c r="A213" s="355"/>
      <c r="B213" s="1537"/>
      <c r="C213" s="355"/>
      <c r="D213" s="355"/>
      <c r="E213" s="355"/>
      <c r="F213" s="355"/>
      <c r="G213" s="355"/>
      <c r="H213" s="355"/>
      <c r="I213" s="355"/>
      <c r="J213" s="355"/>
      <c r="K213" s="355"/>
      <c r="L213" s="355"/>
      <c r="M213" s="355"/>
      <c r="N213" s="355"/>
      <c r="O213" s="355"/>
      <c r="P213" s="355"/>
      <c r="Q213" s="355"/>
      <c r="R213" s="355"/>
      <c r="S213" s="355"/>
      <c r="T213" s="355"/>
      <c r="U213" s="355"/>
      <c r="V213" s="355"/>
      <c r="W213" s="355"/>
      <c r="X213" s="355"/>
      <c r="Y213" s="355"/>
      <c r="Z213" s="355"/>
      <c r="AA213" s="1517"/>
    </row>
    <row r="214" spans="1:27" ht="15">
      <c r="A214" s="355"/>
      <c r="B214" s="1537"/>
      <c r="C214" s="355"/>
      <c r="D214" s="355"/>
      <c r="E214" s="355"/>
      <c r="F214" s="355"/>
      <c r="G214" s="355"/>
      <c r="H214" s="355"/>
      <c r="I214" s="355"/>
      <c r="J214" s="355"/>
      <c r="K214" s="355"/>
      <c r="L214" s="355"/>
      <c r="M214" s="355"/>
      <c r="N214" s="355"/>
      <c r="O214" s="355"/>
      <c r="P214" s="355"/>
      <c r="Q214" s="355"/>
      <c r="R214" s="355"/>
      <c r="S214" s="355"/>
      <c r="T214" s="355"/>
      <c r="U214" s="355"/>
      <c r="V214" s="355"/>
      <c r="W214" s="355"/>
      <c r="X214" s="355"/>
      <c r="Y214" s="355"/>
      <c r="Z214" s="355"/>
      <c r="AA214" s="1517"/>
    </row>
    <row r="215" spans="1:27" ht="15">
      <c r="A215" s="355"/>
      <c r="B215" s="1537"/>
      <c r="C215" s="355"/>
      <c r="D215" s="355"/>
      <c r="E215" s="355"/>
      <c r="F215" s="355"/>
      <c r="G215" s="355"/>
      <c r="H215" s="355"/>
      <c r="I215" s="355"/>
      <c r="J215" s="355"/>
      <c r="K215" s="355"/>
      <c r="L215" s="355"/>
      <c r="M215" s="355"/>
      <c r="N215" s="355"/>
      <c r="O215" s="355"/>
      <c r="P215" s="355"/>
      <c r="Q215" s="355"/>
      <c r="R215" s="355"/>
      <c r="S215" s="355"/>
      <c r="T215" s="355"/>
      <c r="U215" s="355"/>
      <c r="V215" s="355"/>
      <c r="W215" s="355"/>
      <c r="X215" s="355"/>
      <c r="Y215" s="355"/>
      <c r="Z215" s="355"/>
      <c r="AA215" s="1517"/>
    </row>
    <row r="216" spans="1:27" ht="15">
      <c r="A216" s="355"/>
      <c r="B216" s="1537"/>
      <c r="C216" s="355"/>
      <c r="D216" s="355"/>
      <c r="E216" s="355"/>
      <c r="F216" s="355"/>
      <c r="G216" s="355"/>
      <c r="H216" s="355"/>
      <c r="I216" s="355"/>
      <c r="J216" s="355"/>
      <c r="K216" s="355"/>
      <c r="L216" s="355"/>
      <c r="M216" s="355"/>
      <c r="N216" s="355"/>
      <c r="O216" s="355"/>
      <c r="P216" s="355"/>
      <c r="Q216" s="355"/>
      <c r="R216" s="355"/>
      <c r="S216" s="355"/>
      <c r="T216" s="355"/>
      <c r="U216" s="355"/>
      <c r="V216" s="355"/>
      <c r="W216" s="355"/>
      <c r="X216" s="355"/>
      <c r="Y216" s="355"/>
      <c r="Z216" s="355"/>
      <c r="AA216" s="1517"/>
    </row>
    <row r="217" spans="1:27" ht="15">
      <c r="A217" s="355"/>
      <c r="B217" s="1537"/>
      <c r="C217" s="355"/>
      <c r="D217" s="355"/>
      <c r="E217" s="355"/>
      <c r="F217" s="355"/>
      <c r="G217" s="355"/>
      <c r="H217" s="355"/>
      <c r="I217" s="355"/>
      <c r="J217" s="355"/>
      <c r="K217" s="355"/>
      <c r="L217" s="355"/>
      <c r="M217" s="355"/>
      <c r="N217" s="355"/>
      <c r="O217" s="355"/>
      <c r="P217" s="355"/>
      <c r="Q217" s="355"/>
      <c r="R217" s="355"/>
      <c r="S217" s="355"/>
      <c r="T217" s="355"/>
      <c r="U217" s="355"/>
      <c r="V217" s="355"/>
      <c r="W217" s="355"/>
      <c r="X217" s="355"/>
      <c r="Y217" s="355"/>
      <c r="Z217" s="355"/>
      <c r="AA217" s="1517"/>
    </row>
    <row r="218" spans="1:27" ht="15">
      <c r="A218" s="355"/>
      <c r="B218" s="1537"/>
      <c r="C218" s="355"/>
      <c r="D218" s="355"/>
      <c r="E218" s="355"/>
      <c r="F218" s="355"/>
      <c r="G218" s="355"/>
      <c r="H218" s="355"/>
      <c r="I218" s="355"/>
      <c r="J218" s="355"/>
      <c r="K218" s="355"/>
      <c r="L218" s="355"/>
      <c r="M218" s="355"/>
      <c r="N218" s="355"/>
      <c r="O218" s="355"/>
      <c r="P218" s="355"/>
      <c r="Q218" s="355"/>
      <c r="R218" s="355"/>
      <c r="S218" s="355"/>
      <c r="T218" s="355"/>
      <c r="U218" s="355"/>
      <c r="V218" s="355"/>
      <c r="W218" s="355"/>
      <c r="X218" s="355"/>
      <c r="Y218" s="355"/>
      <c r="Z218" s="355"/>
      <c r="AA218" s="1517"/>
    </row>
    <row r="219" spans="1:27" ht="15">
      <c r="A219" s="355"/>
      <c r="B219" s="1537"/>
      <c r="C219" s="355"/>
      <c r="D219" s="355"/>
      <c r="E219" s="355"/>
      <c r="F219" s="355"/>
      <c r="G219" s="355"/>
      <c r="H219" s="355"/>
      <c r="I219" s="355"/>
      <c r="J219" s="355"/>
      <c r="K219" s="355"/>
      <c r="L219" s="355"/>
      <c r="M219" s="355"/>
      <c r="N219" s="355"/>
      <c r="O219" s="355"/>
      <c r="P219" s="355"/>
      <c r="Q219" s="355"/>
      <c r="R219" s="355"/>
      <c r="S219" s="355"/>
      <c r="T219" s="355"/>
      <c r="U219" s="355"/>
      <c r="V219" s="355"/>
      <c r="W219" s="355"/>
      <c r="X219" s="355"/>
      <c r="Y219" s="355"/>
      <c r="Z219" s="355"/>
      <c r="AA219" s="1517"/>
    </row>
    <row r="220" spans="1:27" ht="15">
      <c r="A220" s="355"/>
      <c r="B220" s="1537"/>
      <c r="C220" s="355"/>
      <c r="D220" s="355"/>
      <c r="E220" s="355"/>
      <c r="F220" s="355"/>
      <c r="G220" s="355"/>
      <c r="H220" s="355"/>
      <c r="I220" s="355"/>
      <c r="J220" s="355"/>
      <c r="K220" s="355"/>
      <c r="L220" s="355"/>
      <c r="M220" s="355"/>
      <c r="N220" s="355"/>
      <c r="O220" s="355"/>
      <c r="P220" s="355"/>
      <c r="Q220" s="355"/>
      <c r="R220" s="355"/>
      <c r="S220" s="355"/>
      <c r="T220" s="355"/>
      <c r="U220" s="355"/>
      <c r="V220" s="355"/>
      <c r="W220" s="355"/>
      <c r="X220" s="355"/>
      <c r="Y220" s="355"/>
      <c r="Z220" s="355"/>
      <c r="AA220" s="1517"/>
    </row>
    <row r="221" spans="1:27" ht="15">
      <c r="A221" s="355"/>
      <c r="B221" s="1537"/>
      <c r="C221" s="355"/>
      <c r="D221" s="355"/>
      <c r="E221" s="355"/>
      <c r="F221" s="355"/>
      <c r="G221" s="355"/>
      <c r="H221" s="355"/>
      <c r="I221" s="355"/>
      <c r="J221" s="355"/>
      <c r="K221" s="355"/>
      <c r="L221" s="355"/>
      <c r="M221" s="355"/>
      <c r="N221" s="355"/>
      <c r="O221" s="355"/>
      <c r="P221" s="355"/>
      <c r="Q221" s="355"/>
      <c r="R221" s="355"/>
      <c r="S221" s="355"/>
      <c r="T221" s="355"/>
      <c r="U221" s="355"/>
      <c r="V221" s="355"/>
      <c r="W221" s="355"/>
      <c r="X221" s="355"/>
      <c r="Y221" s="355"/>
      <c r="Z221" s="355"/>
      <c r="AA221" s="1517"/>
    </row>
    <row r="222" spans="1:27" ht="15">
      <c r="A222" s="355"/>
      <c r="B222" s="1537"/>
      <c r="C222" s="355"/>
      <c r="D222" s="355"/>
      <c r="E222" s="355"/>
      <c r="F222" s="355"/>
      <c r="G222" s="355"/>
      <c r="H222" s="355"/>
      <c r="I222" s="355"/>
      <c r="J222" s="355"/>
      <c r="K222" s="355"/>
      <c r="L222" s="355"/>
      <c r="M222" s="355"/>
      <c r="N222" s="355"/>
      <c r="O222" s="355"/>
      <c r="P222" s="355"/>
      <c r="Q222" s="355"/>
      <c r="R222" s="355"/>
      <c r="S222" s="355"/>
      <c r="T222" s="355"/>
      <c r="U222" s="355"/>
      <c r="V222" s="355"/>
      <c r="W222" s="355"/>
      <c r="X222" s="355"/>
      <c r="Y222" s="355"/>
      <c r="Z222" s="355"/>
      <c r="AA222" s="1517"/>
    </row>
    <row r="223" spans="1:27" ht="15">
      <c r="A223" s="355"/>
      <c r="B223" s="1537"/>
      <c r="C223" s="355"/>
      <c r="D223" s="355"/>
      <c r="E223" s="355"/>
      <c r="F223" s="355"/>
      <c r="G223" s="355"/>
      <c r="H223" s="355"/>
      <c r="I223" s="355"/>
      <c r="J223" s="355"/>
      <c r="K223" s="355"/>
      <c r="L223" s="355"/>
      <c r="M223" s="355"/>
      <c r="N223" s="355"/>
      <c r="O223" s="355"/>
      <c r="P223" s="355"/>
      <c r="Q223" s="355"/>
      <c r="R223" s="355"/>
      <c r="S223" s="355"/>
      <c r="T223" s="355"/>
      <c r="U223" s="355"/>
      <c r="V223" s="355"/>
      <c r="W223" s="355"/>
      <c r="X223" s="355"/>
      <c r="Y223" s="355"/>
      <c r="Z223" s="355"/>
      <c r="AA223" s="1517"/>
    </row>
    <row r="224" spans="1:27" ht="15">
      <c r="A224" s="355"/>
      <c r="B224" s="1537"/>
      <c r="C224" s="355"/>
      <c r="D224" s="355"/>
      <c r="E224" s="355"/>
      <c r="F224" s="355"/>
      <c r="G224" s="355"/>
      <c r="H224" s="355"/>
      <c r="I224" s="355"/>
      <c r="J224" s="355"/>
      <c r="K224" s="355"/>
      <c r="L224" s="355"/>
      <c r="M224" s="355"/>
      <c r="N224" s="355"/>
      <c r="O224" s="355"/>
      <c r="P224" s="355"/>
      <c r="Q224" s="355"/>
      <c r="R224" s="355"/>
      <c r="S224" s="355"/>
      <c r="T224" s="355"/>
      <c r="U224" s="355"/>
      <c r="V224" s="355"/>
      <c r="W224" s="355"/>
      <c r="X224" s="355"/>
      <c r="Y224" s="355"/>
      <c r="Z224" s="355"/>
      <c r="AA224" s="1517"/>
    </row>
    <row r="225" spans="1:27" ht="15">
      <c r="A225" s="355"/>
      <c r="B225" s="1537"/>
      <c r="C225" s="355"/>
      <c r="D225" s="355"/>
      <c r="E225" s="355"/>
      <c r="F225" s="355"/>
      <c r="G225" s="355"/>
      <c r="H225" s="355"/>
      <c r="I225" s="355"/>
      <c r="J225" s="355"/>
      <c r="K225" s="355"/>
      <c r="L225" s="355"/>
      <c r="M225" s="355"/>
      <c r="N225" s="355"/>
      <c r="O225" s="355"/>
      <c r="P225" s="355"/>
      <c r="Q225" s="355"/>
      <c r="R225" s="355"/>
      <c r="S225" s="355"/>
      <c r="T225" s="355"/>
      <c r="U225" s="355"/>
      <c r="V225" s="355"/>
      <c r="W225" s="355"/>
      <c r="X225" s="355"/>
      <c r="Y225" s="355"/>
      <c r="Z225" s="355"/>
      <c r="AA225" s="1517"/>
    </row>
    <row r="226" spans="1:27" ht="15">
      <c r="A226" s="355"/>
      <c r="B226" s="1537"/>
      <c r="C226" s="355"/>
      <c r="D226" s="355"/>
      <c r="E226" s="355"/>
      <c r="F226" s="355"/>
      <c r="G226" s="355"/>
      <c r="H226" s="355"/>
      <c r="I226" s="355"/>
      <c r="J226" s="355"/>
      <c r="K226" s="355"/>
      <c r="L226" s="355"/>
      <c r="M226" s="355"/>
      <c r="N226" s="355"/>
      <c r="O226" s="355"/>
      <c r="P226" s="355"/>
      <c r="Q226" s="355"/>
      <c r="R226" s="355"/>
      <c r="S226" s="355"/>
      <c r="T226" s="355"/>
      <c r="U226" s="355"/>
      <c r="V226" s="355"/>
      <c r="W226" s="355"/>
      <c r="X226" s="355"/>
      <c r="Y226" s="355"/>
      <c r="Z226" s="355"/>
      <c r="AA226" s="1517"/>
    </row>
    <row r="227" spans="1:27" ht="15">
      <c r="A227" s="355"/>
      <c r="B227" s="1537"/>
      <c r="C227" s="355"/>
      <c r="D227" s="355"/>
      <c r="E227" s="355"/>
      <c r="F227" s="355"/>
      <c r="G227" s="355"/>
      <c r="H227" s="355"/>
      <c r="I227" s="355"/>
      <c r="J227" s="355"/>
      <c r="K227" s="355"/>
      <c r="L227" s="355"/>
      <c r="M227" s="355"/>
      <c r="N227" s="355"/>
      <c r="O227" s="355"/>
      <c r="P227" s="355"/>
      <c r="Q227" s="355"/>
      <c r="R227" s="355"/>
      <c r="S227" s="355"/>
      <c r="T227" s="355"/>
      <c r="U227" s="355"/>
      <c r="V227" s="355"/>
      <c r="W227" s="355"/>
      <c r="X227" s="355"/>
      <c r="Y227" s="355"/>
      <c r="Z227" s="355"/>
      <c r="AA227" s="1517"/>
    </row>
    <row r="228" spans="1:27" ht="15">
      <c r="A228" s="355"/>
      <c r="B228" s="1537"/>
      <c r="C228" s="355"/>
      <c r="D228" s="355"/>
      <c r="E228" s="355"/>
      <c r="F228" s="355"/>
      <c r="G228" s="355"/>
      <c r="H228" s="355"/>
      <c r="I228" s="355"/>
      <c r="J228" s="355"/>
      <c r="K228" s="355"/>
      <c r="L228" s="355"/>
      <c r="M228" s="355"/>
      <c r="N228" s="355"/>
      <c r="O228" s="355"/>
      <c r="P228" s="355"/>
      <c r="Q228" s="355"/>
      <c r="R228" s="355"/>
      <c r="S228" s="355"/>
      <c r="T228" s="355"/>
      <c r="U228" s="355"/>
      <c r="V228" s="355"/>
      <c r="W228" s="355"/>
      <c r="X228" s="355"/>
      <c r="Y228" s="355"/>
      <c r="Z228" s="355"/>
      <c r="AA228" s="1517"/>
    </row>
    <row r="229" spans="1:27" ht="15">
      <c r="A229" s="355"/>
      <c r="B229" s="1537"/>
      <c r="C229" s="355"/>
      <c r="D229" s="355"/>
      <c r="E229" s="355"/>
      <c r="F229" s="355"/>
      <c r="G229" s="355"/>
      <c r="H229" s="355"/>
      <c r="I229" s="355"/>
      <c r="J229" s="355"/>
      <c r="K229" s="355"/>
      <c r="L229" s="355"/>
      <c r="M229" s="355"/>
      <c r="N229" s="355"/>
      <c r="O229" s="355"/>
      <c r="P229" s="355"/>
      <c r="Q229" s="355"/>
      <c r="R229" s="355"/>
      <c r="S229" s="355"/>
      <c r="T229" s="355"/>
      <c r="U229" s="355"/>
      <c r="V229" s="355"/>
      <c r="W229" s="355"/>
      <c r="X229" s="355"/>
      <c r="Y229" s="355"/>
      <c r="Z229" s="355"/>
      <c r="AA229" s="1517"/>
    </row>
    <row r="230" spans="1:27" ht="15">
      <c r="A230" s="355"/>
      <c r="B230" s="1537"/>
      <c r="C230" s="355"/>
      <c r="D230" s="355"/>
      <c r="E230" s="355"/>
      <c r="F230" s="355"/>
      <c r="G230" s="355"/>
      <c r="H230" s="355"/>
      <c r="I230" s="355"/>
      <c r="J230" s="355"/>
      <c r="K230" s="355"/>
      <c r="L230" s="355"/>
      <c r="M230" s="355"/>
      <c r="N230" s="355"/>
      <c r="O230" s="355"/>
      <c r="P230" s="355"/>
      <c r="Q230" s="355"/>
      <c r="R230" s="355"/>
      <c r="S230" s="355"/>
      <c r="T230" s="355"/>
      <c r="U230" s="355"/>
      <c r="V230" s="355"/>
      <c r="W230" s="355"/>
      <c r="X230" s="355"/>
      <c r="Y230" s="355"/>
      <c r="Z230" s="355"/>
      <c r="AA230" s="1517"/>
    </row>
    <row r="231" spans="1:27" ht="15">
      <c r="A231" s="355"/>
      <c r="B231" s="1537"/>
      <c r="C231" s="355"/>
      <c r="D231" s="355"/>
      <c r="E231" s="355"/>
      <c r="F231" s="355"/>
      <c r="G231" s="355"/>
      <c r="H231" s="355"/>
      <c r="I231" s="355"/>
      <c r="J231" s="355"/>
      <c r="K231" s="355"/>
      <c r="L231" s="355"/>
      <c r="M231" s="355"/>
      <c r="N231" s="355"/>
      <c r="O231" s="355"/>
      <c r="P231" s="355"/>
      <c r="Q231" s="355"/>
      <c r="R231" s="355"/>
      <c r="S231" s="355"/>
      <c r="T231" s="355"/>
      <c r="U231" s="355"/>
      <c r="V231" s="355"/>
      <c r="W231" s="355"/>
      <c r="X231" s="355"/>
      <c r="Y231" s="355"/>
      <c r="Z231" s="355"/>
      <c r="AA231" s="1517"/>
    </row>
    <row r="232" spans="1:27" ht="15">
      <c r="A232" s="355"/>
      <c r="B232" s="1537"/>
      <c r="C232" s="355"/>
      <c r="D232" s="355"/>
      <c r="E232" s="355"/>
      <c r="F232" s="355"/>
      <c r="G232" s="355"/>
      <c r="H232" s="355"/>
      <c r="I232" s="355"/>
      <c r="J232" s="355"/>
      <c r="K232" s="355"/>
      <c r="L232" s="355"/>
      <c r="M232" s="355"/>
      <c r="N232" s="355"/>
      <c r="O232" s="355"/>
      <c r="P232" s="355"/>
      <c r="Q232" s="355"/>
      <c r="R232" s="355"/>
      <c r="S232" s="355"/>
      <c r="T232" s="355"/>
      <c r="U232" s="355"/>
      <c r="V232" s="355"/>
      <c r="W232" s="355"/>
      <c r="X232" s="355"/>
      <c r="Y232" s="355"/>
      <c r="Z232" s="355"/>
      <c r="AA232" s="1517"/>
    </row>
    <row r="233" spans="1:27" ht="15">
      <c r="A233" s="355"/>
      <c r="B233" s="1537"/>
      <c r="C233" s="355"/>
      <c r="D233" s="355"/>
      <c r="E233" s="355"/>
      <c r="F233" s="355"/>
      <c r="G233" s="355"/>
      <c r="H233" s="355"/>
      <c r="I233" s="355"/>
      <c r="J233" s="355"/>
      <c r="K233" s="355"/>
      <c r="L233" s="355"/>
      <c r="M233" s="355"/>
      <c r="N233" s="355"/>
      <c r="O233" s="355"/>
      <c r="P233" s="355"/>
      <c r="Q233" s="355"/>
      <c r="R233" s="355"/>
      <c r="S233" s="355"/>
      <c r="T233" s="355"/>
      <c r="U233" s="355"/>
      <c r="V233" s="355"/>
      <c r="W233" s="355"/>
      <c r="X233" s="355"/>
      <c r="Y233" s="355"/>
      <c r="Z233" s="355"/>
      <c r="AA233" s="1517"/>
    </row>
    <row r="234" spans="1:27" ht="15">
      <c r="A234" s="355"/>
      <c r="B234" s="1537"/>
      <c r="C234" s="355"/>
      <c r="D234" s="355"/>
      <c r="E234" s="355"/>
      <c r="F234" s="355"/>
      <c r="G234" s="355"/>
      <c r="H234" s="355"/>
      <c r="I234" s="355"/>
      <c r="J234" s="355"/>
      <c r="K234" s="355"/>
      <c r="L234" s="355"/>
      <c r="M234" s="355"/>
      <c r="N234" s="355"/>
      <c r="O234" s="355"/>
      <c r="P234" s="355"/>
      <c r="Q234" s="355"/>
      <c r="R234" s="355"/>
      <c r="S234" s="355"/>
      <c r="T234" s="355"/>
      <c r="U234" s="355"/>
      <c r="V234" s="355"/>
      <c r="W234" s="355"/>
      <c r="X234" s="355"/>
      <c r="Y234" s="355"/>
      <c r="Z234" s="355"/>
      <c r="AA234" s="1517"/>
    </row>
    <row r="235" spans="1:27" ht="15">
      <c r="A235" s="355"/>
      <c r="B235" s="1537"/>
      <c r="C235" s="355"/>
      <c r="D235" s="355"/>
      <c r="E235" s="355"/>
      <c r="F235" s="355"/>
      <c r="G235" s="355"/>
      <c r="H235" s="355"/>
      <c r="I235" s="355"/>
      <c r="J235" s="355"/>
      <c r="K235" s="355"/>
      <c r="L235" s="355"/>
      <c r="M235" s="355"/>
      <c r="N235" s="355"/>
      <c r="O235" s="355"/>
      <c r="P235" s="355"/>
      <c r="Q235" s="355"/>
      <c r="R235" s="355"/>
      <c r="S235" s="355"/>
      <c r="T235" s="355"/>
      <c r="U235" s="355"/>
      <c r="V235" s="355"/>
      <c r="W235" s="355"/>
      <c r="X235" s="355"/>
      <c r="Y235" s="355"/>
      <c r="Z235" s="355"/>
      <c r="AA235" s="1517"/>
    </row>
    <row r="236" spans="1:27" ht="15">
      <c r="A236" s="355"/>
      <c r="B236" s="1537"/>
      <c r="C236" s="355"/>
      <c r="D236" s="355"/>
      <c r="E236" s="355"/>
      <c r="F236" s="355"/>
      <c r="G236" s="355"/>
      <c r="H236" s="355"/>
      <c r="I236" s="355"/>
      <c r="J236" s="355"/>
      <c r="K236" s="355"/>
      <c r="L236" s="355"/>
      <c r="M236" s="355"/>
      <c r="N236" s="355"/>
      <c r="O236" s="355"/>
      <c r="P236" s="355"/>
      <c r="Q236" s="355"/>
      <c r="R236" s="355"/>
      <c r="S236" s="355"/>
      <c r="T236" s="355"/>
      <c r="U236" s="355"/>
      <c r="V236" s="355"/>
      <c r="W236" s="355"/>
      <c r="X236" s="355"/>
      <c r="Y236" s="355"/>
      <c r="Z236" s="355"/>
      <c r="AA236" s="1517"/>
    </row>
    <row r="237" spans="1:27" ht="15">
      <c r="A237" s="355"/>
      <c r="B237" s="1537"/>
      <c r="C237" s="355"/>
      <c r="D237" s="355"/>
      <c r="E237" s="355"/>
      <c r="F237" s="355"/>
      <c r="G237" s="355"/>
      <c r="H237" s="355"/>
      <c r="I237" s="355"/>
      <c r="J237" s="355"/>
      <c r="K237" s="355"/>
      <c r="L237" s="355"/>
      <c r="M237" s="355"/>
      <c r="N237" s="355"/>
      <c r="O237" s="355"/>
      <c r="P237" s="355"/>
      <c r="Q237" s="355"/>
      <c r="R237" s="355"/>
      <c r="S237" s="355"/>
      <c r="T237" s="355"/>
      <c r="U237" s="355"/>
      <c r="V237" s="355"/>
      <c r="W237" s="355"/>
      <c r="X237" s="355"/>
      <c r="Y237" s="355"/>
      <c r="Z237" s="355"/>
      <c r="AA237" s="1517"/>
    </row>
    <row r="238" spans="1:27" ht="15">
      <c r="A238" s="355"/>
      <c r="B238" s="1537"/>
      <c r="C238" s="355"/>
      <c r="D238" s="355"/>
      <c r="E238" s="355"/>
      <c r="F238" s="355"/>
      <c r="G238" s="355"/>
      <c r="H238" s="355"/>
      <c r="I238" s="355"/>
      <c r="J238" s="355"/>
      <c r="K238" s="355"/>
      <c r="L238" s="355"/>
      <c r="M238" s="355"/>
      <c r="N238" s="355"/>
      <c r="O238" s="355"/>
      <c r="P238" s="355"/>
      <c r="Q238" s="355"/>
      <c r="R238" s="355"/>
      <c r="S238" s="355"/>
      <c r="T238" s="355"/>
      <c r="U238" s="355"/>
      <c r="V238" s="355"/>
      <c r="W238" s="355"/>
      <c r="X238" s="355"/>
      <c r="Y238" s="355"/>
      <c r="Z238" s="355"/>
      <c r="AA238" s="1517"/>
    </row>
    <row r="239" spans="1:27" ht="15">
      <c r="A239" s="355"/>
      <c r="B239" s="1537"/>
      <c r="C239" s="355"/>
      <c r="D239" s="355"/>
      <c r="E239" s="355"/>
      <c r="F239" s="355"/>
      <c r="G239" s="355"/>
      <c r="H239" s="355"/>
      <c r="I239" s="355"/>
      <c r="J239" s="355"/>
      <c r="K239" s="355"/>
      <c r="L239" s="355"/>
      <c r="M239" s="355"/>
      <c r="N239" s="355"/>
      <c r="O239" s="355"/>
      <c r="P239" s="355"/>
      <c r="Q239" s="355"/>
      <c r="R239" s="355"/>
      <c r="S239" s="355"/>
      <c r="T239" s="355"/>
      <c r="U239" s="355"/>
      <c r="V239" s="355"/>
      <c r="W239" s="355"/>
      <c r="X239" s="355"/>
      <c r="Y239" s="355"/>
      <c r="Z239" s="355"/>
      <c r="AA239" s="1517"/>
    </row>
    <row r="240" spans="1:27" ht="15">
      <c r="A240" s="355"/>
      <c r="B240" s="1537"/>
      <c r="C240" s="355"/>
      <c r="D240" s="355"/>
      <c r="E240" s="355"/>
      <c r="F240" s="355"/>
      <c r="G240" s="355"/>
      <c r="H240" s="355"/>
      <c r="I240" s="355"/>
      <c r="J240" s="355"/>
      <c r="K240" s="355"/>
      <c r="L240" s="355"/>
      <c r="M240" s="355"/>
      <c r="N240" s="355"/>
      <c r="O240" s="355"/>
      <c r="P240" s="355"/>
      <c r="Q240" s="355"/>
      <c r="R240" s="355"/>
      <c r="S240" s="355"/>
      <c r="T240" s="355"/>
      <c r="U240" s="355"/>
      <c r="V240" s="355"/>
      <c r="W240" s="355"/>
      <c r="X240" s="355"/>
      <c r="Y240" s="355"/>
      <c r="Z240" s="355"/>
      <c r="AA240" s="1517"/>
    </row>
    <row r="241" spans="1:27" ht="15">
      <c r="A241" s="355"/>
      <c r="B241" s="1537"/>
      <c r="C241" s="355"/>
      <c r="D241" s="355"/>
      <c r="E241" s="355"/>
      <c r="F241" s="355"/>
      <c r="G241" s="355"/>
      <c r="H241" s="355"/>
      <c r="I241" s="355"/>
      <c r="J241" s="355"/>
      <c r="K241" s="355"/>
      <c r="L241" s="355"/>
      <c r="M241" s="355"/>
      <c r="N241" s="355"/>
      <c r="O241" s="355"/>
      <c r="P241" s="355"/>
      <c r="Q241" s="355"/>
      <c r="R241" s="355"/>
      <c r="S241" s="355"/>
      <c r="T241" s="355"/>
      <c r="U241" s="355"/>
      <c r="V241" s="355"/>
      <c r="W241" s="355"/>
      <c r="X241" s="355"/>
      <c r="Y241" s="355"/>
      <c r="Z241" s="355"/>
      <c r="AA241" s="1517"/>
    </row>
    <row r="242" spans="1:27" ht="15">
      <c r="A242" s="355"/>
      <c r="B242" s="1537"/>
      <c r="C242" s="355"/>
      <c r="D242" s="355"/>
      <c r="E242" s="355"/>
      <c r="F242" s="355"/>
      <c r="G242" s="355"/>
      <c r="H242" s="355"/>
      <c r="I242" s="355"/>
      <c r="J242" s="355"/>
      <c r="K242" s="355"/>
      <c r="L242" s="355"/>
      <c r="M242" s="355"/>
      <c r="N242" s="355"/>
      <c r="O242" s="355"/>
      <c r="P242" s="355"/>
      <c r="Q242" s="355"/>
      <c r="R242" s="355"/>
      <c r="S242" s="355"/>
      <c r="T242" s="355"/>
      <c r="U242" s="355"/>
      <c r="V242" s="355"/>
      <c r="W242" s="355"/>
      <c r="X242" s="355"/>
      <c r="Y242" s="355"/>
      <c r="Z242" s="355"/>
      <c r="AA242" s="1517"/>
    </row>
    <row r="243" spans="1:27" ht="15">
      <c r="A243" s="355"/>
      <c r="B243" s="1537"/>
      <c r="C243" s="355"/>
      <c r="D243" s="355"/>
      <c r="E243" s="355"/>
      <c r="F243" s="355"/>
      <c r="G243" s="355"/>
      <c r="H243" s="355"/>
      <c r="I243" s="355"/>
      <c r="J243" s="355"/>
      <c r="K243" s="355"/>
      <c r="L243" s="355"/>
      <c r="M243" s="355"/>
      <c r="N243" s="355"/>
      <c r="O243" s="355"/>
      <c r="P243" s="355"/>
      <c r="Q243" s="355"/>
      <c r="R243" s="355"/>
      <c r="S243" s="355"/>
      <c r="T243" s="355"/>
      <c r="U243" s="355"/>
      <c r="V243" s="355"/>
      <c r="W243" s="355"/>
      <c r="X243" s="355"/>
      <c r="Y243" s="355"/>
      <c r="Z243" s="355"/>
      <c r="AA243" s="1517"/>
    </row>
    <row r="244" spans="1:27" ht="15">
      <c r="A244" s="355"/>
      <c r="B244" s="1537"/>
      <c r="C244" s="355"/>
      <c r="D244" s="355"/>
      <c r="E244" s="355"/>
      <c r="F244" s="355"/>
      <c r="G244" s="355"/>
      <c r="H244" s="355"/>
      <c r="I244" s="355"/>
      <c r="J244" s="355"/>
      <c r="K244" s="355"/>
      <c r="L244" s="355"/>
      <c r="M244" s="355"/>
      <c r="N244" s="355"/>
      <c r="O244" s="355"/>
      <c r="P244" s="355"/>
      <c r="Q244" s="355"/>
      <c r="R244" s="355"/>
      <c r="S244" s="355"/>
      <c r="T244" s="355"/>
      <c r="U244" s="355"/>
      <c r="V244" s="355"/>
      <c r="W244" s="355"/>
      <c r="X244" s="355"/>
      <c r="Y244" s="355"/>
      <c r="Z244" s="355"/>
      <c r="AA244" s="1517"/>
    </row>
    <row r="245" spans="1:27" ht="15">
      <c r="A245" s="355"/>
      <c r="B245" s="1537"/>
      <c r="C245" s="355"/>
      <c r="D245" s="355"/>
      <c r="E245" s="355"/>
      <c r="F245" s="355"/>
      <c r="G245" s="355"/>
      <c r="H245" s="355"/>
      <c r="I245" s="355"/>
      <c r="J245" s="355"/>
      <c r="K245" s="355"/>
      <c r="L245" s="355"/>
      <c r="M245" s="355"/>
      <c r="N245" s="355"/>
      <c r="O245" s="355"/>
      <c r="P245" s="355"/>
      <c r="Q245" s="355"/>
      <c r="R245" s="355"/>
      <c r="S245" s="355"/>
      <c r="T245" s="355"/>
      <c r="U245" s="355"/>
      <c r="V245" s="355"/>
      <c r="W245" s="355"/>
      <c r="X245" s="355"/>
      <c r="Y245" s="355"/>
      <c r="Z245" s="355"/>
      <c r="AA245" s="1517"/>
    </row>
    <row r="246" spans="1:27" ht="15">
      <c r="A246" s="355"/>
      <c r="B246" s="1537"/>
      <c r="C246" s="355"/>
      <c r="D246" s="355"/>
      <c r="E246" s="355"/>
      <c r="F246" s="355"/>
      <c r="G246" s="355"/>
      <c r="H246" s="355"/>
      <c r="I246" s="355"/>
      <c r="J246" s="355"/>
      <c r="K246" s="355"/>
      <c r="L246" s="355"/>
      <c r="M246" s="355"/>
      <c r="N246" s="355"/>
      <c r="O246" s="355"/>
      <c r="P246" s="355"/>
      <c r="Q246" s="355"/>
      <c r="R246" s="355"/>
      <c r="S246" s="355"/>
      <c r="T246" s="355"/>
      <c r="U246" s="355"/>
      <c r="V246" s="355"/>
      <c r="W246" s="355"/>
      <c r="X246" s="355"/>
      <c r="Y246" s="355"/>
      <c r="Z246" s="355"/>
      <c r="AA246" s="1517"/>
    </row>
    <row r="247" spans="1:27" ht="15">
      <c r="A247" s="355"/>
      <c r="B247" s="1537"/>
      <c r="C247" s="355"/>
      <c r="D247" s="355"/>
      <c r="E247" s="355"/>
      <c r="F247" s="355"/>
      <c r="G247" s="355"/>
      <c r="H247" s="355"/>
      <c r="I247" s="355"/>
      <c r="J247" s="355"/>
      <c r="K247" s="355"/>
      <c r="L247" s="355"/>
      <c r="M247" s="355"/>
      <c r="N247" s="355"/>
      <c r="O247" s="355"/>
      <c r="P247" s="355"/>
      <c r="Q247" s="355"/>
      <c r="R247" s="355"/>
      <c r="S247" s="355"/>
      <c r="T247" s="355"/>
      <c r="U247" s="355"/>
      <c r="V247" s="355"/>
      <c r="W247" s="355"/>
      <c r="X247" s="355"/>
      <c r="Y247" s="355"/>
      <c r="Z247" s="355"/>
      <c r="AA247" s="1517"/>
    </row>
    <row r="248" spans="1:27" ht="15">
      <c r="A248" s="355"/>
      <c r="B248" s="1537"/>
      <c r="C248" s="355"/>
      <c r="D248" s="355"/>
      <c r="E248" s="355"/>
      <c r="F248" s="355"/>
      <c r="G248" s="355"/>
      <c r="H248" s="355"/>
      <c r="I248" s="355"/>
      <c r="J248" s="355"/>
      <c r="K248" s="355"/>
      <c r="L248" s="355"/>
      <c r="M248" s="355"/>
      <c r="N248" s="355"/>
      <c r="O248" s="355"/>
      <c r="P248" s="355"/>
      <c r="Q248" s="355"/>
      <c r="R248" s="355"/>
      <c r="S248" s="355"/>
      <c r="T248" s="355"/>
      <c r="U248" s="355"/>
      <c r="V248" s="355"/>
      <c r="W248" s="355"/>
      <c r="X248" s="355"/>
      <c r="Y248" s="355"/>
      <c r="Z248" s="355"/>
      <c r="AA248" s="1517"/>
    </row>
    <row r="249" spans="1:27" ht="15">
      <c r="A249" s="355"/>
      <c r="B249" s="1537"/>
      <c r="C249" s="355"/>
      <c r="D249" s="355"/>
      <c r="E249" s="355"/>
      <c r="F249" s="355"/>
      <c r="G249" s="355"/>
      <c r="H249" s="355"/>
      <c r="I249" s="355"/>
      <c r="J249" s="355"/>
      <c r="K249" s="355"/>
      <c r="L249" s="355"/>
      <c r="M249" s="355"/>
      <c r="N249" s="355"/>
      <c r="O249" s="355"/>
      <c r="P249" s="355"/>
      <c r="Q249" s="355"/>
      <c r="R249" s="355"/>
      <c r="S249" s="355"/>
      <c r="T249" s="355"/>
      <c r="U249" s="355"/>
      <c r="V249" s="355"/>
      <c r="W249" s="355"/>
      <c r="X249" s="355"/>
      <c r="Y249" s="355"/>
      <c r="Z249" s="355"/>
      <c r="AA249" s="1517"/>
    </row>
    <row r="250" spans="1:27" ht="15">
      <c r="A250" s="355"/>
      <c r="B250" s="1537"/>
      <c r="C250" s="355"/>
      <c r="D250" s="355"/>
      <c r="E250" s="355"/>
      <c r="F250" s="355"/>
      <c r="G250" s="355"/>
      <c r="H250" s="355"/>
      <c r="I250" s="355"/>
      <c r="J250" s="355"/>
      <c r="K250" s="355"/>
      <c r="L250" s="355"/>
      <c r="M250" s="355"/>
      <c r="N250" s="355"/>
      <c r="O250" s="355"/>
      <c r="P250" s="355"/>
      <c r="Q250" s="355"/>
      <c r="R250" s="355"/>
      <c r="S250" s="355"/>
      <c r="T250" s="355"/>
      <c r="U250" s="355"/>
      <c r="V250" s="355"/>
      <c r="W250" s="355"/>
      <c r="X250" s="355"/>
      <c r="Y250" s="355"/>
      <c r="Z250" s="355"/>
      <c r="AA250" s="1517"/>
    </row>
    <row r="251" spans="1:27" ht="15">
      <c r="A251" s="355"/>
      <c r="B251" s="1537"/>
      <c r="C251" s="355"/>
      <c r="D251" s="355"/>
      <c r="E251" s="355"/>
      <c r="F251" s="355"/>
      <c r="G251" s="355"/>
      <c r="H251" s="355"/>
      <c r="I251" s="355"/>
      <c r="J251" s="355"/>
      <c r="K251" s="355"/>
      <c r="L251" s="355"/>
      <c r="M251" s="355"/>
      <c r="N251" s="355"/>
      <c r="O251" s="355"/>
      <c r="P251" s="355"/>
      <c r="Q251" s="355"/>
      <c r="R251" s="355"/>
      <c r="S251" s="355"/>
      <c r="T251" s="355"/>
      <c r="U251" s="355"/>
      <c r="V251" s="355"/>
      <c r="W251" s="355"/>
      <c r="X251" s="355"/>
      <c r="Y251" s="355"/>
      <c r="Z251" s="355"/>
      <c r="AA251" s="1517"/>
    </row>
    <row r="252" spans="1:27" ht="15">
      <c r="A252" s="355"/>
      <c r="B252" s="1537"/>
      <c r="C252" s="355"/>
      <c r="D252" s="355"/>
      <c r="E252" s="355"/>
      <c r="F252" s="355"/>
      <c r="G252" s="355"/>
      <c r="H252" s="355"/>
      <c r="I252" s="355"/>
      <c r="J252" s="355"/>
      <c r="K252" s="355"/>
      <c r="L252" s="355"/>
      <c r="M252" s="355"/>
      <c r="N252" s="355"/>
      <c r="O252" s="355"/>
      <c r="P252" s="355"/>
      <c r="Q252" s="355"/>
      <c r="R252" s="355"/>
      <c r="S252" s="355"/>
      <c r="T252" s="355"/>
      <c r="U252" s="355"/>
      <c r="V252" s="355"/>
      <c r="W252" s="355"/>
      <c r="X252" s="355"/>
      <c r="Y252" s="355"/>
      <c r="Z252" s="355"/>
      <c r="AA252" s="1517"/>
    </row>
    <row r="253" spans="1:27" ht="15">
      <c r="A253" s="355"/>
      <c r="B253" s="1537"/>
      <c r="C253" s="355"/>
      <c r="D253" s="355"/>
      <c r="E253" s="355"/>
      <c r="F253" s="355"/>
      <c r="G253" s="355"/>
      <c r="H253" s="355"/>
      <c r="I253" s="355"/>
      <c r="J253" s="355"/>
      <c r="K253" s="355"/>
      <c r="L253" s="355"/>
      <c r="M253" s="355"/>
      <c r="N253" s="355"/>
      <c r="O253" s="355"/>
      <c r="P253" s="355"/>
      <c r="Q253" s="355"/>
      <c r="R253" s="355"/>
      <c r="S253" s="355"/>
      <c r="T253" s="355"/>
      <c r="U253" s="355"/>
      <c r="V253" s="355"/>
      <c r="W253" s="355"/>
      <c r="X253" s="355"/>
      <c r="Y253" s="355"/>
      <c r="Z253" s="355"/>
      <c r="AA253" s="1517"/>
    </row>
    <row r="254" spans="1:27" ht="15">
      <c r="A254" s="355"/>
      <c r="B254" s="1537"/>
      <c r="C254" s="355"/>
      <c r="D254" s="355"/>
      <c r="E254" s="355"/>
      <c r="F254" s="355"/>
      <c r="G254" s="355"/>
      <c r="H254" s="355"/>
      <c r="I254" s="355"/>
      <c r="J254" s="355"/>
      <c r="K254" s="355"/>
      <c r="L254" s="355"/>
      <c r="M254" s="355"/>
      <c r="N254" s="355"/>
      <c r="O254" s="355"/>
      <c r="P254" s="355"/>
      <c r="Q254" s="355"/>
      <c r="R254" s="355"/>
      <c r="S254" s="355"/>
      <c r="T254" s="355"/>
      <c r="U254" s="355"/>
      <c r="V254" s="355"/>
      <c r="W254" s="355"/>
      <c r="X254" s="355"/>
      <c r="Y254" s="355"/>
      <c r="Z254" s="355"/>
      <c r="AA254" s="1517"/>
    </row>
    <row r="255" spans="1:27" ht="15">
      <c r="A255" s="355"/>
      <c r="B255" s="1537"/>
      <c r="C255" s="355"/>
      <c r="D255" s="355"/>
      <c r="E255" s="355"/>
      <c r="F255" s="355"/>
      <c r="G255" s="355"/>
      <c r="H255" s="355"/>
      <c r="I255" s="355"/>
      <c r="J255" s="355"/>
      <c r="K255" s="355"/>
      <c r="L255" s="355"/>
      <c r="M255" s="355"/>
      <c r="N255" s="355"/>
      <c r="O255" s="355"/>
      <c r="P255" s="355"/>
      <c r="Q255" s="355"/>
      <c r="R255" s="355"/>
      <c r="S255" s="355"/>
      <c r="T255" s="355"/>
      <c r="U255" s="355"/>
      <c r="V255" s="355"/>
      <c r="W255" s="355"/>
      <c r="X255" s="355"/>
      <c r="Y255" s="355"/>
      <c r="Z255" s="355"/>
      <c r="AA255" s="1517"/>
    </row>
    <row r="256" spans="1:27" ht="15">
      <c r="A256" s="355"/>
      <c r="B256" s="1537"/>
      <c r="C256" s="355"/>
      <c r="D256" s="355"/>
      <c r="E256" s="355"/>
      <c r="F256" s="355"/>
      <c r="G256" s="355"/>
      <c r="H256" s="355"/>
      <c r="I256" s="355"/>
      <c r="J256" s="355"/>
      <c r="K256" s="355"/>
      <c r="L256" s="355"/>
      <c r="M256" s="355"/>
      <c r="N256" s="355"/>
      <c r="O256" s="355"/>
      <c r="P256" s="355"/>
      <c r="Q256" s="355"/>
      <c r="R256" s="355"/>
      <c r="S256" s="355"/>
      <c r="T256" s="355"/>
      <c r="U256" s="355"/>
      <c r="V256" s="355"/>
      <c r="W256" s="355"/>
      <c r="X256" s="355"/>
      <c r="Y256" s="355"/>
      <c r="Z256" s="355"/>
      <c r="AA256" s="1517"/>
    </row>
    <row r="257" spans="1:27" ht="15">
      <c r="A257" s="355"/>
      <c r="B257" s="1537"/>
      <c r="C257" s="355"/>
      <c r="D257" s="355"/>
      <c r="E257" s="355"/>
      <c r="F257" s="355"/>
      <c r="G257" s="355"/>
      <c r="H257" s="355"/>
      <c r="I257" s="355"/>
      <c r="J257" s="355"/>
      <c r="K257" s="355"/>
      <c r="L257" s="355"/>
      <c r="M257" s="355"/>
      <c r="N257" s="355"/>
      <c r="O257" s="355"/>
      <c r="P257" s="355"/>
      <c r="Q257" s="355"/>
      <c r="R257" s="355"/>
      <c r="S257" s="355"/>
      <c r="T257" s="355"/>
      <c r="U257" s="355"/>
      <c r="V257" s="355"/>
      <c r="W257" s="355"/>
      <c r="X257" s="355"/>
      <c r="Y257" s="355"/>
      <c r="Z257" s="355"/>
      <c r="AA257" s="1517"/>
    </row>
    <row r="258" spans="1:27" ht="15">
      <c r="A258" s="355"/>
      <c r="B258" s="1537"/>
      <c r="C258" s="355"/>
      <c r="D258" s="355"/>
      <c r="E258" s="355"/>
      <c r="F258" s="355"/>
      <c r="G258" s="355"/>
      <c r="H258" s="355"/>
      <c r="I258" s="355"/>
      <c r="J258" s="355"/>
      <c r="K258" s="355"/>
      <c r="L258" s="355"/>
      <c r="M258" s="355"/>
      <c r="N258" s="355"/>
      <c r="O258" s="355"/>
      <c r="P258" s="355"/>
      <c r="Q258" s="355"/>
      <c r="R258" s="355"/>
      <c r="S258" s="355"/>
      <c r="T258" s="355"/>
      <c r="U258" s="355"/>
      <c r="V258" s="355"/>
      <c r="W258" s="355"/>
      <c r="X258" s="355"/>
      <c r="Y258" s="355"/>
      <c r="Z258" s="355"/>
      <c r="AA258" s="1517"/>
    </row>
    <row r="259" spans="1:27" ht="15">
      <c r="A259" s="355"/>
      <c r="B259" s="1537"/>
      <c r="C259" s="355"/>
      <c r="D259" s="355"/>
      <c r="E259" s="355"/>
      <c r="F259" s="355"/>
      <c r="G259" s="355"/>
      <c r="H259" s="355"/>
      <c r="I259" s="355"/>
      <c r="J259" s="355"/>
      <c r="K259" s="355"/>
      <c r="L259" s="355"/>
      <c r="M259" s="355"/>
      <c r="N259" s="355"/>
      <c r="O259" s="355"/>
      <c r="P259" s="355"/>
      <c r="Q259" s="355"/>
      <c r="R259" s="355"/>
      <c r="S259" s="355"/>
      <c r="T259" s="355"/>
      <c r="U259" s="355"/>
      <c r="V259" s="355"/>
      <c r="W259" s="355"/>
      <c r="X259" s="355"/>
      <c r="Y259" s="355"/>
      <c r="Z259" s="355"/>
      <c r="AA259" s="1517"/>
    </row>
    <row r="260" spans="1:27" ht="15">
      <c r="A260" s="355"/>
      <c r="B260" s="1537"/>
      <c r="C260" s="355"/>
      <c r="D260" s="355"/>
      <c r="E260" s="355"/>
      <c r="F260" s="355"/>
      <c r="G260" s="355"/>
      <c r="H260" s="355"/>
      <c r="I260" s="355"/>
      <c r="J260" s="355"/>
      <c r="K260" s="355"/>
      <c r="L260" s="355"/>
      <c r="M260" s="355"/>
      <c r="N260" s="355"/>
      <c r="O260" s="355"/>
      <c r="P260" s="355"/>
      <c r="Q260" s="355"/>
      <c r="R260" s="355"/>
      <c r="S260" s="355"/>
      <c r="T260" s="355"/>
      <c r="U260" s="355"/>
      <c r="V260" s="355"/>
      <c r="W260" s="355"/>
      <c r="X260" s="355"/>
      <c r="Y260" s="355"/>
      <c r="Z260" s="355"/>
      <c r="AA260" s="1517"/>
    </row>
    <row r="261" spans="1:27" ht="15">
      <c r="A261" s="355"/>
      <c r="B261" s="1537"/>
      <c r="C261" s="355"/>
      <c r="D261" s="355"/>
      <c r="E261" s="355"/>
      <c r="F261" s="355"/>
      <c r="G261" s="355"/>
      <c r="H261" s="355"/>
      <c r="I261" s="355"/>
      <c r="J261" s="355"/>
      <c r="K261" s="355"/>
      <c r="L261" s="355"/>
      <c r="M261" s="355"/>
      <c r="N261" s="355"/>
      <c r="O261" s="355"/>
      <c r="P261" s="355"/>
      <c r="Q261" s="355"/>
      <c r="R261" s="355"/>
      <c r="S261" s="355"/>
      <c r="T261" s="355"/>
      <c r="U261" s="355"/>
      <c r="V261" s="355"/>
      <c r="W261" s="355"/>
      <c r="X261" s="355"/>
      <c r="Y261" s="355"/>
      <c r="Z261" s="355"/>
      <c r="AA261" s="1517"/>
    </row>
    <row r="262" spans="1:27" ht="15">
      <c r="A262" s="355"/>
      <c r="B262" s="1537"/>
      <c r="C262" s="355"/>
      <c r="D262" s="355"/>
      <c r="E262" s="355"/>
      <c r="F262" s="355"/>
      <c r="G262" s="355"/>
      <c r="H262" s="355"/>
      <c r="I262" s="355"/>
      <c r="J262" s="355"/>
      <c r="K262" s="355"/>
      <c r="L262" s="355"/>
      <c r="M262" s="355"/>
      <c r="N262" s="355"/>
      <c r="O262" s="355"/>
      <c r="P262" s="355"/>
      <c r="Q262" s="355"/>
      <c r="R262" s="355"/>
      <c r="S262" s="355"/>
      <c r="T262" s="355"/>
      <c r="U262" s="355"/>
      <c r="V262" s="355"/>
      <c r="W262" s="355"/>
      <c r="X262" s="355"/>
      <c r="Y262" s="355"/>
      <c r="Z262" s="355"/>
      <c r="AA262" s="1517"/>
    </row>
    <row r="263" spans="1:27" ht="15">
      <c r="A263" s="355"/>
      <c r="B263" s="1537"/>
      <c r="C263" s="355"/>
      <c r="D263" s="355"/>
      <c r="E263" s="355"/>
      <c r="F263" s="355"/>
      <c r="G263" s="355"/>
      <c r="H263" s="355"/>
      <c r="I263" s="355"/>
      <c r="J263" s="355"/>
      <c r="K263" s="355"/>
      <c r="L263" s="355"/>
      <c r="M263" s="355"/>
      <c r="N263" s="355"/>
      <c r="O263" s="355"/>
      <c r="P263" s="355"/>
      <c r="Q263" s="355"/>
      <c r="R263" s="355"/>
      <c r="S263" s="355"/>
      <c r="T263" s="355"/>
      <c r="U263" s="355"/>
      <c r="V263" s="355"/>
      <c r="W263" s="355"/>
      <c r="X263" s="355"/>
      <c r="Y263" s="355"/>
      <c r="Z263" s="355"/>
      <c r="AA263" s="1517"/>
    </row>
    <row r="264" spans="1:27" ht="15">
      <c r="A264" s="355"/>
      <c r="B264" s="1537"/>
      <c r="C264" s="355"/>
      <c r="D264" s="355"/>
      <c r="E264" s="355"/>
      <c r="F264" s="355"/>
      <c r="G264" s="355"/>
      <c r="H264" s="355"/>
      <c r="I264" s="355"/>
      <c r="J264" s="355"/>
      <c r="K264" s="355"/>
      <c r="L264" s="355"/>
      <c r="M264" s="355"/>
      <c r="N264" s="355"/>
      <c r="O264" s="355"/>
      <c r="P264" s="355"/>
      <c r="Q264" s="355"/>
      <c r="R264" s="355"/>
      <c r="S264" s="355"/>
      <c r="T264" s="355"/>
      <c r="U264" s="355"/>
      <c r="V264" s="355"/>
      <c r="W264" s="355"/>
      <c r="X264" s="355"/>
      <c r="Y264" s="355"/>
      <c r="Z264" s="355"/>
      <c r="AA264" s="1517"/>
    </row>
    <row r="265" spans="1:27" ht="15">
      <c r="A265" s="355"/>
      <c r="B265" s="1537"/>
      <c r="C265" s="355"/>
      <c r="D265" s="355"/>
      <c r="E265" s="355"/>
      <c r="F265" s="355"/>
      <c r="G265" s="355"/>
      <c r="H265" s="355"/>
      <c r="I265" s="355"/>
      <c r="J265" s="355"/>
      <c r="K265" s="355"/>
      <c r="L265" s="355"/>
      <c r="M265" s="355"/>
      <c r="N265" s="355"/>
      <c r="O265" s="355"/>
      <c r="P265" s="355"/>
      <c r="Q265" s="355"/>
      <c r="R265" s="355"/>
      <c r="S265" s="355"/>
      <c r="T265" s="355"/>
      <c r="U265" s="355"/>
      <c r="V265" s="355"/>
      <c r="W265" s="355"/>
      <c r="X265" s="355"/>
      <c r="Y265" s="355"/>
      <c r="Z265" s="355"/>
      <c r="AA265" s="1517"/>
    </row>
    <row r="266" spans="1:27" ht="15">
      <c r="A266" s="355"/>
      <c r="B266" s="1537"/>
      <c r="C266" s="355"/>
      <c r="D266" s="355"/>
      <c r="E266" s="355"/>
      <c r="F266" s="355"/>
      <c r="G266" s="355"/>
      <c r="H266" s="355"/>
      <c r="I266" s="355"/>
      <c r="J266" s="355"/>
      <c r="K266" s="355"/>
      <c r="L266" s="355"/>
      <c r="M266" s="355"/>
      <c r="N266" s="355"/>
      <c r="O266" s="355"/>
      <c r="P266" s="355"/>
      <c r="Q266" s="355"/>
      <c r="R266" s="355"/>
      <c r="S266" s="355"/>
      <c r="T266" s="355"/>
      <c r="U266" s="355"/>
      <c r="V266" s="355"/>
      <c r="W266" s="355"/>
      <c r="X266" s="355"/>
      <c r="Y266" s="355"/>
      <c r="Z266" s="355"/>
      <c r="AA266" s="1517"/>
    </row>
    <row r="267" spans="1:27" ht="15">
      <c r="A267" s="355"/>
      <c r="B267" s="1537"/>
      <c r="C267" s="355"/>
      <c r="D267" s="355"/>
      <c r="E267" s="355"/>
      <c r="F267" s="355"/>
      <c r="G267" s="355"/>
      <c r="H267" s="355"/>
      <c r="I267" s="355"/>
      <c r="J267" s="355"/>
      <c r="K267" s="355"/>
      <c r="L267" s="355"/>
      <c r="M267" s="355"/>
      <c r="N267" s="355"/>
      <c r="O267" s="355"/>
      <c r="P267" s="355"/>
      <c r="Q267" s="355"/>
      <c r="R267" s="355"/>
      <c r="S267" s="355"/>
      <c r="T267" s="355"/>
      <c r="U267" s="355"/>
      <c r="V267" s="355"/>
      <c r="W267" s="355"/>
      <c r="X267" s="355"/>
      <c r="Y267" s="355"/>
      <c r="Z267" s="355"/>
      <c r="AA267" s="1517"/>
    </row>
    <row r="268" spans="1:27" ht="15">
      <c r="A268" s="355"/>
      <c r="B268" s="1537"/>
      <c r="C268" s="355"/>
      <c r="D268" s="355"/>
      <c r="E268" s="355"/>
      <c r="F268" s="355"/>
      <c r="G268" s="355"/>
      <c r="H268" s="355"/>
      <c r="I268" s="355"/>
      <c r="J268" s="355"/>
      <c r="K268" s="355"/>
      <c r="L268" s="355"/>
      <c r="M268" s="355"/>
      <c r="N268" s="355"/>
      <c r="O268" s="355"/>
      <c r="P268" s="355"/>
      <c r="Q268" s="355"/>
      <c r="R268" s="355"/>
      <c r="S268" s="355"/>
      <c r="T268" s="355"/>
      <c r="U268" s="355"/>
      <c r="V268" s="355"/>
      <c r="W268" s="355"/>
      <c r="X268" s="355"/>
      <c r="Y268" s="355"/>
      <c r="Z268" s="355"/>
      <c r="AA268" s="1517"/>
    </row>
    <row r="269" spans="1:27" ht="15">
      <c r="A269" s="355"/>
      <c r="B269" s="1537"/>
      <c r="C269" s="355"/>
      <c r="D269" s="355"/>
      <c r="E269" s="355"/>
      <c r="F269" s="355"/>
      <c r="G269" s="355"/>
      <c r="H269" s="355"/>
      <c r="I269" s="355"/>
      <c r="J269" s="355"/>
      <c r="K269" s="355"/>
      <c r="L269" s="355"/>
      <c r="M269" s="355"/>
      <c r="N269" s="355"/>
      <c r="O269" s="355"/>
      <c r="P269" s="355"/>
      <c r="Q269" s="355"/>
      <c r="R269" s="355"/>
      <c r="S269" s="355"/>
      <c r="T269" s="355"/>
      <c r="U269" s="355"/>
      <c r="V269" s="355"/>
      <c r="W269" s="355"/>
      <c r="X269" s="355"/>
      <c r="Y269" s="355"/>
      <c r="Z269" s="355"/>
      <c r="AA269" s="1517"/>
    </row>
    <row r="270" spans="1:27" ht="15">
      <c r="A270" s="355"/>
      <c r="B270" s="1537"/>
      <c r="C270" s="355"/>
      <c r="D270" s="355"/>
      <c r="E270" s="355"/>
      <c r="F270" s="355"/>
      <c r="G270" s="355"/>
      <c r="H270" s="355"/>
      <c r="I270" s="355"/>
      <c r="J270" s="355"/>
      <c r="K270" s="355"/>
      <c r="L270" s="355"/>
      <c r="M270" s="355"/>
      <c r="N270" s="355"/>
      <c r="O270" s="355"/>
      <c r="P270" s="355"/>
      <c r="Q270" s="355"/>
      <c r="R270" s="355"/>
      <c r="S270" s="355"/>
      <c r="T270" s="355"/>
      <c r="U270" s="355"/>
      <c r="V270" s="355"/>
      <c r="W270" s="355"/>
      <c r="X270" s="355"/>
      <c r="Y270" s="355"/>
      <c r="Z270" s="355"/>
      <c r="AA270" s="1517"/>
    </row>
    <row r="271" spans="1:27" ht="15">
      <c r="A271" s="355"/>
      <c r="B271" s="1537"/>
      <c r="C271" s="355"/>
      <c r="D271" s="355"/>
      <c r="E271" s="355"/>
      <c r="F271" s="355"/>
      <c r="G271" s="355"/>
      <c r="H271" s="355"/>
      <c r="I271" s="355"/>
      <c r="J271" s="355"/>
      <c r="K271" s="355"/>
      <c r="L271" s="355"/>
      <c r="M271" s="355"/>
      <c r="N271" s="355"/>
      <c r="O271" s="355"/>
      <c r="P271" s="355"/>
      <c r="Q271" s="355"/>
      <c r="R271" s="355"/>
      <c r="S271" s="355"/>
      <c r="T271" s="355"/>
      <c r="U271" s="355"/>
      <c r="V271" s="355"/>
      <c r="W271" s="355"/>
      <c r="X271" s="355"/>
      <c r="Y271" s="355"/>
      <c r="Z271" s="355"/>
      <c r="AA271" s="1517"/>
    </row>
    <row r="272" spans="1:27" ht="15">
      <c r="A272" s="355"/>
      <c r="B272" s="1537"/>
      <c r="C272" s="355"/>
      <c r="D272" s="355"/>
      <c r="E272" s="355"/>
      <c r="F272" s="355"/>
      <c r="G272" s="355"/>
      <c r="H272" s="355"/>
      <c r="I272" s="355"/>
      <c r="J272" s="355"/>
      <c r="K272" s="355"/>
      <c r="L272" s="355"/>
      <c r="M272" s="355"/>
      <c r="N272" s="355"/>
      <c r="O272" s="355"/>
      <c r="P272" s="355"/>
      <c r="Q272" s="355"/>
      <c r="R272" s="355"/>
      <c r="S272" s="355"/>
      <c r="T272" s="355"/>
      <c r="U272" s="355"/>
      <c r="V272" s="355"/>
      <c r="W272" s="355"/>
      <c r="X272" s="355"/>
      <c r="Y272" s="355"/>
      <c r="Z272" s="355"/>
      <c r="AA272" s="1517"/>
    </row>
    <row r="273" spans="1:27" ht="15">
      <c r="A273" s="355"/>
      <c r="B273" s="1537"/>
      <c r="C273" s="355"/>
      <c r="D273" s="355"/>
      <c r="E273" s="355"/>
      <c r="F273" s="355"/>
      <c r="G273" s="355"/>
      <c r="H273" s="355"/>
      <c r="I273" s="355"/>
      <c r="J273" s="355"/>
      <c r="K273" s="355"/>
      <c r="L273" s="355"/>
      <c r="M273" s="355"/>
      <c r="N273" s="355"/>
      <c r="O273" s="355"/>
      <c r="P273" s="355"/>
      <c r="Q273" s="355"/>
      <c r="R273" s="355"/>
      <c r="S273" s="355"/>
      <c r="T273" s="355"/>
      <c r="U273" s="355"/>
      <c r="V273" s="355"/>
      <c r="W273" s="355"/>
      <c r="X273" s="355"/>
      <c r="Y273" s="355"/>
      <c r="Z273" s="355"/>
      <c r="AA273" s="1517"/>
    </row>
    <row r="274" spans="1:27" ht="15">
      <c r="A274" s="355"/>
      <c r="B274" s="1537"/>
      <c r="C274" s="355"/>
      <c r="D274" s="355"/>
      <c r="E274" s="355"/>
      <c r="F274" s="355"/>
      <c r="G274" s="355"/>
      <c r="H274" s="355"/>
      <c r="I274" s="355"/>
      <c r="J274" s="355"/>
      <c r="K274" s="355"/>
      <c r="L274" s="355"/>
      <c r="M274" s="355"/>
      <c r="N274" s="355"/>
      <c r="O274" s="355"/>
      <c r="P274" s="355"/>
      <c r="Q274" s="355"/>
      <c r="R274" s="355"/>
      <c r="S274" s="355"/>
      <c r="T274" s="355"/>
      <c r="U274" s="355"/>
      <c r="V274" s="355"/>
      <c r="W274" s="355"/>
      <c r="X274" s="355"/>
      <c r="Y274" s="355"/>
      <c r="Z274" s="355"/>
      <c r="AA274" s="1517"/>
    </row>
    <row r="275" spans="1:27" ht="15">
      <c r="A275" s="355"/>
      <c r="B275" s="1537"/>
      <c r="C275" s="355"/>
      <c r="D275" s="355"/>
      <c r="E275" s="355"/>
      <c r="F275" s="355"/>
      <c r="G275" s="355"/>
      <c r="H275" s="355"/>
      <c r="I275" s="355"/>
      <c r="J275" s="355"/>
      <c r="K275" s="355"/>
      <c r="L275" s="355"/>
      <c r="M275" s="355"/>
      <c r="N275" s="355"/>
      <c r="O275" s="355"/>
      <c r="P275" s="355"/>
      <c r="Q275" s="355"/>
      <c r="R275" s="355"/>
      <c r="S275" s="355"/>
      <c r="T275" s="355"/>
      <c r="U275" s="355"/>
      <c r="V275" s="355"/>
      <c r="W275" s="355"/>
      <c r="X275" s="355"/>
      <c r="Y275" s="355"/>
      <c r="Z275" s="355"/>
      <c r="AA275" s="1517"/>
    </row>
    <row r="276" spans="1:27" ht="15">
      <c r="A276" s="355"/>
      <c r="B276" s="1537"/>
      <c r="C276" s="355"/>
      <c r="D276" s="355"/>
      <c r="E276" s="355"/>
      <c r="F276" s="355"/>
      <c r="G276" s="355"/>
      <c r="H276" s="355"/>
      <c r="I276" s="355"/>
      <c r="J276" s="355"/>
      <c r="K276" s="355"/>
      <c r="L276" s="355"/>
      <c r="M276" s="355"/>
      <c r="N276" s="355"/>
      <c r="O276" s="355"/>
      <c r="P276" s="355"/>
      <c r="Q276" s="355"/>
      <c r="R276" s="355"/>
      <c r="S276" s="355"/>
      <c r="T276" s="355"/>
      <c r="U276" s="355"/>
      <c r="V276" s="355"/>
      <c r="W276" s="355"/>
      <c r="X276" s="355"/>
      <c r="Y276" s="355"/>
      <c r="Z276" s="355"/>
      <c r="AA276" s="1517"/>
    </row>
    <row r="277" spans="1:27" ht="15">
      <c r="A277" s="355"/>
      <c r="B277" s="1537"/>
      <c r="C277" s="355"/>
      <c r="D277" s="355"/>
      <c r="E277" s="355"/>
      <c r="F277" s="355"/>
      <c r="G277" s="355"/>
      <c r="H277" s="355"/>
      <c r="I277" s="355"/>
      <c r="J277" s="355"/>
      <c r="K277" s="355"/>
      <c r="L277" s="355"/>
      <c r="M277" s="355"/>
      <c r="N277" s="355"/>
      <c r="O277" s="355"/>
      <c r="P277" s="355"/>
      <c r="Q277" s="355"/>
      <c r="R277" s="355"/>
      <c r="S277" s="355"/>
      <c r="T277" s="355"/>
      <c r="U277" s="355"/>
      <c r="V277" s="355"/>
      <c r="W277" s="355"/>
      <c r="X277" s="355"/>
      <c r="Y277" s="355"/>
      <c r="Z277" s="355"/>
      <c r="AA277" s="1517"/>
    </row>
    <row r="278" spans="1:27" ht="15">
      <c r="A278" s="355"/>
      <c r="B278" s="1537"/>
      <c r="C278" s="355"/>
      <c r="D278" s="355"/>
      <c r="E278" s="355"/>
      <c r="F278" s="355"/>
      <c r="G278" s="355"/>
      <c r="H278" s="355"/>
      <c r="I278" s="355"/>
      <c r="J278" s="355"/>
      <c r="K278" s="355"/>
      <c r="L278" s="355"/>
      <c r="M278" s="355"/>
      <c r="N278" s="355"/>
      <c r="O278" s="355"/>
      <c r="P278" s="355"/>
      <c r="Q278" s="355"/>
      <c r="R278" s="355"/>
      <c r="S278" s="355"/>
      <c r="T278" s="355"/>
      <c r="U278" s="355"/>
      <c r="V278" s="355"/>
      <c r="W278" s="355"/>
      <c r="X278" s="355"/>
      <c r="Y278" s="355"/>
      <c r="Z278" s="355"/>
      <c r="AA278" s="1517"/>
    </row>
    <row r="279" spans="1:27" ht="15">
      <c r="A279" s="355"/>
      <c r="B279" s="1537"/>
      <c r="C279" s="355"/>
      <c r="D279" s="355"/>
      <c r="E279" s="355"/>
      <c r="F279" s="355"/>
      <c r="G279" s="355"/>
      <c r="H279" s="355"/>
      <c r="I279" s="355"/>
      <c r="J279" s="355"/>
      <c r="K279" s="355"/>
      <c r="L279" s="355"/>
      <c r="M279" s="355"/>
      <c r="N279" s="355"/>
      <c r="O279" s="355"/>
      <c r="P279" s="355"/>
      <c r="Q279" s="355"/>
      <c r="R279" s="355"/>
      <c r="S279" s="355"/>
      <c r="T279" s="355"/>
      <c r="U279" s="355"/>
      <c r="V279" s="355"/>
      <c r="W279" s="355"/>
      <c r="X279" s="355"/>
      <c r="Y279" s="355"/>
      <c r="Z279" s="355"/>
      <c r="AA279" s="1517"/>
    </row>
    <row r="280" spans="1:27" ht="15">
      <c r="A280" s="355"/>
      <c r="B280" s="1537"/>
      <c r="C280" s="355"/>
      <c r="D280" s="355"/>
      <c r="E280" s="355"/>
      <c r="F280" s="355"/>
      <c r="G280" s="355"/>
      <c r="H280" s="355"/>
      <c r="I280" s="355"/>
      <c r="J280" s="355"/>
      <c r="K280" s="355"/>
      <c r="L280" s="355"/>
      <c r="M280" s="355"/>
      <c r="N280" s="355"/>
      <c r="O280" s="355"/>
      <c r="P280" s="355"/>
      <c r="Q280" s="355"/>
      <c r="R280" s="355"/>
      <c r="S280" s="355"/>
      <c r="T280" s="355"/>
      <c r="U280" s="355"/>
      <c r="V280" s="355"/>
      <c r="W280" s="355"/>
      <c r="X280" s="355"/>
      <c r="Y280" s="355"/>
      <c r="Z280" s="355"/>
      <c r="AA280" s="1517"/>
    </row>
    <row r="281" spans="1:27" ht="15">
      <c r="A281" s="355"/>
      <c r="B281" s="1537"/>
      <c r="C281" s="355"/>
      <c r="D281" s="355"/>
      <c r="E281" s="355"/>
      <c r="F281" s="355"/>
      <c r="G281" s="355"/>
      <c r="H281" s="355"/>
      <c r="I281" s="355"/>
      <c r="J281" s="355"/>
      <c r="K281" s="355"/>
      <c r="L281" s="355"/>
      <c r="M281" s="355"/>
      <c r="N281" s="355"/>
      <c r="O281" s="355"/>
      <c r="P281" s="355"/>
      <c r="Q281" s="355"/>
      <c r="R281" s="355"/>
      <c r="S281" s="355"/>
      <c r="T281" s="355"/>
      <c r="U281" s="355"/>
      <c r="V281" s="355"/>
      <c r="W281" s="355"/>
      <c r="X281" s="355"/>
      <c r="Y281" s="355"/>
      <c r="Z281" s="355"/>
      <c r="AA281" s="1517"/>
    </row>
    <row r="282" spans="1:27" ht="15">
      <c r="A282" s="355"/>
      <c r="B282" s="1537"/>
      <c r="C282" s="355"/>
      <c r="D282" s="355"/>
      <c r="E282" s="355"/>
      <c r="F282" s="355"/>
      <c r="G282" s="355"/>
      <c r="H282" s="355"/>
      <c r="I282" s="355"/>
      <c r="J282" s="355"/>
      <c r="K282" s="355"/>
      <c r="L282" s="355"/>
      <c r="M282" s="355"/>
      <c r="N282" s="355"/>
      <c r="O282" s="355"/>
      <c r="P282" s="355"/>
      <c r="Q282" s="355"/>
      <c r="R282" s="355"/>
      <c r="S282" s="355"/>
      <c r="T282" s="355"/>
      <c r="U282" s="355"/>
      <c r="V282" s="355"/>
      <c r="W282" s="355"/>
      <c r="X282" s="355"/>
      <c r="Y282" s="355"/>
      <c r="Z282" s="355"/>
      <c r="AA282" s="1517"/>
    </row>
    <row r="283" spans="1:27" ht="15">
      <c r="A283" s="355"/>
      <c r="B283" s="1537"/>
      <c r="C283" s="355"/>
      <c r="D283" s="355"/>
      <c r="E283" s="355"/>
      <c r="F283" s="355"/>
      <c r="G283" s="355"/>
      <c r="H283" s="355"/>
      <c r="I283" s="355"/>
      <c r="J283" s="355"/>
      <c r="K283" s="355"/>
      <c r="L283" s="355"/>
      <c r="M283" s="355"/>
      <c r="N283" s="355"/>
      <c r="O283" s="355"/>
      <c r="P283" s="355"/>
      <c r="Q283" s="355"/>
      <c r="R283" s="355"/>
      <c r="S283" s="355"/>
      <c r="T283" s="355"/>
      <c r="U283" s="355"/>
      <c r="V283" s="355"/>
      <c r="W283" s="355"/>
      <c r="X283" s="355"/>
      <c r="Y283" s="355"/>
      <c r="Z283" s="355"/>
      <c r="AA283" s="1517"/>
    </row>
    <row r="284" spans="1:27" ht="15">
      <c r="A284" s="355"/>
      <c r="B284" s="1537"/>
      <c r="C284" s="355"/>
      <c r="D284" s="355"/>
      <c r="E284" s="355"/>
      <c r="F284" s="355"/>
      <c r="G284" s="355"/>
      <c r="H284" s="355"/>
      <c r="I284" s="355"/>
      <c r="J284" s="355"/>
      <c r="K284" s="355"/>
      <c r="L284" s="355"/>
      <c r="M284" s="355"/>
      <c r="N284" s="355"/>
      <c r="O284" s="355"/>
      <c r="P284" s="355"/>
      <c r="Q284" s="355"/>
      <c r="R284" s="355"/>
      <c r="S284" s="355"/>
      <c r="T284" s="355"/>
      <c r="U284" s="355"/>
      <c r="V284" s="355"/>
      <c r="W284" s="355"/>
      <c r="X284" s="355"/>
      <c r="Y284" s="355"/>
      <c r="Z284" s="355"/>
      <c r="AA284" s="1517"/>
    </row>
    <row r="285" spans="1:27" ht="15">
      <c r="A285" s="355"/>
      <c r="B285" s="1537"/>
      <c r="C285" s="355"/>
      <c r="D285" s="355"/>
      <c r="E285" s="355"/>
      <c r="F285" s="355"/>
      <c r="G285" s="355"/>
      <c r="H285" s="355"/>
      <c r="I285" s="355"/>
      <c r="J285" s="355"/>
      <c r="K285" s="355"/>
      <c r="L285" s="355"/>
      <c r="M285" s="355"/>
      <c r="N285" s="355"/>
      <c r="O285" s="355"/>
      <c r="P285" s="355"/>
      <c r="Q285" s="355"/>
      <c r="R285" s="355"/>
      <c r="S285" s="355"/>
      <c r="T285" s="355"/>
      <c r="U285" s="355"/>
      <c r="V285" s="355"/>
      <c r="W285" s="355"/>
      <c r="X285" s="355"/>
      <c r="Y285" s="355"/>
      <c r="Z285" s="355"/>
      <c r="AA285" s="1517"/>
    </row>
    <row r="286" spans="1:27" ht="15">
      <c r="A286" s="355"/>
      <c r="B286" s="1537"/>
      <c r="C286" s="355"/>
      <c r="D286" s="355"/>
      <c r="E286" s="355"/>
      <c r="F286" s="355"/>
      <c r="G286" s="355"/>
      <c r="H286" s="355"/>
      <c r="I286" s="355"/>
      <c r="J286" s="355"/>
      <c r="K286" s="355"/>
      <c r="L286" s="355"/>
      <c r="M286" s="355"/>
      <c r="N286" s="355"/>
      <c r="O286" s="355"/>
      <c r="P286" s="355"/>
      <c r="Q286" s="355"/>
      <c r="R286" s="355"/>
      <c r="S286" s="355"/>
      <c r="T286" s="355"/>
      <c r="U286" s="355"/>
      <c r="V286" s="355"/>
      <c r="W286" s="355"/>
      <c r="X286" s="355"/>
      <c r="Y286" s="355"/>
      <c r="Z286" s="355"/>
      <c r="AA286" s="1517"/>
    </row>
    <row r="287" spans="1:27" ht="15">
      <c r="A287" s="355"/>
      <c r="B287" s="1537"/>
      <c r="C287" s="355"/>
      <c r="D287" s="355"/>
      <c r="E287" s="355"/>
      <c r="F287" s="355"/>
      <c r="G287" s="355"/>
      <c r="H287" s="355"/>
      <c r="I287" s="355"/>
      <c r="J287" s="355"/>
      <c r="K287" s="355"/>
      <c r="L287" s="355"/>
      <c r="M287" s="355"/>
      <c r="N287" s="355"/>
      <c r="O287" s="355"/>
      <c r="P287" s="355"/>
      <c r="Q287" s="355"/>
      <c r="R287" s="355"/>
      <c r="S287" s="355"/>
      <c r="T287" s="355"/>
      <c r="U287" s="355"/>
      <c r="V287" s="355"/>
      <c r="W287" s="355"/>
      <c r="X287" s="355"/>
      <c r="Y287" s="355"/>
      <c r="Z287" s="355"/>
      <c r="AA287" s="1517"/>
    </row>
    <row r="288" spans="1:27" ht="15">
      <c r="A288" s="355"/>
      <c r="B288" s="1537"/>
      <c r="C288" s="355"/>
      <c r="D288" s="355"/>
      <c r="E288" s="355"/>
      <c r="F288" s="355"/>
      <c r="G288" s="355"/>
      <c r="H288" s="355"/>
      <c r="I288" s="355"/>
      <c r="J288" s="355"/>
      <c r="K288" s="355"/>
      <c r="L288" s="355"/>
      <c r="M288" s="355"/>
      <c r="N288" s="355"/>
      <c r="O288" s="355"/>
      <c r="P288" s="355"/>
      <c r="Q288" s="355"/>
      <c r="R288" s="355"/>
      <c r="S288" s="355"/>
      <c r="T288" s="355"/>
      <c r="U288" s="355"/>
      <c r="V288" s="355"/>
      <c r="W288" s="355"/>
      <c r="X288" s="355"/>
      <c r="Y288" s="355"/>
      <c r="Z288" s="355"/>
      <c r="AA288" s="1517"/>
    </row>
    <row r="289" spans="1:27" ht="15">
      <c r="A289" s="355"/>
      <c r="B289" s="1537"/>
      <c r="C289" s="355"/>
      <c r="D289" s="355"/>
      <c r="E289" s="355"/>
      <c r="F289" s="355"/>
      <c r="G289" s="355"/>
      <c r="H289" s="355"/>
      <c r="I289" s="355"/>
      <c r="J289" s="355"/>
      <c r="K289" s="355"/>
      <c r="L289" s="355"/>
      <c r="M289" s="355"/>
      <c r="N289" s="355"/>
      <c r="O289" s="355"/>
      <c r="P289" s="355"/>
      <c r="Q289" s="355"/>
      <c r="R289" s="355"/>
      <c r="S289" s="355"/>
      <c r="T289" s="355"/>
      <c r="U289" s="355"/>
      <c r="V289" s="355"/>
      <c r="W289" s="355"/>
      <c r="X289" s="355"/>
      <c r="Y289" s="355"/>
      <c r="Z289" s="355"/>
      <c r="AA289" s="1517"/>
    </row>
    <row r="290" spans="1:27" ht="15">
      <c r="A290" s="355"/>
      <c r="B290" s="1537"/>
      <c r="C290" s="355"/>
      <c r="D290" s="355"/>
      <c r="E290" s="355"/>
      <c r="F290" s="355"/>
      <c r="G290" s="355"/>
      <c r="H290" s="355"/>
      <c r="I290" s="355"/>
      <c r="J290" s="355"/>
      <c r="K290" s="355"/>
      <c r="L290" s="355"/>
      <c r="M290" s="355"/>
      <c r="N290" s="355"/>
      <c r="O290" s="355"/>
      <c r="P290" s="355"/>
      <c r="Q290" s="355"/>
      <c r="R290" s="355"/>
      <c r="S290" s="355"/>
      <c r="T290" s="355"/>
      <c r="U290" s="355"/>
      <c r="V290" s="355"/>
      <c r="W290" s="355"/>
      <c r="X290" s="355"/>
      <c r="Y290" s="355"/>
      <c r="Z290" s="355"/>
      <c r="AA290" s="1517"/>
    </row>
    <row r="291" spans="1:27" ht="15">
      <c r="A291" s="355"/>
      <c r="B291" s="1537"/>
      <c r="C291" s="355"/>
      <c r="D291" s="355"/>
      <c r="E291" s="355"/>
      <c r="F291" s="355"/>
      <c r="G291" s="355"/>
      <c r="H291" s="355"/>
      <c r="I291" s="355"/>
      <c r="J291" s="355"/>
      <c r="K291" s="355"/>
      <c r="L291" s="355"/>
      <c r="M291" s="355"/>
      <c r="N291" s="355"/>
      <c r="O291" s="355"/>
      <c r="P291" s="355"/>
      <c r="Q291" s="355"/>
      <c r="R291" s="355"/>
      <c r="S291" s="355"/>
      <c r="T291" s="355"/>
      <c r="U291" s="355"/>
      <c r="V291" s="355"/>
      <c r="W291" s="355"/>
      <c r="X291" s="355"/>
      <c r="Y291" s="355"/>
      <c r="Z291" s="355"/>
      <c r="AA291" s="1517"/>
    </row>
    <row r="292" spans="1:27" ht="15">
      <c r="A292" s="355"/>
      <c r="B292" s="1537"/>
      <c r="C292" s="355"/>
      <c r="D292" s="355"/>
      <c r="E292" s="355"/>
      <c r="F292" s="355"/>
      <c r="G292" s="355"/>
      <c r="H292" s="355"/>
      <c r="I292" s="355"/>
      <c r="J292" s="355"/>
      <c r="K292" s="355"/>
      <c r="L292" s="355"/>
      <c r="M292" s="355"/>
      <c r="N292" s="355"/>
      <c r="O292" s="355"/>
      <c r="P292" s="355"/>
      <c r="Q292" s="355"/>
      <c r="R292" s="355"/>
      <c r="S292" s="355"/>
      <c r="T292" s="355"/>
      <c r="U292" s="355"/>
      <c r="V292" s="355"/>
      <c r="W292" s="355"/>
      <c r="X292" s="355"/>
      <c r="Y292" s="355"/>
      <c r="Z292" s="355"/>
      <c r="AA292" s="1517"/>
    </row>
    <row r="293" spans="1:27" ht="15">
      <c r="A293" s="355"/>
      <c r="B293" s="1537"/>
      <c r="C293" s="355"/>
      <c r="D293" s="355"/>
      <c r="E293" s="355"/>
      <c r="F293" s="355"/>
      <c r="G293" s="355"/>
      <c r="H293" s="355"/>
      <c r="I293" s="355"/>
      <c r="J293" s="355"/>
      <c r="K293" s="355"/>
      <c r="L293" s="355"/>
      <c r="M293" s="355"/>
      <c r="N293" s="355"/>
      <c r="O293" s="355"/>
      <c r="P293" s="355"/>
      <c r="Q293" s="355"/>
      <c r="R293" s="355"/>
      <c r="S293" s="355"/>
      <c r="T293" s="355"/>
      <c r="U293" s="355"/>
      <c r="V293" s="355"/>
      <c r="W293" s="355"/>
      <c r="X293" s="355"/>
      <c r="Y293" s="355"/>
      <c r="Z293" s="355"/>
      <c r="AA293" s="1517"/>
    </row>
    <row r="294" spans="1:27" ht="15">
      <c r="A294" s="355"/>
      <c r="B294" s="1537"/>
      <c r="C294" s="355"/>
      <c r="D294" s="355"/>
      <c r="E294" s="355"/>
      <c r="F294" s="355"/>
      <c r="G294" s="355"/>
      <c r="H294" s="355"/>
      <c r="I294" s="355"/>
      <c r="J294" s="355"/>
      <c r="K294" s="355"/>
      <c r="L294" s="355"/>
      <c r="M294" s="355"/>
      <c r="N294" s="355"/>
      <c r="O294" s="355"/>
      <c r="P294" s="355"/>
      <c r="Q294" s="355"/>
      <c r="R294" s="355"/>
      <c r="S294" s="355"/>
      <c r="T294" s="355"/>
      <c r="U294" s="355"/>
      <c r="V294" s="355"/>
      <c r="W294" s="355"/>
      <c r="X294" s="355"/>
      <c r="Y294" s="355"/>
      <c r="Z294" s="355"/>
      <c r="AA294" s="1517"/>
    </row>
    <row r="295" spans="1:27" ht="15">
      <c r="A295" s="355"/>
      <c r="B295" s="1537"/>
      <c r="C295" s="355"/>
      <c r="D295" s="355"/>
      <c r="E295" s="355"/>
      <c r="F295" s="355"/>
      <c r="G295" s="355"/>
      <c r="H295" s="355"/>
      <c r="I295" s="355"/>
      <c r="J295" s="355"/>
      <c r="K295" s="355"/>
      <c r="L295" s="355"/>
      <c r="M295" s="355"/>
      <c r="N295" s="355"/>
      <c r="O295" s="355"/>
      <c r="P295" s="355"/>
      <c r="Q295" s="355"/>
      <c r="R295" s="355"/>
      <c r="S295" s="355"/>
      <c r="T295" s="355"/>
      <c r="U295" s="355"/>
      <c r="V295" s="355"/>
      <c r="W295" s="355"/>
      <c r="X295" s="355"/>
      <c r="Y295" s="355"/>
      <c r="Z295" s="355"/>
      <c r="AA295" s="1517"/>
    </row>
    <row r="296" spans="1:27" ht="15">
      <c r="A296" s="355"/>
      <c r="B296" s="1537"/>
      <c r="C296" s="355"/>
      <c r="D296" s="355"/>
      <c r="E296" s="355"/>
      <c r="F296" s="355"/>
      <c r="G296" s="355"/>
      <c r="H296" s="355"/>
      <c r="I296" s="355"/>
      <c r="J296" s="355"/>
      <c r="K296" s="355"/>
      <c r="L296" s="355"/>
      <c r="M296" s="355"/>
      <c r="N296" s="355"/>
      <c r="O296" s="355"/>
      <c r="P296" s="355"/>
      <c r="Q296" s="355"/>
      <c r="R296" s="355"/>
      <c r="S296" s="355"/>
      <c r="T296" s="355"/>
      <c r="U296" s="355"/>
      <c r="V296" s="355"/>
      <c r="W296" s="355"/>
      <c r="X296" s="355"/>
      <c r="Y296" s="355"/>
      <c r="Z296" s="355"/>
      <c r="AA296" s="1517"/>
    </row>
    <row r="297" spans="1:27" ht="15">
      <c r="A297" s="355"/>
      <c r="B297" s="1537"/>
      <c r="C297" s="355"/>
      <c r="D297" s="355"/>
      <c r="E297" s="355"/>
      <c r="F297" s="355"/>
      <c r="G297" s="355"/>
      <c r="H297" s="355"/>
      <c r="I297" s="355"/>
      <c r="J297" s="355"/>
      <c r="K297" s="355"/>
      <c r="L297" s="355"/>
      <c r="M297" s="355"/>
      <c r="N297" s="355"/>
      <c r="O297" s="355"/>
      <c r="P297" s="355"/>
      <c r="Q297" s="355"/>
      <c r="R297" s="355"/>
      <c r="S297" s="355"/>
      <c r="T297" s="355"/>
      <c r="U297" s="355"/>
      <c r="V297" s="355"/>
      <c r="W297" s="355"/>
      <c r="X297" s="355"/>
      <c r="Y297" s="355"/>
      <c r="Z297" s="355"/>
      <c r="AA297" s="1517"/>
    </row>
    <row r="298" spans="1:27" ht="15">
      <c r="A298" s="355"/>
      <c r="B298" s="1537"/>
      <c r="C298" s="355"/>
      <c r="D298" s="355"/>
      <c r="E298" s="355"/>
      <c r="F298" s="355"/>
      <c r="G298" s="355"/>
      <c r="H298" s="355"/>
      <c r="I298" s="355"/>
      <c r="J298" s="355"/>
      <c r="K298" s="355"/>
      <c r="L298" s="355"/>
      <c r="M298" s="355"/>
      <c r="N298" s="355"/>
      <c r="O298" s="355"/>
      <c r="P298" s="355"/>
      <c r="Q298" s="355"/>
      <c r="R298" s="355"/>
      <c r="S298" s="355"/>
      <c r="T298" s="355"/>
      <c r="U298" s="355"/>
      <c r="V298" s="355"/>
      <c r="W298" s="355"/>
      <c r="X298" s="355"/>
      <c r="Y298" s="355"/>
      <c r="Z298" s="355"/>
      <c r="AA298" s="1517"/>
    </row>
    <row r="299" spans="1:27" ht="15">
      <c r="A299" s="355"/>
      <c r="B299" s="1537"/>
      <c r="C299" s="355"/>
      <c r="D299" s="355"/>
      <c r="E299" s="355"/>
      <c r="F299" s="355"/>
      <c r="G299" s="355"/>
      <c r="H299" s="355"/>
      <c r="I299" s="355"/>
      <c r="J299" s="355"/>
      <c r="K299" s="355"/>
      <c r="L299" s="355"/>
      <c r="M299" s="355"/>
      <c r="N299" s="355"/>
      <c r="O299" s="355"/>
      <c r="P299" s="355"/>
      <c r="Q299" s="355"/>
      <c r="R299" s="355"/>
      <c r="S299" s="355"/>
      <c r="T299" s="355"/>
      <c r="U299" s="355"/>
      <c r="V299" s="355"/>
      <c r="W299" s="355"/>
      <c r="X299" s="355"/>
      <c r="Y299" s="355"/>
      <c r="Z299" s="355"/>
      <c r="AA299" s="1517"/>
    </row>
    <row r="300" spans="1:27" ht="15">
      <c r="A300" s="355"/>
      <c r="B300" s="1537"/>
      <c r="C300" s="355"/>
      <c r="D300" s="355"/>
      <c r="E300" s="355"/>
      <c r="F300" s="355"/>
      <c r="G300" s="355"/>
      <c r="H300" s="355"/>
      <c r="I300" s="355"/>
      <c r="J300" s="355"/>
      <c r="K300" s="355"/>
      <c r="L300" s="355"/>
      <c r="M300" s="355"/>
      <c r="N300" s="355"/>
      <c r="O300" s="355"/>
      <c r="P300" s="355"/>
      <c r="Q300" s="355"/>
      <c r="R300" s="355"/>
      <c r="S300" s="355"/>
      <c r="T300" s="355"/>
      <c r="U300" s="355"/>
      <c r="V300" s="355"/>
      <c r="W300" s="355"/>
      <c r="X300" s="355"/>
      <c r="Y300" s="355"/>
      <c r="Z300" s="355"/>
      <c r="AA300" s="1517"/>
    </row>
    <row r="301" spans="1:27" ht="15">
      <c r="A301" s="355"/>
      <c r="B301" s="1537"/>
      <c r="C301" s="355"/>
      <c r="D301" s="355"/>
      <c r="E301" s="355"/>
      <c r="F301" s="355"/>
      <c r="G301" s="355"/>
      <c r="H301" s="355"/>
      <c r="I301" s="355"/>
      <c r="J301" s="355"/>
      <c r="K301" s="355"/>
      <c r="L301" s="355"/>
      <c r="M301" s="355"/>
      <c r="N301" s="355"/>
      <c r="O301" s="355"/>
      <c r="P301" s="355"/>
      <c r="Q301" s="355"/>
      <c r="R301" s="355"/>
      <c r="S301" s="355"/>
      <c r="T301" s="355"/>
      <c r="U301" s="355"/>
      <c r="V301" s="355"/>
      <c r="W301" s="355"/>
      <c r="X301" s="355"/>
      <c r="Y301" s="355"/>
      <c r="Z301" s="355"/>
      <c r="AA301" s="1517"/>
    </row>
    <row r="302" spans="1:27" ht="15">
      <c r="A302" s="355"/>
      <c r="B302" s="1537"/>
      <c r="C302" s="355"/>
      <c r="D302" s="355"/>
      <c r="E302" s="355"/>
      <c r="F302" s="355"/>
      <c r="G302" s="355"/>
      <c r="H302" s="355"/>
      <c r="I302" s="355"/>
      <c r="J302" s="355"/>
      <c r="K302" s="355"/>
      <c r="L302" s="355"/>
      <c r="M302" s="355"/>
      <c r="N302" s="355"/>
      <c r="O302" s="355"/>
      <c r="P302" s="355"/>
      <c r="Q302" s="355"/>
      <c r="R302" s="355"/>
      <c r="S302" s="355"/>
      <c r="T302" s="355"/>
      <c r="U302" s="355"/>
      <c r="V302" s="355"/>
      <c r="W302" s="355"/>
      <c r="X302" s="355"/>
      <c r="Y302" s="355"/>
      <c r="Z302" s="355"/>
      <c r="AA302" s="1517"/>
    </row>
    <row r="303" spans="1:27" ht="15">
      <c r="A303" s="355"/>
      <c r="B303" s="1537"/>
      <c r="C303" s="355"/>
      <c r="D303" s="355"/>
      <c r="E303" s="355"/>
      <c r="F303" s="355"/>
      <c r="G303" s="355"/>
      <c r="H303" s="355"/>
      <c r="I303" s="355"/>
      <c r="J303" s="355"/>
      <c r="K303" s="355"/>
      <c r="L303" s="355"/>
      <c r="M303" s="355"/>
      <c r="N303" s="355"/>
      <c r="O303" s="355"/>
      <c r="P303" s="355"/>
      <c r="Q303" s="355"/>
      <c r="R303" s="355"/>
      <c r="S303" s="355"/>
      <c r="T303" s="355"/>
      <c r="U303" s="355"/>
      <c r="V303" s="355"/>
      <c r="W303" s="355"/>
      <c r="X303" s="355"/>
      <c r="Y303" s="355"/>
      <c r="Z303" s="355"/>
      <c r="AA303" s="1517"/>
    </row>
    <row r="304" spans="1:27" ht="15">
      <c r="A304" s="355"/>
      <c r="B304" s="1537"/>
      <c r="C304" s="355"/>
      <c r="D304" s="355"/>
      <c r="E304" s="355"/>
      <c r="F304" s="355"/>
      <c r="G304" s="355"/>
      <c r="H304" s="355"/>
      <c r="I304" s="355"/>
      <c r="J304" s="355"/>
      <c r="K304" s="355"/>
      <c r="L304" s="355"/>
      <c r="M304" s="355"/>
      <c r="N304" s="355"/>
      <c r="O304" s="355"/>
      <c r="P304" s="355"/>
      <c r="Q304" s="355"/>
      <c r="R304" s="355"/>
      <c r="S304" s="355"/>
      <c r="T304" s="355"/>
      <c r="U304" s="355"/>
      <c r="V304" s="355"/>
      <c r="W304" s="355"/>
      <c r="X304" s="355"/>
      <c r="Y304" s="355"/>
      <c r="Z304" s="355"/>
      <c r="AA304" s="1517"/>
    </row>
    <row r="305" spans="1:27" ht="15">
      <c r="A305" s="355"/>
      <c r="B305" s="1537"/>
      <c r="C305" s="355"/>
      <c r="D305" s="355"/>
      <c r="E305" s="355"/>
      <c r="F305" s="355"/>
      <c r="G305" s="355"/>
      <c r="H305" s="355"/>
      <c r="I305" s="355"/>
      <c r="J305" s="355"/>
      <c r="K305" s="355"/>
      <c r="L305" s="355"/>
      <c r="M305" s="355"/>
      <c r="N305" s="355"/>
      <c r="O305" s="355"/>
      <c r="P305" s="355"/>
      <c r="Q305" s="355"/>
      <c r="R305" s="355"/>
      <c r="S305" s="355"/>
      <c r="T305" s="355"/>
      <c r="U305" s="355"/>
      <c r="V305" s="355"/>
      <c r="W305" s="355"/>
      <c r="X305" s="355"/>
      <c r="Y305" s="355"/>
      <c r="Z305" s="355"/>
      <c r="AA305" s="1517"/>
    </row>
    <row r="306" spans="1:27" ht="15">
      <c r="A306" s="355"/>
      <c r="B306" s="1537"/>
      <c r="C306" s="355"/>
      <c r="D306" s="355"/>
      <c r="E306" s="355"/>
      <c r="F306" s="355"/>
      <c r="G306" s="355"/>
      <c r="H306" s="355"/>
      <c r="I306" s="355"/>
      <c r="J306" s="355"/>
      <c r="K306" s="355"/>
      <c r="L306" s="355"/>
      <c r="M306" s="355"/>
      <c r="N306" s="355"/>
      <c r="O306" s="355"/>
      <c r="P306" s="355"/>
      <c r="Q306" s="355"/>
      <c r="R306" s="355"/>
      <c r="S306" s="355"/>
      <c r="T306" s="355"/>
      <c r="U306" s="355"/>
      <c r="V306" s="355"/>
      <c r="W306" s="355"/>
      <c r="X306" s="355"/>
      <c r="Y306" s="355"/>
      <c r="Z306" s="355"/>
      <c r="AA306" s="1517"/>
    </row>
    <row r="307" spans="1:27" ht="15">
      <c r="A307" s="355"/>
      <c r="B307" s="1537"/>
      <c r="C307" s="355"/>
      <c r="D307" s="355"/>
      <c r="E307" s="355"/>
      <c r="F307" s="355"/>
      <c r="G307" s="355"/>
      <c r="H307" s="355"/>
      <c r="I307" s="355"/>
      <c r="J307" s="355"/>
      <c r="K307" s="355"/>
      <c r="L307" s="355"/>
      <c r="M307" s="355"/>
      <c r="N307" s="355"/>
      <c r="O307" s="355"/>
      <c r="P307" s="355"/>
      <c r="Q307" s="355"/>
      <c r="R307" s="355"/>
      <c r="S307" s="355"/>
      <c r="T307" s="355"/>
      <c r="U307" s="355"/>
      <c r="V307" s="355"/>
      <c r="W307" s="355"/>
      <c r="X307" s="355"/>
      <c r="Y307" s="355"/>
      <c r="Z307" s="355"/>
      <c r="AA307" s="1517"/>
    </row>
    <row r="308" spans="1:27" ht="15">
      <c r="A308" s="355"/>
      <c r="B308" s="1537"/>
      <c r="C308" s="355"/>
      <c r="D308" s="355"/>
      <c r="E308" s="355"/>
      <c r="F308" s="355"/>
      <c r="G308" s="355"/>
      <c r="H308" s="355"/>
      <c r="I308" s="355"/>
      <c r="J308" s="355"/>
      <c r="K308" s="355"/>
      <c r="L308" s="355"/>
      <c r="M308" s="355"/>
      <c r="N308" s="355"/>
      <c r="O308" s="355"/>
      <c r="P308" s="355"/>
      <c r="Q308" s="355"/>
      <c r="R308" s="355"/>
      <c r="S308" s="355"/>
      <c r="T308" s="355"/>
      <c r="U308" s="355"/>
      <c r="V308" s="355"/>
      <c r="W308" s="355"/>
      <c r="X308" s="355"/>
      <c r="Y308" s="355"/>
      <c r="Z308" s="355"/>
      <c r="AA308" s="1517"/>
    </row>
    <row r="309" spans="1:27" ht="15">
      <c r="A309" s="355"/>
      <c r="B309" s="1537"/>
      <c r="C309" s="355"/>
      <c r="D309" s="355"/>
      <c r="E309" s="355"/>
      <c r="F309" s="355"/>
      <c r="G309" s="355"/>
      <c r="H309" s="355"/>
      <c r="I309" s="355"/>
      <c r="J309" s="355"/>
      <c r="K309" s="355"/>
      <c r="L309" s="355"/>
      <c r="M309" s="355"/>
      <c r="N309" s="355"/>
      <c r="O309" s="355"/>
      <c r="P309" s="355"/>
      <c r="Q309" s="355"/>
      <c r="R309" s="355"/>
      <c r="S309" s="355"/>
      <c r="T309" s="355"/>
      <c r="U309" s="355"/>
      <c r="V309" s="355"/>
      <c r="W309" s="355"/>
      <c r="X309" s="355"/>
      <c r="Y309" s="355"/>
      <c r="Z309" s="355"/>
      <c r="AA309" s="1517"/>
    </row>
    <row r="310" spans="1:27" ht="15">
      <c r="A310" s="355"/>
      <c r="B310" s="1537"/>
      <c r="C310" s="355"/>
      <c r="D310" s="355"/>
      <c r="E310" s="355"/>
      <c r="F310" s="355"/>
      <c r="G310" s="355"/>
      <c r="H310" s="355"/>
      <c r="I310" s="355"/>
      <c r="J310" s="355"/>
      <c r="K310" s="355"/>
      <c r="L310" s="355"/>
      <c r="M310" s="355"/>
      <c r="N310" s="355"/>
      <c r="O310" s="355"/>
      <c r="P310" s="355"/>
      <c r="Q310" s="355"/>
      <c r="R310" s="355"/>
      <c r="S310" s="355"/>
      <c r="T310" s="355"/>
      <c r="U310" s="355"/>
      <c r="V310" s="355"/>
      <c r="W310" s="355"/>
      <c r="X310" s="355"/>
      <c r="Y310" s="355"/>
      <c r="Z310" s="355"/>
      <c r="AA310" s="1517"/>
    </row>
    <row r="311" spans="1:27" ht="15">
      <c r="A311" s="355"/>
      <c r="B311" s="1537"/>
      <c r="C311" s="355"/>
      <c r="D311" s="355"/>
      <c r="E311" s="355"/>
      <c r="F311" s="355"/>
      <c r="G311" s="355"/>
      <c r="H311" s="355"/>
      <c r="I311" s="355"/>
      <c r="J311" s="355"/>
      <c r="K311" s="355"/>
      <c r="L311" s="355"/>
      <c r="M311" s="355"/>
      <c r="N311" s="355"/>
      <c r="O311" s="355"/>
      <c r="P311" s="355"/>
      <c r="Q311" s="355"/>
      <c r="R311" s="355"/>
      <c r="S311" s="355"/>
      <c r="T311" s="355"/>
      <c r="U311" s="355"/>
      <c r="V311" s="355"/>
      <c r="W311" s="355"/>
      <c r="X311" s="355"/>
      <c r="Y311" s="355"/>
      <c r="Z311" s="355"/>
      <c r="AA311" s="1517"/>
    </row>
    <row r="312" spans="1:27" ht="15">
      <c r="A312" s="355"/>
      <c r="B312" s="1537"/>
      <c r="C312" s="355"/>
      <c r="D312" s="355"/>
      <c r="E312" s="355"/>
      <c r="F312" s="355"/>
      <c r="G312" s="355"/>
      <c r="H312" s="355"/>
      <c r="I312" s="355"/>
      <c r="J312" s="355"/>
      <c r="K312" s="355"/>
      <c r="L312" s="355"/>
      <c r="M312" s="355"/>
      <c r="N312" s="355"/>
      <c r="O312" s="355"/>
      <c r="P312" s="355"/>
      <c r="Q312" s="355"/>
      <c r="R312" s="355"/>
      <c r="S312" s="355"/>
      <c r="T312" s="355"/>
      <c r="U312" s="355"/>
      <c r="V312" s="355"/>
      <c r="W312" s="355"/>
      <c r="X312" s="355"/>
      <c r="Y312" s="355"/>
      <c r="Z312" s="355"/>
      <c r="AA312" s="1517"/>
    </row>
    <row r="313" spans="1:27" ht="15">
      <c r="A313" s="355"/>
      <c r="B313" s="1537"/>
      <c r="C313" s="355"/>
      <c r="D313" s="355"/>
      <c r="E313" s="355"/>
      <c r="F313" s="355"/>
      <c r="G313" s="355"/>
      <c r="H313" s="355"/>
      <c r="I313" s="355"/>
      <c r="J313" s="355"/>
      <c r="K313" s="355"/>
      <c r="L313" s="355"/>
      <c r="M313" s="355"/>
      <c r="N313" s="355"/>
      <c r="O313" s="355"/>
      <c r="P313" s="355"/>
      <c r="Q313" s="355"/>
      <c r="R313" s="355"/>
      <c r="S313" s="355"/>
      <c r="T313" s="355"/>
      <c r="U313" s="355"/>
      <c r="V313" s="355"/>
      <c r="W313" s="355"/>
      <c r="X313" s="355"/>
      <c r="Y313" s="355"/>
      <c r="Z313" s="355"/>
      <c r="AA313" s="1517"/>
    </row>
    <row r="314" spans="1:27" ht="15">
      <c r="A314" s="355"/>
      <c r="B314" s="1537"/>
      <c r="C314" s="355"/>
      <c r="D314" s="355"/>
      <c r="E314" s="355"/>
      <c r="F314" s="355"/>
      <c r="G314" s="355"/>
      <c r="H314" s="355"/>
      <c r="I314" s="355"/>
      <c r="J314" s="355"/>
      <c r="K314" s="355"/>
      <c r="L314" s="355"/>
      <c r="M314" s="355"/>
      <c r="N314" s="355"/>
      <c r="O314" s="355"/>
      <c r="P314" s="355"/>
      <c r="Q314" s="355"/>
      <c r="R314" s="355"/>
      <c r="S314" s="355"/>
      <c r="T314" s="355"/>
      <c r="U314" s="355"/>
      <c r="V314" s="355"/>
      <c r="W314" s="355"/>
      <c r="X314" s="355"/>
      <c r="Y314" s="355"/>
      <c r="Z314" s="355"/>
      <c r="AA314" s="1517"/>
    </row>
    <row r="315" spans="1:27" ht="15">
      <c r="A315" s="355"/>
      <c r="B315" s="1537"/>
      <c r="C315" s="355"/>
      <c r="D315" s="355"/>
      <c r="E315" s="355"/>
      <c r="F315" s="355"/>
      <c r="G315" s="355"/>
      <c r="H315" s="355"/>
      <c r="I315" s="355"/>
      <c r="J315" s="355"/>
      <c r="K315" s="355"/>
      <c r="L315" s="355"/>
      <c r="M315" s="355"/>
      <c r="N315" s="355"/>
      <c r="O315" s="355"/>
      <c r="P315" s="355"/>
      <c r="Q315" s="355"/>
      <c r="R315" s="355"/>
      <c r="S315" s="355"/>
      <c r="T315" s="355"/>
      <c r="U315" s="355"/>
      <c r="V315" s="355"/>
      <c r="W315" s="355"/>
      <c r="X315" s="355"/>
      <c r="Y315" s="355"/>
      <c r="Z315" s="355"/>
      <c r="AA315" s="1517"/>
    </row>
    <row r="316" spans="1:27" ht="15">
      <c r="A316" s="355"/>
      <c r="B316" s="1537"/>
      <c r="C316" s="355"/>
      <c r="D316" s="355"/>
      <c r="E316" s="355"/>
      <c r="F316" s="355"/>
      <c r="G316" s="355"/>
      <c r="H316" s="355"/>
      <c r="I316" s="355"/>
      <c r="J316" s="355"/>
      <c r="K316" s="355"/>
      <c r="L316" s="355"/>
      <c r="M316" s="355"/>
      <c r="N316" s="355"/>
      <c r="O316" s="355"/>
      <c r="P316" s="355"/>
      <c r="Q316" s="355"/>
      <c r="R316" s="355"/>
      <c r="S316" s="355"/>
      <c r="T316" s="355"/>
      <c r="U316" s="355"/>
      <c r="V316" s="355"/>
      <c r="W316" s="355"/>
      <c r="X316" s="355"/>
      <c r="Y316" s="355"/>
      <c r="Z316" s="355"/>
      <c r="AA316" s="1517"/>
    </row>
    <row r="317" spans="1:27" ht="15">
      <c r="A317" s="355"/>
      <c r="B317" s="1537"/>
      <c r="C317" s="355"/>
      <c r="D317" s="355"/>
      <c r="E317" s="355"/>
      <c r="F317" s="355"/>
      <c r="G317" s="355"/>
      <c r="H317" s="355"/>
      <c r="I317" s="355"/>
      <c r="J317" s="355"/>
      <c r="K317" s="355"/>
      <c r="L317" s="355"/>
      <c r="M317" s="355"/>
      <c r="N317" s="355"/>
      <c r="O317" s="355"/>
      <c r="P317" s="355"/>
      <c r="Q317" s="355"/>
      <c r="R317" s="355"/>
      <c r="S317" s="355"/>
      <c r="T317" s="355"/>
      <c r="U317" s="355"/>
      <c r="V317" s="355"/>
      <c r="W317" s="355"/>
      <c r="X317" s="355"/>
      <c r="Y317" s="355"/>
      <c r="Z317" s="355"/>
      <c r="AA317" s="1517"/>
    </row>
    <row r="318" spans="1:27" ht="15">
      <c r="A318" s="355"/>
      <c r="B318" s="1537"/>
      <c r="C318" s="355"/>
      <c r="D318" s="355"/>
      <c r="E318" s="355"/>
      <c r="F318" s="355"/>
      <c r="G318" s="355"/>
      <c r="H318" s="355"/>
      <c r="I318" s="355"/>
      <c r="J318" s="355"/>
      <c r="K318" s="355"/>
      <c r="L318" s="355"/>
      <c r="M318" s="355"/>
      <c r="N318" s="355"/>
      <c r="O318" s="355"/>
      <c r="P318" s="355"/>
      <c r="Q318" s="355"/>
      <c r="R318" s="355"/>
      <c r="S318" s="355"/>
      <c r="T318" s="355"/>
      <c r="U318" s="355"/>
      <c r="V318" s="355"/>
      <c r="W318" s="355"/>
      <c r="X318" s="355"/>
      <c r="Y318" s="355"/>
      <c r="Z318" s="355"/>
      <c r="AA318" s="1517"/>
    </row>
    <row r="319" spans="1:27" ht="15">
      <c r="A319" s="355"/>
      <c r="B319" s="1537"/>
      <c r="C319" s="355"/>
      <c r="D319" s="355"/>
      <c r="E319" s="355"/>
      <c r="F319" s="355"/>
      <c r="G319" s="355"/>
      <c r="H319" s="355"/>
      <c r="I319" s="355"/>
      <c r="J319" s="355"/>
      <c r="K319" s="355"/>
      <c r="L319" s="355"/>
      <c r="M319" s="355"/>
      <c r="N319" s="355"/>
      <c r="O319" s="355"/>
      <c r="P319" s="355"/>
      <c r="Q319" s="355"/>
      <c r="R319" s="355"/>
      <c r="S319" s="355"/>
      <c r="T319" s="355"/>
      <c r="U319" s="355"/>
      <c r="V319" s="355"/>
      <c r="W319" s="355"/>
      <c r="X319" s="355"/>
      <c r="Y319" s="355"/>
      <c r="Z319" s="355"/>
      <c r="AA319" s="1517"/>
    </row>
    <row r="320" spans="1:27" ht="15">
      <c r="A320" s="355"/>
      <c r="B320" s="1537"/>
      <c r="C320" s="355"/>
      <c r="D320" s="355"/>
      <c r="E320" s="355"/>
      <c r="F320" s="355"/>
      <c r="G320" s="355"/>
      <c r="H320" s="355"/>
      <c r="I320" s="355"/>
      <c r="J320" s="355"/>
      <c r="K320" s="355"/>
      <c r="L320" s="355"/>
      <c r="M320" s="355"/>
      <c r="N320" s="355"/>
      <c r="O320" s="355"/>
      <c r="P320" s="355"/>
      <c r="Q320" s="355"/>
      <c r="R320" s="355"/>
      <c r="S320" s="355"/>
      <c r="T320" s="355"/>
      <c r="U320" s="355"/>
      <c r="V320" s="355"/>
      <c r="W320" s="355"/>
      <c r="X320" s="355"/>
      <c r="Y320" s="355"/>
      <c r="Z320" s="355"/>
      <c r="AA320" s="1517"/>
    </row>
    <row r="321" spans="1:27" ht="15">
      <c r="A321" s="355"/>
      <c r="B321" s="1537"/>
      <c r="C321" s="355"/>
      <c r="D321" s="355"/>
      <c r="E321" s="355"/>
      <c r="F321" s="355"/>
      <c r="G321" s="355"/>
      <c r="H321" s="355"/>
      <c r="I321" s="355"/>
      <c r="J321" s="355"/>
      <c r="K321" s="355"/>
      <c r="L321" s="355"/>
      <c r="M321" s="355"/>
      <c r="N321" s="355"/>
      <c r="O321" s="355"/>
      <c r="P321" s="355"/>
      <c r="Q321" s="355"/>
      <c r="R321" s="355"/>
      <c r="S321" s="355"/>
      <c r="T321" s="355"/>
      <c r="U321" s="355"/>
      <c r="V321" s="355"/>
      <c r="W321" s="355"/>
      <c r="X321" s="355"/>
      <c r="Y321" s="355"/>
      <c r="Z321" s="355"/>
      <c r="AA321" s="1517"/>
    </row>
    <row r="322" spans="1:27" ht="15">
      <c r="A322" s="355"/>
      <c r="B322" s="1537"/>
      <c r="C322" s="355"/>
      <c r="D322" s="355"/>
      <c r="E322" s="355"/>
      <c r="F322" s="355"/>
      <c r="G322" s="355"/>
      <c r="H322" s="355"/>
      <c r="I322" s="355"/>
      <c r="J322" s="355"/>
      <c r="K322" s="355"/>
      <c r="L322" s="355"/>
      <c r="M322" s="355"/>
      <c r="N322" s="355"/>
      <c r="O322" s="355"/>
      <c r="P322" s="355"/>
      <c r="Q322" s="355"/>
      <c r="R322" s="355"/>
      <c r="S322" s="355"/>
      <c r="T322" s="355"/>
      <c r="U322" s="355"/>
      <c r="V322" s="355"/>
      <c r="W322" s="355"/>
      <c r="X322" s="355"/>
      <c r="Y322" s="355"/>
      <c r="Z322" s="355"/>
      <c r="AA322" s="1517"/>
    </row>
    <row r="323" spans="1:27" ht="15">
      <c r="A323" s="355"/>
      <c r="B323" s="1537"/>
      <c r="C323" s="355"/>
      <c r="D323" s="355"/>
      <c r="E323" s="355"/>
      <c r="F323" s="355"/>
      <c r="G323" s="355"/>
      <c r="H323" s="355"/>
      <c r="I323" s="355"/>
      <c r="J323" s="355"/>
      <c r="K323" s="355"/>
      <c r="L323" s="355"/>
      <c r="M323" s="355"/>
      <c r="N323" s="355"/>
      <c r="O323" s="355"/>
      <c r="P323" s="355"/>
      <c r="Q323" s="355"/>
      <c r="R323" s="355"/>
      <c r="S323" s="355"/>
      <c r="T323" s="355"/>
      <c r="U323" s="355"/>
      <c r="V323" s="355"/>
      <c r="W323" s="355"/>
      <c r="X323" s="355"/>
      <c r="Y323" s="355"/>
      <c r="Z323" s="355"/>
      <c r="AA323" s="1517"/>
    </row>
    <row r="324" spans="1:27" ht="15">
      <c r="A324" s="355"/>
      <c r="B324" s="1537"/>
      <c r="C324" s="355"/>
      <c r="D324" s="355"/>
      <c r="E324" s="355"/>
      <c r="F324" s="355"/>
      <c r="G324" s="355"/>
      <c r="H324" s="355"/>
      <c r="I324" s="355"/>
      <c r="J324" s="355"/>
      <c r="K324" s="355"/>
      <c r="L324" s="355"/>
      <c r="M324" s="355"/>
      <c r="N324" s="355"/>
      <c r="O324" s="355"/>
      <c r="P324" s="355"/>
      <c r="Q324" s="355"/>
      <c r="R324" s="355"/>
      <c r="S324" s="355"/>
      <c r="T324" s="355"/>
      <c r="U324" s="355"/>
      <c r="V324" s="355"/>
      <c r="W324" s="355"/>
      <c r="X324" s="355"/>
      <c r="Y324" s="355"/>
      <c r="Z324" s="355"/>
      <c r="AA324" s="1517"/>
    </row>
    <row r="325" spans="1:27" ht="15">
      <c r="A325" s="355"/>
      <c r="B325" s="1537"/>
      <c r="C325" s="355"/>
      <c r="D325" s="355"/>
      <c r="E325" s="355"/>
      <c r="F325" s="355"/>
      <c r="G325" s="355"/>
      <c r="H325" s="355"/>
      <c r="I325" s="355"/>
      <c r="J325" s="355"/>
      <c r="K325" s="355"/>
      <c r="L325" s="355"/>
      <c r="M325" s="355"/>
      <c r="N325" s="355"/>
      <c r="O325" s="355"/>
      <c r="P325" s="355"/>
      <c r="Q325" s="355"/>
      <c r="R325" s="355"/>
      <c r="S325" s="355"/>
      <c r="T325" s="355"/>
      <c r="U325" s="355"/>
      <c r="V325" s="355"/>
      <c r="W325" s="355"/>
      <c r="X325" s="355"/>
      <c r="Y325" s="355"/>
      <c r="Z325" s="355"/>
      <c r="AA325" s="1517"/>
    </row>
    <row r="326" spans="1:27" ht="15">
      <c r="A326" s="355"/>
      <c r="B326" s="1537"/>
      <c r="C326" s="355"/>
      <c r="D326" s="355"/>
      <c r="E326" s="355"/>
      <c r="F326" s="355"/>
      <c r="G326" s="355"/>
      <c r="H326" s="355"/>
      <c r="I326" s="355"/>
      <c r="J326" s="355"/>
      <c r="K326" s="355"/>
      <c r="L326" s="355"/>
      <c r="M326" s="355"/>
      <c r="N326" s="355"/>
      <c r="O326" s="355"/>
      <c r="P326" s="355"/>
      <c r="Q326" s="355"/>
      <c r="R326" s="355"/>
      <c r="S326" s="355"/>
      <c r="T326" s="355"/>
      <c r="U326" s="355"/>
      <c r="V326" s="355"/>
      <c r="W326" s="355"/>
      <c r="X326" s="355"/>
      <c r="Y326" s="355"/>
      <c r="Z326" s="355"/>
      <c r="AA326" s="1517"/>
    </row>
    <row r="327" spans="1:27" ht="15">
      <c r="A327" s="355"/>
      <c r="B327" s="1537"/>
      <c r="C327" s="355"/>
      <c r="D327" s="355"/>
      <c r="E327" s="355"/>
      <c r="F327" s="355"/>
      <c r="G327" s="355"/>
      <c r="H327" s="355"/>
      <c r="I327" s="355"/>
      <c r="J327" s="355"/>
      <c r="K327" s="355"/>
      <c r="L327" s="355"/>
      <c r="M327" s="355"/>
      <c r="N327" s="355"/>
      <c r="O327" s="355"/>
      <c r="P327" s="355"/>
      <c r="Q327" s="355"/>
      <c r="R327" s="355"/>
      <c r="S327" s="355"/>
      <c r="T327" s="355"/>
      <c r="U327" s="355"/>
      <c r="V327" s="355"/>
      <c r="W327" s="355"/>
      <c r="X327" s="355"/>
      <c r="Y327" s="355"/>
      <c r="Z327" s="355"/>
      <c r="AA327" s="1517"/>
    </row>
    <row r="328" spans="1:27" ht="15">
      <c r="A328" s="355"/>
      <c r="B328" s="1537"/>
      <c r="C328" s="355"/>
      <c r="D328" s="355"/>
      <c r="E328" s="355"/>
      <c r="F328" s="355"/>
      <c r="G328" s="355"/>
      <c r="H328" s="355"/>
      <c r="I328" s="355"/>
      <c r="J328" s="355"/>
      <c r="K328" s="355"/>
      <c r="L328" s="355"/>
      <c r="M328" s="355"/>
      <c r="N328" s="355"/>
      <c r="O328" s="355"/>
      <c r="P328" s="355"/>
      <c r="Q328" s="355"/>
      <c r="R328" s="355"/>
      <c r="S328" s="355"/>
      <c r="T328" s="355"/>
      <c r="U328" s="355"/>
      <c r="V328" s="355"/>
      <c r="W328" s="355"/>
      <c r="X328" s="355"/>
      <c r="Y328" s="355"/>
      <c r="Z328" s="355"/>
      <c r="AA328" s="1517"/>
    </row>
    <row r="329" spans="1:27" ht="15">
      <c r="A329" s="355"/>
      <c r="B329" s="1537"/>
      <c r="C329" s="355"/>
      <c r="D329" s="355"/>
      <c r="E329" s="355"/>
      <c r="F329" s="355"/>
      <c r="G329" s="355"/>
      <c r="H329" s="355"/>
      <c r="I329" s="355"/>
      <c r="J329" s="355"/>
      <c r="K329" s="355"/>
      <c r="L329" s="355"/>
      <c r="M329" s="355"/>
      <c r="N329" s="355"/>
      <c r="O329" s="355"/>
      <c r="P329" s="355"/>
      <c r="Q329" s="355"/>
      <c r="R329" s="355"/>
      <c r="S329" s="355"/>
      <c r="T329" s="355"/>
      <c r="U329" s="355"/>
      <c r="V329" s="355"/>
      <c r="W329" s="355"/>
      <c r="X329" s="355"/>
      <c r="Y329" s="355"/>
      <c r="Z329" s="355"/>
      <c r="AA329" s="1517"/>
    </row>
    <row r="330" spans="1:27" ht="15">
      <c r="A330" s="355"/>
      <c r="B330" s="1537"/>
      <c r="C330" s="355"/>
      <c r="D330" s="355"/>
      <c r="E330" s="355"/>
      <c r="F330" s="355"/>
      <c r="G330" s="355"/>
      <c r="H330" s="355"/>
      <c r="I330" s="355"/>
      <c r="J330" s="355"/>
      <c r="K330" s="355"/>
      <c r="L330" s="355"/>
      <c r="M330" s="355"/>
      <c r="N330" s="355"/>
      <c r="O330" s="355"/>
      <c r="P330" s="355"/>
      <c r="Q330" s="355"/>
      <c r="R330" s="355"/>
      <c r="S330" s="355"/>
      <c r="T330" s="355"/>
      <c r="U330" s="355"/>
      <c r="V330" s="355"/>
      <c r="W330" s="355"/>
      <c r="X330" s="355"/>
      <c r="Y330" s="355"/>
      <c r="Z330" s="355"/>
      <c r="AA330" s="1517"/>
    </row>
    <row r="331" spans="1:27" ht="15">
      <c r="A331" s="355"/>
      <c r="B331" s="1537"/>
      <c r="C331" s="355"/>
      <c r="D331" s="355"/>
      <c r="E331" s="355"/>
      <c r="F331" s="355"/>
      <c r="G331" s="355"/>
      <c r="H331" s="355"/>
      <c r="I331" s="355"/>
      <c r="J331" s="355"/>
      <c r="K331" s="355"/>
      <c r="L331" s="355"/>
      <c r="M331" s="355"/>
      <c r="N331" s="355"/>
      <c r="O331" s="355"/>
      <c r="P331" s="355"/>
      <c r="Q331" s="355"/>
      <c r="R331" s="355"/>
      <c r="S331" s="355"/>
      <c r="T331" s="355"/>
      <c r="U331" s="355"/>
      <c r="V331" s="355"/>
      <c r="W331" s="355"/>
      <c r="X331" s="355"/>
      <c r="Y331" s="355"/>
      <c r="Z331" s="355"/>
      <c r="AA331" s="1517"/>
    </row>
    <row r="332" spans="1:27" ht="15">
      <c r="A332" s="355"/>
      <c r="B332" s="1537"/>
      <c r="C332" s="355"/>
      <c r="D332" s="355"/>
      <c r="E332" s="355"/>
      <c r="F332" s="355"/>
      <c r="G332" s="355"/>
      <c r="H332" s="355"/>
      <c r="I332" s="355"/>
      <c r="J332" s="355"/>
      <c r="K332" s="355"/>
      <c r="L332" s="355"/>
      <c r="M332" s="355"/>
      <c r="N332" s="355"/>
      <c r="O332" s="355"/>
      <c r="P332" s="355"/>
      <c r="Q332" s="355"/>
      <c r="R332" s="355"/>
      <c r="S332" s="355"/>
      <c r="T332" s="355"/>
      <c r="U332" s="355"/>
      <c r="V332" s="355"/>
      <c r="W332" s="355"/>
      <c r="X332" s="355"/>
      <c r="Y332" s="355"/>
      <c r="Z332" s="355"/>
      <c r="AA332" s="1517"/>
    </row>
    <row r="333" spans="1:27" ht="15">
      <c r="A333" s="355"/>
      <c r="B333" s="1537"/>
      <c r="C333" s="355"/>
      <c r="D333" s="355"/>
      <c r="E333" s="355"/>
      <c r="F333" s="355"/>
      <c r="G333" s="355"/>
      <c r="H333" s="355"/>
      <c r="I333" s="355"/>
      <c r="J333" s="355"/>
      <c r="K333" s="355"/>
      <c r="L333" s="355"/>
      <c r="M333" s="355"/>
      <c r="N333" s="355"/>
      <c r="O333" s="355"/>
      <c r="P333" s="355"/>
      <c r="Q333" s="355"/>
      <c r="R333" s="355"/>
      <c r="S333" s="355"/>
      <c r="T333" s="355"/>
      <c r="U333" s="355"/>
      <c r="V333" s="355"/>
      <c r="W333" s="355"/>
      <c r="X333" s="355"/>
      <c r="Y333" s="355"/>
      <c r="Z333" s="355"/>
      <c r="AA333" s="1517"/>
    </row>
    <row r="334" spans="1:27" ht="15">
      <c r="A334" s="355"/>
      <c r="B334" s="1537"/>
      <c r="C334" s="355"/>
      <c r="D334" s="355"/>
      <c r="E334" s="355"/>
      <c r="F334" s="355"/>
      <c r="G334" s="355"/>
      <c r="H334" s="355"/>
      <c r="I334" s="355"/>
      <c r="J334" s="355"/>
      <c r="K334" s="355"/>
      <c r="L334" s="355"/>
      <c r="M334" s="355"/>
      <c r="N334" s="355"/>
      <c r="O334" s="355"/>
      <c r="P334" s="355"/>
      <c r="Q334" s="355"/>
      <c r="R334" s="355"/>
      <c r="S334" s="355"/>
      <c r="T334" s="355"/>
      <c r="U334" s="355"/>
      <c r="V334" s="355"/>
      <c r="W334" s="355"/>
      <c r="X334" s="355"/>
      <c r="Y334" s="355"/>
      <c r="Z334" s="355"/>
      <c r="AA334" s="1517"/>
    </row>
    <row r="335" spans="1:27" ht="15">
      <c r="A335" s="355"/>
      <c r="B335" s="1537"/>
      <c r="C335" s="355"/>
      <c r="D335" s="355"/>
      <c r="E335" s="355"/>
      <c r="F335" s="355"/>
      <c r="G335" s="355"/>
      <c r="H335" s="355"/>
      <c r="I335" s="355"/>
      <c r="J335" s="355"/>
      <c r="K335" s="355"/>
      <c r="L335" s="355"/>
      <c r="M335" s="355"/>
      <c r="N335" s="355"/>
      <c r="O335" s="355"/>
      <c r="P335" s="355"/>
      <c r="Q335" s="355"/>
      <c r="R335" s="355"/>
      <c r="S335" s="355"/>
      <c r="T335" s="355"/>
      <c r="U335" s="355"/>
      <c r="V335" s="355"/>
      <c r="W335" s="355"/>
      <c r="X335" s="355"/>
      <c r="Y335" s="355"/>
      <c r="Z335" s="355"/>
      <c r="AA335" s="1517"/>
    </row>
    <row r="336" spans="1:27" ht="15">
      <c r="A336" s="355"/>
      <c r="B336" s="1537"/>
      <c r="C336" s="355"/>
      <c r="D336" s="355"/>
      <c r="E336" s="355"/>
      <c r="F336" s="355"/>
      <c r="G336" s="355"/>
      <c r="H336" s="355"/>
      <c r="I336" s="355"/>
      <c r="J336" s="355"/>
      <c r="K336" s="355"/>
      <c r="L336" s="355"/>
      <c r="M336" s="355"/>
      <c r="N336" s="355"/>
      <c r="O336" s="355"/>
      <c r="P336" s="355"/>
      <c r="Q336" s="355"/>
      <c r="R336" s="355"/>
      <c r="S336" s="355"/>
      <c r="T336" s="355"/>
      <c r="U336" s="355"/>
      <c r="V336" s="355"/>
      <c r="W336" s="355"/>
      <c r="X336" s="355"/>
      <c r="Y336" s="355"/>
      <c r="Z336" s="355"/>
      <c r="AA336" s="1517"/>
    </row>
    <row r="337" spans="1:27" ht="15">
      <c r="A337" s="355"/>
      <c r="B337" s="1537"/>
      <c r="C337" s="355"/>
      <c r="D337" s="355"/>
      <c r="E337" s="355"/>
      <c r="F337" s="355"/>
      <c r="G337" s="355"/>
      <c r="H337" s="355"/>
      <c r="I337" s="355"/>
      <c r="J337" s="355"/>
      <c r="K337" s="355"/>
      <c r="L337" s="355"/>
      <c r="M337" s="355"/>
      <c r="N337" s="355"/>
      <c r="O337" s="355"/>
      <c r="P337" s="355"/>
      <c r="Q337" s="355"/>
      <c r="R337" s="355"/>
      <c r="S337" s="355"/>
      <c r="T337" s="355"/>
      <c r="U337" s="355"/>
      <c r="V337" s="355"/>
      <c r="W337" s="355"/>
      <c r="X337" s="355"/>
      <c r="Y337" s="355"/>
      <c r="Z337" s="355"/>
      <c r="AA337" s="1517"/>
    </row>
    <row r="338" spans="1:27" ht="15">
      <c r="A338" s="355"/>
      <c r="B338" s="1537"/>
      <c r="C338" s="355"/>
      <c r="D338" s="355"/>
      <c r="E338" s="355"/>
      <c r="F338" s="355"/>
      <c r="G338" s="355"/>
      <c r="H338" s="355"/>
      <c r="I338" s="355"/>
      <c r="J338" s="355"/>
      <c r="K338" s="355"/>
      <c r="L338" s="355"/>
      <c r="M338" s="355"/>
      <c r="N338" s="355"/>
      <c r="O338" s="355"/>
      <c r="P338" s="355"/>
      <c r="Q338" s="355"/>
      <c r="R338" s="355"/>
      <c r="S338" s="355"/>
      <c r="T338" s="355"/>
      <c r="U338" s="355"/>
      <c r="V338" s="355"/>
      <c r="W338" s="355"/>
      <c r="X338" s="355"/>
      <c r="Y338" s="355"/>
      <c r="Z338" s="355"/>
      <c r="AA338" s="1517"/>
    </row>
    <row r="339" spans="1:27" ht="15">
      <c r="A339" s="355"/>
      <c r="B339" s="1537"/>
      <c r="C339" s="355"/>
      <c r="D339" s="355"/>
      <c r="E339" s="355"/>
      <c r="F339" s="355"/>
      <c r="G339" s="355"/>
      <c r="H339" s="355"/>
      <c r="I339" s="355"/>
      <c r="J339" s="355"/>
      <c r="K339" s="355"/>
      <c r="L339" s="355"/>
      <c r="M339" s="355"/>
      <c r="N339" s="355"/>
      <c r="O339" s="355"/>
      <c r="P339" s="355"/>
      <c r="Q339" s="355"/>
      <c r="R339" s="355"/>
      <c r="S339" s="355"/>
      <c r="T339" s="355"/>
      <c r="U339" s="355"/>
      <c r="V339" s="355"/>
      <c r="W339" s="355"/>
      <c r="X339" s="355"/>
      <c r="Y339" s="355"/>
      <c r="Z339" s="355"/>
      <c r="AA339" s="1517"/>
    </row>
    <row r="340" spans="1:27" ht="15">
      <c r="A340" s="355"/>
      <c r="B340" s="1537"/>
      <c r="C340" s="355"/>
      <c r="D340" s="355"/>
      <c r="E340" s="355"/>
      <c r="F340" s="355"/>
      <c r="G340" s="355"/>
      <c r="H340" s="355"/>
      <c r="I340" s="355"/>
      <c r="J340" s="355"/>
      <c r="K340" s="355"/>
      <c r="L340" s="355"/>
      <c r="M340" s="355"/>
      <c r="N340" s="355"/>
      <c r="O340" s="355"/>
      <c r="P340" s="355"/>
      <c r="Q340" s="355"/>
      <c r="R340" s="355"/>
      <c r="S340" s="355"/>
      <c r="T340" s="355"/>
      <c r="U340" s="355"/>
      <c r="V340" s="355"/>
      <c r="W340" s="355"/>
      <c r="X340" s="355"/>
      <c r="Y340" s="355"/>
      <c r="Z340" s="355"/>
      <c r="AA340" s="1517"/>
    </row>
    <row r="341" spans="1:27" ht="15">
      <c r="A341" s="355"/>
      <c r="B341" s="1537"/>
      <c r="C341" s="355"/>
      <c r="D341" s="355"/>
      <c r="E341" s="355"/>
      <c r="F341" s="355"/>
      <c r="G341" s="355"/>
      <c r="H341" s="355"/>
      <c r="I341" s="355"/>
      <c r="J341" s="355"/>
      <c r="K341" s="355"/>
      <c r="L341" s="355"/>
      <c r="M341" s="355"/>
      <c r="N341" s="355"/>
      <c r="O341" s="355"/>
      <c r="P341" s="355"/>
      <c r="Q341" s="355"/>
      <c r="R341" s="355"/>
      <c r="S341" s="355"/>
      <c r="T341" s="355"/>
      <c r="U341" s="355"/>
      <c r="V341" s="355"/>
      <c r="W341" s="355"/>
      <c r="X341" s="355"/>
      <c r="Y341" s="355"/>
      <c r="Z341" s="355"/>
      <c r="AA341" s="1517"/>
    </row>
    <row r="342" spans="1:27" ht="15">
      <c r="A342" s="355"/>
      <c r="B342" s="1537"/>
      <c r="C342" s="355"/>
      <c r="D342" s="355"/>
      <c r="E342" s="355"/>
      <c r="F342" s="355"/>
      <c r="G342" s="355"/>
      <c r="H342" s="355"/>
      <c r="I342" s="355"/>
      <c r="J342" s="355"/>
      <c r="K342" s="355"/>
      <c r="L342" s="355"/>
      <c r="M342" s="355"/>
      <c r="N342" s="355"/>
      <c r="O342" s="355"/>
      <c r="P342" s="355"/>
      <c r="Q342" s="355"/>
      <c r="R342" s="355"/>
      <c r="S342" s="355"/>
      <c r="T342" s="355"/>
      <c r="U342" s="355"/>
      <c r="V342" s="355"/>
      <c r="W342" s="355"/>
      <c r="X342" s="355"/>
      <c r="Y342" s="355"/>
      <c r="Z342" s="355"/>
      <c r="AA342" s="1517"/>
    </row>
    <row r="343" spans="1:27" ht="15">
      <c r="A343" s="355"/>
      <c r="B343" s="1537"/>
      <c r="C343" s="355"/>
      <c r="D343" s="355"/>
      <c r="E343" s="355"/>
      <c r="F343" s="355"/>
      <c r="G343" s="355"/>
      <c r="H343" s="355"/>
      <c r="I343" s="355"/>
      <c r="J343" s="355"/>
      <c r="K343" s="355"/>
      <c r="L343" s="355"/>
      <c r="M343" s="355"/>
      <c r="N343" s="355"/>
      <c r="O343" s="355"/>
      <c r="P343" s="355"/>
      <c r="Q343" s="355"/>
      <c r="R343" s="355"/>
      <c r="S343" s="355"/>
      <c r="T343" s="355"/>
      <c r="U343" s="355"/>
      <c r="V343" s="355"/>
      <c r="W343" s="355"/>
      <c r="X343" s="355"/>
      <c r="Y343" s="355"/>
      <c r="Z343" s="355"/>
      <c r="AA343" s="1517"/>
    </row>
    <row r="344" spans="1:27" ht="15">
      <c r="A344" s="355"/>
      <c r="B344" s="1537"/>
      <c r="C344" s="355"/>
      <c r="D344" s="355"/>
      <c r="E344" s="355"/>
      <c r="F344" s="355"/>
      <c r="G344" s="355"/>
      <c r="H344" s="355"/>
      <c r="I344" s="355"/>
      <c r="J344" s="355"/>
      <c r="K344" s="355"/>
      <c r="L344" s="355"/>
      <c r="M344" s="355"/>
      <c r="N344" s="355"/>
      <c r="O344" s="355"/>
      <c r="P344" s="355"/>
      <c r="Q344" s="355"/>
      <c r="R344" s="355"/>
      <c r="S344" s="355"/>
      <c r="T344" s="355"/>
      <c r="U344" s="355"/>
      <c r="V344" s="355"/>
      <c r="W344" s="355"/>
      <c r="X344" s="355"/>
      <c r="Y344" s="355"/>
      <c r="Z344" s="355"/>
      <c r="AA344" s="1517"/>
    </row>
    <row r="345" spans="1:27" ht="15">
      <c r="A345" s="355"/>
      <c r="B345" s="1537"/>
      <c r="C345" s="355"/>
      <c r="D345" s="355"/>
      <c r="E345" s="355"/>
      <c r="F345" s="355"/>
      <c r="G345" s="355"/>
      <c r="H345" s="355"/>
      <c r="I345" s="355"/>
      <c r="J345" s="355"/>
      <c r="K345" s="355"/>
      <c r="L345" s="355"/>
      <c r="M345" s="355"/>
      <c r="N345" s="355"/>
      <c r="O345" s="355"/>
      <c r="P345" s="355"/>
      <c r="Q345" s="355"/>
      <c r="R345" s="355"/>
      <c r="S345" s="355"/>
      <c r="T345" s="355"/>
      <c r="U345" s="355"/>
      <c r="V345" s="355"/>
      <c r="W345" s="355"/>
      <c r="X345" s="355"/>
      <c r="Y345" s="355"/>
      <c r="Z345" s="355"/>
      <c r="AA345" s="1517"/>
    </row>
    <row r="346" spans="1:27" ht="15">
      <c r="A346" s="355"/>
      <c r="B346" s="1537"/>
      <c r="C346" s="355"/>
      <c r="D346" s="355"/>
      <c r="E346" s="355"/>
      <c r="F346" s="355"/>
      <c r="G346" s="355"/>
      <c r="H346" s="355"/>
      <c r="I346" s="355"/>
      <c r="J346" s="355"/>
      <c r="K346" s="355"/>
      <c r="L346" s="355"/>
      <c r="M346" s="355"/>
      <c r="N346" s="355"/>
      <c r="O346" s="355"/>
      <c r="P346" s="355"/>
      <c r="Q346" s="355"/>
      <c r="R346" s="355"/>
      <c r="S346" s="355"/>
      <c r="T346" s="355"/>
      <c r="U346" s="355"/>
      <c r="V346" s="355"/>
      <c r="W346" s="355"/>
      <c r="X346" s="355"/>
      <c r="Y346" s="355"/>
      <c r="Z346" s="355"/>
      <c r="AA346" s="1517"/>
    </row>
    <row r="347" spans="1:27" ht="15">
      <c r="A347" s="355"/>
      <c r="B347" s="1537"/>
      <c r="C347" s="355"/>
      <c r="D347" s="355"/>
      <c r="E347" s="355"/>
      <c r="F347" s="355"/>
      <c r="G347" s="355"/>
      <c r="H347" s="355"/>
      <c r="I347" s="355"/>
      <c r="J347" s="355"/>
      <c r="K347" s="355"/>
      <c r="L347" s="355"/>
      <c r="M347" s="355"/>
      <c r="N347" s="355"/>
      <c r="O347" s="355"/>
      <c r="P347" s="355"/>
      <c r="Q347" s="355"/>
      <c r="R347" s="355"/>
      <c r="S347" s="355"/>
      <c r="T347" s="355"/>
      <c r="U347" s="355"/>
      <c r="V347" s="355"/>
      <c r="W347" s="355"/>
      <c r="X347" s="355"/>
      <c r="Y347" s="355"/>
      <c r="Z347" s="355"/>
      <c r="AA347" s="1517"/>
    </row>
    <row r="348" spans="1:27" ht="15">
      <c r="A348" s="355"/>
      <c r="B348" s="1537"/>
      <c r="C348" s="355"/>
      <c r="D348" s="355"/>
      <c r="E348" s="355"/>
      <c r="F348" s="355"/>
      <c r="G348" s="355"/>
      <c r="H348" s="355"/>
      <c r="I348" s="355"/>
      <c r="J348" s="355"/>
      <c r="K348" s="355"/>
      <c r="L348" s="355"/>
      <c r="M348" s="355"/>
      <c r="N348" s="355"/>
      <c r="O348" s="355"/>
      <c r="P348" s="355"/>
      <c r="Q348" s="355"/>
      <c r="R348" s="355"/>
      <c r="S348" s="355"/>
      <c r="T348" s="355"/>
      <c r="U348" s="355"/>
      <c r="V348" s="355"/>
      <c r="W348" s="355"/>
      <c r="X348" s="355"/>
      <c r="Y348" s="355"/>
      <c r="Z348" s="355"/>
      <c r="AA348" s="1517"/>
    </row>
    <row r="349" spans="1:27" ht="15">
      <c r="A349" s="355"/>
      <c r="B349" s="1537"/>
      <c r="C349" s="355"/>
      <c r="D349" s="355"/>
      <c r="E349" s="355"/>
      <c r="F349" s="355"/>
      <c r="G349" s="355"/>
      <c r="H349" s="355"/>
      <c r="I349" s="355"/>
      <c r="J349" s="355"/>
      <c r="K349" s="355"/>
      <c r="L349" s="355"/>
      <c r="M349" s="355"/>
      <c r="N349" s="355"/>
      <c r="O349" s="355"/>
      <c r="P349" s="355"/>
      <c r="Q349" s="355"/>
      <c r="R349" s="355"/>
      <c r="S349" s="355"/>
      <c r="T349" s="355"/>
      <c r="U349" s="355"/>
      <c r="V349" s="355"/>
      <c r="W349" s="355"/>
      <c r="X349" s="355"/>
      <c r="Y349" s="355"/>
      <c r="Z349" s="355"/>
      <c r="AA349" s="1517"/>
    </row>
    <row r="350" spans="1:27" ht="15">
      <c r="A350" s="355"/>
      <c r="B350" s="1537"/>
      <c r="C350" s="355"/>
      <c r="D350" s="355"/>
      <c r="E350" s="355"/>
      <c r="F350" s="355"/>
      <c r="G350" s="355"/>
      <c r="H350" s="355"/>
      <c r="I350" s="355"/>
      <c r="J350" s="355"/>
      <c r="K350" s="355"/>
      <c r="L350" s="355"/>
      <c r="M350" s="355"/>
      <c r="N350" s="355"/>
      <c r="O350" s="355"/>
      <c r="P350" s="355"/>
      <c r="Q350" s="355"/>
      <c r="R350" s="355"/>
      <c r="S350" s="355"/>
      <c r="T350" s="355"/>
      <c r="U350" s="355"/>
      <c r="V350" s="355"/>
      <c r="W350" s="355"/>
      <c r="X350" s="355"/>
      <c r="Y350" s="355"/>
      <c r="Z350" s="355"/>
      <c r="AA350" s="1517"/>
    </row>
    <row r="351" spans="1:27" ht="15">
      <c r="A351" s="355"/>
      <c r="B351" s="1537"/>
      <c r="C351" s="355"/>
      <c r="D351" s="355"/>
      <c r="E351" s="355"/>
      <c r="F351" s="355"/>
      <c r="G351" s="355"/>
      <c r="H351" s="355"/>
      <c r="I351" s="355"/>
      <c r="J351" s="355"/>
      <c r="K351" s="355"/>
      <c r="L351" s="355"/>
      <c r="M351" s="355"/>
      <c r="N351" s="355"/>
      <c r="O351" s="355"/>
      <c r="P351" s="355"/>
      <c r="Q351" s="355"/>
      <c r="R351" s="355"/>
      <c r="S351" s="355"/>
      <c r="T351" s="355"/>
      <c r="U351" s="355"/>
      <c r="V351" s="355"/>
      <c r="W351" s="355"/>
      <c r="X351" s="355"/>
      <c r="Y351" s="355"/>
      <c r="Z351" s="355"/>
      <c r="AA351" s="1517"/>
    </row>
    <row r="352" spans="1:27" ht="15">
      <c r="A352" s="355"/>
      <c r="B352" s="1537"/>
      <c r="C352" s="355"/>
      <c r="D352" s="355"/>
      <c r="E352" s="355"/>
      <c r="F352" s="355"/>
      <c r="G352" s="355"/>
      <c r="H352" s="355"/>
      <c r="I352" s="355"/>
      <c r="J352" s="355"/>
      <c r="K352" s="355"/>
      <c r="L352" s="355"/>
      <c r="M352" s="355"/>
      <c r="N352" s="355"/>
      <c r="O352" s="355"/>
      <c r="P352" s="355"/>
      <c r="Q352" s="355"/>
      <c r="R352" s="355"/>
      <c r="S352" s="355"/>
      <c r="T352" s="355"/>
      <c r="U352" s="355"/>
      <c r="V352" s="355"/>
      <c r="W352" s="355"/>
      <c r="X352" s="355"/>
      <c r="Y352" s="355"/>
      <c r="Z352" s="355"/>
      <c r="AA352" s="1517"/>
    </row>
    <row r="353" spans="1:27" ht="15">
      <c r="A353" s="355"/>
      <c r="B353" s="1537"/>
      <c r="C353" s="355"/>
      <c r="D353" s="355"/>
      <c r="E353" s="355"/>
      <c r="F353" s="355"/>
      <c r="G353" s="355"/>
      <c r="H353" s="355"/>
      <c r="I353" s="355"/>
      <c r="J353" s="355"/>
      <c r="K353" s="355"/>
      <c r="L353" s="355"/>
      <c r="M353" s="355"/>
      <c r="N353" s="355"/>
      <c r="O353" s="355"/>
      <c r="P353" s="355"/>
      <c r="Q353" s="355"/>
      <c r="R353" s="355"/>
      <c r="S353" s="355"/>
      <c r="T353" s="355"/>
      <c r="U353" s="355"/>
      <c r="V353" s="355"/>
      <c r="W353" s="355"/>
      <c r="X353" s="355"/>
      <c r="Y353" s="355"/>
      <c r="Z353" s="355"/>
      <c r="AA353" s="1517"/>
    </row>
    <row r="354" spans="1:27" ht="15">
      <c r="A354" s="355"/>
      <c r="B354" s="1537"/>
      <c r="C354" s="355"/>
      <c r="D354" s="355"/>
      <c r="E354" s="355"/>
      <c r="F354" s="355"/>
      <c r="G354" s="355"/>
      <c r="H354" s="355"/>
      <c r="I354" s="355"/>
      <c r="J354" s="355"/>
      <c r="K354" s="355"/>
      <c r="L354" s="355"/>
      <c r="M354" s="355"/>
      <c r="N354" s="355"/>
      <c r="O354" s="355"/>
      <c r="P354" s="355"/>
      <c r="Q354" s="355"/>
      <c r="R354" s="355"/>
      <c r="S354" s="355"/>
      <c r="T354" s="355"/>
      <c r="U354" s="355"/>
      <c r="V354" s="355"/>
      <c r="W354" s="355"/>
      <c r="X354" s="355"/>
      <c r="Y354" s="355"/>
      <c r="Z354" s="355"/>
      <c r="AA354" s="1517"/>
    </row>
    <row r="355" spans="1:27" ht="15">
      <c r="A355" s="355"/>
      <c r="B355" s="1537"/>
      <c r="C355" s="355"/>
      <c r="D355" s="355"/>
      <c r="E355" s="355"/>
      <c r="F355" s="355"/>
      <c r="G355" s="355"/>
      <c r="H355" s="355"/>
      <c r="I355" s="355"/>
      <c r="J355" s="355"/>
      <c r="K355" s="355"/>
      <c r="L355" s="355"/>
      <c r="M355" s="355"/>
      <c r="N355" s="355"/>
      <c r="O355" s="355"/>
      <c r="P355" s="355"/>
      <c r="Q355" s="355"/>
      <c r="R355" s="355"/>
      <c r="S355" s="355"/>
      <c r="T355" s="355"/>
      <c r="U355" s="355"/>
      <c r="V355" s="355"/>
      <c r="W355" s="355"/>
      <c r="X355" s="355"/>
      <c r="Y355" s="355"/>
      <c r="Z355" s="355"/>
      <c r="AA355" s="1517"/>
    </row>
    <row r="356" spans="1:27" ht="15">
      <c r="A356" s="355"/>
      <c r="B356" s="1537"/>
      <c r="C356" s="355"/>
      <c r="D356" s="355"/>
      <c r="E356" s="355"/>
      <c r="F356" s="355"/>
      <c r="G356" s="355"/>
      <c r="H356" s="355"/>
      <c r="I356" s="355"/>
      <c r="J356" s="355"/>
      <c r="K356" s="355"/>
      <c r="L356" s="355"/>
      <c r="M356" s="355"/>
      <c r="N356" s="355"/>
      <c r="O356" s="355"/>
      <c r="P356" s="355"/>
      <c r="Q356" s="355"/>
      <c r="R356" s="355"/>
      <c r="S356" s="355"/>
      <c r="T356" s="355"/>
      <c r="U356" s="355"/>
      <c r="V356" s="355"/>
      <c r="W356" s="355"/>
      <c r="X356" s="355"/>
      <c r="Y356" s="355"/>
      <c r="Z356" s="355"/>
      <c r="AA356" s="1517"/>
    </row>
    <row r="357" spans="1:27" ht="15">
      <c r="A357" s="355"/>
      <c r="B357" s="1537"/>
      <c r="C357" s="355"/>
      <c r="D357" s="355"/>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1517"/>
    </row>
    <row r="358" spans="1:27" ht="15">
      <c r="A358" s="355"/>
      <c r="B358" s="1537"/>
      <c r="C358" s="355"/>
      <c r="D358" s="355"/>
      <c r="E358" s="355"/>
      <c r="F358" s="355"/>
      <c r="G358" s="355"/>
      <c r="H358" s="355"/>
      <c r="I358" s="355"/>
      <c r="J358" s="355"/>
      <c r="K358" s="355"/>
      <c r="L358" s="355"/>
      <c r="M358" s="355"/>
      <c r="N358" s="355"/>
      <c r="O358" s="355"/>
      <c r="P358" s="355"/>
      <c r="Q358" s="355"/>
      <c r="R358" s="355"/>
      <c r="S358" s="355"/>
      <c r="T358" s="355"/>
      <c r="U358" s="355"/>
      <c r="V358" s="355"/>
      <c r="W358" s="355"/>
      <c r="X358" s="355"/>
      <c r="Y358" s="355"/>
      <c r="Z358" s="355"/>
      <c r="AA358" s="1517"/>
    </row>
    <row r="359" spans="1:27" ht="15">
      <c r="A359" s="355"/>
      <c r="B359" s="1537"/>
      <c r="C359" s="355"/>
      <c r="D359" s="355"/>
      <c r="E359" s="355"/>
      <c r="F359" s="355"/>
      <c r="G359" s="355"/>
      <c r="H359" s="355"/>
      <c r="I359" s="355"/>
      <c r="J359" s="355"/>
      <c r="K359" s="355"/>
      <c r="L359" s="355"/>
      <c r="M359" s="355"/>
      <c r="N359" s="355"/>
      <c r="O359" s="355"/>
      <c r="P359" s="355"/>
      <c r="Q359" s="355"/>
      <c r="R359" s="355"/>
      <c r="S359" s="355"/>
      <c r="T359" s="355"/>
      <c r="U359" s="355"/>
      <c r="V359" s="355"/>
      <c r="W359" s="355"/>
      <c r="X359" s="355"/>
      <c r="Y359" s="355"/>
      <c r="Z359" s="355"/>
      <c r="AA359" s="1517"/>
    </row>
    <row r="360" spans="1:27" ht="15">
      <c r="A360" s="355"/>
      <c r="B360" s="1537"/>
      <c r="C360" s="355"/>
      <c r="D360" s="355"/>
      <c r="E360" s="355"/>
      <c r="F360" s="355"/>
      <c r="G360" s="355"/>
      <c r="H360" s="355"/>
      <c r="I360" s="355"/>
      <c r="J360" s="355"/>
      <c r="K360" s="355"/>
      <c r="L360" s="355"/>
      <c r="M360" s="355"/>
      <c r="N360" s="355"/>
      <c r="O360" s="355"/>
      <c r="P360" s="355"/>
      <c r="Q360" s="355"/>
      <c r="R360" s="355"/>
      <c r="S360" s="355"/>
      <c r="T360" s="355"/>
      <c r="U360" s="355"/>
      <c r="V360" s="355"/>
      <c r="W360" s="355"/>
      <c r="X360" s="355"/>
      <c r="Y360" s="355"/>
      <c r="Z360" s="355"/>
      <c r="AA360" s="1517"/>
    </row>
    <row r="361" spans="1:27" ht="15">
      <c r="A361" s="355"/>
      <c r="B361" s="1537"/>
      <c r="C361" s="355"/>
      <c r="D361" s="355"/>
      <c r="E361" s="355"/>
      <c r="F361" s="355"/>
      <c r="G361" s="355"/>
      <c r="H361" s="355"/>
      <c r="I361" s="355"/>
      <c r="J361" s="355"/>
      <c r="K361" s="355"/>
      <c r="L361" s="355"/>
      <c r="M361" s="355"/>
      <c r="N361" s="355"/>
      <c r="O361" s="355"/>
      <c r="P361" s="355"/>
      <c r="Q361" s="355"/>
      <c r="R361" s="355"/>
      <c r="S361" s="355"/>
      <c r="T361" s="355"/>
      <c r="U361" s="355"/>
      <c r="V361" s="355"/>
      <c r="W361" s="355"/>
      <c r="X361" s="355"/>
      <c r="Y361" s="355"/>
      <c r="Z361" s="355"/>
      <c r="AA361" s="1517"/>
    </row>
    <row r="362" spans="1:27" ht="15">
      <c r="A362" s="355"/>
      <c r="B362" s="1537"/>
      <c r="C362" s="355"/>
      <c r="D362" s="355"/>
      <c r="E362" s="355"/>
      <c r="F362" s="355"/>
      <c r="G362" s="355"/>
      <c r="H362" s="355"/>
      <c r="I362" s="355"/>
      <c r="J362" s="355"/>
      <c r="K362" s="355"/>
      <c r="L362" s="355"/>
      <c r="M362" s="355"/>
      <c r="N362" s="355"/>
      <c r="O362" s="355"/>
      <c r="P362" s="355"/>
      <c r="Q362" s="355"/>
      <c r="R362" s="355"/>
      <c r="S362" s="355"/>
      <c r="T362" s="355"/>
      <c r="U362" s="355"/>
      <c r="V362" s="355"/>
      <c r="W362" s="355"/>
      <c r="X362" s="355"/>
      <c r="Y362" s="355"/>
      <c r="Z362" s="355"/>
      <c r="AA362" s="1517"/>
    </row>
    <row r="363" spans="1:27" ht="15">
      <c r="A363" s="355"/>
      <c r="B363" s="1537"/>
      <c r="C363" s="355"/>
      <c r="D363" s="355"/>
      <c r="E363" s="355"/>
      <c r="F363" s="355"/>
      <c r="G363" s="355"/>
      <c r="H363" s="355"/>
      <c r="I363" s="355"/>
      <c r="J363" s="355"/>
      <c r="K363" s="355"/>
      <c r="L363" s="355"/>
      <c r="M363" s="355"/>
      <c r="N363" s="355"/>
      <c r="O363" s="355"/>
      <c r="P363" s="355"/>
      <c r="Q363" s="355"/>
      <c r="R363" s="355"/>
      <c r="S363" s="355"/>
      <c r="T363" s="355"/>
      <c r="U363" s="355"/>
      <c r="V363" s="355"/>
      <c r="W363" s="355"/>
      <c r="X363" s="355"/>
      <c r="Y363" s="355"/>
      <c r="Z363" s="355"/>
      <c r="AA363" s="1517"/>
    </row>
    <row r="364" spans="1:27" ht="15">
      <c r="A364" s="355"/>
      <c r="B364" s="1537"/>
      <c r="C364" s="355"/>
      <c r="D364" s="355"/>
      <c r="E364" s="355"/>
      <c r="F364" s="355"/>
      <c r="G364" s="355"/>
      <c r="H364" s="355"/>
      <c r="I364" s="355"/>
      <c r="J364" s="355"/>
      <c r="K364" s="355"/>
      <c r="L364" s="355"/>
      <c r="M364" s="355"/>
      <c r="N364" s="355"/>
      <c r="O364" s="355"/>
      <c r="P364" s="355"/>
      <c r="Q364" s="355"/>
      <c r="R364" s="355"/>
      <c r="S364" s="355"/>
      <c r="T364" s="355"/>
      <c r="U364" s="355"/>
      <c r="V364" s="355"/>
      <c r="W364" s="355"/>
      <c r="X364" s="355"/>
      <c r="Y364" s="355"/>
      <c r="Z364" s="355"/>
      <c r="AA364" s="1517"/>
    </row>
    <row r="365" spans="1:27" ht="15">
      <c r="A365" s="355"/>
      <c r="B365" s="1537"/>
      <c r="C365" s="355"/>
      <c r="D365" s="355"/>
      <c r="E365" s="355"/>
      <c r="F365" s="355"/>
      <c r="G365" s="355"/>
      <c r="H365" s="355"/>
      <c r="I365" s="355"/>
      <c r="J365" s="355"/>
      <c r="K365" s="355"/>
      <c r="L365" s="355"/>
      <c r="M365" s="355"/>
      <c r="N365" s="355"/>
      <c r="O365" s="355"/>
      <c r="P365" s="355"/>
      <c r="Q365" s="355"/>
      <c r="R365" s="355"/>
      <c r="S365" s="355"/>
      <c r="T365" s="355"/>
      <c r="U365" s="355"/>
      <c r="V365" s="355"/>
      <c r="W365" s="355"/>
      <c r="X365" s="355"/>
      <c r="Y365" s="355"/>
      <c r="Z365" s="355"/>
      <c r="AA365" s="1517"/>
    </row>
    <row r="366" spans="1:27" ht="15">
      <c r="A366" s="355"/>
      <c r="B366" s="1537"/>
      <c r="C366" s="355"/>
      <c r="D366" s="355"/>
      <c r="E366" s="355"/>
      <c r="F366" s="355"/>
      <c r="G366" s="355"/>
      <c r="H366" s="355"/>
      <c r="I366" s="355"/>
      <c r="J366" s="355"/>
      <c r="K366" s="355"/>
      <c r="L366" s="355"/>
      <c r="M366" s="355"/>
      <c r="N366" s="355"/>
      <c r="O366" s="355"/>
      <c r="P366" s="355"/>
      <c r="Q366" s="355"/>
      <c r="R366" s="355"/>
      <c r="S366" s="355"/>
      <c r="T366" s="355"/>
      <c r="U366" s="355"/>
      <c r="V366" s="355"/>
      <c r="W366" s="355"/>
      <c r="X366" s="355"/>
      <c r="Y366" s="355"/>
      <c r="Z366" s="355"/>
      <c r="AA366" s="1517"/>
    </row>
    <row r="367" spans="1:27" ht="15">
      <c r="A367" s="355"/>
      <c r="B367" s="1537"/>
      <c r="C367" s="355"/>
      <c r="D367" s="355"/>
      <c r="E367" s="355"/>
      <c r="F367" s="355"/>
      <c r="G367" s="355"/>
      <c r="H367" s="355"/>
      <c r="I367" s="355"/>
      <c r="J367" s="355"/>
      <c r="K367" s="355"/>
      <c r="L367" s="355"/>
      <c r="M367" s="355"/>
      <c r="N367" s="355"/>
      <c r="O367" s="355"/>
      <c r="P367" s="355"/>
      <c r="Q367" s="355"/>
      <c r="R367" s="355"/>
      <c r="S367" s="355"/>
      <c r="T367" s="355"/>
      <c r="U367" s="355"/>
      <c r="V367" s="355"/>
      <c r="W367" s="355"/>
      <c r="X367" s="355"/>
      <c r="Y367" s="355"/>
      <c r="Z367" s="355"/>
      <c r="AA367" s="1517"/>
    </row>
    <row r="368" spans="1:27" ht="15">
      <c r="A368" s="355"/>
      <c r="B368" s="1537"/>
      <c r="C368" s="355"/>
      <c r="D368" s="355"/>
      <c r="E368" s="355"/>
      <c r="F368" s="355"/>
      <c r="G368" s="355"/>
      <c r="H368" s="355"/>
      <c r="I368" s="355"/>
      <c r="J368" s="355"/>
      <c r="K368" s="355"/>
      <c r="L368" s="355"/>
      <c r="M368" s="355"/>
      <c r="N368" s="355"/>
      <c r="O368" s="355"/>
      <c r="P368" s="355"/>
      <c r="Q368" s="355"/>
      <c r="R368" s="355"/>
      <c r="S368" s="355"/>
      <c r="T368" s="355"/>
      <c r="U368" s="355"/>
      <c r="V368" s="355"/>
      <c r="W368" s="355"/>
      <c r="X368" s="355"/>
      <c r="Y368" s="355"/>
      <c r="Z368" s="355"/>
      <c r="AA368" s="1517"/>
    </row>
    <row r="369" spans="1:27" ht="15">
      <c r="A369" s="355"/>
      <c r="B369" s="1537"/>
      <c r="C369" s="355"/>
      <c r="D369" s="355"/>
      <c r="E369" s="355"/>
      <c r="F369" s="355"/>
      <c r="G369" s="355"/>
      <c r="H369" s="355"/>
      <c r="I369" s="355"/>
      <c r="J369" s="355"/>
      <c r="K369" s="355"/>
      <c r="L369" s="355"/>
      <c r="M369" s="355"/>
      <c r="N369" s="355"/>
      <c r="O369" s="355"/>
      <c r="P369" s="355"/>
      <c r="Q369" s="355"/>
      <c r="R369" s="355"/>
      <c r="S369" s="355"/>
      <c r="T369" s="355"/>
      <c r="U369" s="355"/>
      <c r="V369" s="355"/>
      <c r="W369" s="355"/>
      <c r="X369" s="355"/>
      <c r="Y369" s="355"/>
      <c r="Z369" s="355"/>
      <c r="AA369" s="1517"/>
    </row>
    <row r="370" spans="1:27" ht="15">
      <c r="A370" s="355"/>
      <c r="B370" s="1537"/>
      <c r="C370" s="355"/>
      <c r="D370" s="355"/>
      <c r="E370" s="355"/>
      <c r="F370" s="355"/>
      <c r="G370" s="355"/>
      <c r="H370" s="355"/>
      <c r="I370" s="355"/>
      <c r="J370" s="355"/>
      <c r="K370" s="355"/>
      <c r="L370" s="355"/>
      <c r="M370" s="355"/>
      <c r="N370" s="355"/>
      <c r="O370" s="355"/>
      <c r="P370" s="355"/>
      <c r="Q370" s="355"/>
      <c r="R370" s="355"/>
      <c r="S370" s="355"/>
      <c r="T370" s="355"/>
      <c r="U370" s="355"/>
      <c r="V370" s="355"/>
      <c r="W370" s="355"/>
      <c r="X370" s="355"/>
      <c r="Y370" s="355"/>
      <c r="Z370" s="355"/>
      <c r="AA370" s="1517"/>
    </row>
    <row r="371" spans="1:27" ht="15">
      <c r="A371" s="355"/>
      <c r="B371" s="1537"/>
      <c r="C371" s="355"/>
      <c r="D371" s="355"/>
      <c r="E371" s="355"/>
      <c r="F371" s="355"/>
      <c r="G371" s="355"/>
      <c r="H371" s="355"/>
      <c r="I371" s="355"/>
      <c r="J371" s="355"/>
      <c r="K371" s="355"/>
      <c r="L371" s="355"/>
      <c r="M371" s="355"/>
      <c r="N371" s="355"/>
      <c r="O371" s="355"/>
      <c r="P371" s="355"/>
      <c r="Q371" s="355"/>
      <c r="R371" s="355"/>
      <c r="S371" s="355"/>
      <c r="T371" s="355"/>
      <c r="U371" s="355"/>
      <c r="V371" s="355"/>
      <c r="W371" s="355"/>
      <c r="X371" s="355"/>
      <c r="Y371" s="355"/>
      <c r="Z371" s="355"/>
      <c r="AA371" s="1517"/>
    </row>
    <row r="372" spans="1:27" ht="15">
      <c r="A372" s="355"/>
      <c r="B372" s="1537"/>
      <c r="C372" s="355"/>
      <c r="D372" s="355"/>
      <c r="E372" s="355"/>
      <c r="F372" s="355"/>
      <c r="G372" s="355"/>
      <c r="H372" s="355"/>
      <c r="I372" s="355"/>
      <c r="J372" s="355"/>
      <c r="K372" s="355"/>
      <c r="L372" s="355"/>
      <c r="M372" s="355"/>
      <c r="N372" s="355"/>
      <c r="O372" s="355"/>
      <c r="P372" s="355"/>
      <c r="Q372" s="355"/>
      <c r="R372" s="355"/>
      <c r="S372" s="355"/>
      <c r="T372" s="355"/>
      <c r="U372" s="355"/>
      <c r="V372" s="355"/>
      <c r="W372" s="355"/>
      <c r="X372" s="355"/>
      <c r="Y372" s="355"/>
      <c r="Z372" s="355"/>
      <c r="AA372" s="1517"/>
    </row>
    <row r="373" spans="1:27" ht="15">
      <c r="A373" s="355"/>
      <c r="B373" s="1537"/>
      <c r="C373" s="355"/>
      <c r="D373" s="355"/>
      <c r="E373" s="355"/>
      <c r="F373" s="355"/>
      <c r="G373" s="355"/>
      <c r="H373" s="355"/>
      <c r="I373" s="355"/>
      <c r="J373" s="355"/>
      <c r="K373" s="355"/>
      <c r="L373" s="355"/>
      <c r="M373" s="355"/>
      <c r="N373" s="355"/>
      <c r="O373" s="355"/>
      <c r="P373" s="355"/>
      <c r="Q373" s="355"/>
      <c r="R373" s="355"/>
      <c r="S373" s="355"/>
      <c r="T373" s="355"/>
      <c r="U373" s="355"/>
      <c r="V373" s="355"/>
      <c r="W373" s="355"/>
      <c r="X373" s="355"/>
      <c r="Y373" s="355"/>
      <c r="Z373" s="355"/>
      <c r="AA373" s="1517"/>
    </row>
    <row r="374" spans="1:27" ht="15">
      <c r="A374" s="355"/>
      <c r="B374" s="1537"/>
      <c r="C374" s="355"/>
      <c r="D374" s="355"/>
      <c r="E374" s="355"/>
      <c r="F374" s="355"/>
      <c r="G374" s="355"/>
      <c r="H374" s="355"/>
      <c r="I374" s="355"/>
      <c r="J374" s="355"/>
      <c r="K374" s="355"/>
      <c r="L374" s="355"/>
      <c r="M374" s="355"/>
      <c r="N374" s="355"/>
      <c r="O374" s="355"/>
      <c r="P374" s="355"/>
      <c r="Q374" s="355"/>
      <c r="R374" s="355"/>
      <c r="S374" s="355"/>
      <c r="T374" s="355"/>
      <c r="U374" s="355"/>
      <c r="V374" s="355"/>
      <c r="W374" s="355"/>
      <c r="X374" s="355"/>
      <c r="Y374" s="355"/>
      <c r="Z374" s="355"/>
      <c r="AA374" s="1517"/>
    </row>
    <row r="375" spans="1:27" ht="15">
      <c r="A375" s="355"/>
      <c r="B375" s="1537"/>
      <c r="C375" s="355"/>
      <c r="D375" s="355"/>
      <c r="E375" s="355"/>
      <c r="F375" s="355"/>
      <c r="G375" s="355"/>
      <c r="H375" s="355"/>
      <c r="I375" s="355"/>
      <c r="J375" s="355"/>
      <c r="K375" s="355"/>
      <c r="L375" s="355"/>
      <c r="M375" s="355"/>
      <c r="N375" s="355"/>
      <c r="O375" s="355"/>
      <c r="P375" s="355"/>
      <c r="Q375" s="355"/>
      <c r="R375" s="355"/>
      <c r="S375" s="355"/>
      <c r="T375" s="355"/>
      <c r="U375" s="355"/>
      <c r="V375" s="355"/>
      <c r="W375" s="355"/>
      <c r="X375" s="355"/>
      <c r="Y375" s="355"/>
      <c r="Z375" s="355"/>
      <c r="AA375" s="1517"/>
    </row>
    <row r="376" spans="1:27" ht="15">
      <c r="A376" s="355"/>
      <c r="B376" s="1537"/>
      <c r="C376" s="355"/>
      <c r="D376" s="355"/>
      <c r="E376" s="355"/>
      <c r="F376" s="355"/>
      <c r="G376" s="355"/>
      <c r="H376" s="355"/>
      <c r="I376" s="355"/>
      <c r="J376" s="355"/>
      <c r="K376" s="355"/>
      <c r="L376" s="355"/>
      <c r="M376" s="355"/>
      <c r="N376" s="355"/>
      <c r="O376" s="355"/>
      <c r="P376" s="355"/>
      <c r="Q376" s="355"/>
      <c r="R376" s="355"/>
      <c r="S376" s="355"/>
      <c r="T376" s="355"/>
      <c r="U376" s="355"/>
      <c r="V376" s="355"/>
      <c r="W376" s="355"/>
      <c r="X376" s="355"/>
      <c r="Y376" s="355"/>
      <c r="Z376" s="355"/>
      <c r="AA376" s="1517"/>
    </row>
    <row r="377" spans="1:27" ht="15">
      <c r="A377" s="355"/>
      <c r="B377" s="1537"/>
      <c r="C377" s="355"/>
      <c r="D377" s="355"/>
      <c r="E377" s="355"/>
      <c r="F377" s="355"/>
      <c r="G377" s="355"/>
      <c r="H377" s="355"/>
      <c r="I377" s="355"/>
      <c r="J377" s="355"/>
      <c r="K377" s="355"/>
      <c r="L377" s="355"/>
      <c r="M377" s="355"/>
      <c r="N377" s="355"/>
      <c r="O377" s="355"/>
      <c r="P377" s="355"/>
      <c r="Q377" s="355"/>
      <c r="R377" s="355"/>
      <c r="S377" s="355"/>
      <c r="T377" s="355"/>
      <c r="U377" s="355"/>
      <c r="V377" s="355"/>
      <c r="W377" s="355"/>
      <c r="X377" s="355"/>
      <c r="Y377" s="355"/>
      <c r="Z377" s="355"/>
      <c r="AA377" s="1517"/>
    </row>
    <row r="378" spans="1:27" ht="15">
      <c r="A378" s="355"/>
      <c r="B378" s="1537"/>
      <c r="C378" s="355"/>
      <c r="D378" s="355"/>
      <c r="E378" s="355"/>
      <c r="F378" s="355"/>
      <c r="G378" s="355"/>
      <c r="H378" s="355"/>
      <c r="I378" s="355"/>
      <c r="J378" s="355"/>
      <c r="K378" s="355"/>
      <c r="L378" s="355"/>
      <c r="M378" s="355"/>
      <c r="N378" s="355"/>
      <c r="O378" s="355"/>
      <c r="P378" s="355"/>
      <c r="Q378" s="355"/>
      <c r="R378" s="355"/>
      <c r="S378" s="355"/>
      <c r="T378" s="355"/>
      <c r="U378" s="355"/>
      <c r="V378" s="355"/>
      <c r="W378" s="355"/>
      <c r="X378" s="355"/>
      <c r="Y378" s="355"/>
      <c r="Z378" s="355"/>
      <c r="AA378" s="1517"/>
    </row>
    <row r="379" spans="1:27" ht="15">
      <c r="A379" s="355"/>
      <c r="B379" s="1537"/>
      <c r="C379" s="355"/>
      <c r="D379" s="355"/>
      <c r="E379" s="355"/>
      <c r="F379" s="355"/>
      <c r="G379" s="355"/>
      <c r="H379" s="355"/>
      <c r="I379" s="355"/>
      <c r="J379" s="355"/>
      <c r="K379" s="355"/>
      <c r="L379" s="355"/>
      <c r="M379" s="355"/>
      <c r="N379" s="355"/>
      <c r="O379" s="355"/>
      <c r="P379" s="355"/>
      <c r="Q379" s="355"/>
      <c r="R379" s="355"/>
      <c r="S379" s="355"/>
      <c r="T379" s="355"/>
      <c r="U379" s="355"/>
      <c r="V379" s="355"/>
      <c r="W379" s="355"/>
      <c r="X379" s="355"/>
      <c r="Y379" s="355"/>
      <c r="Z379" s="355"/>
      <c r="AA379" s="1517"/>
    </row>
    <row r="380" spans="1:27" ht="15">
      <c r="A380" s="355"/>
      <c r="B380" s="1537"/>
      <c r="C380" s="355"/>
      <c r="D380" s="355"/>
      <c r="E380" s="355"/>
      <c r="F380" s="355"/>
      <c r="G380" s="355"/>
      <c r="H380" s="355"/>
      <c r="I380" s="355"/>
      <c r="J380" s="355"/>
      <c r="K380" s="355"/>
      <c r="L380" s="355"/>
      <c r="M380" s="355"/>
      <c r="N380" s="355"/>
      <c r="O380" s="355"/>
      <c r="P380" s="355"/>
      <c r="Q380" s="355"/>
      <c r="R380" s="355"/>
      <c r="S380" s="355"/>
      <c r="T380" s="355"/>
      <c r="U380" s="355"/>
      <c r="V380" s="355"/>
      <c r="W380" s="355"/>
      <c r="X380" s="355"/>
      <c r="Y380" s="355"/>
      <c r="Z380" s="355"/>
      <c r="AA380" s="1517"/>
    </row>
    <row r="381" spans="1:27" ht="15">
      <c r="A381" s="355"/>
      <c r="B381" s="1537"/>
      <c r="C381" s="355"/>
      <c r="D381" s="355"/>
      <c r="E381" s="355"/>
      <c r="F381" s="355"/>
      <c r="G381" s="355"/>
      <c r="H381" s="355"/>
      <c r="I381" s="355"/>
      <c r="J381" s="355"/>
      <c r="K381" s="355"/>
      <c r="L381" s="355"/>
      <c r="M381" s="355"/>
      <c r="N381" s="355"/>
      <c r="O381" s="355"/>
      <c r="P381" s="355"/>
      <c r="Q381" s="355"/>
      <c r="R381" s="355"/>
      <c r="S381" s="355"/>
      <c r="T381" s="355"/>
      <c r="U381" s="355"/>
      <c r="V381" s="355"/>
      <c r="W381" s="355"/>
      <c r="X381" s="355"/>
      <c r="Y381" s="355"/>
      <c r="Z381" s="355"/>
      <c r="AA381" s="1517"/>
    </row>
    <row r="382" spans="1:27" ht="15">
      <c r="A382" s="355"/>
      <c r="B382" s="1537"/>
      <c r="C382" s="355"/>
      <c r="D382" s="355"/>
      <c r="E382" s="355"/>
      <c r="F382" s="355"/>
      <c r="G382" s="355"/>
      <c r="H382" s="355"/>
      <c r="I382" s="355"/>
      <c r="J382" s="355"/>
      <c r="K382" s="355"/>
      <c r="L382" s="355"/>
      <c r="M382" s="355"/>
      <c r="N382" s="355"/>
      <c r="O382" s="355"/>
      <c r="P382" s="355"/>
      <c r="Q382" s="355"/>
      <c r="R382" s="355"/>
      <c r="S382" s="355"/>
      <c r="T382" s="355"/>
      <c r="U382" s="355"/>
      <c r="V382" s="355"/>
      <c r="W382" s="355"/>
      <c r="X382" s="355"/>
      <c r="Y382" s="355"/>
      <c r="Z382" s="355"/>
      <c r="AA382" s="1517"/>
    </row>
    <row r="383" spans="1:27" ht="15">
      <c r="A383" s="355"/>
      <c r="B383" s="1537"/>
      <c r="C383" s="355"/>
      <c r="D383" s="355"/>
      <c r="E383" s="355"/>
      <c r="F383" s="355"/>
      <c r="G383" s="355"/>
      <c r="H383" s="355"/>
      <c r="I383" s="355"/>
      <c r="J383" s="355"/>
      <c r="K383" s="355"/>
      <c r="L383" s="355"/>
      <c r="M383" s="355"/>
      <c r="N383" s="355"/>
      <c r="O383" s="355"/>
      <c r="P383" s="355"/>
      <c r="Q383" s="355"/>
      <c r="R383" s="355"/>
      <c r="S383" s="355"/>
      <c r="T383" s="355"/>
      <c r="U383" s="355"/>
      <c r="V383" s="355"/>
      <c r="W383" s="355"/>
      <c r="X383" s="355"/>
      <c r="Y383" s="355"/>
      <c r="Z383" s="355"/>
      <c r="AA383" s="1517"/>
    </row>
    <row r="384" spans="1:27" ht="15">
      <c r="A384" s="355"/>
      <c r="B384" s="1537"/>
      <c r="C384" s="355"/>
      <c r="D384" s="355"/>
      <c r="E384" s="355"/>
      <c r="F384" s="355"/>
      <c r="G384" s="355"/>
      <c r="H384" s="355"/>
      <c r="I384" s="355"/>
      <c r="J384" s="355"/>
      <c r="K384" s="355"/>
      <c r="L384" s="355"/>
      <c r="M384" s="355"/>
      <c r="N384" s="355"/>
      <c r="O384" s="355"/>
      <c r="P384" s="355"/>
      <c r="Q384" s="355"/>
      <c r="R384" s="355"/>
      <c r="S384" s="355"/>
      <c r="T384" s="355"/>
      <c r="U384" s="355"/>
      <c r="V384" s="355"/>
      <c r="W384" s="355"/>
      <c r="X384" s="355"/>
      <c r="Y384" s="355"/>
      <c r="Z384" s="355"/>
      <c r="AA384" s="1517"/>
    </row>
    <row r="385" spans="1:27" ht="15">
      <c r="A385" s="355"/>
      <c r="B385" s="1537"/>
      <c r="C385" s="355"/>
      <c r="D385" s="355"/>
      <c r="E385" s="355"/>
      <c r="F385" s="355"/>
      <c r="G385" s="355"/>
      <c r="H385" s="355"/>
      <c r="I385" s="355"/>
      <c r="J385" s="355"/>
      <c r="K385" s="355"/>
      <c r="L385" s="355"/>
      <c r="M385" s="355"/>
      <c r="N385" s="355"/>
      <c r="O385" s="355"/>
      <c r="P385" s="355"/>
      <c r="Q385" s="355"/>
      <c r="R385" s="355"/>
      <c r="S385" s="355"/>
      <c r="T385" s="355"/>
      <c r="U385" s="355"/>
      <c r="V385" s="355"/>
      <c r="W385" s="355"/>
      <c r="X385" s="355"/>
      <c r="Y385" s="355"/>
      <c r="Z385" s="355"/>
      <c r="AA385" s="1517"/>
    </row>
    <row r="386" spans="1:27" ht="15">
      <c r="A386" s="355"/>
      <c r="B386" s="1537"/>
      <c r="C386" s="355"/>
      <c r="D386" s="355"/>
      <c r="E386" s="355"/>
      <c r="F386" s="355"/>
      <c r="G386" s="355"/>
      <c r="H386" s="355"/>
      <c r="I386" s="355"/>
      <c r="J386" s="355"/>
      <c r="K386" s="355"/>
      <c r="L386" s="355"/>
      <c r="M386" s="355"/>
      <c r="N386" s="355"/>
      <c r="O386" s="355"/>
      <c r="P386" s="355"/>
      <c r="Q386" s="355"/>
      <c r="R386" s="355"/>
      <c r="S386" s="355"/>
      <c r="T386" s="355"/>
      <c r="U386" s="355"/>
      <c r="V386" s="355"/>
      <c r="W386" s="355"/>
      <c r="X386" s="355"/>
      <c r="Y386" s="355"/>
      <c r="Z386" s="355"/>
      <c r="AA386" s="1517"/>
    </row>
    <row r="387" spans="1:27" ht="15">
      <c r="A387" s="355"/>
      <c r="B387" s="1537"/>
      <c r="C387" s="355"/>
      <c r="D387" s="355"/>
      <c r="E387" s="355"/>
      <c r="F387" s="355"/>
      <c r="G387" s="355"/>
      <c r="H387" s="355"/>
      <c r="I387" s="355"/>
      <c r="J387" s="355"/>
      <c r="K387" s="355"/>
      <c r="L387" s="355"/>
      <c r="M387" s="355"/>
      <c r="N387" s="355"/>
      <c r="O387" s="355"/>
      <c r="P387" s="355"/>
      <c r="Q387" s="355"/>
      <c r="R387" s="355"/>
      <c r="S387" s="355"/>
      <c r="T387" s="355"/>
      <c r="U387" s="355"/>
      <c r="V387" s="355"/>
      <c r="W387" s="355"/>
      <c r="X387" s="355"/>
      <c r="Y387" s="355"/>
      <c r="Z387" s="355"/>
      <c r="AA387" s="1517"/>
    </row>
    <row r="388" spans="1:27" ht="15">
      <c r="A388" s="355"/>
      <c r="B388" s="1537"/>
      <c r="C388" s="355"/>
      <c r="D388" s="355"/>
      <c r="E388" s="355"/>
      <c r="F388" s="355"/>
      <c r="G388" s="355"/>
      <c r="H388" s="355"/>
      <c r="I388" s="355"/>
      <c r="J388" s="355"/>
      <c r="K388" s="355"/>
      <c r="L388" s="355"/>
      <c r="M388" s="355"/>
      <c r="N388" s="355"/>
      <c r="O388" s="355"/>
      <c r="P388" s="355"/>
      <c r="Q388" s="355"/>
      <c r="R388" s="355"/>
      <c r="S388" s="355"/>
      <c r="T388" s="355"/>
      <c r="U388" s="355"/>
      <c r="V388" s="355"/>
      <c r="W388" s="355"/>
      <c r="X388" s="355"/>
      <c r="Y388" s="355"/>
      <c r="Z388" s="355"/>
      <c r="AA388" s="1517"/>
    </row>
    <row r="389" spans="1:27" ht="15">
      <c r="A389" s="355"/>
      <c r="B389" s="1537"/>
      <c r="C389" s="355"/>
      <c r="D389" s="355"/>
      <c r="E389" s="355"/>
      <c r="F389" s="355"/>
      <c r="G389" s="355"/>
      <c r="H389" s="355"/>
      <c r="I389" s="355"/>
      <c r="J389" s="355"/>
      <c r="K389" s="355"/>
      <c r="L389" s="355"/>
      <c r="M389" s="355"/>
      <c r="N389" s="355"/>
      <c r="O389" s="355"/>
      <c r="P389" s="355"/>
      <c r="Q389" s="355"/>
      <c r="R389" s="355"/>
      <c r="S389" s="355"/>
      <c r="T389" s="355"/>
      <c r="U389" s="355"/>
      <c r="V389" s="355"/>
      <c r="W389" s="355"/>
      <c r="X389" s="355"/>
      <c r="Y389" s="355"/>
      <c r="Z389" s="355"/>
      <c r="AA389" s="1517"/>
    </row>
    <row r="390" spans="1:27" ht="15">
      <c r="A390" s="355"/>
      <c r="B390" s="1537"/>
      <c r="C390" s="355"/>
      <c r="D390" s="355"/>
      <c r="E390" s="355"/>
      <c r="F390" s="355"/>
      <c r="G390" s="355"/>
      <c r="H390" s="355"/>
      <c r="I390" s="355"/>
      <c r="J390" s="355"/>
      <c r="K390" s="355"/>
      <c r="L390" s="355"/>
      <c r="M390" s="355"/>
      <c r="N390" s="355"/>
      <c r="O390" s="355"/>
      <c r="P390" s="355"/>
      <c r="Q390" s="355"/>
      <c r="R390" s="355"/>
      <c r="S390" s="355"/>
      <c r="T390" s="355"/>
      <c r="U390" s="355"/>
      <c r="V390" s="355"/>
      <c r="W390" s="355"/>
      <c r="X390" s="355"/>
      <c r="Y390" s="355"/>
      <c r="Z390" s="355"/>
      <c r="AA390" s="1517"/>
    </row>
    <row r="391" spans="1:27" ht="15">
      <c r="A391" s="355"/>
      <c r="B391" s="1537"/>
      <c r="C391" s="355"/>
      <c r="D391" s="355"/>
      <c r="E391" s="355"/>
      <c r="F391" s="355"/>
      <c r="G391" s="355"/>
      <c r="H391" s="355"/>
      <c r="I391" s="355"/>
      <c r="J391" s="355"/>
      <c r="K391" s="355"/>
      <c r="L391" s="355"/>
      <c r="M391" s="355"/>
      <c r="N391" s="355"/>
      <c r="O391" s="355"/>
      <c r="P391" s="355"/>
      <c r="Q391" s="355"/>
      <c r="R391" s="355"/>
      <c r="S391" s="355"/>
      <c r="T391" s="355"/>
      <c r="U391" s="355"/>
      <c r="V391" s="355"/>
      <c r="W391" s="355"/>
      <c r="X391" s="355"/>
      <c r="Y391" s="355"/>
      <c r="Z391" s="355"/>
      <c r="AA391" s="1517"/>
    </row>
    <row r="392" spans="1:27" ht="15">
      <c r="A392" s="355"/>
      <c r="B392" s="1537"/>
      <c r="C392" s="355"/>
      <c r="D392" s="355"/>
      <c r="E392" s="355"/>
      <c r="F392" s="355"/>
      <c r="G392" s="355"/>
      <c r="H392" s="355"/>
      <c r="I392" s="355"/>
      <c r="J392" s="355"/>
      <c r="K392" s="355"/>
      <c r="L392" s="355"/>
      <c r="M392" s="355"/>
      <c r="N392" s="355"/>
      <c r="O392" s="355"/>
      <c r="P392" s="355"/>
      <c r="Q392" s="355"/>
      <c r="R392" s="355"/>
      <c r="S392" s="355"/>
      <c r="T392" s="355"/>
      <c r="U392" s="355"/>
      <c r="V392" s="355"/>
      <c r="W392" s="355"/>
      <c r="X392" s="355"/>
      <c r="Y392" s="355"/>
      <c r="Z392" s="355"/>
      <c r="AA392" s="1517"/>
    </row>
    <row r="393" spans="1:27" ht="15">
      <c r="A393" s="355"/>
      <c r="B393" s="1537"/>
      <c r="C393" s="355"/>
      <c r="D393" s="355"/>
      <c r="E393" s="355"/>
      <c r="F393" s="355"/>
      <c r="G393" s="355"/>
      <c r="H393" s="355"/>
      <c r="I393" s="355"/>
      <c r="J393" s="355"/>
      <c r="K393" s="355"/>
      <c r="L393" s="355"/>
      <c r="M393" s="355"/>
      <c r="N393" s="355"/>
      <c r="O393" s="355"/>
      <c r="P393" s="355"/>
      <c r="Q393" s="355"/>
      <c r="R393" s="355"/>
      <c r="S393" s="355"/>
      <c r="T393" s="355"/>
      <c r="U393" s="355"/>
      <c r="V393" s="355"/>
      <c r="W393" s="355"/>
      <c r="X393" s="355"/>
      <c r="Y393" s="355"/>
      <c r="Z393" s="355"/>
      <c r="AA393" s="1517"/>
    </row>
    <row r="394" spans="1:27" ht="15">
      <c r="A394" s="355"/>
      <c r="B394" s="1537"/>
      <c r="C394" s="355"/>
      <c r="D394" s="355"/>
      <c r="E394" s="355"/>
      <c r="F394" s="355"/>
      <c r="G394" s="355"/>
      <c r="H394" s="355"/>
      <c r="I394" s="355"/>
      <c r="J394" s="355"/>
      <c r="K394" s="355"/>
      <c r="L394" s="355"/>
      <c r="M394" s="355"/>
      <c r="N394" s="355"/>
      <c r="O394" s="355"/>
      <c r="P394" s="355"/>
      <c r="Q394" s="355"/>
      <c r="R394" s="355"/>
      <c r="S394" s="355"/>
      <c r="T394" s="355"/>
      <c r="U394" s="355"/>
      <c r="V394" s="355"/>
      <c r="W394" s="355"/>
      <c r="X394" s="355"/>
      <c r="Y394" s="355"/>
      <c r="Z394" s="355"/>
      <c r="AA394" s="1517"/>
    </row>
    <row r="395" spans="1:27" ht="15">
      <c r="A395" s="355"/>
      <c r="B395" s="1537"/>
      <c r="C395" s="355"/>
      <c r="D395" s="355"/>
      <c r="E395" s="355"/>
      <c r="F395" s="355"/>
      <c r="G395" s="355"/>
      <c r="H395" s="355"/>
      <c r="I395" s="355"/>
      <c r="J395" s="355"/>
      <c r="K395" s="355"/>
      <c r="L395" s="355"/>
      <c r="M395" s="355"/>
      <c r="N395" s="355"/>
      <c r="O395" s="355"/>
      <c r="P395" s="355"/>
      <c r="Q395" s="355"/>
      <c r="R395" s="355"/>
      <c r="S395" s="355"/>
      <c r="T395" s="355"/>
      <c r="U395" s="355"/>
      <c r="V395" s="355"/>
      <c r="W395" s="355"/>
      <c r="X395" s="355"/>
      <c r="Y395" s="355"/>
      <c r="Z395" s="355"/>
      <c r="AA395" s="1517"/>
    </row>
    <row r="396" spans="1:27" ht="15">
      <c r="A396" s="355"/>
      <c r="B396" s="1537"/>
      <c r="C396" s="355"/>
      <c r="D396" s="355"/>
      <c r="E396" s="355"/>
      <c r="F396" s="355"/>
      <c r="G396" s="355"/>
      <c r="H396" s="355"/>
      <c r="I396" s="355"/>
      <c r="J396" s="355"/>
      <c r="K396" s="355"/>
      <c r="L396" s="355"/>
      <c r="M396" s="355"/>
      <c r="N396" s="355"/>
      <c r="O396" s="355"/>
      <c r="P396" s="355"/>
      <c r="Q396" s="355"/>
      <c r="R396" s="355"/>
      <c r="S396" s="355"/>
      <c r="T396" s="355"/>
      <c r="U396" s="355"/>
      <c r="V396" s="355"/>
      <c r="W396" s="355"/>
      <c r="X396" s="355"/>
      <c r="Y396" s="355"/>
      <c r="Z396" s="355"/>
      <c r="AA396" s="1517"/>
    </row>
    <row r="397" spans="1:27" ht="15">
      <c r="A397" s="355"/>
      <c r="B397" s="1537"/>
      <c r="C397" s="355"/>
      <c r="D397" s="355"/>
      <c r="E397" s="355"/>
      <c r="F397" s="355"/>
      <c r="G397" s="355"/>
      <c r="H397" s="355"/>
      <c r="I397" s="355"/>
      <c r="J397" s="355"/>
      <c r="K397" s="355"/>
      <c r="L397" s="355"/>
      <c r="M397" s="355"/>
      <c r="N397" s="355"/>
      <c r="O397" s="355"/>
      <c r="P397" s="355"/>
      <c r="Q397" s="355"/>
      <c r="R397" s="355"/>
      <c r="S397" s="355"/>
      <c r="T397" s="355"/>
      <c r="U397" s="355"/>
      <c r="V397" s="355"/>
      <c r="W397" s="355"/>
      <c r="X397" s="355"/>
      <c r="Y397" s="355"/>
      <c r="Z397" s="355"/>
      <c r="AA397" s="1517"/>
    </row>
    <row r="398" spans="1:27" ht="15">
      <c r="A398" s="355"/>
      <c r="B398" s="1537"/>
      <c r="C398" s="355"/>
      <c r="D398" s="355"/>
      <c r="E398" s="355"/>
      <c r="F398" s="355"/>
      <c r="G398" s="355"/>
      <c r="H398" s="355"/>
      <c r="I398" s="355"/>
      <c r="J398" s="355"/>
      <c r="K398" s="355"/>
      <c r="L398" s="355"/>
      <c r="M398" s="355"/>
      <c r="N398" s="355"/>
      <c r="O398" s="355"/>
      <c r="P398" s="355"/>
      <c r="Q398" s="355"/>
      <c r="R398" s="355"/>
      <c r="S398" s="355"/>
      <c r="T398" s="355"/>
      <c r="U398" s="355"/>
      <c r="V398" s="355"/>
      <c r="W398" s="355"/>
      <c r="X398" s="355"/>
      <c r="Y398" s="355"/>
      <c r="Z398" s="355"/>
      <c r="AA398" s="1517"/>
    </row>
    <row r="399" spans="1:27" ht="15">
      <c r="A399" s="355"/>
      <c r="B399" s="1537"/>
      <c r="C399" s="355"/>
      <c r="D399" s="355"/>
      <c r="E399" s="355"/>
      <c r="F399" s="355"/>
      <c r="G399" s="355"/>
      <c r="H399" s="355"/>
      <c r="I399" s="355"/>
      <c r="J399" s="355"/>
      <c r="K399" s="355"/>
      <c r="L399" s="355"/>
      <c r="M399" s="355"/>
      <c r="N399" s="355"/>
      <c r="O399" s="355"/>
      <c r="P399" s="355"/>
      <c r="Q399" s="355"/>
      <c r="R399" s="355"/>
      <c r="S399" s="355"/>
      <c r="T399" s="355"/>
      <c r="U399" s="355"/>
      <c r="V399" s="355"/>
      <c r="W399" s="355"/>
      <c r="X399" s="355"/>
      <c r="Y399" s="355"/>
      <c r="Z399" s="355"/>
      <c r="AA399" s="1517"/>
    </row>
    <row r="400" spans="1:27" ht="15">
      <c r="A400" s="355"/>
      <c r="B400" s="1537"/>
      <c r="C400" s="355"/>
      <c r="D400" s="355"/>
      <c r="E400" s="355"/>
      <c r="F400" s="355"/>
      <c r="G400" s="355"/>
      <c r="H400" s="355"/>
      <c r="I400" s="355"/>
      <c r="J400" s="355"/>
      <c r="K400" s="355"/>
      <c r="L400" s="355"/>
      <c r="M400" s="355"/>
      <c r="N400" s="355"/>
      <c r="O400" s="355"/>
      <c r="P400" s="355"/>
      <c r="Q400" s="355"/>
      <c r="R400" s="355"/>
      <c r="S400" s="355"/>
      <c r="T400" s="355"/>
      <c r="U400" s="355"/>
      <c r="V400" s="355"/>
      <c r="W400" s="355"/>
      <c r="X400" s="355"/>
      <c r="Y400" s="355"/>
      <c r="Z400" s="355"/>
      <c r="AA400" s="1517"/>
    </row>
    <row r="401" spans="1:27" ht="15">
      <c r="A401" s="355"/>
      <c r="B401" s="1537"/>
      <c r="C401" s="355"/>
      <c r="D401" s="355"/>
      <c r="E401" s="355"/>
      <c r="F401" s="355"/>
      <c r="G401" s="355"/>
      <c r="H401" s="355"/>
      <c r="I401" s="355"/>
      <c r="J401" s="355"/>
      <c r="K401" s="355"/>
      <c r="L401" s="355"/>
      <c r="M401" s="355"/>
      <c r="N401" s="355"/>
      <c r="O401" s="355"/>
      <c r="P401" s="355"/>
      <c r="Q401" s="355"/>
      <c r="R401" s="355"/>
      <c r="S401" s="355"/>
      <c r="T401" s="355"/>
      <c r="U401" s="355"/>
      <c r="V401" s="355"/>
      <c r="W401" s="355"/>
      <c r="X401" s="355"/>
      <c r="Y401" s="355"/>
      <c r="Z401" s="355"/>
      <c r="AA401" s="1517"/>
    </row>
    <row r="402" spans="1:27" ht="15">
      <c r="A402" s="355"/>
      <c r="B402" s="1537"/>
      <c r="C402" s="355"/>
      <c r="D402" s="355"/>
      <c r="E402" s="355"/>
      <c r="F402" s="355"/>
      <c r="G402" s="355"/>
      <c r="H402" s="355"/>
      <c r="I402" s="355"/>
      <c r="J402" s="355"/>
      <c r="K402" s="355"/>
      <c r="L402" s="355"/>
      <c r="M402" s="355"/>
      <c r="N402" s="355"/>
      <c r="O402" s="355"/>
      <c r="P402" s="355"/>
      <c r="Q402" s="355"/>
      <c r="R402" s="355"/>
      <c r="S402" s="355"/>
      <c r="T402" s="355"/>
      <c r="U402" s="355"/>
      <c r="V402" s="355"/>
      <c r="W402" s="355"/>
      <c r="X402" s="355"/>
      <c r="Y402" s="355"/>
      <c r="Z402" s="355"/>
      <c r="AA402" s="1517"/>
    </row>
    <row r="403" spans="1:27" ht="15">
      <c r="A403" s="355"/>
      <c r="B403" s="1537"/>
      <c r="C403" s="355"/>
      <c r="D403" s="355"/>
      <c r="E403" s="355"/>
      <c r="F403" s="355"/>
      <c r="G403" s="355"/>
      <c r="H403" s="355"/>
      <c r="I403" s="355"/>
      <c r="J403" s="355"/>
      <c r="K403" s="355"/>
      <c r="L403" s="355"/>
      <c r="M403" s="355"/>
      <c r="N403" s="355"/>
      <c r="O403" s="355"/>
      <c r="P403" s="355"/>
      <c r="Q403" s="355"/>
      <c r="R403" s="355"/>
      <c r="S403" s="355"/>
      <c r="T403" s="355"/>
      <c r="U403" s="355"/>
      <c r="V403" s="355"/>
      <c r="W403" s="355"/>
      <c r="X403" s="355"/>
      <c r="Y403" s="355"/>
      <c r="Z403" s="355"/>
      <c r="AA403" s="1517"/>
    </row>
    <row r="404" spans="1:27" ht="15">
      <c r="A404" s="355"/>
      <c r="B404" s="1537"/>
      <c r="C404" s="355"/>
      <c r="D404" s="355"/>
      <c r="E404" s="355"/>
      <c r="F404" s="355"/>
      <c r="G404" s="355"/>
      <c r="H404" s="355"/>
      <c r="I404" s="355"/>
      <c r="J404" s="355"/>
      <c r="K404" s="355"/>
      <c r="L404" s="355"/>
      <c r="M404" s="355"/>
      <c r="N404" s="355"/>
      <c r="O404" s="355"/>
      <c r="P404" s="355"/>
      <c r="Q404" s="355"/>
      <c r="R404" s="355"/>
      <c r="S404" s="355"/>
      <c r="T404" s="355"/>
      <c r="U404" s="355"/>
      <c r="V404" s="355"/>
      <c r="W404" s="355"/>
      <c r="X404" s="355"/>
      <c r="Y404" s="355"/>
      <c r="Z404" s="355"/>
      <c r="AA404" s="1517"/>
    </row>
    <row r="405" spans="1:27" ht="15">
      <c r="A405" s="355"/>
      <c r="B405" s="1537"/>
      <c r="C405" s="355"/>
      <c r="D405" s="355"/>
      <c r="E405" s="355"/>
      <c r="F405" s="355"/>
      <c r="G405" s="355"/>
      <c r="H405" s="355"/>
      <c r="I405" s="355"/>
      <c r="J405" s="355"/>
      <c r="K405" s="355"/>
      <c r="L405" s="355"/>
      <c r="M405" s="355"/>
      <c r="N405" s="355"/>
      <c r="O405" s="355"/>
      <c r="P405" s="355"/>
      <c r="Q405" s="355"/>
      <c r="R405" s="355"/>
      <c r="S405" s="355"/>
      <c r="T405" s="355"/>
      <c r="U405" s="355"/>
      <c r="V405" s="355"/>
      <c r="W405" s="355"/>
      <c r="X405" s="355"/>
      <c r="Y405" s="355"/>
      <c r="Z405" s="355"/>
      <c r="AA405" s="1517"/>
    </row>
    <row r="406" spans="1:27" ht="15">
      <c r="A406" s="355"/>
      <c r="B406" s="1537"/>
      <c r="C406" s="355"/>
      <c r="D406" s="355"/>
      <c r="E406" s="355"/>
      <c r="F406" s="355"/>
      <c r="G406" s="355"/>
      <c r="H406" s="355"/>
      <c r="I406" s="355"/>
      <c r="J406" s="355"/>
      <c r="K406" s="355"/>
      <c r="L406" s="355"/>
      <c r="M406" s="355"/>
      <c r="N406" s="355"/>
      <c r="O406" s="355"/>
      <c r="P406" s="355"/>
      <c r="Q406" s="355"/>
      <c r="R406" s="355"/>
      <c r="S406" s="355"/>
      <c r="T406" s="355"/>
      <c r="U406" s="355"/>
      <c r="V406" s="355"/>
      <c r="W406" s="355"/>
      <c r="X406" s="355"/>
      <c r="Y406" s="355"/>
      <c r="Z406" s="355"/>
      <c r="AA406" s="1517"/>
    </row>
    <row r="407" spans="1:27" ht="15">
      <c r="A407" s="355"/>
      <c r="B407" s="1537"/>
      <c r="C407" s="355"/>
      <c r="D407" s="355"/>
      <c r="E407" s="355"/>
      <c r="F407" s="355"/>
      <c r="G407" s="355"/>
      <c r="H407" s="355"/>
      <c r="I407" s="355"/>
      <c r="J407" s="355"/>
      <c r="K407" s="355"/>
      <c r="L407" s="355"/>
      <c r="M407" s="355"/>
      <c r="N407" s="355"/>
      <c r="O407" s="355"/>
      <c r="P407" s="355"/>
      <c r="Q407" s="355"/>
      <c r="R407" s="355"/>
      <c r="S407" s="355"/>
      <c r="T407" s="355"/>
      <c r="U407" s="355"/>
      <c r="V407" s="355"/>
      <c r="W407" s="355"/>
      <c r="X407" s="355"/>
      <c r="Y407" s="355"/>
      <c r="Z407" s="355"/>
      <c r="AA407" s="1517"/>
    </row>
    <row r="408" spans="1:27" ht="15">
      <c r="A408" s="355"/>
      <c r="B408" s="1537"/>
      <c r="C408" s="355"/>
      <c r="D408" s="355"/>
      <c r="E408" s="355"/>
      <c r="F408" s="355"/>
      <c r="G408" s="355"/>
      <c r="H408" s="355"/>
      <c r="I408" s="355"/>
      <c r="J408" s="355"/>
      <c r="K408" s="355"/>
      <c r="L408" s="355"/>
      <c r="M408" s="355"/>
      <c r="N408" s="355"/>
      <c r="O408" s="355"/>
      <c r="P408" s="355"/>
      <c r="Q408" s="355"/>
      <c r="R408" s="355"/>
      <c r="S408" s="355"/>
      <c r="T408" s="355"/>
      <c r="U408" s="355"/>
      <c r="V408" s="355"/>
      <c r="W408" s="355"/>
      <c r="X408" s="355"/>
      <c r="Y408" s="355"/>
      <c r="Z408" s="355"/>
      <c r="AA408" s="1517"/>
    </row>
    <row r="409" spans="1:27" ht="15">
      <c r="A409" s="355"/>
      <c r="B409" s="1537"/>
      <c r="C409" s="355"/>
      <c r="D409" s="355"/>
      <c r="E409" s="355"/>
      <c r="F409" s="355"/>
      <c r="G409" s="355"/>
      <c r="H409" s="355"/>
      <c r="I409" s="355"/>
      <c r="J409" s="355"/>
      <c r="K409" s="355"/>
      <c r="L409" s="355"/>
      <c r="M409" s="355"/>
      <c r="N409" s="355"/>
      <c r="O409" s="355"/>
      <c r="P409" s="355"/>
      <c r="Q409" s="355"/>
      <c r="R409" s="355"/>
      <c r="S409" s="355"/>
      <c r="T409" s="355"/>
      <c r="U409" s="355"/>
      <c r="V409" s="355"/>
      <c r="W409" s="355"/>
      <c r="X409" s="355"/>
      <c r="Y409" s="355"/>
      <c r="Z409" s="355"/>
      <c r="AA409" s="1517"/>
    </row>
    <row r="410" spans="1:27" ht="15">
      <c r="A410" s="355"/>
      <c r="B410" s="1537"/>
      <c r="C410" s="355"/>
      <c r="D410" s="355"/>
      <c r="E410" s="355"/>
      <c r="F410" s="355"/>
      <c r="G410" s="355"/>
      <c r="H410" s="355"/>
      <c r="I410" s="355"/>
      <c r="J410" s="355"/>
      <c r="K410" s="355"/>
      <c r="L410" s="355"/>
      <c r="M410" s="355"/>
      <c r="N410" s="355"/>
      <c r="O410" s="355"/>
      <c r="P410" s="355"/>
      <c r="Q410" s="355"/>
      <c r="R410" s="355"/>
      <c r="S410" s="355"/>
      <c r="T410" s="355"/>
      <c r="U410" s="355"/>
      <c r="V410" s="355"/>
      <c r="W410" s="355"/>
      <c r="X410" s="355"/>
      <c r="Y410" s="355"/>
      <c r="Z410" s="355"/>
      <c r="AA410" s="1517"/>
    </row>
    <row r="411" spans="1:27" ht="15">
      <c r="A411" s="355"/>
      <c r="B411" s="1537"/>
      <c r="C411" s="355"/>
      <c r="D411" s="355"/>
      <c r="E411" s="355"/>
      <c r="F411" s="355"/>
      <c r="G411" s="355"/>
      <c r="H411" s="355"/>
      <c r="I411" s="355"/>
      <c r="J411" s="355"/>
      <c r="K411" s="355"/>
      <c r="L411" s="355"/>
      <c r="M411" s="355"/>
      <c r="N411" s="355"/>
      <c r="O411" s="355"/>
      <c r="P411" s="355"/>
      <c r="Q411" s="355"/>
      <c r="R411" s="355"/>
      <c r="S411" s="355"/>
      <c r="T411" s="355"/>
      <c r="U411" s="355"/>
      <c r="V411" s="355"/>
      <c r="W411" s="355"/>
      <c r="X411" s="355"/>
      <c r="Y411" s="355"/>
      <c r="Z411" s="355"/>
      <c r="AA411" s="1517"/>
    </row>
    <row r="412" spans="1:27" ht="15">
      <c r="A412" s="355"/>
      <c r="B412" s="1537"/>
      <c r="C412" s="355"/>
      <c r="D412" s="355"/>
      <c r="E412" s="355"/>
      <c r="F412" s="355"/>
      <c r="G412" s="355"/>
      <c r="H412" s="355"/>
      <c r="I412" s="355"/>
      <c r="J412" s="355"/>
      <c r="K412" s="355"/>
      <c r="L412" s="355"/>
      <c r="M412" s="355"/>
      <c r="N412" s="355"/>
      <c r="O412" s="355"/>
      <c r="P412" s="355"/>
      <c r="Q412" s="355"/>
      <c r="R412" s="355"/>
      <c r="S412" s="355"/>
      <c r="T412" s="355"/>
      <c r="U412" s="355"/>
      <c r="V412" s="355"/>
      <c r="W412" s="355"/>
      <c r="X412" s="355"/>
      <c r="Y412" s="355"/>
      <c r="Z412" s="355"/>
      <c r="AA412" s="1517"/>
    </row>
    <row r="413" spans="1:27" ht="15">
      <c r="A413" s="355"/>
      <c r="B413" s="1537"/>
      <c r="C413" s="355"/>
      <c r="D413" s="355"/>
      <c r="E413" s="355"/>
      <c r="F413" s="355"/>
      <c r="G413" s="355"/>
      <c r="H413" s="355"/>
      <c r="I413" s="355"/>
      <c r="J413" s="355"/>
      <c r="K413" s="355"/>
      <c r="L413" s="355"/>
      <c r="M413" s="355"/>
      <c r="N413" s="355"/>
      <c r="O413" s="355"/>
      <c r="P413" s="355"/>
      <c r="Q413" s="355"/>
      <c r="R413" s="355"/>
      <c r="S413" s="355"/>
      <c r="T413" s="355"/>
      <c r="U413" s="355"/>
      <c r="V413" s="355"/>
      <c r="W413" s="355"/>
      <c r="X413" s="355"/>
      <c r="Y413" s="355"/>
      <c r="Z413" s="355"/>
      <c r="AA413" s="1517"/>
    </row>
    <row r="414" spans="1:27" ht="15">
      <c r="A414" s="355"/>
      <c r="B414" s="1537"/>
      <c r="C414" s="355"/>
      <c r="D414" s="355"/>
      <c r="E414" s="355"/>
      <c r="F414" s="355"/>
      <c r="G414" s="355"/>
      <c r="H414" s="355"/>
      <c r="I414" s="355"/>
      <c r="J414" s="355"/>
      <c r="K414" s="355"/>
      <c r="L414" s="355"/>
      <c r="M414" s="355"/>
      <c r="N414" s="355"/>
      <c r="O414" s="355"/>
      <c r="P414" s="355"/>
      <c r="Q414" s="355"/>
      <c r="R414" s="355"/>
      <c r="S414" s="355"/>
      <c r="T414" s="355"/>
      <c r="U414" s="355"/>
      <c r="V414" s="355"/>
      <c r="W414" s="355"/>
      <c r="X414" s="355"/>
      <c r="Y414" s="355"/>
      <c r="Z414" s="355"/>
      <c r="AA414" s="1517"/>
    </row>
    <row r="415" spans="1:27" ht="15">
      <c r="A415" s="355"/>
      <c r="B415" s="1537"/>
      <c r="C415" s="355"/>
      <c r="D415" s="355"/>
      <c r="E415" s="355"/>
      <c r="F415" s="355"/>
      <c r="G415" s="355"/>
      <c r="H415" s="355"/>
      <c r="I415" s="355"/>
      <c r="J415" s="355"/>
      <c r="K415" s="355"/>
      <c r="L415" s="355"/>
      <c r="M415" s="355"/>
      <c r="N415" s="355"/>
      <c r="O415" s="355"/>
      <c r="P415" s="355"/>
      <c r="Q415" s="355"/>
      <c r="R415" s="355"/>
      <c r="S415" s="355"/>
      <c r="T415" s="355"/>
      <c r="U415" s="355"/>
      <c r="V415" s="355"/>
      <c r="W415" s="355"/>
      <c r="X415" s="355"/>
      <c r="Y415" s="355"/>
      <c r="Z415" s="355"/>
      <c r="AA415" s="1517"/>
    </row>
    <row r="416" spans="1:27" ht="15">
      <c r="A416" s="355"/>
      <c r="B416" s="1537"/>
      <c r="C416" s="355"/>
      <c r="D416" s="355"/>
      <c r="E416" s="355"/>
      <c r="F416" s="355"/>
      <c r="G416" s="355"/>
      <c r="H416" s="355"/>
      <c r="I416" s="355"/>
      <c r="J416" s="355"/>
      <c r="K416" s="355"/>
      <c r="L416" s="355"/>
      <c r="M416" s="355"/>
      <c r="N416" s="355"/>
      <c r="O416" s="355"/>
      <c r="P416" s="355"/>
      <c r="Q416" s="355"/>
      <c r="R416" s="355"/>
      <c r="S416" s="355"/>
      <c r="T416" s="355"/>
      <c r="U416" s="355"/>
      <c r="V416" s="355"/>
      <c r="W416" s="355"/>
      <c r="X416" s="355"/>
      <c r="Y416" s="355"/>
      <c r="Z416" s="355"/>
      <c r="AA416" s="1517"/>
    </row>
    <row r="417" spans="1:27" ht="15">
      <c r="A417" s="355"/>
      <c r="B417" s="1537"/>
      <c r="C417" s="355"/>
      <c r="D417" s="355"/>
      <c r="E417" s="355"/>
      <c r="F417" s="355"/>
      <c r="G417" s="355"/>
      <c r="H417" s="355"/>
      <c r="I417" s="355"/>
      <c r="J417" s="355"/>
      <c r="K417" s="355"/>
      <c r="L417" s="355"/>
      <c r="M417" s="355"/>
      <c r="N417" s="355"/>
      <c r="O417" s="355"/>
      <c r="P417" s="355"/>
      <c r="Q417" s="355"/>
      <c r="R417" s="355"/>
      <c r="S417" s="355"/>
      <c r="T417" s="355"/>
      <c r="U417" s="355"/>
      <c r="V417" s="355"/>
      <c r="W417" s="355"/>
      <c r="X417" s="355"/>
      <c r="Y417" s="355"/>
      <c r="Z417" s="355"/>
      <c r="AA417" s="1517"/>
    </row>
    <row r="418" spans="1:27" ht="15">
      <c r="A418" s="355"/>
      <c r="B418" s="1537"/>
      <c r="C418" s="355"/>
      <c r="D418" s="355"/>
      <c r="E418" s="355"/>
      <c r="F418" s="355"/>
      <c r="G418" s="355"/>
      <c r="H418" s="355"/>
      <c r="I418" s="355"/>
      <c r="J418" s="355"/>
      <c r="K418" s="355"/>
      <c r="L418" s="355"/>
      <c r="M418" s="355"/>
      <c r="N418" s="355"/>
      <c r="O418" s="355"/>
      <c r="P418" s="355"/>
      <c r="Q418" s="355"/>
      <c r="R418" s="355"/>
      <c r="S418" s="355"/>
      <c r="T418" s="355"/>
      <c r="U418" s="355"/>
      <c r="V418" s="355"/>
      <c r="W418" s="355"/>
      <c r="X418" s="355"/>
      <c r="Y418" s="355"/>
      <c r="Z418" s="355"/>
      <c r="AA418" s="1517"/>
    </row>
    <row r="419" spans="1:27" ht="15">
      <c r="A419" s="355"/>
      <c r="B419" s="1537"/>
      <c r="C419" s="355"/>
      <c r="D419" s="355"/>
      <c r="E419" s="355"/>
      <c r="F419" s="355"/>
      <c r="G419" s="355"/>
      <c r="H419" s="355"/>
      <c r="I419" s="355"/>
      <c r="J419" s="355"/>
      <c r="K419" s="355"/>
      <c r="L419" s="355"/>
      <c r="M419" s="355"/>
      <c r="N419" s="355"/>
      <c r="O419" s="355"/>
      <c r="P419" s="355"/>
      <c r="Q419" s="355"/>
      <c r="R419" s="355"/>
      <c r="S419" s="355"/>
      <c r="T419" s="355"/>
      <c r="U419" s="355"/>
      <c r="V419" s="355"/>
      <c r="W419" s="355"/>
      <c r="X419" s="355"/>
      <c r="Y419" s="355"/>
      <c r="Z419" s="355"/>
      <c r="AA419" s="1517"/>
    </row>
    <row r="420" spans="1:27" ht="15">
      <c r="A420" s="355"/>
      <c r="B420" s="1537"/>
      <c r="C420" s="355"/>
      <c r="D420" s="355"/>
      <c r="E420" s="355"/>
      <c r="F420" s="355"/>
      <c r="G420" s="355"/>
      <c r="H420" s="355"/>
      <c r="I420" s="355"/>
      <c r="J420" s="355"/>
      <c r="K420" s="355"/>
      <c r="L420" s="355"/>
      <c r="M420" s="355"/>
      <c r="N420" s="355"/>
      <c r="O420" s="355"/>
      <c r="P420" s="355"/>
      <c r="Q420" s="355"/>
      <c r="R420" s="355"/>
      <c r="S420" s="355"/>
      <c r="T420" s="355"/>
      <c r="U420" s="355"/>
      <c r="V420" s="355"/>
      <c r="W420" s="355"/>
      <c r="X420" s="355"/>
      <c r="Y420" s="355"/>
      <c r="Z420" s="355"/>
      <c r="AA420" s="1517"/>
    </row>
    <row r="421" spans="1:27" ht="15">
      <c r="A421" s="355"/>
      <c r="B421" s="1537"/>
      <c r="C421" s="355"/>
      <c r="D421" s="355"/>
      <c r="E421" s="355"/>
      <c r="F421" s="355"/>
      <c r="G421" s="355"/>
      <c r="H421" s="355"/>
      <c r="I421" s="355"/>
      <c r="J421" s="355"/>
      <c r="K421" s="355"/>
      <c r="L421" s="355"/>
      <c r="M421" s="355"/>
      <c r="N421" s="355"/>
      <c r="O421" s="355"/>
      <c r="P421" s="355"/>
      <c r="Q421" s="355"/>
      <c r="R421" s="355"/>
      <c r="S421" s="355"/>
      <c r="T421" s="355"/>
      <c r="U421" s="355"/>
      <c r="V421" s="355"/>
      <c r="W421" s="355"/>
      <c r="X421" s="355"/>
      <c r="Y421" s="355"/>
      <c r="Z421" s="355"/>
      <c r="AA421" s="1517"/>
    </row>
    <row r="422" spans="1:27" ht="15">
      <c r="A422" s="355"/>
      <c r="B422" s="1537"/>
      <c r="C422" s="355"/>
      <c r="D422" s="355"/>
      <c r="E422" s="355"/>
      <c r="F422" s="355"/>
      <c r="G422" s="355"/>
      <c r="H422" s="355"/>
      <c r="I422" s="355"/>
      <c r="J422" s="355"/>
      <c r="K422" s="355"/>
      <c r="L422" s="355"/>
      <c r="M422" s="355"/>
      <c r="N422" s="355"/>
      <c r="O422" s="355"/>
      <c r="P422" s="355"/>
      <c r="Q422" s="355"/>
      <c r="R422" s="355"/>
      <c r="S422" s="355"/>
      <c r="T422" s="355"/>
      <c r="U422" s="355"/>
      <c r="V422" s="355"/>
      <c r="W422" s="355"/>
      <c r="X422" s="355"/>
      <c r="Y422" s="355"/>
      <c r="Z422" s="355"/>
      <c r="AA422" s="1517"/>
    </row>
    <row r="423" spans="1:27" ht="15">
      <c r="A423" s="355"/>
      <c r="B423" s="1537"/>
      <c r="C423" s="355"/>
      <c r="D423" s="355"/>
      <c r="E423" s="355"/>
      <c r="F423" s="355"/>
      <c r="G423" s="355"/>
      <c r="H423" s="355"/>
      <c r="I423" s="355"/>
      <c r="J423" s="355"/>
      <c r="K423" s="355"/>
      <c r="L423" s="355"/>
      <c r="M423" s="355"/>
      <c r="N423" s="355"/>
      <c r="O423" s="355"/>
      <c r="P423" s="355"/>
      <c r="Q423" s="355"/>
      <c r="R423" s="355"/>
      <c r="S423" s="355"/>
      <c r="T423" s="355"/>
      <c r="U423" s="355"/>
      <c r="V423" s="355"/>
      <c r="W423" s="355"/>
      <c r="X423" s="355"/>
      <c r="Y423" s="355"/>
      <c r="Z423" s="355"/>
      <c r="AA423" s="1517"/>
    </row>
    <row r="424" spans="1:27" ht="15">
      <c r="A424" s="355"/>
      <c r="B424" s="1537"/>
      <c r="C424" s="355"/>
      <c r="D424" s="355"/>
      <c r="E424" s="355"/>
      <c r="F424" s="355"/>
      <c r="G424" s="355"/>
      <c r="H424" s="355"/>
      <c r="I424" s="355"/>
      <c r="J424" s="355"/>
      <c r="K424" s="355"/>
      <c r="L424" s="355"/>
      <c r="M424" s="355"/>
      <c r="N424" s="355"/>
      <c r="O424" s="355"/>
      <c r="P424" s="355"/>
      <c r="Q424" s="355"/>
      <c r="R424" s="355"/>
      <c r="S424" s="355"/>
      <c r="T424" s="355"/>
      <c r="U424" s="355"/>
      <c r="V424" s="355"/>
      <c r="W424" s="355"/>
      <c r="X424" s="355"/>
      <c r="Y424" s="355"/>
      <c r="Z424" s="355"/>
      <c r="AA424" s="1517"/>
    </row>
    <row r="425" spans="1:27" ht="15">
      <c r="A425" s="355"/>
      <c r="B425" s="1537"/>
      <c r="C425" s="355"/>
      <c r="D425" s="355"/>
      <c r="E425" s="355"/>
      <c r="F425" s="355"/>
      <c r="G425" s="355"/>
      <c r="H425" s="355"/>
      <c r="I425" s="355"/>
      <c r="J425" s="355"/>
      <c r="K425" s="355"/>
      <c r="L425" s="355"/>
      <c r="M425" s="355"/>
      <c r="N425" s="355"/>
      <c r="O425" s="355"/>
      <c r="P425" s="355"/>
      <c r="Q425" s="355"/>
      <c r="R425" s="355"/>
      <c r="S425" s="355"/>
      <c r="T425" s="355"/>
      <c r="U425" s="355"/>
      <c r="V425" s="355"/>
      <c r="W425" s="355"/>
      <c r="X425" s="355"/>
      <c r="Y425" s="355"/>
      <c r="Z425" s="355"/>
      <c r="AA425" s="1517"/>
    </row>
    <row r="426" spans="1:27" ht="15">
      <c r="A426" s="355"/>
      <c r="B426" s="1537"/>
      <c r="C426" s="355"/>
      <c r="D426" s="355"/>
      <c r="E426" s="355"/>
      <c r="F426" s="355"/>
      <c r="G426" s="355"/>
      <c r="H426" s="355"/>
      <c r="I426" s="355"/>
      <c r="J426" s="355"/>
      <c r="K426" s="355"/>
      <c r="L426" s="355"/>
      <c r="M426" s="355"/>
      <c r="N426" s="355"/>
      <c r="O426" s="355"/>
      <c r="P426" s="355"/>
      <c r="Q426" s="355"/>
      <c r="R426" s="355"/>
      <c r="S426" s="355"/>
      <c r="T426" s="355"/>
      <c r="U426" s="355"/>
      <c r="V426" s="355"/>
      <c r="W426" s="355"/>
      <c r="X426" s="355"/>
      <c r="Y426" s="355"/>
      <c r="Z426" s="355"/>
      <c r="AA426" s="1517"/>
    </row>
    <row r="427" spans="1:27" ht="15">
      <c r="A427" s="355"/>
      <c r="B427" s="1537"/>
      <c r="C427" s="355"/>
      <c r="D427" s="355"/>
      <c r="E427" s="355"/>
      <c r="F427" s="355"/>
      <c r="G427" s="355"/>
      <c r="H427" s="355"/>
      <c r="I427" s="355"/>
      <c r="J427" s="355"/>
      <c r="K427" s="355"/>
      <c r="L427" s="355"/>
      <c r="M427" s="355"/>
      <c r="N427" s="355"/>
      <c r="O427" s="355"/>
      <c r="P427" s="355"/>
      <c r="Q427" s="355"/>
      <c r="R427" s="355"/>
      <c r="S427" s="355"/>
      <c r="T427" s="355"/>
      <c r="U427" s="355"/>
      <c r="V427" s="355"/>
      <c r="W427" s="355"/>
      <c r="X427" s="355"/>
      <c r="Y427" s="355"/>
      <c r="Z427" s="355"/>
      <c r="AA427" s="1517"/>
    </row>
    <row r="428" spans="1:27" ht="15">
      <c r="A428" s="355"/>
      <c r="B428" s="1537"/>
      <c r="C428" s="355"/>
      <c r="D428" s="355"/>
      <c r="E428" s="355"/>
      <c r="F428" s="355"/>
      <c r="G428" s="355"/>
      <c r="H428" s="355"/>
      <c r="I428" s="355"/>
      <c r="J428" s="355"/>
      <c r="K428" s="355"/>
      <c r="L428" s="355"/>
      <c r="M428" s="355"/>
      <c r="N428" s="355"/>
      <c r="O428" s="355"/>
      <c r="P428" s="355"/>
      <c r="Q428" s="355"/>
      <c r="R428" s="355"/>
      <c r="S428" s="355"/>
      <c r="T428" s="355"/>
      <c r="U428" s="355"/>
      <c r="V428" s="355"/>
      <c r="W428" s="355"/>
      <c r="X428" s="355"/>
      <c r="Y428" s="355"/>
      <c r="Z428" s="355"/>
      <c r="AA428" s="1517"/>
    </row>
    <row r="429" spans="1:27" ht="15">
      <c r="A429" s="355"/>
      <c r="B429" s="1537"/>
      <c r="C429" s="355"/>
      <c r="D429" s="355"/>
      <c r="E429" s="355"/>
      <c r="F429" s="355"/>
      <c r="G429" s="355"/>
      <c r="H429" s="355"/>
      <c r="I429" s="355"/>
      <c r="J429" s="355"/>
      <c r="K429" s="355"/>
      <c r="L429" s="355"/>
      <c r="M429" s="355"/>
      <c r="N429" s="355"/>
      <c r="O429" s="355"/>
      <c r="P429" s="355"/>
      <c r="Q429" s="355"/>
      <c r="R429" s="355"/>
      <c r="S429" s="355"/>
      <c r="T429" s="355"/>
      <c r="U429" s="355"/>
      <c r="V429" s="355"/>
      <c r="W429" s="355"/>
      <c r="X429" s="355"/>
      <c r="Y429" s="355"/>
      <c r="Z429" s="355"/>
      <c r="AA429" s="1517"/>
    </row>
    <row r="430" spans="1:27" ht="15">
      <c r="A430" s="355"/>
      <c r="B430" s="1537"/>
      <c r="C430" s="355"/>
      <c r="D430" s="355"/>
      <c r="E430" s="355"/>
      <c r="F430" s="355"/>
      <c r="G430" s="355"/>
      <c r="H430" s="355"/>
      <c r="I430" s="355"/>
      <c r="J430" s="355"/>
      <c r="K430" s="355"/>
      <c r="L430" s="355"/>
      <c r="M430" s="355"/>
      <c r="N430" s="355"/>
      <c r="O430" s="355"/>
      <c r="P430" s="355"/>
      <c r="Q430" s="355"/>
      <c r="R430" s="355"/>
      <c r="S430" s="355"/>
      <c r="T430" s="355"/>
      <c r="U430" s="355"/>
      <c r="V430" s="355"/>
      <c r="W430" s="355"/>
      <c r="X430" s="355"/>
      <c r="Y430" s="355"/>
      <c r="Z430" s="355"/>
      <c r="AA430" s="1517"/>
    </row>
    <row r="431" spans="1:27" ht="15">
      <c r="A431" s="355"/>
      <c r="B431" s="1537"/>
      <c r="C431" s="355"/>
      <c r="D431" s="355"/>
      <c r="E431" s="355"/>
      <c r="F431" s="355"/>
      <c r="G431" s="355"/>
      <c r="H431" s="355"/>
      <c r="I431" s="355"/>
      <c r="J431" s="355"/>
      <c r="K431" s="355"/>
      <c r="L431" s="355"/>
      <c r="M431" s="355"/>
      <c r="N431" s="355"/>
      <c r="O431" s="355"/>
      <c r="P431" s="355"/>
      <c r="Q431" s="355"/>
      <c r="R431" s="355"/>
      <c r="S431" s="355"/>
      <c r="T431" s="355"/>
      <c r="U431" s="355"/>
      <c r="V431" s="355"/>
      <c r="W431" s="355"/>
      <c r="X431" s="355"/>
      <c r="Y431" s="355"/>
      <c r="Z431" s="355"/>
      <c r="AA431" s="1517"/>
    </row>
    <row r="432" spans="1:27" ht="15">
      <c r="A432" s="355"/>
      <c r="B432" s="1537"/>
      <c r="C432" s="355"/>
      <c r="D432" s="355"/>
      <c r="E432" s="355"/>
      <c r="F432" s="355"/>
      <c r="G432" s="355"/>
      <c r="H432" s="355"/>
      <c r="I432" s="355"/>
      <c r="J432" s="355"/>
      <c r="K432" s="355"/>
      <c r="L432" s="355"/>
      <c r="M432" s="355"/>
      <c r="N432" s="355"/>
      <c r="O432" s="355"/>
      <c r="P432" s="355"/>
      <c r="Q432" s="355"/>
      <c r="R432" s="355"/>
      <c r="S432" s="355"/>
      <c r="T432" s="355"/>
      <c r="U432" s="355"/>
      <c r="V432" s="355"/>
      <c r="W432" s="355"/>
      <c r="X432" s="355"/>
      <c r="Y432" s="355"/>
      <c r="Z432" s="355"/>
      <c r="AA432" s="1517"/>
    </row>
    <row r="433" spans="1:27" ht="15">
      <c r="A433" s="355"/>
      <c r="B433" s="1537"/>
      <c r="C433" s="355"/>
      <c r="D433" s="355"/>
      <c r="E433" s="355"/>
      <c r="F433" s="355"/>
      <c r="G433" s="355"/>
      <c r="H433" s="355"/>
      <c r="I433" s="355"/>
      <c r="J433" s="355"/>
      <c r="K433" s="355"/>
      <c r="L433" s="355"/>
      <c r="M433" s="355"/>
      <c r="N433" s="355"/>
      <c r="O433" s="355"/>
      <c r="P433" s="355"/>
      <c r="Q433" s="355"/>
      <c r="R433" s="355"/>
      <c r="S433" s="355"/>
      <c r="T433" s="355"/>
      <c r="U433" s="355"/>
      <c r="V433" s="355"/>
      <c r="W433" s="355"/>
      <c r="X433" s="355"/>
      <c r="Y433" s="355"/>
      <c r="Z433" s="355"/>
      <c r="AA433" s="1517"/>
    </row>
    <row r="434" spans="1:27" ht="15">
      <c r="A434" s="355"/>
      <c r="B434" s="1537"/>
      <c r="C434" s="355"/>
      <c r="D434" s="355"/>
      <c r="E434" s="355"/>
      <c r="F434" s="355"/>
      <c r="G434" s="355"/>
      <c r="H434" s="355"/>
      <c r="I434" s="355"/>
      <c r="J434" s="355"/>
      <c r="K434" s="355"/>
      <c r="L434" s="355"/>
      <c r="M434" s="355"/>
      <c r="N434" s="355"/>
      <c r="O434" s="355"/>
      <c r="P434" s="355"/>
      <c r="Q434" s="355"/>
      <c r="R434" s="355"/>
      <c r="S434" s="355"/>
      <c r="T434" s="355"/>
      <c r="U434" s="355"/>
      <c r="V434" s="355"/>
      <c r="W434" s="355"/>
      <c r="X434" s="355"/>
      <c r="Y434" s="355"/>
      <c r="Z434" s="355"/>
      <c r="AA434" s="1517"/>
    </row>
    <row r="435" spans="1:27" ht="15">
      <c r="A435" s="355"/>
      <c r="B435" s="1537"/>
      <c r="C435" s="355"/>
      <c r="D435" s="355"/>
      <c r="E435" s="355"/>
      <c r="F435" s="355"/>
      <c r="G435" s="355"/>
      <c r="H435" s="355"/>
      <c r="I435" s="355"/>
      <c r="J435" s="355"/>
      <c r="K435" s="355"/>
      <c r="L435" s="355"/>
      <c r="M435" s="355"/>
      <c r="N435" s="355"/>
      <c r="O435" s="355"/>
      <c r="P435" s="355"/>
      <c r="Q435" s="355"/>
      <c r="R435" s="355"/>
      <c r="S435" s="355"/>
      <c r="T435" s="355"/>
      <c r="U435" s="355"/>
      <c r="V435" s="355"/>
      <c r="W435" s="355"/>
      <c r="X435" s="355"/>
      <c r="Y435" s="355"/>
      <c r="Z435" s="355"/>
      <c r="AA435" s="1517"/>
    </row>
    <row r="436" spans="1:27" ht="15">
      <c r="A436" s="355"/>
      <c r="B436" s="1537"/>
      <c r="C436" s="355"/>
      <c r="D436" s="355"/>
      <c r="E436" s="355"/>
      <c r="F436" s="355"/>
      <c r="G436" s="355"/>
      <c r="H436" s="355"/>
      <c r="I436" s="355"/>
      <c r="J436" s="355"/>
      <c r="K436" s="355"/>
      <c r="L436" s="355"/>
      <c r="M436" s="355"/>
      <c r="N436" s="355"/>
      <c r="O436" s="355"/>
      <c r="P436" s="355"/>
      <c r="Q436" s="355"/>
      <c r="R436" s="355"/>
      <c r="S436" s="355"/>
      <c r="T436" s="355"/>
      <c r="U436" s="355"/>
      <c r="V436" s="355"/>
      <c r="W436" s="355"/>
      <c r="X436" s="355"/>
      <c r="Y436" s="355"/>
      <c r="Z436" s="355"/>
      <c r="AA436" s="1517"/>
    </row>
    <row r="437" spans="1:27" ht="15">
      <c r="A437" s="355"/>
      <c r="B437" s="1537"/>
      <c r="C437" s="355"/>
      <c r="D437" s="355"/>
      <c r="E437" s="355"/>
      <c r="F437" s="355"/>
      <c r="G437" s="355"/>
      <c r="H437" s="355"/>
      <c r="I437" s="355"/>
      <c r="J437" s="355"/>
      <c r="K437" s="355"/>
      <c r="L437" s="355"/>
      <c r="M437" s="355"/>
      <c r="N437" s="355"/>
      <c r="O437" s="355"/>
      <c r="P437" s="355"/>
      <c r="Q437" s="355"/>
      <c r="R437" s="355"/>
      <c r="S437" s="355"/>
      <c r="T437" s="355"/>
      <c r="U437" s="355"/>
      <c r="V437" s="355"/>
      <c r="W437" s="355"/>
      <c r="X437" s="355"/>
      <c r="Y437" s="355"/>
      <c r="Z437" s="355"/>
      <c r="AA437" s="1517"/>
    </row>
    <row r="438" spans="1:27" ht="15">
      <c r="A438" s="355"/>
      <c r="B438" s="1537"/>
      <c r="C438" s="355"/>
      <c r="D438" s="355"/>
      <c r="E438" s="355"/>
      <c r="F438" s="355"/>
      <c r="G438" s="355"/>
      <c r="H438" s="355"/>
      <c r="I438" s="355"/>
      <c r="J438" s="355"/>
      <c r="K438" s="355"/>
      <c r="L438" s="355"/>
      <c r="M438" s="355"/>
      <c r="N438" s="355"/>
      <c r="O438" s="355"/>
      <c r="P438" s="355"/>
      <c r="Q438" s="355"/>
      <c r="R438" s="355"/>
      <c r="S438" s="355"/>
      <c r="T438" s="355"/>
      <c r="U438" s="355"/>
      <c r="V438" s="355"/>
      <c r="W438" s="355"/>
      <c r="X438" s="355"/>
      <c r="Y438" s="355"/>
      <c r="Z438" s="355"/>
      <c r="AA438" s="1517"/>
    </row>
    <row r="439" spans="1:27" ht="15">
      <c r="A439" s="355"/>
      <c r="B439" s="1537"/>
      <c r="C439" s="355"/>
      <c r="D439" s="355"/>
      <c r="E439" s="355"/>
      <c r="F439" s="355"/>
      <c r="G439" s="355"/>
      <c r="H439" s="355"/>
      <c r="I439" s="355"/>
      <c r="J439" s="355"/>
      <c r="K439" s="355"/>
      <c r="L439" s="355"/>
      <c r="M439" s="355"/>
      <c r="N439" s="355"/>
      <c r="O439" s="355"/>
      <c r="P439" s="355"/>
      <c r="Q439" s="355"/>
      <c r="R439" s="355"/>
      <c r="S439" s="355"/>
      <c r="T439" s="355"/>
      <c r="U439" s="355"/>
      <c r="V439" s="355"/>
      <c r="W439" s="355"/>
      <c r="X439" s="355"/>
      <c r="Y439" s="355"/>
      <c r="Z439" s="355"/>
      <c r="AA439" s="1517"/>
    </row>
    <row r="440" spans="1:27" ht="15">
      <c r="A440" s="355"/>
      <c r="B440" s="1537"/>
      <c r="C440" s="355"/>
      <c r="D440" s="355"/>
      <c r="E440" s="355"/>
      <c r="F440" s="355"/>
      <c r="G440" s="355"/>
      <c r="H440" s="355"/>
      <c r="I440" s="355"/>
      <c r="J440" s="355"/>
      <c r="K440" s="355"/>
      <c r="L440" s="355"/>
      <c r="M440" s="355"/>
      <c r="N440" s="355"/>
      <c r="O440" s="355"/>
      <c r="P440" s="355"/>
      <c r="Q440" s="355"/>
      <c r="R440" s="355"/>
      <c r="S440" s="355"/>
      <c r="T440" s="355"/>
      <c r="U440" s="355"/>
      <c r="V440" s="355"/>
      <c r="W440" s="355"/>
      <c r="X440" s="355"/>
      <c r="Y440" s="355"/>
      <c r="Z440" s="355"/>
      <c r="AA440" s="1517"/>
    </row>
    <row r="441" spans="1:27" ht="15">
      <c r="A441" s="355"/>
      <c r="B441" s="1537"/>
      <c r="C441" s="355"/>
      <c r="D441" s="355"/>
      <c r="E441" s="355"/>
      <c r="F441" s="355"/>
      <c r="G441" s="355"/>
      <c r="H441" s="355"/>
      <c r="I441" s="355"/>
      <c r="J441" s="355"/>
      <c r="K441" s="355"/>
      <c r="L441" s="355"/>
      <c r="M441" s="355"/>
      <c r="N441" s="355"/>
      <c r="O441" s="355"/>
      <c r="P441" s="355"/>
      <c r="Q441" s="355"/>
      <c r="R441" s="355"/>
      <c r="S441" s="355"/>
      <c r="T441" s="355"/>
      <c r="U441" s="355"/>
      <c r="V441" s="355"/>
      <c r="W441" s="355"/>
      <c r="X441" s="355"/>
      <c r="Y441" s="355"/>
      <c r="Z441" s="355"/>
      <c r="AA441" s="1517"/>
    </row>
    <row r="442" spans="1:27" ht="15">
      <c r="A442" s="355"/>
      <c r="B442" s="1537"/>
      <c r="C442" s="355"/>
      <c r="D442" s="355"/>
      <c r="E442" s="355"/>
      <c r="F442" s="355"/>
      <c r="G442" s="355"/>
      <c r="H442" s="355"/>
      <c r="I442" s="355"/>
      <c r="J442" s="355"/>
      <c r="K442" s="355"/>
      <c r="L442" s="355"/>
      <c r="M442" s="355"/>
      <c r="N442" s="355"/>
      <c r="O442" s="355"/>
      <c r="P442" s="355"/>
      <c r="Q442" s="355"/>
      <c r="R442" s="355"/>
      <c r="S442" s="355"/>
      <c r="T442" s="355"/>
      <c r="U442" s="355"/>
      <c r="V442" s="355"/>
      <c r="W442" s="355"/>
      <c r="X442" s="355"/>
      <c r="Y442" s="355"/>
      <c r="Z442" s="355"/>
      <c r="AA442" s="1517"/>
    </row>
    <row r="443" spans="1:27" ht="15">
      <c r="A443" s="355"/>
      <c r="B443" s="1537"/>
      <c r="C443" s="355"/>
      <c r="D443" s="355"/>
      <c r="E443" s="355"/>
      <c r="F443" s="355"/>
      <c r="G443" s="355"/>
      <c r="H443" s="355"/>
      <c r="I443" s="355"/>
      <c r="J443" s="355"/>
      <c r="K443" s="355"/>
      <c r="L443" s="355"/>
      <c r="M443" s="355"/>
      <c r="N443" s="355"/>
      <c r="O443" s="355"/>
      <c r="P443" s="355"/>
      <c r="Q443" s="355"/>
      <c r="R443" s="355"/>
      <c r="S443" s="355"/>
      <c r="T443" s="355"/>
      <c r="U443" s="355"/>
      <c r="V443" s="355"/>
      <c r="W443" s="355"/>
      <c r="X443" s="355"/>
      <c r="Y443" s="355"/>
      <c r="Z443" s="355"/>
      <c r="AA443" s="1517"/>
    </row>
    <row r="444" spans="1:27" ht="15">
      <c r="A444" s="355"/>
      <c r="B444" s="1537"/>
      <c r="C444" s="355"/>
      <c r="D444" s="355"/>
      <c r="E444" s="355"/>
      <c r="F444" s="355"/>
      <c r="G444" s="355"/>
      <c r="H444" s="355"/>
      <c r="I444" s="355"/>
      <c r="J444" s="355"/>
      <c r="K444" s="355"/>
      <c r="L444" s="355"/>
      <c r="M444" s="355"/>
      <c r="N444" s="355"/>
      <c r="O444" s="355"/>
      <c r="P444" s="355"/>
      <c r="Q444" s="355"/>
      <c r="R444" s="355"/>
      <c r="S444" s="355"/>
      <c r="T444" s="355"/>
      <c r="U444" s="355"/>
      <c r="V444" s="355"/>
      <c r="W444" s="355"/>
      <c r="X444" s="355"/>
      <c r="Y444" s="355"/>
      <c r="Z444" s="355"/>
      <c r="AA444" s="1517"/>
    </row>
    <row r="445" spans="1:27" ht="15">
      <c r="A445" s="355"/>
      <c r="B445" s="1537"/>
      <c r="C445" s="355"/>
      <c r="D445" s="355"/>
      <c r="E445" s="355"/>
      <c r="F445" s="355"/>
      <c r="G445" s="355"/>
      <c r="H445" s="355"/>
      <c r="I445" s="355"/>
      <c r="J445" s="355"/>
      <c r="K445" s="355"/>
      <c r="L445" s="355"/>
      <c r="M445" s="355"/>
      <c r="N445" s="355"/>
      <c r="O445" s="355"/>
      <c r="P445" s="355"/>
      <c r="Q445" s="355"/>
      <c r="R445" s="355"/>
      <c r="S445" s="355"/>
      <c r="T445" s="355"/>
      <c r="U445" s="355"/>
      <c r="V445" s="355"/>
      <c r="W445" s="355"/>
      <c r="X445" s="355"/>
      <c r="Y445" s="355"/>
      <c r="Z445" s="355"/>
      <c r="AA445" s="1517"/>
    </row>
    <row r="446" spans="1:27" ht="15">
      <c r="A446" s="355"/>
      <c r="B446" s="1537"/>
      <c r="C446" s="355"/>
      <c r="D446" s="355"/>
      <c r="E446" s="355"/>
      <c r="F446" s="355"/>
      <c r="G446" s="355"/>
      <c r="H446" s="355"/>
      <c r="I446" s="355"/>
      <c r="J446" s="355"/>
      <c r="K446" s="355"/>
      <c r="L446" s="355"/>
      <c r="M446" s="355"/>
      <c r="N446" s="355"/>
      <c r="O446" s="355"/>
      <c r="P446" s="355"/>
      <c r="Q446" s="355"/>
      <c r="R446" s="355"/>
      <c r="S446" s="355"/>
      <c r="T446" s="355"/>
      <c r="U446" s="355"/>
      <c r="V446" s="355"/>
      <c r="W446" s="355"/>
      <c r="X446" s="355"/>
      <c r="Y446" s="355"/>
      <c r="Z446" s="355"/>
      <c r="AA446" s="1517"/>
    </row>
    <row r="447" spans="1:27" ht="15">
      <c r="A447" s="355"/>
      <c r="B447" s="1537"/>
      <c r="C447" s="355"/>
      <c r="D447" s="355"/>
      <c r="E447" s="355"/>
      <c r="F447" s="355"/>
      <c r="G447" s="355"/>
      <c r="H447" s="355"/>
      <c r="I447" s="355"/>
      <c r="J447" s="355"/>
      <c r="K447" s="355"/>
      <c r="L447" s="355"/>
      <c r="M447" s="355"/>
      <c r="N447" s="355"/>
      <c r="O447" s="355"/>
      <c r="P447" s="355"/>
      <c r="Q447" s="355"/>
      <c r="R447" s="355"/>
      <c r="S447" s="355"/>
      <c r="T447" s="355"/>
      <c r="U447" s="355"/>
      <c r="V447" s="355"/>
      <c r="W447" s="355"/>
      <c r="X447" s="355"/>
      <c r="Y447" s="355"/>
      <c r="Z447" s="355"/>
      <c r="AA447" s="1517"/>
    </row>
    <row r="448" spans="1:27" ht="15">
      <c r="A448" s="355"/>
      <c r="B448" s="1537"/>
      <c r="C448" s="355"/>
      <c r="D448" s="355"/>
      <c r="E448" s="355"/>
      <c r="F448" s="355"/>
      <c r="G448" s="355"/>
      <c r="H448" s="355"/>
      <c r="I448" s="355"/>
      <c r="J448" s="355"/>
      <c r="K448" s="355"/>
      <c r="L448" s="355"/>
      <c r="M448" s="355"/>
      <c r="N448" s="355"/>
      <c r="O448" s="355"/>
      <c r="P448" s="355"/>
      <c r="Q448" s="355"/>
      <c r="R448" s="355"/>
      <c r="S448" s="355"/>
      <c r="T448" s="355"/>
      <c r="U448" s="355"/>
      <c r="V448" s="355"/>
      <c r="W448" s="355"/>
      <c r="X448" s="355"/>
      <c r="Y448" s="355"/>
      <c r="Z448" s="355"/>
      <c r="AA448" s="1517"/>
    </row>
    <row r="449" spans="1:27" ht="15">
      <c r="A449" s="355"/>
      <c r="B449" s="1537"/>
      <c r="C449" s="355"/>
      <c r="D449" s="355"/>
      <c r="E449" s="355"/>
      <c r="F449" s="355"/>
      <c r="G449" s="355"/>
      <c r="H449" s="355"/>
      <c r="I449" s="355"/>
      <c r="J449" s="355"/>
      <c r="K449" s="355"/>
      <c r="L449" s="355"/>
      <c r="M449" s="355"/>
      <c r="N449" s="355"/>
      <c r="O449" s="355"/>
      <c r="P449" s="355"/>
      <c r="Q449" s="355"/>
      <c r="R449" s="355"/>
      <c r="S449" s="355"/>
      <c r="T449" s="355"/>
      <c r="U449" s="355"/>
      <c r="V449" s="355"/>
      <c r="W449" s="355"/>
      <c r="X449" s="355"/>
      <c r="Y449" s="355"/>
      <c r="Z449" s="355"/>
      <c r="AA449" s="1517"/>
    </row>
    <row r="450" spans="1:27" ht="15">
      <c r="A450" s="355"/>
      <c r="B450" s="1537"/>
      <c r="C450" s="355"/>
      <c r="D450" s="355"/>
      <c r="E450" s="355"/>
      <c r="F450" s="355"/>
      <c r="G450" s="355"/>
      <c r="H450" s="355"/>
      <c r="I450" s="355"/>
      <c r="J450" s="355"/>
      <c r="K450" s="355"/>
      <c r="L450" s="355"/>
      <c r="M450" s="355"/>
      <c r="N450" s="355"/>
      <c r="O450" s="355"/>
      <c r="P450" s="355"/>
      <c r="Q450" s="355"/>
      <c r="R450" s="355"/>
      <c r="S450" s="355"/>
      <c r="T450" s="355"/>
      <c r="U450" s="355"/>
      <c r="V450" s="355"/>
      <c r="W450" s="355"/>
      <c r="X450" s="355"/>
      <c r="Y450" s="355"/>
      <c r="Z450" s="355"/>
      <c r="AA450" s="1517"/>
    </row>
    <row r="451" spans="1:27" ht="15">
      <c r="A451" s="355"/>
      <c r="B451" s="1537"/>
      <c r="C451" s="355"/>
      <c r="D451" s="355"/>
      <c r="E451" s="355"/>
      <c r="F451" s="355"/>
      <c r="G451" s="355"/>
      <c r="H451" s="355"/>
      <c r="I451" s="355"/>
      <c r="J451" s="355"/>
      <c r="K451" s="355"/>
      <c r="L451" s="355"/>
      <c r="M451" s="355"/>
      <c r="N451" s="355"/>
      <c r="O451" s="355"/>
      <c r="P451" s="355"/>
      <c r="Q451" s="355"/>
      <c r="R451" s="355"/>
      <c r="S451" s="355"/>
      <c r="T451" s="355"/>
      <c r="U451" s="355"/>
      <c r="V451" s="355"/>
      <c r="W451" s="355"/>
      <c r="X451" s="355"/>
      <c r="Y451" s="355"/>
      <c r="Z451" s="355"/>
      <c r="AA451" s="1517"/>
    </row>
    <row r="452" spans="1:27" ht="15">
      <c r="A452" s="355"/>
      <c r="B452" s="1537"/>
      <c r="C452" s="355"/>
      <c r="D452" s="355"/>
      <c r="E452" s="355"/>
      <c r="F452" s="355"/>
      <c r="G452" s="355"/>
      <c r="H452" s="355"/>
      <c r="I452" s="355"/>
      <c r="J452" s="355"/>
      <c r="K452" s="355"/>
      <c r="L452" s="355"/>
      <c r="M452" s="355"/>
      <c r="N452" s="355"/>
      <c r="O452" s="355"/>
      <c r="P452" s="355"/>
      <c r="Q452" s="355"/>
      <c r="R452" s="355"/>
      <c r="S452" s="355"/>
      <c r="T452" s="355"/>
      <c r="U452" s="355"/>
      <c r="V452" s="355"/>
      <c r="W452" s="355"/>
      <c r="X452" s="355"/>
      <c r="Y452" s="355"/>
      <c r="Z452" s="355"/>
      <c r="AA452" s="1517"/>
    </row>
    <row r="453" spans="1:27" ht="15">
      <c r="A453" s="355"/>
      <c r="B453" s="1537"/>
      <c r="C453" s="355"/>
      <c r="D453" s="355"/>
      <c r="E453" s="355"/>
      <c r="F453" s="355"/>
      <c r="G453" s="355"/>
      <c r="H453" s="355"/>
      <c r="I453" s="355"/>
      <c r="J453" s="355"/>
      <c r="K453" s="355"/>
      <c r="L453" s="355"/>
      <c r="M453" s="355"/>
      <c r="N453" s="355"/>
      <c r="O453" s="355"/>
      <c r="P453" s="355"/>
      <c r="Q453" s="355"/>
      <c r="R453" s="355"/>
      <c r="S453" s="355"/>
      <c r="T453" s="355"/>
      <c r="U453" s="355"/>
      <c r="V453" s="355"/>
      <c r="W453" s="355"/>
      <c r="X453" s="355"/>
      <c r="Y453" s="355"/>
      <c r="Z453" s="355"/>
      <c r="AA453" s="1517"/>
    </row>
    <row r="454" spans="1:27" ht="15">
      <c r="A454" s="355"/>
      <c r="B454" s="1537"/>
      <c r="C454" s="355"/>
      <c r="D454" s="355"/>
      <c r="E454" s="355"/>
      <c r="F454" s="355"/>
      <c r="G454" s="355"/>
      <c r="H454" s="355"/>
      <c r="I454" s="355"/>
      <c r="J454" s="355"/>
      <c r="K454" s="355"/>
      <c r="L454" s="355"/>
      <c r="M454" s="355"/>
      <c r="N454" s="355"/>
      <c r="O454" s="355"/>
      <c r="P454" s="355"/>
      <c r="Q454" s="355"/>
      <c r="R454" s="355"/>
      <c r="S454" s="355"/>
      <c r="T454" s="355"/>
      <c r="U454" s="355"/>
      <c r="V454" s="355"/>
      <c r="W454" s="355"/>
      <c r="X454" s="355"/>
      <c r="Y454" s="355"/>
      <c r="Z454" s="355"/>
      <c r="AA454" s="1517"/>
    </row>
    <row r="455" spans="1:27" ht="15">
      <c r="A455" s="355"/>
      <c r="B455" s="1537"/>
      <c r="C455" s="355"/>
      <c r="D455" s="355"/>
      <c r="E455" s="355"/>
      <c r="F455" s="355"/>
      <c r="G455" s="355"/>
      <c r="H455" s="355"/>
      <c r="I455" s="355"/>
      <c r="J455" s="355"/>
      <c r="K455" s="355"/>
      <c r="L455" s="355"/>
      <c r="M455" s="355"/>
      <c r="N455" s="355"/>
      <c r="O455" s="355"/>
      <c r="P455" s="355"/>
      <c r="Q455" s="355"/>
      <c r="R455" s="355"/>
      <c r="S455" s="355"/>
      <c r="T455" s="355"/>
      <c r="U455" s="355"/>
      <c r="V455" s="355"/>
      <c r="W455" s="355"/>
      <c r="X455" s="355"/>
      <c r="Y455" s="355"/>
      <c r="Z455" s="355"/>
      <c r="AA455" s="1517"/>
    </row>
    <row r="456" spans="1:27" ht="15">
      <c r="A456" s="355"/>
      <c r="B456" s="1537"/>
      <c r="C456" s="355"/>
      <c r="D456" s="355"/>
      <c r="E456" s="355"/>
      <c r="F456" s="355"/>
      <c r="G456" s="355"/>
      <c r="H456" s="355"/>
      <c r="I456" s="355"/>
      <c r="J456" s="355"/>
      <c r="K456" s="355"/>
      <c r="L456" s="355"/>
      <c r="M456" s="355"/>
      <c r="N456" s="355"/>
      <c r="O456" s="355"/>
      <c r="P456" s="355"/>
      <c r="Q456" s="355"/>
      <c r="R456" s="355"/>
      <c r="S456" s="355"/>
      <c r="T456" s="355"/>
      <c r="U456" s="355"/>
      <c r="V456" s="355"/>
      <c r="W456" s="355"/>
      <c r="X456" s="355"/>
      <c r="Y456" s="355"/>
      <c r="Z456" s="355"/>
      <c r="AA456" s="1517"/>
    </row>
    <row r="457" spans="1:27" ht="15">
      <c r="A457" s="355"/>
      <c r="B457" s="1537"/>
      <c r="C457" s="355"/>
      <c r="D457" s="355"/>
      <c r="E457" s="355"/>
      <c r="F457" s="355"/>
      <c r="G457" s="355"/>
      <c r="H457" s="355"/>
      <c r="I457" s="355"/>
      <c r="J457" s="355"/>
      <c r="K457" s="355"/>
      <c r="L457" s="355"/>
      <c r="M457" s="355"/>
      <c r="N457" s="355"/>
      <c r="O457" s="355"/>
      <c r="P457" s="355"/>
      <c r="Q457" s="355"/>
      <c r="R457" s="355"/>
      <c r="S457" s="355"/>
      <c r="T457" s="355"/>
      <c r="U457" s="355"/>
      <c r="V457" s="355"/>
      <c r="W457" s="355"/>
      <c r="X457" s="355"/>
      <c r="Y457" s="355"/>
      <c r="Z457" s="355"/>
      <c r="AA457" s="1517"/>
    </row>
    <row r="458" spans="1:27" ht="15">
      <c r="A458" s="355"/>
      <c r="B458" s="1537"/>
      <c r="C458" s="355"/>
      <c r="D458" s="355"/>
      <c r="E458" s="355"/>
      <c r="F458" s="355"/>
      <c r="G458" s="355"/>
      <c r="H458" s="355"/>
      <c r="I458" s="355"/>
      <c r="J458" s="355"/>
      <c r="K458" s="355"/>
      <c r="L458" s="355"/>
      <c r="M458" s="355"/>
      <c r="N458" s="355"/>
      <c r="O458" s="355"/>
      <c r="P458" s="355"/>
      <c r="Q458" s="355"/>
      <c r="R458" s="355"/>
      <c r="S458" s="355"/>
      <c r="T458" s="355"/>
      <c r="U458" s="355"/>
      <c r="V458" s="355"/>
      <c r="W458" s="355"/>
      <c r="X458" s="355"/>
      <c r="Y458" s="355"/>
      <c r="Z458" s="355"/>
      <c r="AA458" s="1517"/>
    </row>
    <row r="459" spans="1:27" ht="15">
      <c r="A459" s="355"/>
      <c r="B459" s="1537"/>
      <c r="C459" s="355"/>
      <c r="D459" s="355"/>
      <c r="E459" s="355"/>
      <c r="F459" s="355"/>
      <c r="G459" s="355"/>
      <c r="H459" s="355"/>
      <c r="I459" s="355"/>
      <c r="J459" s="355"/>
      <c r="K459" s="355"/>
      <c r="L459" s="355"/>
      <c r="M459" s="355"/>
      <c r="N459" s="355"/>
      <c r="O459" s="355"/>
      <c r="P459" s="355"/>
      <c r="Q459" s="355"/>
      <c r="R459" s="355"/>
      <c r="S459" s="355"/>
      <c r="T459" s="355"/>
      <c r="U459" s="355"/>
      <c r="V459" s="355"/>
      <c r="W459" s="355"/>
      <c r="X459" s="355"/>
      <c r="Y459" s="355"/>
      <c r="Z459" s="355"/>
      <c r="AA459" s="1517"/>
    </row>
    <row r="460" spans="1:27" ht="15">
      <c r="A460" s="355"/>
      <c r="B460" s="1537"/>
      <c r="C460" s="355"/>
      <c r="D460" s="355"/>
      <c r="E460" s="355"/>
      <c r="F460" s="355"/>
      <c r="G460" s="355"/>
      <c r="H460" s="355"/>
      <c r="I460" s="355"/>
      <c r="J460" s="355"/>
      <c r="K460" s="355"/>
      <c r="L460" s="355"/>
      <c r="M460" s="355"/>
      <c r="N460" s="355"/>
      <c r="O460" s="355"/>
      <c r="P460" s="355"/>
      <c r="Q460" s="355"/>
      <c r="R460" s="355"/>
      <c r="S460" s="355"/>
      <c r="T460" s="355"/>
      <c r="U460" s="355"/>
      <c r="V460" s="355"/>
      <c r="W460" s="355"/>
      <c r="X460" s="355"/>
      <c r="Y460" s="355"/>
      <c r="Z460" s="355"/>
      <c r="AA460" s="1517"/>
    </row>
    <row r="461" spans="1:27" ht="15">
      <c r="A461" s="355"/>
      <c r="B461" s="1537"/>
      <c r="C461" s="355"/>
      <c r="D461" s="355"/>
      <c r="E461" s="355"/>
      <c r="F461" s="355"/>
      <c r="G461" s="355"/>
      <c r="H461" s="355"/>
      <c r="I461" s="355"/>
      <c r="J461" s="355"/>
      <c r="K461" s="355"/>
      <c r="L461" s="355"/>
      <c r="M461" s="355"/>
      <c r="N461" s="355"/>
      <c r="O461" s="355"/>
      <c r="P461" s="355"/>
      <c r="Q461" s="355"/>
      <c r="R461" s="355"/>
      <c r="S461" s="355"/>
      <c r="T461" s="355"/>
      <c r="U461" s="355"/>
      <c r="V461" s="355"/>
      <c r="W461" s="355"/>
      <c r="X461" s="355"/>
      <c r="Y461" s="355"/>
      <c r="Z461" s="355"/>
      <c r="AA461" s="1517"/>
    </row>
    <row r="462" spans="1:27" ht="15">
      <c r="A462" s="355"/>
      <c r="B462" s="1537"/>
      <c r="C462" s="355"/>
      <c r="D462" s="355"/>
      <c r="E462" s="355"/>
      <c r="F462" s="355"/>
      <c r="G462" s="355"/>
      <c r="H462" s="355"/>
      <c r="I462" s="355"/>
      <c r="J462" s="355"/>
      <c r="K462" s="355"/>
      <c r="L462" s="355"/>
      <c r="M462" s="355"/>
      <c r="N462" s="355"/>
      <c r="O462" s="355"/>
      <c r="P462" s="355"/>
      <c r="Q462" s="355"/>
      <c r="R462" s="355"/>
      <c r="S462" s="355"/>
      <c r="T462" s="355"/>
      <c r="U462" s="355"/>
      <c r="V462" s="355"/>
      <c r="W462" s="355"/>
      <c r="X462" s="355"/>
      <c r="Y462" s="355"/>
      <c r="Z462" s="355"/>
      <c r="AA462" s="1517"/>
    </row>
    <row r="463" spans="1:27" ht="15">
      <c r="A463" s="355"/>
      <c r="B463" s="1537"/>
      <c r="C463" s="355"/>
      <c r="D463" s="355"/>
      <c r="E463" s="355"/>
      <c r="F463" s="355"/>
      <c r="G463" s="355"/>
      <c r="H463" s="355"/>
      <c r="I463" s="355"/>
      <c r="J463" s="355"/>
      <c r="K463" s="355"/>
      <c r="L463" s="355"/>
      <c r="M463" s="355"/>
      <c r="N463" s="355"/>
      <c r="O463" s="355"/>
      <c r="P463" s="355"/>
      <c r="Q463" s="355"/>
      <c r="R463" s="355"/>
      <c r="S463" s="355"/>
      <c r="T463" s="355"/>
      <c r="U463" s="355"/>
      <c r="V463" s="355"/>
      <c r="W463" s="355"/>
      <c r="X463" s="355"/>
      <c r="Y463" s="355"/>
      <c r="Z463" s="355"/>
      <c r="AA463" s="1517"/>
    </row>
    <row r="464" spans="1:27" ht="15">
      <c r="A464" s="355"/>
      <c r="B464" s="1537"/>
      <c r="C464" s="355"/>
      <c r="D464" s="355"/>
      <c r="E464" s="355"/>
      <c r="F464" s="355"/>
      <c r="G464" s="355"/>
      <c r="H464" s="355"/>
      <c r="I464" s="355"/>
      <c r="J464" s="355"/>
      <c r="K464" s="355"/>
      <c r="L464" s="355"/>
      <c r="M464" s="355"/>
      <c r="N464" s="355"/>
      <c r="O464" s="355"/>
      <c r="P464" s="355"/>
      <c r="Q464" s="355"/>
      <c r="R464" s="355"/>
      <c r="S464" s="355"/>
      <c r="T464" s="355"/>
      <c r="U464" s="355"/>
      <c r="V464" s="355"/>
      <c r="W464" s="355"/>
      <c r="X464" s="355"/>
      <c r="Y464" s="355"/>
      <c r="Z464" s="355"/>
      <c r="AA464" s="1517"/>
    </row>
    <row r="465" spans="1:27" ht="15">
      <c r="A465" s="355"/>
      <c r="B465" s="1537"/>
      <c r="C465" s="355"/>
      <c r="D465" s="355"/>
      <c r="E465" s="355"/>
      <c r="F465" s="355"/>
      <c r="G465" s="355"/>
      <c r="H465" s="355"/>
      <c r="I465" s="355"/>
      <c r="J465" s="355"/>
      <c r="K465" s="355"/>
      <c r="L465" s="355"/>
      <c r="M465" s="355"/>
      <c r="N465" s="355"/>
      <c r="O465" s="355"/>
      <c r="P465" s="355"/>
      <c r="Q465" s="355"/>
      <c r="R465" s="355"/>
      <c r="S465" s="355"/>
      <c r="T465" s="355"/>
      <c r="U465" s="355"/>
      <c r="V465" s="355"/>
      <c r="W465" s="355"/>
      <c r="X465" s="355"/>
      <c r="Y465" s="355"/>
      <c r="Z465" s="355"/>
      <c r="AA465" s="1517"/>
    </row>
    <row r="466" spans="1:27" ht="15">
      <c r="A466" s="355"/>
      <c r="B466" s="1537"/>
      <c r="C466" s="355"/>
      <c r="D466" s="355"/>
      <c r="E466" s="355"/>
      <c r="F466" s="355"/>
      <c r="G466" s="355"/>
      <c r="H466" s="355"/>
      <c r="I466" s="355"/>
      <c r="J466" s="355"/>
      <c r="K466" s="355"/>
      <c r="L466" s="355"/>
      <c r="M466" s="355"/>
      <c r="N466" s="355"/>
      <c r="O466" s="355"/>
      <c r="P466" s="355"/>
      <c r="Q466" s="355"/>
      <c r="R466" s="355"/>
      <c r="S466" s="355"/>
      <c r="T466" s="355"/>
      <c r="U466" s="355"/>
      <c r="V466" s="355"/>
      <c r="W466" s="355"/>
      <c r="X466" s="355"/>
      <c r="Y466" s="355"/>
      <c r="Z466" s="355"/>
      <c r="AA466" s="1517"/>
    </row>
    <row r="467" spans="1:27" ht="15">
      <c r="A467" s="355"/>
      <c r="B467" s="1537"/>
      <c r="C467" s="355"/>
      <c r="D467" s="355"/>
      <c r="E467" s="355"/>
      <c r="F467" s="355"/>
      <c r="G467" s="355"/>
      <c r="H467" s="355"/>
      <c r="I467" s="355"/>
      <c r="J467" s="355"/>
      <c r="K467" s="355"/>
      <c r="L467" s="355"/>
      <c r="M467" s="355"/>
      <c r="N467" s="355"/>
      <c r="O467" s="355"/>
      <c r="P467" s="355"/>
      <c r="Q467" s="355"/>
      <c r="R467" s="355"/>
      <c r="S467" s="355"/>
      <c r="T467" s="355"/>
      <c r="U467" s="355"/>
      <c r="V467" s="355"/>
      <c r="W467" s="355"/>
      <c r="X467" s="355"/>
      <c r="Y467" s="355"/>
      <c r="Z467" s="355"/>
      <c r="AA467" s="1517"/>
    </row>
    <row r="468" spans="1:27" ht="15">
      <c r="A468" s="355"/>
      <c r="B468" s="1537"/>
      <c r="C468" s="355"/>
      <c r="D468" s="355"/>
      <c r="E468" s="355"/>
      <c r="F468" s="355"/>
      <c r="G468" s="355"/>
      <c r="H468" s="355"/>
      <c r="I468" s="355"/>
      <c r="J468" s="355"/>
      <c r="K468" s="355"/>
      <c r="L468" s="355"/>
      <c r="M468" s="355"/>
      <c r="N468" s="355"/>
      <c r="O468" s="355"/>
      <c r="P468" s="355"/>
      <c r="Q468" s="355"/>
      <c r="R468" s="355"/>
      <c r="S468" s="355"/>
      <c r="T468" s="355"/>
      <c r="U468" s="355"/>
      <c r="V468" s="355"/>
      <c r="W468" s="355"/>
      <c r="X468" s="355"/>
      <c r="Y468" s="355"/>
      <c r="Z468" s="355"/>
      <c r="AA468" s="1517"/>
    </row>
    <row r="469" spans="1:27" ht="15">
      <c r="A469" s="355"/>
      <c r="B469" s="1537"/>
      <c r="C469" s="355"/>
      <c r="D469" s="355"/>
      <c r="E469" s="355"/>
      <c r="F469" s="355"/>
      <c r="G469" s="355"/>
      <c r="H469" s="355"/>
      <c r="I469" s="355"/>
      <c r="J469" s="355"/>
      <c r="K469" s="355"/>
      <c r="L469" s="355"/>
      <c r="M469" s="355"/>
      <c r="N469" s="355"/>
      <c r="O469" s="355"/>
      <c r="P469" s="355"/>
      <c r="Q469" s="355"/>
      <c r="R469" s="355"/>
      <c r="S469" s="355"/>
      <c r="T469" s="355"/>
      <c r="U469" s="355"/>
      <c r="V469" s="355"/>
      <c r="W469" s="355"/>
      <c r="X469" s="355"/>
      <c r="Y469" s="355"/>
      <c r="Z469" s="355"/>
      <c r="AA469" s="1517"/>
    </row>
    <row r="470" spans="1:27" ht="15">
      <c r="A470" s="355"/>
      <c r="B470" s="1537"/>
      <c r="C470" s="355"/>
      <c r="D470" s="355"/>
      <c r="E470" s="355"/>
      <c r="F470" s="355"/>
      <c r="G470" s="355"/>
      <c r="H470" s="355"/>
      <c r="I470" s="355"/>
      <c r="J470" s="355"/>
      <c r="K470" s="355"/>
      <c r="L470" s="355"/>
      <c r="M470" s="355"/>
      <c r="N470" s="355"/>
      <c r="O470" s="355"/>
      <c r="P470" s="355"/>
      <c r="Q470" s="355"/>
      <c r="R470" s="355"/>
      <c r="S470" s="355"/>
      <c r="T470" s="355"/>
      <c r="U470" s="355"/>
      <c r="V470" s="355"/>
      <c r="W470" s="355"/>
      <c r="X470" s="355"/>
      <c r="Y470" s="355"/>
      <c r="Z470" s="355"/>
      <c r="AA470" s="1517"/>
    </row>
    <row r="471" spans="1:27" ht="15">
      <c r="A471" s="355"/>
      <c r="B471" s="1537"/>
      <c r="C471" s="355"/>
      <c r="D471" s="355"/>
      <c r="E471" s="355"/>
      <c r="F471" s="355"/>
      <c r="G471" s="355"/>
      <c r="H471" s="355"/>
      <c r="I471" s="355"/>
      <c r="J471" s="355"/>
      <c r="K471" s="355"/>
      <c r="L471" s="355"/>
      <c r="M471" s="355"/>
      <c r="N471" s="355"/>
      <c r="O471" s="355"/>
      <c r="P471" s="355"/>
      <c r="Q471" s="355"/>
      <c r="R471" s="355"/>
      <c r="S471" s="355"/>
      <c r="T471" s="355"/>
      <c r="U471" s="355"/>
      <c r="V471" s="355"/>
      <c r="W471" s="355"/>
      <c r="X471" s="355"/>
      <c r="Y471" s="355"/>
      <c r="Z471" s="355"/>
      <c r="AA471" s="1517"/>
    </row>
    <row r="472" spans="1:27" ht="15">
      <c r="A472" s="355"/>
      <c r="B472" s="1537"/>
      <c r="C472" s="355"/>
      <c r="D472" s="355"/>
      <c r="E472" s="355"/>
      <c r="F472" s="355"/>
      <c r="G472" s="355"/>
      <c r="H472" s="355"/>
      <c r="I472" s="355"/>
      <c r="J472" s="355"/>
      <c r="K472" s="355"/>
      <c r="L472" s="355"/>
      <c r="M472" s="355"/>
      <c r="N472" s="355"/>
      <c r="O472" s="355"/>
      <c r="P472" s="355"/>
      <c r="Q472" s="355"/>
      <c r="R472" s="355"/>
      <c r="S472" s="355"/>
      <c r="T472" s="355"/>
      <c r="U472" s="355"/>
      <c r="V472" s="355"/>
      <c r="W472" s="355"/>
      <c r="X472" s="355"/>
      <c r="Y472" s="355"/>
      <c r="Z472" s="355"/>
      <c r="AA472" s="1517"/>
    </row>
    <row r="473" spans="1:27" ht="15">
      <c r="A473" s="355"/>
      <c r="B473" s="1537"/>
      <c r="C473" s="355"/>
      <c r="D473" s="355"/>
      <c r="E473" s="355"/>
      <c r="F473" s="355"/>
      <c r="G473" s="355"/>
      <c r="H473" s="355"/>
      <c r="I473" s="355"/>
      <c r="J473" s="355"/>
      <c r="K473" s="355"/>
      <c r="L473" s="355"/>
      <c r="M473" s="355"/>
      <c r="N473" s="355"/>
      <c r="O473" s="355"/>
      <c r="P473" s="355"/>
      <c r="Q473" s="355"/>
      <c r="R473" s="355"/>
      <c r="S473" s="355"/>
      <c r="T473" s="355"/>
      <c r="U473" s="355"/>
      <c r="V473" s="355"/>
      <c r="W473" s="355"/>
      <c r="X473" s="355"/>
      <c r="Y473" s="355"/>
      <c r="Z473" s="355"/>
      <c r="AA473" s="1517"/>
    </row>
    <row r="474" spans="1:27" ht="15">
      <c r="A474" s="355"/>
      <c r="B474" s="1537"/>
      <c r="C474" s="355"/>
      <c r="D474" s="355"/>
      <c r="E474" s="355"/>
      <c r="F474" s="355"/>
      <c r="G474" s="355"/>
      <c r="H474" s="355"/>
      <c r="I474" s="355"/>
      <c r="J474" s="355"/>
      <c r="K474" s="355"/>
      <c r="L474" s="355"/>
      <c r="M474" s="355"/>
      <c r="N474" s="355"/>
      <c r="O474" s="355"/>
      <c r="P474" s="355"/>
      <c r="Q474" s="355"/>
      <c r="R474" s="355"/>
      <c r="S474" s="355"/>
      <c r="T474" s="355"/>
      <c r="U474" s="355"/>
      <c r="V474" s="355"/>
      <c r="W474" s="355"/>
      <c r="X474" s="355"/>
      <c r="Y474" s="355"/>
      <c r="Z474" s="355"/>
      <c r="AA474" s="1517"/>
    </row>
    <row r="475" spans="1:27" ht="15">
      <c r="A475" s="355"/>
      <c r="B475" s="1537"/>
      <c r="C475" s="355"/>
      <c r="D475" s="355"/>
      <c r="E475" s="355"/>
      <c r="F475" s="355"/>
      <c r="G475" s="355"/>
      <c r="H475" s="355"/>
      <c r="I475" s="355"/>
      <c r="J475" s="355"/>
      <c r="K475" s="355"/>
      <c r="L475" s="355"/>
      <c r="M475" s="355"/>
      <c r="N475" s="355"/>
      <c r="O475" s="355"/>
      <c r="P475" s="355"/>
      <c r="Q475" s="355"/>
      <c r="R475" s="355"/>
      <c r="S475" s="355"/>
      <c r="T475" s="355"/>
      <c r="U475" s="355"/>
      <c r="V475" s="355"/>
      <c r="W475" s="355"/>
      <c r="X475" s="355"/>
      <c r="Y475" s="355"/>
      <c r="Z475" s="355"/>
      <c r="AA475" s="1517"/>
    </row>
    <row r="476" spans="1:27" ht="15">
      <c r="A476" s="355"/>
      <c r="B476" s="1537"/>
      <c r="C476" s="355"/>
      <c r="D476" s="355"/>
      <c r="E476" s="355"/>
      <c r="F476" s="355"/>
      <c r="G476" s="355"/>
      <c r="H476" s="355"/>
      <c r="I476" s="355"/>
      <c r="J476" s="355"/>
      <c r="K476" s="355"/>
      <c r="L476" s="355"/>
      <c r="M476" s="355"/>
      <c r="N476" s="355"/>
      <c r="O476" s="355"/>
      <c r="P476" s="355"/>
      <c r="Q476" s="355"/>
      <c r="R476" s="355"/>
      <c r="S476" s="355"/>
      <c r="T476" s="355"/>
      <c r="U476" s="355"/>
      <c r="V476" s="355"/>
      <c r="W476" s="355"/>
      <c r="X476" s="355"/>
      <c r="Y476" s="355"/>
      <c r="Z476" s="355"/>
      <c r="AA476" s="1517"/>
    </row>
    <row r="477" spans="1:27" ht="15">
      <c r="A477" s="355"/>
      <c r="B477" s="1537"/>
      <c r="C477" s="355"/>
      <c r="D477" s="355"/>
      <c r="E477" s="355"/>
      <c r="F477" s="355"/>
      <c r="G477" s="355"/>
      <c r="H477" s="355"/>
      <c r="I477" s="355"/>
      <c r="J477" s="355"/>
      <c r="K477" s="355"/>
      <c r="L477" s="355"/>
      <c r="M477" s="355"/>
      <c r="N477" s="355"/>
      <c r="O477" s="355"/>
      <c r="P477" s="355"/>
      <c r="Q477" s="355"/>
      <c r="R477" s="355"/>
      <c r="S477" s="355"/>
      <c r="T477" s="355"/>
      <c r="U477" s="355"/>
      <c r="V477" s="355"/>
      <c r="W477" s="355"/>
      <c r="X477" s="355"/>
      <c r="Y477" s="355"/>
      <c r="Z477" s="355"/>
      <c r="AA477" s="1517"/>
    </row>
    <row r="478" spans="1:27" ht="15">
      <c r="A478" s="355"/>
      <c r="B478" s="1537"/>
      <c r="C478" s="355"/>
      <c r="D478" s="355"/>
      <c r="E478" s="355"/>
      <c r="F478" s="355"/>
      <c r="G478" s="355"/>
      <c r="H478" s="355"/>
      <c r="I478" s="355"/>
      <c r="J478" s="355"/>
      <c r="K478" s="355"/>
      <c r="L478" s="355"/>
      <c r="M478" s="355"/>
      <c r="N478" s="355"/>
      <c r="O478" s="355"/>
      <c r="P478" s="355"/>
      <c r="Q478" s="355"/>
      <c r="R478" s="355"/>
      <c r="S478" s="355"/>
      <c r="T478" s="355"/>
      <c r="U478" s="355"/>
      <c r="V478" s="355"/>
      <c r="W478" s="355"/>
      <c r="X478" s="355"/>
      <c r="Y478" s="355"/>
      <c r="Z478" s="355"/>
      <c r="AA478" s="1517"/>
    </row>
    <row r="479" spans="1:27" ht="15">
      <c r="A479" s="355"/>
      <c r="B479" s="1537"/>
      <c r="C479" s="355"/>
      <c r="D479" s="355"/>
      <c r="E479" s="355"/>
      <c r="F479" s="355"/>
      <c r="G479" s="355"/>
      <c r="H479" s="355"/>
      <c r="I479" s="355"/>
      <c r="J479" s="355"/>
      <c r="K479" s="355"/>
      <c r="L479" s="355"/>
      <c r="M479" s="355"/>
      <c r="N479" s="355"/>
      <c r="O479" s="355"/>
      <c r="P479" s="355"/>
      <c r="Q479" s="355"/>
      <c r="R479" s="355"/>
      <c r="S479" s="355"/>
      <c r="T479" s="355"/>
      <c r="U479" s="355"/>
      <c r="V479" s="355"/>
      <c r="W479" s="355"/>
      <c r="X479" s="355"/>
      <c r="Y479" s="355"/>
      <c r="Z479" s="355"/>
      <c r="AA479" s="1517"/>
    </row>
    <row r="480" spans="1:27" ht="15">
      <c r="A480" s="355"/>
      <c r="B480" s="1537"/>
      <c r="C480" s="355"/>
      <c r="D480" s="355"/>
      <c r="E480" s="355"/>
      <c r="F480" s="355"/>
      <c r="G480" s="355"/>
      <c r="H480" s="355"/>
      <c r="I480" s="355"/>
      <c r="J480" s="355"/>
      <c r="K480" s="355"/>
      <c r="L480" s="355"/>
      <c r="M480" s="355"/>
      <c r="N480" s="355"/>
      <c r="O480" s="355"/>
      <c r="P480" s="355"/>
      <c r="Q480" s="355"/>
      <c r="R480" s="355"/>
      <c r="S480" s="355"/>
      <c r="T480" s="355"/>
      <c r="U480" s="355"/>
      <c r="V480" s="355"/>
      <c r="W480" s="355"/>
      <c r="X480" s="355"/>
      <c r="Y480" s="355"/>
      <c r="Z480" s="355"/>
      <c r="AA480" s="1517"/>
    </row>
    <row r="481" spans="1:27" ht="15">
      <c r="A481" s="355"/>
      <c r="B481" s="1537"/>
      <c r="C481" s="355"/>
      <c r="D481" s="355"/>
      <c r="E481" s="355"/>
      <c r="F481" s="355"/>
      <c r="G481" s="355"/>
      <c r="H481" s="355"/>
      <c r="I481" s="355"/>
      <c r="J481" s="355"/>
      <c r="K481" s="355"/>
      <c r="L481" s="355"/>
      <c r="M481" s="355"/>
      <c r="N481" s="355"/>
      <c r="O481" s="355"/>
      <c r="P481" s="355"/>
      <c r="Q481" s="355"/>
      <c r="R481" s="355"/>
      <c r="S481" s="355"/>
      <c r="T481" s="355"/>
      <c r="U481" s="355"/>
      <c r="V481" s="355"/>
      <c r="W481" s="355"/>
      <c r="X481" s="355"/>
      <c r="Y481" s="355"/>
      <c r="Z481" s="355"/>
      <c r="AA481" s="1517"/>
    </row>
    <row r="482" spans="1:27" ht="15">
      <c r="A482" s="355"/>
      <c r="B482" s="1537"/>
      <c r="C482" s="355"/>
      <c r="D482" s="355"/>
      <c r="E482" s="355"/>
      <c r="F482" s="355"/>
      <c r="G482" s="355"/>
      <c r="H482" s="355"/>
      <c r="I482" s="355"/>
      <c r="J482" s="355"/>
      <c r="K482" s="355"/>
      <c r="L482" s="355"/>
      <c r="M482" s="355"/>
      <c r="N482" s="355"/>
      <c r="O482" s="355"/>
      <c r="P482" s="355"/>
      <c r="Q482" s="355"/>
      <c r="R482" s="355"/>
      <c r="S482" s="355"/>
      <c r="T482" s="355"/>
      <c r="U482" s="355"/>
      <c r="V482" s="355"/>
      <c r="W482" s="355"/>
      <c r="X482" s="355"/>
      <c r="Y482" s="355"/>
      <c r="Z482" s="355"/>
      <c r="AA482" s="1517"/>
    </row>
    <row r="483" spans="1:27" ht="15">
      <c r="A483" s="355"/>
      <c r="B483" s="1537"/>
      <c r="C483" s="355"/>
      <c r="D483" s="355"/>
      <c r="E483" s="355"/>
      <c r="F483" s="355"/>
      <c r="G483" s="355"/>
      <c r="H483" s="355"/>
      <c r="I483" s="355"/>
      <c r="J483" s="355"/>
      <c r="K483" s="355"/>
      <c r="L483" s="355"/>
      <c r="M483" s="355"/>
      <c r="N483" s="355"/>
      <c r="O483" s="355"/>
      <c r="P483" s="355"/>
      <c r="Q483" s="355"/>
      <c r="R483" s="355"/>
      <c r="S483" s="355"/>
      <c r="T483" s="355"/>
      <c r="U483" s="355"/>
      <c r="V483" s="355"/>
      <c r="W483" s="355"/>
      <c r="X483" s="355"/>
      <c r="Y483" s="355"/>
      <c r="Z483" s="355"/>
      <c r="AA483" s="1517"/>
    </row>
    <row r="484" spans="1:27" ht="15">
      <c r="A484" s="355"/>
      <c r="B484" s="1537"/>
      <c r="C484" s="355"/>
      <c r="D484" s="355"/>
      <c r="E484" s="355"/>
      <c r="F484" s="355"/>
      <c r="G484" s="355"/>
      <c r="H484" s="355"/>
      <c r="I484" s="355"/>
      <c r="J484" s="355"/>
      <c r="K484" s="355"/>
      <c r="L484" s="355"/>
      <c r="M484" s="355"/>
      <c r="N484" s="355"/>
      <c r="O484" s="355"/>
      <c r="P484" s="355"/>
      <c r="Q484" s="355"/>
      <c r="R484" s="355"/>
      <c r="S484" s="355"/>
      <c r="T484" s="355"/>
      <c r="U484" s="355"/>
      <c r="V484" s="355"/>
      <c r="W484" s="355"/>
      <c r="X484" s="355"/>
      <c r="Y484" s="355"/>
      <c r="Z484" s="355"/>
      <c r="AA484" s="1517"/>
    </row>
    <row r="485" spans="1:27" ht="15">
      <c r="A485" s="355"/>
      <c r="B485" s="1537"/>
      <c r="C485" s="355"/>
      <c r="D485" s="355"/>
      <c r="E485" s="355"/>
      <c r="F485" s="355"/>
      <c r="G485" s="355"/>
      <c r="H485" s="355"/>
      <c r="I485" s="355"/>
      <c r="J485" s="355"/>
      <c r="K485" s="355"/>
      <c r="L485" s="355"/>
      <c r="M485" s="355"/>
      <c r="N485" s="355"/>
      <c r="O485" s="355"/>
      <c r="P485" s="355"/>
      <c r="Q485" s="355"/>
      <c r="R485" s="355"/>
      <c r="S485" s="355"/>
      <c r="T485" s="355"/>
      <c r="U485" s="355"/>
      <c r="V485" s="355"/>
      <c r="W485" s="355"/>
      <c r="X485" s="355"/>
      <c r="Y485" s="355"/>
      <c r="Z485" s="355"/>
      <c r="AA485" s="1517"/>
    </row>
    <row r="486" spans="1:27" ht="15">
      <c r="A486" s="355"/>
      <c r="B486" s="1537"/>
      <c r="C486" s="355"/>
      <c r="D486" s="355"/>
      <c r="E486" s="355"/>
      <c r="F486" s="355"/>
      <c r="G486" s="355"/>
      <c r="H486" s="355"/>
      <c r="I486" s="355"/>
      <c r="J486" s="355"/>
      <c r="K486" s="355"/>
      <c r="L486" s="355"/>
      <c r="M486" s="355"/>
      <c r="N486" s="355"/>
      <c r="O486" s="355"/>
      <c r="P486" s="355"/>
      <c r="Q486" s="355"/>
      <c r="R486" s="355"/>
      <c r="S486" s="355"/>
      <c r="T486" s="355"/>
      <c r="U486" s="355"/>
      <c r="V486" s="355"/>
      <c r="W486" s="355"/>
      <c r="X486" s="355"/>
      <c r="Y486" s="355"/>
      <c r="Z486" s="355"/>
      <c r="AA486" s="1517"/>
    </row>
    <row r="487" spans="1:27" ht="15">
      <c r="A487" s="355"/>
      <c r="B487" s="1537"/>
      <c r="C487" s="355"/>
      <c r="D487" s="355"/>
      <c r="E487" s="355"/>
      <c r="F487" s="355"/>
      <c r="G487" s="355"/>
      <c r="H487" s="355"/>
      <c r="I487" s="355"/>
      <c r="J487" s="355"/>
      <c r="K487" s="355"/>
      <c r="L487" s="355"/>
      <c r="M487" s="355"/>
      <c r="N487" s="355"/>
      <c r="O487" s="355"/>
      <c r="P487" s="355"/>
      <c r="Q487" s="355"/>
      <c r="R487" s="355"/>
      <c r="S487" s="355"/>
      <c r="T487" s="355"/>
      <c r="U487" s="355"/>
      <c r="V487" s="355"/>
      <c r="W487" s="355"/>
      <c r="X487" s="355"/>
      <c r="Y487" s="355"/>
      <c r="Z487" s="355"/>
      <c r="AA487" s="1517"/>
    </row>
    <row r="488" spans="1:27" ht="15">
      <c r="A488" s="355"/>
      <c r="B488" s="1537"/>
      <c r="C488" s="355"/>
      <c r="D488" s="355"/>
      <c r="E488" s="355"/>
      <c r="F488" s="355"/>
      <c r="G488" s="355"/>
      <c r="H488" s="355"/>
      <c r="I488" s="355"/>
      <c r="J488" s="355"/>
      <c r="K488" s="355"/>
      <c r="L488" s="355"/>
      <c r="M488" s="355"/>
      <c r="N488" s="355"/>
      <c r="O488" s="355"/>
      <c r="P488" s="355"/>
      <c r="Q488" s="355"/>
      <c r="R488" s="355"/>
      <c r="S488" s="355"/>
      <c r="T488" s="355"/>
      <c r="U488" s="355"/>
      <c r="V488" s="355"/>
      <c r="W488" s="355"/>
      <c r="X488" s="355"/>
      <c r="Y488" s="355"/>
      <c r="Z488" s="355"/>
      <c r="AA488" s="1517"/>
    </row>
    <row r="489" spans="1:27" ht="15">
      <c r="A489" s="355"/>
      <c r="B489" s="1537"/>
      <c r="C489" s="355"/>
      <c r="D489" s="355"/>
      <c r="E489" s="355"/>
      <c r="F489" s="355"/>
      <c r="G489" s="355"/>
      <c r="H489" s="355"/>
      <c r="I489" s="355"/>
      <c r="J489" s="355"/>
      <c r="K489" s="355"/>
      <c r="L489" s="355"/>
      <c r="M489" s="355"/>
      <c r="N489" s="355"/>
      <c r="O489" s="355"/>
      <c r="P489" s="355"/>
      <c r="Q489" s="355"/>
      <c r="R489" s="355"/>
      <c r="S489" s="355"/>
      <c r="T489" s="355"/>
      <c r="U489" s="355"/>
      <c r="V489" s="355"/>
      <c r="W489" s="355"/>
      <c r="X489" s="355"/>
      <c r="Y489" s="355"/>
      <c r="Z489" s="355"/>
      <c r="AA489" s="1517"/>
    </row>
    <row r="490" spans="1:27" ht="15">
      <c r="A490" s="355"/>
      <c r="B490" s="1537"/>
      <c r="C490" s="355"/>
      <c r="D490" s="355"/>
      <c r="E490" s="355"/>
      <c r="F490" s="355"/>
      <c r="G490" s="355"/>
      <c r="H490" s="355"/>
      <c r="I490" s="355"/>
      <c r="J490" s="355"/>
      <c r="K490" s="355"/>
      <c r="L490" s="355"/>
      <c r="M490" s="355"/>
      <c r="N490" s="355"/>
      <c r="O490" s="355"/>
      <c r="P490" s="355"/>
      <c r="Q490" s="355"/>
      <c r="R490" s="355"/>
      <c r="S490" s="355"/>
      <c r="T490" s="355"/>
      <c r="U490" s="355"/>
      <c r="V490" s="355"/>
      <c r="W490" s="355"/>
      <c r="X490" s="355"/>
      <c r="Y490" s="355"/>
      <c r="Z490" s="355"/>
      <c r="AA490" s="1517"/>
    </row>
    <row r="491" spans="1:27" ht="15">
      <c r="A491" s="355"/>
      <c r="B491" s="1537"/>
      <c r="C491" s="355"/>
      <c r="D491" s="355"/>
      <c r="E491" s="355"/>
      <c r="F491" s="355"/>
      <c r="G491" s="355"/>
      <c r="H491" s="355"/>
      <c r="I491" s="355"/>
      <c r="J491" s="355"/>
      <c r="K491" s="355"/>
      <c r="L491" s="355"/>
      <c r="M491" s="355"/>
      <c r="N491" s="355"/>
      <c r="O491" s="355"/>
      <c r="P491" s="355"/>
      <c r="Q491" s="355"/>
      <c r="R491" s="355"/>
      <c r="S491" s="355"/>
      <c r="T491" s="355"/>
      <c r="U491" s="355"/>
      <c r="V491" s="355"/>
      <c r="W491" s="355"/>
      <c r="X491" s="355"/>
      <c r="Y491" s="355"/>
      <c r="Z491" s="355"/>
      <c r="AA491" s="1517"/>
    </row>
    <row r="492" spans="1:27" ht="15">
      <c r="A492" s="355"/>
      <c r="B492" s="1537"/>
      <c r="C492" s="355"/>
      <c r="D492" s="355"/>
      <c r="E492" s="355"/>
      <c r="F492" s="355"/>
      <c r="G492" s="355"/>
      <c r="H492" s="355"/>
      <c r="I492" s="355"/>
      <c r="J492" s="355"/>
      <c r="K492" s="355"/>
      <c r="L492" s="355"/>
      <c r="M492" s="355"/>
      <c r="N492" s="355"/>
      <c r="O492" s="355"/>
      <c r="P492" s="355"/>
      <c r="Q492" s="355"/>
      <c r="R492" s="355"/>
      <c r="S492" s="355"/>
      <c r="T492" s="355"/>
      <c r="U492" s="355"/>
      <c r="V492" s="355"/>
      <c r="W492" s="355"/>
      <c r="X492" s="355"/>
      <c r="Y492" s="355"/>
      <c r="Z492" s="355"/>
      <c r="AA492" s="1517"/>
    </row>
    <row r="493" spans="1:27" ht="15">
      <c r="A493" s="355"/>
      <c r="B493" s="1537"/>
      <c r="C493" s="355"/>
      <c r="D493" s="355"/>
      <c r="E493" s="355"/>
      <c r="F493" s="355"/>
      <c r="G493" s="355"/>
      <c r="H493" s="355"/>
      <c r="I493" s="355"/>
      <c r="J493" s="355"/>
      <c r="K493" s="355"/>
      <c r="L493" s="355"/>
      <c r="M493" s="355"/>
      <c r="N493" s="355"/>
      <c r="O493" s="355"/>
      <c r="P493" s="355"/>
      <c r="Q493" s="355"/>
      <c r="R493" s="355"/>
      <c r="S493" s="355"/>
      <c r="T493" s="355"/>
      <c r="U493" s="355"/>
      <c r="V493" s="355"/>
      <c r="W493" s="355"/>
      <c r="X493" s="355"/>
      <c r="Y493" s="355"/>
      <c r="Z493" s="355"/>
      <c r="AA493" s="1517"/>
    </row>
    <row r="494" spans="1:27" ht="15">
      <c r="A494" s="355"/>
      <c r="B494" s="1537"/>
      <c r="C494" s="355"/>
      <c r="D494" s="355"/>
      <c r="E494" s="355"/>
      <c r="F494" s="355"/>
      <c r="G494" s="355"/>
      <c r="H494" s="355"/>
      <c r="I494" s="355"/>
      <c r="J494" s="355"/>
      <c r="K494" s="355"/>
      <c r="L494" s="355"/>
      <c r="M494" s="355"/>
      <c r="N494" s="355"/>
      <c r="O494" s="355"/>
      <c r="P494" s="355"/>
      <c r="Q494" s="355"/>
      <c r="R494" s="355"/>
      <c r="S494" s="355"/>
      <c r="T494" s="355"/>
      <c r="U494" s="355"/>
      <c r="V494" s="355"/>
      <c r="W494" s="355"/>
      <c r="X494" s="355"/>
      <c r="Y494" s="355"/>
      <c r="Z494" s="355"/>
      <c r="AA494" s="1517"/>
    </row>
    <row r="495" spans="1:27" ht="15">
      <c r="A495" s="355"/>
      <c r="B495" s="1537"/>
      <c r="C495" s="355"/>
      <c r="D495" s="355"/>
      <c r="E495" s="355"/>
      <c r="F495" s="355"/>
      <c r="G495" s="355"/>
      <c r="H495" s="355"/>
      <c r="I495" s="355"/>
      <c r="J495" s="355"/>
      <c r="K495" s="355"/>
      <c r="L495" s="355"/>
      <c r="M495" s="355"/>
      <c r="N495" s="355"/>
      <c r="O495" s="355"/>
      <c r="P495" s="355"/>
      <c r="Q495" s="355"/>
      <c r="R495" s="355"/>
      <c r="S495" s="355"/>
      <c r="T495" s="355"/>
      <c r="U495" s="355"/>
      <c r="V495" s="355"/>
      <c r="W495" s="355"/>
      <c r="X495" s="355"/>
      <c r="Y495" s="355"/>
      <c r="Z495" s="355"/>
      <c r="AA495" s="1517"/>
    </row>
    <row r="496" spans="1:27" ht="15">
      <c r="A496" s="355"/>
      <c r="B496" s="1537"/>
      <c r="C496" s="355"/>
      <c r="D496" s="355"/>
      <c r="E496" s="355"/>
      <c r="F496" s="355"/>
      <c r="G496" s="355"/>
      <c r="H496" s="355"/>
      <c r="I496" s="355"/>
      <c r="J496" s="355"/>
      <c r="K496" s="355"/>
      <c r="L496" s="355"/>
      <c r="M496" s="355"/>
      <c r="N496" s="355"/>
      <c r="O496" s="355"/>
      <c r="P496" s="355"/>
      <c r="Q496" s="355"/>
      <c r="R496" s="355"/>
      <c r="S496" s="355"/>
      <c r="T496" s="355"/>
      <c r="U496" s="355"/>
      <c r="V496" s="355"/>
      <c r="W496" s="355"/>
      <c r="X496" s="355"/>
      <c r="Y496" s="355"/>
      <c r="Z496" s="355"/>
      <c r="AA496" s="1517"/>
    </row>
    <row r="497" spans="1:27" ht="15">
      <c r="A497" s="355"/>
      <c r="B497" s="1537"/>
      <c r="C497" s="355"/>
      <c r="D497" s="355"/>
      <c r="E497" s="355"/>
      <c r="F497" s="355"/>
      <c r="G497" s="355"/>
      <c r="H497" s="355"/>
      <c r="I497" s="355"/>
      <c r="J497" s="355"/>
      <c r="K497" s="355"/>
      <c r="L497" s="355"/>
      <c r="M497" s="355"/>
      <c r="N497" s="355"/>
      <c r="O497" s="355"/>
      <c r="P497" s="355"/>
      <c r="Q497" s="355"/>
      <c r="R497" s="355"/>
      <c r="S497" s="355"/>
      <c r="T497" s="355"/>
      <c r="U497" s="355"/>
      <c r="V497" s="355"/>
      <c r="W497" s="355"/>
      <c r="X497" s="355"/>
      <c r="Y497" s="355"/>
      <c r="Z497" s="355"/>
      <c r="AA497" s="1517"/>
    </row>
    <row r="498" spans="1:27" ht="15">
      <c r="A498" s="355"/>
      <c r="B498" s="1537"/>
      <c r="C498" s="355"/>
      <c r="D498" s="355"/>
      <c r="E498" s="355"/>
      <c r="F498" s="355"/>
      <c r="G498" s="355"/>
      <c r="H498" s="355"/>
      <c r="I498" s="355"/>
      <c r="J498" s="355"/>
      <c r="K498" s="355"/>
      <c r="L498" s="355"/>
      <c r="M498" s="355"/>
      <c r="N498" s="355"/>
      <c r="O498" s="355"/>
      <c r="P498" s="355"/>
      <c r="Q498" s="355"/>
      <c r="R498" s="355"/>
      <c r="S498" s="355"/>
      <c r="T498" s="355"/>
      <c r="U498" s="355"/>
      <c r="V498" s="355"/>
      <c r="W498" s="355"/>
      <c r="X498" s="355"/>
      <c r="Y498" s="355"/>
      <c r="Z498" s="355"/>
      <c r="AA498" s="1517"/>
    </row>
    <row r="499" spans="1:27" ht="15">
      <c r="A499" s="355"/>
      <c r="B499" s="1537"/>
      <c r="C499" s="355"/>
      <c r="D499" s="355"/>
      <c r="E499" s="355"/>
      <c r="F499" s="355"/>
      <c r="G499" s="355"/>
      <c r="H499" s="355"/>
      <c r="I499" s="355"/>
      <c r="J499" s="355"/>
      <c r="K499" s="355"/>
      <c r="L499" s="355"/>
      <c r="M499" s="355"/>
      <c r="N499" s="355"/>
      <c r="O499" s="355"/>
      <c r="P499" s="355"/>
      <c r="Q499" s="355"/>
      <c r="R499" s="355"/>
      <c r="S499" s="355"/>
      <c r="T499" s="355"/>
      <c r="U499" s="355"/>
      <c r="V499" s="355"/>
      <c r="W499" s="355"/>
      <c r="X499" s="355"/>
      <c r="Y499" s="355"/>
      <c r="Z499" s="355"/>
      <c r="AA499" s="1517"/>
    </row>
    <row r="500" spans="1:27" ht="15">
      <c r="A500" s="355"/>
      <c r="B500" s="1537"/>
      <c r="C500" s="355"/>
      <c r="D500" s="355"/>
      <c r="E500" s="355"/>
      <c r="F500" s="355"/>
      <c r="G500" s="355"/>
      <c r="H500" s="355"/>
      <c r="I500" s="355"/>
      <c r="J500" s="355"/>
      <c r="K500" s="355"/>
      <c r="L500" s="355"/>
      <c r="M500" s="355"/>
      <c r="N500" s="355"/>
      <c r="O500" s="355"/>
      <c r="P500" s="355"/>
      <c r="Q500" s="355"/>
      <c r="R500" s="355"/>
      <c r="S500" s="355"/>
      <c r="T500" s="355"/>
      <c r="U500" s="355"/>
      <c r="V500" s="355"/>
      <c r="W500" s="355"/>
      <c r="X500" s="355"/>
      <c r="Y500" s="355"/>
      <c r="Z500" s="355"/>
      <c r="AA500" s="1517"/>
    </row>
    <row r="501" spans="1:27" ht="15">
      <c r="A501" s="355"/>
      <c r="B501" s="1537"/>
      <c r="C501" s="355"/>
      <c r="D501" s="355"/>
      <c r="E501" s="355"/>
      <c r="F501" s="355"/>
      <c r="G501" s="355"/>
      <c r="H501" s="355"/>
      <c r="I501" s="355"/>
      <c r="J501" s="355"/>
      <c r="K501" s="355"/>
      <c r="L501" s="355"/>
      <c r="M501" s="355"/>
      <c r="N501" s="355"/>
      <c r="O501" s="355"/>
      <c r="P501" s="355"/>
      <c r="Q501" s="355"/>
      <c r="R501" s="355"/>
      <c r="S501" s="355"/>
      <c r="T501" s="355"/>
      <c r="U501" s="355"/>
      <c r="V501" s="355"/>
      <c r="W501" s="355"/>
      <c r="X501" s="355"/>
      <c r="Y501" s="355"/>
      <c r="Z501" s="355"/>
      <c r="AA501" s="1517"/>
    </row>
    <row r="502" spans="1:27" ht="15">
      <c r="A502" s="355"/>
      <c r="B502" s="1537"/>
      <c r="C502" s="355"/>
      <c r="D502" s="355"/>
      <c r="E502" s="355"/>
      <c r="F502" s="355"/>
      <c r="G502" s="355"/>
      <c r="H502" s="355"/>
      <c r="I502" s="355"/>
      <c r="J502" s="355"/>
      <c r="K502" s="355"/>
      <c r="L502" s="355"/>
      <c r="M502" s="355"/>
      <c r="N502" s="355"/>
      <c r="O502" s="355"/>
      <c r="P502" s="355"/>
      <c r="Q502" s="355"/>
      <c r="R502" s="355"/>
      <c r="S502" s="355"/>
      <c r="T502" s="355"/>
      <c r="U502" s="355"/>
      <c r="V502" s="355"/>
      <c r="W502" s="355"/>
      <c r="X502" s="355"/>
      <c r="Y502" s="355"/>
      <c r="Z502" s="355"/>
      <c r="AA502" s="1517"/>
    </row>
    <row r="503" spans="1:27" ht="15">
      <c r="A503" s="355"/>
      <c r="B503" s="1537"/>
      <c r="C503" s="355"/>
      <c r="D503" s="355"/>
      <c r="E503" s="355"/>
      <c r="F503" s="355"/>
      <c r="G503" s="355"/>
      <c r="H503" s="355"/>
      <c r="I503" s="355"/>
      <c r="J503" s="355"/>
      <c r="K503" s="355"/>
      <c r="L503" s="355"/>
      <c r="M503" s="355"/>
      <c r="N503" s="355"/>
      <c r="O503" s="355"/>
      <c r="P503" s="355"/>
      <c r="Q503" s="355"/>
      <c r="R503" s="355"/>
      <c r="S503" s="355"/>
      <c r="T503" s="355"/>
      <c r="U503" s="355"/>
      <c r="V503" s="355"/>
      <c r="W503" s="355"/>
      <c r="X503" s="355"/>
      <c r="Y503" s="355"/>
      <c r="Z503" s="355"/>
      <c r="AA503" s="1517"/>
    </row>
    <row r="504" spans="1:27" ht="15">
      <c r="A504" s="355"/>
      <c r="B504" s="1537"/>
      <c r="C504" s="355"/>
      <c r="D504" s="355"/>
      <c r="E504" s="355"/>
      <c r="F504" s="355"/>
      <c r="G504" s="355"/>
      <c r="H504" s="355"/>
      <c r="I504" s="355"/>
      <c r="J504" s="355"/>
      <c r="K504" s="355"/>
      <c r="L504" s="355"/>
      <c r="M504" s="355"/>
      <c r="N504" s="355"/>
      <c r="O504" s="355"/>
      <c r="P504" s="355"/>
      <c r="Q504" s="355"/>
      <c r="R504" s="355"/>
      <c r="S504" s="355"/>
      <c r="T504" s="355"/>
      <c r="U504" s="355"/>
      <c r="V504" s="355"/>
      <c r="W504" s="355"/>
      <c r="X504" s="355"/>
      <c r="Y504" s="355"/>
      <c r="Z504" s="355"/>
      <c r="AA504" s="1517"/>
    </row>
    <row r="505" spans="1:27" ht="15">
      <c r="A505" s="355"/>
      <c r="B505" s="1537"/>
      <c r="C505" s="355"/>
      <c r="D505" s="355"/>
      <c r="E505" s="355"/>
      <c r="F505" s="355"/>
      <c r="G505" s="355"/>
      <c r="H505" s="355"/>
      <c r="I505" s="355"/>
      <c r="J505" s="355"/>
      <c r="K505" s="355"/>
      <c r="L505" s="355"/>
      <c r="M505" s="355"/>
      <c r="N505" s="355"/>
      <c r="O505" s="355"/>
      <c r="P505" s="355"/>
      <c r="Q505" s="355"/>
      <c r="R505" s="355"/>
      <c r="S505" s="355"/>
      <c r="T505" s="355"/>
      <c r="U505" s="355"/>
      <c r="V505" s="355"/>
      <c r="W505" s="355"/>
      <c r="X505" s="355"/>
      <c r="Y505" s="355"/>
      <c r="Z505" s="355"/>
      <c r="AA505" s="1517"/>
    </row>
    <row r="506" spans="1:27" ht="15">
      <c r="A506" s="355"/>
      <c r="B506" s="1537"/>
      <c r="C506" s="355"/>
      <c r="D506" s="355"/>
      <c r="E506" s="355"/>
      <c r="F506" s="355"/>
      <c r="G506" s="355"/>
      <c r="H506" s="355"/>
      <c r="I506" s="355"/>
      <c r="J506" s="355"/>
      <c r="K506" s="355"/>
      <c r="L506" s="355"/>
      <c r="M506" s="355"/>
      <c r="N506" s="355"/>
      <c r="O506" s="355"/>
      <c r="P506" s="355"/>
      <c r="Q506" s="355"/>
      <c r="R506" s="355"/>
      <c r="S506" s="355"/>
      <c r="T506" s="355"/>
      <c r="U506" s="355"/>
      <c r="V506" s="355"/>
      <c r="W506" s="355"/>
      <c r="X506" s="355"/>
      <c r="Y506" s="355"/>
      <c r="Z506" s="355"/>
      <c r="AA506" s="1517"/>
    </row>
    <row r="507" spans="1:27" ht="15">
      <c r="A507" s="355"/>
      <c r="B507" s="1537"/>
      <c r="C507" s="355"/>
      <c r="D507" s="355"/>
      <c r="E507" s="355"/>
      <c r="F507" s="355"/>
      <c r="G507" s="355"/>
      <c r="H507" s="355"/>
      <c r="I507" s="355"/>
      <c r="J507" s="355"/>
      <c r="K507" s="355"/>
      <c r="L507" s="355"/>
      <c r="M507" s="355"/>
      <c r="N507" s="355"/>
      <c r="O507" s="355"/>
      <c r="P507" s="355"/>
      <c r="Q507" s="355"/>
      <c r="R507" s="355"/>
      <c r="S507" s="355"/>
      <c r="T507" s="355"/>
      <c r="U507" s="355"/>
      <c r="V507" s="355"/>
      <c r="W507" s="355"/>
      <c r="X507" s="355"/>
      <c r="Y507" s="355"/>
      <c r="Z507" s="355"/>
      <c r="AA507" s="1517"/>
    </row>
    <row r="508" spans="1:27" ht="15">
      <c r="A508" s="355"/>
      <c r="B508" s="1537"/>
      <c r="C508" s="355"/>
      <c r="D508" s="355"/>
      <c r="E508" s="355"/>
      <c r="F508" s="355"/>
      <c r="G508" s="355"/>
      <c r="H508" s="355"/>
      <c r="I508" s="355"/>
      <c r="J508" s="355"/>
      <c r="K508" s="355"/>
      <c r="L508" s="355"/>
      <c r="M508" s="355"/>
      <c r="N508" s="355"/>
      <c r="O508" s="355"/>
      <c r="P508" s="355"/>
      <c r="Q508" s="355"/>
      <c r="R508" s="355"/>
      <c r="S508" s="355"/>
      <c r="T508" s="355"/>
      <c r="U508" s="355"/>
      <c r="V508" s="355"/>
      <c r="W508" s="355"/>
      <c r="X508" s="355"/>
      <c r="Y508" s="355"/>
      <c r="Z508" s="355"/>
      <c r="AA508" s="1517"/>
    </row>
    <row r="509" spans="1:27" ht="15">
      <c r="A509" s="355"/>
      <c r="B509" s="1537"/>
      <c r="C509" s="355"/>
      <c r="D509" s="355"/>
      <c r="E509" s="355"/>
      <c r="F509" s="355"/>
      <c r="G509" s="355"/>
      <c r="H509" s="355"/>
      <c r="I509" s="355"/>
      <c r="J509" s="355"/>
      <c r="K509" s="355"/>
      <c r="L509" s="355"/>
      <c r="M509" s="355"/>
      <c r="N509" s="355"/>
      <c r="O509" s="355"/>
      <c r="P509" s="355"/>
      <c r="Q509" s="355"/>
      <c r="R509" s="355"/>
      <c r="S509" s="355"/>
      <c r="T509" s="355"/>
      <c r="U509" s="355"/>
      <c r="V509" s="355"/>
      <c r="W509" s="355"/>
      <c r="X509" s="355"/>
      <c r="Y509" s="355"/>
      <c r="Z509" s="355"/>
      <c r="AA509" s="1517"/>
    </row>
    <row r="510" spans="1:27" ht="15">
      <c r="A510" s="355"/>
      <c r="B510" s="1537"/>
      <c r="C510" s="355"/>
      <c r="D510" s="355"/>
      <c r="E510" s="355"/>
      <c r="F510" s="355"/>
      <c r="G510" s="355"/>
      <c r="H510" s="355"/>
      <c r="I510" s="355"/>
      <c r="J510" s="355"/>
      <c r="K510" s="355"/>
      <c r="L510" s="355"/>
      <c r="M510" s="355"/>
      <c r="N510" s="355"/>
      <c r="O510" s="355"/>
      <c r="P510" s="355"/>
      <c r="Q510" s="355"/>
      <c r="R510" s="355"/>
      <c r="S510" s="355"/>
      <c r="T510" s="355"/>
      <c r="U510" s="355"/>
      <c r="V510" s="355"/>
      <c r="W510" s="355"/>
      <c r="X510" s="355"/>
      <c r="Y510" s="355"/>
      <c r="Z510" s="355"/>
      <c r="AA510" s="1517"/>
    </row>
    <row r="511" spans="1:27" ht="15">
      <c r="A511" s="355"/>
      <c r="B511" s="1537"/>
      <c r="C511" s="355"/>
      <c r="D511" s="355"/>
      <c r="E511" s="355"/>
      <c r="F511" s="355"/>
      <c r="G511" s="355"/>
      <c r="H511" s="355"/>
      <c r="I511" s="355"/>
      <c r="J511" s="355"/>
      <c r="K511" s="355"/>
      <c r="L511" s="355"/>
      <c r="M511" s="355"/>
      <c r="N511" s="355"/>
      <c r="O511" s="355"/>
      <c r="P511" s="355"/>
      <c r="Q511" s="355"/>
      <c r="R511" s="355"/>
      <c r="S511" s="355"/>
      <c r="T511" s="355"/>
      <c r="U511" s="355"/>
      <c r="V511" s="355"/>
      <c r="W511" s="355"/>
      <c r="X511" s="355"/>
      <c r="Y511" s="355"/>
      <c r="Z511" s="355"/>
      <c r="AA511" s="1517"/>
    </row>
    <row r="512" spans="1:27" ht="15">
      <c r="A512" s="355"/>
      <c r="B512" s="1537"/>
      <c r="C512" s="355"/>
      <c r="D512" s="355"/>
      <c r="E512" s="355"/>
      <c r="F512" s="355"/>
      <c r="G512" s="355"/>
      <c r="H512" s="355"/>
      <c r="I512" s="355"/>
      <c r="J512" s="355"/>
      <c r="K512" s="355"/>
      <c r="L512" s="355"/>
      <c r="M512" s="355"/>
      <c r="N512" s="355"/>
      <c r="O512" s="355"/>
      <c r="P512" s="355"/>
      <c r="Q512" s="355"/>
      <c r="R512" s="355"/>
      <c r="S512" s="355"/>
      <c r="T512" s="355"/>
      <c r="U512" s="355"/>
      <c r="V512" s="355"/>
      <c r="W512" s="355"/>
      <c r="X512" s="355"/>
      <c r="Y512" s="355"/>
      <c r="Z512" s="355"/>
      <c r="AA512" s="1517"/>
    </row>
    <row r="513" spans="1:27" ht="15">
      <c r="A513" s="355"/>
      <c r="B513" s="1537"/>
      <c r="C513" s="355"/>
      <c r="D513" s="355"/>
      <c r="E513" s="355"/>
      <c r="F513" s="355"/>
      <c r="G513" s="355"/>
      <c r="H513" s="355"/>
      <c r="I513" s="355"/>
      <c r="J513" s="355"/>
      <c r="K513" s="355"/>
      <c r="L513" s="355"/>
      <c r="M513" s="355"/>
      <c r="N513" s="355"/>
      <c r="O513" s="355"/>
      <c r="P513" s="355"/>
      <c r="Q513" s="355"/>
      <c r="R513" s="355"/>
      <c r="S513" s="355"/>
      <c r="T513" s="355"/>
      <c r="U513" s="355"/>
      <c r="V513" s="355"/>
      <c r="W513" s="355"/>
      <c r="X513" s="355"/>
      <c r="Y513" s="355"/>
      <c r="Z513" s="355"/>
      <c r="AA513" s="1517"/>
    </row>
    <row r="514" spans="1:27" ht="15">
      <c r="A514" s="355"/>
      <c r="B514" s="1537"/>
      <c r="C514" s="355"/>
      <c r="D514" s="355"/>
      <c r="E514" s="355"/>
      <c r="F514" s="355"/>
      <c r="G514" s="355"/>
      <c r="H514" s="355"/>
      <c r="I514" s="355"/>
      <c r="J514" s="355"/>
      <c r="K514" s="355"/>
      <c r="L514" s="355"/>
      <c r="M514" s="355"/>
      <c r="N514" s="355"/>
      <c r="O514" s="355"/>
      <c r="P514" s="355"/>
      <c r="Q514" s="355"/>
      <c r="R514" s="355"/>
      <c r="S514" s="355"/>
      <c r="T514" s="355"/>
      <c r="U514" s="355"/>
      <c r="V514" s="355"/>
      <c r="W514" s="355"/>
      <c r="X514" s="355"/>
      <c r="Y514" s="355"/>
      <c r="Z514" s="355"/>
      <c r="AA514" s="1517"/>
    </row>
    <row r="515" spans="1:27" ht="15">
      <c r="A515" s="355"/>
      <c r="B515" s="1537"/>
      <c r="C515" s="355"/>
      <c r="D515" s="355"/>
      <c r="E515" s="355"/>
      <c r="F515" s="355"/>
      <c r="G515" s="355"/>
      <c r="H515" s="355"/>
      <c r="I515" s="355"/>
      <c r="J515" s="355"/>
      <c r="K515" s="355"/>
      <c r="L515" s="355"/>
      <c r="M515" s="355"/>
      <c r="N515" s="355"/>
      <c r="O515" s="355"/>
      <c r="P515" s="355"/>
      <c r="Q515" s="355"/>
      <c r="R515" s="355"/>
      <c r="S515" s="355"/>
      <c r="T515" s="355"/>
      <c r="U515" s="355"/>
      <c r="V515" s="355"/>
      <c r="W515" s="355"/>
      <c r="X515" s="355"/>
      <c r="Y515" s="355"/>
      <c r="Z515" s="355"/>
      <c r="AA515" s="1517"/>
    </row>
    <row r="516" spans="1:27" ht="15">
      <c r="A516" s="355"/>
      <c r="B516" s="1537"/>
      <c r="C516" s="355"/>
      <c r="D516" s="355"/>
      <c r="E516" s="355"/>
      <c r="F516" s="355"/>
      <c r="G516" s="355"/>
      <c r="H516" s="355"/>
      <c r="I516" s="355"/>
      <c r="J516" s="355"/>
      <c r="K516" s="355"/>
      <c r="L516" s="355"/>
      <c r="M516" s="355"/>
      <c r="N516" s="355"/>
      <c r="O516" s="355"/>
      <c r="P516" s="355"/>
      <c r="Q516" s="355"/>
      <c r="R516" s="355"/>
      <c r="S516" s="355"/>
      <c r="T516" s="355"/>
      <c r="U516" s="355"/>
      <c r="V516" s="355"/>
      <c r="W516" s="355"/>
      <c r="X516" s="355"/>
      <c r="Y516" s="355"/>
      <c r="Z516" s="355"/>
      <c r="AA516" s="1517"/>
    </row>
    <row r="517" spans="1:27" ht="15">
      <c r="A517" s="355"/>
      <c r="B517" s="1537"/>
      <c r="C517" s="355"/>
      <c r="D517" s="355"/>
      <c r="E517" s="355"/>
      <c r="F517" s="355"/>
      <c r="G517" s="355"/>
      <c r="H517" s="355"/>
      <c r="I517" s="355"/>
      <c r="J517" s="355"/>
      <c r="K517" s="355"/>
      <c r="L517" s="355"/>
      <c r="M517" s="355"/>
      <c r="N517" s="355"/>
      <c r="O517" s="355"/>
      <c r="P517" s="355"/>
      <c r="Q517" s="355"/>
      <c r="R517" s="355"/>
      <c r="S517" s="355"/>
      <c r="T517" s="355"/>
      <c r="U517" s="355"/>
      <c r="V517" s="355"/>
      <c r="W517" s="355"/>
      <c r="X517" s="355"/>
      <c r="Y517" s="355"/>
      <c r="Z517" s="355"/>
      <c r="AA517" s="1517"/>
    </row>
    <row r="518" spans="1:27" ht="15">
      <c r="A518" s="355"/>
      <c r="B518" s="1537"/>
      <c r="C518" s="355"/>
      <c r="D518" s="355"/>
      <c r="E518" s="355"/>
      <c r="F518" s="355"/>
      <c r="G518" s="355"/>
      <c r="H518" s="355"/>
      <c r="I518" s="355"/>
      <c r="J518" s="355"/>
      <c r="K518" s="355"/>
      <c r="L518" s="355"/>
      <c r="M518" s="355"/>
      <c r="N518" s="355"/>
      <c r="O518" s="355"/>
      <c r="P518" s="355"/>
      <c r="Q518" s="355"/>
      <c r="R518" s="355"/>
      <c r="S518" s="355"/>
      <c r="T518" s="355"/>
      <c r="U518" s="355"/>
      <c r="V518" s="355"/>
      <c r="W518" s="355"/>
      <c r="X518" s="355"/>
      <c r="Y518" s="355"/>
      <c r="Z518" s="355"/>
      <c r="AA518" s="1517"/>
    </row>
    <row r="519" spans="1:27" ht="15">
      <c r="A519" s="355"/>
      <c r="B519" s="1537"/>
      <c r="C519" s="355"/>
      <c r="D519" s="355"/>
      <c r="E519" s="355"/>
      <c r="F519" s="355"/>
      <c r="G519" s="355"/>
      <c r="H519" s="355"/>
      <c r="I519" s="355"/>
      <c r="J519" s="355"/>
      <c r="K519" s="355"/>
      <c r="L519" s="355"/>
      <c r="M519" s="355"/>
      <c r="N519" s="355"/>
      <c r="O519" s="355"/>
      <c r="P519" s="355"/>
      <c r="Q519" s="355"/>
      <c r="R519" s="355"/>
      <c r="S519" s="355"/>
      <c r="T519" s="355"/>
      <c r="U519" s="355"/>
      <c r="V519" s="355"/>
      <c r="W519" s="355"/>
      <c r="X519" s="355"/>
      <c r="Y519" s="355"/>
      <c r="Z519" s="355"/>
      <c r="AA519" s="1517"/>
    </row>
    <row r="520" spans="1:27" ht="15">
      <c r="A520" s="355"/>
      <c r="B520" s="1537"/>
      <c r="C520" s="355"/>
      <c r="D520" s="355"/>
      <c r="E520" s="355"/>
      <c r="F520" s="355"/>
      <c r="G520" s="355"/>
      <c r="H520" s="355"/>
      <c r="I520" s="355"/>
      <c r="J520" s="355"/>
      <c r="K520" s="355"/>
      <c r="L520" s="355"/>
      <c r="M520" s="355"/>
      <c r="N520" s="355"/>
      <c r="O520" s="355"/>
      <c r="P520" s="355"/>
      <c r="Q520" s="355"/>
      <c r="R520" s="355"/>
      <c r="S520" s="355"/>
      <c r="T520" s="355"/>
      <c r="U520" s="355"/>
      <c r="V520" s="355"/>
      <c r="W520" s="355"/>
      <c r="X520" s="355"/>
      <c r="Y520" s="355"/>
      <c r="Z520" s="355"/>
      <c r="AA520" s="1517"/>
    </row>
    <row r="521" spans="1:27" ht="15">
      <c r="A521" s="355"/>
      <c r="B521" s="1537"/>
      <c r="C521" s="355"/>
      <c r="D521" s="355"/>
      <c r="E521" s="355"/>
      <c r="F521" s="355"/>
      <c r="G521" s="355"/>
      <c r="H521" s="355"/>
      <c r="I521" s="355"/>
      <c r="J521" s="355"/>
      <c r="K521" s="355"/>
      <c r="L521" s="355"/>
      <c r="M521" s="355"/>
      <c r="N521" s="355"/>
      <c r="O521" s="355"/>
      <c r="P521" s="355"/>
      <c r="Q521" s="355"/>
      <c r="R521" s="355"/>
      <c r="S521" s="355"/>
      <c r="T521" s="355"/>
      <c r="U521" s="355"/>
      <c r="V521" s="355"/>
      <c r="W521" s="355"/>
      <c r="X521" s="355"/>
      <c r="Y521" s="355"/>
      <c r="Z521" s="355"/>
      <c r="AA521" s="1517"/>
    </row>
    <row r="522" spans="1:27" ht="15">
      <c r="A522" s="355"/>
      <c r="B522" s="1537"/>
      <c r="C522" s="355"/>
      <c r="D522" s="355"/>
      <c r="E522" s="355"/>
      <c r="F522" s="355"/>
      <c r="G522" s="355"/>
      <c r="H522" s="355"/>
      <c r="I522" s="355"/>
      <c r="J522" s="355"/>
      <c r="K522" s="355"/>
      <c r="L522" s="355"/>
      <c r="M522" s="355"/>
      <c r="N522" s="355"/>
      <c r="O522" s="355"/>
      <c r="P522" s="355"/>
      <c r="Q522" s="355"/>
      <c r="R522" s="355"/>
      <c r="S522" s="355"/>
      <c r="T522" s="355"/>
      <c r="U522" s="355"/>
      <c r="V522" s="355"/>
      <c r="W522" s="355"/>
      <c r="X522" s="355"/>
      <c r="Y522" s="355"/>
      <c r="Z522" s="355"/>
      <c r="AA522" s="1517"/>
    </row>
    <row r="523" spans="1:27" ht="15">
      <c r="A523" s="355"/>
      <c r="B523" s="1537"/>
      <c r="C523" s="355"/>
      <c r="D523" s="355"/>
      <c r="E523" s="355"/>
      <c r="F523" s="355"/>
      <c r="G523" s="355"/>
      <c r="H523" s="355"/>
      <c r="I523" s="355"/>
      <c r="J523" s="355"/>
      <c r="K523" s="355"/>
      <c r="L523" s="355"/>
      <c r="M523" s="355"/>
      <c r="N523" s="355"/>
      <c r="O523" s="355"/>
      <c r="P523" s="355"/>
      <c r="Q523" s="355"/>
      <c r="R523" s="355"/>
      <c r="S523" s="355"/>
      <c r="T523" s="355"/>
      <c r="U523" s="355"/>
      <c r="V523" s="355"/>
      <c r="W523" s="355"/>
      <c r="X523" s="355"/>
      <c r="Y523" s="355"/>
      <c r="Z523" s="355"/>
      <c r="AA523" s="1517"/>
    </row>
    <row r="524" spans="1:27" ht="15">
      <c r="A524" s="355"/>
      <c r="B524" s="1537"/>
      <c r="C524" s="355"/>
      <c r="D524" s="355"/>
      <c r="E524" s="355"/>
      <c r="F524" s="355"/>
      <c r="G524" s="355"/>
      <c r="H524" s="355"/>
      <c r="I524" s="355"/>
      <c r="J524" s="355"/>
      <c r="K524" s="355"/>
      <c r="L524" s="355"/>
      <c r="M524" s="355"/>
      <c r="N524" s="355"/>
      <c r="O524" s="355"/>
      <c r="P524" s="355"/>
      <c r="Q524" s="355"/>
      <c r="R524" s="355"/>
      <c r="S524" s="355"/>
      <c r="T524" s="355"/>
      <c r="U524" s="355"/>
      <c r="V524" s="355"/>
      <c r="W524" s="355"/>
      <c r="X524" s="355"/>
      <c r="Y524" s="355"/>
      <c r="Z524" s="355"/>
      <c r="AA524" s="1517"/>
    </row>
    <row r="525" spans="1:27" ht="15">
      <c r="A525" s="355"/>
      <c r="B525" s="1537"/>
      <c r="C525" s="355"/>
      <c r="D525" s="355"/>
      <c r="E525" s="355"/>
      <c r="F525" s="355"/>
      <c r="G525" s="355"/>
      <c r="H525" s="355"/>
      <c r="I525" s="355"/>
      <c r="J525" s="355"/>
      <c r="K525" s="355"/>
      <c r="L525" s="355"/>
      <c r="M525" s="355"/>
      <c r="N525" s="355"/>
      <c r="O525" s="355"/>
      <c r="P525" s="355"/>
      <c r="Q525" s="355"/>
      <c r="R525" s="355"/>
      <c r="S525" s="355"/>
      <c r="T525" s="355"/>
      <c r="U525" s="355"/>
      <c r="V525" s="355"/>
      <c r="W525" s="355"/>
      <c r="X525" s="355"/>
      <c r="Y525" s="355"/>
      <c r="Z525" s="355"/>
      <c r="AA525" s="1517"/>
    </row>
    <row r="526" spans="1:27" ht="15">
      <c r="A526" s="355"/>
      <c r="B526" s="1537"/>
      <c r="C526" s="355"/>
      <c r="D526" s="355"/>
      <c r="E526" s="355"/>
      <c r="F526" s="355"/>
      <c r="G526" s="355"/>
      <c r="H526" s="355"/>
      <c r="I526" s="355"/>
      <c r="J526" s="355"/>
      <c r="K526" s="355"/>
      <c r="L526" s="355"/>
      <c r="M526" s="355"/>
      <c r="N526" s="355"/>
      <c r="O526" s="355"/>
      <c r="P526" s="355"/>
      <c r="Q526" s="355"/>
      <c r="R526" s="355"/>
      <c r="S526" s="355"/>
      <c r="T526" s="355"/>
      <c r="U526" s="355"/>
      <c r="V526" s="355"/>
      <c r="W526" s="355"/>
      <c r="X526" s="355"/>
      <c r="Y526" s="355"/>
      <c r="Z526" s="355"/>
      <c r="AA526" s="1517"/>
    </row>
    <row r="527" spans="1:27" ht="15">
      <c r="A527" s="355"/>
      <c r="B527" s="1537"/>
      <c r="C527" s="355"/>
      <c r="D527" s="355"/>
      <c r="E527" s="355"/>
      <c r="F527" s="355"/>
      <c r="G527" s="355"/>
      <c r="H527" s="355"/>
      <c r="I527" s="355"/>
      <c r="J527" s="355"/>
      <c r="K527" s="355"/>
      <c r="L527" s="355"/>
      <c r="M527" s="355"/>
      <c r="N527" s="355"/>
      <c r="O527" s="355"/>
      <c r="P527" s="355"/>
      <c r="Q527" s="355"/>
      <c r="R527" s="355"/>
      <c r="S527" s="355"/>
      <c r="T527" s="355"/>
      <c r="U527" s="355"/>
      <c r="V527" s="355"/>
      <c r="W527" s="355"/>
      <c r="X527" s="355"/>
      <c r="Y527" s="355"/>
      <c r="Z527" s="355"/>
      <c r="AA527" s="1517"/>
    </row>
    <row r="528" spans="1:27" ht="15">
      <c r="A528" s="355"/>
      <c r="B528" s="1537"/>
      <c r="C528" s="355"/>
      <c r="D528" s="355"/>
      <c r="E528" s="355"/>
      <c r="F528" s="355"/>
      <c r="G528" s="355"/>
      <c r="H528" s="355"/>
      <c r="I528" s="355"/>
      <c r="J528" s="355"/>
      <c r="K528" s="355"/>
      <c r="L528" s="355"/>
      <c r="M528" s="355"/>
      <c r="N528" s="355"/>
      <c r="O528" s="355"/>
      <c r="P528" s="355"/>
      <c r="Q528" s="355"/>
      <c r="R528" s="355"/>
      <c r="S528" s="355"/>
      <c r="T528" s="355"/>
      <c r="U528" s="355"/>
      <c r="V528" s="355"/>
      <c r="W528" s="355"/>
      <c r="X528" s="355"/>
      <c r="Y528" s="355"/>
      <c r="Z528" s="355"/>
      <c r="AA528" s="1517"/>
    </row>
    <row r="529" spans="1:27" ht="15">
      <c r="A529" s="355"/>
      <c r="B529" s="1537"/>
      <c r="C529" s="355"/>
      <c r="D529" s="355"/>
      <c r="E529" s="355"/>
      <c r="F529" s="355"/>
      <c r="G529" s="355"/>
      <c r="H529" s="355"/>
      <c r="I529" s="355"/>
      <c r="J529" s="355"/>
      <c r="K529" s="355"/>
      <c r="L529" s="355"/>
      <c r="M529" s="355"/>
      <c r="N529" s="355"/>
      <c r="O529" s="355"/>
      <c r="P529" s="355"/>
      <c r="Q529" s="355"/>
      <c r="R529" s="355"/>
      <c r="S529" s="355"/>
      <c r="T529" s="355"/>
      <c r="U529" s="355"/>
      <c r="V529" s="355"/>
      <c r="W529" s="355"/>
      <c r="X529" s="355"/>
      <c r="Y529" s="355"/>
      <c r="Z529" s="355"/>
      <c r="AA529" s="1517"/>
    </row>
    <row r="530" spans="1:27" ht="15">
      <c r="A530" s="355"/>
      <c r="B530" s="1537"/>
      <c r="C530" s="355"/>
      <c r="D530" s="355"/>
      <c r="E530" s="355"/>
      <c r="F530" s="355"/>
      <c r="G530" s="355"/>
      <c r="H530" s="355"/>
      <c r="I530" s="355"/>
      <c r="J530" s="355"/>
      <c r="K530" s="355"/>
      <c r="L530" s="355"/>
      <c r="M530" s="355"/>
      <c r="N530" s="355"/>
      <c r="O530" s="355"/>
      <c r="P530" s="355"/>
      <c r="Q530" s="355"/>
      <c r="R530" s="355"/>
      <c r="S530" s="355"/>
      <c r="T530" s="355"/>
      <c r="U530" s="355"/>
      <c r="V530" s="355"/>
      <c r="W530" s="355"/>
      <c r="X530" s="355"/>
      <c r="Y530" s="355"/>
      <c r="Z530" s="355"/>
      <c r="AA530" s="1517"/>
    </row>
    <row r="531" spans="1:27" ht="15">
      <c r="A531" s="355"/>
      <c r="B531" s="1537"/>
      <c r="C531" s="355"/>
      <c r="D531" s="355"/>
      <c r="E531" s="355"/>
      <c r="F531" s="355"/>
      <c r="G531" s="355"/>
      <c r="H531" s="355"/>
      <c r="I531" s="355"/>
      <c r="J531" s="355"/>
      <c r="K531" s="355"/>
      <c r="L531" s="355"/>
      <c r="M531" s="355"/>
      <c r="N531" s="355"/>
      <c r="O531" s="355"/>
      <c r="P531" s="355"/>
      <c r="Q531" s="355"/>
      <c r="R531" s="355"/>
      <c r="S531" s="355"/>
      <c r="T531" s="355"/>
      <c r="U531" s="355"/>
      <c r="V531" s="355"/>
      <c r="W531" s="355"/>
      <c r="X531" s="355"/>
      <c r="Y531" s="355"/>
      <c r="Z531" s="355"/>
      <c r="AA531" s="1517"/>
    </row>
    <row r="532" spans="1:27" ht="15">
      <c r="A532" s="355"/>
      <c r="B532" s="1537"/>
      <c r="C532" s="355"/>
      <c r="D532" s="355"/>
      <c r="E532" s="355"/>
      <c r="F532" s="355"/>
      <c r="G532" s="355"/>
      <c r="H532" s="355"/>
      <c r="I532" s="355"/>
      <c r="J532" s="355"/>
      <c r="K532" s="355"/>
      <c r="L532" s="355"/>
      <c r="M532" s="355"/>
      <c r="N532" s="355"/>
      <c r="O532" s="355"/>
      <c r="P532" s="355"/>
      <c r="Q532" s="355"/>
      <c r="R532" s="355"/>
      <c r="S532" s="355"/>
      <c r="T532" s="355"/>
      <c r="U532" s="355"/>
      <c r="V532" s="355"/>
      <c r="W532" s="355"/>
      <c r="X532" s="355"/>
      <c r="Y532" s="355"/>
      <c r="Z532" s="355"/>
      <c r="AA532" s="1517"/>
    </row>
    <row r="533" spans="1:27" ht="15">
      <c r="A533" s="355"/>
      <c r="B533" s="1537"/>
      <c r="C533" s="355"/>
      <c r="D533" s="355"/>
      <c r="E533" s="355"/>
      <c r="F533" s="355"/>
      <c r="G533" s="355"/>
      <c r="H533" s="355"/>
      <c r="I533" s="355"/>
      <c r="J533" s="355"/>
      <c r="K533" s="355"/>
      <c r="L533" s="355"/>
      <c r="M533" s="355"/>
      <c r="N533" s="355"/>
      <c r="O533" s="355"/>
      <c r="P533" s="355"/>
      <c r="Q533" s="355"/>
      <c r="R533" s="355"/>
      <c r="S533" s="355"/>
      <c r="T533" s="355"/>
      <c r="U533" s="355"/>
      <c r="V533" s="355"/>
      <c r="W533" s="355"/>
      <c r="X533" s="355"/>
      <c r="Y533" s="355"/>
      <c r="Z533" s="355"/>
      <c r="AA533" s="1517"/>
    </row>
    <row r="534" spans="1:27" ht="15">
      <c r="A534" s="355"/>
      <c r="B534" s="1537"/>
      <c r="C534" s="355"/>
      <c r="D534" s="355"/>
      <c r="E534" s="355"/>
      <c r="F534" s="355"/>
      <c r="G534" s="355"/>
      <c r="H534" s="355"/>
      <c r="I534" s="355"/>
      <c r="J534" s="355"/>
      <c r="K534" s="355"/>
      <c r="L534" s="355"/>
      <c r="M534" s="355"/>
      <c r="N534" s="355"/>
      <c r="O534" s="355"/>
      <c r="P534" s="355"/>
      <c r="Q534" s="355"/>
      <c r="R534" s="355"/>
      <c r="S534" s="355"/>
      <c r="T534" s="355"/>
      <c r="U534" s="355"/>
      <c r="V534" s="355"/>
      <c r="W534" s="355"/>
      <c r="X534" s="355"/>
      <c r="Y534" s="355"/>
      <c r="Z534" s="355"/>
      <c r="AA534" s="1517"/>
    </row>
    <row r="535" spans="1:27" ht="15">
      <c r="A535" s="355"/>
      <c r="B535" s="1537"/>
      <c r="C535" s="355"/>
      <c r="D535" s="355"/>
      <c r="E535" s="355"/>
      <c r="F535" s="355"/>
      <c r="G535" s="355"/>
      <c r="H535" s="355"/>
      <c r="I535" s="355"/>
      <c r="J535" s="355"/>
      <c r="K535" s="355"/>
      <c r="L535" s="355"/>
      <c r="M535" s="355"/>
      <c r="N535" s="355"/>
      <c r="O535" s="355"/>
      <c r="P535" s="355"/>
      <c r="Q535" s="355"/>
      <c r="R535" s="355"/>
      <c r="S535" s="355"/>
      <c r="T535" s="355"/>
      <c r="U535" s="355"/>
      <c r="V535" s="355"/>
      <c r="W535" s="355"/>
      <c r="X535" s="355"/>
      <c r="Y535" s="355"/>
      <c r="Z535" s="355"/>
      <c r="AA535" s="1517"/>
    </row>
    <row r="536" spans="1:27" ht="15">
      <c r="A536" s="355"/>
      <c r="B536" s="1537"/>
      <c r="C536" s="355"/>
      <c r="D536" s="355"/>
      <c r="E536" s="355"/>
      <c r="F536" s="355"/>
      <c r="G536" s="355"/>
      <c r="H536" s="355"/>
      <c r="I536" s="355"/>
      <c r="J536" s="355"/>
      <c r="K536" s="355"/>
      <c r="L536" s="355"/>
      <c r="M536" s="355"/>
      <c r="N536" s="355"/>
      <c r="O536" s="355"/>
      <c r="P536" s="355"/>
      <c r="Q536" s="355"/>
      <c r="R536" s="355"/>
      <c r="S536" s="355"/>
      <c r="T536" s="355"/>
      <c r="U536" s="355"/>
      <c r="V536" s="355"/>
      <c r="W536" s="355"/>
      <c r="X536" s="355"/>
      <c r="Y536" s="355"/>
      <c r="Z536" s="355"/>
      <c r="AA536" s="1517"/>
    </row>
    <row r="537" spans="1:27" ht="15">
      <c r="A537" s="355"/>
      <c r="B537" s="1537"/>
      <c r="C537" s="355"/>
      <c r="D537" s="355"/>
      <c r="E537" s="355"/>
      <c r="F537" s="355"/>
      <c r="G537" s="355"/>
      <c r="H537" s="355"/>
      <c r="I537" s="355"/>
      <c r="J537" s="355"/>
      <c r="K537" s="355"/>
      <c r="L537" s="355"/>
      <c r="M537" s="355"/>
      <c r="N537" s="355"/>
      <c r="O537" s="355"/>
      <c r="P537" s="355"/>
      <c r="Q537" s="355"/>
      <c r="R537" s="355"/>
      <c r="S537" s="355"/>
      <c r="T537" s="355"/>
      <c r="U537" s="355"/>
      <c r="V537" s="355"/>
      <c r="W537" s="355"/>
      <c r="X537" s="355"/>
      <c r="Y537" s="355"/>
      <c r="Z537" s="355"/>
      <c r="AA537" s="1517"/>
    </row>
    <row r="538" spans="1:27" ht="15">
      <c r="A538" s="355"/>
      <c r="B538" s="1537"/>
      <c r="C538" s="355"/>
      <c r="D538" s="355"/>
      <c r="E538" s="355"/>
      <c r="F538" s="355"/>
      <c r="G538" s="355"/>
      <c r="H538" s="355"/>
      <c r="I538" s="355"/>
      <c r="J538" s="355"/>
      <c r="K538" s="355"/>
      <c r="L538" s="355"/>
      <c r="M538" s="355"/>
      <c r="N538" s="355"/>
      <c r="O538" s="355"/>
      <c r="P538" s="355"/>
      <c r="Q538" s="355"/>
      <c r="R538" s="355"/>
      <c r="S538" s="355"/>
      <c r="T538" s="355"/>
      <c r="U538" s="355"/>
      <c r="V538" s="355"/>
      <c r="W538" s="355"/>
      <c r="X538" s="355"/>
      <c r="Y538" s="355"/>
      <c r="Z538" s="355"/>
      <c r="AA538" s="1517"/>
    </row>
    <row r="539" spans="1:27" ht="15">
      <c r="A539" s="355"/>
      <c r="B539" s="1537"/>
      <c r="C539" s="355"/>
      <c r="D539" s="355"/>
      <c r="E539" s="355"/>
      <c r="F539" s="355"/>
      <c r="G539" s="355"/>
      <c r="H539" s="355"/>
      <c r="I539" s="355"/>
      <c r="J539" s="355"/>
      <c r="K539" s="355"/>
      <c r="L539" s="355"/>
      <c r="M539" s="355"/>
      <c r="N539" s="355"/>
      <c r="O539" s="355"/>
      <c r="P539" s="355"/>
      <c r="Q539" s="355"/>
      <c r="R539" s="355"/>
      <c r="S539" s="355"/>
      <c r="T539" s="355"/>
      <c r="U539" s="355"/>
      <c r="V539" s="355"/>
      <c r="W539" s="355"/>
      <c r="X539" s="355"/>
      <c r="Y539" s="355"/>
      <c r="Z539" s="355"/>
      <c r="AA539" s="1517"/>
    </row>
    <row r="540" spans="1:27" ht="15">
      <c r="A540" s="355"/>
      <c r="B540" s="1537"/>
      <c r="C540" s="355"/>
      <c r="D540" s="355"/>
      <c r="E540" s="355"/>
      <c r="F540" s="355"/>
      <c r="G540" s="355"/>
      <c r="H540" s="355"/>
      <c r="I540" s="355"/>
      <c r="J540" s="355"/>
      <c r="K540" s="355"/>
      <c r="L540" s="355"/>
      <c r="M540" s="355"/>
      <c r="N540" s="355"/>
      <c r="O540" s="355"/>
      <c r="P540" s="355"/>
      <c r="Q540" s="355"/>
      <c r="R540" s="355"/>
      <c r="S540" s="355"/>
      <c r="T540" s="355"/>
      <c r="U540" s="355"/>
      <c r="V540" s="355"/>
      <c r="W540" s="355"/>
      <c r="X540" s="355"/>
      <c r="Y540" s="355"/>
      <c r="Z540" s="355"/>
      <c r="AA540" s="1517"/>
    </row>
    <row r="541" spans="1:27" ht="15">
      <c r="A541" s="355"/>
      <c r="B541" s="1537"/>
      <c r="C541" s="355"/>
      <c r="D541" s="355"/>
      <c r="E541" s="355"/>
      <c r="F541" s="355"/>
      <c r="G541" s="355"/>
      <c r="H541" s="355"/>
      <c r="I541" s="355"/>
      <c r="J541" s="355"/>
      <c r="K541" s="355"/>
      <c r="L541" s="355"/>
      <c r="M541" s="355"/>
      <c r="N541" s="355"/>
      <c r="O541" s="355"/>
      <c r="P541" s="355"/>
      <c r="Q541" s="355"/>
      <c r="R541" s="355"/>
      <c r="S541" s="355"/>
      <c r="T541" s="355"/>
      <c r="U541" s="355"/>
      <c r="V541" s="355"/>
      <c r="W541" s="355"/>
      <c r="X541" s="355"/>
      <c r="Y541" s="355"/>
      <c r="Z541" s="355"/>
      <c r="AA541" s="1517"/>
    </row>
    <row r="542" spans="1:27" ht="15">
      <c r="A542" s="355"/>
      <c r="B542" s="1537"/>
      <c r="C542" s="355"/>
      <c r="D542" s="355"/>
      <c r="E542" s="355"/>
      <c r="F542" s="355"/>
      <c r="G542" s="355"/>
      <c r="H542" s="355"/>
      <c r="I542" s="355"/>
      <c r="J542" s="355"/>
      <c r="K542" s="355"/>
      <c r="L542" s="355"/>
      <c r="M542" s="355"/>
      <c r="N542" s="355"/>
      <c r="O542" s="355"/>
      <c r="P542" s="355"/>
      <c r="Q542" s="355"/>
      <c r="R542" s="355"/>
      <c r="S542" s="355"/>
      <c r="T542" s="355"/>
      <c r="U542" s="355"/>
      <c r="V542" s="355"/>
      <c r="W542" s="355"/>
      <c r="X542" s="355"/>
      <c r="Y542" s="355"/>
      <c r="Z542" s="355"/>
      <c r="AA542" s="1517"/>
    </row>
    <row r="543" spans="1:27" ht="15">
      <c r="A543" s="355"/>
      <c r="B543" s="1537"/>
      <c r="C543" s="355"/>
      <c r="D543" s="355"/>
      <c r="E543" s="355"/>
      <c r="F543" s="355"/>
      <c r="G543" s="355"/>
      <c r="H543" s="355"/>
      <c r="I543" s="355"/>
      <c r="J543" s="355"/>
      <c r="K543" s="355"/>
      <c r="L543" s="355"/>
      <c r="M543" s="355"/>
      <c r="N543" s="355"/>
      <c r="O543" s="355"/>
      <c r="P543" s="355"/>
      <c r="Q543" s="355"/>
      <c r="R543" s="355"/>
      <c r="S543" s="355"/>
      <c r="T543" s="355"/>
      <c r="U543" s="355"/>
      <c r="V543" s="355"/>
      <c r="W543" s="355"/>
      <c r="X543" s="355"/>
      <c r="Y543" s="355"/>
      <c r="Z543" s="355"/>
      <c r="AA543" s="1517"/>
    </row>
    <row r="544" spans="1:27" ht="15">
      <c r="A544" s="355"/>
      <c r="B544" s="1537"/>
      <c r="C544" s="355"/>
      <c r="D544" s="355"/>
      <c r="E544" s="355"/>
      <c r="F544" s="355"/>
      <c r="G544" s="355"/>
      <c r="H544" s="355"/>
      <c r="I544" s="355"/>
      <c r="J544" s="355"/>
      <c r="K544" s="355"/>
      <c r="L544" s="355"/>
      <c r="M544" s="355"/>
      <c r="N544" s="355"/>
      <c r="O544" s="355"/>
      <c r="P544" s="355"/>
      <c r="Q544" s="355"/>
      <c r="R544" s="355"/>
      <c r="S544" s="355"/>
      <c r="T544" s="355"/>
      <c r="U544" s="355"/>
      <c r="V544" s="355"/>
      <c r="W544" s="355"/>
      <c r="X544" s="355"/>
      <c r="Y544" s="355"/>
      <c r="Z544" s="355"/>
      <c r="AA544" s="1517"/>
    </row>
    <row r="545" spans="1:27" ht="15">
      <c r="A545" s="355"/>
      <c r="B545" s="1537"/>
      <c r="C545" s="355"/>
      <c r="D545" s="355"/>
      <c r="E545" s="355"/>
      <c r="F545" s="355"/>
      <c r="G545" s="355"/>
      <c r="H545" s="355"/>
      <c r="I545" s="355"/>
      <c r="J545" s="355"/>
      <c r="K545" s="355"/>
      <c r="L545" s="355"/>
      <c r="M545" s="355"/>
      <c r="N545" s="355"/>
      <c r="O545" s="355"/>
      <c r="P545" s="355"/>
      <c r="Q545" s="355"/>
      <c r="R545" s="355"/>
      <c r="S545" s="355"/>
      <c r="T545" s="355"/>
      <c r="U545" s="355"/>
      <c r="V545" s="355"/>
      <c r="W545" s="355"/>
      <c r="X545" s="355"/>
      <c r="Y545" s="355"/>
      <c r="Z545" s="355"/>
      <c r="AA545" s="1517"/>
    </row>
    <row r="546" spans="1:27" ht="15">
      <c r="A546" s="355"/>
      <c r="B546" s="1537"/>
      <c r="C546" s="355"/>
      <c r="D546" s="355"/>
      <c r="E546" s="355"/>
      <c r="F546" s="355"/>
      <c r="G546" s="355"/>
      <c r="H546" s="355"/>
      <c r="I546" s="355"/>
      <c r="J546" s="355"/>
      <c r="K546" s="355"/>
      <c r="L546" s="355"/>
      <c r="M546" s="355"/>
      <c r="N546" s="355"/>
      <c r="O546" s="355"/>
      <c r="P546" s="355"/>
      <c r="Q546" s="355"/>
      <c r="R546" s="355"/>
      <c r="S546" s="355"/>
      <c r="T546" s="355"/>
      <c r="U546" s="355"/>
      <c r="V546" s="355"/>
      <c r="W546" s="355"/>
      <c r="X546" s="355"/>
      <c r="Y546" s="355"/>
      <c r="Z546" s="355"/>
      <c r="AA546" s="1517"/>
    </row>
    <row r="547" spans="1:27" ht="15">
      <c r="A547" s="355"/>
      <c r="B547" s="1537"/>
      <c r="C547" s="355"/>
      <c r="D547" s="355"/>
      <c r="E547" s="355"/>
      <c r="F547" s="355"/>
      <c r="G547" s="355"/>
      <c r="H547" s="355"/>
      <c r="I547" s="355"/>
      <c r="J547" s="355"/>
      <c r="K547" s="355"/>
      <c r="L547" s="355"/>
      <c r="M547" s="355"/>
      <c r="N547" s="355"/>
      <c r="O547" s="355"/>
      <c r="P547" s="355"/>
      <c r="Q547" s="355"/>
      <c r="R547" s="355"/>
      <c r="S547" s="355"/>
      <c r="T547" s="355"/>
      <c r="U547" s="355"/>
      <c r="V547" s="355"/>
      <c r="W547" s="355"/>
      <c r="X547" s="355"/>
      <c r="Y547" s="355"/>
      <c r="Z547" s="355"/>
      <c r="AA547" s="1517"/>
    </row>
    <row r="548" spans="1:27" ht="15">
      <c r="A548" s="355"/>
      <c r="B548" s="1537"/>
      <c r="C548" s="355"/>
      <c r="D548" s="355"/>
      <c r="E548" s="355"/>
      <c r="F548" s="355"/>
      <c r="G548" s="355"/>
      <c r="H548" s="355"/>
      <c r="I548" s="355"/>
      <c r="J548" s="355"/>
      <c r="K548" s="355"/>
      <c r="L548" s="355"/>
      <c r="M548" s="355"/>
      <c r="N548" s="355"/>
      <c r="O548" s="355"/>
      <c r="P548" s="355"/>
      <c r="Q548" s="355"/>
      <c r="R548" s="355"/>
      <c r="S548" s="355"/>
      <c r="T548" s="355"/>
      <c r="U548" s="355"/>
      <c r="V548" s="355"/>
      <c r="W548" s="355"/>
      <c r="X548" s="355"/>
      <c r="Y548" s="355"/>
      <c r="Z548" s="355"/>
      <c r="AA548" s="1517"/>
    </row>
    <row r="549" spans="1:27" ht="15">
      <c r="A549" s="355"/>
      <c r="B549" s="1537"/>
      <c r="C549" s="355"/>
      <c r="D549" s="355"/>
      <c r="E549" s="355"/>
      <c r="F549" s="355"/>
      <c r="G549" s="355"/>
      <c r="H549" s="355"/>
      <c r="I549" s="355"/>
      <c r="J549" s="355"/>
      <c r="K549" s="355"/>
      <c r="L549" s="355"/>
      <c r="M549" s="355"/>
      <c r="N549" s="355"/>
      <c r="O549" s="355"/>
      <c r="P549" s="355"/>
      <c r="Q549" s="355"/>
      <c r="R549" s="355"/>
      <c r="S549" s="355"/>
      <c r="T549" s="355"/>
      <c r="U549" s="355"/>
      <c r="V549" s="355"/>
      <c r="W549" s="355"/>
      <c r="X549" s="355"/>
      <c r="Y549" s="355"/>
      <c r="Z549" s="355"/>
      <c r="AA549" s="1517"/>
    </row>
    <row r="550" spans="1:27" ht="15">
      <c r="A550" s="355"/>
      <c r="B550" s="1537"/>
      <c r="C550" s="355"/>
      <c r="D550" s="355"/>
      <c r="E550" s="355"/>
      <c r="F550" s="355"/>
      <c r="G550" s="355"/>
      <c r="H550" s="355"/>
      <c r="I550" s="355"/>
      <c r="J550" s="355"/>
      <c r="K550" s="355"/>
      <c r="L550" s="355"/>
      <c r="M550" s="355"/>
      <c r="N550" s="355"/>
      <c r="O550" s="355"/>
      <c r="P550" s="355"/>
      <c r="Q550" s="355"/>
      <c r="R550" s="355"/>
      <c r="S550" s="355"/>
      <c r="T550" s="355"/>
      <c r="U550" s="355"/>
      <c r="V550" s="355"/>
      <c r="W550" s="355"/>
      <c r="X550" s="355"/>
      <c r="Y550" s="355"/>
      <c r="Z550" s="355"/>
      <c r="AA550" s="1517"/>
    </row>
    <row r="551" spans="1:27" ht="15">
      <c r="A551" s="355"/>
      <c r="B551" s="1537"/>
      <c r="C551" s="355"/>
      <c r="D551" s="355"/>
      <c r="E551" s="355"/>
      <c r="F551" s="355"/>
      <c r="G551" s="355"/>
      <c r="H551" s="355"/>
      <c r="I551" s="355"/>
      <c r="J551" s="355"/>
      <c r="K551" s="355"/>
      <c r="L551" s="355"/>
      <c r="M551" s="355"/>
      <c r="N551" s="355"/>
      <c r="O551" s="355"/>
      <c r="P551" s="355"/>
      <c r="Q551" s="355"/>
      <c r="R551" s="355"/>
      <c r="S551" s="355"/>
      <c r="T551" s="355"/>
      <c r="U551" s="355"/>
      <c r="V551" s="355"/>
      <c r="W551" s="355"/>
      <c r="X551" s="355"/>
      <c r="Y551" s="355"/>
      <c r="Z551" s="355"/>
      <c r="AA551" s="1517"/>
    </row>
    <row r="552" spans="1:27" ht="15">
      <c r="A552" s="355"/>
      <c r="B552" s="1537"/>
      <c r="C552" s="355"/>
      <c r="D552" s="355"/>
      <c r="E552" s="355"/>
      <c r="F552" s="355"/>
      <c r="G552" s="355"/>
      <c r="H552" s="355"/>
      <c r="I552" s="355"/>
      <c r="J552" s="355"/>
      <c r="K552" s="355"/>
      <c r="L552" s="355"/>
      <c r="M552" s="355"/>
      <c r="N552" s="355"/>
      <c r="O552" s="355"/>
      <c r="P552" s="355"/>
      <c r="Q552" s="355"/>
      <c r="R552" s="355"/>
      <c r="S552" s="355"/>
      <c r="T552" s="355"/>
      <c r="U552" s="355"/>
      <c r="V552" s="355"/>
      <c r="W552" s="355"/>
      <c r="X552" s="355"/>
      <c r="Y552" s="355"/>
      <c r="Z552" s="355"/>
      <c r="AA552" s="1517"/>
    </row>
    <row r="553" spans="1:27" ht="15">
      <c r="A553" s="355"/>
      <c r="B553" s="1537"/>
      <c r="C553" s="355"/>
      <c r="D553" s="355"/>
      <c r="E553" s="355"/>
      <c r="F553" s="355"/>
      <c r="G553" s="355"/>
      <c r="H553" s="355"/>
      <c r="I553" s="355"/>
      <c r="J553" s="355"/>
      <c r="K553" s="355"/>
      <c r="L553" s="355"/>
      <c r="M553" s="355"/>
      <c r="N553" s="355"/>
      <c r="O553" s="355"/>
      <c r="P553" s="355"/>
      <c r="Q553" s="355"/>
      <c r="R553" s="355"/>
      <c r="S553" s="355"/>
      <c r="T553" s="355"/>
      <c r="U553" s="355"/>
      <c r="V553" s="355"/>
      <c r="W553" s="355"/>
      <c r="X553" s="355"/>
      <c r="Y553" s="355"/>
      <c r="Z553" s="355"/>
      <c r="AA553" s="1517"/>
    </row>
    <row r="554" spans="1:27" ht="15">
      <c r="A554" s="355"/>
      <c r="B554" s="1537"/>
      <c r="C554" s="355"/>
      <c r="D554" s="355"/>
      <c r="E554" s="355"/>
      <c r="F554" s="355"/>
      <c r="G554" s="355"/>
      <c r="H554" s="355"/>
      <c r="I554" s="355"/>
      <c r="J554" s="355"/>
      <c r="K554" s="355"/>
      <c r="L554" s="355"/>
      <c r="M554" s="355"/>
      <c r="N554" s="355"/>
      <c r="O554" s="355"/>
      <c r="P554" s="355"/>
      <c r="Q554" s="355"/>
      <c r="R554" s="355"/>
      <c r="S554" s="355"/>
      <c r="T554" s="355"/>
      <c r="U554" s="355"/>
      <c r="V554" s="355"/>
      <c r="W554" s="355"/>
      <c r="X554" s="355"/>
      <c r="Y554" s="355"/>
      <c r="Z554" s="355"/>
      <c r="AA554" s="1517"/>
    </row>
    <row r="555" spans="1:27" ht="15">
      <c r="A555" s="355"/>
      <c r="B555" s="1537"/>
      <c r="C555" s="355"/>
      <c r="D555" s="355"/>
      <c r="E555" s="355"/>
      <c r="F555" s="355"/>
      <c r="G555" s="355"/>
      <c r="H555" s="355"/>
      <c r="I555" s="355"/>
      <c r="J555" s="355"/>
      <c r="K555" s="355"/>
      <c r="L555" s="355"/>
      <c r="M555" s="355"/>
      <c r="N555" s="355"/>
      <c r="O555" s="355"/>
      <c r="P555" s="355"/>
      <c r="Q555" s="355"/>
      <c r="R555" s="355"/>
      <c r="S555" s="355"/>
      <c r="T555" s="355"/>
      <c r="U555" s="355"/>
      <c r="V555" s="355"/>
      <c r="W555" s="355"/>
      <c r="X555" s="355"/>
      <c r="Y555" s="355"/>
      <c r="Z555" s="355"/>
      <c r="AA555" s="1517"/>
    </row>
    <row r="556" spans="1:27" ht="15">
      <c r="A556" s="355"/>
      <c r="B556" s="1537"/>
      <c r="C556" s="355"/>
      <c r="D556" s="355"/>
      <c r="E556" s="355"/>
      <c r="F556" s="355"/>
      <c r="G556" s="355"/>
      <c r="H556" s="355"/>
      <c r="I556" s="355"/>
      <c r="J556" s="355"/>
      <c r="K556" s="355"/>
      <c r="L556" s="355"/>
      <c r="M556" s="355"/>
      <c r="N556" s="355"/>
      <c r="O556" s="355"/>
      <c r="P556" s="355"/>
      <c r="Q556" s="355"/>
      <c r="R556" s="355"/>
      <c r="S556" s="355"/>
      <c r="T556" s="355"/>
      <c r="U556" s="355"/>
      <c r="V556" s="355"/>
      <c r="W556" s="355"/>
      <c r="X556" s="355"/>
      <c r="Y556" s="355"/>
      <c r="Z556" s="355"/>
      <c r="AA556" s="1517"/>
    </row>
    <row r="557" spans="1:27" ht="15">
      <c r="A557" s="355"/>
      <c r="B557" s="1537"/>
      <c r="C557" s="355"/>
      <c r="D557" s="355"/>
      <c r="E557" s="355"/>
      <c r="F557" s="355"/>
      <c r="G557" s="355"/>
      <c r="H557" s="355"/>
      <c r="I557" s="355"/>
      <c r="J557" s="355"/>
      <c r="K557" s="355"/>
      <c r="L557" s="355"/>
      <c r="M557" s="355"/>
      <c r="N557" s="355"/>
      <c r="O557" s="355"/>
      <c r="P557" s="355"/>
      <c r="Q557" s="355"/>
      <c r="R557" s="355"/>
      <c r="S557" s="355"/>
      <c r="T557" s="355"/>
      <c r="U557" s="355"/>
      <c r="V557" s="355"/>
      <c r="W557" s="355"/>
      <c r="X557" s="355"/>
      <c r="Y557" s="355"/>
      <c r="Z557" s="355"/>
      <c r="AA557" s="1517"/>
    </row>
    <row r="558" spans="1:27" ht="15">
      <c r="A558" s="355"/>
      <c r="B558" s="1537"/>
      <c r="C558" s="355"/>
      <c r="D558" s="355"/>
      <c r="E558" s="355"/>
      <c r="F558" s="355"/>
      <c r="G558" s="355"/>
      <c r="H558" s="355"/>
      <c r="I558" s="355"/>
      <c r="J558" s="355"/>
      <c r="K558" s="355"/>
      <c r="L558" s="355"/>
      <c r="M558" s="355"/>
      <c r="N558" s="355"/>
      <c r="O558" s="355"/>
      <c r="P558" s="355"/>
      <c r="Q558" s="355"/>
      <c r="R558" s="355"/>
      <c r="S558" s="355"/>
      <c r="T558" s="355"/>
      <c r="U558" s="355"/>
      <c r="V558" s="355"/>
      <c r="W558" s="355"/>
      <c r="X558" s="355"/>
      <c r="Y558" s="355"/>
      <c r="Z558" s="355"/>
      <c r="AA558" s="1517"/>
    </row>
    <row r="559" spans="1:27" ht="15">
      <c r="A559" s="355"/>
      <c r="B559" s="1537"/>
      <c r="C559" s="355"/>
      <c r="D559" s="355"/>
      <c r="E559" s="355"/>
      <c r="F559" s="355"/>
      <c r="G559" s="355"/>
      <c r="H559" s="355"/>
      <c r="I559" s="355"/>
      <c r="J559" s="355"/>
      <c r="K559" s="355"/>
      <c r="L559" s="355"/>
      <c r="M559" s="355"/>
      <c r="N559" s="355"/>
      <c r="O559" s="355"/>
      <c r="P559" s="355"/>
      <c r="Q559" s="355"/>
      <c r="R559" s="355"/>
      <c r="S559" s="355"/>
      <c r="T559" s="355"/>
      <c r="U559" s="355"/>
      <c r="V559" s="355"/>
      <c r="W559" s="355"/>
      <c r="X559" s="355"/>
      <c r="Y559" s="355"/>
      <c r="Z559" s="355"/>
      <c r="AA559" s="1517"/>
    </row>
    <row r="560" spans="1:27" ht="15">
      <c r="A560" s="355"/>
      <c r="B560" s="1537"/>
      <c r="C560" s="355"/>
      <c r="D560" s="355"/>
      <c r="E560" s="355"/>
      <c r="F560" s="355"/>
      <c r="G560" s="355"/>
      <c r="H560" s="355"/>
      <c r="I560" s="355"/>
      <c r="J560" s="355"/>
      <c r="K560" s="355"/>
      <c r="L560" s="355"/>
      <c r="M560" s="355"/>
      <c r="N560" s="355"/>
      <c r="O560" s="355"/>
      <c r="P560" s="355"/>
      <c r="Q560" s="355"/>
      <c r="R560" s="355"/>
      <c r="S560" s="355"/>
      <c r="T560" s="355"/>
      <c r="U560" s="355"/>
      <c r="V560" s="355"/>
      <c r="W560" s="355"/>
      <c r="X560" s="355"/>
      <c r="Y560" s="355"/>
      <c r="Z560" s="355"/>
      <c r="AA560" s="1517"/>
    </row>
    <row r="561" spans="1:27" ht="15">
      <c r="A561" s="355"/>
      <c r="B561" s="1537"/>
      <c r="C561" s="355"/>
      <c r="D561" s="355"/>
      <c r="E561" s="355"/>
      <c r="F561" s="355"/>
      <c r="G561" s="355"/>
      <c r="H561" s="355"/>
      <c r="I561" s="355"/>
      <c r="J561" s="355"/>
      <c r="K561" s="355"/>
      <c r="L561" s="355"/>
      <c r="M561" s="355"/>
      <c r="N561" s="355"/>
      <c r="O561" s="355"/>
      <c r="P561" s="355"/>
      <c r="Q561" s="355"/>
      <c r="R561" s="355"/>
      <c r="S561" s="355"/>
      <c r="T561" s="355"/>
      <c r="U561" s="355"/>
      <c r="V561" s="355"/>
      <c r="W561" s="355"/>
      <c r="X561" s="355"/>
      <c r="Y561" s="355"/>
      <c r="Z561" s="355"/>
      <c r="AA561" s="1517"/>
    </row>
    <row r="562" spans="1:27" ht="15">
      <c r="A562" s="355"/>
      <c r="B562" s="1537"/>
      <c r="C562" s="355"/>
      <c r="D562" s="355"/>
      <c r="E562" s="355"/>
      <c r="F562" s="355"/>
      <c r="G562" s="355"/>
      <c r="H562" s="355"/>
      <c r="I562" s="355"/>
      <c r="J562" s="355"/>
      <c r="K562" s="355"/>
      <c r="L562" s="355"/>
      <c r="M562" s="355"/>
      <c r="N562" s="355"/>
      <c r="O562" s="355"/>
      <c r="P562" s="355"/>
      <c r="Q562" s="355"/>
      <c r="R562" s="355"/>
      <c r="S562" s="355"/>
      <c r="T562" s="355"/>
      <c r="U562" s="355"/>
      <c r="V562" s="355"/>
      <c r="W562" s="355"/>
      <c r="X562" s="355"/>
      <c r="Y562" s="355"/>
      <c r="Z562" s="355"/>
      <c r="AA562" s="1517"/>
    </row>
    <row r="563" spans="1:27" ht="15">
      <c r="A563" s="355"/>
      <c r="B563" s="1537"/>
      <c r="C563" s="355"/>
      <c r="D563" s="355"/>
      <c r="E563" s="355"/>
      <c r="F563" s="355"/>
      <c r="G563" s="355"/>
      <c r="H563" s="355"/>
      <c r="I563" s="355"/>
      <c r="J563" s="355"/>
      <c r="K563" s="355"/>
      <c r="L563" s="355"/>
      <c r="M563" s="355"/>
      <c r="N563" s="355"/>
      <c r="O563" s="355"/>
      <c r="P563" s="355"/>
      <c r="Q563" s="355"/>
      <c r="R563" s="355"/>
      <c r="S563" s="355"/>
      <c r="T563" s="355"/>
      <c r="U563" s="355"/>
      <c r="V563" s="355"/>
      <c r="W563" s="355"/>
      <c r="X563" s="355"/>
      <c r="Y563" s="355"/>
      <c r="Z563" s="355"/>
      <c r="AA563" s="1517"/>
    </row>
    <row r="564" spans="1:27" ht="15">
      <c r="A564" s="355"/>
      <c r="B564" s="1537"/>
      <c r="C564" s="355"/>
      <c r="D564" s="355"/>
      <c r="E564" s="355"/>
      <c r="F564" s="355"/>
      <c r="G564" s="355"/>
      <c r="H564" s="355"/>
      <c r="I564" s="355"/>
      <c r="J564" s="355"/>
      <c r="K564" s="355"/>
      <c r="L564" s="355"/>
      <c r="M564" s="355"/>
      <c r="N564" s="355"/>
      <c r="O564" s="355"/>
      <c r="P564" s="355"/>
      <c r="Q564" s="355"/>
      <c r="R564" s="355"/>
      <c r="S564" s="355"/>
      <c r="T564" s="355"/>
      <c r="U564" s="355"/>
      <c r="V564" s="355"/>
      <c r="W564" s="355"/>
      <c r="X564" s="355"/>
      <c r="Y564" s="355"/>
      <c r="Z564" s="355"/>
      <c r="AA564" s="1517"/>
    </row>
    <row r="565" spans="1:27" ht="15">
      <c r="A565" s="355"/>
      <c r="B565" s="1537"/>
      <c r="C565" s="355"/>
      <c r="D565" s="355"/>
      <c r="E565" s="355"/>
      <c r="F565" s="355"/>
      <c r="G565" s="355"/>
      <c r="H565" s="355"/>
      <c r="I565" s="355"/>
      <c r="J565" s="355"/>
      <c r="K565" s="355"/>
      <c r="L565" s="355"/>
      <c r="M565" s="355"/>
      <c r="N565" s="355"/>
      <c r="O565" s="355"/>
      <c r="P565" s="355"/>
      <c r="Q565" s="355"/>
      <c r="R565" s="355"/>
      <c r="S565" s="355"/>
      <c r="T565" s="355"/>
      <c r="U565" s="355"/>
      <c r="V565" s="355"/>
      <c r="W565" s="355"/>
      <c r="X565" s="355"/>
      <c r="Y565" s="355"/>
      <c r="Z565" s="355"/>
      <c r="AA565" s="1517"/>
    </row>
    <row r="566" spans="1:27" ht="15">
      <c r="A566" s="355"/>
      <c r="B566" s="1537"/>
      <c r="C566" s="355"/>
      <c r="D566" s="355"/>
      <c r="E566" s="355"/>
      <c r="F566" s="355"/>
      <c r="G566" s="355"/>
      <c r="H566" s="355"/>
      <c r="I566" s="355"/>
      <c r="J566" s="355"/>
      <c r="K566" s="355"/>
      <c r="L566" s="355"/>
      <c r="M566" s="355"/>
      <c r="N566" s="355"/>
      <c r="O566" s="355"/>
      <c r="P566" s="355"/>
      <c r="Q566" s="355"/>
      <c r="R566" s="355"/>
      <c r="S566" s="355"/>
      <c r="T566" s="355"/>
      <c r="U566" s="355"/>
      <c r="V566" s="355"/>
      <c r="W566" s="355"/>
      <c r="X566" s="355"/>
      <c r="Y566" s="355"/>
      <c r="Z566" s="355"/>
      <c r="AA566" s="1517"/>
    </row>
    <row r="567" spans="1:27" ht="15">
      <c r="A567" s="355"/>
      <c r="B567" s="1537"/>
      <c r="C567" s="355"/>
      <c r="D567" s="355"/>
      <c r="E567" s="355"/>
      <c r="F567" s="355"/>
      <c r="G567" s="355"/>
      <c r="H567" s="355"/>
      <c r="I567" s="355"/>
      <c r="J567" s="355"/>
      <c r="K567" s="355"/>
      <c r="L567" s="355"/>
      <c r="M567" s="355"/>
      <c r="N567" s="355"/>
      <c r="O567" s="355"/>
      <c r="P567" s="355"/>
      <c r="Q567" s="355"/>
      <c r="R567" s="355"/>
      <c r="S567" s="355"/>
      <c r="T567" s="355"/>
      <c r="U567" s="355"/>
      <c r="V567" s="355"/>
      <c r="W567" s="355"/>
      <c r="X567" s="355"/>
      <c r="Y567" s="355"/>
      <c r="Z567" s="355"/>
      <c r="AA567" s="1517"/>
    </row>
    <row r="568" spans="1:27" ht="15">
      <c r="A568" s="355"/>
      <c r="B568" s="1537"/>
      <c r="C568" s="355"/>
      <c r="D568" s="355"/>
      <c r="E568" s="355"/>
      <c r="F568" s="355"/>
      <c r="G568" s="355"/>
      <c r="H568" s="355"/>
      <c r="I568" s="355"/>
      <c r="J568" s="355"/>
      <c r="K568" s="355"/>
      <c r="L568" s="355"/>
      <c r="M568" s="355"/>
      <c r="N568" s="355"/>
      <c r="O568" s="355"/>
      <c r="P568" s="355"/>
      <c r="Q568" s="355"/>
      <c r="R568" s="355"/>
      <c r="S568" s="355"/>
      <c r="T568" s="355"/>
      <c r="U568" s="355"/>
      <c r="V568" s="355"/>
      <c r="W568" s="355"/>
      <c r="X568" s="355"/>
      <c r="Y568" s="355"/>
      <c r="Z568" s="355"/>
      <c r="AA568" s="1517"/>
    </row>
    <row r="569" spans="1:27" ht="15">
      <c r="A569" s="355"/>
      <c r="B569" s="1537"/>
      <c r="C569" s="355"/>
      <c r="D569" s="355"/>
      <c r="E569" s="355"/>
      <c r="F569" s="355"/>
      <c r="G569" s="355"/>
      <c r="H569" s="355"/>
      <c r="I569" s="355"/>
      <c r="J569" s="355"/>
      <c r="K569" s="355"/>
      <c r="L569" s="355"/>
      <c r="M569" s="355"/>
      <c r="N569" s="355"/>
      <c r="O569" s="355"/>
      <c r="P569" s="355"/>
      <c r="Q569" s="355"/>
      <c r="R569" s="355"/>
      <c r="S569" s="355"/>
      <c r="T569" s="355"/>
      <c r="U569" s="355"/>
      <c r="V569" s="355"/>
      <c r="W569" s="355"/>
      <c r="X569" s="355"/>
      <c r="Y569" s="355"/>
      <c r="Z569" s="355"/>
      <c r="AA569" s="1517"/>
    </row>
    <row r="570" spans="1:27" ht="15">
      <c r="A570" s="355"/>
      <c r="B570" s="1537"/>
      <c r="C570" s="355"/>
      <c r="D570" s="355"/>
      <c r="E570" s="355"/>
      <c r="F570" s="355"/>
      <c r="G570" s="355"/>
      <c r="H570" s="355"/>
      <c r="I570" s="355"/>
      <c r="J570" s="355"/>
      <c r="K570" s="355"/>
      <c r="L570" s="355"/>
      <c r="M570" s="355"/>
      <c r="N570" s="355"/>
      <c r="O570" s="355"/>
      <c r="P570" s="355"/>
      <c r="Q570" s="355"/>
      <c r="R570" s="355"/>
      <c r="S570" s="355"/>
      <c r="T570" s="355"/>
      <c r="U570" s="355"/>
      <c r="V570" s="355"/>
      <c r="W570" s="355"/>
      <c r="X570" s="355"/>
      <c r="Y570" s="355"/>
      <c r="Z570" s="355"/>
      <c r="AA570" s="1517"/>
    </row>
    <row r="571" spans="1:27" ht="15">
      <c r="A571" s="355"/>
      <c r="B571" s="1537"/>
      <c r="C571" s="355"/>
      <c r="D571" s="355"/>
      <c r="E571" s="355"/>
      <c r="F571" s="355"/>
      <c r="G571" s="355"/>
      <c r="H571" s="355"/>
      <c r="I571" s="355"/>
      <c r="J571" s="355"/>
      <c r="K571" s="355"/>
      <c r="L571" s="355"/>
      <c r="M571" s="355"/>
      <c r="N571" s="355"/>
      <c r="O571" s="355"/>
      <c r="P571" s="355"/>
      <c r="Q571" s="355"/>
      <c r="R571" s="355"/>
      <c r="S571" s="355"/>
      <c r="T571" s="355"/>
      <c r="U571" s="355"/>
      <c r="V571" s="355"/>
      <c r="W571" s="355"/>
      <c r="X571" s="355"/>
      <c r="Y571" s="355"/>
      <c r="Z571" s="355"/>
      <c r="AA571" s="1517"/>
    </row>
    <row r="572" spans="1:27" ht="15">
      <c r="A572" s="355"/>
      <c r="B572" s="1537"/>
      <c r="C572" s="355"/>
      <c r="D572" s="355"/>
      <c r="E572" s="355"/>
      <c r="F572" s="355"/>
      <c r="G572" s="355"/>
      <c r="H572" s="355"/>
      <c r="I572" s="355"/>
      <c r="J572" s="355"/>
      <c r="K572" s="355"/>
      <c r="L572" s="355"/>
      <c r="M572" s="355"/>
      <c r="N572" s="355"/>
      <c r="O572" s="355"/>
      <c r="P572" s="355"/>
      <c r="Q572" s="355"/>
      <c r="R572" s="355"/>
      <c r="S572" s="355"/>
      <c r="T572" s="355"/>
      <c r="U572" s="355"/>
      <c r="V572" s="355"/>
      <c r="W572" s="355"/>
      <c r="X572" s="355"/>
      <c r="Y572" s="355"/>
      <c r="Z572" s="355"/>
      <c r="AA572" s="1517"/>
    </row>
    <row r="573" spans="1:27" ht="15">
      <c r="A573" s="355"/>
      <c r="B573" s="1537"/>
      <c r="C573" s="355"/>
      <c r="D573" s="355"/>
      <c r="E573" s="355"/>
      <c r="F573" s="355"/>
      <c r="G573" s="355"/>
      <c r="H573" s="355"/>
      <c r="I573" s="355"/>
      <c r="J573" s="355"/>
      <c r="K573" s="355"/>
      <c r="L573" s="355"/>
      <c r="M573" s="355"/>
      <c r="N573" s="355"/>
      <c r="O573" s="355"/>
      <c r="P573" s="355"/>
      <c r="Q573" s="355"/>
      <c r="R573" s="355"/>
      <c r="S573" s="355"/>
      <c r="T573" s="355"/>
      <c r="U573" s="355"/>
      <c r="V573" s="355"/>
      <c r="W573" s="355"/>
      <c r="X573" s="355"/>
      <c r="Y573" s="355"/>
      <c r="Z573" s="355"/>
      <c r="AA573" s="1517"/>
    </row>
    <row r="574" spans="1:27" ht="15">
      <c r="A574" s="355"/>
      <c r="B574" s="1537"/>
      <c r="C574" s="355"/>
      <c r="D574" s="355"/>
      <c r="E574" s="355"/>
      <c r="F574" s="355"/>
      <c r="G574" s="355"/>
      <c r="H574" s="355"/>
      <c r="I574" s="355"/>
      <c r="J574" s="355"/>
      <c r="K574" s="355"/>
      <c r="L574" s="355"/>
      <c r="M574" s="355"/>
      <c r="N574" s="355"/>
      <c r="O574" s="355"/>
      <c r="P574" s="355"/>
      <c r="Q574" s="355"/>
      <c r="R574" s="355"/>
      <c r="S574" s="355"/>
      <c r="T574" s="355"/>
      <c r="U574" s="355"/>
      <c r="V574" s="355"/>
      <c r="W574" s="355"/>
      <c r="X574" s="355"/>
      <c r="Y574" s="355"/>
      <c r="Z574" s="355"/>
      <c r="AA574" s="1517"/>
    </row>
    <row r="575" spans="1:27" ht="15">
      <c r="A575" s="355"/>
      <c r="B575" s="1537"/>
      <c r="C575" s="355"/>
      <c r="D575" s="355"/>
      <c r="E575" s="355"/>
      <c r="F575" s="355"/>
      <c r="G575" s="355"/>
      <c r="H575" s="355"/>
      <c r="I575" s="355"/>
      <c r="J575" s="355"/>
      <c r="K575" s="355"/>
      <c r="L575" s="355"/>
      <c r="M575" s="355"/>
      <c r="N575" s="355"/>
      <c r="O575" s="355"/>
      <c r="P575" s="355"/>
      <c r="Q575" s="355"/>
      <c r="R575" s="355"/>
      <c r="S575" s="355"/>
      <c r="T575" s="355"/>
      <c r="U575" s="355"/>
      <c r="V575" s="355"/>
      <c r="W575" s="355"/>
      <c r="X575" s="355"/>
      <c r="Y575" s="355"/>
      <c r="Z575" s="355"/>
      <c r="AA575" s="1517"/>
    </row>
    <row r="576" spans="1:27" ht="15">
      <c r="A576" s="355"/>
      <c r="B576" s="1537"/>
      <c r="C576" s="355"/>
      <c r="D576" s="355"/>
      <c r="E576" s="355"/>
      <c r="F576" s="355"/>
      <c r="G576" s="355"/>
      <c r="H576" s="355"/>
      <c r="I576" s="355"/>
      <c r="J576" s="355"/>
      <c r="K576" s="355"/>
      <c r="L576" s="355"/>
      <c r="M576" s="355"/>
      <c r="N576" s="355"/>
      <c r="O576" s="355"/>
      <c r="P576" s="355"/>
      <c r="Q576" s="355"/>
      <c r="R576" s="355"/>
      <c r="S576" s="355"/>
      <c r="T576" s="355"/>
      <c r="U576" s="355"/>
      <c r="V576" s="355"/>
      <c r="W576" s="355"/>
      <c r="X576" s="355"/>
      <c r="Y576" s="355"/>
      <c r="Z576" s="355"/>
      <c r="AA576" s="1517"/>
    </row>
    <row r="577" spans="1:27" ht="15">
      <c r="A577" s="355"/>
      <c r="B577" s="1537"/>
      <c r="C577" s="355"/>
      <c r="D577" s="355"/>
      <c r="E577" s="355"/>
      <c r="F577" s="355"/>
      <c r="G577" s="355"/>
      <c r="H577" s="355"/>
      <c r="I577" s="355"/>
      <c r="J577" s="355"/>
      <c r="K577" s="355"/>
      <c r="L577" s="355"/>
      <c r="M577" s="355"/>
      <c r="N577" s="355"/>
      <c r="O577" s="355"/>
      <c r="P577" s="355"/>
      <c r="Q577" s="355"/>
      <c r="R577" s="355"/>
      <c r="S577" s="355"/>
      <c r="T577" s="355"/>
      <c r="U577" s="355"/>
      <c r="V577" s="355"/>
      <c r="W577" s="355"/>
      <c r="X577" s="355"/>
      <c r="Y577" s="355"/>
      <c r="Z577" s="355"/>
      <c r="AA577" s="1517"/>
    </row>
    <row r="578" spans="1:27" ht="15">
      <c r="A578" s="355"/>
      <c r="B578" s="1537"/>
      <c r="C578" s="355"/>
      <c r="D578" s="355"/>
      <c r="E578" s="355"/>
      <c r="F578" s="355"/>
      <c r="G578" s="355"/>
      <c r="H578" s="355"/>
      <c r="I578" s="355"/>
      <c r="J578" s="355"/>
      <c r="K578" s="355"/>
      <c r="L578" s="355"/>
      <c r="M578" s="355"/>
      <c r="N578" s="355"/>
      <c r="O578" s="355"/>
      <c r="P578" s="355"/>
      <c r="Q578" s="355"/>
      <c r="R578" s="355"/>
      <c r="S578" s="355"/>
      <c r="T578" s="355"/>
      <c r="U578" s="355"/>
      <c r="V578" s="355"/>
      <c r="W578" s="355"/>
      <c r="X578" s="355"/>
      <c r="Y578" s="355"/>
      <c r="Z578" s="355"/>
      <c r="AA578" s="1517"/>
    </row>
    <row r="579" spans="1:27" ht="15">
      <c r="A579" s="355"/>
      <c r="B579" s="1537"/>
      <c r="C579" s="355"/>
      <c r="D579" s="355"/>
      <c r="E579" s="355"/>
      <c r="F579" s="355"/>
      <c r="G579" s="355"/>
      <c r="H579" s="355"/>
      <c r="I579" s="355"/>
      <c r="J579" s="355"/>
      <c r="K579" s="355"/>
      <c r="L579" s="355"/>
      <c r="M579" s="355"/>
      <c r="N579" s="355"/>
      <c r="O579" s="355"/>
      <c r="P579" s="355"/>
      <c r="Q579" s="355"/>
      <c r="R579" s="355"/>
      <c r="S579" s="355"/>
      <c r="T579" s="355"/>
      <c r="U579" s="355"/>
      <c r="V579" s="355"/>
      <c r="W579" s="355"/>
      <c r="X579" s="355"/>
      <c r="Y579" s="355"/>
      <c r="Z579" s="355"/>
      <c r="AA579" s="1517"/>
    </row>
    <row r="580" spans="1:27" ht="15">
      <c r="A580" s="355"/>
      <c r="B580" s="1537"/>
      <c r="C580" s="355"/>
      <c r="D580" s="355"/>
      <c r="E580" s="355"/>
      <c r="F580" s="355"/>
      <c r="G580" s="355"/>
      <c r="H580" s="355"/>
      <c r="I580" s="355"/>
      <c r="J580" s="355"/>
      <c r="K580" s="355"/>
      <c r="L580" s="355"/>
      <c r="M580" s="355"/>
      <c r="N580" s="355"/>
      <c r="O580" s="355"/>
      <c r="P580" s="355"/>
      <c r="Q580" s="355"/>
      <c r="R580" s="355"/>
      <c r="S580" s="355"/>
      <c r="T580" s="355"/>
      <c r="U580" s="355"/>
      <c r="V580" s="355"/>
      <c r="W580" s="355"/>
      <c r="X580" s="355"/>
      <c r="Y580" s="355"/>
      <c r="Z580" s="355"/>
      <c r="AA580" s="1517"/>
    </row>
    <row r="581" spans="1:27" ht="15">
      <c r="A581" s="355"/>
      <c r="B581" s="1537"/>
      <c r="C581" s="355"/>
      <c r="D581" s="355"/>
      <c r="E581" s="355"/>
      <c r="F581" s="355"/>
      <c r="G581" s="355"/>
      <c r="H581" s="355"/>
      <c r="I581" s="355"/>
      <c r="J581" s="355"/>
      <c r="K581" s="355"/>
      <c r="L581" s="355"/>
      <c r="M581" s="355"/>
      <c r="N581" s="355"/>
      <c r="O581" s="355"/>
      <c r="P581" s="355"/>
      <c r="Q581" s="355"/>
      <c r="R581" s="355"/>
      <c r="S581" s="355"/>
      <c r="T581" s="355"/>
      <c r="U581" s="355"/>
      <c r="V581" s="355"/>
      <c r="W581" s="355"/>
      <c r="X581" s="355"/>
      <c r="Y581" s="355"/>
      <c r="Z581" s="355"/>
      <c r="AA581" s="1517"/>
    </row>
    <row r="582" spans="1:27" ht="15">
      <c r="A582" s="355"/>
      <c r="B582" s="1537"/>
      <c r="C582" s="355"/>
      <c r="D582" s="355"/>
      <c r="E582" s="355"/>
      <c r="F582" s="355"/>
      <c r="G582" s="355"/>
      <c r="H582" s="355"/>
      <c r="I582" s="355"/>
      <c r="J582" s="355"/>
      <c r="K582" s="355"/>
      <c r="L582" s="355"/>
      <c r="M582" s="355"/>
      <c r="N582" s="355"/>
      <c r="O582" s="355"/>
      <c r="P582" s="355"/>
      <c r="Q582" s="355"/>
      <c r="R582" s="355"/>
      <c r="S582" s="355"/>
      <c r="T582" s="355"/>
      <c r="U582" s="355"/>
      <c r="V582" s="355"/>
      <c r="W582" s="355"/>
      <c r="X582" s="355"/>
      <c r="Y582" s="355"/>
      <c r="Z582" s="355"/>
      <c r="AA582" s="1517"/>
    </row>
    <row r="583" spans="1:27" ht="15">
      <c r="A583" s="355"/>
      <c r="B583" s="1537"/>
      <c r="C583" s="355"/>
      <c r="D583" s="355"/>
      <c r="E583" s="355"/>
      <c r="F583" s="355"/>
      <c r="G583" s="355"/>
      <c r="H583" s="355"/>
      <c r="I583" s="355"/>
      <c r="J583" s="355"/>
      <c r="K583" s="355"/>
      <c r="L583" s="355"/>
      <c r="M583" s="355"/>
      <c r="N583" s="355"/>
      <c r="O583" s="355"/>
      <c r="P583" s="355"/>
      <c r="Q583" s="355"/>
      <c r="R583" s="355"/>
      <c r="S583" s="355"/>
      <c r="T583" s="355"/>
      <c r="U583" s="355"/>
      <c r="V583" s="355"/>
      <c r="W583" s="355"/>
      <c r="X583" s="355"/>
      <c r="Y583" s="355"/>
      <c r="Z583" s="355"/>
      <c r="AA583" s="1517"/>
    </row>
    <row r="584" spans="1:27" ht="15">
      <c r="A584" s="355"/>
      <c r="B584" s="1537"/>
      <c r="C584" s="355"/>
      <c r="D584" s="355"/>
      <c r="E584" s="355"/>
      <c r="F584" s="355"/>
      <c r="G584" s="355"/>
      <c r="H584" s="355"/>
      <c r="I584" s="355"/>
      <c r="J584" s="355"/>
      <c r="K584" s="355"/>
      <c r="L584" s="355"/>
      <c r="M584" s="355"/>
      <c r="N584" s="355"/>
      <c r="O584" s="355"/>
      <c r="P584" s="355"/>
      <c r="Q584" s="355"/>
      <c r="R584" s="355"/>
      <c r="S584" s="355"/>
      <c r="T584" s="355"/>
      <c r="U584" s="355"/>
      <c r="V584" s="355"/>
      <c r="W584" s="355"/>
      <c r="X584" s="355"/>
      <c r="Y584" s="355"/>
      <c r="Z584" s="355"/>
      <c r="AA584" s="1517"/>
    </row>
    <row r="585" spans="1:27" ht="15">
      <c r="A585" s="355"/>
      <c r="B585" s="1537"/>
      <c r="C585" s="355"/>
      <c r="D585" s="355"/>
      <c r="E585" s="355"/>
      <c r="F585" s="355"/>
      <c r="G585" s="355"/>
      <c r="H585" s="355"/>
      <c r="I585" s="355"/>
      <c r="J585" s="355"/>
      <c r="K585" s="355"/>
      <c r="L585" s="355"/>
      <c r="M585" s="355"/>
      <c r="N585" s="355"/>
      <c r="O585" s="355"/>
      <c r="P585" s="355"/>
      <c r="Q585" s="355"/>
      <c r="R585" s="355"/>
      <c r="S585" s="355"/>
      <c r="T585" s="355"/>
      <c r="U585" s="355"/>
      <c r="V585" s="355"/>
      <c r="W585" s="355"/>
      <c r="X585" s="355"/>
      <c r="Y585" s="355"/>
      <c r="Z585" s="355"/>
      <c r="AA585" s="1517"/>
    </row>
    <row r="586" spans="1:27" ht="15">
      <c r="A586" s="355"/>
      <c r="B586" s="1537"/>
      <c r="C586" s="355"/>
      <c r="D586" s="355"/>
      <c r="E586" s="355"/>
      <c r="F586" s="355"/>
      <c r="G586" s="355"/>
      <c r="H586" s="355"/>
      <c r="I586" s="355"/>
      <c r="J586" s="355"/>
      <c r="K586" s="355"/>
      <c r="L586" s="355"/>
      <c r="M586" s="355"/>
      <c r="N586" s="355"/>
      <c r="O586" s="355"/>
      <c r="P586" s="355"/>
      <c r="Q586" s="355"/>
      <c r="R586" s="355"/>
      <c r="S586" s="355"/>
      <c r="T586" s="355"/>
      <c r="U586" s="355"/>
      <c r="V586" s="355"/>
      <c r="W586" s="355"/>
      <c r="X586" s="355"/>
      <c r="Y586" s="355"/>
      <c r="Z586" s="355"/>
      <c r="AA586" s="1517"/>
    </row>
    <row r="587" spans="1:27" ht="15">
      <c r="A587" s="355"/>
      <c r="B587" s="1537"/>
      <c r="C587" s="355"/>
      <c r="D587" s="355"/>
      <c r="E587" s="355"/>
      <c r="F587" s="355"/>
      <c r="G587" s="355"/>
      <c r="H587" s="355"/>
      <c r="I587" s="355"/>
      <c r="J587" s="355"/>
      <c r="K587" s="355"/>
      <c r="L587" s="355"/>
      <c r="M587" s="355"/>
      <c r="N587" s="355"/>
      <c r="O587" s="355"/>
      <c r="P587" s="355"/>
      <c r="Q587" s="355"/>
      <c r="R587" s="355"/>
      <c r="S587" s="355"/>
      <c r="T587" s="355"/>
      <c r="U587" s="355"/>
      <c r="V587" s="355"/>
      <c r="W587" s="355"/>
      <c r="X587" s="355"/>
      <c r="Y587" s="355"/>
      <c r="Z587" s="355"/>
      <c r="AA587" s="1517"/>
    </row>
    <row r="588" spans="1:27" ht="15">
      <c r="A588" s="355"/>
      <c r="B588" s="1537"/>
      <c r="C588" s="355"/>
      <c r="D588" s="355"/>
      <c r="E588" s="355"/>
      <c r="F588" s="355"/>
      <c r="G588" s="355"/>
      <c r="H588" s="355"/>
      <c r="I588" s="355"/>
      <c r="J588" s="355"/>
      <c r="K588" s="355"/>
      <c r="L588" s="355"/>
      <c r="M588" s="355"/>
      <c r="N588" s="355"/>
      <c r="O588" s="355"/>
      <c r="P588" s="355"/>
      <c r="Q588" s="355"/>
      <c r="R588" s="355"/>
      <c r="S588" s="355"/>
      <c r="T588" s="355"/>
      <c r="U588" s="355"/>
      <c r="V588" s="355"/>
      <c r="W588" s="355"/>
      <c r="X588" s="355"/>
      <c r="Y588" s="355"/>
      <c r="Z588" s="355"/>
      <c r="AA588" s="1517"/>
    </row>
    <row r="589" spans="1:27" ht="15">
      <c r="A589" s="355"/>
      <c r="B589" s="1537"/>
      <c r="C589" s="355"/>
      <c r="D589" s="355"/>
      <c r="E589" s="355"/>
      <c r="F589" s="355"/>
      <c r="G589" s="355"/>
      <c r="H589" s="355"/>
      <c r="I589" s="355"/>
      <c r="J589" s="355"/>
      <c r="K589" s="355"/>
      <c r="L589" s="355"/>
      <c r="M589" s="355"/>
      <c r="N589" s="355"/>
      <c r="O589" s="355"/>
      <c r="P589" s="355"/>
      <c r="Q589" s="355"/>
      <c r="R589" s="355"/>
      <c r="S589" s="355"/>
      <c r="T589" s="355"/>
      <c r="U589" s="355"/>
      <c r="V589" s="355"/>
      <c r="W589" s="355"/>
      <c r="X589" s="355"/>
      <c r="Y589" s="355"/>
      <c r="Z589" s="355"/>
      <c r="AA589" s="1517"/>
    </row>
    <row r="590" spans="1:27" ht="15">
      <c r="A590" s="355"/>
      <c r="B590" s="1537"/>
      <c r="C590" s="355"/>
      <c r="D590" s="355"/>
      <c r="E590" s="355"/>
      <c r="F590" s="355"/>
      <c r="G590" s="355"/>
      <c r="H590" s="355"/>
      <c r="I590" s="355"/>
      <c r="J590" s="355"/>
      <c r="K590" s="355"/>
      <c r="L590" s="355"/>
      <c r="M590" s="355"/>
      <c r="N590" s="355"/>
      <c r="O590" s="355"/>
      <c r="P590" s="355"/>
      <c r="Q590" s="355"/>
      <c r="R590" s="355"/>
      <c r="S590" s="355"/>
      <c r="T590" s="355"/>
      <c r="U590" s="355"/>
      <c r="V590" s="355"/>
      <c r="W590" s="355"/>
      <c r="X590" s="355"/>
      <c r="Y590" s="355"/>
      <c r="Z590" s="355"/>
      <c r="AA590" s="1517"/>
    </row>
    <row r="591" spans="1:27" ht="15">
      <c r="A591" s="355"/>
      <c r="B591" s="1537"/>
      <c r="C591" s="355"/>
      <c r="D591" s="355"/>
      <c r="E591" s="355"/>
      <c r="F591" s="355"/>
      <c r="G591" s="355"/>
      <c r="H591" s="355"/>
      <c r="I591" s="355"/>
      <c r="J591" s="355"/>
      <c r="K591" s="355"/>
      <c r="L591" s="355"/>
      <c r="M591" s="355"/>
      <c r="N591" s="355"/>
      <c r="O591" s="355"/>
      <c r="P591" s="355"/>
      <c r="Q591" s="355"/>
      <c r="R591" s="355"/>
      <c r="S591" s="355"/>
      <c r="T591" s="355"/>
      <c r="U591" s="355"/>
      <c r="V591" s="355"/>
      <c r="W591" s="355"/>
      <c r="X591" s="355"/>
      <c r="Y591" s="355"/>
      <c r="Z591" s="355"/>
      <c r="AA591" s="1517"/>
    </row>
    <row r="592" spans="1:27" ht="15">
      <c r="A592" s="355"/>
      <c r="B592" s="1537"/>
      <c r="C592" s="355"/>
      <c r="D592" s="355"/>
      <c r="E592" s="355"/>
      <c r="F592" s="355"/>
      <c r="G592" s="355"/>
      <c r="H592" s="355"/>
      <c r="I592" s="355"/>
      <c r="J592" s="355"/>
      <c r="K592" s="355"/>
      <c r="L592" s="355"/>
      <c r="M592" s="355"/>
      <c r="N592" s="355"/>
      <c r="O592" s="355"/>
      <c r="P592" s="355"/>
      <c r="Q592" s="355"/>
      <c r="R592" s="355"/>
      <c r="S592" s="355"/>
      <c r="T592" s="355"/>
      <c r="U592" s="355"/>
      <c r="V592" s="355"/>
      <c r="W592" s="355"/>
      <c r="X592" s="355"/>
      <c r="Y592" s="355"/>
      <c r="Z592" s="355"/>
      <c r="AA592" s="1517"/>
    </row>
    <row r="593" spans="1:27" ht="15">
      <c r="A593" s="355"/>
      <c r="B593" s="1537"/>
      <c r="C593" s="355"/>
      <c r="D593" s="355"/>
      <c r="E593" s="355"/>
      <c r="F593" s="355"/>
      <c r="G593" s="355"/>
      <c r="H593" s="355"/>
      <c r="I593" s="355"/>
      <c r="J593" s="355"/>
      <c r="K593" s="355"/>
      <c r="L593" s="355"/>
      <c r="M593" s="355"/>
      <c r="N593" s="355"/>
      <c r="O593" s="355"/>
      <c r="P593" s="355"/>
      <c r="Q593" s="355"/>
      <c r="R593" s="355"/>
      <c r="S593" s="355"/>
      <c r="T593" s="355"/>
      <c r="U593" s="355"/>
      <c r="V593" s="355"/>
      <c r="W593" s="355"/>
      <c r="X593" s="355"/>
      <c r="Y593" s="355"/>
      <c r="Z593" s="355"/>
      <c r="AA593" s="1517"/>
    </row>
    <row r="594" spans="1:27" ht="15">
      <c r="A594" s="355"/>
      <c r="B594" s="1537"/>
      <c r="C594" s="355"/>
      <c r="D594" s="355"/>
      <c r="E594" s="355"/>
      <c r="F594" s="355"/>
      <c r="G594" s="355"/>
      <c r="H594" s="355"/>
      <c r="I594" s="355"/>
      <c r="J594" s="355"/>
      <c r="K594" s="355"/>
      <c r="L594" s="355"/>
      <c r="M594" s="355"/>
      <c r="N594" s="355"/>
      <c r="O594" s="355"/>
      <c r="P594" s="355"/>
      <c r="Q594" s="355"/>
      <c r="R594" s="355"/>
      <c r="S594" s="355"/>
      <c r="T594" s="355"/>
      <c r="U594" s="355"/>
      <c r="V594" s="355"/>
      <c r="W594" s="355"/>
      <c r="X594" s="355"/>
      <c r="Y594" s="355"/>
      <c r="Z594" s="355"/>
      <c r="AA594" s="1517"/>
    </row>
    <row r="595" spans="1:27" ht="15">
      <c r="A595" s="355"/>
      <c r="B595" s="1537"/>
      <c r="C595" s="355"/>
      <c r="D595" s="355"/>
      <c r="E595" s="355"/>
      <c r="F595" s="355"/>
      <c r="G595" s="355"/>
      <c r="H595" s="355"/>
      <c r="I595" s="355"/>
      <c r="J595" s="355"/>
      <c r="K595" s="355"/>
      <c r="L595" s="355"/>
      <c r="M595" s="355"/>
      <c r="N595" s="355"/>
      <c r="O595" s="355"/>
      <c r="P595" s="355"/>
      <c r="Q595" s="355"/>
      <c r="R595" s="355"/>
      <c r="S595" s="355"/>
      <c r="T595" s="355"/>
      <c r="U595" s="355"/>
      <c r="V595" s="355"/>
      <c r="W595" s="355"/>
      <c r="X595" s="355"/>
      <c r="Y595" s="355"/>
      <c r="Z595" s="355"/>
      <c r="AA595" s="1517"/>
    </row>
    <row r="596" spans="1:27" ht="15">
      <c r="A596" s="355"/>
      <c r="B596" s="1537"/>
      <c r="C596" s="355"/>
      <c r="D596" s="355"/>
      <c r="E596" s="355"/>
      <c r="F596" s="355"/>
      <c r="G596" s="355"/>
      <c r="H596" s="355"/>
      <c r="I596" s="355"/>
      <c r="J596" s="355"/>
      <c r="K596" s="355"/>
      <c r="L596" s="355"/>
      <c r="M596" s="355"/>
      <c r="N596" s="355"/>
      <c r="O596" s="355"/>
      <c r="P596" s="355"/>
      <c r="Q596" s="355"/>
      <c r="R596" s="355"/>
      <c r="S596" s="355"/>
      <c r="T596" s="355"/>
      <c r="U596" s="355"/>
      <c r="V596" s="355"/>
      <c r="W596" s="355"/>
      <c r="X596" s="355"/>
      <c r="Y596" s="355"/>
      <c r="Z596" s="355"/>
      <c r="AA596" s="1517"/>
    </row>
    <row r="597" spans="1:27" ht="15">
      <c r="A597" s="355"/>
      <c r="B597" s="1537"/>
      <c r="C597" s="355"/>
      <c r="D597" s="355"/>
      <c r="E597" s="355"/>
      <c r="F597" s="355"/>
      <c r="G597" s="355"/>
      <c r="H597" s="355"/>
      <c r="I597" s="355"/>
      <c r="J597" s="355"/>
      <c r="K597" s="355"/>
      <c r="L597" s="355"/>
      <c r="M597" s="355"/>
      <c r="N597" s="355"/>
      <c r="O597" s="355"/>
      <c r="P597" s="355"/>
      <c r="Q597" s="355"/>
      <c r="R597" s="355"/>
      <c r="S597" s="355"/>
      <c r="T597" s="355"/>
      <c r="U597" s="355"/>
      <c r="V597" s="355"/>
      <c r="W597" s="355"/>
      <c r="X597" s="355"/>
      <c r="Y597" s="355"/>
      <c r="Z597" s="355"/>
      <c r="AA597" s="1517"/>
    </row>
    <row r="598" spans="1:27" ht="15">
      <c r="A598" s="355"/>
      <c r="B598" s="1537"/>
      <c r="C598" s="355"/>
      <c r="D598" s="355"/>
      <c r="E598" s="355"/>
      <c r="F598" s="355"/>
      <c r="G598" s="355"/>
      <c r="H598" s="355"/>
      <c r="I598" s="355"/>
      <c r="J598" s="355"/>
      <c r="K598" s="355"/>
      <c r="L598" s="355"/>
      <c r="M598" s="355"/>
      <c r="N598" s="355"/>
      <c r="O598" s="355"/>
      <c r="P598" s="355"/>
      <c r="Q598" s="355"/>
      <c r="R598" s="355"/>
      <c r="S598" s="355"/>
      <c r="T598" s="355"/>
      <c r="U598" s="355"/>
      <c r="V598" s="355"/>
      <c r="W598" s="355"/>
      <c r="X598" s="355"/>
      <c r="Y598" s="355"/>
      <c r="Z598" s="355"/>
      <c r="AA598" s="1517"/>
    </row>
    <row r="599" spans="1:27" ht="15">
      <c r="A599" s="355"/>
      <c r="B599" s="1537"/>
      <c r="C599" s="355"/>
      <c r="D599" s="355"/>
      <c r="E599" s="355"/>
      <c r="F599" s="355"/>
      <c r="G599" s="355"/>
      <c r="H599" s="355"/>
      <c r="I599" s="355"/>
      <c r="J599" s="355"/>
      <c r="K599" s="355"/>
      <c r="L599" s="355"/>
      <c r="M599" s="355"/>
      <c r="N599" s="355"/>
      <c r="O599" s="355"/>
      <c r="P599" s="355"/>
      <c r="Q599" s="355"/>
      <c r="R599" s="355"/>
      <c r="S599" s="355"/>
      <c r="T599" s="355"/>
      <c r="U599" s="355"/>
      <c r="V599" s="355"/>
      <c r="W599" s="355"/>
      <c r="X599" s="355"/>
      <c r="Y599" s="355"/>
      <c r="Z599" s="355"/>
      <c r="AA599" s="1517"/>
    </row>
    <row r="600" spans="1:27" ht="15">
      <c r="A600" s="355"/>
      <c r="B600" s="1537"/>
      <c r="C600" s="355"/>
      <c r="D600" s="355"/>
      <c r="E600" s="355"/>
      <c r="F600" s="355"/>
      <c r="G600" s="355"/>
      <c r="H600" s="355"/>
      <c r="I600" s="355"/>
      <c r="J600" s="355"/>
      <c r="K600" s="355"/>
      <c r="L600" s="355"/>
      <c r="M600" s="355"/>
      <c r="N600" s="355"/>
      <c r="O600" s="355"/>
      <c r="P600" s="355"/>
      <c r="Q600" s="355"/>
      <c r="R600" s="355"/>
      <c r="S600" s="355"/>
      <c r="T600" s="355"/>
      <c r="U600" s="355"/>
      <c r="V600" s="355"/>
      <c r="W600" s="355"/>
      <c r="X600" s="355"/>
      <c r="Y600" s="355"/>
      <c r="Z600" s="355"/>
      <c r="AA600" s="1517"/>
    </row>
    <row r="601" spans="1:27" ht="15">
      <c r="A601" s="355"/>
      <c r="B601" s="1537"/>
      <c r="C601" s="355"/>
      <c r="D601" s="355"/>
      <c r="E601" s="355"/>
      <c r="F601" s="355"/>
      <c r="G601" s="355"/>
      <c r="H601" s="355"/>
      <c r="I601" s="355"/>
      <c r="J601" s="355"/>
      <c r="K601" s="355"/>
      <c r="L601" s="355"/>
      <c r="M601" s="355"/>
      <c r="N601" s="355"/>
      <c r="O601" s="355"/>
      <c r="P601" s="355"/>
      <c r="Q601" s="355"/>
      <c r="R601" s="355"/>
      <c r="S601" s="355"/>
      <c r="T601" s="355"/>
      <c r="U601" s="355"/>
      <c r="V601" s="355"/>
      <c r="W601" s="355"/>
      <c r="X601" s="355"/>
      <c r="Y601" s="355"/>
      <c r="Z601" s="355"/>
      <c r="AA601" s="1517"/>
    </row>
    <row r="602" spans="1:27" ht="15">
      <c r="A602" s="355"/>
      <c r="B602" s="1537"/>
      <c r="C602" s="355"/>
      <c r="D602" s="355"/>
      <c r="E602" s="355"/>
      <c r="F602" s="355"/>
      <c r="G602" s="355"/>
      <c r="H602" s="355"/>
      <c r="I602" s="355"/>
      <c r="J602" s="355"/>
      <c r="K602" s="355"/>
      <c r="L602" s="355"/>
      <c r="M602" s="355"/>
      <c r="N602" s="355"/>
      <c r="O602" s="355"/>
      <c r="P602" s="355"/>
      <c r="Q602" s="355"/>
      <c r="R602" s="355"/>
      <c r="S602" s="355"/>
      <c r="T602" s="355"/>
      <c r="U602" s="355"/>
      <c r="V602" s="355"/>
      <c r="W602" s="355"/>
      <c r="X602" s="355"/>
      <c r="Y602" s="355"/>
      <c r="Z602" s="355"/>
      <c r="AA602" s="1517"/>
    </row>
    <row r="603" spans="1:27" ht="15">
      <c r="A603" s="355"/>
      <c r="B603" s="1537"/>
      <c r="C603" s="355"/>
      <c r="D603" s="355"/>
      <c r="E603" s="355"/>
      <c r="F603" s="355"/>
      <c r="G603" s="355"/>
      <c r="H603" s="355"/>
      <c r="I603" s="355"/>
      <c r="J603" s="355"/>
      <c r="K603" s="355"/>
      <c r="L603" s="355"/>
      <c r="M603" s="355"/>
      <c r="N603" s="355"/>
      <c r="O603" s="355"/>
      <c r="P603" s="355"/>
      <c r="Q603" s="355"/>
      <c r="R603" s="355"/>
      <c r="S603" s="355"/>
      <c r="T603" s="355"/>
      <c r="U603" s="355"/>
      <c r="V603" s="355"/>
      <c r="W603" s="355"/>
      <c r="X603" s="355"/>
      <c r="Y603" s="355"/>
      <c r="Z603" s="355"/>
      <c r="AA603" s="1517"/>
    </row>
    <row r="604" spans="1:27" ht="15">
      <c r="A604" s="355"/>
      <c r="B604" s="1537"/>
      <c r="C604" s="355"/>
      <c r="D604" s="355"/>
      <c r="E604" s="355"/>
      <c r="F604" s="355"/>
      <c r="G604" s="355"/>
      <c r="H604" s="355"/>
      <c r="I604" s="355"/>
      <c r="J604" s="355"/>
      <c r="K604" s="355"/>
      <c r="L604" s="355"/>
      <c r="M604" s="355"/>
      <c r="N604" s="355"/>
      <c r="O604" s="355"/>
      <c r="P604" s="355"/>
      <c r="Q604" s="355"/>
      <c r="R604" s="355"/>
      <c r="S604" s="355"/>
      <c r="T604" s="355"/>
      <c r="U604" s="355"/>
      <c r="V604" s="355"/>
      <c r="W604" s="355"/>
      <c r="X604" s="355"/>
      <c r="Y604" s="355"/>
      <c r="Z604" s="355"/>
      <c r="AA604" s="1517"/>
    </row>
    <row r="605" spans="1:27" ht="15">
      <c r="A605" s="355"/>
      <c r="B605" s="1537"/>
      <c r="C605" s="355"/>
      <c r="D605" s="355"/>
      <c r="E605" s="355"/>
      <c r="F605" s="355"/>
      <c r="G605" s="355"/>
      <c r="H605" s="355"/>
      <c r="I605" s="355"/>
      <c r="J605" s="355"/>
      <c r="K605" s="355"/>
      <c r="L605" s="355"/>
      <c r="M605" s="355"/>
      <c r="N605" s="355"/>
      <c r="O605" s="355"/>
      <c r="P605" s="355"/>
      <c r="Q605" s="355"/>
      <c r="R605" s="355"/>
      <c r="S605" s="355"/>
      <c r="T605" s="355"/>
      <c r="U605" s="355"/>
      <c r="V605" s="355"/>
      <c r="W605" s="355"/>
      <c r="X605" s="355"/>
      <c r="Y605" s="355"/>
      <c r="Z605" s="355"/>
      <c r="AA605" s="1517"/>
    </row>
    <row r="606" spans="1:27" ht="15">
      <c r="A606" s="355"/>
      <c r="B606" s="1537"/>
      <c r="C606" s="355"/>
      <c r="D606" s="355"/>
      <c r="E606" s="355"/>
      <c r="F606" s="355"/>
      <c r="G606" s="355"/>
      <c r="H606" s="355"/>
      <c r="I606" s="355"/>
      <c r="J606" s="355"/>
      <c r="K606" s="355"/>
      <c r="L606" s="355"/>
      <c r="M606" s="355"/>
      <c r="N606" s="355"/>
      <c r="O606" s="355"/>
      <c r="P606" s="355"/>
      <c r="Q606" s="355"/>
      <c r="R606" s="355"/>
      <c r="S606" s="355"/>
      <c r="T606" s="355"/>
      <c r="U606" s="355"/>
      <c r="V606" s="355"/>
      <c r="W606" s="355"/>
      <c r="X606" s="355"/>
      <c r="Y606" s="355"/>
      <c r="Z606" s="355"/>
      <c r="AA606" s="1517"/>
    </row>
    <row r="607" spans="1:27" ht="15">
      <c r="A607" s="355"/>
      <c r="B607" s="1537"/>
      <c r="C607" s="355"/>
      <c r="D607" s="355"/>
      <c r="E607" s="355"/>
      <c r="F607" s="355"/>
      <c r="G607" s="355"/>
      <c r="H607" s="355"/>
      <c r="I607" s="355"/>
      <c r="J607" s="355"/>
      <c r="K607" s="355"/>
      <c r="L607" s="355"/>
      <c r="M607" s="355"/>
      <c r="N607" s="355"/>
      <c r="O607" s="355"/>
      <c r="P607" s="355"/>
      <c r="Q607" s="355"/>
      <c r="R607" s="355"/>
      <c r="S607" s="355"/>
      <c r="T607" s="355"/>
      <c r="U607" s="355"/>
      <c r="V607" s="355"/>
      <c r="W607" s="355"/>
      <c r="X607" s="355"/>
      <c r="Y607" s="355"/>
      <c r="Z607" s="355"/>
      <c r="AA607" s="1517"/>
    </row>
    <row r="608" spans="1:27" ht="15">
      <c r="A608" s="355"/>
      <c r="B608" s="1537"/>
      <c r="C608" s="355"/>
      <c r="D608" s="355"/>
      <c r="E608" s="355"/>
      <c r="F608" s="355"/>
      <c r="G608" s="355"/>
      <c r="H608" s="355"/>
      <c r="I608" s="355"/>
      <c r="J608" s="355"/>
      <c r="K608" s="355"/>
      <c r="L608" s="355"/>
      <c r="M608" s="355"/>
      <c r="N608" s="355"/>
      <c r="O608" s="355"/>
      <c r="P608" s="355"/>
      <c r="Q608" s="355"/>
      <c r="R608" s="355"/>
      <c r="S608" s="355"/>
      <c r="T608" s="355"/>
      <c r="U608" s="355"/>
      <c r="V608" s="355"/>
      <c r="W608" s="355"/>
      <c r="X608" s="355"/>
      <c r="Y608" s="355"/>
      <c r="Z608" s="355"/>
      <c r="AA608" s="1517"/>
    </row>
    <row r="609" spans="1:27" ht="15">
      <c r="A609" s="355"/>
      <c r="B609" s="1537"/>
      <c r="C609" s="355"/>
      <c r="D609" s="355"/>
      <c r="E609" s="355"/>
      <c r="F609" s="355"/>
      <c r="G609" s="355"/>
      <c r="H609" s="355"/>
      <c r="I609" s="355"/>
      <c r="J609" s="355"/>
      <c r="K609" s="355"/>
      <c r="L609" s="355"/>
      <c r="M609" s="355"/>
      <c r="N609" s="355"/>
      <c r="O609" s="355"/>
      <c r="P609" s="355"/>
      <c r="Q609" s="355"/>
      <c r="R609" s="355"/>
      <c r="S609" s="355"/>
      <c r="T609" s="355"/>
      <c r="U609" s="355"/>
      <c r="V609" s="355"/>
      <c r="W609" s="355"/>
      <c r="X609" s="355"/>
      <c r="Y609" s="355"/>
      <c r="Z609" s="355"/>
      <c r="AA609" s="1517"/>
    </row>
    <row r="610" spans="1:27" ht="15">
      <c r="A610" s="355"/>
      <c r="B610" s="1537"/>
      <c r="C610" s="355"/>
      <c r="D610" s="355"/>
      <c r="E610" s="355"/>
      <c r="F610" s="355"/>
      <c r="G610" s="355"/>
      <c r="H610" s="355"/>
      <c r="I610" s="355"/>
      <c r="J610" s="355"/>
      <c r="K610" s="355"/>
      <c r="L610" s="355"/>
      <c r="M610" s="355"/>
      <c r="N610" s="355"/>
      <c r="O610" s="355"/>
      <c r="P610" s="355"/>
      <c r="Q610" s="355"/>
      <c r="R610" s="355"/>
      <c r="S610" s="355"/>
      <c r="T610" s="355"/>
      <c r="U610" s="355"/>
      <c r="V610" s="355"/>
      <c r="W610" s="355"/>
      <c r="X610" s="355"/>
      <c r="Y610" s="355"/>
      <c r="Z610" s="355"/>
      <c r="AA610" s="1517"/>
    </row>
    <row r="611" spans="1:27" ht="15">
      <c r="A611" s="355"/>
      <c r="B611" s="1537"/>
      <c r="C611" s="355"/>
      <c r="D611" s="355"/>
      <c r="E611" s="355"/>
      <c r="F611" s="355"/>
      <c r="G611" s="355"/>
      <c r="H611" s="355"/>
      <c r="I611" s="355"/>
      <c r="J611" s="355"/>
      <c r="K611" s="355"/>
      <c r="L611" s="355"/>
      <c r="M611" s="355"/>
      <c r="N611" s="355"/>
      <c r="O611" s="355"/>
      <c r="P611" s="355"/>
      <c r="Q611" s="355"/>
      <c r="R611" s="355"/>
      <c r="S611" s="355"/>
      <c r="T611" s="355"/>
      <c r="U611" s="355"/>
      <c r="V611" s="355"/>
      <c r="W611" s="355"/>
      <c r="X611" s="355"/>
      <c r="Y611" s="355"/>
      <c r="Z611" s="355"/>
      <c r="AA611" s="1517"/>
    </row>
    <row r="612" spans="1:27" ht="15">
      <c r="A612" s="355"/>
      <c r="B612" s="1537"/>
      <c r="C612" s="355"/>
      <c r="D612" s="355"/>
      <c r="E612" s="355"/>
      <c r="F612" s="355"/>
      <c r="G612" s="355"/>
      <c r="H612" s="355"/>
      <c r="I612" s="355"/>
      <c r="J612" s="355"/>
      <c r="K612" s="355"/>
      <c r="L612" s="355"/>
      <c r="M612" s="355"/>
      <c r="N612" s="355"/>
      <c r="O612" s="355"/>
      <c r="P612" s="355"/>
      <c r="Q612" s="355"/>
      <c r="R612" s="355"/>
      <c r="S612" s="355"/>
      <c r="T612" s="355"/>
      <c r="U612" s="355"/>
      <c r="V612" s="355"/>
      <c r="W612" s="355"/>
      <c r="X612" s="355"/>
      <c r="Y612" s="355"/>
      <c r="Z612" s="355"/>
      <c r="AA612" s="1517"/>
    </row>
    <row r="613" spans="1:27" ht="15">
      <c r="A613" s="355"/>
      <c r="B613" s="1537"/>
      <c r="C613" s="355"/>
      <c r="D613" s="355"/>
      <c r="E613" s="355"/>
      <c r="F613" s="355"/>
      <c r="G613" s="355"/>
      <c r="H613" s="355"/>
      <c r="I613" s="355"/>
      <c r="J613" s="355"/>
      <c r="K613" s="355"/>
      <c r="L613" s="355"/>
      <c r="M613" s="355"/>
      <c r="N613" s="355"/>
      <c r="O613" s="355"/>
      <c r="P613" s="355"/>
      <c r="Q613" s="355"/>
      <c r="R613" s="355"/>
      <c r="S613" s="355"/>
      <c r="T613" s="355"/>
      <c r="U613" s="355"/>
      <c r="V613" s="355"/>
      <c r="W613" s="355"/>
      <c r="X613" s="355"/>
      <c r="Y613" s="355"/>
      <c r="Z613" s="355"/>
      <c r="AA613" s="1517"/>
    </row>
    <row r="614" spans="1:27" ht="15">
      <c r="A614" s="355"/>
      <c r="B614" s="1537"/>
      <c r="C614" s="355"/>
      <c r="D614" s="355"/>
      <c r="E614" s="355"/>
      <c r="F614" s="355"/>
      <c r="G614" s="355"/>
      <c r="H614" s="355"/>
      <c r="I614" s="355"/>
      <c r="J614" s="355"/>
      <c r="K614" s="355"/>
      <c r="L614" s="355"/>
      <c r="M614" s="355"/>
      <c r="N614" s="355"/>
      <c r="O614" s="355"/>
      <c r="P614" s="355"/>
      <c r="Q614" s="355"/>
      <c r="R614" s="355"/>
      <c r="S614" s="355"/>
      <c r="T614" s="355"/>
      <c r="U614" s="355"/>
      <c r="V614" s="355"/>
      <c r="W614" s="355"/>
      <c r="X614" s="355"/>
      <c r="Y614" s="355"/>
      <c r="Z614" s="355"/>
      <c r="AA614" s="1517"/>
    </row>
    <row r="615" spans="1:27" ht="15">
      <c r="A615" s="355"/>
      <c r="B615" s="1537"/>
      <c r="C615" s="355"/>
      <c r="D615" s="355"/>
      <c r="E615" s="355"/>
      <c r="F615" s="355"/>
      <c r="G615" s="355"/>
      <c r="H615" s="355"/>
      <c r="I615" s="355"/>
      <c r="J615" s="355"/>
      <c r="K615" s="355"/>
      <c r="L615" s="355"/>
      <c r="M615" s="355"/>
      <c r="N615" s="355"/>
      <c r="O615" s="355"/>
      <c r="P615" s="355"/>
      <c r="Q615" s="355"/>
      <c r="R615" s="355"/>
      <c r="S615" s="355"/>
      <c r="T615" s="355"/>
      <c r="U615" s="355"/>
      <c r="V615" s="355"/>
      <c r="W615" s="355"/>
      <c r="X615" s="355"/>
      <c r="Y615" s="355"/>
      <c r="Z615" s="355"/>
      <c r="AA615" s="1517"/>
    </row>
    <row r="616" spans="1:27" ht="15">
      <c r="A616" s="355"/>
      <c r="B616" s="1537"/>
      <c r="C616" s="355"/>
      <c r="D616" s="355"/>
      <c r="E616" s="355"/>
      <c r="F616" s="355"/>
      <c r="G616" s="355"/>
      <c r="H616" s="355"/>
      <c r="I616" s="355"/>
      <c r="J616" s="355"/>
      <c r="K616" s="355"/>
      <c r="L616" s="355"/>
      <c r="M616" s="355"/>
      <c r="N616" s="355"/>
      <c r="O616" s="355"/>
      <c r="P616" s="355"/>
      <c r="Q616" s="355"/>
      <c r="R616" s="355"/>
      <c r="S616" s="355"/>
      <c r="T616" s="355"/>
      <c r="U616" s="355"/>
      <c r="V616" s="355"/>
      <c r="W616" s="355"/>
      <c r="X616" s="355"/>
      <c r="Y616" s="355"/>
      <c r="Z616" s="355"/>
      <c r="AA616" s="1517"/>
    </row>
    <row r="617" spans="1:27" ht="15">
      <c r="A617" s="355"/>
      <c r="B617" s="1537"/>
      <c r="C617" s="355"/>
      <c r="D617" s="355"/>
      <c r="E617" s="355"/>
      <c r="F617" s="355"/>
      <c r="G617" s="355"/>
      <c r="H617" s="355"/>
      <c r="I617" s="355"/>
      <c r="J617" s="355"/>
      <c r="K617" s="355"/>
      <c r="L617" s="355"/>
      <c r="M617" s="355"/>
      <c r="N617" s="355"/>
      <c r="O617" s="355"/>
      <c r="P617" s="355"/>
      <c r="Q617" s="355"/>
      <c r="R617" s="355"/>
      <c r="S617" s="355"/>
      <c r="T617" s="355"/>
      <c r="U617" s="355"/>
      <c r="V617" s="355"/>
      <c r="W617" s="355"/>
      <c r="X617" s="355"/>
      <c r="Y617" s="355"/>
      <c r="Z617" s="355"/>
      <c r="AA617" s="1517"/>
    </row>
    <row r="618" spans="1:27" ht="15">
      <c r="A618" s="355"/>
      <c r="B618" s="1537"/>
      <c r="C618" s="355"/>
      <c r="D618" s="355"/>
      <c r="E618" s="355"/>
      <c r="F618" s="355"/>
      <c r="G618" s="355"/>
      <c r="H618" s="355"/>
      <c r="I618" s="355"/>
      <c r="J618" s="355"/>
      <c r="K618" s="355"/>
      <c r="L618" s="355"/>
      <c r="M618" s="355"/>
      <c r="N618" s="355"/>
      <c r="O618" s="355"/>
      <c r="P618" s="355"/>
      <c r="Q618" s="355"/>
      <c r="R618" s="355"/>
      <c r="S618" s="355"/>
      <c r="T618" s="355"/>
      <c r="U618" s="355"/>
      <c r="V618" s="355"/>
      <c r="W618" s="355"/>
      <c r="X618" s="355"/>
      <c r="Y618" s="355"/>
      <c r="Z618" s="355"/>
      <c r="AA618" s="1517"/>
    </row>
    <row r="619" spans="1:27" ht="15">
      <c r="A619" s="355"/>
      <c r="B619" s="1537"/>
      <c r="C619" s="355"/>
      <c r="D619" s="355"/>
      <c r="E619" s="355"/>
      <c r="F619" s="355"/>
      <c r="G619" s="355"/>
      <c r="H619" s="355"/>
      <c r="I619" s="355"/>
      <c r="J619" s="355"/>
      <c r="K619" s="355"/>
      <c r="L619" s="355"/>
      <c r="M619" s="355"/>
      <c r="N619" s="355"/>
      <c r="O619" s="355"/>
      <c r="P619" s="355"/>
      <c r="Q619" s="355"/>
      <c r="R619" s="355"/>
      <c r="S619" s="355"/>
      <c r="T619" s="355"/>
      <c r="U619" s="355"/>
      <c r="V619" s="355"/>
      <c r="W619" s="355"/>
      <c r="X619" s="355"/>
      <c r="Y619" s="355"/>
      <c r="Z619" s="355"/>
      <c r="AA619" s="1517"/>
    </row>
    <row r="620" spans="1:27" ht="15">
      <c r="A620" s="355"/>
      <c r="B620" s="1537"/>
      <c r="C620" s="355"/>
      <c r="D620" s="355"/>
      <c r="E620" s="355"/>
      <c r="F620" s="355"/>
      <c r="G620" s="355"/>
      <c r="H620" s="355"/>
      <c r="I620" s="355"/>
      <c r="J620" s="355"/>
      <c r="K620" s="355"/>
      <c r="L620" s="355"/>
      <c r="M620" s="355"/>
      <c r="N620" s="355"/>
      <c r="O620" s="355"/>
      <c r="P620" s="355"/>
      <c r="Q620" s="355"/>
      <c r="R620" s="355"/>
      <c r="S620" s="355"/>
      <c r="T620" s="355"/>
      <c r="U620" s="355"/>
      <c r="V620" s="355"/>
      <c r="W620" s="355"/>
      <c r="X620" s="355"/>
      <c r="Y620" s="355"/>
      <c r="Z620" s="355"/>
      <c r="AA620" s="1517"/>
    </row>
    <row r="621" spans="1:27" ht="15">
      <c r="A621" s="355"/>
      <c r="B621" s="1537"/>
      <c r="C621" s="355"/>
      <c r="D621" s="355"/>
      <c r="E621" s="355"/>
      <c r="F621" s="355"/>
      <c r="G621" s="355"/>
      <c r="H621" s="355"/>
      <c r="I621" s="355"/>
      <c r="J621" s="355"/>
      <c r="K621" s="355"/>
      <c r="L621" s="355"/>
      <c r="M621" s="355"/>
      <c r="N621" s="355"/>
      <c r="O621" s="355"/>
      <c r="P621" s="355"/>
      <c r="Q621" s="355"/>
      <c r="R621" s="355"/>
      <c r="S621" s="355"/>
      <c r="T621" s="355"/>
      <c r="U621" s="355"/>
      <c r="V621" s="355"/>
      <c r="W621" s="355"/>
      <c r="X621" s="355"/>
      <c r="Y621" s="355"/>
      <c r="Z621" s="355"/>
      <c r="AA621" s="1517"/>
    </row>
    <row r="622" spans="1:27" ht="15">
      <c r="A622" s="355"/>
      <c r="B622" s="1537"/>
      <c r="C622" s="355"/>
      <c r="D622" s="355"/>
      <c r="E622" s="355"/>
      <c r="F622" s="355"/>
      <c r="G622" s="355"/>
      <c r="H622" s="355"/>
      <c r="I622" s="355"/>
      <c r="J622" s="355"/>
      <c r="K622" s="355"/>
      <c r="L622" s="355"/>
      <c r="M622" s="355"/>
      <c r="N622" s="355"/>
      <c r="O622" s="355"/>
      <c r="P622" s="355"/>
      <c r="Q622" s="355"/>
      <c r="R622" s="355"/>
      <c r="S622" s="355"/>
      <c r="T622" s="355"/>
      <c r="U622" s="355"/>
      <c r="V622" s="355"/>
      <c r="W622" s="355"/>
      <c r="X622" s="355"/>
      <c r="Y622" s="355"/>
      <c r="Z622" s="355"/>
      <c r="AA622" s="1517"/>
    </row>
    <row r="623" spans="1:27" ht="15">
      <c r="A623" s="355"/>
      <c r="B623" s="1537"/>
      <c r="C623" s="355"/>
      <c r="D623" s="355"/>
      <c r="E623" s="355"/>
      <c r="F623" s="355"/>
      <c r="G623" s="355"/>
      <c r="H623" s="355"/>
      <c r="I623" s="355"/>
      <c r="J623" s="355"/>
      <c r="K623" s="355"/>
      <c r="L623" s="355"/>
      <c r="M623" s="355"/>
      <c r="N623" s="355"/>
      <c r="O623" s="355"/>
      <c r="P623" s="355"/>
      <c r="Q623" s="355"/>
      <c r="R623" s="355"/>
      <c r="S623" s="355"/>
      <c r="T623" s="355"/>
      <c r="U623" s="355"/>
      <c r="V623" s="355"/>
      <c r="W623" s="355"/>
      <c r="X623" s="355"/>
      <c r="Y623" s="355"/>
      <c r="Z623" s="355"/>
      <c r="AA623" s="1517"/>
    </row>
    <row r="624" spans="1:27" ht="15">
      <c r="A624" s="355"/>
      <c r="B624" s="1537"/>
      <c r="C624" s="355"/>
      <c r="D624" s="355"/>
      <c r="E624" s="355"/>
      <c r="F624" s="355"/>
      <c r="G624" s="355"/>
      <c r="H624" s="355"/>
      <c r="I624" s="355"/>
      <c r="J624" s="355"/>
      <c r="K624" s="355"/>
      <c r="L624" s="355"/>
      <c r="M624" s="355"/>
      <c r="N624" s="355"/>
      <c r="O624" s="355"/>
      <c r="P624" s="355"/>
      <c r="Q624" s="355"/>
      <c r="R624" s="355"/>
      <c r="S624" s="355"/>
      <c r="T624" s="355"/>
      <c r="U624" s="355"/>
      <c r="V624" s="355"/>
      <c r="W624" s="355"/>
      <c r="X624" s="355"/>
      <c r="Y624" s="355"/>
      <c r="Z624" s="355"/>
      <c r="AA624" s="1517"/>
    </row>
    <row r="625" spans="1:27" ht="15">
      <c r="A625" s="355"/>
      <c r="B625" s="1537"/>
      <c r="C625" s="355"/>
      <c r="D625" s="355"/>
      <c r="E625" s="355"/>
      <c r="F625" s="355"/>
      <c r="G625" s="355"/>
      <c r="H625" s="355"/>
      <c r="I625" s="355"/>
      <c r="J625" s="355"/>
      <c r="K625" s="355"/>
      <c r="L625" s="355"/>
      <c r="M625" s="355"/>
      <c r="N625" s="355"/>
      <c r="O625" s="355"/>
      <c r="P625" s="355"/>
      <c r="Q625" s="355"/>
      <c r="R625" s="355"/>
      <c r="S625" s="355"/>
      <c r="T625" s="355"/>
      <c r="U625" s="355"/>
      <c r="V625" s="355"/>
      <c r="W625" s="355"/>
      <c r="X625" s="355"/>
      <c r="Y625" s="355"/>
      <c r="Z625" s="355"/>
      <c r="AA625" s="1517"/>
    </row>
    <row r="626" spans="1:27" ht="15">
      <c r="A626" s="355"/>
      <c r="B626" s="1537"/>
      <c r="C626" s="355"/>
      <c r="D626" s="355"/>
      <c r="E626" s="355"/>
      <c r="F626" s="355"/>
      <c r="G626" s="355"/>
      <c r="H626" s="355"/>
      <c r="I626" s="355"/>
      <c r="J626" s="355"/>
      <c r="K626" s="355"/>
      <c r="L626" s="355"/>
      <c r="M626" s="355"/>
      <c r="N626" s="355"/>
      <c r="O626" s="355"/>
      <c r="P626" s="355"/>
      <c r="Q626" s="355"/>
      <c r="R626" s="355"/>
      <c r="S626" s="355"/>
      <c r="T626" s="355"/>
      <c r="U626" s="355"/>
      <c r="V626" s="355"/>
      <c r="W626" s="355"/>
      <c r="X626" s="355"/>
      <c r="Y626" s="355"/>
      <c r="Z626" s="355"/>
      <c r="AA626" s="1517"/>
    </row>
    <row r="627" spans="1:27" ht="15">
      <c r="A627" s="355"/>
      <c r="B627" s="1537"/>
      <c r="C627" s="355"/>
      <c r="D627" s="355"/>
      <c r="E627" s="355"/>
      <c r="F627" s="355"/>
      <c r="G627" s="355"/>
      <c r="H627" s="355"/>
      <c r="I627" s="355"/>
      <c r="J627" s="355"/>
      <c r="K627" s="355"/>
      <c r="L627" s="355"/>
      <c r="M627" s="355"/>
      <c r="N627" s="355"/>
      <c r="O627" s="355"/>
      <c r="P627" s="355"/>
      <c r="Q627" s="355"/>
      <c r="R627" s="355"/>
      <c r="S627" s="355"/>
      <c r="T627" s="355"/>
      <c r="U627" s="355"/>
      <c r="V627" s="355"/>
      <c r="W627" s="355"/>
      <c r="X627" s="355"/>
      <c r="Y627" s="355"/>
      <c r="Z627" s="355"/>
      <c r="AA627" s="1517"/>
    </row>
    <row r="628" spans="1:27" ht="15">
      <c r="A628" s="355"/>
      <c r="B628" s="1537"/>
      <c r="C628" s="355"/>
      <c r="D628" s="355"/>
      <c r="E628" s="355"/>
      <c r="F628" s="355"/>
      <c r="G628" s="355"/>
      <c r="H628" s="355"/>
      <c r="I628" s="355"/>
      <c r="J628" s="355"/>
      <c r="K628" s="355"/>
      <c r="L628" s="355"/>
      <c r="M628" s="355"/>
      <c r="N628" s="355"/>
      <c r="O628" s="355"/>
      <c r="P628" s="355"/>
      <c r="Q628" s="355"/>
      <c r="R628" s="355"/>
      <c r="S628" s="355"/>
      <c r="T628" s="355"/>
      <c r="U628" s="355"/>
      <c r="V628" s="355"/>
      <c r="W628" s="355"/>
      <c r="X628" s="355"/>
      <c r="Y628" s="355"/>
      <c r="Z628" s="355"/>
      <c r="AA628" s="1517"/>
    </row>
    <row r="629" spans="1:27" ht="15">
      <c r="A629" s="355"/>
      <c r="B629" s="1537"/>
      <c r="C629" s="355"/>
      <c r="D629" s="355"/>
      <c r="E629" s="355"/>
      <c r="F629" s="355"/>
      <c r="G629" s="355"/>
      <c r="H629" s="355"/>
      <c r="I629" s="355"/>
      <c r="J629" s="355"/>
      <c r="K629" s="355"/>
      <c r="L629" s="355"/>
      <c r="M629" s="355"/>
      <c r="N629" s="355"/>
      <c r="O629" s="355"/>
      <c r="P629" s="355"/>
      <c r="Q629" s="355"/>
      <c r="R629" s="355"/>
      <c r="S629" s="355"/>
      <c r="T629" s="355"/>
      <c r="U629" s="355"/>
      <c r="V629" s="355"/>
      <c r="W629" s="355"/>
      <c r="X629" s="355"/>
      <c r="Y629" s="355"/>
      <c r="Z629" s="355"/>
      <c r="AA629" s="1517"/>
    </row>
    <row r="630" spans="1:27" ht="15">
      <c r="A630" s="355"/>
      <c r="B630" s="1537"/>
      <c r="C630" s="355"/>
      <c r="D630" s="355"/>
      <c r="E630" s="355"/>
      <c r="F630" s="355"/>
      <c r="G630" s="355"/>
      <c r="H630" s="355"/>
      <c r="I630" s="355"/>
      <c r="J630" s="355"/>
      <c r="K630" s="355"/>
      <c r="L630" s="355"/>
      <c r="M630" s="355"/>
      <c r="N630" s="355"/>
      <c r="O630" s="355"/>
      <c r="P630" s="355"/>
      <c r="Q630" s="355"/>
      <c r="R630" s="355"/>
      <c r="S630" s="355"/>
      <c r="T630" s="355"/>
      <c r="U630" s="355"/>
      <c r="V630" s="355"/>
      <c r="W630" s="355"/>
      <c r="X630" s="355"/>
      <c r="Y630" s="355"/>
      <c r="Z630" s="355"/>
      <c r="AA630" s="1517"/>
    </row>
    <row r="631" spans="1:27" ht="15">
      <c r="A631" s="355"/>
      <c r="B631" s="1537"/>
      <c r="C631" s="355"/>
      <c r="D631" s="355"/>
      <c r="E631" s="355"/>
      <c r="F631" s="355"/>
      <c r="G631" s="355"/>
      <c r="H631" s="355"/>
      <c r="I631" s="355"/>
      <c r="J631" s="355"/>
      <c r="K631" s="355"/>
      <c r="L631" s="355"/>
      <c r="M631" s="355"/>
      <c r="N631" s="355"/>
      <c r="O631" s="355"/>
      <c r="P631" s="355"/>
      <c r="Q631" s="355"/>
      <c r="R631" s="355"/>
      <c r="S631" s="355"/>
      <c r="T631" s="355"/>
      <c r="U631" s="355"/>
      <c r="V631" s="355"/>
      <c r="W631" s="355"/>
      <c r="X631" s="355"/>
      <c r="Y631" s="355"/>
      <c r="Z631" s="355"/>
      <c r="AA631" s="1517"/>
    </row>
    <row r="632" spans="1:27" ht="15">
      <c r="A632" s="355"/>
      <c r="B632" s="1537"/>
      <c r="C632" s="355"/>
      <c r="D632" s="355"/>
      <c r="E632" s="355"/>
      <c r="F632" s="355"/>
      <c r="G632" s="355"/>
      <c r="H632" s="355"/>
      <c r="I632" s="355"/>
      <c r="J632" s="355"/>
      <c r="K632" s="355"/>
      <c r="L632" s="355"/>
      <c r="M632" s="355"/>
      <c r="N632" s="355"/>
      <c r="O632" s="355"/>
      <c r="P632" s="355"/>
      <c r="Q632" s="355"/>
      <c r="R632" s="355"/>
      <c r="S632" s="355"/>
      <c r="T632" s="355"/>
      <c r="U632" s="355"/>
      <c r="V632" s="355"/>
      <c r="W632" s="355"/>
      <c r="X632" s="355"/>
      <c r="Y632" s="355"/>
      <c r="Z632" s="355"/>
      <c r="AA632" s="1517"/>
    </row>
    <row r="633" spans="1:27" ht="15">
      <c r="A633" s="355"/>
      <c r="B633" s="1537"/>
      <c r="C633" s="355"/>
      <c r="D633" s="355"/>
      <c r="E633" s="355"/>
      <c r="F633" s="355"/>
      <c r="G633" s="355"/>
      <c r="H633" s="355"/>
      <c r="I633" s="355"/>
      <c r="J633" s="355"/>
      <c r="K633" s="355"/>
      <c r="L633" s="355"/>
      <c r="M633" s="355"/>
      <c r="N633" s="355"/>
      <c r="O633" s="355"/>
      <c r="P633" s="355"/>
      <c r="Q633" s="355"/>
      <c r="R633" s="355"/>
      <c r="S633" s="355"/>
      <c r="T633" s="355"/>
      <c r="U633" s="355"/>
      <c r="V633" s="355"/>
      <c r="W633" s="355"/>
      <c r="X633" s="355"/>
      <c r="Y633" s="355"/>
      <c r="Z633" s="355"/>
      <c r="AA633" s="1517"/>
    </row>
    <row r="634" spans="1:27" ht="15">
      <c r="A634" s="355"/>
      <c r="B634" s="1537"/>
      <c r="C634" s="355"/>
      <c r="D634" s="355"/>
      <c r="E634" s="355"/>
      <c r="F634" s="355"/>
      <c r="G634" s="355"/>
      <c r="H634" s="355"/>
      <c r="I634" s="355"/>
      <c r="J634" s="355"/>
      <c r="K634" s="355"/>
      <c r="L634" s="355"/>
      <c r="M634" s="355"/>
      <c r="N634" s="355"/>
      <c r="O634" s="355"/>
      <c r="P634" s="355"/>
      <c r="Q634" s="355"/>
      <c r="R634" s="355"/>
      <c r="S634" s="355"/>
      <c r="T634" s="355"/>
      <c r="U634" s="355"/>
      <c r="V634" s="355"/>
      <c r="W634" s="355"/>
      <c r="X634" s="355"/>
      <c r="Y634" s="355"/>
      <c r="Z634" s="355"/>
      <c r="AA634" s="1517"/>
    </row>
    <row r="635" spans="1:27" ht="15">
      <c r="A635" s="355"/>
      <c r="B635" s="1537"/>
      <c r="C635" s="355"/>
      <c r="D635" s="355"/>
      <c r="E635" s="355"/>
      <c r="F635" s="355"/>
      <c r="G635" s="355"/>
      <c r="H635" s="355"/>
      <c r="I635" s="355"/>
      <c r="J635" s="355"/>
      <c r="K635" s="355"/>
      <c r="L635" s="355"/>
      <c r="M635" s="355"/>
      <c r="N635" s="355"/>
      <c r="O635" s="355"/>
      <c r="P635" s="355"/>
      <c r="Q635" s="355"/>
      <c r="R635" s="355"/>
      <c r="S635" s="355"/>
      <c r="T635" s="355"/>
      <c r="U635" s="355"/>
      <c r="V635" s="355"/>
      <c r="W635" s="355"/>
      <c r="X635" s="355"/>
      <c r="Y635" s="355"/>
      <c r="Z635" s="355"/>
      <c r="AA635" s="1517"/>
    </row>
    <row r="636" spans="1:27" ht="15">
      <c r="A636" s="355"/>
      <c r="B636" s="1537"/>
      <c r="C636" s="355"/>
      <c r="D636" s="355"/>
      <c r="E636" s="355"/>
      <c r="F636" s="355"/>
      <c r="G636" s="355"/>
      <c r="H636" s="355"/>
      <c r="I636" s="355"/>
      <c r="J636" s="355"/>
      <c r="K636" s="355"/>
      <c r="L636" s="355"/>
      <c r="M636" s="355"/>
      <c r="N636" s="355"/>
      <c r="O636" s="355"/>
      <c r="P636" s="355"/>
      <c r="Q636" s="355"/>
      <c r="R636" s="355"/>
      <c r="S636" s="355"/>
      <c r="T636" s="355"/>
      <c r="U636" s="355"/>
      <c r="V636" s="355"/>
      <c r="W636" s="355"/>
      <c r="X636" s="355"/>
      <c r="Y636" s="355"/>
      <c r="Z636" s="355"/>
      <c r="AA636" s="1517"/>
    </row>
    <row r="637" spans="1:27" ht="15">
      <c r="A637" s="355"/>
      <c r="B637" s="1537"/>
      <c r="C637" s="355"/>
      <c r="D637" s="355"/>
      <c r="E637" s="355"/>
      <c r="F637" s="355"/>
      <c r="G637" s="355"/>
      <c r="H637" s="355"/>
      <c r="I637" s="355"/>
      <c r="J637" s="355"/>
      <c r="K637" s="355"/>
      <c r="L637" s="355"/>
      <c r="M637" s="355"/>
      <c r="N637" s="355"/>
      <c r="O637" s="355"/>
      <c r="P637" s="355"/>
      <c r="Q637" s="355"/>
      <c r="R637" s="355"/>
      <c r="S637" s="355"/>
      <c r="T637" s="355"/>
      <c r="U637" s="355"/>
      <c r="V637" s="355"/>
      <c r="W637" s="355"/>
      <c r="X637" s="355"/>
      <c r="Y637" s="355"/>
      <c r="Z637" s="355"/>
      <c r="AA637" s="1517"/>
    </row>
    <row r="638" spans="1:27" ht="15">
      <c r="A638" s="355"/>
      <c r="B638" s="1537"/>
      <c r="C638" s="355"/>
      <c r="D638" s="355"/>
      <c r="E638" s="355"/>
      <c r="F638" s="355"/>
      <c r="G638" s="355"/>
      <c r="H638" s="355"/>
      <c r="I638" s="355"/>
      <c r="J638" s="355"/>
      <c r="K638" s="355"/>
      <c r="L638" s="355"/>
      <c r="M638" s="355"/>
      <c r="N638" s="355"/>
      <c r="O638" s="355"/>
      <c r="P638" s="355"/>
      <c r="Q638" s="355"/>
      <c r="R638" s="355"/>
      <c r="S638" s="355"/>
      <c r="T638" s="355"/>
      <c r="U638" s="355"/>
      <c r="V638" s="355"/>
      <c r="W638" s="355"/>
      <c r="X638" s="355"/>
      <c r="Y638" s="355"/>
      <c r="Z638" s="355"/>
      <c r="AA638" s="1517"/>
    </row>
    <row r="639" spans="1:27" ht="15">
      <c r="A639" s="355"/>
      <c r="B639" s="1537"/>
      <c r="C639" s="355"/>
      <c r="D639" s="355"/>
      <c r="E639" s="355"/>
      <c r="F639" s="355"/>
      <c r="G639" s="355"/>
      <c r="H639" s="355"/>
      <c r="I639" s="355"/>
      <c r="J639" s="355"/>
      <c r="K639" s="355"/>
      <c r="L639" s="355"/>
      <c r="M639" s="355"/>
      <c r="N639" s="355"/>
      <c r="O639" s="355"/>
      <c r="P639" s="355"/>
      <c r="Q639" s="355"/>
      <c r="R639" s="355"/>
      <c r="S639" s="355"/>
      <c r="T639" s="355"/>
      <c r="U639" s="355"/>
      <c r="V639" s="355"/>
      <c r="W639" s="355"/>
      <c r="X639" s="355"/>
      <c r="Y639" s="355"/>
      <c r="Z639" s="355"/>
      <c r="AA639" s="1517"/>
    </row>
    <row r="640" spans="1:27" ht="15">
      <c r="A640" s="355"/>
      <c r="B640" s="1537"/>
      <c r="C640" s="355"/>
      <c r="D640" s="355"/>
      <c r="E640" s="355"/>
      <c r="F640" s="355"/>
      <c r="G640" s="355"/>
      <c r="H640" s="355"/>
      <c r="I640" s="355"/>
      <c r="J640" s="355"/>
      <c r="K640" s="355"/>
      <c r="L640" s="355"/>
      <c r="M640" s="355"/>
      <c r="N640" s="355"/>
      <c r="O640" s="355"/>
      <c r="P640" s="355"/>
      <c r="Q640" s="355"/>
      <c r="R640" s="355"/>
      <c r="S640" s="355"/>
      <c r="T640" s="355"/>
      <c r="U640" s="355"/>
      <c r="V640" s="355"/>
      <c r="W640" s="355"/>
      <c r="X640" s="355"/>
      <c r="Y640" s="355"/>
      <c r="Z640" s="355"/>
      <c r="AA640" s="1517"/>
    </row>
    <row r="641" spans="1:27" ht="15">
      <c r="A641" s="355"/>
      <c r="B641" s="1537"/>
      <c r="C641" s="355"/>
      <c r="D641" s="355"/>
      <c r="E641" s="355"/>
      <c r="F641" s="355"/>
      <c r="G641" s="355"/>
      <c r="H641" s="355"/>
      <c r="I641" s="355"/>
      <c r="J641" s="355"/>
      <c r="K641" s="355"/>
      <c r="L641" s="355"/>
      <c r="M641" s="355"/>
      <c r="N641" s="355"/>
      <c r="O641" s="355"/>
      <c r="P641" s="355"/>
      <c r="Q641" s="355"/>
      <c r="R641" s="355"/>
      <c r="S641" s="355"/>
      <c r="T641" s="355"/>
      <c r="U641" s="355"/>
      <c r="V641" s="355"/>
      <c r="W641" s="355"/>
      <c r="X641" s="355"/>
      <c r="Y641" s="355"/>
      <c r="Z641" s="355"/>
      <c r="AA641" s="1517"/>
    </row>
    <row r="642" spans="1:27" ht="15">
      <c r="A642" s="355"/>
      <c r="B642" s="1537"/>
      <c r="C642" s="355"/>
      <c r="D642" s="355"/>
      <c r="E642" s="355"/>
      <c r="F642" s="355"/>
      <c r="G642" s="355"/>
      <c r="H642" s="355"/>
      <c r="I642" s="355"/>
      <c r="J642" s="355"/>
      <c r="K642" s="355"/>
      <c r="L642" s="355"/>
      <c r="M642" s="355"/>
      <c r="N642" s="355"/>
      <c r="O642" s="355"/>
      <c r="P642" s="355"/>
      <c r="Q642" s="355"/>
      <c r="R642" s="355"/>
      <c r="S642" s="355"/>
      <c r="T642" s="355"/>
      <c r="U642" s="355"/>
      <c r="V642" s="355"/>
      <c r="W642" s="355"/>
      <c r="X642" s="355"/>
      <c r="Y642" s="355"/>
      <c r="Z642" s="355"/>
      <c r="AA642" s="1517"/>
    </row>
    <row r="643" spans="1:27" ht="15">
      <c r="A643" s="355"/>
      <c r="B643" s="1537"/>
      <c r="C643" s="355"/>
      <c r="D643" s="355"/>
      <c r="E643" s="355"/>
      <c r="F643" s="355"/>
      <c r="G643" s="355"/>
      <c r="H643" s="355"/>
      <c r="I643" s="355"/>
      <c r="J643" s="355"/>
      <c r="K643" s="355"/>
      <c r="L643" s="355"/>
      <c r="M643" s="355"/>
      <c r="N643" s="355"/>
      <c r="O643" s="355"/>
      <c r="P643" s="355"/>
      <c r="Q643" s="355"/>
      <c r="R643" s="355"/>
      <c r="S643" s="355"/>
      <c r="T643" s="355"/>
      <c r="U643" s="355"/>
      <c r="V643" s="355"/>
      <c r="W643" s="355"/>
      <c r="X643" s="355"/>
      <c r="Y643" s="355"/>
      <c r="Z643" s="355"/>
      <c r="AA643" s="1517"/>
    </row>
    <row r="644" spans="1:27" ht="15">
      <c r="A644" s="355"/>
      <c r="B644" s="1537"/>
      <c r="C644" s="355"/>
      <c r="D644" s="355"/>
      <c r="E644" s="355"/>
      <c r="F644" s="355"/>
      <c r="G644" s="355"/>
      <c r="H644" s="355"/>
      <c r="I644" s="355"/>
      <c r="J644" s="355"/>
      <c r="K644" s="355"/>
      <c r="L644" s="355"/>
      <c r="M644" s="355"/>
      <c r="N644" s="355"/>
      <c r="O644" s="355"/>
      <c r="P644" s="355"/>
      <c r="Q644" s="355"/>
      <c r="R644" s="355"/>
      <c r="S644" s="355"/>
      <c r="T644" s="355"/>
      <c r="U644" s="355"/>
      <c r="V644" s="355"/>
      <c r="W644" s="355"/>
      <c r="X644" s="355"/>
      <c r="Y644" s="355"/>
      <c r="Z644" s="355"/>
      <c r="AA644" s="1517"/>
    </row>
    <row r="645" spans="1:27" ht="15">
      <c r="A645" s="355"/>
      <c r="B645" s="1537"/>
      <c r="C645" s="355"/>
      <c r="D645" s="355"/>
      <c r="E645" s="355"/>
      <c r="F645" s="355"/>
      <c r="G645" s="355"/>
      <c r="H645" s="355"/>
      <c r="I645" s="355"/>
      <c r="J645" s="355"/>
      <c r="K645" s="355"/>
      <c r="L645" s="355"/>
      <c r="M645" s="355"/>
      <c r="N645" s="355"/>
      <c r="O645" s="355"/>
      <c r="P645" s="355"/>
      <c r="Q645" s="355"/>
      <c r="R645" s="355"/>
      <c r="S645" s="355"/>
      <c r="T645" s="355"/>
      <c r="U645" s="355"/>
      <c r="V645" s="355"/>
      <c r="W645" s="355"/>
      <c r="X645" s="355"/>
      <c r="Y645" s="355"/>
      <c r="Z645" s="355"/>
      <c r="AA645" s="1517"/>
    </row>
    <row r="646" spans="1:27" ht="15">
      <c r="A646" s="355"/>
      <c r="B646" s="1537"/>
      <c r="C646" s="355"/>
      <c r="D646" s="355"/>
      <c r="E646" s="355"/>
      <c r="F646" s="355"/>
      <c r="G646" s="355"/>
      <c r="H646" s="355"/>
      <c r="I646" s="355"/>
      <c r="J646" s="355"/>
      <c r="K646" s="355"/>
      <c r="L646" s="355"/>
      <c r="M646" s="355"/>
      <c r="N646" s="355"/>
      <c r="O646" s="355"/>
      <c r="P646" s="355"/>
      <c r="Q646" s="355"/>
      <c r="R646" s="355"/>
      <c r="S646" s="355"/>
      <c r="T646" s="355"/>
      <c r="U646" s="355"/>
      <c r="V646" s="355"/>
      <c r="W646" s="355"/>
      <c r="X646" s="355"/>
      <c r="Y646" s="355"/>
      <c r="Z646" s="355"/>
      <c r="AA646" s="1517"/>
    </row>
    <row r="647" spans="1:27" ht="15">
      <c r="A647" s="355"/>
      <c r="B647" s="1537"/>
      <c r="C647" s="355"/>
      <c r="D647" s="355"/>
      <c r="E647" s="355"/>
      <c r="F647" s="355"/>
      <c r="G647" s="355"/>
      <c r="H647" s="355"/>
      <c r="I647" s="355"/>
      <c r="J647" s="355"/>
      <c r="K647" s="355"/>
      <c r="L647" s="355"/>
      <c r="M647" s="355"/>
      <c r="N647" s="355"/>
      <c r="O647" s="355"/>
      <c r="P647" s="355"/>
      <c r="Q647" s="355"/>
      <c r="R647" s="355"/>
      <c r="S647" s="355"/>
      <c r="T647" s="355"/>
      <c r="U647" s="355"/>
      <c r="V647" s="355"/>
      <c r="W647" s="355"/>
      <c r="X647" s="355"/>
      <c r="Y647" s="355"/>
      <c r="Z647" s="355"/>
      <c r="AA647" s="1517"/>
    </row>
    <row r="648" spans="1:27" ht="15">
      <c r="A648" s="355"/>
      <c r="B648" s="1537"/>
      <c r="C648" s="355"/>
      <c r="D648" s="355"/>
      <c r="E648" s="355"/>
      <c r="F648" s="355"/>
      <c r="G648" s="355"/>
      <c r="H648" s="355"/>
      <c r="I648" s="355"/>
      <c r="J648" s="355"/>
      <c r="K648" s="355"/>
      <c r="L648" s="355"/>
      <c r="M648" s="355"/>
      <c r="N648" s="355"/>
      <c r="O648" s="355"/>
      <c r="P648" s="355"/>
      <c r="Q648" s="355"/>
      <c r="R648" s="355"/>
      <c r="S648" s="355"/>
      <c r="T648" s="355"/>
      <c r="U648" s="355"/>
      <c r="V648" s="355"/>
      <c r="W648" s="355"/>
      <c r="X648" s="355"/>
      <c r="Y648" s="355"/>
      <c r="Z648" s="355"/>
      <c r="AA648" s="1517"/>
    </row>
    <row r="649" spans="1:27" ht="15">
      <c r="A649" s="355"/>
      <c r="B649" s="1537"/>
      <c r="C649" s="355"/>
      <c r="D649" s="355"/>
      <c r="E649" s="355"/>
      <c r="F649" s="355"/>
      <c r="G649" s="355"/>
      <c r="H649" s="355"/>
      <c r="I649" s="355"/>
      <c r="J649" s="355"/>
      <c r="K649" s="355"/>
      <c r="L649" s="355"/>
      <c r="M649" s="355"/>
      <c r="N649" s="355"/>
      <c r="O649" s="355"/>
      <c r="P649" s="355"/>
      <c r="Q649" s="355"/>
      <c r="R649" s="355"/>
      <c r="S649" s="355"/>
      <c r="T649" s="355"/>
      <c r="U649" s="355"/>
      <c r="V649" s="355"/>
      <c r="W649" s="355"/>
      <c r="X649" s="355"/>
      <c r="Y649" s="355"/>
      <c r="Z649" s="355"/>
      <c r="AA649" s="1517"/>
    </row>
    <row r="650" spans="1:27" ht="15">
      <c r="A650" s="355"/>
      <c r="B650" s="1537"/>
      <c r="C650" s="355"/>
      <c r="D650" s="355"/>
      <c r="E650" s="355"/>
      <c r="F650" s="355"/>
      <c r="G650" s="355"/>
      <c r="H650" s="355"/>
      <c r="I650" s="355"/>
      <c r="J650" s="355"/>
      <c r="K650" s="355"/>
      <c r="L650" s="355"/>
      <c r="M650" s="355"/>
      <c r="N650" s="355"/>
      <c r="O650" s="355"/>
      <c r="P650" s="355"/>
      <c r="Q650" s="355"/>
      <c r="R650" s="355"/>
      <c r="S650" s="355"/>
      <c r="T650" s="355"/>
      <c r="U650" s="355"/>
      <c r="V650" s="355"/>
      <c r="W650" s="355"/>
      <c r="X650" s="355"/>
      <c r="Y650" s="355"/>
      <c r="Z650" s="355"/>
      <c r="AA650" s="1517"/>
    </row>
    <row r="651" spans="1:27" ht="15">
      <c r="A651" s="355"/>
      <c r="B651" s="1537"/>
      <c r="C651" s="355"/>
      <c r="D651" s="355"/>
      <c r="E651" s="355"/>
      <c r="F651" s="355"/>
      <c r="G651" s="355"/>
      <c r="H651" s="355"/>
      <c r="I651" s="355"/>
      <c r="J651" s="355"/>
      <c r="K651" s="355"/>
      <c r="L651" s="355"/>
      <c r="M651" s="355"/>
      <c r="N651" s="355"/>
      <c r="O651" s="355"/>
      <c r="P651" s="355"/>
      <c r="Q651" s="355"/>
      <c r="R651" s="355"/>
      <c r="S651" s="355"/>
      <c r="T651" s="355"/>
      <c r="U651" s="355"/>
      <c r="V651" s="355"/>
      <c r="W651" s="355"/>
      <c r="X651" s="355"/>
      <c r="Y651" s="355"/>
      <c r="Z651" s="355"/>
      <c r="AA651" s="1517"/>
    </row>
    <row r="652" spans="1:27" ht="15">
      <c r="A652" s="355"/>
      <c r="B652" s="1537"/>
      <c r="C652" s="355"/>
      <c r="D652" s="355"/>
      <c r="E652" s="355"/>
      <c r="F652" s="355"/>
      <c r="G652" s="355"/>
      <c r="H652" s="355"/>
      <c r="I652" s="355"/>
      <c r="J652" s="355"/>
      <c r="K652" s="355"/>
      <c r="L652" s="355"/>
      <c r="M652" s="355"/>
      <c r="N652" s="355"/>
      <c r="O652" s="355"/>
      <c r="P652" s="355"/>
      <c r="Q652" s="355"/>
      <c r="R652" s="355"/>
      <c r="S652" s="355"/>
      <c r="T652" s="355"/>
      <c r="U652" s="355"/>
      <c r="V652" s="355"/>
      <c r="W652" s="355"/>
      <c r="X652" s="355"/>
      <c r="Y652" s="355"/>
      <c r="Z652" s="355"/>
      <c r="AA652" s="1517"/>
    </row>
    <row r="653" spans="1:27" ht="15">
      <c r="A653" s="355"/>
      <c r="B653" s="1537"/>
      <c r="C653" s="355"/>
      <c r="D653" s="355"/>
      <c r="E653" s="355"/>
      <c r="F653" s="355"/>
      <c r="G653" s="355"/>
      <c r="H653" s="355"/>
      <c r="I653" s="355"/>
      <c r="J653" s="355"/>
      <c r="K653" s="355"/>
      <c r="L653" s="355"/>
      <c r="M653" s="355"/>
      <c r="N653" s="355"/>
      <c r="O653" s="355"/>
      <c r="P653" s="355"/>
      <c r="Q653" s="355"/>
      <c r="R653" s="355"/>
      <c r="S653" s="355"/>
      <c r="T653" s="355"/>
      <c r="U653" s="355"/>
      <c r="V653" s="355"/>
      <c r="W653" s="355"/>
      <c r="X653" s="355"/>
      <c r="Y653" s="355"/>
      <c r="Z653" s="355"/>
      <c r="AA653" s="1517"/>
    </row>
    <row r="654" spans="1:27" ht="15">
      <c r="A654" s="355"/>
      <c r="B654" s="1537"/>
      <c r="C654" s="355"/>
      <c r="D654" s="355"/>
      <c r="E654" s="355"/>
      <c r="F654" s="355"/>
      <c r="G654" s="355"/>
      <c r="H654" s="355"/>
      <c r="I654" s="355"/>
      <c r="J654" s="355"/>
      <c r="K654" s="355"/>
      <c r="L654" s="355"/>
      <c r="M654" s="355"/>
      <c r="N654" s="355"/>
      <c r="O654" s="355"/>
      <c r="P654" s="355"/>
      <c r="Q654" s="355"/>
      <c r="R654" s="355"/>
      <c r="S654" s="355"/>
      <c r="T654" s="355"/>
      <c r="U654" s="355"/>
      <c r="V654" s="355"/>
      <c r="W654" s="355"/>
      <c r="X654" s="355"/>
      <c r="Y654" s="355"/>
      <c r="Z654" s="355"/>
      <c r="AA654" s="1517"/>
    </row>
    <row r="655" spans="1:27" ht="15">
      <c r="A655" s="355"/>
      <c r="B655" s="1537"/>
      <c r="C655" s="355"/>
      <c r="D655" s="355"/>
      <c r="E655" s="355"/>
      <c r="F655" s="355"/>
      <c r="G655" s="355"/>
      <c r="H655" s="355"/>
      <c r="I655" s="355"/>
      <c r="J655" s="355"/>
      <c r="K655" s="355"/>
      <c r="L655" s="355"/>
      <c r="M655" s="355"/>
      <c r="N655" s="355"/>
      <c r="O655" s="355"/>
      <c r="P655" s="355"/>
      <c r="Q655" s="355"/>
      <c r="R655" s="355"/>
      <c r="S655" s="355"/>
      <c r="T655" s="355"/>
      <c r="U655" s="355"/>
      <c r="V655" s="355"/>
      <c r="W655" s="355"/>
      <c r="X655" s="355"/>
      <c r="Y655" s="355"/>
      <c r="Z655" s="355"/>
      <c r="AA655" s="1517"/>
    </row>
    <row r="656" spans="1:27" ht="15">
      <c r="A656" s="355"/>
      <c r="B656" s="1537"/>
      <c r="C656" s="355"/>
      <c r="D656" s="355"/>
      <c r="E656" s="355"/>
      <c r="F656" s="355"/>
      <c r="G656" s="355"/>
      <c r="H656" s="355"/>
      <c r="I656" s="355"/>
      <c r="J656" s="355"/>
      <c r="K656" s="355"/>
      <c r="L656" s="355"/>
      <c r="M656" s="355"/>
      <c r="N656" s="355"/>
      <c r="O656" s="355"/>
      <c r="P656" s="355"/>
      <c r="Q656" s="355"/>
      <c r="R656" s="355"/>
      <c r="S656" s="355"/>
      <c r="T656" s="355"/>
      <c r="U656" s="355"/>
      <c r="V656" s="355"/>
      <c r="W656" s="355"/>
      <c r="X656" s="355"/>
      <c r="Y656" s="355"/>
      <c r="Z656" s="355"/>
      <c r="AA656" s="1517"/>
    </row>
    <row r="657" spans="1:27" ht="15">
      <c r="A657" s="355"/>
      <c r="B657" s="1537"/>
      <c r="C657" s="355"/>
      <c r="D657" s="355"/>
      <c r="E657" s="355"/>
      <c r="F657" s="355"/>
      <c r="G657" s="355"/>
      <c r="H657" s="355"/>
      <c r="I657" s="355"/>
      <c r="J657" s="355"/>
      <c r="K657" s="355"/>
      <c r="L657" s="355"/>
      <c r="M657" s="355"/>
      <c r="N657" s="355"/>
      <c r="O657" s="355"/>
      <c r="P657" s="355"/>
      <c r="Q657" s="355"/>
      <c r="R657" s="355"/>
      <c r="S657" s="355"/>
      <c r="T657" s="355"/>
      <c r="U657" s="355"/>
      <c r="V657" s="355"/>
      <c r="W657" s="355"/>
      <c r="X657" s="355"/>
      <c r="Y657" s="355"/>
      <c r="Z657" s="355"/>
      <c r="AA657" s="1517"/>
    </row>
    <row r="658" spans="1:27" ht="15">
      <c r="A658" s="355"/>
      <c r="B658" s="1537"/>
      <c r="C658" s="355"/>
      <c r="D658" s="355"/>
      <c r="E658" s="355"/>
      <c r="F658" s="355"/>
      <c r="G658" s="355"/>
      <c r="H658" s="355"/>
      <c r="I658" s="355"/>
      <c r="J658" s="355"/>
      <c r="K658" s="355"/>
      <c r="L658" s="355"/>
      <c r="M658" s="355"/>
      <c r="N658" s="355"/>
      <c r="O658" s="355"/>
      <c r="P658" s="355"/>
      <c r="Q658" s="355"/>
      <c r="R658" s="355"/>
      <c r="S658" s="355"/>
      <c r="T658" s="355"/>
      <c r="U658" s="355"/>
      <c r="V658" s="355"/>
      <c r="W658" s="355"/>
      <c r="X658" s="355"/>
      <c r="Y658" s="355"/>
      <c r="Z658" s="355"/>
      <c r="AA658" s="1517"/>
    </row>
    <row r="659" spans="1:27" ht="15">
      <c r="A659" s="355"/>
      <c r="B659" s="1537"/>
      <c r="C659" s="355"/>
      <c r="D659" s="355"/>
      <c r="E659" s="355"/>
      <c r="F659" s="355"/>
      <c r="G659" s="355"/>
      <c r="H659" s="355"/>
      <c r="I659" s="355"/>
      <c r="J659" s="355"/>
      <c r="K659" s="355"/>
      <c r="L659" s="355"/>
      <c r="M659" s="355"/>
      <c r="N659" s="355"/>
      <c r="O659" s="355"/>
      <c r="P659" s="355"/>
      <c r="Q659" s="355"/>
      <c r="R659" s="355"/>
      <c r="S659" s="355"/>
      <c r="T659" s="355"/>
      <c r="U659" s="355"/>
      <c r="V659" s="355"/>
      <c r="W659" s="355"/>
      <c r="X659" s="355"/>
      <c r="Y659" s="355"/>
      <c r="Z659" s="355"/>
      <c r="AA659" s="1517"/>
    </row>
    <row r="660" spans="1:27" ht="15">
      <c r="A660" s="355"/>
      <c r="B660" s="1537"/>
      <c r="C660" s="355"/>
      <c r="D660" s="355"/>
      <c r="E660" s="355"/>
      <c r="F660" s="355"/>
      <c r="G660" s="355"/>
      <c r="H660" s="355"/>
      <c r="I660" s="355"/>
      <c r="J660" s="355"/>
      <c r="K660" s="355"/>
      <c r="L660" s="355"/>
      <c r="M660" s="355"/>
      <c r="N660" s="355"/>
      <c r="O660" s="355"/>
      <c r="P660" s="355"/>
      <c r="Q660" s="355"/>
      <c r="R660" s="355"/>
      <c r="S660" s="355"/>
      <c r="T660" s="355"/>
      <c r="U660" s="355"/>
      <c r="V660" s="355"/>
      <c r="W660" s="355"/>
      <c r="X660" s="355"/>
      <c r="Y660" s="355"/>
      <c r="Z660" s="355"/>
      <c r="AA660" s="1517"/>
    </row>
    <row r="661" spans="1:27" ht="15">
      <c r="A661" s="355"/>
      <c r="B661" s="1537"/>
      <c r="C661" s="355"/>
      <c r="D661" s="355"/>
      <c r="E661" s="355"/>
      <c r="F661" s="355"/>
      <c r="G661" s="355"/>
      <c r="H661" s="355"/>
      <c r="I661" s="355"/>
      <c r="J661" s="355"/>
      <c r="K661" s="355"/>
      <c r="L661" s="355"/>
      <c r="M661" s="355"/>
      <c r="N661" s="355"/>
      <c r="O661" s="355"/>
      <c r="P661" s="355"/>
      <c r="Q661" s="355"/>
      <c r="R661" s="355"/>
      <c r="S661" s="355"/>
      <c r="T661" s="355"/>
      <c r="U661" s="355"/>
      <c r="V661" s="355"/>
      <c r="W661" s="355"/>
      <c r="X661" s="355"/>
      <c r="Y661" s="355"/>
      <c r="Z661" s="355"/>
      <c r="AA661" s="1517"/>
    </row>
    <row r="662" spans="1:27" ht="15">
      <c r="A662" s="355"/>
      <c r="B662" s="1537"/>
      <c r="C662" s="355"/>
      <c r="D662" s="355"/>
      <c r="E662" s="355"/>
      <c r="F662" s="355"/>
      <c r="G662" s="355"/>
      <c r="H662" s="355"/>
      <c r="I662" s="355"/>
      <c r="J662" s="355"/>
      <c r="K662" s="355"/>
      <c r="L662" s="355"/>
      <c r="M662" s="355"/>
      <c r="N662" s="355"/>
      <c r="O662" s="355"/>
      <c r="P662" s="355"/>
      <c r="Q662" s="355"/>
      <c r="R662" s="355"/>
      <c r="S662" s="355"/>
      <c r="T662" s="355"/>
      <c r="U662" s="355"/>
      <c r="V662" s="355"/>
      <c r="W662" s="355"/>
      <c r="X662" s="355"/>
      <c r="Y662" s="355"/>
      <c r="Z662" s="355"/>
      <c r="AA662" s="1517"/>
    </row>
    <row r="663" spans="1:27" ht="15">
      <c r="A663" s="355"/>
      <c r="B663" s="1537"/>
      <c r="C663" s="355"/>
      <c r="D663" s="355"/>
      <c r="E663" s="355"/>
      <c r="F663" s="355"/>
      <c r="G663" s="355"/>
      <c r="H663" s="355"/>
      <c r="I663" s="355"/>
      <c r="J663" s="355"/>
      <c r="K663" s="355"/>
      <c r="L663" s="355"/>
      <c r="M663" s="355"/>
      <c r="N663" s="355"/>
      <c r="O663" s="355"/>
      <c r="P663" s="355"/>
      <c r="Q663" s="355"/>
      <c r="R663" s="355"/>
      <c r="S663" s="355"/>
      <c r="T663" s="355"/>
      <c r="U663" s="355"/>
      <c r="V663" s="355"/>
      <c r="W663" s="355"/>
      <c r="X663" s="355"/>
      <c r="Y663" s="355"/>
      <c r="Z663" s="355"/>
      <c r="AA663" s="1517"/>
    </row>
    <row r="664" spans="1:27" ht="15">
      <c r="A664" s="355"/>
      <c r="B664" s="1537"/>
      <c r="C664" s="355"/>
      <c r="D664" s="355"/>
      <c r="E664" s="355"/>
      <c r="F664" s="355"/>
      <c r="G664" s="355"/>
      <c r="H664" s="355"/>
      <c r="I664" s="355"/>
      <c r="J664" s="355"/>
      <c r="K664" s="355"/>
      <c r="L664" s="355"/>
      <c r="M664" s="355"/>
      <c r="N664" s="355"/>
      <c r="O664" s="355"/>
      <c r="P664" s="355"/>
      <c r="Q664" s="355"/>
      <c r="R664" s="355"/>
      <c r="S664" s="355"/>
      <c r="T664" s="355"/>
      <c r="U664" s="355"/>
      <c r="V664" s="355"/>
      <c r="W664" s="355"/>
      <c r="X664" s="355"/>
      <c r="Y664" s="355"/>
      <c r="Z664" s="355"/>
      <c r="AA664" s="1517"/>
    </row>
    <row r="665" spans="1:27" ht="15">
      <c r="A665" s="355"/>
      <c r="B665" s="1537"/>
      <c r="C665" s="355"/>
      <c r="D665" s="355"/>
      <c r="E665" s="355"/>
      <c r="F665" s="355"/>
      <c r="G665" s="355"/>
      <c r="H665" s="355"/>
      <c r="I665" s="355"/>
      <c r="J665" s="355"/>
      <c r="K665" s="355"/>
      <c r="L665" s="355"/>
      <c r="M665" s="355"/>
      <c r="N665" s="355"/>
      <c r="O665" s="355"/>
      <c r="P665" s="355"/>
      <c r="Q665" s="355"/>
      <c r="R665" s="355"/>
      <c r="S665" s="355"/>
      <c r="T665" s="355"/>
      <c r="U665" s="355"/>
      <c r="V665" s="355"/>
      <c r="W665" s="355"/>
      <c r="X665" s="355"/>
      <c r="Y665" s="355"/>
      <c r="Z665" s="355"/>
      <c r="AA665" s="1517"/>
    </row>
    <row r="666" spans="1:27" ht="15">
      <c r="A666" s="355"/>
      <c r="B666" s="1537"/>
      <c r="C666" s="355"/>
      <c r="D666" s="355"/>
      <c r="E666" s="355"/>
      <c r="F666" s="355"/>
      <c r="G666" s="355"/>
      <c r="H666" s="355"/>
      <c r="I666" s="355"/>
      <c r="J666" s="355"/>
      <c r="K666" s="355"/>
      <c r="L666" s="355"/>
      <c r="M666" s="355"/>
      <c r="N666" s="355"/>
      <c r="O666" s="355"/>
      <c r="P666" s="355"/>
      <c r="Q666" s="355"/>
      <c r="R666" s="355"/>
      <c r="S666" s="355"/>
      <c r="T666" s="355"/>
      <c r="U666" s="355"/>
      <c r="V666" s="355"/>
      <c r="W666" s="355"/>
      <c r="X666" s="355"/>
      <c r="Y666" s="355"/>
      <c r="Z666" s="355"/>
      <c r="AA666" s="1517"/>
    </row>
    <row r="667" spans="1:27" ht="15">
      <c r="A667" s="355"/>
      <c r="B667" s="1537"/>
      <c r="C667" s="355"/>
      <c r="D667" s="355"/>
      <c r="E667" s="355"/>
      <c r="F667" s="355"/>
      <c r="G667" s="355"/>
      <c r="H667" s="355"/>
      <c r="I667" s="355"/>
      <c r="J667" s="355"/>
      <c r="K667" s="355"/>
      <c r="L667" s="355"/>
      <c r="M667" s="355"/>
      <c r="N667" s="355"/>
      <c r="O667" s="355"/>
      <c r="P667" s="355"/>
      <c r="Q667" s="355"/>
      <c r="R667" s="355"/>
      <c r="S667" s="355"/>
      <c r="T667" s="355"/>
      <c r="U667" s="355"/>
      <c r="V667" s="355"/>
      <c r="W667" s="355"/>
      <c r="X667" s="355"/>
      <c r="Y667" s="355"/>
      <c r="Z667" s="355"/>
      <c r="AA667" s="1517"/>
    </row>
    <row r="668" spans="1:27" ht="15">
      <c r="A668" s="355"/>
      <c r="B668" s="1537"/>
      <c r="C668" s="355"/>
      <c r="D668" s="355"/>
      <c r="E668" s="355"/>
      <c r="F668" s="355"/>
      <c r="G668" s="355"/>
      <c r="H668" s="355"/>
      <c r="I668" s="355"/>
      <c r="J668" s="355"/>
      <c r="K668" s="355"/>
      <c r="L668" s="355"/>
      <c r="M668" s="355"/>
      <c r="N668" s="355"/>
      <c r="O668" s="355"/>
      <c r="P668" s="355"/>
      <c r="Q668" s="355"/>
      <c r="R668" s="355"/>
      <c r="S668" s="355"/>
      <c r="T668" s="355"/>
      <c r="U668" s="355"/>
      <c r="V668" s="355"/>
      <c r="W668" s="355"/>
      <c r="X668" s="355"/>
      <c r="Y668" s="355"/>
      <c r="Z668" s="355"/>
      <c r="AA668" s="1517"/>
    </row>
    <row r="669" spans="1:27" ht="15">
      <c r="A669" s="355"/>
      <c r="B669" s="1537"/>
      <c r="C669" s="355"/>
      <c r="D669" s="355"/>
      <c r="E669" s="355"/>
      <c r="F669" s="355"/>
      <c r="G669" s="355"/>
      <c r="H669" s="355"/>
      <c r="I669" s="355"/>
      <c r="J669" s="355"/>
      <c r="K669" s="355"/>
      <c r="L669" s="355"/>
      <c r="M669" s="355"/>
      <c r="N669" s="355"/>
      <c r="O669" s="355"/>
      <c r="P669" s="355"/>
      <c r="Q669" s="355"/>
      <c r="R669" s="355"/>
      <c r="S669" s="355"/>
      <c r="T669" s="355"/>
      <c r="U669" s="355"/>
      <c r="V669" s="355"/>
      <c r="W669" s="355"/>
      <c r="X669" s="355"/>
      <c r="Y669" s="355"/>
      <c r="Z669" s="355"/>
      <c r="AA669" s="1517"/>
    </row>
    <row r="670" spans="1:27" ht="15">
      <c r="A670" s="355"/>
      <c r="B670" s="1537"/>
      <c r="C670" s="355"/>
      <c r="D670" s="355"/>
      <c r="E670" s="355"/>
      <c r="F670" s="355"/>
      <c r="G670" s="355"/>
      <c r="H670" s="355"/>
      <c r="I670" s="355"/>
      <c r="J670" s="355"/>
      <c r="K670" s="355"/>
      <c r="L670" s="355"/>
      <c r="M670" s="355"/>
      <c r="N670" s="355"/>
      <c r="O670" s="355"/>
      <c r="P670" s="355"/>
      <c r="Q670" s="355"/>
      <c r="R670" s="355"/>
      <c r="S670" s="355"/>
      <c r="T670" s="355"/>
      <c r="U670" s="355"/>
      <c r="V670" s="355"/>
      <c r="W670" s="355"/>
      <c r="X670" s="355"/>
      <c r="Y670" s="355"/>
      <c r="Z670" s="355"/>
      <c r="AA670" s="1517"/>
    </row>
    <row r="671" spans="1:27" ht="15">
      <c r="A671" s="355"/>
      <c r="B671" s="1537"/>
      <c r="C671" s="355"/>
      <c r="D671" s="355"/>
      <c r="E671" s="355"/>
      <c r="F671" s="355"/>
      <c r="G671" s="355"/>
      <c r="H671" s="355"/>
      <c r="I671" s="355"/>
      <c r="J671" s="355"/>
      <c r="K671" s="355"/>
      <c r="L671" s="355"/>
      <c r="M671" s="355"/>
      <c r="N671" s="355"/>
      <c r="O671" s="355"/>
      <c r="P671" s="355"/>
      <c r="Q671" s="355"/>
      <c r="R671" s="355"/>
      <c r="S671" s="355"/>
      <c r="T671" s="355"/>
      <c r="U671" s="355"/>
      <c r="V671" s="355"/>
      <c r="W671" s="355"/>
      <c r="X671" s="355"/>
      <c r="Y671" s="355"/>
      <c r="Z671" s="355"/>
      <c r="AA671" s="1517"/>
    </row>
    <row r="672" spans="1:27" ht="15">
      <c r="A672" s="355"/>
      <c r="B672" s="1537"/>
      <c r="C672" s="355"/>
      <c r="D672" s="355"/>
      <c r="E672" s="355"/>
      <c r="F672" s="355"/>
      <c r="G672" s="355"/>
      <c r="H672" s="355"/>
      <c r="I672" s="355"/>
      <c r="J672" s="355"/>
      <c r="K672" s="355"/>
      <c r="L672" s="355"/>
      <c r="M672" s="355"/>
      <c r="N672" s="355"/>
      <c r="O672" s="355"/>
      <c r="P672" s="355"/>
      <c r="Q672" s="355"/>
      <c r="R672" s="355"/>
      <c r="S672" s="355"/>
      <c r="T672" s="355"/>
      <c r="U672" s="355"/>
      <c r="V672" s="355"/>
      <c r="W672" s="355"/>
      <c r="X672" s="355"/>
      <c r="Y672" s="355"/>
      <c r="Z672" s="355"/>
      <c r="AA672" s="1517"/>
    </row>
    <row r="673" spans="1:27" ht="15">
      <c r="A673" s="355"/>
      <c r="B673" s="1537"/>
      <c r="C673" s="355"/>
      <c r="D673" s="355"/>
      <c r="E673" s="355"/>
      <c r="F673" s="355"/>
      <c r="G673" s="355"/>
      <c r="H673" s="355"/>
      <c r="I673" s="355"/>
      <c r="J673" s="355"/>
      <c r="K673" s="355"/>
      <c r="L673" s="355"/>
      <c r="M673" s="355"/>
      <c r="N673" s="355"/>
      <c r="O673" s="355"/>
      <c r="P673" s="355"/>
      <c r="Q673" s="355"/>
      <c r="R673" s="355"/>
      <c r="S673" s="355"/>
      <c r="T673" s="355"/>
      <c r="U673" s="355"/>
      <c r="V673" s="355"/>
      <c r="W673" s="355"/>
      <c r="X673" s="355"/>
      <c r="Y673" s="355"/>
      <c r="Z673" s="355"/>
      <c r="AA673" s="1517"/>
    </row>
    <row r="674" spans="1:27" ht="15">
      <c r="A674" s="355"/>
      <c r="B674" s="1537"/>
      <c r="C674" s="355"/>
      <c r="D674" s="355"/>
      <c r="E674" s="355"/>
      <c r="F674" s="355"/>
      <c r="G674" s="355"/>
      <c r="H674" s="355"/>
      <c r="I674" s="355"/>
      <c r="J674" s="355"/>
      <c r="K674" s="355"/>
      <c r="L674" s="355"/>
      <c r="M674" s="355"/>
      <c r="N674" s="355"/>
      <c r="O674" s="355"/>
      <c r="P674" s="355"/>
      <c r="Q674" s="355"/>
      <c r="R674" s="355"/>
      <c r="S674" s="355"/>
      <c r="T674" s="355"/>
      <c r="U674" s="355"/>
      <c r="V674" s="355"/>
      <c r="W674" s="355"/>
      <c r="X674" s="355"/>
      <c r="Y674" s="355"/>
      <c r="Z674" s="355"/>
      <c r="AA674" s="1517"/>
    </row>
    <row r="675" spans="1:27" ht="15">
      <c r="A675" s="355"/>
      <c r="B675" s="1537"/>
      <c r="C675" s="355"/>
      <c r="D675" s="355"/>
      <c r="E675" s="355"/>
      <c r="F675" s="355"/>
      <c r="G675" s="355"/>
      <c r="H675" s="355"/>
      <c r="I675" s="355"/>
      <c r="J675" s="355"/>
      <c r="K675" s="355"/>
      <c r="L675" s="355"/>
      <c r="M675" s="355"/>
      <c r="N675" s="355"/>
      <c r="O675" s="355"/>
      <c r="P675" s="355"/>
      <c r="Q675" s="355"/>
      <c r="R675" s="355"/>
      <c r="S675" s="355"/>
      <c r="T675" s="355"/>
      <c r="U675" s="355"/>
      <c r="V675" s="355"/>
      <c r="W675" s="355"/>
      <c r="X675" s="355"/>
      <c r="Y675" s="355"/>
      <c r="Z675" s="355"/>
      <c r="AA675" s="1517"/>
    </row>
    <row r="676" spans="1:27" ht="15">
      <c r="A676" s="355"/>
      <c r="B676" s="1537"/>
      <c r="C676" s="355"/>
      <c r="D676" s="355"/>
      <c r="E676" s="355"/>
      <c r="F676" s="355"/>
      <c r="G676" s="355"/>
      <c r="H676" s="355"/>
      <c r="I676" s="355"/>
      <c r="J676" s="355"/>
      <c r="K676" s="355"/>
      <c r="L676" s="355"/>
      <c r="M676" s="355"/>
      <c r="N676" s="355"/>
      <c r="O676" s="355"/>
      <c r="P676" s="355"/>
      <c r="Q676" s="355"/>
      <c r="R676" s="355"/>
      <c r="S676" s="355"/>
      <c r="T676" s="355"/>
      <c r="U676" s="355"/>
      <c r="V676" s="355"/>
      <c r="W676" s="355"/>
      <c r="X676" s="355"/>
      <c r="Y676" s="355"/>
      <c r="Z676" s="355"/>
      <c r="AA676" s="1517"/>
    </row>
    <row r="677" spans="1:27" ht="15">
      <c r="A677" s="355"/>
      <c r="B677" s="1537"/>
      <c r="C677" s="355"/>
      <c r="D677" s="355"/>
      <c r="E677" s="355"/>
      <c r="F677" s="355"/>
      <c r="G677" s="355"/>
      <c r="H677" s="355"/>
      <c r="I677" s="355"/>
      <c r="J677" s="355"/>
      <c r="K677" s="355"/>
      <c r="L677" s="355"/>
      <c r="M677" s="355"/>
      <c r="N677" s="355"/>
      <c r="O677" s="355"/>
      <c r="P677" s="355"/>
      <c r="Q677" s="355"/>
      <c r="R677" s="355"/>
      <c r="S677" s="355"/>
      <c r="T677" s="355"/>
      <c r="U677" s="355"/>
      <c r="V677" s="355"/>
      <c r="W677" s="355"/>
      <c r="X677" s="355"/>
      <c r="Y677" s="355"/>
      <c r="Z677" s="355"/>
      <c r="AA677" s="1517"/>
    </row>
    <row r="678" spans="1:27" ht="15">
      <c r="A678" s="355"/>
      <c r="B678" s="1537"/>
      <c r="C678" s="355"/>
      <c r="D678" s="355"/>
      <c r="E678" s="355"/>
      <c r="F678" s="355"/>
      <c r="G678" s="355"/>
      <c r="H678" s="355"/>
      <c r="I678" s="355"/>
      <c r="J678" s="355"/>
      <c r="K678" s="355"/>
      <c r="L678" s="355"/>
      <c r="M678" s="355"/>
      <c r="N678" s="355"/>
      <c r="O678" s="355"/>
      <c r="P678" s="355"/>
      <c r="Q678" s="355"/>
      <c r="R678" s="355"/>
      <c r="S678" s="355"/>
      <c r="T678" s="355"/>
      <c r="U678" s="355"/>
      <c r="V678" s="355"/>
      <c r="W678" s="355"/>
      <c r="X678" s="355"/>
      <c r="Y678" s="355"/>
      <c r="Z678" s="355"/>
      <c r="AA678" s="1517"/>
    </row>
    <row r="679" spans="1:27" ht="15">
      <c r="A679" s="355"/>
      <c r="B679" s="1537"/>
      <c r="C679" s="355"/>
      <c r="D679" s="355"/>
      <c r="E679" s="355"/>
      <c r="F679" s="355"/>
      <c r="G679" s="355"/>
      <c r="H679" s="355"/>
      <c r="I679" s="355"/>
      <c r="J679" s="355"/>
      <c r="K679" s="355"/>
      <c r="L679" s="355"/>
      <c r="M679" s="355"/>
      <c r="N679" s="355"/>
      <c r="O679" s="355"/>
      <c r="P679" s="355"/>
      <c r="Q679" s="355"/>
      <c r="R679" s="355"/>
      <c r="S679" s="355"/>
      <c r="T679" s="355"/>
      <c r="U679" s="355"/>
      <c r="V679" s="355"/>
      <c r="W679" s="355"/>
      <c r="X679" s="355"/>
      <c r="Y679" s="355"/>
      <c r="Z679" s="355"/>
      <c r="AA679" s="1517"/>
    </row>
    <row r="680" spans="1:27" ht="15">
      <c r="A680" s="355"/>
      <c r="B680" s="1537"/>
      <c r="C680" s="355"/>
      <c r="D680" s="355"/>
      <c r="E680" s="355"/>
      <c r="F680" s="355"/>
      <c r="G680" s="355"/>
      <c r="H680" s="355"/>
      <c r="I680" s="355"/>
      <c r="J680" s="355"/>
      <c r="K680" s="355"/>
      <c r="L680" s="355"/>
      <c r="M680" s="355"/>
      <c r="N680" s="355"/>
      <c r="O680" s="355"/>
      <c r="P680" s="355"/>
      <c r="Q680" s="355"/>
      <c r="R680" s="355"/>
      <c r="S680" s="355"/>
      <c r="T680" s="355"/>
      <c r="U680" s="355"/>
      <c r="V680" s="355"/>
      <c r="W680" s="355"/>
      <c r="X680" s="355"/>
      <c r="Y680" s="355"/>
      <c r="Z680" s="355"/>
      <c r="AA680" s="1517"/>
    </row>
    <row r="681" spans="1:27" ht="15">
      <c r="A681" s="355"/>
      <c r="B681" s="1537"/>
      <c r="C681" s="355"/>
      <c r="D681" s="355"/>
      <c r="E681" s="355"/>
      <c r="F681" s="355"/>
      <c r="G681" s="355"/>
      <c r="H681" s="355"/>
      <c r="I681" s="355"/>
      <c r="J681" s="355"/>
      <c r="K681" s="355"/>
      <c r="L681" s="355"/>
      <c r="M681" s="355"/>
      <c r="N681" s="355"/>
      <c r="O681" s="355"/>
      <c r="P681" s="355"/>
      <c r="Q681" s="355"/>
      <c r="R681" s="355"/>
      <c r="S681" s="355"/>
      <c r="T681" s="355"/>
      <c r="U681" s="355"/>
      <c r="V681" s="355"/>
      <c r="W681" s="355"/>
      <c r="X681" s="355"/>
      <c r="Y681" s="355"/>
      <c r="Z681" s="355"/>
      <c r="AA681" s="1517"/>
    </row>
    <row r="682" spans="1:27" ht="15">
      <c r="A682" s="355"/>
      <c r="B682" s="1537"/>
      <c r="C682" s="355"/>
      <c r="D682" s="355"/>
      <c r="E682" s="355"/>
      <c r="F682" s="355"/>
      <c r="G682" s="355"/>
      <c r="H682" s="355"/>
      <c r="I682" s="355"/>
      <c r="J682" s="355"/>
      <c r="K682" s="355"/>
      <c r="L682" s="355"/>
      <c r="M682" s="355"/>
      <c r="N682" s="355"/>
      <c r="O682" s="355"/>
      <c r="P682" s="355"/>
      <c r="Q682" s="355"/>
      <c r="R682" s="355"/>
      <c r="S682" s="355"/>
      <c r="T682" s="355"/>
      <c r="U682" s="355"/>
      <c r="V682" s="355"/>
      <c r="W682" s="355"/>
      <c r="X682" s="355"/>
      <c r="Y682" s="355"/>
      <c r="Z682" s="355"/>
      <c r="AA682" s="1517"/>
    </row>
    <row r="683" spans="1:27" ht="15">
      <c r="A683" s="355"/>
      <c r="B683" s="1537"/>
      <c r="C683" s="355"/>
      <c r="D683" s="355"/>
      <c r="E683" s="355"/>
      <c r="F683" s="355"/>
      <c r="G683" s="355"/>
      <c r="H683" s="355"/>
      <c r="I683" s="355"/>
      <c r="J683" s="355"/>
      <c r="K683" s="355"/>
      <c r="L683" s="355"/>
      <c r="M683" s="355"/>
      <c r="N683" s="355"/>
      <c r="O683" s="355"/>
      <c r="P683" s="355"/>
      <c r="Q683" s="355"/>
      <c r="R683" s="355"/>
      <c r="S683" s="355"/>
      <c r="T683" s="355"/>
      <c r="U683" s="355"/>
      <c r="V683" s="355"/>
      <c r="W683" s="355"/>
      <c r="X683" s="355"/>
      <c r="Y683" s="355"/>
      <c r="Z683" s="355"/>
      <c r="AA683" s="1517"/>
    </row>
    <row r="684" spans="1:27" ht="15">
      <c r="A684" s="355"/>
      <c r="B684" s="1537"/>
      <c r="C684" s="355"/>
      <c r="D684" s="355"/>
      <c r="E684" s="355"/>
      <c r="F684" s="355"/>
      <c r="G684" s="355"/>
      <c r="H684" s="355"/>
      <c r="I684" s="355"/>
      <c r="J684" s="355"/>
      <c r="K684" s="355"/>
      <c r="L684" s="355"/>
      <c r="M684" s="355"/>
      <c r="N684" s="355"/>
      <c r="O684" s="355"/>
      <c r="P684" s="355"/>
      <c r="Q684" s="355"/>
      <c r="R684" s="355"/>
      <c r="S684" s="355"/>
      <c r="T684" s="355"/>
      <c r="U684" s="355"/>
      <c r="V684" s="355"/>
      <c r="W684" s="355"/>
      <c r="X684" s="355"/>
      <c r="Y684" s="355"/>
      <c r="Z684" s="355"/>
      <c r="AA684" s="1517"/>
    </row>
    <row r="685" spans="1:27" ht="15">
      <c r="A685" s="355"/>
      <c r="B685" s="1537"/>
      <c r="C685" s="355"/>
      <c r="D685" s="355"/>
      <c r="E685" s="355"/>
      <c r="F685" s="355"/>
      <c r="G685" s="355"/>
      <c r="H685" s="355"/>
      <c r="I685" s="355"/>
      <c r="J685" s="355"/>
      <c r="K685" s="355"/>
      <c r="L685" s="355"/>
      <c r="M685" s="355"/>
      <c r="N685" s="355"/>
      <c r="O685" s="355"/>
      <c r="P685" s="355"/>
      <c r="Q685" s="355"/>
      <c r="R685" s="355"/>
      <c r="S685" s="355"/>
      <c r="T685" s="355"/>
      <c r="U685" s="355"/>
      <c r="V685" s="355"/>
      <c r="W685" s="355"/>
      <c r="X685" s="355"/>
      <c r="Y685" s="355"/>
      <c r="Z685" s="355"/>
      <c r="AA685" s="1517"/>
    </row>
    <row r="686" spans="1:27" ht="15">
      <c r="A686" s="355"/>
      <c r="B686" s="1537"/>
      <c r="C686" s="355"/>
      <c r="D686" s="355"/>
      <c r="E686" s="355"/>
      <c r="F686" s="355"/>
      <c r="G686" s="355"/>
      <c r="H686" s="355"/>
      <c r="I686" s="355"/>
      <c r="J686" s="355"/>
      <c r="K686" s="355"/>
      <c r="L686" s="355"/>
      <c r="M686" s="355"/>
      <c r="N686" s="355"/>
      <c r="O686" s="355"/>
      <c r="P686" s="355"/>
      <c r="Q686" s="355"/>
      <c r="R686" s="355"/>
      <c r="S686" s="355"/>
      <c r="T686" s="355"/>
      <c r="U686" s="355"/>
      <c r="V686" s="355"/>
      <c r="W686" s="355"/>
      <c r="X686" s="355"/>
      <c r="Y686" s="355"/>
      <c r="Z686" s="355"/>
      <c r="AA686" s="1517"/>
    </row>
    <row r="687" spans="1:27" ht="15">
      <c r="A687" s="355"/>
      <c r="B687" s="1537"/>
      <c r="C687" s="355"/>
      <c r="D687" s="355"/>
      <c r="E687" s="355"/>
      <c r="F687" s="355"/>
      <c r="G687" s="355"/>
      <c r="H687" s="355"/>
      <c r="I687" s="355"/>
      <c r="J687" s="355"/>
      <c r="K687" s="355"/>
      <c r="L687" s="355"/>
      <c r="M687" s="355"/>
      <c r="N687" s="355"/>
      <c r="O687" s="355"/>
      <c r="P687" s="355"/>
      <c r="Q687" s="355"/>
      <c r="R687" s="355"/>
      <c r="S687" s="355"/>
      <c r="T687" s="355"/>
      <c r="U687" s="355"/>
      <c r="V687" s="355"/>
      <c r="W687" s="355"/>
      <c r="X687" s="355"/>
      <c r="Y687" s="355"/>
      <c r="Z687" s="355"/>
      <c r="AA687" s="1517"/>
    </row>
    <row r="688" spans="1:27" ht="15">
      <c r="A688" s="355"/>
      <c r="B688" s="1537"/>
      <c r="C688" s="355"/>
      <c r="D688" s="355"/>
      <c r="E688" s="355"/>
      <c r="F688" s="355"/>
      <c r="G688" s="355"/>
      <c r="H688" s="355"/>
      <c r="I688" s="355"/>
      <c r="J688" s="355"/>
      <c r="K688" s="355"/>
      <c r="L688" s="355"/>
      <c r="M688" s="355"/>
      <c r="N688" s="355"/>
      <c r="O688" s="355"/>
      <c r="P688" s="355"/>
      <c r="Q688" s="355"/>
      <c r="R688" s="355"/>
      <c r="S688" s="355"/>
      <c r="T688" s="355"/>
      <c r="U688" s="355"/>
      <c r="V688" s="355"/>
      <c r="W688" s="355"/>
      <c r="X688" s="355"/>
      <c r="Y688" s="355"/>
      <c r="Z688" s="355"/>
      <c r="AA688" s="1517"/>
    </row>
    <row r="689" spans="1:27" ht="15">
      <c r="A689" s="355"/>
      <c r="B689" s="1537"/>
      <c r="C689" s="355"/>
      <c r="D689" s="355"/>
      <c r="E689" s="355"/>
      <c r="F689" s="355"/>
      <c r="G689" s="355"/>
      <c r="H689" s="355"/>
      <c r="I689" s="355"/>
      <c r="J689" s="355"/>
      <c r="K689" s="355"/>
      <c r="L689" s="355"/>
      <c r="M689" s="355"/>
      <c r="N689" s="355"/>
      <c r="O689" s="355"/>
      <c r="P689" s="355"/>
      <c r="Q689" s="355"/>
      <c r="R689" s="355"/>
      <c r="S689" s="355"/>
      <c r="T689" s="355"/>
      <c r="U689" s="355"/>
      <c r="V689" s="355"/>
      <c r="W689" s="355"/>
      <c r="X689" s="355"/>
      <c r="Y689" s="355"/>
      <c r="Z689" s="355"/>
      <c r="AA689" s="1517"/>
    </row>
    <row r="690" spans="1:27" ht="15">
      <c r="A690" s="355"/>
      <c r="B690" s="1537"/>
      <c r="C690" s="355"/>
      <c r="D690" s="355"/>
      <c r="E690" s="355"/>
      <c r="F690" s="355"/>
      <c r="G690" s="355"/>
      <c r="H690" s="355"/>
      <c r="I690" s="355"/>
      <c r="J690" s="355"/>
      <c r="K690" s="355"/>
      <c r="L690" s="355"/>
      <c r="M690" s="355"/>
      <c r="N690" s="355"/>
      <c r="O690" s="355"/>
      <c r="P690" s="355"/>
      <c r="Q690" s="355"/>
      <c r="R690" s="355"/>
      <c r="S690" s="355"/>
      <c r="T690" s="355"/>
      <c r="U690" s="355"/>
      <c r="V690" s="355"/>
      <c r="W690" s="355"/>
      <c r="X690" s="355"/>
      <c r="Y690" s="355"/>
      <c r="Z690" s="355"/>
      <c r="AA690" s="1517"/>
    </row>
    <row r="691" spans="1:27" ht="15">
      <c r="A691" s="355"/>
      <c r="B691" s="1537"/>
      <c r="C691" s="355"/>
      <c r="D691" s="355"/>
      <c r="E691" s="355"/>
      <c r="F691" s="355"/>
      <c r="G691" s="355"/>
      <c r="H691" s="355"/>
      <c r="I691" s="355"/>
      <c r="J691" s="355"/>
      <c r="K691" s="355"/>
      <c r="L691" s="355"/>
      <c r="M691" s="355"/>
      <c r="N691" s="355"/>
      <c r="O691" s="355"/>
      <c r="P691" s="355"/>
      <c r="Q691" s="355"/>
      <c r="R691" s="355"/>
      <c r="S691" s="355"/>
      <c r="T691" s="355"/>
      <c r="U691" s="355"/>
      <c r="V691" s="355"/>
      <c r="W691" s="355"/>
      <c r="X691" s="355"/>
      <c r="Y691" s="355"/>
      <c r="Z691" s="355"/>
      <c r="AA691" s="1517"/>
    </row>
    <row r="692" spans="1:27" ht="15">
      <c r="A692" s="355"/>
      <c r="B692" s="1537"/>
      <c r="C692" s="355"/>
      <c r="D692" s="355"/>
      <c r="E692" s="355"/>
      <c r="F692" s="355"/>
      <c r="G692" s="355"/>
      <c r="H692" s="355"/>
      <c r="I692" s="355"/>
      <c r="J692" s="355"/>
      <c r="K692" s="355"/>
      <c r="L692" s="355"/>
      <c r="M692" s="355"/>
      <c r="N692" s="355"/>
      <c r="O692" s="355"/>
      <c r="P692" s="355"/>
      <c r="Q692" s="355"/>
      <c r="R692" s="355"/>
      <c r="S692" s="355"/>
      <c r="T692" s="355"/>
      <c r="U692" s="355"/>
      <c r="V692" s="355"/>
      <c r="W692" s="355"/>
      <c r="X692" s="355"/>
      <c r="Y692" s="355"/>
      <c r="Z692" s="355"/>
      <c r="AA692" s="1517"/>
    </row>
    <row r="693" spans="1:27" ht="15">
      <c r="A693" s="355"/>
      <c r="B693" s="1537"/>
      <c r="C693" s="355"/>
      <c r="D693" s="355"/>
      <c r="E693" s="355"/>
      <c r="F693" s="355"/>
      <c r="G693" s="355"/>
      <c r="H693" s="355"/>
      <c r="I693" s="355"/>
      <c r="J693" s="355"/>
      <c r="K693" s="355"/>
      <c r="L693" s="355"/>
      <c r="M693" s="355"/>
      <c r="N693" s="355"/>
      <c r="O693" s="355"/>
      <c r="P693" s="355"/>
      <c r="Q693" s="355"/>
      <c r="R693" s="355"/>
      <c r="S693" s="355"/>
      <c r="T693" s="355"/>
      <c r="U693" s="355"/>
      <c r="V693" s="355"/>
      <c r="W693" s="355"/>
      <c r="X693" s="355"/>
      <c r="Y693" s="355"/>
      <c r="Z693" s="355"/>
      <c r="AA693" s="1517"/>
    </row>
    <row r="694" spans="1:27" ht="15">
      <c r="A694" s="355"/>
      <c r="B694" s="1537"/>
      <c r="C694" s="355"/>
      <c r="D694" s="355"/>
      <c r="E694" s="355"/>
      <c r="F694" s="355"/>
      <c r="G694" s="355"/>
      <c r="H694" s="355"/>
      <c r="I694" s="355"/>
      <c r="J694" s="355"/>
      <c r="K694" s="355"/>
      <c r="L694" s="355"/>
      <c r="M694" s="355"/>
      <c r="N694" s="355"/>
      <c r="O694" s="355"/>
      <c r="P694" s="355"/>
      <c r="Q694" s="355"/>
      <c r="R694" s="355"/>
      <c r="S694" s="355"/>
      <c r="T694" s="355"/>
      <c r="U694" s="355"/>
      <c r="V694" s="355"/>
      <c r="W694" s="355"/>
      <c r="X694" s="355"/>
      <c r="Y694" s="355"/>
      <c r="Z694" s="355"/>
      <c r="AA694" s="1517"/>
    </row>
    <row r="695" spans="1:27" ht="15">
      <c r="A695" s="355"/>
      <c r="B695" s="1537"/>
      <c r="C695" s="355"/>
      <c r="D695" s="355"/>
      <c r="E695" s="355"/>
      <c r="F695" s="355"/>
      <c r="G695" s="355"/>
      <c r="H695" s="355"/>
      <c r="I695" s="355"/>
      <c r="J695" s="355"/>
      <c r="K695" s="355"/>
      <c r="L695" s="355"/>
      <c r="M695" s="355"/>
      <c r="N695" s="355"/>
      <c r="O695" s="355"/>
      <c r="P695" s="355"/>
      <c r="Q695" s="355"/>
      <c r="R695" s="355"/>
      <c r="S695" s="355"/>
      <c r="T695" s="355"/>
      <c r="U695" s="355"/>
      <c r="V695" s="355"/>
      <c r="W695" s="355"/>
      <c r="X695" s="355"/>
      <c r="Y695" s="355"/>
      <c r="Z695" s="355"/>
      <c r="AA695" s="1517"/>
    </row>
    <row r="696" spans="1:27" ht="15">
      <c r="A696" s="355"/>
      <c r="B696" s="1537"/>
      <c r="C696" s="355"/>
      <c r="D696" s="355"/>
      <c r="E696" s="355"/>
      <c r="F696" s="355"/>
      <c r="G696" s="355"/>
      <c r="H696" s="355"/>
      <c r="I696" s="355"/>
      <c r="J696" s="355"/>
      <c r="K696" s="355"/>
      <c r="L696" s="355"/>
      <c r="M696" s="355"/>
      <c r="N696" s="355"/>
      <c r="O696" s="355"/>
      <c r="P696" s="355"/>
      <c r="Q696" s="355"/>
      <c r="R696" s="355"/>
      <c r="S696" s="355"/>
      <c r="T696" s="355"/>
      <c r="U696" s="355"/>
      <c r="V696" s="355"/>
      <c r="W696" s="355"/>
      <c r="X696" s="355"/>
      <c r="Y696" s="355"/>
      <c r="Z696" s="355"/>
      <c r="AA696" s="1517"/>
    </row>
    <row r="697" spans="1:27" ht="15">
      <c r="A697" s="355"/>
      <c r="B697" s="1537"/>
      <c r="C697" s="355"/>
      <c r="D697" s="355"/>
      <c r="E697" s="355"/>
      <c r="F697" s="355"/>
      <c r="G697" s="355"/>
      <c r="H697" s="355"/>
      <c r="I697" s="355"/>
      <c r="J697" s="355"/>
      <c r="K697" s="355"/>
      <c r="L697" s="355"/>
      <c r="M697" s="355"/>
      <c r="N697" s="355"/>
      <c r="O697" s="355"/>
      <c r="P697" s="355"/>
      <c r="Q697" s="355"/>
      <c r="R697" s="355"/>
      <c r="S697" s="355"/>
      <c r="T697" s="355"/>
      <c r="U697" s="355"/>
      <c r="V697" s="355"/>
      <c r="W697" s="355"/>
      <c r="X697" s="355"/>
      <c r="Y697" s="355"/>
      <c r="Z697" s="355"/>
      <c r="AA697" s="1517"/>
    </row>
    <row r="698" spans="1:27" ht="15">
      <c r="A698" s="355"/>
      <c r="B698" s="1537"/>
      <c r="C698" s="355"/>
      <c r="D698" s="355"/>
      <c r="E698" s="355"/>
      <c r="F698" s="355"/>
      <c r="G698" s="355"/>
      <c r="H698" s="355"/>
      <c r="I698" s="355"/>
      <c r="J698" s="355"/>
      <c r="K698" s="355"/>
      <c r="L698" s="355"/>
      <c r="M698" s="355"/>
      <c r="N698" s="355"/>
      <c r="O698" s="355"/>
      <c r="P698" s="355"/>
      <c r="Q698" s="355"/>
      <c r="R698" s="355"/>
      <c r="S698" s="355"/>
      <c r="T698" s="355"/>
      <c r="U698" s="355"/>
      <c r="V698" s="355"/>
      <c r="W698" s="355"/>
      <c r="X698" s="355"/>
      <c r="Y698" s="355"/>
      <c r="Z698" s="355"/>
      <c r="AA698" s="1517"/>
    </row>
    <row r="699" spans="1:27" ht="15">
      <c r="A699" s="355"/>
      <c r="B699" s="1537"/>
      <c r="C699" s="355"/>
      <c r="D699" s="355"/>
      <c r="E699" s="355"/>
      <c r="F699" s="355"/>
      <c r="G699" s="355"/>
      <c r="H699" s="355"/>
      <c r="I699" s="355"/>
      <c r="J699" s="355"/>
      <c r="K699" s="355"/>
      <c r="L699" s="355"/>
      <c r="M699" s="355"/>
      <c r="N699" s="355"/>
      <c r="O699" s="355"/>
      <c r="P699" s="355"/>
      <c r="Q699" s="355"/>
      <c r="R699" s="355"/>
      <c r="S699" s="355"/>
      <c r="T699" s="355"/>
      <c r="U699" s="355"/>
      <c r="V699" s="355"/>
      <c r="W699" s="355"/>
      <c r="X699" s="355"/>
      <c r="Y699" s="355"/>
      <c r="Z699" s="355"/>
      <c r="AA699" s="1517"/>
    </row>
    <row r="700" spans="1:27" ht="15">
      <c r="A700" s="355"/>
      <c r="B700" s="1537"/>
      <c r="C700" s="355"/>
      <c r="D700" s="355"/>
      <c r="E700" s="355"/>
      <c r="F700" s="355"/>
      <c r="G700" s="355"/>
      <c r="H700" s="355"/>
      <c r="I700" s="355"/>
      <c r="J700" s="355"/>
      <c r="K700" s="355"/>
      <c r="L700" s="355"/>
      <c r="M700" s="355"/>
      <c r="N700" s="355"/>
      <c r="O700" s="355"/>
      <c r="P700" s="355"/>
      <c r="Q700" s="355"/>
      <c r="R700" s="355"/>
      <c r="S700" s="355"/>
      <c r="T700" s="355"/>
      <c r="U700" s="355"/>
      <c r="V700" s="355"/>
      <c r="W700" s="355"/>
      <c r="X700" s="355"/>
      <c r="Y700" s="355"/>
      <c r="Z700" s="355"/>
      <c r="AA700" s="1517"/>
    </row>
    <row r="701" spans="1:27" ht="15">
      <c r="A701" s="355"/>
      <c r="B701" s="1537"/>
      <c r="C701" s="355"/>
      <c r="D701" s="355"/>
      <c r="E701" s="355"/>
      <c r="F701" s="355"/>
      <c r="G701" s="355"/>
      <c r="H701" s="355"/>
      <c r="I701" s="355"/>
      <c r="J701" s="355"/>
      <c r="K701" s="355"/>
      <c r="L701" s="355"/>
      <c r="M701" s="355"/>
      <c r="N701" s="355"/>
      <c r="O701" s="355"/>
      <c r="P701" s="355"/>
      <c r="Q701" s="355"/>
      <c r="R701" s="355"/>
      <c r="S701" s="355"/>
      <c r="T701" s="355"/>
      <c r="U701" s="355"/>
      <c r="V701" s="355"/>
      <c r="W701" s="355"/>
      <c r="X701" s="355"/>
      <c r="Y701" s="355"/>
      <c r="Z701" s="355"/>
      <c r="AA701" s="1517"/>
    </row>
    <row r="702" spans="1:27" ht="15">
      <c r="A702" s="355"/>
      <c r="B702" s="1537"/>
      <c r="C702" s="355"/>
      <c r="D702" s="355"/>
      <c r="E702" s="355"/>
      <c r="F702" s="355"/>
      <c r="G702" s="355"/>
      <c r="H702" s="355"/>
      <c r="I702" s="355"/>
      <c r="J702" s="355"/>
      <c r="K702" s="355"/>
      <c r="L702" s="355"/>
      <c r="M702" s="355"/>
      <c r="N702" s="355"/>
      <c r="O702" s="355"/>
      <c r="P702" s="355"/>
      <c r="Q702" s="355"/>
      <c r="R702" s="355"/>
      <c r="S702" s="355"/>
      <c r="T702" s="355"/>
      <c r="U702" s="355"/>
      <c r="V702" s="355"/>
      <c r="W702" s="355"/>
      <c r="X702" s="355"/>
      <c r="Y702" s="355"/>
      <c r="Z702" s="355"/>
      <c r="AA702" s="1517"/>
    </row>
    <row r="703" spans="1:27" ht="15">
      <c r="A703" s="355"/>
      <c r="B703" s="1537"/>
      <c r="C703" s="355"/>
      <c r="D703" s="355"/>
      <c r="E703" s="355"/>
      <c r="F703" s="355"/>
      <c r="G703" s="355"/>
      <c r="H703" s="355"/>
      <c r="I703" s="355"/>
      <c r="J703" s="355"/>
      <c r="K703" s="355"/>
      <c r="L703" s="355"/>
      <c r="M703" s="355"/>
      <c r="N703" s="355"/>
      <c r="O703" s="355"/>
      <c r="P703" s="355"/>
      <c r="Q703" s="355"/>
      <c r="R703" s="355"/>
      <c r="S703" s="355"/>
      <c r="T703" s="355"/>
      <c r="U703" s="355"/>
      <c r="V703" s="355"/>
      <c r="W703" s="355"/>
      <c r="X703" s="355"/>
      <c r="Y703" s="355"/>
      <c r="Z703" s="355"/>
      <c r="AA703" s="1517"/>
    </row>
    <row r="704" spans="1:27" ht="15">
      <c r="A704" s="355"/>
      <c r="B704" s="1537"/>
      <c r="C704" s="355"/>
      <c r="D704" s="355"/>
      <c r="E704" s="355"/>
      <c r="F704" s="355"/>
      <c r="G704" s="355"/>
      <c r="H704" s="355"/>
      <c r="I704" s="355"/>
      <c r="J704" s="355"/>
      <c r="K704" s="355"/>
      <c r="L704" s="355"/>
      <c r="M704" s="355"/>
      <c r="N704" s="355"/>
      <c r="O704" s="355"/>
      <c r="P704" s="355"/>
      <c r="Q704" s="355"/>
      <c r="R704" s="355"/>
      <c r="S704" s="355"/>
      <c r="T704" s="355"/>
      <c r="U704" s="355"/>
      <c r="V704" s="355"/>
      <c r="W704" s="355"/>
      <c r="X704" s="355"/>
      <c r="Y704" s="355"/>
      <c r="Z704" s="355"/>
      <c r="AA704" s="1517"/>
    </row>
    <row r="705" spans="1:27" ht="15">
      <c r="A705" s="355"/>
      <c r="B705" s="1537"/>
      <c r="C705" s="355"/>
      <c r="D705" s="355"/>
      <c r="E705" s="355"/>
      <c r="F705" s="355"/>
      <c r="G705" s="355"/>
      <c r="H705" s="355"/>
      <c r="I705" s="355"/>
      <c r="J705" s="355"/>
      <c r="K705" s="355"/>
      <c r="L705" s="355"/>
      <c r="M705" s="355"/>
      <c r="N705" s="355"/>
      <c r="O705" s="355"/>
      <c r="P705" s="355"/>
      <c r="Q705" s="355"/>
      <c r="R705" s="355"/>
      <c r="S705" s="355"/>
      <c r="T705" s="355"/>
      <c r="U705" s="355"/>
      <c r="V705" s="355"/>
      <c r="W705" s="355"/>
      <c r="X705" s="355"/>
      <c r="Y705" s="355"/>
      <c r="Z705" s="355"/>
      <c r="AA705" s="1517"/>
    </row>
    <row r="706" spans="1:27" ht="15">
      <c r="A706" s="355"/>
      <c r="B706" s="1537"/>
      <c r="C706" s="355"/>
      <c r="D706" s="355"/>
      <c r="E706" s="355"/>
      <c r="F706" s="355"/>
      <c r="G706" s="355"/>
      <c r="H706" s="355"/>
      <c r="I706" s="355"/>
      <c r="J706" s="355"/>
      <c r="K706" s="355"/>
      <c r="L706" s="355"/>
      <c r="M706" s="355"/>
      <c r="N706" s="355"/>
      <c r="O706" s="355"/>
      <c r="P706" s="355"/>
      <c r="Q706" s="355"/>
      <c r="R706" s="355"/>
      <c r="S706" s="355"/>
      <c r="T706" s="355"/>
      <c r="U706" s="355"/>
      <c r="V706" s="355"/>
      <c r="W706" s="355"/>
      <c r="X706" s="355"/>
      <c r="Y706" s="355"/>
      <c r="Z706" s="355"/>
      <c r="AA706" s="1517"/>
    </row>
    <row r="707" spans="1:27" ht="15">
      <c r="A707" s="355"/>
      <c r="B707" s="1537"/>
      <c r="C707" s="355"/>
      <c r="D707" s="355"/>
      <c r="E707" s="355"/>
      <c r="F707" s="355"/>
      <c r="G707" s="355"/>
      <c r="H707" s="355"/>
      <c r="I707" s="355"/>
      <c r="J707" s="355"/>
      <c r="K707" s="355"/>
      <c r="L707" s="355"/>
      <c r="M707" s="355"/>
      <c r="N707" s="355"/>
      <c r="O707" s="355"/>
      <c r="P707" s="355"/>
      <c r="Q707" s="355"/>
      <c r="R707" s="355"/>
      <c r="S707" s="355"/>
      <c r="T707" s="355"/>
      <c r="U707" s="355"/>
      <c r="V707" s="355"/>
      <c r="W707" s="355"/>
      <c r="X707" s="355"/>
      <c r="Y707" s="355"/>
      <c r="Z707" s="355"/>
      <c r="AA707" s="1517"/>
    </row>
    <row r="708" spans="1:27" ht="15">
      <c r="A708" s="355"/>
      <c r="B708" s="1537"/>
      <c r="C708" s="355"/>
      <c r="D708" s="355"/>
      <c r="E708" s="355"/>
      <c r="F708" s="355"/>
      <c r="G708" s="355"/>
      <c r="H708" s="355"/>
      <c r="I708" s="355"/>
      <c r="J708" s="355"/>
      <c r="K708" s="355"/>
      <c r="L708" s="355"/>
      <c r="M708" s="355"/>
      <c r="N708" s="355"/>
      <c r="O708" s="355"/>
      <c r="P708" s="355"/>
      <c r="Q708" s="355"/>
      <c r="R708" s="355"/>
      <c r="S708" s="355"/>
      <c r="T708" s="355"/>
      <c r="U708" s="355"/>
      <c r="V708" s="355"/>
      <c r="W708" s="355"/>
      <c r="X708" s="355"/>
      <c r="Y708" s="355"/>
      <c r="Z708" s="355"/>
      <c r="AA708" s="1517"/>
    </row>
    <row r="709" spans="1:27" ht="15">
      <c r="A709" s="355"/>
      <c r="B709" s="1537"/>
      <c r="C709" s="355"/>
      <c r="D709" s="355"/>
      <c r="E709" s="355"/>
      <c r="F709" s="355"/>
      <c r="G709" s="355"/>
      <c r="H709" s="355"/>
      <c r="I709" s="355"/>
      <c r="J709" s="355"/>
      <c r="K709" s="355"/>
      <c r="L709" s="355"/>
      <c r="M709" s="355"/>
      <c r="N709" s="355"/>
      <c r="O709" s="355"/>
      <c r="P709" s="355"/>
      <c r="Q709" s="355"/>
      <c r="R709" s="355"/>
      <c r="S709" s="355"/>
      <c r="T709" s="355"/>
      <c r="U709" s="355"/>
      <c r="V709" s="355"/>
      <c r="W709" s="355"/>
      <c r="X709" s="355"/>
      <c r="Y709" s="355"/>
      <c r="Z709" s="355"/>
      <c r="AA709" s="1517"/>
    </row>
    <row r="710" spans="1:27" ht="15">
      <c r="A710" s="355"/>
      <c r="B710" s="1537"/>
      <c r="C710" s="355"/>
      <c r="D710" s="355"/>
      <c r="E710" s="355"/>
      <c r="F710" s="355"/>
      <c r="G710" s="355"/>
      <c r="H710" s="355"/>
      <c r="I710" s="355"/>
      <c r="J710" s="355"/>
      <c r="K710" s="355"/>
      <c r="L710" s="355"/>
      <c r="M710" s="355"/>
      <c r="N710" s="355"/>
      <c r="O710" s="355"/>
      <c r="P710" s="355"/>
      <c r="Q710" s="355"/>
      <c r="R710" s="355"/>
      <c r="S710" s="355"/>
      <c r="T710" s="355"/>
      <c r="U710" s="355"/>
      <c r="V710" s="355"/>
      <c r="W710" s="355"/>
      <c r="X710" s="355"/>
      <c r="Y710" s="355"/>
      <c r="Z710" s="355"/>
      <c r="AA710" s="1517"/>
    </row>
    <row r="711" spans="1:27" ht="15">
      <c r="A711" s="355"/>
      <c r="B711" s="1537"/>
      <c r="C711" s="355"/>
      <c r="D711" s="355"/>
      <c r="E711" s="355"/>
      <c r="F711" s="355"/>
      <c r="G711" s="355"/>
      <c r="H711" s="355"/>
      <c r="I711" s="355"/>
      <c r="J711" s="355"/>
      <c r="K711" s="355"/>
      <c r="L711" s="355"/>
      <c r="M711" s="355"/>
      <c r="N711" s="355"/>
      <c r="O711" s="355"/>
      <c r="P711" s="355"/>
      <c r="Q711" s="355"/>
      <c r="R711" s="355"/>
      <c r="S711" s="355"/>
      <c r="T711" s="355"/>
      <c r="U711" s="355"/>
      <c r="V711" s="355"/>
      <c r="W711" s="355"/>
      <c r="X711" s="355"/>
      <c r="Y711" s="355"/>
      <c r="Z711" s="355"/>
      <c r="AA711" s="1517"/>
    </row>
    <row r="712" spans="1:27" ht="15">
      <c r="A712" s="355"/>
      <c r="B712" s="1537"/>
      <c r="C712" s="355"/>
      <c r="D712" s="355"/>
      <c r="E712" s="355"/>
      <c r="F712" s="355"/>
      <c r="G712" s="355"/>
      <c r="H712" s="355"/>
      <c r="I712" s="355"/>
      <c r="J712" s="355"/>
      <c r="K712" s="355"/>
      <c r="L712" s="355"/>
      <c r="M712" s="355"/>
      <c r="N712" s="355"/>
      <c r="O712" s="355"/>
      <c r="P712" s="355"/>
      <c r="Q712" s="355"/>
      <c r="R712" s="355"/>
      <c r="S712" s="355"/>
      <c r="T712" s="355"/>
      <c r="U712" s="355"/>
      <c r="V712" s="355"/>
      <c r="W712" s="355"/>
      <c r="X712" s="355"/>
      <c r="Y712" s="355"/>
      <c r="Z712" s="355"/>
      <c r="AA712" s="1517"/>
    </row>
    <row r="713" spans="1:27" ht="15">
      <c r="A713" s="355"/>
      <c r="B713" s="1537"/>
      <c r="C713" s="355"/>
      <c r="D713" s="355"/>
      <c r="E713" s="355"/>
      <c r="F713" s="355"/>
      <c r="G713" s="355"/>
      <c r="H713" s="355"/>
      <c r="I713" s="355"/>
      <c r="J713" s="355"/>
      <c r="K713" s="355"/>
      <c r="L713" s="355"/>
      <c r="M713" s="355"/>
      <c r="N713" s="355"/>
      <c r="O713" s="355"/>
      <c r="P713" s="355"/>
      <c r="Q713" s="355"/>
      <c r="R713" s="355"/>
      <c r="S713" s="355"/>
      <c r="T713" s="355"/>
      <c r="U713" s="355"/>
      <c r="V713" s="355"/>
      <c r="W713" s="355"/>
      <c r="X713" s="355"/>
      <c r="Y713" s="355"/>
      <c r="Z713" s="355"/>
      <c r="AA713" s="1517"/>
    </row>
    <row r="714" spans="1:27" ht="15">
      <c r="A714" s="355"/>
      <c r="B714" s="1537"/>
      <c r="C714" s="355"/>
      <c r="D714" s="355"/>
      <c r="E714" s="355"/>
      <c r="F714" s="355"/>
      <c r="G714" s="355"/>
      <c r="H714" s="355"/>
      <c r="I714" s="355"/>
      <c r="J714" s="355"/>
      <c r="K714" s="355"/>
      <c r="L714" s="355"/>
      <c r="M714" s="355"/>
      <c r="N714" s="355"/>
      <c r="O714" s="355"/>
      <c r="P714" s="355"/>
      <c r="Q714" s="355"/>
      <c r="R714" s="355"/>
      <c r="S714" s="355"/>
      <c r="T714" s="355"/>
      <c r="U714" s="355"/>
      <c r="V714" s="355"/>
      <c r="W714" s="355"/>
      <c r="X714" s="355"/>
      <c r="Y714" s="355"/>
      <c r="Z714" s="355"/>
      <c r="AA714" s="1517"/>
    </row>
    <row r="715" spans="1:27" ht="15">
      <c r="A715" s="355"/>
      <c r="B715" s="1537"/>
      <c r="C715" s="355"/>
      <c r="D715" s="355"/>
      <c r="E715" s="355"/>
      <c r="F715" s="355"/>
      <c r="G715" s="355"/>
      <c r="H715" s="355"/>
      <c r="I715" s="355"/>
      <c r="J715" s="355"/>
      <c r="K715" s="355"/>
      <c r="L715" s="355"/>
      <c r="M715" s="355"/>
      <c r="N715" s="355"/>
      <c r="O715" s="355"/>
      <c r="P715" s="355"/>
      <c r="Q715" s="355"/>
      <c r="R715" s="355"/>
      <c r="S715" s="355"/>
      <c r="T715" s="355"/>
      <c r="U715" s="355"/>
      <c r="V715" s="355"/>
      <c r="W715" s="355"/>
      <c r="X715" s="355"/>
      <c r="Y715" s="355"/>
      <c r="Z715" s="355"/>
      <c r="AA715" s="1517"/>
    </row>
    <row r="716" spans="1:27" ht="15">
      <c r="A716" s="355"/>
      <c r="B716" s="1537"/>
      <c r="C716" s="355"/>
      <c r="D716" s="355"/>
      <c r="E716" s="355"/>
      <c r="F716" s="355"/>
      <c r="G716" s="355"/>
      <c r="H716" s="355"/>
      <c r="I716" s="355"/>
      <c r="J716" s="355"/>
      <c r="K716" s="355"/>
      <c r="L716" s="355"/>
      <c r="M716" s="355"/>
      <c r="N716" s="355"/>
      <c r="O716" s="355"/>
      <c r="P716" s="355"/>
      <c r="Q716" s="355"/>
      <c r="R716" s="355"/>
      <c r="S716" s="355"/>
      <c r="T716" s="355"/>
      <c r="U716" s="355"/>
      <c r="V716" s="355"/>
      <c r="W716" s="355"/>
      <c r="X716" s="355"/>
      <c r="Y716" s="355"/>
      <c r="Z716" s="355"/>
      <c r="AA716" s="1517"/>
    </row>
    <row r="717" spans="1:27" ht="15">
      <c r="A717" s="355"/>
      <c r="B717" s="1537"/>
      <c r="C717" s="355"/>
      <c r="D717" s="355"/>
      <c r="E717" s="355"/>
      <c r="F717" s="355"/>
      <c r="G717" s="355"/>
      <c r="H717" s="355"/>
      <c r="I717" s="355"/>
      <c r="J717" s="355"/>
      <c r="K717" s="355"/>
      <c r="L717" s="355"/>
      <c r="M717" s="355"/>
      <c r="N717" s="355"/>
      <c r="O717" s="355"/>
      <c r="P717" s="355"/>
      <c r="Q717" s="355"/>
      <c r="R717" s="355"/>
      <c r="S717" s="355"/>
      <c r="T717" s="355"/>
      <c r="U717" s="355"/>
      <c r="V717" s="355"/>
      <c r="W717" s="355"/>
      <c r="X717" s="355"/>
      <c r="Y717" s="355"/>
      <c r="Z717" s="355"/>
      <c r="AA717" s="1517"/>
    </row>
    <row r="718" spans="1:27" ht="15">
      <c r="A718" s="355"/>
      <c r="B718" s="1537"/>
      <c r="C718" s="355"/>
      <c r="D718" s="355"/>
      <c r="E718" s="355"/>
      <c r="F718" s="355"/>
      <c r="G718" s="355"/>
      <c r="H718" s="355"/>
      <c r="I718" s="355"/>
      <c r="J718" s="355"/>
      <c r="K718" s="355"/>
      <c r="L718" s="355"/>
      <c r="M718" s="355"/>
      <c r="N718" s="355"/>
      <c r="O718" s="355"/>
      <c r="P718" s="355"/>
      <c r="Q718" s="355"/>
      <c r="R718" s="355"/>
      <c r="S718" s="355"/>
      <c r="T718" s="355"/>
      <c r="U718" s="355"/>
      <c r="V718" s="355"/>
      <c r="W718" s="355"/>
      <c r="X718" s="355"/>
      <c r="Y718" s="355"/>
      <c r="Z718" s="355"/>
      <c r="AA718" s="1517"/>
    </row>
    <row r="719" spans="1:27" ht="15">
      <c r="A719" s="355"/>
      <c r="B719" s="1537"/>
      <c r="C719" s="355"/>
      <c r="D719" s="355"/>
      <c r="E719" s="355"/>
      <c r="F719" s="355"/>
      <c r="G719" s="355"/>
      <c r="H719" s="355"/>
      <c r="I719" s="355"/>
      <c r="J719" s="355"/>
      <c r="K719" s="355"/>
      <c r="L719" s="355"/>
      <c r="M719" s="355"/>
      <c r="N719" s="355"/>
      <c r="O719" s="355"/>
      <c r="P719" s="355"/>
      <c r="Q719" s="355"/>
      <c r="R719" s="355"/>
      <c r="S719" s="355"/>
      <c r="T719" s="355"/>
      <c r="U719" s="355"/>
      <c r="V719" s="355"/>
      <c r="W719" s="355"/>
      <c r="X719" s="355"/>
      <c r="Y719" s="355"/>
      <c r="Z719" s="355"/>
      <c r="AA719" s="1517"/>
    </row>
    <row r="720" spans="1:27" ht="15">
      <c r="A720" s="355"/>
      <c r="B720" s="1537"/>
      <c r="C720" s="355"/>
      <c r="D720" s="355"/>
      <c r="E720" s="355"/>
      <c r="F720" s="355"/>
      <c r="G720" s="355"/>
      <c r="H720" s="355"/>
      <c r="I720" s="355"/>
      <c r="J720" s="355"/>
      <c r="K720" s="355"/>
      <c r="L720" s="355"/>
      <c r="M720" s="355"/>
      <c r="N720" s="355"/>
      <c r="O720" s="355"/>
      <c r="P720" s="355"/>
      <c r="Q720" s="355"/>
      <c r="R720" s="355"/>
      <c r="S720" s="355"/>
      <c r="T720" s="355"/>
      <c r="U720" s="355"/>
      <c r="V720" s="355"/>
      <c r="W720" s="355"/>
      <c r="X720" s="355"/>
      <c r="Y720" s="355"/>
      <c r="Z720" s="355"/>
      <c r="AA720" s="1517"/>
    </row>
    <row r="721" spans="1:27" ht="15">
      <c r="A721" s="355"/>
      <c r="B721" s="1537"/>
      <c r="C721" s="355"/>
      <c r="D721" s="355"/>
      <c r="E721" s="355"/>
      <c r="F721" s="355"/>
      <c r="G721" s="355"/>
      <c r="H721" s="355"/>
      <c r="I721" s="355"/>
      <c r="J721" s="355"/>
      <c r="K721" s="355"/>
      <c r="L721" s="355"/>
      <c r="M721" s="355"/>
      <c r="N721" s="355"/>
      <c r="O721" s="355"/>
      <c r="P721" s="355"/>
      <c r="Q721" s="355"/>
      <c r="R721" s="355"/>
      <c r="S721" s="355"/>
      <c r="T721" s="355"/>
      <c r="U721" s="355"/>
      <c r="V721" s="355"/>
      <c r="W721" s="355"/>
      <c r="X721" s="355"/>
      <c r="Y721" s="355"/>
      <c r="Z721" s="355"/>
      <c r="AA721" s="1517"/>
    </row>
    <row r="722" spans="1:27" ht="15">
      <c r="A722" s="355"/>
      <c r="B722" s="1537"/>
      <c r="C722" s="355"/>
      <c r="D722" s="355"/>
      <c r="E722" s="355"/>
      <c r="F722" s="355"/>
      <c r="G722" s="355"/>
      <c r="H722" s="355"/>
      <c r="I722" s="355"/>
      <c r="J722" s="355"/>
      <c r="K722" s="355"/>
      <c r="L722" s="355"/>
      <c r="M722" s="355"/>
      <c r="N722" s="355"/>
      <c r="O722" s="355"/>
      <c r="P722" s="355"/>
      <c r="Q722" s="355"/>
      <c r="R722" s="355"/>
      <c r="S722" s="355"/>
      <c r="T722" s="355"/>
      <c r="U722" s="355"/>
      <c r="V722" s="355"/>
      <c r="W722" s="355"/>
      <c r="X722" s="355"/>
      <c r="Y722" s="355"/>
      <c r="Z722" s="355"/>
      <c r="AA722" s="1517"/>
    </row>
    <row r="723" spans="1:27" ht="15">
      <c r="A723" s="355"/>
      <c r="B723" s="1537"/>
      <c r="C723" s="355"/>
      <c r="D723" s="355"/>
      <c r="E723" s="355"/>
      <c r="F723" s="355"/>
      <c r="G723" s="355"/>
      <c r="H723" s="355"/>
      <c r="I723" s="355"/>
      <c r="J723" s="355"/>
      <c r="K723" s="355"/>
      <c r="L723" s="355"/>
      <c r="M723" s="355"/>
      <c r="N723" s="355"/>
      <c r="O723" s="355"/>
      <c r="P723" s="355"/>
      <c r="Q723" s="355"/>
      <c r="R723" s="355"/>
      <c r="S723" s="355"/>
      <c r="T723" s="355"/>
      <c r="U723" s="355"/>
      <c r="V723" s="355"/>
      <c r="W723" s="355"/>
      <c r="X723" s="355"/>
      <c r="Y723" s="355"/>
      <c r="Z723" s="355"/>
      <c r="AA723" s="1517"/>
    </row>
    <row r="724" spans="1:27" ht="15">
      <c r="A724" s="355"/>
      <c r="B724" s="1537"/>
      <c r="C724" s="355"/>
      <c r="D724" s="355"/>
      <c r="E724" s="355"/>
      <c r="F724" s="355"/>
      <c r="G724" s="355"/>
      <c r="H724" s="355"/>
      <c r="I724" s="355"/>
      <c r="J724" s="355"/>
      <c r="K724" s="355"/>
      <c r="L724" s="355"/>
      <c r="M724" s="355"/>
      <c r="N724" s="355"/>
      <c r="O724" s="355"/>
      <c r="P724" s="355"/>
      <c r="Q724" s="355"/>
      <c r="R724" s="355"/>
      <c r="S724" s="355"/>
      <c r="T724" s="355"/>
      <c r="U724" s="355"/>
      <c r="V724" s="355"/>
      <c r="W724" s="355"/>
      <c r="X724" s="355"/>
      <c r="Y724" s="355"/>
      <c r="Z724" s="355"/>
      <c r="AA724" s="1517"/>
    </row>
    <row r="725" spans="1:27" ht="15">
      <c r="A725" s="355"/>
      <c r="B725" s="1537"/>
      <c r="C725" s="355"/>
      <c r="D725" s="355"/>
      <c r="E725" s="355"/>
      <c r="F725" s="355"/>
      <c r="G725" s="355"/>
      <c r="H725" s="355"/>
      <c r="I725" s="355"/>
      <c r="J725" s="355"/>
      <c r="K725" s="355"/>
      <c r="L725" s="355"/>
      <c r="M725" s="355"/>
      <c r="N725" s="355"/>
      <c r="O725" s="355"/>
      <c r="P725" s="355"/>
      <c r="Q725" s="355"/>
      <c r="R725" s="355"/>
      <c r="S725" s="355"/>
      <c r="T725" s="355"/>
      <c r="U725" s="355"/>
      <c r="V725" s="355"/>
      <c r="W725" s="355"/>
      <c r="X725" s="355"/>
      <c r="Y725" s="355"/>
      <c r="Z725" s="355"/>
      <c r="AA725" s="1517"/>
    </row>
    <row r="726" spans="1:27" ht="15">
      <c r="A726" s="355"/>
      <c r="B726" s="1537"/>
      <c r="C726" s="355"/>
      <c r="D726" s="355"/>
      <c r="E726" s="355"/>
      <c r="F726" s="355"/>
      <c r="G726" s="355"/>
      <c r="H726" s="355"/>
      <c r="I726" s="355"/>
      <c r="J726" s="355"/>
      <c r="K726" s="355"/>
      <c r="L726" s="355"/>
      <c r="M726" s="355"/>
      <c r="N726" s="355"/>
      <c r="O726" s="355"/>
      <c r="P726" s="355"/>
      <c r="Q726" s="355"/>
      <c r="R726" s="355"/>
      <c r="S726" s="355"/>
      <c r="T726" s="355"/>
      <c r="U726" s="355"/>
      <c r="V726" s="355"/>
      <c r="W726" s="355"/>
      <c r="X726" s="355"/>
      <c r="Y726" s="355"/>
      <c r="Z726" s="355"/>
      <c r="AA726" s="1517"/>
    </row>
    <row r="727" spans="1:27" ht="15">
      <c r="A727" s="355"/>
      <c r="B727" s="1537"/>
      <c r="C727" s="355"/>
      <c r="D727" s="355"/>
      <c r="E727" s="355"/>
      <c r="F727" s="355"/>
      <c r="G727" s="355"/>
      <c r="H727" s="355"/>
      <c r="I727" s="355"/>
      <c r="J727" s="355"/>
      <c r="K727" s="355"/>
      <c r="L727" s="355"/>
      <c r="M727" s="355"/>
      <c r="N727" s="355"/>
      <c r="O727" s="355"/>
      <c r="P727" s="355"/>
      <c r="Q727" s="355"/>
      <c r="R727" s="355"/>
      <c r="S727" s="355"/>
      <c r="T727" s="355"/>
      <c r="U727" s="355"/>
      <c r="V727" s="355"/>
      <c r="W727" s="355"/>
      <c r="X727" s="355"/>
      <c r="Y727" s="355"/>
      <c r="Z727" s="355"/>
      <c r="AA727" s="1517"/>
    </row>
    <row r="728" spans="1:27" ht="15">
      <c r="A728" s="355"/>
      <c r="B728" s="1537"/>
      <c r="C728" s="355"/>
      <c r="D728" s="355"/>
      <c r="E728" s="355"/>
      <c r="F728" s="355"/>
      <c r="G728" s="355"/>
      <c r="H728" s="355"/>
      <c r="I728" s="355"/>
      <c r="J728" s="355"/>
      <c r="K728" s="355"/>
      <c r="L728" s="355"/>
      <c r="M728" s="355"/>
      <c r="N728" s="355"/>
      <c r="O728" s="355"/>
      <c r="P728" s="355"/>
      <c r="Q728" s="355"/>
      <c r="R728" s="355"/>
      <c r="S728" s="355"/>
      <c r="T728" s="355"/>
      <c r="U728" s="355"/>
      <c r="V728" s="355"/>
      <c r="W728" s="355"/>
      <c r="X728" s="355"/>
      <c r="Y728" s="355"/>
      <c r="Z728" s="355"/>
      <c r="AA728" s="1517"/>
    </row>
    <row r="729" spans="1:27" ht="15">
      <c r="A729" s="355"/>
      <c r="B729" s="1537"/>
      <c r="C729" s="355"/>
      <c r="D729" s="355"/>
      <c r="E729" s="355"/>
      <c r="F729" s="355"/>
      <c r="G729" s="355"/>
      <c r="H729" s="355"/>
      <c r="I729" s="355"/>
      <c r="J729" s="355"/>
      <c r="K729" s="355"/>
      <c r="L729" s="355"/>
      <c r="M729" s="355"/>
      <c r="N729" s="355"/>
      <c r="O729" s="355"/>
      <c r="P729" s="355"/>
      <c r="Q729" s="355"/>
      <c r="R729" s="355"/>
      <c r="S729" s="355"/>
      <c r="T729" s="355"/>
      <c r="U729" s="355"/>
      <c r="V729" s="355"/>
      <c r="W729" s="355"/>
      <c r="X729" s="355"/>
      <c r="Y729" s="355"/>
      <c r="Z729" s="355"/>
      <c r="AA729" s="1517"/>
    </row>
    <row r="730" spans="1:27" ht="15">
      <c r="A730" s="355"/>
      <c r="B730" s="1537"/>
      <c r="C730" s="355"/>
      <c r="D730" s="355"/>
      <c r="E730" s="355"/>
      <c r="F730" s="355"/>
      <c r="G730" s="355"/>
      <c r="H730" s="355"/>
      <c r="I730" s="355"/>
      <c r="J730" s="355"/>
      <c r="K730" s="355"/>
      <c r="L730" s="355"/>
      <c r="M730" s="355"/>
      <c r="N730" s="355"/>
      <c r="O730" s="355"/>
      <c r="P730" s="355"/>
      <c r="Q730" s="355"/>
      <c r="R730" s="355"/>
      <c r="S730" s="355"/>
      <c r="T730" s="355"/>
      <c r="U730" s="355"/>
      <c r="V730" s="355"/>
      <c r="W730" s="355"/>
      <c r="X730" s="355"/>
      <c r="Y730" s="355"/>
      <c r="Z730" s="355"/>
      <c r="AA730" s="1517"/>
    </row>
    <row r="731" spans="1:27" ht="15">
      <c r="A731" s="355"/>
      <c r="B731" s="1537"/>
      <c r="C731" s="355"/>
      <c r="D731" s="355"/>
      <c r="E731" s="355"/>
      <c r="F731" s="355"/>
      <c r="G731" s="355"/>
      <c r="H731" s="355"/>
      <c r="I731" s="355"/>
      <c r="J731" s="355"/>
      <c r="K731" s="355"/>
      <c r="L731" s="355"/>
      <c r="M731" s="355"/>
      <c r="N731" s="355"/>
      <c r="O731" s="355"/>
      <c r="P731" s="355"/>
      <c r="Q731" s="355"/>
      <c r="R731" s="355"/>
      <c r="S731" s="355"/>
      <c r="T731" s="355"/>
      <c r="U731" s="355"/>
      <c r="V731" s="355"/>
      <c r="W731" s="355"/>
      <c r="X731" s="355"/>
      <c r="Y731" s="355"/>
      <c r="Z731" s="355"/>
      <c r="AA731" s="1517"/>
    </row>
    <row r="732" spans="1:27" ht="15">
      <c r="A732" s="355"/>
      <c r="B732" s="1537"/>
      <c r="C732" s="355"/>
      <c r="D732" s="355"/>
      <c r="E732" s="355"/>
      <c r="F732" s="355"/>
      <c r="G732" s="355"/>
      <c r="H732" s="355"/>
      <c r="I732" s="355"/>
      <c r="J732" s="355"/>
      <c r="K732" s="355"/>
      <c r="L732" s="355"/>
      <c r="M732" s="355"/>
      <c r="N732" s="355"/>
      <c r="O732" s="355"/>
      <c r="P732" s="355"/>
      <c r="Q732" s="355"/>
      <c r="R732" s="355"/>
      <c r="S732" s="355"/>
      <c r="T732" s="355"/>
      <c r="U732" s="355"/>
      <c r="V732" s="355"/>
      <c r="W732" s="355"/>
      <c r="X732" s="355"/>
      <c r="Y732" s="355"/>
      <c r="Z732" s="355"/>
      <c r="AA732" s="1517"/>
    </row>
    <row r="733" spans="1:27" ht="15">
      <c r="A733" s="355"/>
      <c r="B733" s="1537"/>
      <c r="C733" s="355"/>
      <c r="D733" s="355"/>
      <c r="E733" s="355"/>
      <c r="F733" s="355"/>
      <c r="G733" s="355"/>
      <c r="H733" s="355"/>
      <c r="I733" s="355"/>
      <c r="J733" s="355"/>
      <c r="K733" s="355"/>
      <c r="L733" s="355"/>
      <c r="M733" s="355"/>
      <c r="N733" s="355"/>
      <c r="O733" s="355"/>
      <c r="P733" s="355"/>
      <c r="Q733" s="355"/>
      <c r="R733" s="355"/>
      <c r="S733" s="355"/>
      <c r="T733" s="355"/>
      <c r="U733" s="355"/>
      <c r="V733" s="355"/>
      <c r="W733" s="355"/>
      <c r="X733" s="355"/>
      <c r="Y733" s="355"/>
      <c r="Z733" s="355"/>
      <c r="AA733" s="1517"/>
    </row>
    <row r="734" spans="1:27" ht="15">
      <c r="A734" s="355"/>
      <c r="B734" s="1537"/>
      <c r="C734" s="355"/>
      <c r="D734" s="355"/>
      <c r="E734" s="355"/>
      <c r="F734" s="355"/>
      <c r="G734" s="355"/>
      <c r="H734" s="355"/>
      <c r="I734" s="355"/>
      <c r="J734" s="355"/>
      <c r="K734" s="355"/>
      <c r="L734" s="355"/>
      <c r="M734" s="355"/>
      <c r="N734" s="355"/>
      <c r="O734" s="355"/>
      <c r="P734" s="355"/>
      <c r="Q734" s="355"/>
      <c r="R734" s="355"/>
      <c r="S734" s="355"/>
      <c r="T734" s="355"/>
      <c r="U734" s="355"/>
      <c r="V734" s="355"/>
      <c r="W734" s="355"/>
      <c r="X734" s="355"/>
      <c r="Y734" s="355"/>
      <c r="Z734" s="355"/>
      <c r="AA734" s="1517"/>
    </row>
    <row r="735" spans="1:27" ht="15">
      <c r="A735" s="355"/>
      <c r="B735" s="1537"/>
      <c r="C735" s="355"/>
      <c r="D735" s="355"/>
      <c r="E735" s="355"/>
      <c r="F735" s="355"/>
      <c r="G735" s="355"/>
      <c r="H735" s="355"/>
      <c r="I735" s="355"/>
      <c r="J735" s="355"/>
      <c r="K735" s="355"/>
      <c r="L735" s="355"/>
      <c r="M735" s="355"/>
      <c r="N735" s="355"/>
      <c r="O735" s="355"/>
      <c r="P735" s="355"/>
      <c r="Q735" s="355"/>
      <c r="R735" s="355"/>
      <c r="S735" s="355"/>
      <c r="T735" s="355"/>
      <c r="U735" s="355"/>
      <c r="V735" s="355"/>
      <c r="W735" s="355"/>
      <c r="X735" s="355"/>
      <c r="Y735" s="355"/>
      <c r="Z735" s="355"/>
      <c r="AA735" s="1517"/>
    </row>
    <row r="736" spans="1:27" ht="15">
      <c r="A736" s="355"/>
      <c r="B736" s="1537"/>
      <c r="C736" s="355"/>
      <c r="D736" s="355"/>
      <c r="E736" s="355"/>
      <c r="F736" s="355"/>
      <c r="G736" s="355"/>
      <c r="H736" s="355"/>
      <c r="I736" s="355"/>
      <c r="J736" s="355"/>
      <c r="K736" s="355"/>
      <c r="L736" s="355"/>
      <c r="M736" s="355"/>
      <c r="N736" s="355"/>
      <c r="O736" s="355"/>
      <c r="P736" s="355"/>
      <c r="Q736" s="355"/>
      <c r="R736" s="355"/>
      <c r="S736" s="355"/>
      <c r="T736" s="355"/>
      <c r="U736" s="355"/>
      <c r="V736" s="355"/>
      <c r="W736" s="355"/>
      <c r="X736" s="355"/>
      <c r="Y736" s="355"/>
      <c r="Z736" s="355"/>
      <c r="AA736" s="1517"/>
    </row>
    <row r="737" spans="1:27" ht="15">
      <c r="A737" s="355"/>
      <c r="B737" s="1537"/>
      <c r="C737" s="355"/>
      <c r="D737" s="355"/>
      <c r="E737" s="355"/>
      <c r="F737" s="355"/>
      <c r="G737" s="355"/>
      <c r="H737" s="355"/>
      <c r="I737" s="355"/>
      <c r="J737" s="355"/>
      <c r="K737" s="355"/>
      <c r="L737" s="355"/>
      <c r="M737" s="355"/>
      <c r="N737" s="355"/>
      <c r="O737" s="355"/>
      <c r="P737" s="355"/>
      <c r="Q737" s="355"/>
      <c r="R737" s="355"/>
      <c r="S737" s="355"/>
      <c r="T737" s="355"/>
      <c r="U737" s="355"/>
      <c r="V737" s="355"/>
      <c r="W737" s="355"/>
      <c r="X737" s="355"/>
      <c r="Y737" s="355"/>
      <c r="Z737" s="355"/>
      <c r="AA737" s="1517"/>
    </row>
    <row r="738" spans="1:27" ht="15">
      <c r="A738" s="355"/>
      <c r="B738" s="1537"/>
      <c r="C738" s="355"/>
      <c r="D738" s="355"/>
      <c r="E738" s="355"/>
      <c r="F738" s="355"/>
      <c r="G738" s="355"/>
      <c r="H738" s="355"/>
      <c r="I738" s="355"/>
      <c r="J738" s="355"/>
      <c r="K738" s="355"/>
      <c r="L738" s="355"/>
      <c r="M738" s="355"/>
      <c r="N738" s="355"/>
      <c r="O738" s="355"/>
      <c r="P738" s="355"/>
      <c r="Q738" s="355"/>
      <c r="R738" s="355"/>
      <c r="S738" s="355"/>
      <c r="T738" s="355"/>
      <c r="U738" s="355"/>
      <c r="V738" s="355"/>
      <c r="W738" s="355"/>
      <c r="X738" s="355"/>
      <c r="Y738" s="355"/>
      <c r="Z738" s="355"/>
      <c r="AA738" s="1517"/>
    </row>
    <row r="739" spans="1:27" ht="15">
      <c r="A739" s="355"/>
      <c r="B739" s="1537"/>
      <c r="C739" s="355"/>
      <c r="D739" s="355"/>
      <c r="E739" s="355"/>
      <c r="F739" s="355"/>
      <c r="G739" s="355"/>
      <c r="H739" s="355"/>
      <c r="I739" s="355"/>
      <c r="J739" s="355"/>
      <c r="K739" s="355"/>
      <c r="L739" s="355"/>
      <c r="M739" s="355"/>
      <c r="N739" s="355"/>
      <c r="O739" s="355"/>
      <c r="P739" s="355"/>
      <c r="Q739" s="355"/>
      <c r="R739" s="355"/>
      <c r="S739" s="355"/>
      <c r="T739" s="355"/>
      <c r="U739" s="355"/>
      <c r="V739" s="355"/>
      <c r="W739" s="355"/>
      <c r="X739" s="355"/>
      <c r="Y739" s="355"/>
      <c r="Z739" s="355"/>
      <c r="AA739" s="1517"/>
    </row>
    <row r="740" spans="1:27" ht="15">
      <c r="A740" s="355"/>
      <c r="B740" s="1537"/>
      <c r="C740" s="355"/>
      <c r="D740" s="355"/>
      <c r="E740" s="355"/>
      <c r="F740" s="355"/>
      <c r="G740" s="355"/>
      <c r="H740" s="355"/>
      <c r="I740" s="355"/>
      <c r="J740" s="355"/>
      <c r="K740" s="355"/>
      <c r="L740" s="355"/>
      <c r="M740" s="355"/>
      <c r="N740" s="355"/>
      <c r="O740" s="355"/>
      <c r="P740" s="355"/>
      <c r="Q740" s="355"/>
      <c r="R740" s="355"/>
      <c r="S740" s="355"/>
      <c r="T740" s="355"/>
      <c r="U740" s="355"/>
      <c r="V740" s="355"/>
      <c r="W740" s="355"/>
      <c r="X740" s="355"/>
      <c r="Y740" s="355"/>
      <c r="Z740" s="355"/>
      <c r="AA740" s="1517"/>
    </row>
    <row r="741" spans="1:27" ht="15">
      <c r="A741" s="355"/>
      <c r="B741" s="1537"/>
      <c r="C741" s="355"/>
      <c r="D741" s="355"/>
      <c r="E741" s="355"/>
      <c r="F741" s="355"/>
      <c r="G741" s="355"/>
      <c r="H741" s="355"/>
      <c r="I741" s="355"/>
      <c r="J741" s="355"/>
      <c r="K741" s="355"/>
      <c r="L741" s="355"/>
      <c r="M741" s="355"/>
      <c r="N741" s="355"/>
      <c r="O741" s="355"/>
      <c r="P741" s="355"/>
      <c r="Q741" s="355"/>
      <c r="R741" s="355"/>
      <c r="S741" s="355"/>
      <c r="T741" s="355"/>
      <c r="U741" s="355"/>
      <c r="V741" s="355"/>
      <c r="W741" s="355"/>
      <c r="X741" s="355"/>
      <c r="Y741" s="355"/>
      <c r="Z741" s="355"/>
      <c r="AA741" s="1517"/>
    </row>
    <row r="742" spans="1:27" ht="15">
      <c r="A742" s="355"/>
      <c r="B742" s="1537"/>
      <c r="C742" s="355"/>
      <c r="D742" s="355"/>
      <c r="E742" s="355"/>
      <c r="F742" s="355"/>
      <c r="G742" s="355"/>
      <c r="H742" s="355"/>
      <c r="I742" s="355"/>
      <c r="J742" s="355"/>
      <c r="K742" s="355"/>
      <c r="L742" s="355"/>
      <c r="M742" s="355"/>
      <c r="N742" s="355"/>
      <c r="O742" s="355"/>
      <c r="P742" s="355"/>
      <c r="Q742" s="355"/>
      <c r="R742" s="355"/>
      <c r="S742" s="355"/>
      <c r="T742" s="355"/>
      <c r="U742" s="355"/>
      <c r="V742" s="355"/>
      <c r="W742" s="355"/>
      <c r="X742" s="355"/>
      <c r="Y742" s="355"/>
      <c r="Z742" s="355"/>
      <c r="AA742" s="1517"/>
    </row>
    <row r="743" spans="1:27" ht="15">
      <c r="A743" s="355"/>
      <c r="B743" s="1537"/>
      <c r="C743" s="355"/>
      <c r="D743" s="355"/>
      <c r="E743" s="355"/>
      <c r="F743" s="355"/>
      <c r="G743" s="355"/>
      <c r="H743" s="355"/>
      <c r="I743" s="355"/>
      <c r="J743" s="355"/>
      <c r="K743" s="355"/>
      <c r="L743" s="355"/>
      <c r="M743" s="355"/>
      <c r="N743" s="355"/>
      <c r="O743" s="355"/>
      <c r="P743" s="355"/>
      <c r="Q743" s="355"/>
      <c r="R743" s="355"/>
      <c r="S743" s="355"/>
      <c r="T743" s="355"/>
      <c r="U743" s="355"/>
      <c r="V743" s="355"/>
      <c r="W743" s="355"/>
      <c r="X743" s="355"/>
      <c r="Y743" s="355"/>
      <c r="Z743" s="355"/>
      <c r="AA743" s="1517"/>
    </row>
    <row r="744" spans="1:27" ht="15">
      <c r="A744" s="355"/>
      <c r="B744" s="1537"/>
      <c r="C744" s="355"/>
      <c r="D744" s="355"/>
      <c r="E744" s="355"/>
      <c r="F744" s="355"/>
      <c r="G744" s="355"/>
      <c r="H744" s="355"/>
      <c r="I744" s="355"/>
      <c r="J744" s="355"/>
      <c r="K744" s="355"/>
      <c r="L744" s="355"/>
      <c r="M744" s="355"/>
      <c r="N744" s="355"/>
      <c r="O744" s="355"/>
      <c r="P744" s="355"/>
      <c r="Q744" s="355"/>
      <c r="R744" s="355"/>
      <c r="S744" s="355"/>
      <c r="T744" s="355"/>
      <c r="U744" s="355"/>
      <c r="V744" s="355"/>
      <c r="W744" s="355"/>
      <c r="X744" s="355"/>
      <c r="Y744" s="355"/>
      <c r="Z744" s="355"/>
      <c r="AA744" s="1517"/>
    </row>
    <row r="745" spans="1:27" ht="15">
      <c r="A745" s="355"/>
      <c r="B745" s="1537"/>
      <c r="C745" s="355"/>
      <c r="D745" s="355"/>
      <c r="E745" s="355"/>
      <c r="F745" s="355"/>
      <c r="G745" s="355"/>
      <c r="H745" s="355"/>
      <c r="I745" s="355"/>
      <c r="J745" s="355"/>
      <c r="K745" s="355"/>
      <c r="L745" s="355"/>
      <c r="M745" s="355"/>
      <c r="N745" s="355"/>
      <c r="O745" s="355"/>
      <c r="P745" s="355"/>
      <c r="Q745" s="355"/>
      <c r="R745" s="355"/>
      <c r="S745" s="355"/>
      <c r="T745" s="355"/>
      <c r="U745" s="355"/>
      <c r="V745" s="355"/>
      <c r="W745" s="355"/>
      <c r="X745" s="355"/>
      <c r="Y745" s="355"/>
      <c r="Z745" s="355"/>
      <c r="AA745" s="1517"/>
    </row>
    <row r="746" spans="1:27" ht="15">
      <c r="A746" s="355"/>
      <c r="B746" s="1537"/>
      <c r="C746" s="355"/>
      <c r="D746" s="355"/>
      <c r="E746" s="355"/>
      <c r="F746" s="355"/>
      <c r="G746" s="355"/>
      <c r="H746" s="355"/>
      <c r="I746" s="355"/>
      <c r="J746" s="355"/>
      <c r="K746" s="355"/>
      <c r="L746" s="355"/>
      <c r="M746" s="355"/>
      <c r="N746" s="355"/>
      <c r="O746" s="355"/>
      <c r="P746" s="355"/>
      <c r="Q746" s="355"/>
      <c r="R746" s="355"/>
      <c r="S746" s="355"/>
      <c r="T746" s="355"/>
      <c r="U746" s="355"/>
      <c r="V746" s="355"/>
      <c r="W746" s="355"/>
      <c r="X746" s="355"/>
      <c r="Y746" s="355"/>
      <c r="Z746" s="355"/>
      <c r="AA746" s="1517"/>
    </row>
    <row r="747" spans="1:27" ht="15">
      <c r="A747" s="355"/>
      <c r="B747" s="1537"/>
      <c r="C747" s="355"/>
      <c r="D747" s="355"/>
      <c r="E747" s="355"/>
      <c r="F747" s="355"/>
      <c r="G747" s="355"/>
      <c r="H747" s="355"/>
      <c r="I747" s="355"/>
      <c r="J747" s="355"/>
      <c r="K747" s="355"/>
      <c r="L747" s="355"/>
      <c r="M747" s="355"/>
      <c r="N747" s="355"/>
      <c r="O747" s="355"/>
      <c r="P747" s="355"/>
      <c r="Q747" s="355"/>
      <c r="R747" s="355"/>
      <c r="S747" s="355"/>
      <c r="T747" s="355"/>
      <c r="U747" s="355"/>
      <c r="V747" s="355"/>
      <c r="W747" s="355"/>
      <c r="X747" s="355"/>
      <c r="Y747" s="355"/>
      <c r="Z747" s="355"/>
      <c r="AA747" s="1517"/>
    </row>
    <row r="748" spans="1:27" ht="15">
      <c r="A748" s="355"/>
      <c r="B748" s="1537"/>
      <c r="C748" s="355"/>
      <c r="D748" s="355"/>
      <c r="E748" s="355"/>
      <c r="F748" s="355"/>
      <c r="G748" s="355"/>
      <c r="H748" s="355"/>
      <c r="I748" s="355"/>
      <c r="J748" s="355"/>
      <c r="K748" s="355"/>
      <c r="L748" s="355"/>
      <c r="M748" s="355"/>
      <c r="N748" s="355"/>
      <c r="O748" s="355"/>
      <c r="P748" s="355"/>
      <c r="Q748" s="355"/>
      <c r="R748" s="355"/>
      <c r="S748" s="355"/>
      <c r="T748" s="355"/>
      <c r="U748" s="355"/>
      <c r="V748" s="355"/>
      <c r="W748" s="355"/>
      <c r="X748" s="355"/>
      <c r="Y748" s="355"/>
      <c r="Z748" s="355"/>
      <c r="AA748" s="1517"/>
    </row>
    <row r="749" spans="1:27" ht="15">
      <c r="A749" s="355"/>
      <c r="B749" s="1537"/>
      <c r="C749" s="355"/>
      <c r="D749" s="355"/>
      <c r="E749" s="355"/>
      <c r="F749" s="355"/>
      <c r="G749" s="355"/>
      <c r="H749" s="355"/>
      <c r="I749" s="355"/>
      <c r="J749" s="355"/>
      <c r="K749" s="355"/>
      <c r="L749" s="355"/>
      <c r="M749" s="355"/>
      <c r="N749" s="355"/>
      <c r="O749" s="355"/>
      <c r="P749" s="355"/>
      <c r="Q749" s="355"/>
      <c r="R749" s="355"/>
      <c r="S749" s="355"/>
      <c r="T749" s="355"/>
      <c r="U749" s="355"/>
      <c r="V749" s="355"/>
      <c r="W749" s="355"/>
      <c r="X749" s="355"/>
      <c r="Y749" s="355"/>
      <c r="Z749" s="355"/>
      <c r="AA749" s="1517"/>
    </row>
    <row r="750" spans="1:27" ht="15">
      <c r="A750" s="355"/>
      <c r="B750" s="1537"/>
      <c r="C750" s="355"/>
      <c r="D750" s="355"/>
      <c r="E750" s="355"/>
      <c r="F750" s="355"/>
      <c r="G750" s="355"/>
      <c r="H750" s="355"/>
      <c r="I750" s="355"/>
      <c r="J750" s="355"/>
      <c r="K750" s="355"/>
      <c r="L750" s="355"/>
      <c r="M750" s="355"/>
      <c r="N750" s="355"/>
      <c r="O750" s="355"/>
      <c r="P750" s="355"/>
      <c r="Q750" s="355"/>
      <c r="R750" s="355"/>
      <c r="S750" s="355"/>
      <c r="T750" s="355"/>
      <c r="U750" s="355"/>
      <c r="V750" s="355"/>
      <c r="W750" s="355"/>
      <c r="X750" s="355"/>
      <c r="Y750" s="355"/>
      <c r="Z750" s="355"/>
      <c r="AA750" s="1517"/>
    </row>
    <row r="751" spans="1:27" ht="15">
      <c r="A751" s="355"/>
      <c r="B751" s="1537"/>
      <c r="C751" s="355"/>
      <c r="D751" s="355"/>
      <c r="E751" s="355"/>
      <c r="F751" s="355"/>
      <c r="G751" s="355"/>
      <c r="H751" s="355"/>
      <c r="I751" s="355"/>
      <c r="J751" s="355"/>
      <c r="K751" s="355"/>
      <c r="L751" s="355"/>
      <c r="M751" s="355"/>
      <c r="N751" s="355"/>
      <c r="O751" s="355"/>
      <c r="P751" s="355"/>
      <c r="Q751" s="355"/>
      <c r="R751" s="355"/>
      <c r="S751" s="355"/>
      <c r="T751" s="355"/>
      <c r="U751" s="355"/>
      <c r="V751" s="355"/>
      <c r="W751" s="355"/>
      <c r="X751" s="355"/>
      <c r="Y751" s="355"/>
      <c r="Z751" s="355"/>
      <c r="AA751" s="1517"/>
    </row>
    <row r="752" spans="1:27" ht="15">
      <c r="A752" s="355"/>
      <c r="B752" s="1537"/>
      <c r="C752" s="355"/>
      <c r="D752" s="355"/>
      <c r="E752" s="355"/>
      <c r="F752" s="355"/>
      <c r="G752" s="355"/>
      <c r="H752" s="355"/>
      <c r="I752" s="355"/>
      <c r="J752" s="355"/>
      <c r="K752" s="355"/>
      <c r="L752" s="355"/>
      <c r="M752" s="355"/>
      <c r="N752" s="355"/>
      <c r="O752" s="355"/>
      <c r="P752" s="355"/>
      <c r="Q752" s="355"/>
      <c r="R752" s="355"/>
      <c r="S752" s="355"/>
      <c r="T752" s="355"/>
      <c r="U752" s="355"/>
      <c r="V752" s="355"/>
      <c r="W752" s="355"/>
      <c r="X752" s="355"/>
      <c r="Y752" s="355"/>
      <c r="Z752" s="355"/>
      <c r="AA752" s="1517"/>
    </row>
    <row r="753" spans="1:27" ht="15">
      <c r="A753" s="355"/>
      <c r="B753" s="1537"/>
      <c r="C753" s="355"/>
      <c r="D753" s="355"/>
      <c r="E753" s="355"/>
      <c r="F753" s="355"/>
      <c r="G753" s="355"/>
      <c r="H753" s="355"/>
      <c r="I753" s="355"/>
      <c r="J753" s="355"/>
      <c r="K753" s="355"/>
      <c r="L753" s="355"/>
      <c r="M753" s="355"/>
      <c r="N753" s="355"/>
      <c r="O753" s="355"/>
      <c r="P753" s="355"/>
      <c r="Q753" s="355"/>
      <c r="R753" s="355"/>
      <c r="S753" s="355"/>
      <c r="T753" s="355"/>
      <c r="U753" s="355"/>
      <c r="V753" s="355"/>
      <c r="W753" s="355"/>
      <c r="X753" s="355"/>
      <c r="Y753" s="355"/>
      <c r="Z753" s="355"/>
      <c r="AA753" s="1517"/>
    </row>
    <row r="754" spans="1:27" ht="15">
      <c r="A754" s="355"/>
      <c r="B754" s="1537"/>
      <c r="C754" s="355"/>
      <c r="D754" s="355"/>
      <c r="E754" s="355"/>
      <c r="F754" s="355"/>
      <c r="G754" s="355"/>
      <c r="H754" s="355"/>
      <c r="I754" s="355"/>
      <c r="J754" s="355"/>
      <c r="K754" s="355"/>
      <c r="L754" s="355"/>
      <c r="M754" s="355"/>
      <c r="N754" s="355"/>
      <c r="O754" s="355"/>
      <c r="P754" s="355"/>
      <c r="Q754" s="355"/>
      <c r="R754" s="355"/>
      <c r="S754" s="355"/>
      <c r="T754" s="355"/>
      <c r="U754" s="355"/>
      <c r="V754" s="355"/>
      <c r="W754" s="355"/>
      <c r="X754" s="355"/>
      <c r="Y754" s="355"/>
      <c r="Z754" s="355"/>
      <c r="AA754" s="1517"/>
    </row>
    <row r="755" spans="1:27" ht="15">
      <c r="A755" s="355"/>
      <c r="B755" s="1537"/>
      <c r="C755" s="355"/>
      <c r="D755" s="355"/>
      <c r="E755" s="355"/>
      <c r="F755" s="355"/>
      <c r="G755" s="355"/>
      <c r="H755" s="355"/>
      <c r="I755" s="355"/>
      <c r="J755" s="355"/>
      <c r="K755" s="355"/>
      <c r="L755" s="355"/>
      <c r="M755" s="355"/>
      <c r="N755" s="355"/>
      <c r="O755" s="355"/>
      <c r="P755" s="355"/>
      <c r="Q755" s="355"/>
      <c r="R755" s="355"/>
      <c r="S755" s="355"/>
      <c r="T755" s="355"/>
      <c r="U755" s="355"/>
      <c r="V755" s="355"/>
      <c r="W755" s="355"/>
      <c r="X755" s="355"/>
      <c r="Y755" s="355"/>
      <c r="Z755" s="355"/>
      <c r="AA755" s="1517"/>
    </row>
    <row r="756" spans="1:27" ht="15">
      <c r="A756" s="355"/>
      <c r="B756" s="1537"/>
      <c r="C756" s="355"/>
      <c r="D756" s="355"/>
      <c r="E756" s="355"/>
      <c r="F756" s="355"/>
      <c r="G756" s="355"/>
      <c r="H756" s="355"/>
      <c r="I756" s="355"/>
      <c r="J756" s="355"/>
      <c r="K756" s="355"/>
      <c r="L756" s="355"/>
      <c r="M756" s="355"/>
      <c r="N756" s="355"/>
      <c r="O756" s="355"/>
      <c r="P756" s="355"/>
      <c r="Q756" s="355"/>
      <c r="R756" s="355"/>
      <c r="S756" s="355"/>
      <c r="T756" s="355"/>
      <c r="U756" s="355"/>
      <c r="V756" s="355"/>
      <c r="W756" s="355"/>
      <c r="X756" s="355"/>
      <c r="Y756" s="355"/>
      <c r="Z756" s="355"/>
      <c r="AA756" s="1517"/>
    </row>
    <row r="757" spans="1:27" ht="15">
      <c r="A757" s="355"/>
      <c r="B757" s="1537"/>
      <c r="C757" s="355"/>
      <c r="D757" s="355"/>
      <c r="E757" s="355"/>
      <c r="F757" s="355"/>
      <c r="G757" s="355"/>
      <c r="H757" s="355"/>
      <c r="I757" s="355"/>
      <c r="J757" s="355"/>
      <c r="K757" s="355"/>
      <c r="L757" s="355"/>
      <c r="M757" s="355"/>
      <c r="N757" s="355"/>
      <c r="O757" s="355"/>
      <c r="P757" s="355"/>
      <c r="Q757" s="355"/>
      <c r="R757" s="355"/>
      <c r="S757" s="355"/>
      <c r="T757" s="355"/>
      <c r="U757" s="355"/>
      <c r="V757" s="355"/>
      <c r="W757" s="355"/>
      <c r="X757" s="355"/>
      <c r="Y757" s="355"/>
      <c r="Z757" s="355"/>
      <c r="AA757" s="1517"/>
    </row>
    <row r="758" spans="1:27" ht="15">
      <c r="A758" s="355"/>
      <c r="B758" s="1537"/>
      <c r="C758" s="355"/>
      <c r="D758" s="355"/>
      <c r="E758" s="355"/>
      <c r="F758" s="355"/>
      <c r="G758" s="355"/>
      <c r="H758" s="355"/>
      <c r="I758" s="355"/>
      <c r="J758" s="355"/>
      <c r="K758" s="355"/>
      <c r="L758" s="355"/>
      <c r="M758" s="355"/>
      <c r="N758" s="355"/>
      <c r="O758" s="355"/>
      <c r="P758" s="355"/>
      <c r="Q758" s="355"/>
      <c r="R758" s="355"/>
      <c r="S758" s="355"/>
      <c r="T758" s="355"/>
      <c r="U758" s="355"/>
      <c r="V758" s="355"/>
      <c r="W758" s="355"/>
      <c r="X758" s="355"/>
      <c r="Y758" s="355"/>
      <c r="Z758" s="355"/>
      <c r="AA758" s="1517"/>
    </row>
    <row r="759" spans="1:27" ht="15">
      <c r="A759" s="355"/>
      <c r="B759" s="1537"/>
      <c r="C759" s="355"/>
      <c r="D759" s="355"/>
      <c r="E759" s="355"/>
      <c r="F759" s="355"/>
      <c r="G759" s="355"/>
      <c r="H759" s="355"/>
      <c r="I759" s="355"/>
      <c r="J759" s="355"/>
      <c r="K759" s="355"/>
      <c r="L759" s="355"/>
      <c r="M759" s="355"/>
      <c r="N759" s="355"/>
      <c r="O759" s="355"/>
      <c r="P759" s="355"/>
      <c r="Q759" s="355"/>
      <c r="R759" s="355"/>
      <c r="S759" s="355"/>
      <c r="T759" s="355"/>
      <c r="U759" s="355"/>
      <c r="V759" s="355"/>
      <c r="W759" s="355"/>
      <c r="X759" s="355"/>
      <c r="Y759" s="355"/>
      <c r="Z759" s="355"/>
      <c r="AA759" s="1517"/>
    </row>
    <row r="760" spans="1:27" ht="15">
      <c r="A760" s="355"/>
      <c r="B760" s="1537"/>
      <c r="C760" s="355"/>
      <c r="D760" s="355"/>
      <c r="E760" s="355"/>
      <c r="F760" s="355"/>
      <c r="G760" s="355"/>
      <c r="H760" s="355"/>
      <c r="I760" s="355"/>
      <c r="J760" s="355"/>
      <c r="K760" s="355"/>
      <c r="L760" s="355"/>
      <c r="M760" s="355"/>
      <c r="N760" s="355"/>
      <c r="O760" s="355"/>
      <c r="P760" s="355"/>
      <c r="Q760" s="355"/>
      <c r="R760" s="355"/>
      <c r="S760" s="355"/>
      <c r="T760" s="355"/>
      <c r="U760" s="355"/>
      <c r="V760" s="355"/>
      <c r="W760" s="355"/>
      <c r="X760" s="355"/>
      <c r="Y760" s="355"/>
      <c r="Z760" s="355"/>
      <c r="AA760" s="1517"/>
    </row>
    <row r="761" spans="1:27" ht="15">
      <c r="A761" s="355"/>
      <c r="B761" s="1537"/>
      <c r="C761" s="355"/>
      <c r="D761" s="355"/>
      <c r="E761" s="355"/>
      <c r="F761" s="355"/>
      <c r="G761" s="355"/>
      <c r="H761" s="355"/>
      <c r="I761" s="355"/>
      <c r="J761" s="355"/>
      <c r="K761" s="355"/>
      <c r="L761" s="355"/>
      <c r="M761" s="355"/>
      <c r="N761" s="355"/>
      <c r="O761" s="355"/>
      <c r="P761" s="355"/>
      <c r="Q761" s="355"/>
      <c r="R761" s="355"/>
      <c r="S761" s="355"/>
      <c r="T761" s="355"/>
      <c r="U761" s="355"/>
      <c r="V761" s="355"/>
      <c r="W761" s="355"/>
      <c r="X761" s="355"/>
      <c r="Y761" s="355"/>
      <c r="Z761" s="355"/>
      <c r="AA761" s="1517"/>
    </row>
    <row r="762" spans="1:27" ht="15">
      <c r="A762" s="355"/>
      <c r="B762" s="1537"/>
      <c r="C762" s="355"/>
      <c r="D762" s="355"/>
      <c r="E762" s="355"/>
      <c r="F762" s="355"/>
      <c r="G762" s="355"/>
      <c r="H762" s="355"/>
      <c r="I762" s="355"/>
      <c r="J762" s="355"/>
      <c r="K762" s="355"/>
      <c r="L762" s="355"/>
      <c r="M762" s="355"/>
      <c r="N762" s="355"/>
      <c r="O762" s="355"/>
      <c r="P762" s="355"/>
      <c r="Q762" s="355"/>
      <c r="R762" s="355"/>
      <c r="S762" s="355"/>
      <c r="T762" s="355"/>
      <c r="U762" s="355"/>
      <c r="V762" s="355"/>
      <c r="W762" s="355"/>
      <c r="X762" s="355"/>
      <c r="Y762" s="355"/>
      <c r="Z762" s="355"/>
      <c r="AA762" s="1517"/>
    </row>
    <row r="763" spans="1:27" ht="15">
      <c r="A763" s="355"/>
      <c r="B763" s="1537"/>
      <c r="C763" s="355"/>
      <c r="D763" s="355"/>
      <c r="E763" s="355"/>
      <c r="F763" s="355"/>
      <c r="G763" s="355"/>
      <c r="H763" s="355"/>
      <c r="I763" s="355"/>
      <c r="J763" s="355"/>
      <c r="K763" s="355"/>
      <c r="L763" s="355"/>
      <c r="M763" s="355"/>
      <c r="N763" s="355"/>
      <c r="O763" s="355"/>
      <c r="P763" s="355"/>
      <c r="Q763" s="355"/>
      <c r="R763" s="355"/>
      <c r="S763" s="355"/>
      <c r="T763" s="355"/>
      <c r="U763" s="355"/>
      <c r="V763" s="355"/>
      <c r="W763" s="355"/>
      <c r="X763" s="355"/>
      <c r="Y763" s="355"/>
      <c r="Z763" s="355"/>
      <c r="AA763" s="1517"/>
    </row>
    <row r="764" spans="1:27" ht="15">
      <c r="A764" s="355"/>
      <c r="B764" s="1537"/>
      <c r="C764" s="355"/>
      <c r="D764" s="355"/>
      <c r="E764" s="355"/>
      <c r="F764" s="355"/>
      <c r="G764" s="355"/>
      <c r="H764" s="355"/>
      <c r="I764" s="355"/>
      <c r="J764" s="355"/>
      <c r="K764" s="355"/>
      <c r="L764" s="355"/>
      <c r="M764" s="355"/>
      <c r="N764" s="355"/>
      <c r="O764" s="355"/>
      <c r="P764" s="355"/>
      <c r="Q764" s="355"/>
      <c r="R764" s="355"/>
      <c r="S764" s="355"/>
      <c r="T764" s="355"/>
      <c r="U764" s="355"/>
      <c r="V764" s="355"/>
      <c r="W764" s="355"/>
      <c r="X764" s="355"/>
      <c r="Y764" s="355"/>
      <c r="Z764" s="355"/>
      <c r="AA764" s="1517"/>
    </row>
    <row r="765" spans="1:27" ht="15">
      <c r="A765" s="355"/>
      <c r="B765" s="1537"/>
      <c r="C765" s="355"/>
      <c r="D765" s="355"/>
      <c r="E765" s="355"/>
      <c r="F765" s="355"/>
      <c r="G765" s="355"/>
      <c r="H765" s="355"/>
      <c r="I765" s="355"/>
      <c r="J765" s="355"/>
      <c r="K765" s="355"/>
      <c r="L765" s="355"/>
      <c r="M765" s="355"/>
      <c r="N765" s="355"/>
      <c r="O765" s="355"/>
      <c r="P765" s="355"/>
      <c r="Q765" s="355"/>
      <c r="R765" s="355"/>
      <c r="S765" s="355"/>
      <c r="T765" s="355"/>
      <c r="U765" s="355"/>
      <c r="V765" s="355"/>
      <c r="W765" s="355"/>
      <c r="X765" s="355"/>
      <c r="Y765" s="355"/>
      <c r="Z765" s="355"/>
      <c r="AA765" s="1517"/>
    </row>
    <row r="766" spans="1:27" ht="15">
      <c r="A766" s="355"/>
      <c r="B766" s="1537"/>
      <c r="C766" s="355"/>
      <c r="D766" s="355"/>
      <c r="E766" s="355"/>
      <c r="F766" s="355"/>
      <c r="G766" s="355"/>
      <c r="H766" s="355"/>
      <c r="I766" s="355"/>
      <c r="J766" s="355"/>
      <c r="K766" s="355"/>
      <c r="L766" s="355"/>
      <c r="M766" s="355"/>
      <c r="N766" s="355"/>
      <c r="O766" s="355"/>
      <c r="P766" s="355"/>
      <c r="Q766" s="355"/>
      <c r="R766" s="355"/>
      <c r="S766" s="355"/>
      <c r="T766" s="355"/>
      <c r="U766" s="355"/>
      <c r="V766" s="355"/>
      <c r="W766" s="355"/>
      <c r="X766" s="355"/>
      <c r="Y766" s="355"/>
      <c r="Z766" s="355"/>
      <c r="AA766" s="1517"/>
    </row>
    <row r="767" spans="1:27" ht="15">
      <c r="A767" s="355"/>
      <c r="B767" s="1537"/>
      <c r="C767" s="355"/>
      <c r="D767" s="355"/>
      <c r="E767" s="355"/>
      <c r="F767" s="355"/>
      <c r="G767" s="355"/>
      <c r="H767" s="355"/>
      <c r="I767" s="355"/>
      <c r="J767" s="355"/>
      <c r="K767" s="355"/>
      <c r="L767" s="355"/>
      <c r="M767" s="355"/>
      <c r="N767" s="355"/>
      <c r="O767" s="355"/>
      <c r="P767" s="355"/>
      <c r="Q767" s="355"/>
      <c r="R767" s="355"/>
      <c r="S767" s="355"/>
      <c r="T767" s="355"/>
      <c r="U767" s="355"/>
      <c r="V767" s="355"/>
      <c r="W767" s="355"/>
      <c r="X767" s="355"/>
      <c r="Y767" s="355"/>
      <c r="Z767" s="355"/>
      <c r="AA767" s="1517"/>
    </row>
    <row r="768" spans="1:27" ht="15">
      <c r="A768" s="355"/>
      <c r="B768" s="1537"/>
      <c r="C768" s="355"/>
      <c r="D768" s="355"/>
      <c r="E768" s="355"/>
      <c r="F768" s="355"/>
      <c r="G768" s="355"/>
      <c r="H768" s="355"/>
      <c r="I768" s="355"/>
      <c r="J768" s="355"/>
      <c r="K768" s="355"/>
      <c r="L768" s="355"/>
      <c r="M768" s="355"/>
      <c r="N768" s="355"/>
      <c r="O768" s="355"/>
      <c r="P768" s="355"/>
      <c r="Q768" s="355"/>
      <c r="R768" s="355"/>
      <c r="S768" s="355"/>
      <c r="T768" s="355"/>
      <c r="U768" s="355"/>
      <c r="V768" s="355"/>
      <c r="W768" s="355"/>
      <c r="X768" s="355"/>
      <c r="Y768" s="355"/>
      <c r="Z768" s="355"/>
      <c r="AA768" s="1517"/>
    </row>
    <row r="769" spans="1:27" ht="15">
      <c r="A769" s="355"/>
      <c r="B769" s="1537"/>
      <c r="C769" s="355"/>
      <c r="D769" s="355"/>
      <c r="E769" s="355"/>
      <c r="F769" s="355"/>
      <c r="G769" s="355"/>
      <c r="H769" s="355"/>
      <c r="I769" s="355"/>
      <c r="J769" s="355"/>
      <c r="K769" s="355"/>
      <c r="L769" s="355"/>
      <c r="M769" s="355"/>
      <c r="N769" s="355"/>
      <c r="O769" s="355"/>
      <c r="P769" s="355"/>
      <c r="Q769" s="355"/>
      <c r="R769" s="355"/>
      <c r="S769" s="355"/>
      <c r="T769" s="355"/>
      <c r="U769" s="355"/>
      <c r="V769" s="355"/>
      <c r="W769" s="355"/>
      <c r="X769" s="355"/>
      <c r="Y769" s="355"/>
      <c r="Z769" s="355"/>
      <c r="AA769" s="1517"/>
    </row>
    <row r="770" spans="1:27" ht="15">
      <c r="A770" s="355"/>
      <c r="B770" s="1537"/>
      <c r="C770" s="355"/>
      <c r="D770" s="355"/>
      <c r="E770" s="355"/>
      <c r="F770" s="355"/>
      <c r="G770" s="355"/>
      <c r="H770" s="355"/>
      <c r="I770" s="355"/>
      <c r="J770" s="355"/>
      <c r="K770" s="355"/>
      <c r="L770" s="355"/>
      <c r="M770" s="355"/>
      <c r="N770" s="355"/>
      <c r="O770" s="355"/>
      <c r="P770" s="355"/>
      <c r="Q770" s="355"/>
      <c r="R770" s="355"/>
      <c r="S770" s="355"/>
      <c r="T770" s="355"/>
      <c r="U770" s="355"/>
      <c r="V770" s="355"/>
      <c r="W770" s="355"/>
      <c r="X770" s="355"/>
      <c r="Y770" s="355"/>
      <c r="Z770" s="355"/>
      <c r="AA770" s="1517"/>
    </row>
    <row r="771" spans="1:27" ht="15">
      <c r="A771" s="355"/>
      <c r="B771" s="1537"/>
      <c r="C771" s="355"/>
      <c r="D771" s="355"/>
      <c r="E771" s="355"/>
      <c r="F771" s="355"/>
      <c r="G771" s="355"/>
      <c r="H771" s="355"/>
      <c r="I771" s="355"/>
      <c r="J771" s="355"/>
      <c r="K771" s="355"/>
      <c r="L771" s="355"/>
      <c r="M771" s="355"/>
      <c r="N771" s="355"/>
      <c r="O771" s="355"/>
      <c r="P771" s="355"/>
      <c r="Q771" s="355"/>
      <c r="R771" s="355"/>
      <c r="S771" s="355"/>
      <c r="T771" s="355"/>
      <c r="U771" s="355"/>
      <c r="V771" s="355"/>
      <c r="W771" s="355"/>
      <c r="X771" s="355"/>
      <c r="Y771" s="355"/>
      <c r="Z771" s="355"/>
      <c r="AA771" s="1517"/>
    </row>
    <row r="772" spans="1:27" ht="15">
      <c r="A772" s="355"/>
      <c r="B772" s="1537"/>
      <c r="C772" s="355"/>
      <c r="D772" s="355"/>
      <c r="E772" s="355"/>
      <c r="F772" s="355"/>
      <c r="G772" s="355"/>
      <c r="H772" s="355"/>
      <c r="I772" s="355"/>
      <c r="J772" s="355"/>
      <c r="K772" s="355"/>
      <c r="L772" s="355"/>
      <c r="M772" s="355"/>
      <c r="N772" s="355"/>
      <c r="O772" s="355"/>
      <c r="P772" s="355"/>
      <c r="Q772" s="355"/>
      <c r="R772" s="355"/>
      <c r="S772" s="355"/>
      <c r="T772" s="355"/>
      <c r="U772" s="355"/>
      <c r="V772" s="355"/>
      <c r="W772" s="355"/>
      <c r="X772" s="355"/>
      <c r="Y772" s="355"/>
      <c r="Z772" s="355"/>
      <c r="AA772" s="1517"/>
    </row>
    <row r="773" spans="1:27" ht="15">
      <c r="A773" s="355"/>
      <c r="B773" s="1537"/>
      <c r="C773" s="355"/>
      <c r="D773" s="355"/>
      <c r="E773" s="355"/>
      <c r="F773" s="355"/>
      <c r="G773" s="355"/>
      <c r="H773" s="355"/>
      <c r="I773" s="355"/>
      <c r="J773" s="355"/>
      <c r="K773" s="355"/>
      <c r="L773" s="355"/>
      <c r="M773" s="355"/>
      <c r="N773" s="355"/>
      <c r="O773" s="355"/>
      <c r="P773" s="355"/>
      <c r="Q773" s="355"/>
      <c r="R773" s="355"/>
      <c r="S773" s="355"/>
      <c r="T773" s="355"/>
      <c r="U773" s="355"/>
      <c r="V773" s="355"/>
      <c r="W773" s="355"/>
      <c r="X773" s="355"/>
      <c r="Y773" s="355"/>
      <c r="Z773" s="355"/>
      <c r="AA773" s="1517"/>
    </row>
    <row r="774" spans="1:27" ht="15">
      <c r="A774" s="355"/>
      <c r="B774" s="1537"/>
      <c r="C774" s="355"/>
      <c r="D774" s="355"/>
      <c r="E774" s="355"/>
      <c r="F774" s="355"/>
      <c r="G774" s="355"/>
      <c r="H774" s="355"/>
      <c r="I774" s="355"/>
      <c r="J774" s="355"/>
      <c r="K774" s="355"/>
      <c r="L774" s="355"/>
      <c r="M774" s="355"/>
      <c r="N774" s="355"/>
      <c r="O774" s="355"/>
      <c r="P774" s="355"/>
      <c r="Q774" s="355"/>
      <c r="R774" s="355"/>
      <c r="S774" s="355"/>
      <c r="T774" s="355"/>
      <c r="U774" s="355"/>
      <c r="V774" s="355"/>
      <c r="W774" s="355"/>
      <c r="X774" s="355"/>
      <c r="Y774" s="355"/>
      <c r="Z774" s="355"/>
      <c r="AA774" s="1517"/>
    </row>
    <row r="775" spans="1:27" ht="15">
      <c r="A775" s="355"/>
      <c r="B775" s="1537"/>
      <c r="C775" s="355"/>
      <c r="D775" s="355"/>
      <c r="E775" s="355"/>
      <c r="F775" s="355"/>
      <c r="G775" s="355"/>
      <c r="H775" s="355"/>
      <c r="I775" s="355"/>
      <c r="J775" s="355"/>
      <c r="K775" s="355"/>
      <c r="L775" s="355"/>
      <c r="M775" s="355"/>
      <c r="N775" s="355"/>
      <c r="O775" s="355"/>
      <c r="P775" s="355"/>
      <c r="Q775" s="355"/>
      <c r="R775" s="355"/>
      <c r="S775" s="355"/>
      <c r="T775" s="355"/>
      <c r="U775" s="355"/>
      <c r="V775" s="355"/>
      <c r="W775" s="355"/>
      <c r="X775" s="355"/>
      <c r="Y775" s="355"/>
      <c r="Z775" s="355"/>
      <c r="AA775" s="1517"/>
    </row>
    <row r="776" spans="1:27" ht="15">
      <c r="A776" s="355"/>
      <c r="B776" s="1537"/>
      <c r="C776" s="355"/>
      <c r="D776" s="355"/>
      <c r="E776" s="355"/>
      <c r="F776" s="355"/>
      <c r="G776" s="355"/>
      <c r="H776" s="355"/>
      <c r="I776" s="355"/>
      <c r="J776" s="355"/>
      <c r="K776" s="355"/>
      <c r="L776" s="355"/>
      <c r="M776" s="355"/>
      <c r="N776" s="355"/>
      <c r="O776" s="355"/>
      <c r="P776" s="355"/>
      <c r="Q776" s="355"/>
      <c r="R776" s="355"/>
      <c r="S776" s="355"/>
      <c r="T776" s="355"/>
      <c r="U776" s="355"/>
      <c r="V776" s="355"/>
      <c r="W776" s="355"/>
      <c r="X776" s="355"/>
      <c r="Y776" s="355"/>
      <c r="Z776" s="355"/>
      <c r="AA776" s="1517"/>
    </row>
    <row r="777" spans="1:27" ht="15">
      <c r="A777" s="355"/>
      <c r="B777" s="1537"/>
      <c r="C777" s="355"/>
      <c r="D777" s="355"/>
      <c r="E777" s="355"/>
      <c r="F777" s="355"/>
      <c r="G777" s="355"/>
      <c r="H777" s="355"/>
      <c r="I777" s="355"/>
      <c r="J777" s="355"/>
      <c r="K777" s="355"/>
      <c r="L777" s="355"/>
      <c r="M777" s="355"/>
      <c r="N777" s="355"/>
      <c r="O777" s="355"/>
      <c r="P777" s="355"/>
      <c r="Q777" s="355"/>
      <c r="R777" s="355"/>
      <c r="S777" s="355"/>
      <c r="T777" s="355"/>
      <c r="U777" s="355"/>
      <c r="V777" s="355"/>
      <c r="W777" s="355"/>
      <c r="X777" s="355"/>
      <c r="Y777" s="355"/>
      <c r="Z777" s="355"/>
      <c r="AA777" s="1517"/>
    </row>
    <row r="778" spans="1:27" ht="15">
      <c r="A778" s="355"/>
      <c r="B778" s="1537"/>
      <c r="C778" s="355"/>
      <c r="D778" s="355"/>
      <c r="E778" s="355"/>
      <c r="F778" s="355"/>
      <c r="G778" s="355"/>
      <c r="H778" s="355"/>
      <c r="I778" s="355"/>
      <c r="J778" s="355"/>
      <c r="K778" s="355"/>
      <c r="L778" s="355"/>
      <c r="M778" s="355"/>
      <c r="N778" s="355"/>
      <c r="O778" s="355"/>
      <c r="P778" s="355"/>
      <c r="Q778" s="355"/>
      <c r="R778" s="355"/>
      <c r="S778" s="355"/>
      <c r="T778" s="355"/>
      <c r="U778" s="355"/>
      <c r="V778" s="355"/>
      <c r="W778" s="355"/>
      <c r="X778" s="355"/>
      <c r="Y778" s="355"/>
      <c r="Z778" s="355"/>
      <c r="AA778" s="1517"/>
    </row>
    <row r="779" spans="1:27" ht="15">
      <c r="A779" s="355"/>
      <c r="B779" s="1537"/>
      <c r="C779" s="355"/>
      <c r="D779" s="355"/>
      <c r="E779" s="355"/>
      <c r="F779" s="355"/>
      <c r="G779" s="355"/>
      <c r="H779" s="355"/>
      <c r="I779" s="355"/>
      <c r="J779" s="355"/>
      <c r="K779" s="355"/>
      <c r="L779" s="355"/>
      <c r="M779" s="355"/>
      <c r="N779" s="355"/>
      <c r="O779" s="355"/>
      <c r="P779" s="355"/>
      <c r="Q779" s="355"/>
      <c r="R779" s="355"/>
      <c r="S779" s="355"/>
      <c r="T779" s="355"/>
      <c r="U779" s="355"/>
      <c r="V779" s="355"/>
      <c r="W779" s="355"/>
      <c r="X779" s="355"/>
      <c r="Y779" s="355"/>
      <c r="Z779" s="355"/>
      <c r="AA779" s="1517"/>
    </row>
    <row r="780" spans="1:27" ht="15">
      <c r="A780" s="355"/>
      <c r="B780" s="1537"/>
      <c r="C780" s="355"/>
      <c r="D780" s="355"/>
      <c r="E780" s="355"/>
      <c r="F780" s="355"/>
      <c r="G780" s="355"/>
      <c r="H780" s="355"/>
      <c r="I780" s="355"/>
      <c r="J780" s="355"/>
      <c r="K780" s="355"/>
      <c r="L780" s="355"/>
      <c r="M780" s="355"/>
      <c r="N780" s="355"/>
      <c r="O780" s="355"/>
      <c r="P780" s="355"/>
      <c r="Q780" s="355"/>
      <c r="R780" s="355"/>
      <c r="S780" s="355"/>
      <c r="T780" s="355"/>
      <c r="U780" s="355"/>
      <c r="V780" s="355"/>
      <c r="W780" s="355"/>
      <c r="X780" s="355"/>
      <c r="Y780" s="355"/>
      <c r="Z780" s="355"/>
      <c r="AA780" s="1517"/>
    </row>
    <row r="781" spans="1:27" ht="15">
      <c r="A781" s="355"/>
      <c r="B781" s="1537"/>
      <c r="C781" s="355"/>
      <c r="D781" s="355"/>
      <c r="E781" s="355"/>
      <c r="F781" s="355"/>
      <c r="G781" s="355"/>
      <c r="H781" s="355"/>
      <c r="I781" s="355"/>
      <c r="J781" s="355"/>
      <c r="K781" s="355"/>
      <c r="L781" s="355"/>
      <c r="M781" s="355"/>
      <c r="N781" s="355"/>
      <c r="O781" s="355"/>
      <c r="P781" s="355"/>
      <c r="Q781" s="355"/>
      <c r="R781" s="355"/>
      <c r="S781" s="355"/>
      <c r="T781" s="355"/>
      <c r="U781" s="355"/>
      <c r="V781" s="355"/>
      <c r="W781" s="355"/>
      <c r="X781" s="355"/>
      <c r="Y781" s="355"/>
      <c r="Z781" s="355"/>
      <c r="AA781" s="1517"/>
    </row>
    <row r="782" spans="1:27" ht="15">
      <c r="A782" s="355"/>
      <c r="B782" s="1537"/>
      <c r="C782" s="355"/>
      <c r="D782" s="355"/>
      <c r="E782" s="355"/>
      <c r="F782" s="355"/>
      <c r="G782" s="355"/>
      <c r="H782" s="355"/>
      <c r="I782" s="355"/>
      <c r="J782" s="355"/>
      <c r="K782" s="355"/>
      <c r="L782" s="355"/>
      <c r="M782" s="355"/>
      <c r="N782" s="355"/>
      <c r="O782" s="355"/>
      <c r="P782" s="355"/>
      <c r="Q782" s="355"/>
      <c r="R782" s="355"/>
      <c r="S782" s="355"/>
      <c r="T782" s="355"/>
      <c r="U782" s="355"/>
      <c r="V782" s="355"/>
      <c r="W782" s="355"/>
      <c r="X782" s="355"/>
      <c r="Y782" s="355"/>
      <c r="Z782" s="355"/>
      <c r="AA782" s="1517"/>
    </row>
    <row r="783" spans="1:27" ht="15">
      <c r="A783" s="355"/>
      <c r="B783" s="1537"/>
      <c r="C783" s="355"/>
      <c r="D783" s="355"/>
      <c r="E783" s="355"/>
      <c r="F783" s="355"/>
      <c r="G783" s="355"/>
      <c r="H783" s="355"/>
      <c r="I783" s="355"/>
      <c r="J783" s="355"/>
      <c r="K783" s="355"/>
      <c r="L783" s="355"/>
      <c r="M783" s="355"/>
      <c r="N783" s="355"/>
      <c r="O783" s="355"/>
      <c r="P783" s="355"/>
      <c r="Q783" s="355"/>
      <c r="R783" s="355"/>
      <c r="S783" s="355"/>
      <c r="T783" s="355"/>
      <c r="U783" s="355"/>
      <c r="V783" s="355"/>
      <c r="W783" s="355"/>
      <c r="X783" s="355"/>
      <c r="Y783" s="355"/>
      <c r="Z783" s="355"/>
      <c r="AA783" s="1517"/>
    </row>
    <row r="784" spans="1:27" ht="15">
      <c r="A784" s="355"/>
      <c r="B784" s="1537"/>
      <c r="C784" s="355"/>
      <c r="D784" s="355"/>
      <c r="E784" s="355"/>
      <c r="F784" s="355"/>
      <c r="G784" s="355"/>
      <c r="H784" s="355"/>
      <c r="I784" s="355"/>
      <c r="J784" s="355"/>
      <c r="K784" s="355"/>
      <c r="L784" s="355"/>
      <c r="M784" s="355"/>
      <c r="N784" s="355"/>
      <c r="O784" s="355"/>
      <c r="P784" s="355"/>
      <c r="Q784" s="355"/>
      <c r="R784" s="355"/>
      <c r="S784" s="355"/>
      <c r="T784" s="355"/>
      <c r="U784" s="355"/>
      <c r="V784" s="355"/>
      <c r="W784" s="355"/>
      <c r="X784" s="355"/>
      <c r="Y784" s="355"/>
      <c r="Z784" s="355"/>
      <c r="AA784" s="1517"/>
    </row>
    <row r="785" spans="1:27" ht="15">
      <c r="A785" s="355"/>
      <c r="B785" s="1537"/>
      <c r="C785" s="355"/>
      <c r="D785" s="355"/>
      <c r="E785" s="355"/>
      <c r="F785" s="355"/>
      <c r="G785" s="355"/>
      <c r="H785" s="355"/>
      <c r="I785" s="355"/>
      <c r="J785" s="355"/>
      <c r="K785" s="355"/>
      <c r="L785" s="355"/>
      <c r="M785" s="355"/>
      <c r="N785" s="355"/>
      <c r="O785" s="355"/>
      <c r="P785" s="355"/>
      <c r="Q785" s="355"/>
      <c r="R785" s="355"/>
      <c r="S785" s="355"/>
      <c r="T785" s="355"/>
      <c r="U785" s="355"/>
      <c r="V785" s="355"/>
      <c r="W785" s="355"/>
      <c r="X785" s="355"/>
      <c r="Y785" s="355"/>
      <c r="Z785" s="355"/>
      <c r="AA785" s="1517"/>
    </row>
    <row r="786" spans="1:27" ht="15">
      <c r="A786" s="355"/>
      <c r="B786" s="1537"/>
      <c r="C786" s="355"/>
      <c r="D786" s="355"/>
      <c r="E786" s="355"/>
      <c r="F786" s="355"/>
      <c r="G786" s="355"/>
      <c r="H786" s="355"/>
      <c r="I786" s="355"/>
      <c r="J786" s="355"/>
      <c r="K786" s="355"/>
      <c r="L786" s="355"/>
      <c r="M786" s="355"/>
      <c r="N786" s="355"/>
      <c r="O786" s="355"/>
      <c r="P786" s="355"/>
      <c r="Q786" s="355"/>
      <c r="R786" s="355"/>
      <c r="S786" s="355"/>
      <c r="T786" s="355"/>
      <c r="U786" s="355"/>
      <c r="V786" s="355"/>
      <c r="W786" s="355"/>
      <c r="X786" s="355"/>
      <c r="Y786" s="355"/>
      <c r="Z786" s="355"/>
      <c r="AA786" s="1517"/>
    </row>
    <row r="787" spans="1:27" ht="15">
      <c r="A787" s="355"/>
      <c r="B787" s="1537"/>
      <c r="C787" s="355"/>
      <c r="D787" s="355"/>
      <c r="E787" s="355"/>
      <c r="F787" s="355"/>
      <c r="G787" s="355"/>
      <c r="H787" s="355"/>
      <c r="I787" s="355"/>
      <c r="J787" s="355"/>
      <c r="K787" s="355"/>
      <c r="L787" s="355"/>
      <c r="M787" s="355"/>
      <c r="N787" s="355"/>
      <c r="O787" s="355"/>
      <c r="P787" s="355"/>
      <c r="Q787" s="355"/>
      <c r="R787" s="355"/>
      <c r="S787" s="355"/>
      <c r="T787" s="355"/>
      <c r="U787" s="355"/>
      <c r="V787" s="355"/>
      <c r="W787" s="355"/>
      <c r="X787" s="355"/>
      <c r="Y787" s="355"/>
      <c r="Z787" s="355"/>
      <c r="AA787" s="1517"/>
    </row>
    <row r="788" spans="1:27" ht="15">
      <c r="A788" s="355"/>
      <c r="B788" s="1537"/>
      <c r="C788" s="355"/>
      <c r="D788" s="355"/>
      <c r="E788" s="355"/>
      <c r="F788" s="355"/>
      <c r="G788" s="355"/>
      <c r="H788" s="355"/>
      <c r="I788" s="355"/>
      <c r="J788" s="355"/>
      <c r="K788" s="355"/>
      <c r="L788" s="355"/>
      <c r="M788" s="355"/>
      <c r="N788" s="355"/>
      <c r="O788" s="355"/>
      <c r="P788" s="355"/>
      <c r="Q788" s="355"/>
      <c r="R788" s="355"/>
      <c r="S788" s="355"/>
      <c r="T788" s="355"/>
      <c r="U788" s="355"/>
      <c r="V788" s="355"/>
      <c r="W788" s="355"/>
      <c r="X788" s="355"/>
      <c r="Y788" s="355"/>
      <c r="Z788" s="355"/>
      <c r="AA788" s="1517"/>
    </row>
    <row r="789" spans="1:27" ht="15">
      <c r="A789" s="355"/>
      <c r="B789" s="1537"/>
      <c r="C789" s="355"/>
      <c r="D789" s="355"/>
      <c r="E789" s="355"/>
      <c r="F789" s="355"/>
      <c r="G789" s="355"/>
      <c r="H789" s="355"/>
      <c r="I789" s="355"/>
      <c r="J789" s="355"/>
      <c r="K789" s="355"/>
      <c r="L789" s="355"/>
      <c r="M789" s="355"/>
      <c r="N789" s="355"/>
      <c r="O789" s="355"/>
      <c r="P789" s="355"/>
      <c r="Q789" s="355"/>
      <c r="R789" s="355"/>
      <c r="S789" s="355"/>
      <c r="T789" s="355"/>
      <c r="U789" s="355"/>
      <c r="V789" s="355"/>
      <c r="W789" s="355"/>
      <c r="X789" s="355"/>
      <c r="Y789" s="355"/>
      <c r="Z789" s="355"/>
      <c r="AA789" s="1517"/>
    </row>
    <row r="790" spans="1:27" ht="15">
      <c r="A790" s="355"/>
      <c r="B790" s="1537"/>
      <c r="C790" s="355"/>
      <c r="D790" s="355"/>
      <c r="E790" s="355"/>
      <c r="F790" s="355"/>
      <c r="G790" s="355"/>
      <c r="H790" s="355"/>
      <c r="I790" s="355"/>
      <c r="J790" s="355"/>
      <c r="K790" s="355"/>
      <c r="L790" s="355"/>
      <c r="M790" s="355"/>
      <c r="N790" s="355"/>
      <c r="O790" s="355"/>
      <c r="P790" s="355"/>
      <c r="Q790" s="355"/>
      <c r="R790" s="355"/>
      <c r="S790" s="355"/>
      <c r="T790" s="355"/>
      <c r="U790" s="355"/>
      <c r="V790" s="355"/>
      <c r="W790" s="355"/>
      <c r="X790" s="355"/>
      <c r="Y790" s="355"/>
      <c r="Z790" s="355"/>
      <c r="AA790" s="1517"/>
    </row>
    <row r="791" spans="1:27" ht="15">
      <c r="A791" s="355"/>
      <c r="B791" s="1537"/>
      <c r="C791" s="355"/>
      <c r="D791" s="355"/>
      <c r="E791" s="355"/>
      <c r="F791" s="355"/>
      <c r="G791" s="355"/>
      <c r="H791" s="355"/>
      <c r="I791" s="355"/>
      <c r="J791" s="355"/>
      <c r="K791" s="355"/>
      <c r="L791" s="355"/>
      <c r="M791" s="355"/>
      <c r="N791" s="355"/>
      <c r="O791" s="355"/>
      <c r="P791" s="355"/>
      <c r="Q791" s="355"/>
      <c r="R791" s="355"/>
      <c r="S791" s="355"/>
      <c r="T791" s="355"/>
      <c r="U791" s="355"/>
      <c r="V791" s="355"/>
      <c r="W791" s="355"/>
      <c r="X791" s="355"/>
      <c r="Y791" s="355"/>
      <c r="Z791" s="355"/>
      <c r="AA791" s="1517"/>
    </row>
    <row r="792" spans="1:27" ht="15">
      <c r="A792" s="355"/>
      <c r="B792" s="1537"/>
      <c r="C792" s="355"/>
      <c r="D792" s="355"/>
      <c r="E792" s="355"/>
      <c r="F792" s="355"/>
      <c r="G792" s="355"/>
      <c r="H792" s="355"/>
      <c r="I792" s="355"/>
      <c r="J792" s="355"/>
      <c r="K792" s="355"/>
      <c r="L792" s="355"/>
      <c r="M792" s="355"/>
      <c r="N792" s="355"/>
      <c r="O792" s="355"/>
      <c r="P792" s="355"/>
      <c r="Q792" s="355"/>
      <c r="R792" s="355"/>
      <c r="S792" s="355"/>
      <c r="T792" s="355"/>
      <c r="U792" s="355"/>
      <c r="V792" s="355"/>
      <c r="W792" s="355"/>
      <c r="X792" s="355"/>
      <c r="Y792" s="355"/>
      <c r="Z792" s="355"/>
      <c r="AA792" s="1517"/>
    </row>
    <row r="793" spans="1:27" ht="15">
      <c r="A793" s="355"/>
      <c r="B793" s="1537"/>
      <c r="C793" s="355"/>
      <c r="D793" s="355"/>
      <c r="E793" s="355"/>
      <c r="F793" s="355"/>
      <c r="G793" s="355"/>
      <c r="H793" s="355"/>
      <c r="I793" s="355"/>
      <c r="J793" s="355"/>
      <c r="K793" s="355"/>
      <c r="L793" s="355"/>
      <c r="M793" s="355"/>
      <c r="N793" s="355"/>
      <c r="O793" s="355"/>
      <c r="P793" s="355"/>
      <c r="Q793" s="355"/>
      <c r="R793" s="355"/>
      <c r="S793" s="355"/>
      <c r="T793" s="355"/>
      <c r="U793" s="355"/>
      <c r="V793" s="355"/>
      <c r="W793" s="355"/>
      <c r="X793" s="355"/>
      <c r="Y793" s="355"/>
      <c r="Z793" s="355"/>
      <c r="AA793" s="1517"/>
    </row>
    <row r="794" spans="1:27" ht="15">
      <c r="A794" s="355"/>
      <c r="B794" s="1537"/>
      <c r="C794" s="355"/>
      <c r="D794" s="355"/>
      <c r="E794" s="355"/>
      <c r="F794" s="355"/>
      <c r="G794" s="355"/>
      <c r="H794" s="355"/>
      <c r="I794" s="355"/>
      <c r="J794" s="355"/>
      <c r="K794" s="355"/>
      <c r="L794" s="355"/>
      <c r="M794" s="355"/>
      <c r="N794" s="355"/>
      <c r="O794" s="355"/>
      <c r="P794" s="355"/>
      <c r="Q794" s="355"/>
      <c r="R794" s="355"/>
      <c r="S794" s="355"/>
      <c r="T794" s="355"/>
      <c r="U794" s="355"/>
      <c r="V794" s="355"/>
      <c r="W794" s="355"/>
      <c r="X794" s="355"/>
      <c r="Y794" s="355"/>
      <c r="Z794" s="355"/>
      <c r="AA794" s="1517"/>
    </row>
    <row r="795" spans="1:27" ht="15">
      <c r="A795" s="355"/>
      <c r="B795" s="1537"/>
      <c r="C795" s="355"/>
      <c r="D795" s="355"/>
      <c r="E795" s="355"/>
      <c r="F795" s="355"/>
      <c r="G795" s="355"/>
      <c r="H795" s="355"/>
      <c r="I795" s="355"/>
      <c r="J795" s="355"/>
      <c r="K795" s="355"/>
      <c r="L795" s="355"/>
      <c r="M795" s="355"/>
      <c r="N795" s="355"/>
      <c r="O795" s="355"/>
      <c r="P795" s="355"/>
      <c r="Q795" s="355"/>
      <c r="R795" s="355"/>
      <c r="S795" s="355"/>
      <c r="T795" s="355"/>
      <c r="U795" s="355"/>
      <c r="V795" s="355"/>
      <c r="W795" s="355"/>
      <c r="X795" s="355"/>
      <c r="Y795" s="355"/>
      <c r="Z795" s="355"/>
      <c r="AA795" s="1517"/>
    </row>
    <row r="796" spans="1:27" ht="15">
      <c r="A796" s="355"/>
      <c r="B796" s="1537"/>
      <c r="C796" s="355"/>
      <c r="D796" s="355"/>
      <c r="E796" s="355"/>
      <c r="F796" s="355"/>
      <c r="G796" s="355"/>
      <c r="H796" s="355"/>
      <c r="I796" s="355"/>
      <c r="J796" s="355"/>
      <c r="K796" s="355"/>
      <c r="L796" s="355"/>
      <c r="M796" s="355"/>
      <c r="N796" s="355"/>
      <c r="O796" s="355"/>
      <c r="P796" s="355"/>
      <c r="Q796" s="355"/>
      <c r="R796" s="355"/>
      <c r="S796" s="355"/>
      <c r="T796" s="355"/>
      <c r="U796" s="355"/>
      <c r="V796" s="355"/>
      <c r="W796" s="355"/>
      <c r="X796" s="355"/>
      <c r="Y796" s="355"/>
      <c r="Z796" s="355"/>
      <c r="AA796" s="1517"/>
    </row>
    <row r="797" spans="1:27" ht="15">
      <c r="A797" s="355"/>
      <c r="B797" s="1537"/>
      <c r="C797" s="355"/>
      <c r="D797" s="355"/>
      <c r="E797" s="355"/>
      <c r="F797" s="355"/>
      <c r="G797" s="355"/>
      <c r="H797" s="355"/>
      <c r="I797" s="355"/>
      <c r="J797" s="355"/>
      <c r="K797" s="355"/>
      <c r="L797" s="355"/>
      <c r="M797" s="355"/>
      <c r="N797" s="355"/>
      <c r="O797" s="355"/>
      <c r="P797" s="355"/>
      <c r="Q797" s="355"/>
      <c r="R797" s="355"/>
      <c r="S797" s="355"/>
      <c r="T797" s="355"/>
      <c r="U797" s="355"/>
      <c r="V797" s="355"/>
      <c r="W797" s="355"/>
      <c r="X797" s="355"/>
      <c r="Y797" s="355"/>
      <c r="Z797" s="355"/>
      <c r="AA797" s="1517"/>
    </row>
    <row r="798" spans="1:27" ht="15">
      <c r="A798" s="355"/>
      <c r="B798" s="1537"/>
      <c r="C798" s="355"/>
      <c r="D798" s="355"/>
      <c r="E798" s="355"/>
      <c r="F798" s="355"/>
      <c r="G798" s="355"/>
      <c r="H798" s="355"/>
      <c r="I798" s="355"/>
      <c r="J798" s="355"/>
      <c r="K798" s="355"/>
      <c r="L798" s="355"/>
      <c r="M798" s="355"/>
      <c r="N798" s="355"/>
      <c r="O798" s="355"/>
      <c r="P798" s="355"/>
      <c r="Q798" s="355"/>
      <c r="R798" s="355"/>
      <c r="S798" s="355"/>
      <c r="T798" s="355"/>
      <c r="U798" s="355"/>
      <c r="V798" s="355"/>
      <c r="W798" s="355"/>
      <c r="X798" s="355"/>
      <c r="Y798" s="355"/>
      <c r="Z798" s="355"/>
      <c r="AA798" s="1517"/>
    </row>
    <row r="799" spans="1:27" ht="15">
      <c r="A799" s="355"/>
      <c r="B799" s="1537"/>
      <c r="C799" s="355"/>
      <c r="D799" s="355"/>
      <c r="E799" s="355"/>
      <c r="F799" s="355"/>
      <c r="G799" s="355"/>
      <c r="H799" s="355"/>
      <c r="I799" s="355"/>
      <c r="J799" s="355"/>
      <c r="K799" s="355"/>
      <c r="L799" s="355"/>
      <c r="M799" s="355"/>
      <c r="N799" s="355"/>
      <c r="O799" s="355"/>
      <c r="P799" s="355"/>
      <c r="Q799" s="355"/>
      <c r="R799" s="355"/>
      <c r="S799" s="355"/>
      <c r="T799" s="355"/>
      <c r="U799" s="355"/>
      <c r="V799" s="355"/>
      <c r="W799" s="355"/>
      <c r="X799" s="355"/>
      <c r="Y799" s="355"/>
      <c r="Z799" s="355"/>
      <c r="AA799" s="1517"/>
    </row>
    <row r="800" spans="1:27" ht="15">
      <c r="A800" s="355"/>
      <c r="B800" s="1537"/>
      <c r="C800" s="355"/>
      <c r="D800" s="355"/>
      <c r="E800" s="355"/>
      <c r="F800" s="355"/>
      <c r="G800" s="355"/>
      <c r="H800" s="355"/>
      <c r="I800" s="355"/>
      <c r="J800" s="355"/>
      <c r="K800" s="355"/>
      <c r="L800" s="355"/>
      <c r="M800" s="355"/>
      <c r="N800" s="355"/>
      <c r="O800" s="355"/>
      <c r="P800" s="355"/>
      <c r="Q800" s="355"/>
      <c r="R800" s="355"/>
      <c r="S800" s="355"/>
      <c r="T800" s="355"/>
      <c r="U800" s="355"/>
      <c r="V800" s="355"/>
      <c r="W800" s="355"/>
      <c r="X800" s="355"/>
      <c r="Y800" s="355"/>
      <c r="Z800" s="355"/>
      <c r="AA800" s="1517"/>
    </row>
    <row r="801" spans="1:27" ht="15">
      <c r="A801" s="355"/>
      <c r="B801" s="1537"/>
      <c r="C801" s="355"/>
      <c r="D801" s="355"/>
      <c r="E801" s="355"/>
      <c r="F801" s="355"/>
      <c r="G801" s="355"/>
      <c r="H801" s="355"/>
      <c r="I801" s="355"/>
      <c r="J801" s="355"/>
      <c r="K801" s="355"/>
      <c r="L801" s="355"/>
      <c r="M801" s="355"/>
      <c r="N801" s="355"/>
      <c r="O801" s="355"/>
      <c r="P801" s="355"/>
      <c r="Q801" s="355"/>
      <c r="R801" s="355"/>
      <c r="S801" s="355"/>
      <c r="T801" s="355"/>
      <c r="U801" s="355"/>
      <c r="V801" s="355"/>
      <c r="W801" s="355"/>
      <c r="X801" s="355"/>
      <c r="Y801" s="355"/>
      <c r="Z801" s="355"/>
      <c r="AA801" s="1517"/>
    </row>
    <row r="802" spans="1:27" ht="15">
      <c r="A802" s="355"/>
      <c r="B802" s="1537"/>
      <c r="C802" s="355"/>
      <c r="D802" s="355"/>
      <c r="E802" s="355"/>
      <c r="F802" s="355"/>
      <c r="G802" s="355"/>
      <c r="H802" s="355"/>
      <c r="I802" s="355"/>
      <c r="J802" s="355"/>
      <c r="K802" s="355"/>
      <c r="L802" s="355"/>
      <c r="M802" s="355"/>
      <c r="N802" s="355"/>
      <c r="O802" s="355"/>
      <c r="P802" s="355"/>
      <c r="Q802" s="355"/>
      <c r="R802" s="355"/>
      <c r="S802" s="355"/>
      <c r="T802" s="355"/>
      <c r="U802" s="355"/>
      <c r="V802" s="355"/>
      <c r="W802" s="355"/>
      <c r="X802" s="355"/>
      <c r="Y802" s="355"/>
      <c r="Z802" s="355"/>
      <c r="AA802" s="1517"/>
    </row>
    <row r="803" spans="1:27" ht="15">
      <c r="A803" s="355"/>
      <c r="B803" s="1537"/>
      <c r="C803" s="355"/>
      <c r="D803" s="355"/>
      <c r="E803" s="355"/>
      <c r="F803" s="355"/>
      <c r="G803" s="355"/>
      <c r="H803" s="355"/>
      <c r="I803" s="355"/>
      <c r="J803" s="355"/>
      <c r="K803" s="355"/>
      <c r="L803" s="355"/>
      <c r="M803" s="355"/>
      <c r="N803" s="355"/>
      <c r="O803" s="355"/>
      <c r="P803" s="355"/>
      <c r="Q803" s="355"/>
      <c r="R803" s="355"/>
      <c r="S803" s="355"/>
      <c r="T803" s="355"/>
      <c r="U803" s="355"/>
      <c r="V803" s="355"/>
      <c r="W803" s="355"/>
      <c r="X803" s="355"/>
      <c r="Y803" s="355"/>
      <c r="Z803" s="355"/>
      <c r="AA803" s="1517"/>
    </row>
    <row r="804" spans="1:27" ht="15">
      <c r="A804" s="355"/>
      <c r="B804" s="1537"/>
      <c r="C804" s="355"/>
      <c r="D804" s="355"/>
      <c r="E804" s="355"/>
      <c r="F804" s="355"/>
      <c r="G804" s="355"/>
      <c r="H804" s="355"/>
      <c r="I804" s="355"/>
      <c r="J804" s="355"/>
      <c r="K804" s="355"/>
      <c r="L804" s="355"/>
      <c r="M804" s="355"/>
      <c r="N804" s="355"/>
      <c r="O804" s="355"/>
      <c r="P804" s="355"/>
      <c r="Q804" s="355"/>
      <c r="R804" s="355"/>
      <c r="S804" s="355"/>
      <c r="T804" s="355"/>
      <c r="U804" s="355"/>
      <c r="V804" s="355"/>
      <c r="W804" s="355"/>
      <c r="X804" s="355"/>
      <c r="Y804" s="355"/>
      <c r="Z804" s="355"/>
      <c r="AA804" s="1517"/>
    </row>
    <row r="805" spans="1:27" ht="15">
      <c r="A805" s="355"/>
      <c r="B805" s="1537"/>
      <c r="C805" s="355"/>
      <c r="D805" s="355"/>
      <c r="E805" s="355"/>
      <c r="F805" s="355"/>
      <c r="G805" s="355"/>
      <c r="H805" s="355"/>
      <c r="I805" s="355"/>
      <c r="J805" s="355"/>
      <c r="K805" s="355"/>
      <c r="L805" s="355"/>
      <c r="M805" s="355"/>
      <c r="N805" s="355"/>
      <c r="O805" s="355"/>
      <c r="P805" s="355"/>
      <c r="Q805" s="355"/>
      <c r="R805" s="355"/>
      <c r="S805" s="355"/>
      <c r="T805" s="355"/>
      <c r="U805" s="355"/>
      <c r="V805" s="355"/>
      <c r="W805" s="355"/>
      <c r="X805" s="355"/>
      <c r="Y805" s="355"/>
      <c r="Z805" s="355"/>
      <c r="AA805" s="1517"/>
    </row>
    <row r="806" spans="1:27" ht="15">
      <c r="A806" s="355"/>
      <c r="B806" s="1537"/>
      <c r="C806" s="355"/>
      <c r="D806" s="355"/>
      <c r="E806" s="355"/>
      <c r="F806" s="355"/>
      <c r="G806" s="355"/>
      <c r="H806" s="355"/>
      <c r="I806" s="355"/>
      <c r="J806" s="355"/>
      <c r="K806" s="355"/>
      <c r="L806" s="355"/>
      <c r="M806" s="355"/>
      <c r="N806" s="355"/>
      <c r="O806" s="355"/>
      <c r="P806" s="355"/>
      <c r="Q806" s="355"/>
      <c r="R806" s="355"/>
      <c r="S806" s="355"/>
      <c r="T806" s="355"/>
      <c r="U806" s="355"/>
      <c r="V806" s="355"/>
      <c r="W806" s="355"/>
      <c r="X806" s="355"/>
      <c r="Y806" s="355"/>
      <c r="Z806" s="355"/>
      <c r="AA806" s="1517"/>
    </row>
    <row r="807" spans="1:27" ht="15">
      <c r="A807" s="355"/>
      <c r="B807" s="1537"/>
      <c r="C807" s="355"/>
      <c r="D807" s="355"/>
      <c r="E807" s="355"/>
      <c r="F807" s="355"/>
      <c r="G807" s="355"/>
      <c r="H807" s="355"/>
      <c r="I807" s="355"/>
      <c r="J807" s="355"/>
      <c r="K807" s="355"/>
      <c r="L807" s="355"/>
      <c r="M807" s="355"/>
      <c r="N807" s="355"/>
      <c r="O807" s="355"/>
      <c r="P807" s="355"/>
      <c r="Q807" s="355"/>
      <c r="R807" s="355"/>
      <c r="S807" s="355"/>
      <c r="T807" s="355"/>
      <c r="U807" s="355"/>
      <c r="V807" s="355"/>
      <c r="W807" s="355"/>
      <c r="X807" s="355"/>
      <c r="Y807" s="355"/>
      <c r="Z807" s="355"/>
      <c r="AA807" s="1517"/>
    </row>
    <row r="808" spans="1:27" ht="15">
      <c r="A808" s="355"/>
      <c r="B808" s="1537"/>
      <c r="C808" s="355"/>
      <c r="D808" s="355"/>
      <c r="E808" s="355"/>
      <c r="F808" s="355"/>
      <c r="G808" s="355"/>
      <c r="H808" s="355"/>
      <c r="I808" s="355"/>
      <c r="J808" s="355"/>
      <c r="K808" s="355"/>
      <c r="L808" s="355"/>
      <c r="M808" s="355"/>
      <c r="N808" s="355"/>
      <c r="O808" s="355"/>
      <c r="P808" s="355"/>
      <c r="Q808" s="355"/>
      <c r="R808" s="355"/>
      <c r="S808" s="355"/>
      <c r="T808" s="355"/>
      <c r="U808" s="355"/>
      <c r="V808" s="355"/>
      <c r="W808" s="355"/>
      <c r="X808" s="355"/>
      <c r="Y808" s="355"/>
      <c r="Z808" s="355"/>
      <c r="AA808" s="1517"/>
    </row>
    <row r="809" spans="1:27" ht="15">
      <c r="A809" s="355"/>
      <c r="B809" s="1537"/>
      <c r="C809" s="355"/>
      <c r="D809" s="355"/>
      <c r="E809" s="355"/>
      <c r="F809" s="355"/>
      <c r="G809" s="355"/>
      <c r="H809" s="355"/>
      <c r="I809" s="355"/>
      <c r="J809" s="355"/>
      <c r="K809" s="355"/>
      <c r="L809" s="355"/>
      <c r="M809" s="355"/>
      <c r="N809" s="355"/>
      <c r="O809" s="355"/>
      <c r="P809" s="355"/>
      <c r="Q809" s="355"/>
      <c r="R809" s="355"/>
      <c r="S809" s="355"/>
      <c r="T809" s="355"/>
      <c r="U809" s="355"/>
      <c r="V809" s="355"/>
      <c r="W809" s="355"/>
      <c r="X809" s="355"/>
      <c r="Y809" s="355"/>
      <c r="Z809" s="355"/>
      <c r="AA809" s="1517"/>
    </row>
    <row r="810" spans="1:27" ht="15">
      <c r="A810" s="355"/>
      <c r="B810" s="1537"/>
      <c r="C810" s="355"/>
      <c r="D810" s="355"/>
      <c r="E810" s="355"/>
      <c r="F810" s="355"/>
      <c r="G810" s="355"/>
      <c r="H810" s="355"/>
      <c r="I810" s="355"/>
      <c r="J810" s="355"/>
      <c r="K810" s="355"/>
      <c r="L810" s="355"/>
      <c r="M810" s="355"/>
      <c r="N810" s="355"/>
      <c r="O810" s="355"/>
      <c r="P810" s="355"/>
      <c r="Q810" s="355"/>
      <c r="R810" s="355"/>
      <c r="S810" s="355"/>
      <c r="T810" s="355"/>
      <c r="U810" s="355"/>
      <c r="V810" s="355"/>
      <c r="W810" s="355"/>
      <c r="X810" s="355"/>
      <c r="Y810" s="355"/>
      <c r="Z810" s="355"/>
      <c r="AA810" s="1517"/>
    </row>
    <row r="811" spans="1:27" ht="15">
      <c r="A811" s="355"/>
      <c r="B811" s="1537"/>
      <c r="C811" s="355"/>
      <c r="D811" s="355"/>
      <c r="E811" s="355"/>
      <c r="F811" s="355"/>
      <c r="G811" s="355"/>
      <c r="H811" s="355"/>
      <c r="I811" s="355"/>
      <c r="J811" s="355"/>
      <c r="K811" s="355"/>
      <c r="L811" s="355"/>
      <c r="M811" s="355"/>
      <c r="N811" s="355"/>
      <c r="O811" s="355"/>
      <c r="P811" s="355"/>
      <c r="Q811" s="355"/>
      <c r="R811" s="355"/>
      <c r="S811" s="355"/>
      <c r="T811" s="355"/>
      <c r="U811" s="355"/>
      <c r="V811" s="355"/>
      <c r="W811" s="355"/>
      <c r="X811" s="355"/>
      <c r="Y811" s="355"/>
      <c r="Z811" s="355"/>
      <c r="AA811" s="1517"/>
    </row>
    <row r="812" spans="1:27" ht="15">
      <c r="A812" s="355"/>
      <c r="B812" s="1537"/>
      <c r="C812" s="355"/>
      <c r="D812" s="355"/>
      <c r="E812" s="355"/>
      <c r="F812" s="355"/>
      <c r="G812" s="355"/>
      <c r="H812" s="355"/>
      <c r="I812" s="355"/>
      <c r="J812" s="355"/>
      <c r="K812" s="355"/>
      <c r="L812" s="355"/>
      <c r="M812" s="355"/>
      <c r="N812" s="355"/>
      <c r="O812" s="355"/>
      <c r="P812" s="355"/>
      <c r="Q812" s="355"/>
      <c r="R812" s="355"/>
      <c r="S812" s="355"/>
      <c r="T812" s="355"/>
      <c r="U812" s="355"/>
      <c r="V812" s="355"/>
      <c r="W812" s="355"/>
      <c r="X812" s="355"/>
      <c r="Y812" s="355"/>
      <c r="Z812" s="355"/>
      <c r="AA812" s="1517"/>
    </row>
    <row r="813" spans="1:27" ht="15">
      <c r="A813" s="355"/>
      <c r="B813" s="1537"/>
      <c r="C813" s="355"/>
      <c r="D813" s="355"/>
      <c r="E813" s="355"/>
      <c r="F813" s="355"/>
      <c r="G813" s="355"/>
      <c r="H813" s="355"/>
      <c r="I813" s="355"/>
      <c r="J813" s="355"/>
      <c r="K813" s="355"/>
      <c r="L813" s="355"/>
      <c r="M813" s="355"/>
      <c r="N813" s="355"/>
      <c r="O813" s="355"/>
      <c r="P813" s="355"/>
      <c r="Q813" s="355"/>
      <c r="R813" s="355"/>
      <c r="S813" s="355"/>
      <c r="T813" s="355"/>
      <c r="U813" s="355"/>
      <c r="V813" s="355"/>
      <c r="W813" s="355"/>
      <c r="X813" s="355"/>
      <c r="Y813" s="355"/>
      <c r="Z813" s="355"/>
      <c r="AA813" s="1517"/>
    </row>
    <row r="814" spans="1:27" ht="15">
      <c r="A814" s="355"/>
      <c r="B814" s="1537"/>
      <c r="C814" s="355"/>
      <c r="D814" s="355"/>
      <c r="E814" s="355"/>
      <c r="F814" s="355"/>
      <c r="G814" s="355"/>
      <c r="H814" s="355"/>
      <c r="I814" s="355"/>
      <c r="J814" s="355"/>
      <c r="K814" s="355"/>
      <c r="L814" s="355"/>
      <c r="M814" s="355"/>
      <c r="N814" s="355"/>
      <c r="O814" s="355"/>
      <c r="P814" s="355"/>
      <c r="Q814" s="355"/>
      <c r="R814" s="355"/>
      <c r="S814" s="355"/>
      <c r="T814" s="355"/>
      <c r="U814" s="355"/>
      <c r="V814" s="355"/>
      <c r="W814" s="355"/>
      <c r="X814" s="355"/>
      <c r="Y814" s="355"/>
      <c r="Z814" s="355"/>
      <c r="AA814" s="1517"/>
    </row>
    <row r="815" spans="1:27" ht="15">
      <c r="A815" s="355"/>
      <c r="B815" s="1537"/>
      <c r="C815" s="355"/>
      <c r="D815" s="355"/>
      <c r="E815" s="355"/>
      <c r="F815" s="355"/>
      <c r="G815" s="355"/>
      <c r="H815" s="355"/>
      <c r="I815" s="355"/>
      <c r="J815" s="355"/>
      <c r="K815" s="355"/>
      <c r="L815" s="355"/>
      <c r="M815" s="355"/>
      <c r="N815" s="355"/>
      <c r="O815" s="355"/>
      <c r="P815" s="355"/>
      <c r="Q815" s="355"/>
      <c r="R815" s="355"/>
      <c r="S815" s="355"/>
      <c r="T815" s="355"/>
      <c r="U815" s="355"/>
      <c r="V815" s="355"/>
      <c r="W815" s="355"/>
      <c r="X815" s="355"/>
      <c r="Y815" s="355"/>
      <c r="Z815" s="355"/>
      <c r="AA815" s="1517"/>
    </row>
    <row r="816" spans="1:27" ht="15">
      <c r="A816" s="355"/>
      <c r="B816" s="1537"/>
      <c r="C816" s="355"/>
      <c r="D816" s="355"/>
      <c r="E816" s="355"/>
      <c r="F816" s="355"/>
      <c r="G816" s="355"/>
      <c r="H816" s="355"/>
      <c r="I816" s="355"/>
      <c r="J816" s="355"/>
      <c r="K816" s="355"/>
      <c r="L816" s="355"/>
      <c r="M816" s="355"/>
      <c r="N816" s="355"/>
      <c r="O816" s="355"/>
      <c r="P816" s="355"/>
      <c r="Q816" s="355"/>
      <c r="R816" s="355"/>
      <c r="S816" s="355"/>
      <c r="T816" s="355"/>
      <c r="U816" s="355"/>
      <c r="V816" s="355"/>
      <c r="W816" s="355"/>
      <c r="X816" s="355"/>
      <c r="Y816" s="355"/>
      <c r="Z816" s="355"/>
      <c r="AA816" s="1517"/>
    </row>
    <row r="817" spans="1:27" ht="15">
      <c r="A817" s="355"/>
      <c r="B817" s="1537"/>
      <c r="C817" s="355"/>
      <c r="D817" s="355"/>
      <c r="E817" s="355"/>
      <c r="F817" s="355"/>
      <c r="G817" s="355"/>
      <c r="H817" s="355"/>
      <c r="I817" s="355"/>
      <c r="J817" s="355"/>
      <c r="K817" s="355"/>
      <c r="L817" s="355"/>
      <c r="M817" s="355"/>
      <c r="N817" s="355"/>
      <c r="O817" s="355"/>
      <c r="P817" s="355"/>
      <c r="Q817" s="355"/>
      <c r="R817" s="355"/>
      <c r="S817" s="355"/>
      <c r="T817" s="355"/>
      <c r="U817" s="355"/>
      <c r="V817" s="355"/>
      <c r="W817" s="355"/>
      <c r="X817" s="355"/>
      <c r="Y817" s="355"/>
      <c r="Z817" s="355"/>
      <c r="AA817" s="1517"/>
    </row>
    <row r="818" spans="1:27" ht="15">
      <c r="A818" s="355"/>
      <c r="B818" s="1537"/>
      <c r="C818" s="355"/>
      <c r="D818" s="355"/>
      <c r="E818" s="355"/>
      <c r="F818" s="355"/>
      <c r="G818" s="355"/>
      <c r="H818" s="355"/>
      <c r="I818" s="355"/>
      <c r="J818" s="355"/>
      <c r="K818" s="355"/>
      <c r="L818" s="355"/>
      <c r="M818" s="355"/>
      <c r="N818" s="355"/>
      <c r="O818" s="355"/>
      <c r="P818" s="355"/>
      <c r="Q818" s="355"/>
      <c r="R818" s="355"/>
      <c r="S818" s="355"/>
      <c r="T818" s="355"/>
      <c r="U818" s="355"/>
      <c r="V818" s="355"/>
      <c r="W818" s="355"/>
      <c r="X818" s="355"/>
      <c r="Y818" s="355"/>
      <c r="Z818" s="355"/>
      <c r="AA818" s="1517"/>
    </row>
    <row r="819" spans="1:27" ht="15">
      <c r="A819" s="355"/>
      <c r="B819" s="1537"/>
      <c r="C819" s="355"/>
      <c r="D819" s="355"/>
      <c r="E819" s="355"/>
      <c r="F819" s="355"/>
      <c r="G819" s="355"/>
      <c r="H819" s="355"/>
      <c r="I819" s="355"/>
      <c r="J819" s="355"/>
      <c r="K819" s="355"/>
      <c r="L819" s="355"/>
      <c r="M819" s="355"/>
      <c r="N819" s="355"/>
      <c r="O819" s="355"/>
      <c r="P819" s="355"/>
      <c r="Q819" s="355"/>
      <c r="R819" s="355"/>
      <c r="S819" s="355"/>
      <c r="T819" s="355"/>
      <c r="U819" s="355"/>
      <c r="V819" s="355"/>
      <c r="W819" s="355"/>
      <c r="X819" s="355"/>
      <c r="Y819" s="355"/>
      <c r="Z819" s="355"/>
      <c r="AA819" s="1517"/>
    </row>
    <row r="820" spans="1:27" ht="15">
      <c r="A820" s="355"/>
      <c r="B820" s="1537"/>
      <c r="C820" s="355"/>
      <c r="D820" s="355"/>
      <c r="E820" s="355"/>
      <c r="F820" s="355"/>
      <c r="G820" s="355"/>
      <c r="H820" s="355"/>
      <c r="I820" s="355"/>
      <c r="J820" s="355"/>
      <c r="K820" s="355"/>
      <c r="L820" s="355"/>
      <c r="M820" s="355"/>
      <c r="N820" s="355"/>
      <c r="O820" s="355"/>
      <c r="P820" s="355"/>
      <c r="Q820" s="355"/>
      <c r="R820" s="355"/>
      <c r="S820" s="355"/>
      <c r="T820" s="355"/>
      <c r="U820" s="355"/>
      <c r="V820" s="355"/>
      <c r="W820" s="355"/>
      <c r="X820" s="355"/>
      <c r="Y820" s="355"/>
      <c r="Z820" s="355"/>
      <c r="AA820" s="1517"/>
    </row>
    <row r="821" spans="1:27" ht="15">
      <c r="A821" s="355"/>
      <c r="B821" s="1537"/>
      <c r="C821" s="355"/>
      <c r="D821" s="355"/>
      <c r="E821" s="355"/>
      <c r="F821" s="355"/>
      <c r="G821" s="355"/>
      <c r="H821" s="355"/>
      <c r="I821" s="355"/>
      <c r="J821" s="355"/>
      <c r="K821" s="355"/>
      <c r="L821" s="355"/>
      <c r="M821" s="355"/>
      <c r="N821" s="355"/>
      <c r="O821" s="355"/>
      <c r="P821" s="355"/>
      <c r="Q821" s="355"/>
      <c r="R821" s="355"/>
      <c r="S821" s="355"/>
      <c r="T821" s="355"/>
      <c r="U821" s="355"/>
      <c r="V821" s="355"/>
      <c r="W821" s="355"/>
      <c r="X821" s="355"/>
      <c r="Y821" s="355"/>
      <c r="Z821" s="355"/>
      <c r="AA821" s="1517"/>
    </row>
    <row r="822" spans="1:27" ht="15">
      <c r="A822" s="355"/>
      <c r="B822" s="1537"/>
      <c r="C822" s="355"/>
      <c r="D822" s="355"/>
      <c r="E822" s="355"/>
      <c r="F822" s="355"/>
      <c r="G822" s="355"/>
      <c r="H822" s="355"/>
      <c r="I822" s="355"/>
      <c r="J822" s="355"/>
      <c r="K822" s="355"/>
      <c r="L822" s="355"/>
      <c r="M822" s="355"/>
      <c r="N822" s="355"/>
      <c r="O822" s="355"/>
      <c r="P822" s="355"/>
      <c r="Q822" s="355"/>
      <c r="R822" s="355"/>
      <c r="S822" s="355"/>
      <c r="T822" s="355"/>
      <c r="U822" s="355"/>
      <c r="V822" s="355"/>
      <c r="W822" s="355"/>
      <c r="X822" s="355"/>
      <c r="Y822" s="355"/>
      <c r="Z822" s="355"/>
      <c r="AA822" s="1517"/>
    </row>
    <row r="823" spans="1:27" ht="15">
      <c r="A823" s="355"/>
      <c r="B823" s="1537"/>
      <c r="C823" s="355"/>
      <c r="D823" s="355"/>
      <c r="E823" s="355"/>
      <c r="F823" s="355"/>
      <c r="G823" s="355"/>
      <c r="H823" s="355"/>
      <c r="I823" s="355"/>
      <c r="J823" s="355"/>
      <c r="K823" s="355"/>
      <c r="L823" s="355"/>
      <c r="M823" s="355"/>
      <c r="N823" s="355"/>
      <c r="O823" s="355"/>
      <c r="P823" s="355"/>
      <c r="Q823" s="355"/>
      <c r="R823" s="355"/>
      <c r="S823" s="355"/>
      <c r="T823" s="355"/>
      <c r="U823" s="355"/>
      <c r="V823" s="355"/>
      <c r="W823" s="355"/>
      <c r="X823" s="355"/>
      <c r="Y823" s="355"/>
      <c r="Z823" s="355"/>
      <c r="AA823" s="1517"/>
    </row>
    <row r="824" spans="1:27" ht="15">
      <c r="A824" s="355"/>
      <c r="B824" s="1537"/>
      <c r="C824" s="355"/>
      <c r="D824" s="355"/>
      <c r="E824" s="355"/>
      <c r="F824" s="355"/>
      <c r="G824" s="355"/>
      <c r="H824" s="355"/>
      <c r="I824" s="355"/>
      <c r="J824" s="355"/>
      <c r="K824" s="355"/>
      <c r="L824" s="355"/>
      <c r="M824" s="355"/>
      <c r="N824" s="355"/>
      <c r="O824" s="355"/>
      <c r="P824" s="355"/>
      <c r="Q824" s="355"/>
      <c r="R824" s="355"/>
      <c r="S824" s="355"/>
      <c r="T824" s="355"/>
      <c r="U824" s="355"/>
      <c r="V824" s="355"/>
      <c r="W824" s="355"/>
      <c r="X824" s="355"/>
      <c r="Y824" s="355"/>
      <c r="Z824" s="355"/>
      <c r="AA824" s="1517"/>
    </row>
    <row r="825" spans="1:27" ht="15">
      <c r="A825" s="355"/>
      <c r="B825" s="1537"/>
      <c r="C825" s="355"/>
      <c r="D825" s="355"/>
      <c r="E825" s="355"/>
      <c r="F825" s="355"/>
      <c r="G825" s="355"/>
      <c r="H825" s="355"/>
      <c r="I825" s="355"/>
      <c r="J825" s="355"/>
      <c r="K825" s="355"/>
      <c r="L825" s="355"/>
      <c r="M825" s="355"/>
      <c r="N825" s="355"/>
      <c r="O825" s="355"/>
      <c r="P825" s="355"/>
      <c r="Q825" s="355"/>
      <c r="R825" s="355"/>
      <c r="S825" s="355"/>
      <c r="T825" s="355"/>
      <c r="U825" s="355"/>
      <c r="V825" s="355"/>
      <c r="W825" s="355"/>
      <c r="X825" s="355"/>
      <c r="Y825" s="355"/>
      <c r="Z825" s="355"/>
      <c r="AA825" s="1517"/>
    </row>
    <row r="826" spans="1:27" ht="15">
      <c r="A826" s="355"/>
      <c r="B826" s="1537"/>
      <c r="C826" s="355"/>
      <c r="D826" s="355"/>
      <c r="E826" s="355"/>
      <c r="F826" s="355"/>
      <c r="G826" s="355"/>
      <c r="H826" s="355"/>
      <c r="I826" s="355"/>
      <c r="J826" s="355"/>
      <c r="K826" s="355"/>
      <c r="L826" s="355"/>
      <c r="M826" s="355"/>
      <c r="N826" s="355"/>
      <c r="O826" s="355"/>
      <c r="P826" s="355"/>
      <c r="Q826" s="355"/>
      <c r="R826" s="355"/>
      <c r="S826" s="355"/>
      <c r="T826" s="355"/>
      <c r="U826" s="355"/>
      <c r="V826" s="355"/>
      <c r="W826" s="355"/>
      <c r="X826" s="355"/>
      <c r="Y826" s="355"/>
      <c r="Z826" s="355"/>
      <c r="AA826" s="1517"/>
    </row>
    <row r="827" spans="1:27" ht="15">
      <c r="A827" s="355"/>
      <c r="B827" s="1537"/>
      <c r="C827" s="355"/>
      <c r="D827" s="355"/>
      <c r="E827" s="355"/>
      <c r="F827" s="355"/>
      <c r="G827" s="355"/>
      <c r="H827" s="355"/>
      <c r="I827" s="355"/>
      <c r="J827" s="355"/>
      <c r="K827" s="355"/>
      <c r="L827" s="355"/>
      <c r="M827" s="355"/>
      <c r="N827" s="355"/>
      <c r="O827" s="355"/>
      <c r="P827" s="355"/>
      <c r="Q827" s="355"/>
      <c r="R827" s="355"/>
      <c r="S827" s="355"/>
      <c r="T827" s="355"/>
      <c r="U827" s="355"/>
      <c r="V827" s="355"/>
      <c r="W827" s="355"/>
      <c r="X827" s="355"/>
      <c r="Y827" s="355"/>
      <c r="Z827" s="355"/>
      <c r="AA827" s="1517"/>
    </row>
    <row r="828" spans="1:27" ht="15">
      <c r="A828" s="355"/>
      <c r="B828" s="1537"/>
      <c r="C828" s="355"/>
      <c r="D828" s="355"/>
      <c r="E828" s="355"/>
      <c r="F828" s="355"/>
      <c r="G828" s="355"/>
      <c r="H828" s="355"/>
      <c r="I828" s="355"/>
      <c r="J828" s="355"/>
      <c r="K828" s="355"/>
      <c r="L828" s="355"/>
      <c r="M828" s="355"/>
      <c r="N828" s="355"/>
      <c r="O828" s="355"/>
      <c r="P828" s="355"/>
      <c r="Q828" s="355"/>
      <c r="R828" s="355"/>
      <c r="S828" s="355"/>
      <c r="T828" s="355"/>
      <c r="U828" s="355"/>
      <c r="V828" s="355"/>
      <c r="W828" s="355"/>
      <c r="X828" s="355"/>
      <c r="Y828" s="355"/>
      <c r="Z828" s="355"/>
      <c r="AA828" s="1517"/>
    </row>
    <row r="829" spans="1:27" ht="15">
      <c r="A829" s="355"/>
      <c r="B829" s="1537"/>
      <c r="C829" s="355"/>
      <c r="D829" s="355"/>
      <c r="E829" s="355"/>
      <c r="F829" s="355"/>
      <c r="G829" s="355"/>
      <c r="H829" s="355"/>
      <c r="I829" s="355"/>
      <c r="J829" s="355"/>
      <c r="K829" s="355"/>
      <c r="L829" s="355"/>
      <c r="M829" s="355"/>
      <c r="N829" s="355"/>
      <c r="O829" s="355"/>
      <c r="P829" s="355"/>
      <c r="Q829" s="355"/>
      <c r="R829" s="355"/>
      <c r="S829" s="355"/>
      <c r="T829" s="355"/>
      <c r="U829" s="355"/>
      <c r="V829" s="355"/>
      <c r="W829" s="355"/>
      <c r="X829" s="355"/>
      <c r="Y829" s="355"/>
      <c r="Z829" s="355"/>
      <c r="AA829" s="1517"/>
    </row>
    <row r="830" spans="1:27" ht="15">
      <c r="A830" s="355"/>
      <c r="B830" s="1537"/>
      <c r="C830" s="355"/>
      <c r="D830" s="355"/>
      <c r="E830" s="355"/>
      <c r="F830" s="355"/>
      <c r="G830" s="355"/>
      <c r="H830" s="355"/>
      <c r="I830" s="355"/>
      <c r="J830" s="355"/>
      <c r="K830" s="355"/>
      <c r="L830" s="355"/>
      <c r="M830" s="355"/>
      <c r="N830" s="355"/>
      <c r="O830" s="355"/>
      <c r="P830" s="355"/>
      <c r="Q830" s="355"/>
      <c r="R830" s="355"/>
      <c r="S830" s="355"/>
      <c r="T830" s="355"/>
      <c r="U830" s="355"/>
      <c r="V830" s="355"/>
      <c r="W830" s="355"/>
      <c r="X830" s="355"/>
      <c r="Y830" s="355"/>
      <c r="Z830" s="355"/>
      <c r="AA830" s="1517"/>
    </row>
    <row r="831" spans="1:27" ht="15">
      <c r="A831" s="355"/>
      <c r="B831" s="1537"/>
      <c r="C831" s="355"/>
      <c r="D831" s="355"/>
      <c r="E831" s="355"/>
      <c r="F831" s="355"/>
      <c r="G831" s="355"/>
      <c r="H831" s="355"/>
      <c r="I831" s="355"/>
      <c r="J831" s="355"/>
      <c r="K831" s="355"/>
      <c r="L831" s="355"/>
      <c r="M831" s="355"/>
      <c r="N831" s="355"/>
      <c r="O831" s="355"/>
      <c r="P831" s="355"/>
      <c r="Q831" s="355"/>
      <c r="R831" s="355"/>
      <c r="S831" s="355"/>
      <c r="T831" s="355"/>
      <c r="U831" s="355"/>
      <c r="V831" s="355"/>
      <c r="W831" s="355"/>
      <c r="X831" s="355"/>
      <c r="Y831" s="355"/>
      <c r="Z831" s="355"/>
      <c r="AA831" s="1517"/>
    </row>
    <row r="832" spans="1:27" ht="15">
      <c r="A832" s="355"/>
      <c r="B832" s="1537"/>
      <c r="C832" s="355"/>
      <c r="D832" s="355"/>
      <c r="E832" s="355"/>
      <c r="F832" s="355"/>
      <c r="G832" s="355"/>
      <c r="H832" s="355"/>
      <c r="I832" s="355"/>
      <c r="J832" s="355"/>
      <c r="K832" s="355"/>
      <c r="L832" s="355"/>
      <c r="M832" s="355"/>
      <c r="N832" s="355"/>
      <c r="O832" s="355"/>
      <c r="P832" s="355"/>
      <c r="Q832" s="355"/>
      <c r="R832" s="355"/>
      <c r="S832" s="355"/>
      <c r="T832" s="355"/>
      <c r="U832" s="355"/>
      <c r="V832" s="355"/>
      <c r="W832" s="355"/>
      <c r="X832" s="355"/>
      <c r="Y832" s="355"/>
      <c r="Z832" s="355"/>
      <c r="AA832" s="1517"/>
    </row>
    <row r="833" spans="1:27" ht="15">
      <c r="A833" s="355"/>
      <c r="B833" s="1537"/>
      <c r="C833" s="355"/>
      <c r="D833" s="355"/>
      <c r="E833" s="355"/>
      <c r="F833" s="355"/>
      <c r="G833" s="355"/>
      <c r="H833" s="355"/>
      <c r="I833" s="355"/>
      <c r="J833" s="355"/>
      <c r="K833" s="355"/>
      <c r="L833" s="355"/>
      <c r="M833" s="355"/>
      <c r="N833" s="355"/>
      <c r="O833" s="355"/>
      <c r="P833" s="355"/>
      <c r="Q833" s="355"/>
      <c r="R833" s="355"/>
      <c r="S833" s="355"/>
      <c r="T833" s="355"/>
      <c r="U833" s="355"/>
      <c r="V833" s="355"/>
      <c r="W833" s="355"/>
      <c r="X833" s="355"/>
      <c r="Y833" s="355"/>
      <c r="Z833" s="355"/>
      <c r="AA833" s="1517"/>
    </row>
    <row r="834" spans="1:27" ht="15">
      <c r="A834" s="355"/>
      <c r="B834" s="1537"/>
      <c r="C834" s="355"/>
      <c r="D834" s="355"/>
      <c r="E834" s="355"/>
      <c r="F834" s="355"/>
      <c r="G834" s="355"/>
      <c r="H834" s="355"/>
      <c r="I834" s="355"/>
      <c r="J834" s="355"/>
      <c r="K834" s="355"/>
      <c r="L834" s="355"/>
      <c r="M834" s="355"/>
      <c r="N834" s="355"/>
      <c r="O834" s="355"/>
      <c r="P834" s="355"/>
      <c r="Q834" s="355"/>
      <c r="R834" s="355"/>
      <c r="S834" s="355"/>
      <c r="T834" s="355"/>
      <c r="U834" s="355"/>
      <c r="V834" s="355"/>
      <c r="W834" s="355"/>
      <c r="X834" s="355"/>
      <c r="Y834" s="355"/>
      <c r="Z834" s="355"/>
      <c r="AA834" s="1517"/>
    </row>
    <row r="835" spans="1:27" ht="15">
      <c r="A835" s="355"/>
      <c r="B835" s="1537"/>
      <c r="C835" s="355"/>
      <c r="D835" s="355"/>
      <c r="E835" s="355"/>
      <c r="F835" s="355"/>
      <c r="G835" s="355"/>
      <c r="H835" s="355"/>
      <c r="I835" s="355"/>
      <c r="J835" s="355"/>
      <c r="K835" s="355"/>
      <c r="L835" s="355"/>
      <c r="M835" s="355"/>
      <c r="N835" s="355"/>
      <c r="O835" s="355"/>
      <c r="P835" s="355"/>
      <c r="Q835" s="355"/>
      <c r="R835" s="355"/>
      <c r="S835" s="355"/>
      <c r="T835" s="355"/>
      <c r="U835" s="355"/>
      <c r="V835" s="355"/>
      <c r="W835" s="355"/>
      <c r="X835" s="355"/>
      <c r="Y835" s="355"/>
      <c r="Z835" s="355"/>
      <c r="AA835" s="1517"/>
    </row>
    <row r="836" spans="1:27" ht="15">
      <c r="A836" s="355"/>
      <c r="B836" s="1537"/>
      <c r="C836" s="355"/>
      <c r="D836" s="355"/>
      <c r="E836" s="355"/>
      <c r="F836" s="355"/>
      <c r="G836" s="355"/>
      <c r="H836" s="355"/>
      <c r="I836" s="355"/>
      <c r="J836" s="355"/>
      <c r="K836" s="355"/>
      <c r="L836" s="355"/>
      <c r="M836" s="355"/>
      <c r="N836" s="355"/>
      <c r="O836" s="355"/>
      <c r="P836" s="355"/>
      <c r="Q836" s="355"/>
      <c r="R836" s="355"/>
      <c r="S836" s="355"/>
      <c r="T836" s="355"/>
      <c r="U836" s="355"/>
      <c r="V836" s="355"/>
      <c r="W836" s="355"/>
      <c r="X836" s="355"/>
      <c r="Y836" s="355"/>
      <c r="Z836" s="355"/>
      <c r="AA836" s="1517"/>
    </row>
    <row r="837" spans="1:27" ht="15">
      <c r="A837" s="355"/>
      <c r="B837" s="1537"/>
      <c r="C837" s="355"/>
      <c r="D837" s="355"/>
      <c r="E837" s="355"/>
      <c r="F837" s="355"/>
      <c r="G837" s="355"/>
      <c r="H837" s="355"/>
      <c r="I837" s="355"/>
      <c r="J837" s="355"/>
      <c r="K837" s="355"/>
      <c r="L837" s="355"/>
      <c r="M837" s="355"/>
      <c r="N837" s="355"/>
      <c r="O837" s="355"/>
      <c r="P837" s="355"/>
      <c r="Q837" s="355"/>
      <c r="R837" s="355"/>
      <c r="S837" s="355"/>
      <c r="T837" s="355"/>
      <c r="U837" s="355"/>
      <c r="V837" s="355"/>
      <c r="W837" s="355"/>
      <c r="X837" s="355"/>
      <c r="Y837" s="355"/>
      <c r="Z837" s="355"/>
      <c r="AA837" s="1517"/>
    </row>
    <row r="838" spans="1:27" ht="15">
      <c r="A838" s="355"/>
      <c r="B838" s="1537"/>
      <c r="C838" s="355"/>
      <c r="D838" s="355"/>
      <c r="E838" s="355"/>
      <c r="F838" s="355"/>
      <c r="G838" s="355"/>
      <c r="H838" s="355"/>
      <c r="I838" s="355"/>
      <c r="J838" s="355"/>
      <c r="K838" s="355"/>
      <c r="L838" s="355"/>
      <c r="M838" s="355"/>
      <c r="N838" s="355"/>
      <c r="O838" s="355"/>
      <c r="P838" s="355"/>
      <c r="Q838" s="355"/>
      <c r="R838" s="355"/>
      <c r="S838" s="355"/>
      <c r="T838" s="355"/>
      <c r="U838" s="355"/>
      <c r="V838" s="355"/>
      <c r="W838" s="355"/>
      <c r="X838" s="355"/>
      <c r="Y838" s="355"/>
      <c r="Z838" s="355"/>
      <c r="AA838" s="1517"/>
    </row>
    <row r="839" spans="1:27" ht="15">
      <c r="A839" s="355"/>
      <c r="B839" s="1537"/>
      <c r="C839" s="355"/>
      <c r="D839" s="355"/>
      <c r="E839" s="355"/>
      <c r="F839" s="355"/>
      <c r="G839" s="355"/>
      <c r="H839" s="355"/>
      <c r="I839" s="355"/>
      <c r="J839" s="355"/>
      <c r="K839" s="355"/>
      <c r="L839" s="355"/>
      <c r="M839" s="355"/>
      <c r="N839" s="355"/>
      <c r="O839" s="355"/>
      <c r="P839" s="355"/>
      <c r="Q839" s="355"/>
      <c r="R839" s="355"/>
      <c r="S839" s="355"/>
      <c r="T839" s="355"/>
      <c r="U839" s="355"/>
      <c r="V839" s="355"/>
      <c r="W839" s="355"/>
      <c r="X839" s="355"/>
      <c r="Y839" s="355"/>
      <c r="Z839" s="355"/>
      <c r="AA839" s="1517"/>
    </row>
    <row r="840" spans="1:27" ht="15">
      <c r="A840" s="355"/>
      <c r="B840" s="1537"/>
      <c r="C840" s="355"/>
      <c r="D840" s="355"/>
      <c r="E840" s="355"/>
      <c r="F840" s="355"/>
      <c r="G840" s="355"/>
      <c r="H840" s="355"/>
      <c r="I840" s="355"/>
      <c r="J840" s="355"/>
      <c r="K840" s="355"/>
      <c r="L840" s="355"/>
      <c r="M840" s="355"/>
      <c r="N840" s="355"/>
      <c r="O840" s="355"/>
      <c r="P840" s="355"/>
      <c r="Q840" s="355"/>
      <c r="R840" s="355"/>
      <c r="S840" s="355"/>
      <c r="T840" s="355"/>
      <c r="U840" s="355"/>
      <c r="V840" s="355"/>
      <c r="W840" s="355"/>
      <c r="X840" s="355"/>
      <c r="Y840" s="355"/>
      <c r="Z840" s="355"/>
      <c r="AA840" s="1517"/>
    </row>
    <row r="841" spans="1:27" ht="15">
      <c r="A841" s="355"/>
      <c r="B841" s="1537"/>
      <c r="C841" s="355"/>
      <c r="D841" s="355"/>
      <c r="E841" s="355"/>
      <c r="F841" s="355"/>
      <c r="G841" s="355"/>
      <c r="H841" s="355"/>
      <c r="I841" s="355"/>
      <c r="J841" s="355"/>
      <c r="K841" s="355"/>
      <c r="L841" s="355"/>
      <c r="M841" s="355"/>
      <c r="N841" s="355"/>
      <c r="O841" s="355"/>
      <c r="P841" s="355"/>
      <c r="Q841" s="355"/>
      <c r="R841" s="355"/>
      <c r="S841" s="355"/>
      <c r="T841" s="355"/>
      <c r="U841" s="355"/>
      <c r="V841" s="355"/>
      <c r="W841" s="355"/>
      <c r="X841" s="355"/>
      <c r="Y841" s="355"/>
      <c r="Z841" s="355"/>
      <c r="AA841" s="1517"/>
    </row>
    <row r="842" spans="1:27" ht="15">
      <c r="A842" s="355"/>
      <c r="B842" s="1537"/>
      <c r="C842" s="355"/>
      <c r="D842" s="355"/>
      <c r="E842" s="355"/>
      <c r="F842" s="355"/>
      <c r="G842" s="355"/>
      <c r="H842" s="355"/>
      <c r="I842" s="355"/>
      <c r="J842" s="355"/>
      <c r="K842" s="355"/>
      <c r="L842" s="355"/>
      <c r="M842" s="355"/>
      <c r="N842" s="355"/>
      <c r="O842" s="355"/>
      <c r="P842" s="355"/>
      <c r="Q842" s="355"/>
      <c r="R842" s="355"/>
      <c r="S842" s="355"/>
      <c r="T842" s="355"/>
      <c r="U842" s="355"/>
      <c r="V842" s="355"/>
      <c r="W842" s="355"/>
      <c r="X842" s="355"/>
      <c r="Y842" s="355"/>
      <c r="Z842" s="355"/>
      <c r="AA842" s="1517"/>
    </row>
    <row r="843" spans="1:27" ht="15">
      <c r="A843" s="355"/>
      <c r="B843" s="1537"/>
      <c r="C843" s="355"/>
      <c r="D843" s="355"/>
      <c r="E843" s="355"/>
      <c r="F843" s="355"/>
      <c r="G843" s="355"/>
      <c r="H843" s="355"/>
      <c r="I843" s="355"/>
      <c r="J843" s="355"/>
      <c r="K843" s="355"/>
      <c r="L843" s="355"/>
      <c r="M843" s="355"/>
      <c r="N843" s="355"/>
      <c r="O843" s="355"/>
      <c r="P843" s="355"/>
      <c r="Q843" s="355"/>
      <c r="R843" s="355"/>
      <c r="S843" s="355"/>
      <c r="T843" s="355"/>
      <c r="U843" s="355"/>
      <c r="V843" s="355"/>
      <c r="W843" s="355"/>
      <c r="X843" s="355"/>
      <c r="Y843" s="355"/>
      <c r="Z843" s="355"/>
      <c r="AA843" s="1517"/>
    </row>
    <row r="844" spans="1:27" ht="15">
      <c r="A844" s="355"/>
      <c r="B844" s="1537"/>
      <c r="C844" s="355"/>
      <c r="D844" s="355"/>
      <c r="E844" s="355"/>
      <c r="F844" s="355"/>
      <c r="G844" s="355"/>
      <c r="H844" s="355"/>
      <c r="I844" s="355"/>
      <c r="J844" s="355"/>
      <c r="K844" s="355"/>
      <c r="L844" s="355"/>
      <c r="M844" s="355"/>
      <c r="N844" s="355"/>
      <c r="O844" s="355"/>
      <c r="P844" s="355"/>
      <c r="Q844" s="355"/>
      <c r="R844" s="355"/>
      <c r="S844" s="355"/>
      <c r="T844" s="355"/>
      <c r="U844" s="355"/>
      <c r="V844" s="355"/>
      <c r="W844" s="355"/>
      <c r="X844" s="355"/>
      <c r="Y844" s="355"/>
      <c r="Z844" s="355"/>
      <c r="AA844" s="1517"/>
    </row>
    <row r="845" spans="1:27" ht="15">
      <c r="A845" s="355"/>
      <c r="B845" s="1537"/>
      <c r="C845" s="355"/>
      <c r="D845" s="355"/>
      <c r="E845" s="355"/>
      <c r="F845" s="355"/>
      <c r="G845" s="355"/>
      <c r="H845" s="355"/>
      <c r="I845" s="355"/>
      <c r="J845" s="355"/>
      <c r="K845" s="355"/>
      <c r="L845" s="355"/>
      <c r="M845" s="355"/>
      <c r="N845" s="355"/>
      <c r="O845" s="355"/>
      <c r="P845" s="355"/>
      <c r="Q845" s="355"/>
      <c r="R845" s="355"/>
      <c r="S845" s="355"/>
      <c r="T845" s="355"/>
      <c r="U845" s="355"/>
      <c r="V845" s="355"/>
      <c r="W845" s="355"/>
      <c r="X845" s="355"/>
      <c r="Y845" s="355"/>
      <c r="Z845" s="355"/>
      <c r="AA845" s="1517"/>
    </row>
    <row r="846" spans="1:27" ht="15">
      <c r="A846" s="355"/>
      <c r="B846" s="1537"/>
      <c r="C846" s="355"/>
      <c r="D846" s="355"/>
      <c r="E846" s="355"/>
      <c r="F846" s="355"/>
      <c r="G846" s="355"/>
      <c r="H846" s="355"/>
      <c r="I846" s="355"/>
      <c r="J846" s="355"/>
      <c r="K846" s="355"/>
      <c r="L846" s="355"/>
      <c r="M846" s="355"/>
      <c r="N846" s="355"/>
      <c r="O846" s="355"/>
      <c r="P846" s="355"/>
      <c r="Q846" s="355"/>
      <c r="R846" s="355"/>
      <c r="S846" s="355"/>
      <c r="T846" s="355"/>
      <c r="U846" s="355"/>
      <c r="V846" s="355"/>
      <c r="W846" s="355"/>
      <c r="X846" s="355"/>
      <c r="Y846" s="355"/>
      <c r="Z846" s="355"/>
      <c r="AA846" s="1517"/>
    </row>
    <row r="847" spans="1:27" ht="15">
      <c r="A847" s="355"/>
      <c r="B847" s="1537"/>
      <c r="C847" s="355"/>
      <c r="D847" s="355"/>
      <c r="E847" s="355"/>
      <c r="F847" s="355"/>
      <c r="G847" s="355"/>
      <c r="H847" s="355"/>
      <c r="I847" s="355"/>
      <c r="J847" s="355"/>
      <c r="K847" s="355"/>
      <c r="L847" s="355"/>
      <c r="M847" s="355"/>
      <c r="N847" s="355"/>
      <c r="O847" s="355"/>
      <c r="P847" s="355"/>
      <c r="Q847" s="355"/>
      <c r="R847" s="355"/>
      <c r="S847" s="355"/>
      <c r="T847" s="355"/>
      <c r="U847" s="355"/>
      <c r="V847" s="355"/>
      <c r="W847" s="355"/>
      <c r="X847" s="355"/>
      <c r="Y847" s="355"/>
      <c r="Z847" s="355"/>
      <c r="AA847" s="1517"/>
    </row>
    <row r="848" spans="1:27" ht="15">
      <c r="A848" s="355"/>
      <c r="B848" s="1537"/>
      <c r="C848" s="355"/>
      <c r="D848" s="355"/>
      <c r="E848" s="355"/>
      <c r="F848" s="355"/>
      <c r="G848" s="355"/>
      <c r="H848" s="355"/>
      <c r="I848" s="355"/>
      <c r="J848" s="355"/>
      <c r="K848" s="355"/>
      <c r="L848" s="355"/>
      <c r="M848" s="355"/>
      <c r="N848" s="355"/>
      <c r="O848" s="355"/>
      <c r="P848" s="355"/>
      <c r="Q848" s="355"/>
      <c r="R848" s="355"/>
      <c r="S848" s="355"/>
      <c r="T848" s="355"/>
      <c r="U848" s="355"/>
      <c r="V848" s="355"/>
      <c r="W848" s="355"/>
      <c r="X848" s="355"/>
      <c r="Y848" s="355"/>
      <c r="Z848" s="355"/>
      <c r="AA848" s="1517"/>
    </row>
    <row r="849" spans="1:27" ht="15">
      <c r="A849" s="355"/>
      <c r="B849" s="1537"/>
      <c r="C849" s="355"/>
      <c r="D849" s="355"/>
      <c r="E849" s="355"/>
      <c r="F849" s="355"/>
      <c r="G849" s="355"/>
      <c r="H849" s="355"/>
      <c r="I849" s="355"/>
      <c r="J849" s="355"/>
      <c r="K849" s="355"/>
      <c r="L849" s="355"/>
      <c r="M849" s="355"/>
      <c r="N849" s="355"/>
      <c r="O849" s="355"/>
      <c r="P849" s="355"/>
      <c r="Q849" s="355"/>
      <c r="R849" s="355"/>
      <c r="S849" s="355"/>
      <c r="T849" s="355"/>
      <c r="U849" s="355"/>
      <c r="V849" s="355"/>
      <c r="W849" s="355"/>
      <c r="X849" s="355"/>
      <c r="Y849" s="355"/>
      <c r="Z849" s="355"/>
      <c r="AA849" s="1517"/>
    </row>
    <row r="850" spans="1:27" ht="15">
      <c r="A850" s="355"/>
      <c r="B850" s="1537"/>
      <c r="C850" s="355"/>
      <c r="D850" s="355"/>
      <c r="E850" s="355"/>
      <c r="F850" s="355"/>
      <c r="G850" s="355"/>
      <c r="H850" s="355"/>
      <c r="I850" s="355"/>
      <c r="J850" s="355"/>
      <c r="K850" s="355"/>
      <c r="L850" s="355"/>
      <c r="M850" s="355"/>
      <c r="N850" s="355"/>
      <c r="O850" s="355"/>
      <c r="P850" s="355"/>
      <c r="Q850" s="355"/>
      <c r="R850" s="355"/>
      <c r="S850" s="355"/>
      <c r="T850" s="355"/>
      <c r="U850" s="355"/>
      <c r="V850" s="355"/>
      <c r="W850" s="355"/>
      <c r="X850" s="355"/>
      <c r="Y850" s="355"/>
      <c r="Z850" s="355"/>
      <c r="AA850" s="1517"/>
    </row>
    <row r="851" spans="1:27" ht="15">
      <c r="A851" s="355"/>
      <c r="B851" s="1537"/>
      <c r="C851" s="355"/>
      <c r="D851" s="355"/>
      <c r="E851" s="355"/>
      <c r="F851" s="355"/>
      <c r="G851" s="355"/>
      <c r="H851" s="355"/>
      <c r="I851" s="355"/>
      <c r="J851" s="355"/>
      <c r="K851" s="355"/>
      <c r="L851" s="355"/>
      <c r="M851" s="355"/>
      <c r="N851" s="355"/>
      <c r="O851" s="355"/>
      <c r="P851" s="355"/>
      <c r="Q851" s="355"/>
      <c r="R851" s="355"/>
      <c r="S851" s="355"/>
      <c r="T851" s="355"/>
      <c r="U851" s="355"/>
      <c r="V851" s="355"/>
      <c r="W851" s="355"/>
      <c r="X851" s="355"/>
      <c r="Y851" s="355"/>
      <c r="Z851" s="355"/>
      <c r="AA851" s="1517"/>
    </row>
    <row r="852" spans="1:27" ht="15">
      <c r="A852" s="355"/>
      <c r="B852" s="1537"/>
      <c r="C852" s="355"/>
      <c r="D852" s="355"/>
      <c r="E852" s="355"/>
      <c r="F852" s="355"/>
      <c r="G852" s="355"/>
      <c r="H852" s="355"/>
      <c r="I852" s="355"/>
      <c r="J852" s="355"/>
      <c r="K852" s="355"/>
      <c r="L852" s="355"/>
      <c r="M852" s="355"/>
      <c r="N852" s="355"/>
      <c r="O852" s="355"/>
      <c r="P852" s="355"/>
      <c r="Q852" s="355"/>
      <c r="R852" s="355"/>
      <c r="S852" s="355"/>
      <c r="T852" s="355"/>
      <c r="U852" s="355"/>
      <c r="V852" s="355"/>
      <c r="W852" s="355"/>
      <c r="X852" s="355"/>
      <c r="Y852" s="355"/>
      <c r="Z852" s="355"/>
      <c r="AA852" s="1517"/>
    </row>
    <row r="853" spans="1:27" ht="15">
      <c r="A853" s="355"/>
      <c r="B853" s="1537"/>
      <c r="C853" s="355"/>
      <c r="D853" s="355"/>
      <c r="E853" s="355"/>
      <c r="F853" s="355"/>
      <c r="G853" s="355"/>
      <c r="H853" s="355"/>
      <c r="I853" s="355"/>
      <c r="J853" s="355"/>
      <c r="K853" s="355"/>
      <c r="L853" s="355"/>
      <c r="M853" s="355"/>
      <c r="N853" s="355"/>
      <c r="O853" s="355"/>
      <c r="P853" s="355"/>
      <c r="Q853" s="355"/>
      <c r="R853" s="355"/>
      <c r="S853" s="355"/>
      <c r="T853" s="355"/>
      <c r="U853" s="355"/>
      <c r="V853" s="355"/>
      <c r="W853" s="355"/>
      <c r="X853" s="355"/>
      <c r="Y853" s="355"/>
      <c r="Z853" s="355"/>
      <c r="AA853" s="1517"/>
    </row>
    <row r="854" spans="1:27" ht="15">
      <c r="A854" s="355"/>
      <c r="B854" s="1537"/>
      <c r="C854" s="355"/>
      <c r="D854" s="355"/>
      <c r="E854" s="355"/>
      <c r="F854" s="355"/>
      <c r="G854" s="355"/>
      <c r="H854" s="355"/>
      <c r="I854" s="355"/>
      <c r="J854" s="355"/>
      <c r="K854" s="355"/>
      <c r="L854" s="355"/>
      <c r="M854" s="355"/>
      <c r="N854" s="355"/>
      <c r="O854" s="355"/>
      <c r="P854" s="355"/>
      <c r="Q854" s="355"/>
      <c r="R854" s="355"/>
      <c r="S854" s="355"/>
      <c r="T854" s="355"/>
      <c r="U854" s="355"/>
      <c r="V854" s="355"/>
      <c r="W854" s="355"/>
      <c r="X854" s="355"/>
      <c r="Y854" s="355"/>
      <c r="Z854" s="355"/>
      <c r="AA854" s="1517"/>
    </row>
    <row r="855" spans="1:27" ht="15">
      <c r="A855" s="355"/>
      <c r="B855" s="1537"/>
      <c r="C855" s="355"/>
      <c r="D855" s="355"/>
      <c r="E855" s="355"/>
      <c r="F855" s="355"/>
      <c r="G855" s="355"/>
      <c r="H855" s="355"/>
      <c r="I855" s="355"/>
      <c r="J855" s="355"/>
      <c r="K855" s="355"/>
      <c r="L855" s="355"/>
      <c r="M855" s="355"/>
      <c r="N855" s="355"/>
      <c r="O855" s="355"/>
      <c r="P855" s="355"/>
      <c r="Q855" s="355"/>
      <c r="R855" s="355"/>
      <c r="S855" s="355"/>
      <c r="T855" s="355"/>
      <c r="U855" s="355"/>
      <c r="V855" s="355"/>
      <c r="W855" s="355"/>
      <c r="X855" s="355"/>
      <c r="Y855" s="355"/>
      <c r="Z855" s="355"/>
      <c r="AA855" s="1517"/>
    </row>
    <row r="856" spans="1:27" ht="15">
      <c r="A856" s="355"/>
      <c r="B856" s="1537"/>
      <c r="C856" s="355"/>
      <c r="D856" s="355"/>
      <c r="E856" s="355"/>
      <c r="F856" s="355"/>
      <c r="G856" s="355"/>
      <c r="H856" s="355"/>
      <c r="I856" s="355"/>
      <c r="J856" s="355"/>
      <c r="K856" s="355"/>
      <c r="L856" s="355"/>
      <c r="M856" s="355"/>
      <c r="N856" s="355"/>
      <c r="O856" s="355"/>
      <c r="P856" s="355"/>
      <c r="Q856" s="355"/>
      <c r="R856" s="355"/>
      <c r="S856" s="355"/>
      <c r="T856" s="355"/>
      <c r="U856" s="355"/>
      <c r="V856" s="355"/>
      <c r="W856" s="355"/>
      <c r="X856" s="355"/>
      <c r="Y856" s="355"/>
      <c r="Z856" s="355"/>
      <c r="AA856" s="1517"/>
    </row>
    <row r="857" spans="1:27" ht="15">
      <c r="A857" s="355"/>
      <c r="B857" s="1537"/>
      <c r="C857" s="355"/>
      <c r="D857" s="355"/>
      <c r="E857" s="355"/>
      <c r="F857" s="355"/>
      <c r="G857" s="355"/>
      <c r="H857" s="355"/>
      <c r="I857" s="355"/>
      <c r="J857" s="355"/>
      <c r="K857" s="355"/>
      <c r="L857" s="355"/>
      <c r="M857" s="355"/>
      <c r="N857" s="355"/>
      <c r="O857" s="355"/>
      <c r="P857" s="355"/>
      <c r="Q857" s="355"/>
      <c r="R857" s="355"/>
      <c r="S857" s="355"/>
      <c r="T857" s="355"/>
      <c r="U857" s="355"/>
      <c r="V857" s="355"/>
      <c r="W857" s="355"/>
      <c r="X857" s="355"/>
      <c r="Y857" s="355"/>
      <c r="Z857" s="355"/>
      <c r="AA857" s="1517"/>
    </row>
    <row r="858" spans="1:27" ht="15">
      <c r="A858" s="355"/>
      <c r="B858" s="1537"/>
      <c r="C858" s="355"/>
      <c r="D858" s="355"/>
      <c r="E858" s="355"/>
      <c r="F858" s="355"/>
      <c r="G858" s="355"/>
      <c r="H858" s="355"/>
      <c r="I858" s="355"/>
      <c r="J858" s="355"/>
      <c r="K858" s="355"/>
      <c r="L858" s="355"/>
      <c r="M858" s="355"/>
      <c r="N858" s="355"/>
      <c r="O858" s="355"/>
      <c r="P858" s="355"/>
      <c r="Q858" s="355"/>
      <c r="R858" s="355"/>
      <c r="S858" s="355"/>
      <c r="T858" s="355"/>
      <c r="U858" s="355"/>
      <c r="V858" s="355"/>
      <c r="W858" s="355"/>
      <c r="X858" s="355"/>
      <c r="Y858" s="355"/>
      <c r="Z858" s="355"/>
      <c r="AA858" s="1517"/>
    </row>
    <row r="859" spans="1:27" ht="15">
      <c r="A859" s="355"/>
      <c r="B859" s="1537"/>
      <c r="C859" s="355"/>
      <c r="D859" s="355"/>
      <c r="E859" s="355"/>
      <c r="F859" s="355"/>
      <c r="G859" s="355"/>
      <c r="H859" s="355"/>
      <c r="I859" s="355"/>
      <c r="J859" s="355"/>
      <c r="K859" s="355"/>
      <c r="L859" s="355"/>
      <c r="M859" s="355"/>
      <c r="N859" s="355"/>
      <c r="O859" s="355"/>
      <c r="P859" s="355"/>
      <c r="Q859" s="355"/>
      <c r="R859" s="355"/>
      <c r="S859" s="355"/>
      <c r="T859" s="355"/>
      <c r="U859" s="355"/>
      <c r="V859" s="355"/>
      <c r="W859" s="355"/>
      <c r="X859" s="355"/>
      <c r="Y859" s="355"/>
      <c r="Z859" s="355"/>
      <c r="AA859" s="1517"/>
    </row>
    <row r="860" spans="1:27" ht="15">
      <c r="A860" s="355"/>
      <c r="B860" s="1537"/>
      <c r="C860" s="355"/>
      <c r="D860" s="355"/>
      <c r="E860" s="355"/>
      <c r="F860" s="355"/>
      <c r="G860" s="355"/>
      <c r="H860" s="355"/>
      <c r="I860" s="355"/>
      <c r="J860" s="355"/>
      <c r="K860" s="355"/>
      <c r="L860" s="355"/>
      <c r="M860" s="355"/>
      <c r="N860" s="355"/>
      <c r="O860" s="355"/>
      <c r="P860" s="355"/>
      <c r="Q860" s="355"/>
      <c r="R860" s="355"/>
      <c r="S860" s="355"/>
      <c r="T860" s="355"/>
      <c r="U860" s="355"/>
      <c r="V860" s="355"/>
      <c r="W860" s="355"/>
      <c r="X860" s="355"/>
      <c r="Y860" s="355"/>
      <c r="Z860" s="355"/>
      <c r="AA860" s="1517"/>
    </row>
    <row r="861" spans="1:27" ht="15">
      <c r="A861" s="355"/>
      <c r="B861" s="1537"/>
      <c r="C861" s="355"/>
      <c r="D861" s="355"/>
      <c r="E861" s="355"/>
      <c r="F861" s="355"/>
      <c r="G861" s="355"/>
      <c r="H861" s="355"/>
      <c r="I861" s="355"/>
      <c r="J861" s="355"/>
      <c r="K861" s="355"/>
      <c r="L861" s="355"/>
      <c r="M861" s="355"/>
      <c r="N861" s="355"/>
      <c r="O861" s="355"/>
      <c r="P861" s="355"/>
      <c r="Q861" s="355"/>
      <c r="R861" s="355"/>
      <c r="S861" s="355"/>
      <c r="T861" s="355"/>
      <c r="U861" s="355"/>
      <c r="V861" s="355"/>
      <c r="W861" s="355"/>
      <c r="X861" s="355"/>
      <c r="Y861" s="355"/>
      <c r="Z861" s="355"/>
      <c r="AA861" s="1517"/>
    </row>
    <row r="862" spans="1:27" ht="15">
      <c r="A862" s="355"/>
      <c r="B862" s="1537"/>
      <c r="C862" s="355"/>
      <c r="D862" s="355"/>
      <c r="E862" s="355"/>
      <c r="F862" s="355"/>
      <c r="G862" s="355"/>
      <c r="H862" s="355"/>
      <c r="I862" s="355"/>
      <c r="J862" s="355"/>
      <c r="K862" s="355"/>
      <c r="L862" s="355"/>
      <c r="M862" s="355"/>
      <c r="N862" s="355"/>
      <c r="O862" s="355"/>
      <c r="P862" s="355"/>
      <c r="Q862" s="355"/>
      <c r="R862" s="355"/>
      <c r="S862" s="355"/>
      <c r="T862" s="355"/>
      <c r="U862" s="355"/>
      <c r="V862" s="355"/>
      <c r="W862" s="355"/>
      <c r="X862" s="355"/>
      <c r="Y862" s="355"/>
      <c r="Z862" s="355"/>
      <c r="AA862" s="1517"/>
    </row>
    <row r="863" spans="1:27" ht="15">
      <c r="A863" s="355"/>
      <c r="B863" s="1537"/>
      <c r="C863" s="355"/>
      <c r="D863" s="355"/>
      <c r="E863" s="355"/>
      <c r="F863" s="355"/>
      <c r="G863" s="355"/>
      <c r="H863" s="355"/>
      <c r="I863" s="355"/>
      <c r="J863" s="355"/>
      <c r="K863" s="355"/>
      <c r="L863" s="355"/>
      <c r="M863" s="355"/>
      <c r="N863" s="355"/>
      <c r="O863" s="355"/>
      <c r="P863" s="355"/>
      <c r="Q863" s="355"/>
      <c r="R863" s="355"/>
      <c r="S863" s="355"/>
      <c r="T863" s="355"/>
      <c r="U863" s="355"/>
      <c r="V863" s="355"/>
      <c r="W863" s="355"/>
      <c r="X863" s="355"/>
      <c r="Y863" s="355"/>
      <c r="Z863" s="355"/>
      <c r="AA863" s="1517"/>
    </row>
    <row r="864" spans="1:27" ht="15">
      <c r="A864" s="355"/>
      <c r="B864" s="1537"/>
      <c r="C864" s="355"/>
      <c r="D864" s="355"/>
      <c r="E864" s="355"/>
      <c r="F864" s="355"/>
      <c r="G864" s="355"/>
      <c r="H864" s="355"/>
      <c r="I864" s="355"/>
      <c r="J864" s="355"/>
      <c r="K864" s="355"/>
      <c r="L864" s="355"/>
      <c r="M864" s="355"/>
      <c r="N864" s="355"/>
      <c r="O864" s="355"/>
      <c r="P864" s="355"/>
      <c r="Q864" s="355"/>
      <c r="R864" s="355"/>
      <c r="S864" s="355"/>
      <c r="T864" s="355"/>
      <c r="U864" s="355"/>
      <c r="V864" s="355"/>
      <c r="W864" s="355"/>
      <c r="X864" s="355"/>
      <c r="Y864" s="355"/>
      <c r="Z864" s="355"/>
      <c r="AA864" s="1517"/>
    </row>
    <row r="865" spans="1:27" ht="15">
      <c r="A865" s="355"/>
      <c r="B865" s="1537"/>
      <c r="C865" s="355"/>
      <c r="D865" s="355"/>
      <c r="E865" s="355"/>
      <c r="F865" s="355"/>
      <c r="G865" s="355"/>
      <c r="H865" s="355"/>
      <c r="I865" s="355"/>
      <c r="J865" s="355"/>
      <c r="K865" s="355"/>
      <c r="L865" s="355"/>
      <c r="M865" s="355"/>
      <c r="N865" s="355"/>
      <c r="O865" s="355"/>
      <c r="P865" s="355"/>
      <c r="Q865" s="355"/>
      <c r="R865" s="355"/>
      <c r="S865" s="355"/>
      <c r="T865" s="355"/>
      <c r="U865" s="355"/>
      <c r="V865" s="355"/>
      <c r="W865" s="355"/>
      <c r="X865" s="355"/>
      <c r="Y865" s="355"/>
      <c r="Z865" s="355"/>
      <c r="AA865" s="1517"/>
    </row>
    <row r="866" spans="1:27" ht="15">
      <c r="A866" s="355"/>
      <c r="B866" s="1537"/>
      <c r="C866" s="355"/>
      <c r="D866" s="355"/>
      <c r="E866" s="355"/>
      <c r="F866" s="355"/>
      <c r="G866" s="355"/>
      <c r="H866" s="355"/>
      <c r="I866" s="355"/>
      <c r="J866" s="355"/>
      <c r="K866" s="355"/>
      <c r="L866" s="355"/>
      <c r="M866" s="355"/>
      <c r="N866" s="355"/>
      <c r="O866" s="355"/>
      <c r="P866" s="355"/>
      <c r="Q866" s="355"/>
      <c r="R866" s="355"/>
      <c r="S866" s="355"/>
      <c r="T866" s="355"/>
      <c r="U866" s="355"/>
      <c r="V866" s="355"/>
      <c r="W866" s="355"/>
      <c r="X866" s="355"/>
      <c r="Y866" s="355"/>
      <c r="Z866" s="355"/>
      <c r="AA866" s="1517"/>
    </row>
    <row r="867" spans="1:27" ht="15">
      <c r="A867" s="355"/>
      <c r="B867" s="1537"/>
      <c r="C867" s="355"/>
      <c r="D867" s="355"/>
      <c r="E867" s="355"/>
      <c r="F867" s="355"/>
      <c r="G867" s="355"/>
      <c r="H867" s="355"/>
      <c r="I867" s="355"/>
      <c r="J867" s="355"/>
      <c r="K867" s="355"/>
      <c r="L867" s="355"/>
      <c r="M867" s="355"/>
      <c r="N867" s="355"/>
      <c r="O867" s="355"/>
      <c r="P867" s="355"/>
      <c r="Q867" s="355"/>
      <c r="R867" s="355"/>
      <c r="S867" s="355"/>
      <c r="T867" s="355"/>
      <c r="U867" s="355"/>
      <c r="V867" s="355"/>
      <c r="W867" s="355"/>
      <c r="X867" s="355"/>
      <c r="Y867" s="355"/>
      <c r="Z867" s="355"/>
      <c r="AA867" s="1517"/>
    </row>
    <row r="868" spans="1:27" ht="15">
      <c r="A868" s="355"/>
      <c r="B868" s="1537"/>
      <c r="C868" s="355"/>
      <c r="D868" s="355"/>
      <c r="E868" s="355"/>
      <c r="F868" s="355"/>
      <c r="G868" s="355"/>
      <c r="H868" s="355"/>
      <c r="I868" s="355"/>
      <c r="J868" s="355"/>
      <c r="K868" s="355"/>
      <c r="L868" s="355"/>
      <c r="M868" s="355"/>
      <c r="N868" s="355"/>
      <c r="O868" s="355"/>
      <c r="P868" s="355"/>
      <c r="Q868" s="355"/>
      <c r="R868" s="355"/>
      <c r="S868" s="355"/>
      <c r="T868" s="355"/>
      <c r="U868" s="355"/>
      <c r="V868" s="355"/>
      <c r="W868" s="355"/>
      <c r="X868" s="355"/>
      <c r="Y868" s="355"/>
      <c r="Z868" s="355"/>
      <c r="AA868" s="1517"/>
    </row>
    <row r="869" spans="1:27" ht="15">
      <c r="A869" s="355"/>
      <c r="B869" s="1537"/>
      <c r="C869" s="355"/>
      <c r="D869" s="355"/>
      <c r="E869" s="355"/>
      <c r="F869" s="355"/>
      <c r="G869" s="355"/>
      <c r="H869" s="355"/>
      <c r="I869" s="355"/>
      <c r="J869" s="355"/>
      <c r="K869" s="355"/>
      <c r="L869" s="355"/>
      <c r="M869" s="355"/>
      <c r="N869" s="355"/>
      <c r="O869" s="355"/>
      <c r="P869" s="355"/>
      <c r="Q869" s="355"/>
      <c r="R869" s="355"/>
      <c r="S869" s="355"/>
      <c r="T869" s="355"/>
      <c r="U869" s="355"/>
      <c r="V869" s="355"/>
      <c r="W869" s="355"/>
      <c r="X869" s="355"/>
      <c r="Y869" s="355"/>
      <c r="Z869" s="355"/>
      <c r="AA869" s="1517"/>
    </row>
    <row r="870" spans="1:27" ht="15">
      <c r="A870" s="355"/>
      <c r="B870" s="1537"/>
      <c r="C870" s="355"/>
      <c r="D870" s="355"/>
      <c r="E870" s="355"/>
      <c r="F870" s="355"/>
      <c r="G870" s="355"/>
      <c r="H870" s="355"/>
      <c r="I870" s="355"/>
      <c r="J870" s="355"/>
      <c r="K870" s="355"/>
      <c r="L870" s="355"/>
      <c r="M870" s="355"/>
      <c r="N870" s="355"/>
      <c r="O870" s="355"/>
      <c r="P870" s="355"/>
      <c r="Q870" s="355"/>
      <c r="R870" s="355"/>
      <c r="S870" s="355"/>
      <c r="T870" s="355"/>
      <c r="U870" s="355"/>
      <c r="V870" s="355"/>
      <c r="W870" s="355"/>
      <c r="X870" s="355"/>
      <c r="Y870" s="355"/>
      <c r="Z870" s="355"/>
      <c r="AA870" s="1517"/>
    </row>
    <row r="871" spans="1:27" ht="15">
      <c r="A871" s="355"/>
      <c r="B871" s="1537"/>
      <c r="C871" s="355"/>
      <c r="D871" s="355"/>
      <c r="E871" s="355"/>
      <c r="F871" s="355"/>
      <c r="G871" s="355"/>
      <c r="H871" s="355"/>
      <c r="I871" s="355"/>
      <c r="J871" s="355"/>
      <c r="K871" s="355"/>
      <c r="L871" s="355"/>
      <c r="M871" s="355"/>
      <c r="N871" s="355"/>
      <c r="O871" s="355"/>
      <c r="P871" s="355"/>
      <c r="Q871" s="355"/>
      <c r="R871" s="355"/>
      <c r="S871" s="355"/>
      <c r="T871" s="355"/>
      <c r="U871" s="355"/>
      <c r="V871" s="355"/>
      <c r="W871" s="355"/>
      <c r="X871" s="355"/>
      <c r="Y871" s="355"/>
      <c r="Z871" s="355"/>
      <c r="AA871" s="1517"/>
    </row>
    <row r="872" spans="1:27" ht="15">
      <c r="A872" s="355"/>
      <c r="B872" s="1537"/>
      <c r="C872" s="355"/>
      <c r="D872" s="355"/>
      <c r="E872" s="355"/>
      <c r="F872" s="355"/>
      <c r="G872" s="355"/>
      <c r="H872" s="355"/>
      <c r="I872" s="355"/>
      <c r="J872" s="355"/>
      <c r="K872" s="355"/>
      <c r="L872" s="355"/>
      <c r="M872" s="355"/>
      <c r="N872" s="355"/>
      <c r="O872" s="355"/>
      <c r="P872" s="355"/>
      <c r="Q872" s="355"/>
      <c r="R872" s="355"/>
      <c r="S872" s="355"/>
      <c r="T872" s="355"/>
      <c r="U872" s="355"/>
      <c r="V872" s="355"/>
      <c r="W872" s="355"/>
      <c r="X872" s="355"/>
      <c r="Y872" s="355"/>
      <c r="Z872" s="355"/>
      <c r="AA872" s="1517"/>
    </row>
    <row r="873" spans="1:27" ht="15">
      <c r="A873" s="355"/>
      <c r="B873" s="1537"/>
      <c r="C873" s="355"/>
      <c r="D873" s="355"/>
      <c r="E873" s="355"/>
      <c r="F873" s="355"/>
      <c r="G873" s="355"/>
      <c r="H873" s="355"/>
      <c r="I873" s="355"/>
      <c r="J873" s="355"/>
      <c r="K873" s="355"/>
      <c r="L873" s="355"/>
      <c r="M873" s="355"/>
      <c r="N873" s="355"/>
      <c r="O873" s="355"/>
      <c r="P873" s="355"/>
      <c r="Q873" s="355"/>
      <c r="R873" s="355"/>
      <c r="S873" s="355"/>
      <c r="T873" s="355"/>
      <c r="U873" s="355"/>
      <c r="V873" s="355"/>
      <c r="W873" s="355"/>
      <c r="X873" s="355"/>
      <c r="Y873" s="355"/>
      <c r="Z873" s="355"/>
      <c r="AA873" s="1517"/>
    </row>
    <row r="874" spans="1:27" ht="15">
      <c r="A874" s="355"/>
      <c r="B874" s="1537"/>
      <c r="C874" s="355"/>
      <c r="D874" s="355"/>
      <c r="E874" s="355"/>
      <c r="F874" s="355"/>
      <c r="G874" s="355"/>
      <c r="H874" s="355"/>
      <c r="I874" s="355"/>
      <c r="J874" s="355"/>
      <c r="K874" s="355"/>
      <c r="L874" s="355"/>
      <c r="M874" s="355"/>
      <c r="N874" s="355"/>
      <c r="O874" s="355"/>
      <c r="P874" s="355"/>
      <c r="Q874" s="355"/>
      <c r="R874" s="355"/>
      <c r="S874" s="355"/>
      <c r="T874" s="355"/>
      <c r="U874" s="355"/>
      <c r="V874" s="355"/>
      <c r="W874" s="355"/>
      <c r="X874" s="355"/>
      <c r="Y874" s="355"/>
      <c r="Z874" s="355"/>
      <c r="AA874" s="1517"/>
    </row>
    <row r="875" spans="1:27" ht="15">
      <c r="A875" s="355"/>
      <c r="B875" s="1537"/>
      <c r="C875" s="355"/>
      <c r="D875" s="355"/>
      <c r="E875" s="355"/>
      <c r="F875" s="355"/>
      <c r="G875" s="355"/>
      <c r="H875" s="355"/>
      <c r="I875" s="355"/>
      <c r="J875" s="355"/>
      <c r="K875" s="355"/>
      <c r="L875" s="355"/>
      <c r="M875" s="355"/>
      <c r="N875" s="355"/>
      <c r="O875" s="355"/>
      <c r="P875" s="355"/>
      <c r="Q875" s="355"/>
      <c r="R875" s="355"/>
      <c r="S875" s="355"/>
      <c r="T875" s="355"/>
      <c r="U875" s="355"/>
      <c r="V875" s="355"/>
      <c r="W875" s="355"/>
      <c r="X875" s="355"/>
      <c r="Y875" s="355"/>
      <c r="Z875" s="355"/>
      <c r="AA875" s="1517"/>
    </row>
    <row r="876" spans="1:27" ht="15">
      <c r="A876" s="355"/>
      <c r="B876" s="1537"/>
      <c r="C876" s="355"/>
      <c r="D876" s="355"/>
      <c r="E876" s="355"/>
      <c r="F876" s="355"/>
      <c r="G876" s="355"/>
      <c r="H876" s="355"/>
      <c r="I876" s="355"/>
      <c r="J876" s="355"/>
      <c r="K876" s="355"/>
      <c r="L876" s="355"/>
      <c r="M876" s="355"/>
      <c r="N876" s="355"/>
      <c r="O876" s="355"/>
      <c r="P876" s="355"/>
      <c r="Q876" s="355"/>
      <c r="R876" s="355"/>
      <c r="S876" s="355"/>
      <c r="T876" s="355"/>
      <c r="U876" s="355"/>
      <c r="V876" s="355"/>
      <c r="W876" s="355"/>
      <c r="X876" s="355"/>
      <c r="Y876" s="355"/>
      <c r="Z876" s="355"/>
      <c r="AA876" s="1517"/>
    </row>
    <row r="877" spans="1:27" ht="15">
      <c r="A877" s="355"/>
      <c r="B877" s="1537"/>
      <c r="C877" s="355"/>
      <c r="D877" s="355"/>
      <c r="E877" s="355"/>
      <c r="F877" s="355"/>
      <c r="G877" s="355"/>
      <c r="H877" s="355"/>
      <c r="I877" s="355"/>
      <c r="J877" s="355"/>
      <c r="K877" s="355"/>
      <c r="L877" s="355"/>
      <c r="M877" s="355"/>
      <c r="N877" s="355"/>
      <c r="O877" s="355"/>
      <c r="P877" s="355"/>
      <c r="Q877" s="355"/>
      <c r="R877" s="355"/>
      <c r="S877" s="355"/>
      <c r="T877" s="355"/>
      <c r="U877" s="355"/>
      <c r="V877" s="355"/>
      <c r="W877" s="355"/>
      <c r="X877" s="355"/>
      <c r="Y877" s="355"/>
      <c r="Z877" s="355"/>
      <c r="AA877" s="1517"/>
    </row>
    <row r="878" spans="1:27" ht="15">
      <c r="A878" s="355"/>
      <c r="B878" s="1537"/>
      <c r="C878" s="355"/>
      <c r="D878" s="355"/>
      <c r="E878" s="355"/>
      <c r="F878" s="355"/>
      <c r="G878" s="355"/>
      <c r="H878" s="355"/>
      <c r="I878" s="355"/>
      <c r="J878" s="355"/>
      <c r="K878" s="355"/>
      <c r="L878" s="355"/>
      <c r="M878" s="355"/>
      <c r="N878" s="355"/>
      <c r="O878" s="355"/>
      <c r="P878" s="355"/>
      <c r="Q878" s="355"/>
      <c r="R878" s="355"/>
      <c r="S878" s="355"/>
      <c r="T878" s="355"/>
      <c r="U878" s="355"/>
      <c r="V878" s="355"/>
      <c r="W878" s="355"/>
      <c r="X878" s="355"/>
      <c r="Y878" s="355"/>
      <c r="Z878" s="355"/>
      <c r="AA878" s="1517"/>
    </row>
    <row r="879" spans="1:27" ht="15">
      <c r="A879" s="355"/>
      <c r="B879" s="1537"/>
      <c r="C879" s="355"/>
      <c r="D879" s="355"/>
      <c r="E879" s="355"/>
      <c r="F879" s="355"/>
      <c r="G879" s="355"/>
      <c r="H879" s="355"/>
      <c r="I879" s="355"/>
      <c r="J879" s="355"/>
      <c r="K879" s="355"/>
      <c r="L879" s="355"/>
      <c r="M879" s="355"/>
      <c r="N879" s="355"/>
      <c r="O879" s="355"/>
      <c r="P879" s="355"/>
      <c r="Q879" s="355"/>
      <c r="R879" s="355"/>
      <c r="S879" s="355"/>
      <c r="T879" s="355"/>
      <c r="U879" s="355"/>
      <c r="V879" s="355"/>
      <c r="W879" s="355"/>
      <c r="X879" s="355"/>
      <c r="Y879" s="355"/>
      <c r="Z879" s="355"/>
      <c r="AA879" s="1517"/>
    </row>
    <row r="880" spans="1:27" ht="15">
      <c r="A880" s="355"/>
      <c r="B880" s="1537"/>
      <c r="C880" s="355"/>
      <c r="D880" s="355"/>
      <c r="E880" s="355"/>
      <c r="F880" s="355"/>
      <c r="G880" s="355"/>
      <c r="H880" s="355"/>
      <c r="I880" s="355"/>
      <c r="J880" s="355"/>
      <c r="K880" s="355"/>
      <c r="L880" s="355"/>
      <c r="M880" s="355"/>
      <c r="N880" s="355"/>
      <c r="O880" s="355"/>
      <c r="P880" s="355"/>
      <c r="Q880" s="355"/>
      <c r="R880" s="355"/>
      <c r="S880" s="355"/>
      <c r="T880" s="355"/>
      <c r="U880" s="355"/>
      <c r="V880" s="355"/>
      <c r="W880" s="355"/>
      <c r="X880" s="355"/>
      <c r="Y880" s="355"/>
      <c r="Z880" s="355"/>
      <c r="AA880" s="1517"/>
    </row>
    <row r="881" spans="1:27" ht="15">
      <c r="A881" s="355"/>
      <c r="B881" s="1537"/>
      <c r="C881" s="355"/>
      <c r="D881" s="355"/>
      <c r="E881" s="355"/>
      <c r="F881" s="355"/>
      <c r="G881" s="355"/>
      <c r="H881" s="355"/>
      <c r="I881" s="355"/>
      <c r="J881" s="355"/>
      <c r="K881" s="355"/>
      <c r="L881" s="355"/>
      <c r="M881" s="355"/>
      <c r="N881" s="355"/>
      <c r="O881" s="355"/>
      <c r="P881" s="355"/>
      <c r="Q881" s="355"/>
      <c r="R881" s="355"/>
      <c r="S881" s="355"/>
      <c r="T881" s="355"/>
      <c r="U881" s="355"/>
      <c r="V881" s="355"/>
      <c r="W881" s="355"/>
      <c r="X881" s="355"/>
      <c r="Y881" s="355"/>
      <c r="Z881" s="355"/>
      <c r="AA881" s="1517"/>
    </row>
    <row r="882" spans="1:27" ht="15">
      <c r="A882" s="355"/>
      <c r="B882" s="1537"/>
      <c r="C882" s="355"/>
      <c r="D882" s="355"/>
      <c r="E882" s="355"/>
      <c r="F882" s="355"/>
      <c r="G882" s="355"/>
      <c r="H882" s="355"/>
      <c r="I882" s="355"/>
      <c r="J882" s="355"/>
      <c r="K882" s="355"/>
      <c r="L882" s="355"/>
      <c r="M882" s="355"/>
      <c r="N882" s="355"/>
      <c r="O882" s="355"/>
      <c r="P882" s="355"/>
      <c r="Q882" s="355"/>
      <c r="R882" s="355"/>
      <c r="S882" s="355"/>
      <c r="T882" s="355"/>
      <c r="U882" s="355"/>
      <c r="V882" s="355"/>
      <c r="W882" s="355"/>
      <c r="X882" s="355"/>
      <c r="Y882" s="355"/>
      <c r="Z882" s="355"/>
      <c r="AA882" s="1517"/>
    </row>
    <row r="883" spans="1:27" ht="15">
      <c r="A883" s="355"/>
      <c r="B883" s="1537"/>
      <c r="C883" s="355"/>
      <c r="D883" s="355"/>
      <c r="E883" s="355"/>
      <c r="F883" s="355"/>
      <c r="G883" s="355"/>
      <c r="H883" s="355"/>
      <c r="I883" s="355"/>
      <c r="J883" s="355"/>
      <c r="K883" s="355"/>
      <c r="L883" s="355"/>
      <c r="M883" s="355"/>
      <c r="N883" s="355"/>
      <c r="O883" s="355"/>
      <c r="P883" s="355"/>
      <c r="Q883" s="355"/>
      <c r="R883" s="355"/>
      <c r="S883" s="355"/>
      <c r="T883" s="355"/>
      <c r="U883" s="355"/>
      <c r="V883" s="355"/>
      <c r="W883" s="355"/>
      <c r="X883" s="355"/>
      <c r="Y883" s="355"/>
      <c r="Z883" s="355"/>
      <c r="AA883" s="1517"/>
    </row>
    <row r="884" spans="1:27" ht="15">
      <c r="A884" s="355"/>
      <c r="B884" s="1537"/>
      <c r="C884" s="355"/>
      <c r="D884" s="355"/>
      <c r="E884" s="355"/>
      <c r="F884" s="355"/>
      <c r="G884" s="355"/>
      <c r="H884" s="355"/>
      <c r="I884" s="355"/>
      <c r="J884" s="355"/>
      <c r="K884" s="355"/>
      <c r="L884" s="355"/>
      <c r="M884" s="355"/>
      <c r="N884" s="355"/>
      <c r="O884" s="355"/>
      <c r="P884" s="355"/>
      <c r="Q884" s="355"/>
      <c r="R884" s="355"/>
      <c r="S884" s="355"/>
      <c r="T884" s="355"/>
      <c r="U884" s="355"/>
      <c r="V884" s="355"/>
      <c r="W884" s="355"/>
      <c r="X884" s="355"/>
      <c r="Y884" s="355"/>
      <c r="Z884" s="355"/>
      <c r="AA884" s="1517"/>
    </row>
    <row r="885" spans="1:27" ht="15">
      <c r="A885" s="355"/>
      <c r="B885" s="1537"/>
      <c r="C885" s="355"/>
      <c r="D885" s="355"/>
      <c r="E885" s="355"/>
      <c r="F885" s="355"/>
      <c r="G885" s="355"/>
      <c r="H885" s="355"/>
      <c r="I885" s="355"/>
      <c r="J885" s="355"/>
      <c r="K885" s="355"/>
      <c r="L885" s="355"/>
      <c r="M885" s="355"/>
      <c r="N885" s="355"/>
      <c r="O885" s="355"/>
      <c r="P885" s="355"/>
      <c r="Q885" s="355"/>
      <c r="R885" s="355"/>
      <c r="S885" s="355"/>
      <c r="T885" s="355"/>
      <c r="U885" s="355"/>
      <c r="V885" s="355"/>
      <c r="W885" s="355"/>
      <c r="X885" s="355"/>
      <c r="Y885" s="355"/>
      <c r="Z885" s="355"/>
      <c r="AA885" s="1517"/>
    </row>
    <row r="886" spans="1:27" ht="15">
      <c r="A886" s="355"/>
      <c r="B886" s="1537"/>
      <c r="C886" s="355"/>
      <c r="D886" s="355"/>
      <c r="E886" s="355"/>
      <c r="F886" s="355"/>
      <c r="G886" s="355"/>
      <c r="H886" s="355"/>
      <c r="I886" s="355"/>
      <c r="J886" s="355"/>
      <c r="K886" s="355"/>
      <c r="L886" s="355"/>
      <c r="M886" s="355"/>
      <c r="N886" s="355"/>
      <c r="O886" s="355"/>
      <c r="P886" s="355"/>
      <c r="Q886" s="355"/>
      <c r="R886" s="355"/>
      <c r="S886" s="355"/>
      <c r="T886" s="355"/>
      <c r="U886" s="355"/>
      <c r="V886" s="355"/>
      <c r="W886" s="355"/>
      <c r="X886" s="355"/>
      <c r="Y886" s="355"/>
      <c r="Z886" s="355"/>
      <c r="AA886" s="1517"/>
    </row>
    <row r="887" spans="1:27" ht="15">
      <c r="A887" s="355"/>
      <c r="B887" s="1537"/>
      <c r="C887" s="355"/>
      <c r="D887" s="355"/>
      <c r="E887" s="355"/>
      <c r="F887" s="355"/>
      <c r="G887" s="355"/>
      <c r="H887" s="355"/>
      <c r="I887" s="355"/>
      <c r="J887" s="355"/>
      <c r="K887" s="355"/>
      <c r="L887" s="355"/>
      <c r="M887" s="355"/>
      <c r="N887" s="355"/>
      <c r="O887" s="355"/>
      <c r="P887" s="355"/>
      <c r="Q887" s="355"/>
      <c r="R887" s="355"/>
      <c r="S887" s="355"/>
      <c r="T887" s="355"/>
      <c r="U887" s="355"/>
      <c r="V887" s="355"/>
      <c r="W887" s="355"/>
      <c r="X887" s="355"/>
      <c r="Y887" s="355"/>
      <c r="Z887" s="355"/>
      <c r="AA887" s="1517"/>
    </row>
    <row r="888" spans="1:27" ht="15">
      <c r="A888" s="355"/>
      <c r="B888" s="1537"/>
      <c r="C888" s="355"/>
      <c r="D888" s="355"/>
      <c r="E888" s="355"/>
      <c r="F888" s="355"/>
      <c r="G888" s="355"/>
      <c r="H888" s="355"/>
      <c r="I888" s="355"/>
      <c r="J888" s="355"/>
      <c r="K888" s="355"/>
      <c r="L888" s="355"/>
      <c r="M888" s="355"/>
      <c r="N888" s="355"/>
      <c r="O888" s="355"/>
      <c r="P888" s="355"/>
      <c r="Q888" s="355"/>
      <c r="R888" s="355"/>
      <c r="S888" s="355"/>
      <c r="T888" s="355"/>
      <c r="U888" s="355"/>
      <c r="V888" s="355"/>
      <c r="W888" s="355"/>
      <c r="X888" s="355"/>
      <c r="Y888" s="355"/>
      <c r="Z888" s="355"/>
      <c r="AA888" s="1517"/>
    </row>
    <row r="889" spans="1:27" ht="15">
      <c r="A889" s="355"/>
      <c r="B889" s="1537"/>
      <c r="C889" s="355"/>
      <c r="D889" s="355"/>
      <c r="E889" s="355"/>
      <c r="F889" s="355"/>
      <c r="G889" s="355"/>
      <c r="H889" s="355"/>
      <c r="I889" s="355"/>
      <c r="J889" s="355"/>
      <c r="K889" s="355"/>
      <c r="L889" s="355"/>
      <c r="M889" s="355"/>
      <c r="N889" s="355"/>
      <c r="O889" s="355"/>
      <c r="P889" s="355"/>
      <c r="Q889" s="355"/>
      <c r="R889" s="355"/>
      <c r="S889" s="355"/>
      <c r="T889" s="355"/>
      <c r="U889" s="355"/>
      <c r="V889" s="355"/>
      <c r="W889" s="355"/>
      <c r="X889" s="355"/>
      <c r="Y889" s="355"/>
      <c r="Z889" s="355"/>
      <c r="AA889" s="1517"/>
    </row>
    <row r="890" spans="1:27" ht="15">
      <c r="A890" s="355"/>
      <c r="B890" s="1537"/>
      <c r="C890" s="355"/>
      <c r="D890" s="355"/>
      <c r="E890" s="355"/>
      <c r="F890" s="355"/>
      <c r="G890" s="355"/>
      <c r="H890" s="355"/>
      <c r="I890" s="355"/>
      <c r="J890" s="355"/>
      <c r="K890" s="355"/>
      <c r="L890" s="355"/>
      <c r="M890" s="355"/>
      <c r="N890" s="355"/>
      <c r="O890" s="355"/>
      <c r="P890" s="355"/>
      <c r="Q890" s="355"/>
      <c r="R890" s="355"/>
      <c r="S890" s="355"/>
      <c r="T890" s="355"/>
      <c r="U890" s="355"/>
      <c r="V890" s="355"/>
      <c r="W890" s="355"/>
      <c r="X890" s="355"/>
      <c r="Y890" s="355"/>
      <c r="Z890" s="355"/>
      <c r="AA890" s="1517"/>
    </row>
    <row r="891" spans="1:27" ht="15">
      <c r="A891" s="355"/>
      <c r="B891" s="1537"/>
      <c r="C891" s="355"/>
      <c r="D891" s="355"/>
      <c r="E891" s="355"/>
      <c r="F891" s="355"/>
      <c r="G891" s="355"/>
      <c r="H891" s="355"/>
      <c r="I891" s="355"/>
      <c r="J891" s="355"/>
      <c r="K891" s="355"/>
      <c r="L891" s="355"/>
      <c r="M891" s="355"/>
      <c r="N891" s="355"/>
      <c r="O891" s="355"/>
      <c r="P891" s="355"/>
      <c r="Q891" s="355"/>
      <c r="R891" s="355"/>
      <c r="S891" s="355"/>
      <c r="T891" s="355"/>
      <c r="U891" s="355"/>
      <c r="V891" s="355"/>
      <c r="W891" s="355"/>
      <c r="X891" s="355"/>
      <c r="Y891" s="355"/>
      <c r="Z891" s="355"/>
      <c r="AA891" s="1517"/>
    </row>
    <row r="892" spans="1:27" ht="15">
      <c r="A892" s="355"/>
      <c r="B892" s="1537"/>
      <c r="C892" s="355"/>
      <c r="D892" s="355"/>
      <c r="E892" s="355"/>
      <c r="F892" s="355"/>
      <c r="G892" s="355"/>
      <c r="H892" s="355"/>
      <c r="I892" s="355"/>
      <c r="J892" s="355"/>
      <c r="K892" s="355"/>
      <c r="L892" s="355"/>
      <c r="M892" s="355"/>
      <c r="N892" s="355"/>
      <c r="O892" s="355"/>
      <c r="P892" s="355"/>
      <c r="Q892" s="355"/>
      <c r="R892" s="355"/>
      <c r="S892" s="355"/>
      <c r="T892" s="355"/>
      <c r="U892" s="355"/>
      <c r="V892" s="355"/>
      <c r="W892" s="355"/>
      <c r="X892" s="355"/>
      <c r="Y892" s="355"/>
      <c r="Z892" s="355"/>
      <c r="AA892" s="1517"/>
    </row>
    <row r="893" spans="1:27" ht="15">
      <c r="A893" s="355"/>
      <c r="B893" s="1537"/>
      <c r="C893" s="355"/>
      <c r="D893" s="355"/>
      <c r="E893" s="355"/>
      <c r="F893" s="355"/>
      <c r="G893" s="355"/>
      <c r="H893" s="355"/>
      <c r="I893" s="355"/>
      <c r="J893" s="355"/>
      <c r="K893" s="355"/>
      <c r="L893" s="355"/>
      <c r="M893" s="355"/>
      <c r="N893" s="355"/>
      <c r="O893" s="355"/>
      <c r="P893" s="355"/>
      <c r="Q893" s="355"/>
      <c r="R893" s="355"/>
      <c r="S893" s="355"/>
      <c r="T893" s="355"/>
      <c r="U893" s="355"/>
      <c r="V893" s="355"/>
      <c r="W893" s="355"/>
      <c r="X893" s="355"/>
      <c r="Y893" s="355"/>
      <c r="Z893" s="355"/>
      <c r="AA893" s="1517"/>
    </row>
    <row r="894" spans="1:27" ht="15">
      <c r="A894" s="355"/>
      <c r="B894" s="1537"/>
      <c r="C894" s="355"/>
      <c r="D894" s="355"/>
      <c r="E894" s="355"/>
      <c r="F894" s="355"/>
      <c r="G894" s="355"/>
      <c r="H894" s="355"/>
      <c r="I894" s="355"/>
      <c r="J894" s="355"/>
      <c r="K894" s="355"/>
      <c r="L894" s="355"/>
      <c r="M894" s="355"/>
      <c r="N894" s="355"/>
      <c r="O894" s="355"/>
      <c r="P894" s="355"/>
      <c r="Q894" s="355"/>
      <c r="R894" s="355"/>
      <c r="S894" s="355"/>
      <c r="T894" s="355"/>
      <c r="U894" s="355"/>
      <c r="V894" s="355"/>
      <c r="W894" s="355"/>
      <c r="X894" s="355"/>
      <c r="Y894" s="355"/>
      <c r="Z894" s="355"/>
      <c r="AA894" s="1517"/>
    </row>
    <row r="895" spans="1:27" ht="15">
      <c r="A895" s="355"/>
      <c r="B895" s="1537"/>
      <c r="C895" s="355"/>
      <c r="D895" s="355"/>
      <c r="E895" s="355"/>
      <c r="F895" s="355"/>
      <c r="G895" s="355"/>
      <c r="H895" s="355"/>
      <c r="I895" s="355"/>
      <c r="J895" s="355"/>
      <c r="K895" s="355"/>
      <c r="L895" s="355"/>
      <c r="M895" s="355"/>
      <c r="N895" s="355"/>
      <c r="O895" s="355"/>
      <c r="P895" s="355"/>
      <c r="Q895" s="355"/>
      <c r="R895" s="355"/>
      <c r="S895" s="355"/>
      <c r="T895" s="355"/>
      <c r="U895" s="355"/>
      <c r="V895" s="355"/>
      <c r="W895" s="355"/>
      <c r="X895" s="355"/>
      <c r="Y895" s="355"/>
      <c r="Z895" s="355"/>
      <c r="AA895" s="1517"/>
    </row>
    <row r="896" spans="1:27" ht="15">
      <c r="A896" s="355"/>
      <c r="B896" s="1537"/>
      <c r="C896" s="355"/>
      <c r="D896" s="355"/>
      <c r="E896" s="355"/>
      <c r="F896" s="355"/>
      <c r="G896" s="355"/>
      <c r="H896" s="355"/>
      <c r="I896" s="355"/>
      <c r="J896" s="355"/>
      <c r="K896" s="355"/>
      <c r="L896" s="355"/>
      <c r="M896" s="355"/>
      <c r="N896" s="355"/>
      <c r="O896" s="355"/>
      <c r="P896" s="355"/>
      <c r="Q896" s="355"/>
      <c r="R896" s="355"/>
      <c r="S896" s="355"/>
      <c r="T896" s="355"/>
      <c r="U896" s="355"/>
      <c r="V896" s="355"/>
      <c r="W896" s="355"/>
      <c r="X896" s="355"/>
      <c r="Y896" s="355"/>
      <c r="Z896" s="355"/>
      <c r="AA896" s="1517"/>
    </row>
    <row r="897" spans="1:27" ht="15">
      <c r="A897" s="355"/>
      <c r="B897" s="1537"/>
      <c r="C897" s="355"/>
      <c r="D897" s="355"/>
      <c r="E897" s="355"/>
      <c r="F897" s="355"/>
      <c r="G897" s="355"/>
      <c r="H897" s="355"/>
      <c r="I897" s="355"/>
      <c r="J897" s="355"/>
      <c r="K897" s="355"/>
      <c r="L897" s="355"/>
      <c r="M897" s="355"/>
      <c r="N897" s="355"/>
      <c r="O897" s="355"/>
      <c r="P897" s="355"/>
      <c r="Q897" s="355"/>
      <c r="R897" s="355"/>
      <c r="S897" s="355"/>
      <c r="T897" s="355"/>
      <c r="U897" s="355"/>
      <c r="V897" s="355"/>
      <c r="W897" s="355"/>
      <c r="X897" s="355"/>
      <c r="Y897" s="355"/>
      <c r="Z897" s="355"/>
      <c r="AA897" s="1517"/>
    </row>
    <row r="898" spans="1:27" ht="15">
      <c r="A898" s="355"/>
      <c r="B898" s="1537"/>
      <c r="C898" s="355"/>
      <c r="D898" s="355"/>
      <c r="E898" s="355"/>
      <c r="F898" s="355"/>
      <c r="G898" s="355"/>
      <c r="H898" s="355"/>
      <c r="I898" s="355"/>
      <c r="J898" s="355"/>
      <c r="K898" s="355"/>
      <c r="L898" s="355"/>
      <c r="M898" s="355"/>
      <c r="N898" s="355"/>
      <c r="O898" s="355"/>
      <c r="P898" s="355"/>
      <c r="Q898" s="355"/>
      <c r="R898" s="355"/>
      <c r="S898" s="355"/>
      <c r="T898" s="355"/>
      <c r="U898" s="355"/>
      <c r="V898" s="355"/>
      <c r="W898" s="355"/>
      <c r="X898" s="355"/>
      <c r="Y898" s="355"/>
      <c r="Z898" s="355"/>
      <c r="AA898" s="1517"/>
    </row>
    <row r="899" spans="1:27" ht="15">
      <c r="A899" s="355"/>
      <c r="B899" s="1537"/>
      <c r="C899" s="355"/>
      <c r="D899" s="355"/>
      <c r="E899" s="355"/>
      <c r="F899" s="355"/>
      <c r="G899" s="355"/>
      <c r="H899" s="355"/>
      <c r="I899" s="355"/>
      <c r="J899" s="355"/>
      <c r="K899" s="355"/>
      <c r="L899" s="355"/>
      <c r="M899" s="355"/>
      <c r="N899" s="355"/>
      <c r="O899" s="355"/>
      <c r="P899" s="355"/>
      <c r="Q899" s="355"/>
      <c r="R899" s="355"/>
      <c r="S899" s="355"/>
      <c r="T899" s="355"/>
      <c r="U899" s="355"/>
      <c r="V899" s="355"/>
      <c r="W899" s="355"/>
      <c r="X899" s="355"/>
      <c r="Y899" s="355"/>
      <c r="Z899" s="355"/>
      <c r="AA899" s="1517"/>
    </row>
    <row r="900" spans="1:27" ht="15">
      <c r="A900" s="355"/>
      <c r="B900" s="1537"/>
      <c r="C900" s="355"/>
      <c r="D900" s="355"/>
      <c r="E900" s="355"/>
      <c r="F900" s="355"/>
      <c r="G900" s="355"/>
      <c r="H900" s="355"/>
      <c r="I900" s="355"/>
      <c r="J900" s="355"/>
      <c r="K900" s="355"/>
      <c r="L900" s="355"/>
      <c r="M900" s="355"/>
      <c r="N900" s="355"/>
      <c r="O900" s="355"/>
      <c r="P900" s="355"/>
      <c r="Q900" s="355"/>
      <c r="R900" s="355"/>
      <c r="S900" s="355"/>
      <c r="T900" s="355"/>
      <c r="U900" s="355"/>
      <c r="V900" s="355"/>
      <c r="W900" s="355"/>
      <c r="X900" s="355"/>
      <c r="Y900" s="355"/>
      <c r="Z900" s="355"/>
      <c r="AA900" s="1517"/>
    </row>
    <row r="901" spans="1:27" ht="15">
      <c r="A901" s="355"/>
      <c r="B901" s="1537"/>
      <c r="C901" s="355"/>
      <c r="D901" s="355"/>
      <c r="E901" s="355"/>
      <c r="F901" s="355"/>
      <c r="G901" s="355"/>
      <c r="H901" s="355"/>
      <c r="I901" s="355"/>
      <c r="J901" s="355"/>
      <c r="K901" s="355"/>
      <c r="L901" s="355"/>
      <c r="M901" s="355"/>
      <c r="N901" s="355"/>
      <c r="O901" s="355"/>
      <c r="P901" s="355"/>
      <c r="Q901" s="355"/>
      <c r="R901" s="355"/>
      <c r="S901" s="355"/>
      <c r="T901" s="355"/>
      <c r="U901" s="355"/>
      <c r="V901" s="355"/>
      <c r="W901" s="355"/>
      <c r="X901" s="355"/>
      <c r="Y901" s="355"/>
      <c r="Z901" s="355"/>
      <c r="AA901" s="1517"/>
    </row>
    <row r="902" spans="1:27" ht="15">
      <c r="A902" s="355"/>
      <c r="B902" s="1537"/>
      <c r="C902" s="355"/>
      <c r="D902" s="355"/>
      <c r="E902" s="355"/>
      <c r="F902" s="355"/>
      <c r="G902" s="355"/>
      <c r="H902" s="355"/>
      <c r="I902" s="355"/>
      <c r="J902" s="355"/>
      <c r="K902" s="355"/>
      <c r="L902" s="355"/>
      <c r="M902" s="355"/>
      <c r="N902" s="355"/>
      <c r="O902" s="355"/>
      <c r="P902" s="355"/>
      <c r="Q902" s="355"/>
      <c r="R902" s="355"/>
      <c r="S902" s="355"/>
      <c r="T902" s="355"/>
      <c r="U902" s="355"/>
      <c r="V902" s="355"/>
      <c r="W902" s="355"/>
      <c r="X902" s="355"/>
      <c r="Y902" s="355"/>
      <c r="Z902" s="355"/>
      <c r="AA902" s="1517"/>
    </row>
    <row r="903" spans="1:27" ht="15">
      <c r="A903" s="355"/>
      <c r="B903" s="1537"/>
      <c r="C903" s="355"/>
      <c r="D903" s="355"/>
      <c r="E903" s="355"/>
      <c r="F903" s="355"/>
      <c r="G903" s="355"/>
      <c r="H903" s="355"/>
      <c r="I903" s="355"/>
      <c r="J903" s="355"/>
      <c r="K903" s="355"/>
      <c r="L903" s="355"/>
      <c r="M903" s="355"/>
      <c r="N903" s="355"/>
      <c r="O903" s="355"/>
      <c r="P903" s="355"/>
      <c r="Q903" s="355"/>
      <c r="R903" s="355"/>
      <c r="S903" s="355"/>
      <c r="T903" s="355"/>
      <c r="U903" s="355"/>
      <c r="V903" s="355"/>
      <c r="W903" s="355"/>
      <c r="X903" s="355"/>
      <c r="Y903" s="355"/>
      <c r="Z903" s="355"/>
      <c r="AA903" s="1517"/>
    </row>
    <row r="904" spans="1:27" ht="15">
      <c r="A904" s="355"/>
      <c r="B904" s="1537"/>
      <c r="C904" s="355"/>
      <c r="D904" s="355"/>
      <c r="E904" s="355"/>
      <c r="F904" s="355"/>
      <c r="G904" s="355"/>
      <c r="H904" s="355"/>
      <c r="I904" s="355"/>
      <c r="J904" s="355"/>
      <c r="K904" s="355"/>
      <c r="L904" s="355"/>
      <c r="M904" s="355"/>
      <c r="N904" s="355"/>
      <c r="O904" s="355"/>
      <c r="P904" s="355"/>
      <c r="Q904" s="355"/>
      <c r="R904" s="355"/>
      <c r="S904" s="355"/>
      <c r="T904" s="355"/>
      <c r="U904" s="355"/>
      <c r="V904" s="355"/>
      <c r="W904" s="355"/>
      <c r="X904" s="355"/>
      <c r="Y904" s="355"/>
      <c r="Z904" s="355"/>
      <c r="AA904" s="1517"/>
    </row>
    <row r="905" spans="1:27" ht="15">
      <c r="A905" s="355"/>
      <c r="B905" s="1537"/>
      <c r="C905" s="355"/>
      <c r="D905" s="355"/>
      <c r="E905" s="355"/>
      <c r="F905" s="355"/>
      <c r="G905" s="355"/>
      <c r="H905" s="355"/>
      <c r="I905" s="355"/>
      <c r="J905" s="355"/>
      <c r="K905" s="355"/>
      <c r="L905" s="355"/>
      <c r="M905" s="355"/>
      <c r="N905" s="355"/>
      <c r="O905" s="355"/>
      <c r="P905" s="355"/>
      <c r="Q905" s="355"/>
      <c r="R905" s="355"/>
      <c r="S905" s="355"/>
      <c r="T905" s="355"/>
      <c r="U905" s="355"/>
      <c r="V905" s="355"/>
      <c r="W905" s="355"/>
      <c r="X905" s="355"/>
      <c r="Y905" s="355"/>
      <c r="Z905" s="355"/>
      <c r="AA905" s="1517"/>
    </row>
    <row r="906" spans="1:27" ht="15">
      <c r="A906" s="355"/>
      <c r="B906" s="1537"/>
      <c r="C906" s="355"/>
      <c r="D906" s="355"/>
      <c r="E906" s="355"/>
      <c r="F906" s="355"/>
      <c r="G906" s="355"/>
      <c r="H906" s="355"/>
      <c r="I906" s="355"/>
      <c r="J906" s="355"/>
      <c r="K906" s="355"/>
      <c r="L906" s="355"/>
      <c r="M906" s="355"/>
      <c r="N906" s="355"/>
      <c r="O906" s="355"/>
      <c r="P906" s="355"/>
      <c r="Q906" s="355"/>
      <c r="R906" s="355"/>
      <c r="S906" s="355"/>
      <c r="T906" s="355"/>
      <c r="U906" s="355"/>
      <c r="V906" s="355"/>
      <c r="W906" s="355"/>
      <c r="X906" s="355"/>
      <c r="Y906" s="355"/>
      <c r="Z906" s="355"/>
      <c r="AA906" s="1517"/>
    </row>
    <row r="907" spans="1:27" ht="15">
      <c r="A907" s="355"/>
      <c r="B907" s="1537"/>
      <c r="C907" s="355"/>
      <c r="D907" s="355"/>
      <c r="E907" s="355"/>
      <c r="F907" s="355"/>
      <c r="G907" s="355"/>
      <c r="H907" s="355"/>
      <c r="I907" s="355"/>
      <c r="J907" s="355"/>
      <c r="K907" s="355"/>
      <c r="L907" s="355"/>
      <c r="M907" s="355"/>
      <c r="N907" s="355"/>
      <c r="O907" s="355"/>
      <c r="P907" s="355"/>
      <c r="Q907" s="355"/>
      <c r="R907" s="355"/>
      <c r="S907" s="355"/>
      <c r="T907" s="355"/>
      <c r="U907" s="355"/>
      <c r="V907" s="355"/>
      <c r="W907" s="355"/>
      <c r="X907" s="355"/>
      <c r="Y907" s="355"/>
      <c r="Z907" s="355"/>
      <c r="AA907" s="1517"/>
    </row>
    <row r="908" spans="1:27" ht="15">
      <c r="A908" s="355"/>
      <c r="B908" s="1537"/>
      <c r="C908" s="355"/>
      <c r="D908" s="355"/>
      <c r="E908" s="355"/>
      <c r="F908" s="355"/>
      <c r="G908" s="355"/>
      <c r="H908" s="355"/>
      <c r="I908" s="355"/>
      <c r="J908" s="355"/>
      <c r="K908" s="355"/>
      <c r="L908" s="355"/>
      <c r="M908" s="355"/>
      <c r="N908" s="355"/>
      <c r="O908" s="355"/>
      <c r="P908" s="355"/>
      <c r="Q908" s="355"/>
      <c r="R908" s="355"/>
      <c r="S908" s="355"/>
      <c r="T908" s="355"/>
      <c r="U908" s="355"/>
      <c r="V908" s="355"/>
      <c r="W908" s="355"/>
      <c r="X908" s="355"/>
      <c r="Y908" s="355"/>
      <c r="Z908" s="355"/>
      <c r="AA908" s="1517"/>
    </row>
    <row r="909" spans="1:27" ht="15">
      <c r="A909" s="355"/>
      <c r="B909" s="1537"/>
      <c r="C909" s="355"/>
      <c r="D909" s="355"/>
      <c r="E909" s="355"/>
      <c r="F909" s="355"/>
      <c r="G909" s="355"/>
      <c r="H909" s="355"/>
      <c r="I909" s="355"/>
      <c r="J909" s="355"/>
      <c r="K909" s="355"/>
      <c r="L909" s="355"/>
      <c r="M909" s="355"/>
      <c r="N909" s="355"/>
      <c r="O909" s="355"/>
      <c r="P909" s="355"/>
      <c r="Q909" s="355"/>
      <c r="R909" s="355"/>
      <c r="S909" s="355"/>
      <c r="T909" s="355"/>
      <c r="U909" s="355"/>
      <c r="V909" s="355"/>
      <c r="W909" s="355"/>
      <c r="X909" s="355"/>
      <c r="Y909" s="355"/>
      <c r="Z909" s="355"/>
      <c r="AA909" s="1517"/>
    </row>
    <row r="910" spans="1:27" ht="15">
      <c r="A910" s="355"/>
      <c r="B910" s="1537"/>
      <c r="C910" s="355"/>
      <c r="D910" s="355"/>
      <c r="E910" s="355"/>
      <c r="F910" s="355"/>
      <c r="G910" s="355"/>
      <c r="H910" s="355"/>
      <c r="I910" s="355"/>
      <c r="J910" s="355"/>
      <c r="K910" s="355"/>
      <c r="L910" s="355"/>
      <c r="M910" s="355"/>
      <c r="N910" s="355"/>
      <c r="O910" s="355"/>
      <c r="P910" s="355"/>
      <c r="Q910" s="355"/>
      <c r="R910" s="355"/>
      <c r="S910" s="355"/>
      <c r="T910" s="355"/>
      <c r="U910" s="355"/>
      <c r="V910" s="355"/>
      <c r="W910" s="355"/>
      <c r="X910" s="355"/>
      <c r="Y910" s="355"/>
      <c r="Z910" s="355"/>
      <c r="AA910" s="1517"/>
    </row>
    <row r="911" spans="1:27" ht="15">
      <c r="A911" s="355"/>
      <c r="B911" s="1537"/>
      <c r="C911" s="355"/>
      <c r="D911" s="355"/>
      <c r="E911" s="355"/>
      <c r="F911" s="355"/>
      <c r="G911" s="355"/>
      <c r="H911" s="355"/>
      <c r="I911" s="355"/>
      <c r="J911" s="355"/>
      <c r="K911" s="355"/>
      <c r="L911" s="355"/>
      <c r="M911" s="355"/>
      <c r="N911" s="355"/>
      <c r="O911" s="355"/>
      <c r="P911" s="355"/>
      <c r="Q911" s="355"/>
      <c r="R911" s="355"/>
      <c r="S911" s="355"/>
      <c r="T911" s="355"/>
      <c r="U911" s="355"/>
      <c r="V911" s="355"/>
      <c r="W911" s="355"/>
      <c r="X911" s="355"/>
      <c r="Y911" s="355"/>
      <c r="Z911" s="355"/>
      <c r="AA911" s="1517"/>
    </row>
    <row r="912" spans="1:27" ht="15">
      <c r="A912" s="355"/>
      <c r="B912" s="1537"/>
      <c r="C912" s="355"/>
      <c r="D912" s="355"/>
      <c r="E912" s="355"/>
      <c r="F912" s="355"/>
      <c r="G912" s="355"/>
      <c r="H912" s="355"/>
      <c r="I912" s="355"/>
      <c r="J912" s="355"/>
      <c r="K912" s="355"/>
      <c r="L912" s="355"/>
      <c r="M912" s="355"/>
      <c r="N912" s="355"/>
      <c r="O912" s="355"/>
      <c r="P912" s="355"/>
      <c r="Q912" s="355"/>
      <c r="R912" s="355"/>
      <c r="S912" s="355"/>
      <c r="T912" s="355"/>
      <c r="U912" s="355"/>
      <c r="V912" s="355"/>
      <c r="W912" s="355"/>
      <c r="X912" s="355"/>
      <c r="Y912" s="355"/>
      <c r="Z912" s="355"/>
      <c r="AA912" s="1517"/>
    </row>
    <row r="913" spans="1:27" ht="15">
      <c r="A913" s="355"/>
      <c r="B913" s="1537"/>
      <c r="C913" s="355"/>
      <c r="D913" s="355"/>
      <c r="E913" s="355"/>
      <c r="F913" s="355"/>
      <c r="G913" s="355"/>
      <c r="H913" s="355"/>
      <c r="I913" s="355"/>
      <c r="J913" s="355"/>
      <c r="K913" s="355"/>
      <c r="L913" s="355"/>
      <c r="M913" s="355"/>
      <c r="N913" s="355"/>
      <c r="O913" s="355"/>
      <c r="P913" s="355"/>
      <c r="Q913" s="355"/>
      <c r="R913" s="355"/>
      <c r="S913" s="355"/>
      <c r="T913" s="355"/>
      <c r="U913" s="355"/>
      <c r="V913" s="355"/>
      <c r="W913" s="355"/>
      <c r="X913" s="355"/>
      <c r="Y913" s="355"/>
      <c r="Z913" s="355"/>
      <c r="AA913" s="1517"/>
    </row>
    <row r="914" spans="1:27" ht="15">
      <c r="A914" s="355"/>
      <c r="B914" s="1537"/>
      <c r="C914" s="355"/>
      <c r="D914" s="355"/>
      <c r="E914" s="355"/>
      <c r="F914" s="355"/>
      <c r="G914" s="355"/>
      <c r="H914" s="355"/>
      <c r="I914" s="355"/>
      <c r="J914" s="355"/>
      <c r="K914" s="355"/>
      <c r="L914" s="355"/>
      <c r="M914" s="355"/>
      <c r="N914" s="355"/>
      <c r="O914" s="355"/>
      <c r="P914" s="355"/>
      <c r="Q914" s="355"/>
      <c r="R914" s="355"/>
      <c r="S914" s="355"/>
      <c r="T914" s="355"/>
      <c r="U914" s="355"/>
      <c r="V914" s="355"/>
      <c r="W914" s="355"/>
      <c r="X914" s="355"/>
      <c r="Y914" s="355"/>
      <c r="Z914" s="355"/>
      <c r="AA914" s="1517"/>
    </row>
    <row r="915" spans="1:27" ht="15">
      <c r="A915" s="355"/>
      <c r="B915" s="1537"/>
      <c r="C915" s="355"/>
      <c r="D915" s="355"/>
      <c r="E915" s="355"/>
      <c r="F915" s="355"/>
      <c r="G915" s="355"/>
      <c r="H915" s="355"/>
      <c r="I915" s="355"/>
      <c r="J915" s="355"/>
      <c r="K915" s="355"/>
      <c r="L915" s="355"/>
      <c r="M915" s="355"/>
      <c r="N915" s="355"/>
      <c r="O915" s="355"/>
      <c r="P915" s="355"/>
      <c r="Q915" s="355"/>
      <c r="R915" s="355"/>
      <c r="S915" s="355"/>
      <c r="T915" s="355"/>
      <c r="U915" s="355"/>
      <c r="V915" s="355"/>
      <c r="W915" s="355"/>
      <c r="X915" s="355"/>
      <c r="Y915" s="355"/>
      <c r="Z915" s="355"/>
      <c r="AA915" s="1517"/>
    </row>
    <row r="916" spans="1:27" ht="15">
      <c r="A916" s="355"/>
      <c r="B916" s="1537"/>
      <c r="C916" s="355"/>
      <c r="D916" s="355"/>
      <c r="E916" s="355"/>
      <c r="F916" s="355"/>
      <c r="G916" s="355"/>
      <c r="H916" s="355"/>
      <c r="I916" s="355"/>
      <c r="J916" s="355"/>
      <c r="K916" s="355"/>
      <c r="L916" s="355"/>
      <c r="M916" s="355"/>
      <c r="N916" s="355"/>
      <c r="O916" s="355"/>
      <c r="P916" s="355"/>
      <c r="Q916" s="355"/>
      <c r="R916" s="355"/>
      <c r="S916" s="355"/>
      <c r="T916" s="355"/>
      <c r="U916" s="355"/>
      <c r="V916" s="355"/>
      <c r="W916" s="355"/>
      <c r="X916" s="355"/>
      <c r="Y916" s="355"/>
      <c r="Z916" s="355"/>
      <c r="AA916" s="1517"/>
    </row>
    <row r="917" spans="1:27" ht="15">
      <c r="A917" s="355"/>
      <c r="B917" s="1537"/>
      <c r="C917" s="355"/>
      <c r="D917" s="355"/>
      <c r="E917" s="355"/>
      <c r="F917" s="355"/>
      <c r="G917" s="355"/>
      <c r="H917" s="355"/>
      <c r="I917" s="355"/>
      <c r="J917" s="355"/>
      <c r="K917" s="355"/>
      <c r="L917" s="355"/>
      <c r="M917" s="355"/>
      <c r="N917" s="355"/>
      <c r="O917" s="355"/>
      <c r="P917" s="355"/>
      <c r="Q917" s="355"/>
      <c r="R917" s="355"/>
      <c r="S917" s="355"/>
      <c r="T917" s="355"/>
      <c r="U917" s="355"/>
      <c r="V917" s="355"/>
      <c r="W917" s="355"/>
      <c r="X917" s="355"/>
      <c r="Y917" s="355"/>
      <c r="Z917" s="355"/>
      <c r="AA917" s="1517"/>
    </row>
    <row r="918" spans="1:27" ht="15">
      <c r="A918" s="355"/>
      <c r="B918" s="1537"/>
      <c r="C918" s="355"/>
      <c r="D918" s="355"/>
      <c r="E918" s="355"/>
      <c r="F918" s="355"/>
      <c r="G918" s="355"/>
      <c r="H918" s="355"/>
      <c r="I918" s="355"/>
      <c r="J918" s="355"/>
      <c r="K918" s="355"/>
      <c r="L918" s="355"/>
      <c r="M918" s="355"/>
      <c r="N918" s="355"/>
      <c r="O918" s="355"/>
      <c r="P918" s="355"/>
      <c r="Q918" s="355"/>
      <c r="R918" s="355"/>
      <c r="S918" s="355"/>
      <c r="T918" s="355"/>
      <c r="U918" s="355"/>
      <c r="V918" s="355"/>
      <c r="W918" s="355"/>
      <c r="X918" s="355"/>
      <c r="Y918" s="355"/>
      <c r="Z918" s="355"/>
      <c r="AA918" s="1517"/>
    </row>
    <row r="919" spans="1:27" ht="15">
      <c r="A919" s="355"/>
      <c r="B919" s="1537"/>
      <c r="C919" s="355"/>
      <c r="D919" s="355"/>
      <c r="E919" s="355"/>
      <c r="F919" s="355"/>
      <c r="G919" s="355"/>
      <c r="H919" s="355"/>
      <c r="I919" s="355"/>
      <c r="J919" s="355"/>
      <c r="K919" s="355"/>
      <c r="L919" s="355"/>
      <c r="M919" s="355"/>
      <c r="N919" s="355"/>
      <c r="O919" s="355"/>
      <c r="P919" s="355"/>
      <c r="Q919" s="355"/>
      <c r="R919" s="355"/>
      <c r="S919" s="355"/>
      <c r="T919" s="355"/>
      <c r="U919" s="355"/>
      <c r="V919" s="355"/>
      <c r="W919" s="355"/>
      <c r="X919" s="355"/>
      <c r="Y919" s="355"/>
      <c r="Z919" s="355"/>
      <c r="AA919" s="1517"/>
    </row>
    <row r="920" spans="1:27" ht="15">
      <c r="A920" s="355"/>
      <c r="B920" s="1537"/>
      <c r="C920" s="355"/>
      <c r="D920" s="355"/>
      <c r="E920" s="355"/>
      <c r="F920" s="355"/>
      <c r="G920" s="355"/>
      <c r="H920" s="355"/>
      <c r="I920" s="355"/>
      <c r="J920" s="355"/>
      <c r="K920" s="355"/>
      <c r="L920" s="355"/>
      <c r="M920" s="355"/>
      <c r="N920" s="355"/>
      <c r="O920" s="355"/>
      <c r="P920" s="355"/>
      <c r="Q920" s="355"/>
      <c r="R920" s="355"/>
      <c r="S920" s="355"/>
      <c r="T920" s="355"/>
      <c r="U920" s="355"/>
      <c r="V920" s="355"/>
      <c r="W920" s="355"/>
      <c r="X920" s="355"/>
      <c r="Y920" s="355"/>
      <c r="Z920" s="355"/>
      <c r="AA920" s="1517"/>
    </row>
    <row r="921" spans="1:27" ht="15">
      <c r="A921" s="355"/>
      <c r="B921" s="1537"/>
      <c r="C921" s="355"/>
      <c r="D921" s="355"/>
      <c r="E921" s="355"/>
      <c r="F921" s="355"/>
      <c r="G921" s="355"/>
      <c r="H921" s="355"/>
      <c r="I921" s="355"/>
      <c r="J921" s="355"/>
      <c r="K921" s="355"/>
      <c r="L921" s="355"/>
      <c r="M921" s="355"/>
      <c r="N921" s="355"/>
      <c r="O921" s="355"/>
      <c r="P921" s="355"/>
      <c r="Q921" s="355"/>
      <c r="R921" s="355"/>
      <c r="S921" s="355"/>
      <c r="T921" s="355"/>
      <c r="U921" s="355"/>
      <c r="V921" s="355"/>
      <c r="W921" s="355"/>
      <c r="X921" s="355"/>
      <c r="Y921" s="355"/>
      <c r="Z921" s="355"/>
      <c r="AA921" s="1517"/>
    </row>
    <row r="922" spans="1:27" ht="15">
      <c r="A922" s="355"/>
      <c r="B922" s="1537"/>
      <c r="C922" s="355"/>
      <c r="D922" s="355"/>
      <c r="E922" s="355"/>
      <c r="F922" s="355"/>
      <c r="G922" s="355"/>
      <c r="H922" s="355"/>
      <c r="I922" s="355"/>
      <c r="J922" s="355"/>
      <c r="K922" s="355"/>
      <c r="L922" s="355"/>
      <c r="M922" s="355"/>
      <c r="N922" s="355"/>
      <c r="O922" s="355"/>
      <c r="P922" s="355"/>
      <c r="Q922" s="355"/>
      <c r="R922" s="355"/>
      <c r="S922" s="355"/>
      <c r="T922" s="355"/>
      <c r="U922" s="355"/>
      <c r="V922" s="355"/>
      <c r="W922" s="355"/>
      <c r="X922" s="355"/>
      <c r="Y922" s="355"/>
      <c r="Z922" s="355"/>
      <c r="AA922" s="1517"/>
    </row>
    <row r="923" spans="1:27" ht="15">
      <c r="A923" s="355"/>
      <c r="B923" s="1537"/>
      <c r="C923" s="355"/>
      <c r="D923" s="355"/>
      <c r="E923" s="355"/>
      <c r="F923" s="355"/>
      <c r="G923" s="355"/>
      <c r="H923" s="355"/>
      <c r="I923" s="355"/>
      <c r="J923" s="355"/>
      <c r="K923" s="355"/>
      <c r="L923" s="355"/>
      <c r="M923" s="355"/>
      <c r="N923" s="355"/>
      <c r="O923" s="355"/>
      <c r="P923" s="355"/>
      <c r="Q923" s="355"/>
      <c r="R923" s="355"/>
      <c r="S923" s="355"/>
      <c r="T923" s="355"/>
      <c r="U923" s="355"/>
      <c r="V923" s="355"/>
      <c r="W923" s="355"/>
      <c r="X923" s="355"/>
      <c r="Y923" s="355"/>
      <c r="Z923" s="355"/>
      <c r="AA923" s="1517"/>
    </row>
    <row r="924" spans="1:27" ht="15">
      <c r="A924" s="355"/>
      <c r="B924" s="1537"/>
      <c r="C924" s="355"/>
      <c r="D924" s="355"/>
      <c r="E924" s="355"/>
      <c r="F924" s="355"/>
      <c r="G924" s="355"/>
      <c r="H924" s="355"/>
      <c r="I924" s="355"/>
      <c r="J924" s="355"/>
      <c r="K924" s="355"/>
      <c r="L924" s="355"/>
      <c r="M924" s="355"/>
      <c r="N924" s="355"/>
      <c r="O924" s="355"/>
      <c r="P924" s="355"/>
      <c r="Q924" s="355"/>
      <c r="R924" s="355"/>
      <c r="S924" s="355"/>
      <c r="T924" s="355"/>
      <c r="U924" s="355"/>
      <c r="V924" s="355"/>
      <c r="W924" s="355"/>
      <c r="X924" s="355"/>
      <c r="Y924" s="355"/>
      <c r="Z924" s="355"/>
      <c r="AA924" s="1517"/>
    </row>
    <row r="925" spans="1:27" ht="15">
      <c r="A925" s="355"/>
      <c r="B925" s="1537"/>
      <c r="C925" s="355"/>
      <c r="D925" s="355"/>
      <c r="E925" s="355"/>
      <c r="F925" s="355"/>
      <c r="G925" s="355"/>
      <c r="H925" s="355"/>
      <c r="I925" s="355"/>
      <c r="J925" s="355"/>
      <c r="K925" s="355"/>
      <c r="L925" s="355"/>
      <c r="M925" s="355"/>
      <c r="N925" s="355"/>
      <c r="O925" s="355"/>
      <c r="P925" s="355"/>
      <c r="Q925" s="355"/>
      <c r="R925" s="355"/>
      <c r="S925" s="355"/>
      <c r="T925" s="355"/>
      <c r="U925" s="355"/>
      <c r="V925" s="355"/>
      <c r="W925" s="355"/>
      <c r="X925" s="355"/>
      <c r="Y925" s="355"/>
      <c r="Z925" s="355"/>
      <c r="AA925" s="1517"/>
    </row>
    <row r="926" spans="1:27" ht="15">
      <c r="A926" s="355"/>
      <c r="B926" s="1537"/>
      <c r="C926" s="355"/>
      <c r="D926" s="355"/>
      <c r="E926" s="355"/>
      <c r="F926" s="355"/>
      <c r="G926" s="355"/>
      <c r="H926" s="355"/>
      <c r="I926" s="355"/>
      <c r="J926" s="355"/>
      <c r="K926" s="355"/>
      <c r="L926" s="355"/>
      <c r="M926" s="355"/>
      <c r="N926" s="355"/>
      <c r="O926" s="355"/>
      <c r="P926" s="355"/>
      <c r="Q926" s="355"/>
      <c r="R926" s="355"/>
      <c r="S926" s="355"/>
      <c r="T926" s="355"/>
      <c r="U926" s="355"/>
      <c r="V926" s="355"/>
      <c r="W926" s="355"/>
      <c r="X926" s="355"/>
      <c r="Y926" s="355"/>
      <c r="Z926" s="355"/>
      <c r="AA926" s="1517"/>
    </row>
    <row r="927" spans="1:27" ht="15">
      <c r="A927" s="355"/>
      <c r="B927" s="1537"/>
      <c r="C927" s="355"/>
      <c r="D927" s="355"/>
      <c r="E927" s="355"/>
      <c r="F927" s="355"/>
      <c r="G927" s="355"/>
      <c r="H927" s="355"/>
      <c r="I927" s="355"/>
      <c r="J927" s="355"/>
      <c r="K927" s="355"/>
      <c r="L927" s="355"/>
      <c r="M927" s="355"/>
      <c r="N927" s="355"/>
      <c r="O927" s="355"/>
      <c r="P927" s="355"/>
      <c r="Q927" s="355"/>
      <c r="R927" s="355"/>
      <c r="S927" s="355"/>
      <c r="T927" s="355"/>
      <c r="U927" s="355"/>
      <c r="V927" s="355"/>
      <c r="W927" s="355"/>
      <c r="X927" s="355"/>
      <c r="Y927" s="355"/>
      <c r="Z927" s="355"/>
      <c r="AA927" s="1517"/>
    </row>
    <row r="928" spans="1:27" ht="15">
      <c r="A928" s="355"/>
      <c r="B928" s="1537"/>
      <c r="C928" s="355"/>
      <c r="D928" s="355"/>
      <c r="E928" s="355"/>
      <c r="F928" s="355"/>
      <c r="G928" s="355"/>
      <c r="H928" s="355"/>
      <c r="I928" s="355"/>
      <c r="J928" s="355"/>
      <c r="K928" s="355"/>
      <c r="L928" s="355"/>
      <c r="M928" s="355"/>
      <c r="N928" s="355"/>
      <c r="O928" s="355"/>
      <c r="P928" s="355"/>
      <c r="Q928" s="355"/>
      <c r="R928" s="355"/>
      <c r="S928" s="355"/>
      <c r="T928" s="355"/>
      <c r="U928" s="355"/>
      <c r="V928" s="355"/>
      <c r="W928" s="355"/>
      <c r="X928" s="355"/>
      <c r="Y928" s="355"/>
      <c r="Z928" s="355"/>
      <c r="AA928" s="1517"/>
    </row>
    <row r="929" spans="1:27" ht="15">
      <c r="A929" s="355"/>
      <c r="B929" s="1537"/>
      <c r="C929" s="355"/>
      <c r="D929" s="355"/>
      <c r="E929" s="355"/>
      <c r="F929" s="355"/>
      <c r="G929" s="355"/>
      <c r="H929" s="355"/>
      <c r="I929" s="355"/>
      <c r="J929" s="355"/>
      <c r="K929" s="355"/>
      <c r="L929" s="355"/>
      <c r="M929" s="355"/>
      <c r="N929" s="355"/>
      <c r="O929" s="355"/>
      <c r="P929" s="355"/>
      <c r="Q929" s="355"/>
      <c r="R929" s="355"/>
      <c r="S929" s="355"/>
      <c r="T929" s="355"/>
      <c r="U929" s="355"/>
      <c r="V929" s="355"/>
      <c r="W929" s="355"/>
      <c r="X929" s="355"/>
      <c r="Y929" s="355"/>
      <c r="Z929" s="355"/>
      <c r="AA929" s="1517"/>
    </row>
    <row r="930" spans="1:27" ht="15">
      <c r="A930" s="355"/>
      <c r="B930" s="1537"/>
      <c r="C930" s="355"/>
      <c r="D930" s="355"/>
      <c r="E930" s="355"/>
      <c r="F930" s="355"/>
      <c r="G930" s="355"/>
      <c r="H930" s="355"/>
      <c r="I930" s="355"/>
      <c r="J930" s="355"/>
      <c r="K930" s="355"/>
      <c r="L930" s="355"/>
      <c r="M930" s="355"/>
      <c r="N930" s="355"/>
      <c r="O930" s="355"/>
      <c r="P930" s="355"/>
      <c r="Q930" s="355"/>
      <c r="R930" s="355"/>
      <c r="S930" s="355"/>
      <c r="T930" s="355"/>
      <c r="U930" s="355"/>
      <c r="V930" s="355"/>
      <c r="W930" s="355"/>
      <c r="X930" s="355"/>
      <c r="Y930" s="355"/>
      <c r="Z930" s="355"/>
      <c r="AA930" s="1517"/>
    </row>
    <row r="931" spans="1:27" ht="15">
      <c r="A931" s="355"/>
      <c r="B931" s="1537"/>
      <c r="C931" s="355"/>
      <c r="D931" s="355"/>
      <c r="E931" s="355"/>
      <c r="F931" s="355"/>
      <c r="G931" s="355"/>
      <c r="H931" s="355"/>
      <c r="I931" s="355"/>
      <c r="J931" s="355"/>
      <c r="K931" s="355"/>
      <c r="L931" s="355"/>
      <c r="M931" s="355"/>
      <c r="N931" s="355"/>
      <c r="O931" s="355"/>
      <c r="P931" s="355"/>
      <c r="Q931" s="355"/>
      <c r="R931" s="355"/>
      <c r="S931" s="355"/>
      <c r="T931" s="355"/>
      <c r="U931" s="355"/>
      <c r="V931" s="355"/>
      <c r="W931" s="355"/>
      <c r="X931" s="355"/>
      <c r="Y931" s="355"/>
      <c r="Z931" s="355"/>
      <c r="AA931" s="1517"/>
    </row>
    <row r="932" spans="1:27" ht="15">
      <c r="A932" s="355"/>
      <c r="B932" s="1537"/>
      <c r="C932" s="355"/>
      <c r="D932" s="355"/>
      <c r="E932" s="355"/>
      <c r="F932" s="355"/>
      <c r="G932" s="355"/>
      <c r="H932" s="355"/>
      <c r="I932" s="355"/>
      <c r="J932" s="355"/>
      <c r="K932" s="355"/>
      <c r="L932" s="355"/>
      <c r="M932" s="355"/>
      <c r="N932" s="355"/>
      <c r="O932" s="355"/>
      <c r="P932" s="355"/>
      <c r="Q932" s="355"/>
      <c r="R932" s="355"/>
      <c r="S932" s="355"/>
      <c r="T932" s="355"/>
      <c r="U932" s="355"/>
      <c r="V932" s="355"/>
      <c r="W932" s="355"/>
      <c r="X932" s="355"/>
      <c r="Y932" s="355"/>
      <c r="Z932" s="355"/>
      <c r="AA932" s="1517"/>
    </row>
    <row r="933" spans="1:27" ht="15">
      <c r="A933" s="355"/>
      <c r="B933" s="1537"/>
      <c r="C933" s="355"/>
      <c r="D933" s="355"/>
      <c r="E933" s="355"/>
      <c r="F933" s="355"/>
      <c r="G933" s="355"/>
      <c r="H933" s="355"/>
      <c r="I933" s="355"/>
      <c r="J933" s="355"/>
      <c r="K933" s="355"/>
      <c r="L933" s="355"/>
      <c r="M933" s="355"/>
      <c r="N933" s="355"/>
      <c r="O933" s="355"/>
      <c r="P933" s="355"/>
      <c r="Q933" s="355"/>
      <c r="R933" s="355"/>
      <c r="S933" s="355"/>
      <c r="T933" s="355"/>
      <c r="U933" s="355"/>
      <c r="V933" s="355"/>
      <c r="W933" s="355"/>
      <c r="X933" s="355"/>
      <c r="Y933" s="355"/>
      <c r="Z933" s="355"/>
      <c r="AA933" s="1517"/>
    </row>
    <row r="934" spans="1:27" ht="15">
      <c r="A934" s="355"/>
      <c r="B934" s="1537"/>
      <c r="C934" s="355"/>
      <c r="D934" s="355"/>
      <c r="E934" s="355"/>
      <c r="F934" s="355"/>
      <c r="G934" s="355"/>
      <c r="H934" s="355"/>
      <c r="I934" s="355"/>
      <c r="J934" s="355"/>
      <c r="K934" s="355"/>
      <c r="L934" s="355"/>
      <c r="M934" s="355"/>
      <c r="N934" s="355"/>
      <c r="O934" s="355"/>
      <c r="P934" s="355"/>
      <c r="Q934" s="355"/>
      <c r="R934" s="355"/>
      <c r="S934" s="355"/>
      <c r="T934" s="355"/>
      <c r="U934" s="355"/>
      <c r="V934" s="355"/>
      <c r="W934" s="355"/>
      <c r="X934" s="355"/>
      <c r="Y934" s="355"/>
      <c r="Z934" s="355"/>
      <c r="AA934" s="1517"/>
    </row>
    <row r="935" spans="1:27" ht="15">
      <c r="A935" s="355"/>
      <c r="B935" s="1537"/>
      <c r="C935" s="355"/>
      <c r="D935" s="355"/>
      <c r="E935" s="355"/>
      <c r="F935" s="355"/>
      <c r="G935" s="355"/>
      <c r="H935" s="355"/>
      <c r="I935" s="355"/>
      <c r="J935" s="355"/>
      <c r="K935" s="355"/>
      <c r="L935" s="355"/>
      <c r="M935" s="355"/>
      <c r="N935" s="355"/>
      <c r="O935" s="355"/>
      <c r="P935" s="355"/>
      <c r="Q935" s="355"/>
      <c r="R935" s="355"/>
      <c r="S935" s="355"/>
      <c r="T935" s="355"/>
      <c r="U935" s="355"/>
      <c r="V935" s="355"/>
      <c r="W935" s="355"/>
      <c r="X935" s="355"/>
      <c r="Y935" s="355"/>
      <c r="Z935" s="355"/>
      <c r="AA935" s="1517"/>
    </row>
    <row r="936" spans="1:27" ht="15">
      <c r="A936" s="355"/>
      <c r="B936" s="1537"/>
      <c r="C936" s="355"/>
      <c r="D936" s="355"/>
      <c r="E936" s="355"/>
      <c r="F936" s="355"/>
      <c r="G936" s="355"/>
      <c r="H936" s="355"/>
      <c r="I936" s="355"/>
      <c r="J936" s="355"/>
      <c r="K936" s="355"/>
      <c r="L936" s="355"/>
      <c r="M936" s="355"/>
      <c r="N936" s="355"/>
      <c r="O936" s="355"/>
      <c r="P936" s="355"/>
      <c r="Q936" s="355"/>
      <c r="R936" s="355"/>
      <c r="S936" s="355"/>
      <c r="T936" s="355"/>
      <c r="U936" s="355"/>
      <c r="V936" s="355"/>
      <c r="W936" s="355"/>
      <c r="X936" s="355"/>
      <c r="Y936" s="355"/>
      <c r="Z936" s="355"/>
      <c r="AA936" s="1517"/>
    </row>
    <row r="937" spans="1:27" ht="15">
      <c r="A937" s="355"/>
      <c r="B937" s="1537"/>
      <c r="C937" s="355"/>
      <c r="D937" s="355"/>
      <c r="E937" s="355"/>
      <c r="F937" s="355"/>
      <c r="G937" s="355"/>
      <c r="H937" s="355"/>
      <c r="I937" s="355"/>
      <c r="J937" s="355"/>
      <c r="K937" s="355"/>
      <c r="L937" s="355"/>
      <c r="M937" s="355"/>
      <c r="N937" s="355"/>
      <c r="O937" s="355"/>
      <c r="P937" s="355"/>
      <c r="Q937" s="355"/>
      <c r="R937" s="355"/>
      <c r="S937" s="355"/>
      <c r="T937" s="355"/>
      <c r="U937" s="355"/>
      <c r="V937" s="355"/>
      <c r="W937" s="355"/>
      <c r="X937" s="355"/>
      <c r="Y937" s="355"/>
      <c r="Z937" s="355"/>
      <c r="AA937" s="1517"/>
    </row>
    <row r="938" spans="1:27" ht="15">
      <c r="A938" s="355"/>
      <c r="B938" s="1537"/>
      <c r="C938" s="355"/>
      <c r="D938" s="355"/>
      <c r="E938" s="355"/>
      <c r="F938" s="355"/>
      <c r="G938" s="355"/>
      <c r="H938" s="355"/>
      <c r="I938" s="355"/>
      <c r="J938" s="355"/>
      <c r="K938" s="355"/>
      <c r="L938" s="355"/>
      <c r="M938" s="355"/>
      <c r="N938" s="355"/>
      <c r="O938" s="355"/>
      <c r="P938" s="355"/>
      <c r="Q938" s="355"/>
      <c r="R938" s="355"/>
      <c r="S938" s="355"/>
      <c r="T938" s="355"/>
      <c r="U938" s="355"/>
      <c r="V938" s="355"/>
      <c r="W938" s="355"/>
      <c r="X938" s="355"/>
      <c r="Y938" s="355"/>
      <c r="Z938" s="355"/>
      <c r="AA938" s="1517"/>
    </row>
    <row r="939" spans="1:27" ht="15">
      <c r="A939" s="355"/>
      <c r="B939" s="1537"/>
      <c r="C939" s="355"/>
      <c r="D939" s="355"/>
      <c r="E939" s="355"/>
      <c r="F939" s="355"/>
      <c r="G939" s="355"/>
      <c r="H939" s="355"/>
      <c r="I939" s="355"/>
      <c r="J939" s="355"/>
      <c r="K939" s="355"/>
      <c r="L939" s="355"/>
      <c r="M939" s="355"/>
      <c r="N939" s="355"/>
      <c r="O939" s="355"/>
      <c r="P939" s="355"/>
      <c r="Q939" s="355"/>
      <c r="R939" s="355"/>
      <c r="S939" s="355"/>
      <c r="T939" s="355"/>
      <c r="U939" s="355"/>
      <c r="V939" s="355"/>
      <c r="W939" s="355"/>
      <c r="X939" s="355"/>
      <c r="Y939" s="355"/>
      <c r="Z939" s="355"/>
      <c r="AA939" s="1517"/>
    </row>
    <row r="940" spans="1:27" ht="15">
      <c r="A940" s="355"/>
      <c r="B940" s="1537"/>
      <c r="C940" s="355"/>
      <c r="D940" s="355"/>
      <c r="E940" s="355"/>
      <c r="F940" s="355"/>
      <c r="G940" s="355"/>
      <c r="H940" s="355"/>
      <c r="I940" s="355"/>
      <c r="J940" s="355"/>
      <c r="K940" s="355"/>
      <c r="L940" s="355"/>
      <c r="M940" s="355"/>
      <c r="N940" s="355"/>
      <c r="O940" s="355"/>
      <c r="P940" s="355"/>
      <c r="Q940" s="355"/>
      <c r="R940" s="355"/>
      <c r="S940" s="355"/>
      <c r="T940" s="355"/>
      <c r="U940" s="355"/>
      <c r="V940" s="355"/>
      <c r="W940" s="355"/>
      <c r="X940" s="355"/>
      <c r="Y940" s="355"/>
      <c r="Z940" s="355"/>
      <c r="AA940" s="1517"/>
    </row>
    <row r="941" spans="1:27" ht="15">
      <c r="A941" s="355"/>
      <c r="B941" s="1537"/>
      <c r="C941" s="355"/>
      <c r="D941" s="355"/>
      <c r="E941" s="355"/>
      <c r="F941" s="355"/>
      <c r="G941" s="355"/>
      <c r="H941" s="355"/>
      <c r="I941" s="355"/>
      <c r="J941" s="355"/>
      <c r="K941" s="355"/>
      <c r="L941" s="355"/>
      <c r="M941" s="355"/>
      <c r="N941" s="355"/>
      <c r="O941" s="355"/>
      <c r="P941" s="355"/>
      <c r="Q941" s="355"/>
      <c r="R941" s="355"/>
      <c r="S941" s="355"/>
      <c r="T941" s="355"/>
      <c r="U941" s="355"/>
      <c r="V941" s="355"/>
      <c r="W941" s="355"/>
      <c r="X941" s="355"/>
      <c r="Y941" s="355"/>
      <c r="Z941" s="355"/>
      <c r="AA941" s="1517"/>
    </row>
    <row r="942" spans="1:27" ht="15">
      <c r="A942" s="355"/>
      <c r="B942" s="1537"/>
      <c r="C942" s="355"/>
      <c r="D942" s="355"/>
      <c r="E942" s="355"/>
      <c r="F942" s="355"/>
      <c r="G942" s="355"/>
      <c r="H942" s="355"/>
      <c r="I942" s="355"/>
      <c r="J942" s="355"/>
      <c r="K942" s="355"/>
      <c r="L942" s="355"/>
      <c r="M942" s="355"/>
      <c r="N942" s="355"/>
      <c r="O942" s="355"/>
      <c r="P942" s="355"/>
      <c r="Q942" s="355"/>
      <c r="R942" s="355"/>
      <c r="S942" s="355"/>
      <c r="T942" s="355"/>
      <c r="U942" s="355"/>
      <c r="V942" s="355"/>
      <c r="W942" s="355"/>
      <c r="X942" s="355"/>
      <c r="Y942" s="355"/>
      <c r="Z942" s="355"/>
      <c r="AA942" s="1517"/>
    </row>
    <row r="943" spans="1:27" ht="15">
      <c r="A943" s="355"/>
      <c r="B943" s="1537"/>
      <c r="C943" s="355"/>
      <c r="D943" s="355"/>
      <c r="E943" s="355"/>
      <c r="F943" s="355"/>
      <c r="G943" s="355"/>
      <c r="H943" s="355"/>
      <c r="I943" s="355"/>
      <c r="J943" s="355"/>
      <c r="K943" s="355"/>
      <c r="L943" s="355"/>
      <c r="M943" s="355"/>
      <c r="N943" s="355"/>
      <c r="O943" s="355"/>
      <c r="P943" s="355"/>
      <c r="Q943" s="355"/>
      <c r="R943" s="355"/>
      <c r="S943" s="355"/>
      <c r="T943" s="355"/>
      <c r="U943" s="355"/>
      <c r="V943" s="355"/>
      <c r="W943" s="355"/>
      <c r="X943" s="355"/>
      <c r="Y943" s="355"/>
      <c r="Z943" s="355"/>
      <c r="AA943" s="1517"/>
    </row>
    <row r="944" spans="1:27" ht="15">
      <c r="A944" s="355"/>
      <c r="B944" s="1537"/>
      <c r="C944" s="355"/>
      <c r="D944" s="355"/>
      <c r="E944" s="355"/>
      <c r="F944" s="355"/>
      <c r="G944" s="355"/>
      <c r="H944" s="355"/>
      <c r="I944" s="355"/>
      <c r="J944" s="355"/>
      <c r="K944" s="355"/>
      <c r="L944" s="355"/>
      <c r="M944" s="355"/>
      <c r="N944" s="355"/>
      <c r="O944" s="355"/>
      <c r="P944" s="355"/>
      <c r="Q944" s="355"/>
      <c r="R944" s="355"/>
      <c r="S944" s="355"/>
      <c r="T944" s="355"/>
      <c r="U944" s="355"/>
      <c r="V944" s="355"/>
      <c r="W944" s="355"/>
      <c r="X944" s="355"/>
      <c r="Y944" s="355"/>
      <c r="Z944" s="355"/>
      <c r="AA944" s="1517"/>
    </row>
    <row r="945" spans="1:27" ht="15">
      <c r="A945" s="355"/>
      <c r="B945" s="1537"/>
      <c r="C945" s="355"/>
      <c r="D945" s="355"/>
      <c r="E945" s="355"/>
      <c r="F945" s="355"/>
      <c r="G945" s="355"/>
      <c r="H945" s="355"/>
      <c r="I945" s="355"/>
      <c r="J945" s="355"/>
      <c r="K945" s="355"/>
      <c r="L945" s="355"/>
      <c r="M945" s="355"/>
      <c r="N945" s="355"/>
      <c r="O945" s="355"/>
      <c r="P945" s="355"/>
      <c r="Q945" s="355"/>
      <c r="R945" s="355"/>
      <c r="S945" s="355"/>
      <c r="T945" s="355"/>
      <c r="U945" s="355"/>
      <c r="V945" s="355"/>
      <c r="W945" s="355"/>
      <c r="X945" s="355"/>
      <c r="Y945" s="355"/>
      <c r="Z945" s="355"/>
      <c r="AA945" s="1517"/>
    </row>
    <row r="946" spans="1:27" ht="15">
      <c r="A946" s="355"/>
      <c r="B946" s="1537"/>
      <c r="C946" s="355"/>
      <c r="D946" s="355"/>
      <c r="E946" s="355"/>
      <c r="F946" s="355"/>
      <c r="G946" s="355"/>
      <c r="H946" s="355"/>
      <c r="I946" s="355"/>
      <c r="J946" s="355"/>
      <c r="K946" s="355"/>
      <c r="L946" s="355"/>
      <c r="M946" s="355"/>
      <c r="N946" s="355"/>
      <c r="O946" s="355"/>
      <c r="P946" s="355"/>
      <c r="Q946" s="355"/>
      <c r="R946" s="355"/>
      <c r="S946" s="355"/>
      <c r="T946" s="355"/>
      <c r="U946" s="355"/>
      <c r="V946" s="355"/>
      <c r="W946" s="355"/>
      <c r="X946" s="355"/>
      <c r="Y946" s="355"/>
      <c r="Z946" s="355"/>
      <c r="AA946" s="1517"/>
    </row>
    <row r="947" spans="1:27" ht="15">
      <c r="A947" s="355"/>
      <c r="B947" s="1537"/>
      <c r="C947" s="355"/>
      <c r="D947" s="355"/>
      <c r="E947" s="355"/>
      <c r="F947" s="355"/>
      <c r="G947" s="355"/>
      <c r="H947" s="355"/>
      <c r="I947" s="355"/>
      <c r="J947" s="355"/>
      <c r="K947" s="355"/>
      <c r="L947" s="355"/>
      <c r="M947" s="355"/>
      <c r="N947" s="355"/>
      <c r="O947" s="355"/>
      <c r="P947" s="355"/>
      <c r="Q947" s="355"/>
      <c r="R947" s="355"/>
      <c r="S947" s="355"/>
      <c r="T947" s="355"/>
      <c r="U947" s="355"/>
      <c r="V947" s="355"/>
      <c r="W947" s="355"/>
      <c r="X947" s="355"/>
      <c r="Y947" s="355"/>
      <c r="Z947" s="355"/>
      <c r="AA947" s="1517"/>
    </row>
    <row r="948" spans="1:27" ht="15">
      <c r="A948" s="355"/>
      <c r="B948" s="1537"/>
      <c r="C948" s="355"/>
      <c r="D948" s="355"/>
      <c r="E948" s="355"/>
      <c r="F948" s="355"/>
      <c r="G948" s="355"/>
      <c r="H948" s="355"/>
      <c r="I948" s="355"/>
      <c r="J948" s="355"/>
      <c r="K948" s="355"/>
      <c r="L948" s="355"/>
      <c r="M948" s="355"/>
      <c r="N948" s="355"/>
      <c r="O948" s="355"/>
      <c r="P948" s="355"/>
      <c r="Q948" s="355"/>
      <c r="R948" s="355"/>
      <c r="S948" s="355"/>
      <c r="T948" s="355"/>
      <c r="U948" s="355"/>
      <c r="V948" s="355"/>
      <c r="W948" s="355"/>
      <c r="X948" s="355"/>
      <c r="Y948" s="355"/>
      <c r="Z948" s="355"/>
      <c r="AA948" s="1517"/>
    </row>
    <row r="949" spans="1:27" ht="15">
      <c r="A949" s="355"/>
      <c r="B949" s="1537"/>
      <c r="C949" s="355"/>
      <c r="D949" s="355"/>
      <c r="E949" s="355"/>
      <c r="F949" s="355"/>
      <c r="G949" s="355"/>
      <c r="H949" s="355"/>
      <c r="I949" s="355"/>
      <c r="J949" s="355"/>
      <c r="K949" s="355"/>
      <c r="L949" s="355"/>
      <c r="M949" s="355"/>
      <c r="N949" s="355"/>
      <c r="O949" s="355"/>
      <c r="P949" s="355"/>
      <c r="Q949" s="355"/>
      <c r="R949" s="355"/>
      <c r="S949" s="355"/>
      <c r="T949" s="355"/>
      <c r="U949" s="355"/>
      <c r="V949" s="355"/>
      <c r="W949" s="355"/>
      <c r="X949" s="355"/>
      <c r="Y949" s="355"/>
      <c r="Z949" s="355"/>
      <c r="AA949" s="1517"/>
    </row>
    <row r="950" spans="1:27" ht="15">
      <c r="A950" s="355"/>
      <c r="B950" s="1537"/>
      <c r="C950" s="355"/>
      <c r="D950" s="355"/>
      <c r="E950" s="355"/>
      <c r="F950" s="355"/>
      <c r="G950" s="355"/>
      <c r="H950" s="355"/>
      <c r="I950" s="355"/>
      <c r="J950" s="355"/>
      <c r="K950" s="355"/>
      <c r="L950" s="355"/>
      <c r="M950" s="355"/>
      <c r="N950" s="355"/>
      <c r="O950" s="355"/>
      <c r="P950" s="355"/>
      <c r="Q950" s="355"/>
      <c r="R950" s="355"/>
      <c r="S950" s="355"/>
      <c r="T950" s="355"/>
      <c r="U950" s="355"/>
      <c r="V950" s="355"/>
      <c r="W950" s="355"/>
      <c r="X950" s="355"/>
      <c r="Y950" s="355"/>
      <c r="Z950" s="355"/>
      <c r="AA950" s="1517"/>
    </row>
    <row r="951" spans="1:27" ht="15">
      <c r="A951" s="355"/>
      <c r="B951" s="1537"/>
      <c r="C951" s="355"/>
      <c r="D951" s="355"/>
      <c r="E951" s="355"/>
      <c r="F951" s="355"/>
      <c r="G951" s="355"/>
      <c r="H951" s="355"/>
      <c r="I951" s="355"/>
      <c r="J951" s="355"/>
      <c r="K951" s="355"/>
      <c r="L951" s="355"/>
      <c r="M951" s="355"/>
      <c r="N951" s="355"/>
      <c r="O951" s="355"/>
      <c r="P951" s="355"/>
      <c r="Q951" s="355"/>
      <c r="R951" s="355"/>
      <c r="S951" s="355"/>
      <c r="T951" s="355"/>
      <c r="U951" s="355"/>
      <c r="V951" s="355"/>
      <c r="W951" s="355"/>
      <c r="X951" s="355"/>
      <c r="Y951" s="355"/>
      <c r="Z951" s="355"/>
      <c r="AA951" s="1517"/>
    </row>
    <row r="952" spans="1:27" ht="15">
      <c r="A952" s="355"/>
      <c r="B952" s="1537"/>
      <c r="C952" s="355"/>
      <c r="D952" s="355"/>
      <c r="E952" s="355"/>
      <c r="F952" s="355"/>
      <c r="G952" s="355"/>
      <c r="H952" s="355"/>
      <c r="I952" s="355"/>
      <c r="J952" s="355"/>
      <c r="K952" s="355"/>
      <c r="L952" s="355"/>
      <c r="M952" s="355"/>
      <c r="N952" s="355"/>
      <c r="O952" s="355"/>
      <c r="P952" s="355"/>
      <c r="Q952" s="355"/>
      <c r="R952" s="355"/>
      <c r="S952" s="355"/>
      <c r="T952" s="355"/>
      <c r="U952" s="355"/>
      <c r="V952" s="355"/>
      <c r="W952" s="355"/>
      <c r="X952" s="355"/>
      <c r="Y952" s="355"/>
      <c r="Z952" s="355"/>
      <c r="AA952" s="1517"/>
    </row>
    <row r="953" spans="1:27" ht="15">
      <c r="A953" s="355"/>
      <c r="B953" s="1537"/>
      <c r="C953" s="355"/>
      <c r="D953" s="355"/>
      <c r="E953" s="355"/>
      <c r="F953" s="355"/>
      <c r="G953" s="355"/>
      <c r="H953" s="355"/>
      <c r="I953" s="355"/>
      <c r="J953" s="355"/>
      <c r="K953" s="355"/>
      <c r="L953" s="355"/>
      <c r="M953" s="355"/>
      <c r="N953" s="355"/>
      <c r="O953" s="355"/>
      <c r="P953" s="355"/>
      <c r="Q953" s="355"/>
      <c r="R953" s="355"/>
      <c r="S953" s="355"/>
      <c r="T953" s="355"/>
      <c r="U953" s="355"/>
      <c r="V953" s="355"/>
      <c r="W953" s="355"/>
      <c r="X953" s="355"/>
      <c r="Y953" s="355"/>
      <c r="Z953" s="355"/>
      <c r="AA953" s="1517"/>
    </row>
    <row r="954" spans="1:27" ht="15">
      <c r="A954" s="355"/>
      <c r="B954" s="1537"/>
      <c r="C954" s="355"/>
      <c r="D954" s="355"/>
      <c r="E954" s="355"/>
      <c r="F954" s="355"/>
      <c r="G954" s="355"/>
      <c r="H954" s="355"/>
      <c r="I954" s="355"/>
      <c r="J954" s="355"/>
      <c r="K954" s="355"/>
      <c r="L954" s="355"/>
      <c r="M954" s="355"/>
      <c r="N954" s="355"/>
      <c r="O954" s="355"/>
      <c r="P954" s="355"/>
      <c r="Q954" s="355"/>
      <c r="R954" s="355"/>
      <c r="S954" s="355"/>
      <c r="T954" s="355"/>
      <c r="U954" s="355"/>
      <c r="V954" s="355"/>
      <c r="W954" s="355"/>
      <c r="X954" s="355"/>
      <c r="Y954" s="355"/>
      <c r="Z954" s="355"/>
      <c r="AA954" s="1517"/>
    </row>
    <row r="955" spans="1:27" ht="15">
      <c r="A955" s="355"/>
      <c r="B955" s="1537"/>
      <c r="C955" s="355"/>
      <c r="D955" s="355"/>
      <c r="E955" s="355"/>
      <c r="F955" s="355"/>
      <c r="G955" s="355"/>
      <c r="H955" s="355"/>
      <c r="I955" s="355"/>
      <c r="J955" s="355"/>
      <c r="K955" s="355"/>
      <c r="L955" s="355"/>
      <c r="M955" s="355"/>
      <c r="N955" s="355"/>
      <c r="O955" s="355"/>
      <c r="P955" s="355"/>
      <c r="Q955" s="355"/>
      <c r="R955" s="355"/>
      <c r="S955" s="355"/>
      <c r="T955" s="355"/>
      <c r="U955" s="355"/>
      <c r="V955" s="355"/>
      <c r="W955" s="355"/>
      <c r="X955" s="355"/>
      <c r="Y955" s="355"/>
      <c r="Z955" s="355"/>
      <c r="AA955" s="1517"/>
    </row>
    <row r="956" spans="1:27" ht="15">
      <c r="A956" s="355"/>
      <c r="B956" s="1537"/>
      <c r="C956" s="355"/>
      <c r="D956" s="355"/>
      <c r="E956" s="355"/>
      <c r="F956" s="355"/>
      <c r="G956" s="355"/>
      <c r="H956" s="355"/>
      <c r="I956" s="355"/>
      <c r="J956" s="355"/>
      <c r="K956" s="355"/>
      <c r="L956" s="355"/>
      <c r="M956" s="355"/>
      <c r="N956" s="355"/>
      <c r="O956" s="355"/>
      <c r="P956" s="355"/>
      <c r="Q956" s="355"/>
      <c r="R956" s="355"/>
      <c r="S956" s="355"/>
      <c r="T956" s="355"/>
      <c r="U956" s="355"/>
      <c r="V956" s="355"/>
      <c r="W956" s="355"/>
      <c r="X956" s="355"/>
      <c r="Y956" s="355"/>
      <c r="Z956" s="355"/>
      <c r="AA956" s="1517"/>
    </row>
    <row r="957" spans="1:27" ht="15">
      <c r="A957" s="355"/>
      <c r="B957" s="1537"/>
      <c r="C957" s="355"/>
      <c r="D957" s="355"/>
      <c r="E957" s="355"/>
      <c r="F957" s="355"/>
      <c r="G957" s="355"/>
      <c r="H957" s="355"/>
      <c r="I957" s="355"/>
      <c r="J957" s="355"/>
      <c r="K957" s="355"/>
      <c r="L957" s="355"/>
      <c r="M957" s="355"/>
      <c r="N957" s="355"/>
      <c r="O957" s="355"/>
      <c r="P957" s="355"/>
      <c r="Q957" s="355"/>
      <c r="R957" s="355"/>
      <c r="S957" s="355"/>
      <c r="T957" s="355"/>
      <c r="U957" s="355"/>
      <c r="V957" s="355"/>
      <c r="W957" s="355"/>
      <c r="X957" s="355"/>
      <c r="Y957" s="355"/>
      <c r="Z957" s="355"/>
      <c r="AA957" s="1517"/>
    </row>
    <row r="958" spans="1:27" ht="15">
      <c r="A958" s="355"/>
      <c r="B958" s="1537"/>
      <c r="C958" s="355"/>
      <c r="D958" s="355"/>
      <c r="E958" s="355"/>
      <c r="F958" s="355"/>
      <c r="G958" s="355"/>
      <c r="H958" s="355"/>
      <c r="I958" s="355"/>
      <c r="J958" s="355"/>
      <c r="K958" s="355"/>
      <c r="L958" s="355"/>
      <c r="M958" s="355"/>
      <c r="N958" s="355"/>
      <c r="O958" s="355"/>
      <c r="P958" s="355"/>
      <c r="Q958" s="355"/>
      <c r="R958" s="355"/>
      <c r="S958" s="355"/>
      <c r="T958" s="355"/>
      <c r="U958" s="355"/>
      <c r="V958" s="355"/>
      <c r="W958" s="355"/>
      <c r="X958" s="355"/>
      <c r="Y958" s="355"/>
      <c r="Z958" s="355"/>
      <c r="AA958" s="1517"/>
    </row>
    <row r="959" spans="1:27" ht="15">
      <c r="A959" s="355"/>
      <c r="B959" s="1537"/>
      <c r="C959" s="355"/>
      <c r="D959" s="355"/>
      <c r="E959" s="355"/>
      <c r="F959" s="355"/>
      <c r="G959" s="355"/>
      <c r="H959" s="355"/>
      <c r="I959" s="355"/>
      <c r="J959" s="355"/>
      <c r="K959" s="355"/>
      <c r="L959" s="355"/>
      <c r="M959" s="355"/>
      <c r="N959" s="355"/>
      <c r="O959" s="355"/>
      <c r="P959" s="355"/>
      <c r="Q959" s="355"/>
      <c r="R959" s="355"/>
      <c r="S959" s="355"/>
      <c r="T959" s="355"/>
      <c r="U959" s="355"/>
      <c r="V959" s="355"/>
      <c r="W959" s="355"/>
      <c r="X959" s="355"/>
      <c r="Y959" s="355"/>
      <c r="Z959" s="355"/>
      <c r="AA959" s="1517"/>
    </row>
    <row r="960" spans="1:27" ht="15">
      <c r="A960" s="355"/>
      <c r="B960" s="1537"/>
      <c r="C960" s="355"/>
      <c r="D960" s="355"/>
      <c r="E960" s="355"/>
      <c r="F960" s="355"/>
      <c r="G960" s="355"/>
      <c r="H960" s="355"/>
      <c r="I960" s="355"/>
      <c r="J960" s="355"/>
      <c r="K960" s="355"/>
      <c r="L960" s="355"/>
      <c r="M960" s="355"/>
      <c r="N960" s="355"/>
      <c r="O960" s="355"/>
      <c r="P960" s="355"/>
      <c r="Q960" s="355"/>
      <c r="R960" s="355"/>
      <c r="S960" s="355"/>
      <c r="T960" s="355"/>
      <c r="U960" s="355"/>
      <c r="V960" s="355"/>
      <c r="W960" s="355"/>
      <c r="X960" s="355"/>
      <c r="Y960" s="355"/>
      <c r="Z960" s="355"/>
      <c r="AA960" s="1517"/>
    </row>
    <row r="961" spans="1:27" ht="15">
      <c r="A961" s="355"/>
      <c r="B961" s="1537"/>
      <c r="C961" s="355"/>
      <c r="D961" s="355"/>
      <c r="E961" s="355"/>
      <c r="F961" s="355"/>
      <c r="G961" s="355"/>
      <c r="H961" s="355"/>
      <c r="I961" s="355"/>
      <c r="J961" s="355"/>
      <c r="K961" s="355"/>
      <c r="L961" s="355"/>
      <c r="M961" s="355"/>
      <c r="N961" s="355"/>
      <c r="O961" s="355"/>
      <c r="P961" s="355"/>
      <c r="Q961" s="355"/>
      <c r="R961" s="355"/>
      <c r="S961" s="355"/>
      <c r="T961" s="355"/>
      <c r="U961" s="355"/>
      <c r="V961" s="355"/>
      <c r="W961" s="355"/>
      <c r="X961" s="355"/>
      <c r="Y961" s="355"/>
      <c r="Z961" s="355"/>
      <c r="AA961" s="1517"/>
    </row>
    <row r="962" spans="1:27" ht="15">
      <c r="A962" s="355"/>
      <c r="B962" s="1537"/>
      <c r="C962" s="355"/>
      <c r="D962" s="355"/>
      <c r="E962" s="355"/>
      <c r="F962" s="355"/>
      <c r="G962" s="355"/>
      <c r="H962" s="355"/>
      <c r="I962" s="355"/>
      <c r="J962" s="355"/>
      <c r="K962" s="355"/>
      <c r="L962" s="355"/>
      <c r="M962" s="355"/>
      <c r="N962" s="355"/>
      <c r="O962" s="355"/>
      <c r="P962" s="355"/>
      <c r="Q962" s="355"/>
      <c r="R962" s="355"/>
      <c r="S962" s="355"/>
      <c r="T962" s="355"/>
      <c r="U962" s="355"/>
      <c r="V962" s="355"/>
      <c r="W962" s="355"/>
      <c r="X962" s="355"/>
      <c r="Y962" s="355"/>
      <c r="Z962" s="355"/>
      <c r="AA962" s="1517"/>
    </row>
    <row r="963" spans="1:27" ht="15">
      <c r="A963" s="355"/>
      <c r="B963" s="1537"/>
      <c r="C963" s="355"/>
      <c r="D963" s="355"/>
      <c r="E963" s="355"/>
      <c r="F963" s="355"/>
      <c r="G963" s="355"/>
      <c r="H963" s="355"/>
      <c r="I963" s="355"/>
      <c r="J963" s="355"/>
      <c r="K963" s="355"/>
      <c r="L963" s="355"/>
      <c r="M963" s="355"/>
      <c r="N963" s="355"/>
      <c r="O963" s="355"/>
      <c r="P963" s="355"/>
      <c r="Q963" s="355"/>
      <c r="R963" s="355"/>
      <c r="S963" s="355"/>
      <c r="T963" s="355"/>
      <c r="U963" s="355"/>
      <c r="V963" s="355"/>
      <c r="W963" s="355"/>
      <c r="X963" s="355"/>
      <c r="Y963" s="355"/>
      <c r="Z963" s="355"/>
      <c r="AA963" s="1517"/>
    </row>
    <row r="964" spans="1:27" ht="15">
      <c r="A964" s="355"/>
      <c r="B964" s="1537"/>
      <c r="C964" s="355"/>
      <c r="D964" s="355"/>
      <c r="E964" s="355"/>
      <c r="F964" s="355"/>
      <c r="G964" s="355"/>
      <c r="H964" s="355"/>
      <c r="I964" s="355"/>
      <c r="J964" s="355"/>
      <c r="K964" s="355"/>
      <c r="L964" s="355"/>
      <c r="M964" s="355"/>
      <c r="N964" s="355"/>
      <c r="O964" s="355"/>
      <c r="P964" s="355"/>
      <c r="Q964" s="355"/>
      <c r="R964" s="355"/>
      <c r="S964" s="355"/>
      <c r="T964" s="355"/>
      <c r="U964" s="355"/>
      <c r="V964" s="355"/>
      <c r="W964" s="355"/>
      <c r="X964" s="355"/>
      <c r="Y964" s="355"/>
      <c r="Z964" s="355"/>
      <c r="AA964" s="1517"/>
    </row>
    <row r="965" spans="1:27" ht="15">
      <c r="A965" s="355"/>
      <c r="B965" s="1537"/>
      <c r="C965" s="355"/>
      <c r="D965" s="355"/>
      <c r="E965" s="355"/>
      <c r="F965" s="355"/>
      <c r="G965" s="355"/>
      <c r="H965" s="355"/>
      <c r="I965" s="355"/>
      <c r="J965" s="355"/>
      <c r="K965" s="355"/>
      <c r="L965" s="355"/>
      <c r="M965" s="355"/>
      <c r="N965" s="355"/>
      <c r="O965" s="355"/>
      <c r="P965" s="355"/>
      <c r="Q965" s="355"/>
      <c r="R965" s="355"/>
      <c r="S965" s="355"/>
      <c r="T965" s="355"/>
      <c r="U965" s="355"/>
      <c r="V965" s="355"/>
      <c r="W965" s="355"/>
      <c r="X965" s="355"/>
      <c r="Y965" s="355"/>
      <c r="Z965" s="355"/>
      <c r="AA965" s="1517"/>
    </row>
    <row r="966" spans="1:27" ht="15">
      <c r="A966" s="355"/>
      <c r="B966" s="1537"/>
      <c r="C966" s="355"/>
      <c r="D966" s="355"/>
      <c r="E966" s="355"/>
      <c r="F966" s="355"/>
      <c r="G966" s="355"/>
      <c r="H966" s="355"/>
      <c r="I966" s="355"/>
      <c r="J966" s="355"/>
      <c r="K966" s="355"/>
      <c r="L966" s="355"/>
      <c r="M966" s="355"/>
      <c r="N966" s="355"/>
      <c r="O966" s="355"/>
      <c r="P966" s="355"/>
      <c r="Q966" s="355"/>
      <c r="R966" s="355"/>
      <c r="S966" s="355"/>
      <c r="T966" s="355"/>
      <c r="U966" s="355"/>
      <c r="V966" s="355"/>
      <c r="W966" s="355"/>
      <c r="X966" s="355"/>
      <c r="Y966" s="355"/>
      <c r="Z966" s="355"/>
      <c r="AA966" s="1517"/>
    </row>
    <row r="967" spans="1:27" ht="15">
      <c r="A967" s="355"/>
      <c r="B967" s="1537"/>
      <c r="C967" s="355"/>
      <c r="D967" s="355"/>
      <c r="E967" s="355"/>
      <c r="F967" s="355"/>
      <c r="G967" s="355"/>
      <c r="H967" s="355"/>
      <c r="I967" s="355"/>
      <c r="J967" s="355"/>
      <c r="K967" s="355"/>
      <c r="L967" s="355"/>
      <c r="M967" s="355"/>
      <c r="N967" s="355"/>
      <c r="O967" s="355"/>
      <c r="P967" s="355"/>
      <c r="Q967" s="355"/>
      <c r="R967" s="355"/>
      <c r="S967" s="355"/>
      <c r="T967" s="355"/>
      <c r="U967" s="355"/>
      <c r="V967" s="355"/>
      <c r="W967" s="355"/>
      <c r="X967" s="355"/>
      <c r="Y967" s="355"/>
      <c r="Z967" s="355"/>
      <c r="AA967" s="1517"/>
    </row>
    <row r="968" spans="1:27" ht="15">
      <c r="A968" s="355"/>
      <c r="B968" s="1537"/>
      <c r="C968" s="355"/>
      <c r="D968" s="355"/>
      <c r="E968" s="355"/>
      <c r="F968" s="355"/>
      <c r="G968" s="355"/>
      <c r="H968" s="355"/>
      <c r="I968" s="355"/>
      <c r="J968" s="355"/>
      <c r="K968" s="355"/>
      <c r="L968" s="355"/>
      <c r="M968" s="355"/>
      <c r="N968" s="355"/>
      <c r="O968" s="355"/>
      <c r="P968" s="355"/>
      <c r="Q968" s="355"/>
      <c r="R968" s="355"/>
      <c r="S968" s="355"/>
      <c r="T968" s="355"/>
      <c r="U968" s="355"/>
      <c r="V968" s="355"/>
      <c r="W968" s="355"/>
      <c r="X968" s="355"/>
      <c r="Y968" s="355"/>
      <c r="Z968" s="355"/>
      <c r="AA968" s="1517"/>
    </row>
    <row r="969" spans="1:27" ht="15">
      <c r="A969" s="355"/>
      <c r="B969" s="1537"/>
      <c r="C969" s="355"/>
      <c r="D969" s="355"/>
      <c r="E969" s="355"/>
      <c r="F969" s="355"/>
      <c r="G969" s="355"/>
      <c r="H969" s="355"/>
      <c r="I969" s="355"/>
      <c r="J969" s="355"/>
      <c r="K969" s="355"/>
      <c r="L969" s="355"/>
      <c r="M969" s="355"/>
      <c r="N969" s="355"/>
      <c r="O969" s="355"/>
      <c r="P969" s="355"/>
      <c r="Q969" s="355"/>
      <c r="R969" s="355"/>
      <c r="S969" s="355"/>
      <c r="T969" s="355"/>
      <c r="U969" s="355"/>
      <c r="V969" s="355"/>
      <c r="W969" s="355"/>
      <c r="X969" s="355"/>
      <c r="Y969" s="355"/>
      <c r="Z969" s="355"/>
      <c r="AA969" s="1517"/>
    </row>
    <row r="970" spans="1:27" ht="15">
      <c r="A970" s="355"/>
      <c r="B970" s="1537"/>
      <c r="C970" s="355"/>
      <c r="D970" s="355"/>
      <c r="E970" s="355"/>
      <c r="F970" s="355"/>
      <c r="G970" s="355"/>
      <c r="H970" s="355"/>
      <c r="I970" s="355"/>
      <c r="J970" s="355"/>
      <c r="K970" s="355"/>
      <c r="L970" s="355"/>
      <c r="M970" s="355"/>
      <c r="N970" s="355"/>
      <c r="O970" s="355"/>
      <c r="P970" s="355"/>
      <c r="Q970" s="355"/>
      <c r="R970" s="355"/>
      <c r="S970" s="355"/>
      <c r="T970" s="355"/>
      <c r="U970" s="355"/>
      <c r="V970" s="355"/>
      <c r="W970" s="355"/>
      <c r="X970" s="355"/>
      <c r="Y970" s="355"/>
      <c r="Z970" s="355"/>
      <c r="AA970" s="1517"/>
    </row>
    <row r="971" spans="1:27" ht="15">
      <c r="A971" s="355"/>
      <c r="B971" s="1537"/>
      <c r="C971" s="355"/>
      <c r="D971" s="355"/>
      <c r="E971" s="355"/>
      <c r="F971" s="355"/>
      <c r="G971" s="355"/>
      <c r="H971" s="355"/>
      <c r="I971" s="355"/>
      <c r="J971" s="355"/>
      <c r="K971" s="355"/>
      <c r="L971" s="355"/>
      <c r="M971" s="355"/>
      <c r="N971" s="355"/>
      <c r="O971" s="355"/>
      <c r="P971" s="355"/>
      <c r="Q971" s="355"/>
      <c r="R971" s="355"/>
      <c r="S971" s="355"/>
      <c r="T971" s="355"/>
      <c r="U971" s="355"/>
      <c r="V971" s="355"/>
      <c r="W971" s="355"/>
      <c r="X971" s="355"/>
      <c r="Y971" s="355"/>
      <c r="Z971" s="355"/>
      <c r="AA971" s="1517"/>
    </row>
    <row r="972" spans="1:27" ht="15">
      <c r="A972" s="355"/>
      <c r="B972" s="1537"/>
      <c r="C972" s="355"/>
      <c r="D972" s="355"/>
      <c r="E972" s="355"/>
      <c r="F972" s="355"/>
      <c r="G972" s="355"/>
      <c r="H972" s="355"/>
      <c r="I972" s="355"/>
      <c r="J972" s="355"/>
      <c r="K972" s="355"/>
      <c r="L972" s="355"/>
      <c r="M972" s="355"/>
      <c r="N972" s="355"/>
      <c r="O972" s="355"/>
      <c r="P972" s="355"/>
      <c r="Q972" s="355"/>
      <c r="R972" s="355"/>
      <c r="S972" s="355"/>
      <c r="T972" s="355"/>
      <c r="U972" s="355"/>
      <c r="V972" s="355"/>
      <c r="W972" s="355"/>
      <c r="X972" s="355"/>
      <c r="Y972" s="355"/>
      <c r="Z972" s="355"/>
      <c r="AA972" s="1517"/>
    </row>
    <row r="973" spans="1:27" ht="15">
      <c r="A973" s="355"/>
      <c r="B973" s="1537"/>
      <c r="C973" s="355"/>
      <c r="D973" s="355"/>
      <c r="E973" s="355"/>
      <c r="F973" s="355"/>
      <c r="G973" s="355"/>
      <c r="H973" s="355"/>
      <c r="I973" s="355"/>
      <c r="J973" s="355"/>
      <c r="K973" s="355"/>
      <c r="L973" s="355"/>
      <c r="M973" s="355"/>
      <c r="N973" s="355"/>
      <c r="O973" s="355"/>
      <c r="P973" s="355"/>
      <c r="Q973" s="355"/>
      <c r="R973" s="355"/>
      <c r="S973" s="355"/>
      <c r="T973" s="355"/>
      <c r="U973" s="355"/>
      <c r="V973" s="355"/>
      <c r="W973" s="355"/>
      <c r="X973" s="355"/>
      <c r="Y973" s="355"/>
      <c r="Z973" s="355"/>
      <c r="AA973" s="1517"/>
    </row>
    <row r="974" spans="1:27" ht="15">
      <c r="A974" s="355"/>
      <c r="B974" s="1537"/>
      <c r="C974" s="355"/>
      <c r="D974" s="355"/>
      <c r="E974" s="355"/>
      <c r="F974" s="355"/>
      <c r="G974" s="355"/>
      <c r="H974" s="355"/>
      <c r="I974" s="355"/>
      <c r="J974" s="355"/>
      <c r="K974" s="355"/>
      <c r="L974" s="355"/>
      <c r="M974" s="355"/>
      <c r="N974" s="355"/>
      <c r="O974" s="355"/>
      <c r="P974" s="355"/>
      <c r="Q974" s="355"/>
      <c r="R974" s="355"/>
      <c r="S974" s="355"/>
      <c r="T974" s="355"/>
      <c r="U974" s="355"/>
      <c r="V974" s="355"/>
      <c r="W974" s="355"/>
      <c r="X974" s="355"/>
      <c r="Y974" s="355"/>
      <c r="Z974" s="355"/>
      <c r="AA974" s="1517"/>
    </row>
    <row r="975" spans="1:27" ht="15">
      <c r="A975" s="355"/>
      <c r="B975" s="1537"/>
      <c r="C975" s="355"/>
      <c r="D975" s="355"/>
      <c r="E975" s="355"/>
      <c r="F975" s="355"/>
      <c r="G975" s="355"/>
      <c r="H975" s="355"/>
      <c r="I975" s="355"/>
      <c r="J975" s="355"/>
      <c r="K975" s="355"/>
      <c r="L975" s="355"/>
      <c r="M975" s="355"/>
      <c r="N975" s="355"/>
      <c r="O975" s="355"/>
      <c r="P975" s="355"/>
      <c r="Q975" s="355"/>
      <c r="R975" s="355"/>
      <c r="S975" s="355"/>
      <c r="T975" s="355"/>
      <c r="U975" s="355"/>
      <c r="V975" s="355"/>
      <c r="W975" s="355"/>
      <c r="X975" s="355"/>
      <c r="Y975" s="355"/>
      <c r="Z975" s="355"/>
      <c r="AA975" s="1517"/>
    </row>
    <row r="976" spans="1:27" ht="15">
      <c r="A976" s="355"/>
      <c r="B976" s="1537"/>
      <c r="C976" s="355"/>
      <c r="D976" s="355"/>
      <c r="E976" s="355"/>
      <c r="F976" s="355"/>
      <c r="G976" s="355"/>
      <c r="H976" s="355"/>
      <c r="I976" s="355"/>
      <c r="J976" s="355"/>
      <c r="K976" s="355"/>
      <c r="L976" s="355"/>
      <c r="M976" s="355"/>
      <c r="N976" s="355"/>
      <c r="O976" s="355"/>
      <c r="P976" s="355"/>
      <c r="Q976" s="355"/>
      <c r="R976" s="355"/>
      <c r="S976" s="355"/>
      <c r="T976" s="355"/>
      <c r="U976" s="355"/>
      <c r="V976" s="355"/>
      <c r="W976" s="355"/>
      <c r="X976" s="355"/>
      <c r="Y976" s="355"/>
      <c r="Z976" s="355"/>
      <c r="AA976" s="1517"/>
    </row>
    <row r="977" spans="1:27" ht="15">
      <c r="A977" s="355"/>
      <c r="B977" s="1537"/>
      <c r="C977" s="355"/>
      <c r="D977" s="355"/>
      <c r="E977" s="355"/>
      <c r="F977" s="355"/>
      <c r="G977" s="355"/>
      <c r="H977" s="355"/>
      <c r="I977" s="355"/>
      <c r="J977" s="355"/>
      <c r="K977" s="355"/>
      <c r="L977" s="355"/>
      <c r="M977" s="355"/>
      <c r="N977" s="355"/>
      <c r="O977" s="355"/>
      <c r="P977" s="355"/>
      <c r="Q977" s="355"/>
      <c r="R977" s="355"/>
      <c r="S977" s="355"/>
      <c r="T977" s="355"/>
      <c r="U977" s="355"/>
      <c r="V977" s="355"/>
      <c r="W977" s="355"/>
      <c r="X977" s="355"/>
      <c r="Y977" s="355"/>
      <c r="Z977" s="355"/>
      <c r="AA977" s="1517"/>
    </row>
    <row r="978" spans="1:27" ht="15">
      <c r="A978" s="355"/>
      <c r="B978" s="1537"/>
      <c r="C978" s="355"/>
      <c r="D978" s="355"/>
      <c r="E978" s="355"/>
      <c r="F978" s="355"/>
      <c r="G978" s="355"/>
      <c r="H978" s="355"/>
      <c r="I978" s="355"/>
      <c r="J978" s="355"/>
      <c r="K978" s="355"/>
      <c r="L978" s="355"/>
      <c r="M978" s="355"/>
      <c r="N978" s="355"/>
      <c r="O978" s="355"/>
      <c r="P978" s="355"/>
      <c r="Q978" s="355"/>
      <c r="R978" s="355"/>
      <c r="S978" s="355"/>
      <c r="T978" s="355"/>
      <c r="U978" s="355"/>
      <c r="V978" s="355"/>
      <c r="W978" s="355"/>
      <c r="X978" s="355"/>
      <c r="Y978" s="355"/>
      <c r="Z978" s="355"/>
      <c r="AA978" s="1517"/>
    </row>
    <row r="979" spans="1:27" ht="15">
      <c r="A979" s="355"/>
      <c r="B979" s="1537"/>
      <c r="C979" s="355"/>
      <c r="D979" s="355"/>
      <c r="E979" s="355"/>
      <c r="F979" s="355"/>
      <c r="G979" s="355"/>
      <c r="H979" s="355"/>
      <c r="I979" s="355"/>
      <c r="J979" s="355"/>
      <c r="K979" s="355"/>
      <c r="L979" s="355"/>
      <c r="M979" s="355"/>
      <c r="N979" s="355"/>
      <c r="O979" s="355"/>
      <c r="P979" s="355"/>
      <c r="Q979" s="355"/>
      <c r="R979" s="355"/>
      <c r="S979" s="355"/>
      <c r="T979" s="355"/>
      <c r="U979" s="355"/>
      <c r="V979" s="355"/>
      <c r="W979" s="355"/>
      <c r="X979" s="355"/>
      <c r="Y979" s="355"/>
      <c r="Z979" s="355"/>
      <c r="AA979" s="1517"/>
    </row>
    <row r="980" spans="1:27" ht="15">
      <c r="A980" s="355"/>
      <c r="B980" s="1537"/>
      <c r="C980" s="355"/>
      <c r="D980" s="355"/>
      <c r="E980" s="355"/>
      <c r="F980" s="355"/>
      <c r="G980" s="355"/>
      <c r="H980" s="355"/>
      <c r="I980" s="355"/>
      <c r="J980" s="355"/>
      <c r="K980" s="355"/>
      <c r="L980" s="355"/>
      <c r="M980" s="355"/>
      <c r="N980" s="355"/>
      <c r="O980" s="355"/>
      <c r="P980" s="355"/>
      <c r="Q980" s="355"/>
      <c r="R980" s="355"/>
      <c r="S980" s="355"/>
      <c r="T980" s="355"/>
      <c r="U980" s="355"/>
      <c r="V980" s="355"/>
      <c r="W980" s="355"/>
      <c r="X980" s="355"/>
      <c r="Y980" s="355"/>
      <c r="Z980" s="355"/>
      <c r="AA980" s="1517"/>
    </row>
    <row r="981" spans="1:27" ht="15">
      <c r="A981" s="355"/>
      <c r="B981" s="1537"/>
      <c r="C981" s="355"/>
      <c r="D981" s="355"/>
      <c r="E981" s="355"/>
      <c r="F981" s="355"/>
      <c r="G981" s="355"/>
      <c r="H981" s="355"/>
      <c r="I981" s="355"/>
      <c r="J981" s="355"/>
      <c r="K981" s="355"/>
      <c r="L981" s="355"/>
      <c r="M981" s="355"/>
      <c r="N981" s="355"/>
      <c r="O981" s="355"/>
      <c r="P981" s="355"/>
      <c r="Q981" s="355"/>
      <c r="R981" s="355"/>
      <c r="S981" s="355"/>
      <c r="T981" s="355"/>
      <c r="U981" s="355"/>
      <c r="V981" s="355"/>
      <c r="W981" s="355"/>
      <c r="X981" s="355"/>
      <c r="Y981" s="355"/>
      <c r="Z981" s="355"/>
      <c r="AA981" s="1517"/>
    </row>
    <row r="982" spans="1:27" ht="15">
      <c r="A982" s="355"/>
      <c r="B982" s="1537"/>
      <c r="C982" s="355"/>
      <c r="D982" s="355"/>
      <c r="E982" s="355"/>
      <c r="F982" s="355"/>
      <c r="G982" s="355"/>
      <c r="H982" s="355"/>
      <c r="I982" s="355"/>
      <c r="J982" s="355"/>
      <c r="K982" s="355"/>
      <c r="L982" s="355"/>
      <c r="M982" s="355"/>
      <c r="N982" s="355"/>
      <c r="O982" s="355"/>
      <c r="P982" s="355"/>
      <c r="Q982" s="355"/>
      <c r="R982" s="355"/>
      <c r="S982" s="355"/>
      <c r="T982" s="355"/>
      <c r="U982" s="355"/>
      <c r="V982" s="355"/>
      <c r="W982" s="355"/>
      <c r="X982" s="355"/>
      <c r="Y982" s="355"/>
      <c r="Z982" s="355"/>
      <c r="AA982" s="1517"/>
    </row>
    <row r="983" spans="1:27" ht="15">
      <c r="A983" s="355"/>
      <c r="B983" s="1537"/>
      <c r="C983" s="355"/>
      <c r="D983" s="355"/>
      <c r="E983" s="355"/>
      <c r="F983" s="355"/>
      <c r="G983" s="355"/>
      <c r="H983" s="355"/>
      <c r="I983" s="355"/>
      <c r="J983" s="355"/>
      <c r="K983" s="355"/>
      <c r="L983" s="355"/>
      <c r="M983" s="355"/>
      <c r="N983" s="355"/>
      <c r="O983" s="355"/>
      <c r="P983" s="355"/>
      <c r="Q983" s="355"/>
      <c r="R983" s="355"/>
      <c r="S983" s="355"/>
      <c r="T983" s="355"/>
      <c r="U983" s="355"/>
      <c r="V983" s="355"/>
      <c r="W983" s="355"/>
      <c r="X983" s="355"/>
      <c r="Y983" s="355"/>
      <c r="Z983" s="355"/>
      <c r="AA983" s="1517"/>
    </row>
    <row r="984" spans="1:27" ht="15">
      <c r="A984" s="355"/>
      <c r="B984" s="1537"/>
      <c r="C984" s="355"/>
      <c r="D984" s="355"/>
      <c r="E984" s="355"/>
      <c r="F984" s="355"/>
      <c r="G984" s="355"/>
      <c r="H984" s="355"/>
      <c r="I984" s="355"/>
      <c r="J984" s="355"/>
      <c r="K984" s="355"/>
      <c r="L984" s="355"/>
      <c r="M984" s="355"/>
      <c r="N984" s="355"/>
      <c r="O984" s="355"/>
      <c r="P984" s="355"/>
      <c r="Q984" s="355"/>
      <c r="R984" s="355"/>
      <c r="S984" s="355"/>
      <c r="T984" s="355"/>
      <c r="U984" s="355"/>
      <c r="V984" s="355"/>
      <c r="W984" s="355"/>
      <c r="X984" s="355"/>
      <c r="Y984" s="355"/>
      <c r="Z984" s="355"/>
      <c r="AA984" s="1517"/>
    </row>
    <row r="985" spans="1:27" ht="15">
      <c r="A985" s="355"/>
      <c r="B985" s="1537"/>
      <c r="C985" s="355"/>
      <c r="D985" s="355"/>
      <c r="E985" s="355"/>
      <c r="F985" s="355"/>
      <c r="G985" s="355"/>
      <c r="H985" s="355"/>
      <c r="I985" s="355"/>
      <c r="J985" s="355"/>
      <c r="K985" s="355"/>
      <c r="L985" s="355"/>
      <c r="M985" s="355"/>
      <c r="N985" s="355"/>
      <c r="O985" s="355"/>
      <c r="P985" s="355"/>
      <c r="Q985" s="355"/>
      <c r="R985" s="355"/>
      <c r="S985" s="355"/>
      <c r="T985" s="355"/>
      <c r="U985" s="355"/>
      <c r="V985" s="355"/>
      <c r="W985" s="355"/>
      <c r="X985" s="355"/>
      <c r="Y985" s="355"/>
      <c r="Z985" s="355"/>
      <c r="AA985" s="1517"/>
    </row>
    <row r="986" spans="1:27" ht="15">
      <c r="A986" s="355"/>
      <c r="B986" s="1537"/>
      <c r="C986" s="355"/>
      <c r="D986" s="355"/>
      <c r="E986" s="355"/>
      <c r="F986" s="355"/>
      <c r="G986" s="355"/>
      <c r="H986" s="355"/>
      <c r="I986" s="355"/>
      <c r="J986" s="355"/>
      <c r="K986" s="355"/>
      <c r="L986" s="355"/>
      <c r="M986" s="355"/>
      <c r="N986" s="355"/>
      <c r="O986" s="355"/>
      <c r="P986" s="355"/>
      <c r="Q986" s="355"/>
      <c r="R986" s="355"/>
      <c r="S986" s="355"/>
      <c r="T986" s="355"/>
      <c r="U986" s="355"/>
      <c r="V986" s="355"/>
      <c r="W986" s="355"/>
      <c r="X986" s="355"/>
      <c r="Y986" s="355"/>
      <c r="Z986" s="355"/>
      <c r="AA986" s="1517"/>
    </row>
    <row r="987" spans="1:27" ht="15">
      <c r="A987" s="355"/>
      <c r="B987" s="1537"/>
      <c r="C987" s="355"/>
      <c r="D987" s="355"/>
      <c r="E987" s="355"/>
      <c r="F987" s="355"/>
      <c r="G987" s="355"/>
      <c r="H987" s="355"/>
      <c r="I987" s="355"/>
      <c r="J987" s="355"/>
      <c r="K987" s="355"/>
      <c r="L987" s="355"/>
      <c r="M987" s="355"/>
      <c r="N987" s="355"/>
      <c r="O987" s="355"/>
      <c r="P987" s="355"/>
      <c r="Q987" s="355"/>
      <c r="R987" s="355"/>
      <c r="S987" s="355"/>
      <c r="T987" s="355"/>
      <c r="U987" s="355"/>
      <c r="V987" s="355"/>
      <c r="W987" s="355"/>
      <c r="X987" s="355"/>
      <c r="Y987" s="355"/>
      <c r="Z987" s="355"/>
      <c r="AA987" s="1517"/>
    </row>
    <row r="988" spans="1:27" ht="15">
      <c r="A988" s="355"/>
      <c r="B988" s="1537"/>
      <c r="C988" s="355"/>
      <c r="D988" s="355"/>
      <c r="E988" s="355"/>
      <c r="F988" s="355"/>
      <c r="G988" s="355"/>
      <c r="H988" s="355"/>
      <c r="I988" s="355"/>
      <c r="J988" s="355"/>
      <c r="K988" s="355"/>
      <c r="L988" s="355"/>
      <c r="M988" s="355"/>
      <c r="N988" s="355"/>
      <c r="O988" s="355"/>
      <c r="P988" s="355"/>
      <c r="Q988" s="355"/>
      <c r="R988" s="355"/>
      <c r="S988" s="355"/>
      <c r="T988" s="355"/>
      <c r="U988" s="355"/>
      <c r="V988" s="355"/>
      <c r="W988" s="355"/>
      <c r="X988" s="355"/>
      <c r="Y988" s="355"/>
      <c r="Z988" s="355"/>
      <c r="AA988" s="1517"/>
    </row>
    <row r="989" spans="1:27" ht="15">
      <c r="A989" s="355"/>
      <c r="B989" s="1537"/>
      <c r="C989" s="355"/>
      <c r="D989" s="355"/>
      <c r="E989" s="355"/>
      <c r="F989" s="355"/>
      <c r="G989" s="355"/>
      <c r="H989" s="355"/>
      <c r="I989" s="355"/>
      <c r="J989" s="355"/>
      <c r="K989" s="355"/>
      <c r="L989" s="355"/>
      <c r="M989" s="355"/>
      <c r="N989" s="355"/>
      <c r="O989" s="355"/>
      <c r="P989" s="355"/>
      <c r="Q989" s="355"/>
      <c r="R989" s="355"/>
      <c r="S989" s="355"/>
      <c r="T989" s="355"/>
      <c r="U989" s="355"/>
      <c r="V989" s="355"/>
      <c r="W989" s="355"/>
      <c r="X989" s="355"/>
      <c r="Y989" s="355"/>
      <c r="Z989" s="355"/>
      <c r="AA989" s="1517"/>
    </row>
    <row r="990" spans="1:27" ht="15">
      <c r="A990" s="355"/>
      <c r="B990" s="1537"/>
      <c r="C990" s="355"/>
      <c r="D990" s="355"/>
      <c r="E990" s="355"/>
      <c r="F990" s="355"/>
      <c r="G990" s="355"/>
      <c r="H990" s="355"/>
      <c r="I990" s="355"/>
      <c r="J990" s="355"/>
      <c r="K990" s="355"/>
      <c r="L990" s="355"/>
      <c r="M990" s="355"/>
      <c r="N990" s="355"/>
      <c r="O990" s="355"/>
      <c r="P990" s="355"/>
      <c r="Q990" s="355"/>
      <c r="R990" s="355"/>
      <c r="S990" s="355"/>
      <c r="T990" s="355"/>
      <c r="U990" s="355"/>
      <c r="V990" s="355"/>
      <c r="W990" s="355"/>
      <c r="X990" s="355"/>
      <c r="Y990" s="355"/>
      <c r="Z990" s="355"/>
      <c r="AA990" s="1517"/>
    </row>
    <row r="991" spans="1:27" ht="15">
      <c r="A991" s="355"/>
      <c r="B991" s="1537"/>
      <c r="C991" s="355"/>
      <c r="D991" s="355"/>
      <c r="E991" s="355"/>
      <c r="F991" s="355"/>
      <c r="G991" s="355"/>
      <c r="H991" s="355"/>
      <c r="I991" s="355"/>
      <c r="J991" s="355"/>
      <c r="K991" s="355"/>
      <c r="L991" s="355"/>
      <c r="M991" s="355"/>
      <c r="N991" s="355"/>
      <c r="O991" s="355"/>
      <c r="P991" s="355"/>
      <c r="Q991" s="355"/>
      <c r="R991" s="355"/>
      <c r="S991" s="355"/>
      <c r="T991" s="355"/>
      <c r="U991" s="355"/>
      <c r="V991" s="355"/>
      <c r="W991" s="355"/>
      <c r="X991" s="355"/>
      <c r="Y991" s="355"/>
      <c r="Z991" s="355"/>
      <c r="AA991" s="1517"/>
    </row>
    <row r="992" spans="1:27" ht="15">
      <c r="A992" s="355"/>
      <c r="B992" s="1537"/>
      <c r="C992" s="355"/>
      <c r="D992" s="355"/>
      <c r="E992" s="355"/>
      <c r="F992" s="355"/>
      <c r="G992" s="355"/>
      <c r="H992" s="355"/>
      <c r="I992" s="355"/>
      <c r="J992" s="355"/>
      <c r="K992" s="355"/>
      <c r="L992" s="355"/>
      <c r="M992" s="355"/>
      <c r="N992" s="355"/>
      <c r="O992" s="355"/>
      <c r="P992" s="355"/>
      <c r="Q992" s="355"/>
      <c r="R992" s="355"/>
      <c r="S992" s="355"/>
      <c r="T992" s="355"/>
      <c r="U992" s="355"/>
      <c r="V992" s="355"/>
      <c r="W992" s="355"/>
      <c r="X992" s="355"/>
      <c r="Y992" s="355"/>
      <c r="Z992" s="355"/>
      <c r="AA992" s="1517"/>
    </row>
    <row r="993" spans="1:27" ht="15">
      <c r="A993" s="355"/>
      <c r="B993" s="1537"/>
      <c r="C993" s="355"/>
      <c r="D993" s="355"/>
      <c r="E993" s="355"/>
      <c r="F993" s="355"/>
      <c r="G993" s="355"/>
      <c r="H993" s="355"/>
      <c r="I993" s="355"/>
      <c r="J993" s="355"/>
      <c r="K993" s="355"/>
      <c r="L993" s="355"/>
      <c r="M993" s="355"/>
      <c r="N993" s="355"/>
      <c r="O993" s="355"/>
      <c r="P993" s="355"/>
      <c r="Q993" s="355"/>
      <c r="R993" s="355"/>
      <c r="S993" s="355"/>
      <c r="T993" s="355"/>
      <c r="U993" s="355"/>
      <c r="V993" s="355"/>
      <c r="W993" s="355"/>
      <c r="X993" s="355"/>
      <c r="Y993" s="355"/>
      <c r="Z993" s="355"/>
      <c r="AA993" s="1517"/>
    </row>
    <row r="994" spans="1:27" ht="15">
      <c r="A994" s="355"/>
      <c r="B994" s="1537"/>
      <c r="C994" s="355"/>
      <c r="D994" s="355"/>
      <c r="E994" s="355"/>
      <c r="F994" s="355"/>
      <c r="G994" s="355"/>
      <c r="H994" s="355"/>
      <c r="I994" s="355"/>
      <c r="J994" s="355"/>
      <c r="K994" s="355"/>
      <c r="L994" s="355"/>
      <c r="M994" s="355"/>
      <c r="N994" s="355"/>
      <c r="O994" s="355"/>
      <c r="P994" s="355"/>
      <c r="Q994" s="355"/>
      <c r="R994" s="355"/>
      <c r="S994" s="355"/>
      <c r="T994" s="355"/>
      <c r="U994" s="355"/>
      <c r="V994" s="355"/>
      <c r="W994" s="355"/>
      <c r="X994" s="355"/>
      <c r="Y994" s="355"/>
      <c r="Z994" s="355"/>
      <c r="AA994" s="1517"/>
    </row>
    <row r="995" spans="1:27" ht="15">
      <c r="A995" s="355"/>
      <c r="B995" s="1537"/>
      <c r="C995" s="355"/>
      <c r="D995" s="355"/>
      <c r="E995" s="355"/>
      <c r="F995" s="355"/>
      <c r="G995" s="355"/>
      <c r="H995" s="355"/>
      <c r="I995" s="355"/>
      <c r="J995" s="355"/>
      <c r="K995" s="355"/>
      <c r="L995" s="355"/>
      <c r="M995" s="355"/>
      <c r="N995" s="355"/>
      <c r="O995" s="355"/>
      <c r="P995" s="355"/>
      <c r="Q995" s="355"/>
      <c r="R995" s="355"/>
      <c r="S995" s="355"/>
      <c r="T995" s="355"/>
      <c r="U995" s="355"/>
      <c r="V995" s="355"/>
      <c r="W995" s="355"/>
      <c r="X995" s="355"/>
      <c r="Y995" s="355"/>
      <c r="Z995" s="355"/>
      <c r="AA995" s="1517"/>
    </row>
    <row r="996" spans="1:27" ht="15">
      <c r="A996" s="355"/>
      <c r="B996" s="1537"/>
      <c r="C996" s="355"/>
      <c r="D996" s="355"/>
      <c r="E996" s="355"/>
      <c r="F996" s="355"/>
      <c r="G996" s="355"/>
      <c r="H996" s="355"/>
      <c r="I996" s="355"/>
      <c r="J996" s="355"/>
      <c r="K996" s="355"/>
      <c r="L996" s="355"/>
      <c r="M996" s="355"/>
      <c r="N996" s="355"/>
      <c r="O996" s="355"/>
      <c r="P996" s="355"/>
      <c r="Q996" s="355"/>
      <c r="R996" s="355"/>
      <c r="S996" s="355"/>
      <c r="T996" s="355"/>
      <c r="U996" s="355"/>
      <c r="V996" s="355"/>
      <c r="W996" s="355"/>
      <c r="X996" s="355"/>
      <c r="Y996" s="355"/>
      <c r="Z996" s="355"/>
      <c r="AA996" s="1517"/>
    </row>
    <row r="997" spans="1:27" ht="15">
      <c r="A997" s="355"/>
      <c r="B997" s="1537"/>
      <c r="C997" s="355"/>
      <c r="D997" s="355"/>
      <c r="E997" s="355"/>
      <c r="F997" s="355"/>
      <c r="G997" s="355"/>
      <c r="H997" s="355"/>
      <c r="I997" s="355"/>
      <c r="J997" s="355"/>
      <c r="K997" s="355"/>
      <c r="L997" s="355"/>
      <c r="M997" s="355"/>
      <c r="N997" s="355"/>
      <c r="O997" s="355"/>
      <c r="P997" s="355"/>
      <c r="Q997" s="355"/>
      <c r="R997" s="355"/>
      <c r="S997" s="355"/>
      <c r="T997" s="355"/>
      <c r="U997" s="355"/>
      <c r="V997" s="355"/>
      <c r="W997" s="355"/>
      <c r="X997" s="355"/>
      <c r="Y997" s="355"/>
      <c r="Z997" s="355"/>
      <c r="AA997" s="1517"/>
    </row>
    <row r="998" spans="1:27" ht="15">
      <c r="A998" s="355"/>
      <c r="B998" s="1537"/>
      <c r="C998" s="355"/>
      <c r="D998" s="355"/>
      <c r="E998" s="355"/>
      <c r="F998" s="355"/>
      <c r="G998" s="355"/>
      <c r="H998" s="355"/>
      <c r="I998" s="355"/>
      <c r="J998" s="355"/>
      <c r="K998" s="355"/>
      <c r="L998" s="355"/>
      <c r="M998" s="355"/>
      <c r="N998" s="355"/>
      <c r="O998" s="355"/>
      <c r="P998" s="355"/>
      <c r="Q998" s="355"/>
      <c r="R998" s="355"/>
      <c r="S998" s="355"/>
      <c r="T998" s="355"/>
      <c r="U998" s="355"/>
      <c r="V998" s="355"/>
      <c r="W998" s="355"/>
      <c r="X998" s="355"/>
      <c r="Y998" s="355"/>
      <c r="Z998" s="355"/>
      <c r="AA998" s="1517"/>
    </row>
    <row r="999" spans="1:27" ht="15">
      <c r="A999" s="355"/>
      <c r="B999" s="1537"/>
      <c r="C999" s="355"/>
      <c r="D999" s="355"/>
      <c r="E999" s="355"/>
      <c r="F999" s="355"/>
      <c r="G999" s="355"/>
      <c r="H999" s="355"/>
      <c r="I999" s="355"/>
      <c r="J999" s="355"/>
      <c r="K999" s="355"/>
      <c r="L999" s="355"/>
      <c r="M999" s="355"/>
      <c r="N999" s="355"/>
      <c r="O999" s="355"/>
      <c r="P999" s="355"/>
      <c r="Q999" s="355"/>
      <c r="R999" s="355"/>
      <c r="S999" s="355"/>
      <c r="T999" s="355"/>
      <c r="U999" s="355"/>
      <c r="V999" s="355"/>
      <c r="W999" s="355"/>
      <c r="X999" s="355"/>
      <c r="Y999" s="355"/>
      <c r="Z999" s="355"/>
      <c r="AA999" s="1517"/>
    </row>
    <row r="1000" spans="1:27" ht="15">
      <c r="A1000" s="355"/>
      <c r="B1000" s="1537"/>
      <c r="C1000" s="355"/>
      <c r="D1000" s="355"/>
      <c r="E1000" s="355"/>
      <c r="F1000" s="355"/>
      <c r="G1000" s="355"/>
      <c r="H1000" s="355"/>
      <c r="I1000" s="355"/>
      <c r="J1000" s="355"/>
      <c r="K1000" s="355"/>
      <c r="L1000" s="355"/>
      <c r="M1000" s="355"/>
      <c r="N1000" s="355"/>
      <c r="O1000" s="355"/>
      <c r="P1000" s="355"/>
      <c r="Q1000" s="355"/>
      <c r="R1000" s="355"/>
      <c r="S1000" s="355"/>
      <c r="T1000" s="355"/>
      <c r="U1000" s="355"/>
      <c r="V1000" s="355"/>
      <c r="W1000" s="355"/>
      <c r="X1000" s="355"/>
      <c r="Y1000" s="355"/>
      <c r="Z1000" s="355"/>
      <c r="AA1000" s="1517"/>
    </row>
    <row r="1001" spans="1:27" ht="15">
      <c r="A1001" s="355"/>
      <c r="B1001" s="1537"/>
      <c r="C1001" s="355"/>
      <c r="D1001" s="355"/>
      <c r="E1001" s="355"/>
      <c r="F1001" s="355"/>
      <c r="G1001" s="355"/>
      <c r="H1001" s="355"/>
      <c r="I1001" s="355"/>
      <c r="J1001" s="355"/>
      <c r="K1001" s="355"/>
      <c r="L1001" s="355"/>
      <c r="M1001" s="355"/>
      <c r="N1001" s="355"/>
      <c r="O1001" s="355"/>
      <c r="P1001" s="355"/>
      <c r="Q1001" s="355"/>
      <c r="R1001" s="355"/>
      <c r="S1001" s="355"/>
      <c r="T1001" s="355"/>
      <c r="U1001" s="355"/>
      <c r="V1001" s="355"/>
      <c r="W1001" s="355"/>
      <c r="X1001" s="355"/>
      <c r="Y1001" s="355"/>
      <c r="Z1001" s="355"/>
      <c r="AA1001" s="1517"/>
    </row>
    <row r="1002" spans="1:27">
      <c r="A1002" s="1517"/>
      <c r="B1002" s="1538"/>
      <c r="C1002" s="1517"/>
      <c r="D1002" s="1517"/>
      <c r="E1002" s="1517"/>
      <c r="F1002" s="1517"/>
      <c r="G1002" s="1517"/>
      <c r="H1002" s="1517"/>
      <c r="I1002" s="1517"/>
      <c r="J1002" s="1517"/>
      <c r="K1002" s="1517"/>
      <c r="L1002" s="1517"/>
      <c r="M1002" s="1517"/>
      <c r="N1002" s="1517"/>
      <c r="O1002" s="1517"/>
      <c r="P1002" s="1517"/>
      <c r="Q1002" s="1517"/>
      <c r="R1002" s="1517"/>
      <c r="S1002" s="1517"/>
      <c r="T1002" s="1517"/>
      <c r="U1002" s="1517"/>
      <c r="V1002" s="1517"/>
      <c r="W1002" s="1517"/>
      <c r="X1002" s="1517"/>
      <c r="Y1002" s="1517"/>
      <c r="Z1002" s="1517"/>
      <c r="AA1002" s="1517"/>
    </row>
  </sheetData>
  <mergeCells count="103">
    <mergeCell ref="A60:A62"/>
    <mergeCell ref="C60:M60"/>
    <mergeCell ref="C61:M61"/>
    <mergeCell ref="C62:M62"/>
    <mergeCell ref="C63:M63"/>
    <mergeCell ref="C50:M50"/>
    <mergeCell ref="C51:M51"/>
    <mergeCell ref="C53:D53"/>
    <mergeCell ref="A54:A59"/>
    <mergeCell ref="C54:M54"/>
    <mergeCell ref="C55:M55"/>
    <mergeCell ref="C56:M56"/>
    <mergeCell ref="C57:M57"/>
    <mergeCell ref="C58:M58"/>
    <mergeCell ref="C59:M59"/>
    <mergeCell ref="A17:A53"/>
    <mergeCell ref="C17:M17"/>
    <mergeCell ref="C18:M18"/>
    <mergeCell ref="B19:B25"/>
    <mergeCell ref="F23:H23"/>
    <mergeCell ref="B26:B29"/>
    <mergeCell ref="J31:L31"/>
    <mergeCell ref="B33:B35"/>
    <mergeCell ref="L45:M45"/>
    <mergeCell ref="B46:B49"/>
    <mergeCell ref="F47:F48"/>
    <mergeCell ref="G47:G48"/>
    <mergeCell ref="K47:M48"/>
    <mergeCell ref="I48:J48"/>
    <mergeCell ref="D41:E41"/>
    <mergeCell ref="F41:G41"/>
    <mergeCell ref="F42:G42"/>
    <mergeCell ref="D44:E44"/>
    <mergeCell ref="F44:G44"/>
    <mergeCell ref="H44:I44"/>
    <mergeCell ref="B36:B45"/>
    <mergeCell ref="D39:E39"/>
    <mergeCell ref="F39:G39"/>
    <mergeCell ref="H39:I39"/>
    <mergeCell ref="J39:K39"/>
    <mergeCell ref="L39:M39"/>
    <mergeCell ref="D40:E40"/>
    <mergeCell ref="F40:G40"/>
    <mergeCell ref="H40:I40"/>
    <mergeCell ref="J40:K40"/>
    <mergeCell ref="L40:M40"/>
    <mergeCell ref="F37:G37"/>
    <mergeCell ref="H37:I37"/>
    <mergeCell ref="D38:E38"/>
    <mergeCell ref="F38:G38"/>
    <mergeCell ref="H38:I38"/>
    <mergeCell ref="J38:K38"/>
    <mergeCell ref="L38:M38"/>
    <mergeCell ref="D37:E37"/>
    <mergeCell ref="L4:L5"/>
    <mergeCell ref="M4:M5"/>
    <mergeCell ref="F11:G11"/>
    <mergeCell ref="I11:J11"/>
    <mergeCell ref="C12:M12"/>
    <mergeCell ref="C13:M13"/>
    <mergeCell ref="C14:M14"/>
    <mergeCell ref="F15:M15"/>
    <mergeCell ref="C16:M16"/>
    <mergeCell ref="V4:V5"/>
    <mergeCell ref="W4:W5"/>
    <mergeCell ref="X4:X5"/>
    <mergeCell ref="Y4:Y5"/>
    <mergeCell ref="Z4:Z5"/>
    <mergeCell ref="J37:K37"/>
    <mergeCell ref="L37:M37"/>
    <mergeCell ref="AA4:AA5"/>
    <mergeCell ref="P4:P5"/>
    <mergeCell ref="Q4:Q5"/>
    <mergeCell ref="R4:R5"/>
    <mergeCell ref="S4:S5"/>
    <mergeCell ref="T4:T5"/>
    <mergeCell ref="U4:U5"/>
    <mergeCell ref="N4:N5"/>
    <mergeCell ref="O4:O5"/>
    <mergeCell ref="A2:A16"/>
    <mergeCell ref="C2:M2"/>
    <mergeCell ref="C3:M3"/>
    <mergeCell ref="B4:B5"/>
    <mergeCell ref="C4:C5"/>
    <mergeCell ref="D4:D5"/>
    <mergeCell ref="E4:E5"/>
    <mergeCell ref="F4:G4"/>
    <mergeCell ref="H4:H5"/>
    <mergeCell ref="I4:I5"/>
    <mergeCell ref="F5:G5"/>
    <mergeCell ref="C6:M6"/>
    <mergeCell ref="C7:M7"/>
    <mergeCell ref="C8:D8"/>
    <mergeCell ref="I8:M8"/>
    <mergeCell ref="B9:B11"/>
    <mergeCell ref="C10:D10"/>
    <mergeCell ref="F10:G10"/>
    <mergeCell ref="I10:J10"/>
    <mergeCell ref="C11:D11"/>
    <mergeCell ref="J4:J5"/>
    <mergeCell ref="K4:K5"/>
    <mergeCell ref="B15:B16"/>
    <mergeCell ref="C15:D15"/>
  </mergeCells>
  <hyperlinks>
    <hyperlink ref="C58" r:id="rId1" display="mailto:tpatino@veeduriadistrital.gov.co" xr:uid="{00000000-0004-0000-6500-000000000000}"/>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rgb="FFFFFFFF"/>
  </sheetPr>
  <dimension ref="A1:M59"/>
  <sheetViews>
    <sheetView showGridLines="0" topLeftCell="A43" workbookViewId="0">
      <selection activeCell="G28" sqref="G28"/>
    </sheetView>
  </sheetViews>
  <sheetFormatPr baseColWidth="10" defaultColWidth="11.42578125" defaultRowHeight="16.5"/>
  <cols>
    <col min="1" max="1" width="21.42578125" style="3" customWidth="1"/>
    <col min="2" max="2" width="35.7109375" style="1618" customWidth="1"/>
    <col min="3" max="13" width="14.28515625" style="3" customWidth="1"/>
    <col min="14" max="16384" width="11.42578125" style="3"/>
  </cols>
  <sheetData>
    <row r="1" spans="1:13" ht="22.5" customHeight="1" thickBot="1">
      <c r="A1" s="1514"/>
      <c r="B1" s="1539" t="s">
        <v>1232</v>
      </c>
      <c r="C1" s="1540"/>
      <c r="D1" s="1541"/>
      <c r="E1" s="1541"/>
      <c r="F1" s="1541"/>
      <c r="G1" s="1541"/>
      <c r="H1" s="1541"/>
      <c r="I1" s="1541"/>
      <c r="J1" s="1541"/>
      <c r="K1" s="1541"/>
      <c r="L1" s="1541"/>
      <c r="M1" s="1542"/>
    </row>
    <row r="2" spans="1:13" ht="16.5" customHeight="1">
      <c r="A2" s="4662" t="s">
        <v>0</v>
      </c>
      <c r="B2" s="1543" t="s">
        <v>1</v>
      </c>
      <c r="C2" s="4665" t="s">
        <v>1233</v>
      </c>
      <c r="D2" s="4666"/>
      <c r="E2" s="4666"/>
      <c r="F2" s="4666"/>
      <c r="G2" s="4666"/>
      <c r="H2" s="4666"/>
      <c r="I2" s="4666"/>
      <c r="J2" s="4666"/>
      <c r="K2" s="4666"/>
      <c r="L2" s="4666"/>
      <c r="M2" s="4667"/>
    </row>
    <row r="3" spans="1:13" ht="49.5" customHeight="1">
      <c r="A3" s="4663"/>
      <c r="B3" s="1544" t="s">
        <v>3</v>
      </c>
      <c r="C3" s="4668" t="s">
        <v>1216</v>
      </c>
      <c r="D3" s="4669"/>
      <c r="E3" s="4669"/>
      <c r="F3" s="4669"/>
      <c r="G3" s="4669"/>
      <c r="H3" s="4669"/>
      <c r="I3" s="4669"/>
      <c r="J3" s="4669"/>
      <c r="K3" s="4669"/>
      <c r="L3" s="4669"/>
      <c r="M3" s="4670"/>
    </row>
    <row r="4" spans="1:13">
      <c r="A4" s="4663"/>
      <c r="B4" s="1545" t="s">
        <v>5</v>
      </c>
      <c r="C4" s="1546" t="s">
        <v>74</v>
      </c>
      <c r="E4" s="1546"/>
      <c r="F4" s="1546"/>
      <c r="G4" s="1546"/>
      <c r="H4" s="1546"/>
      <c r="I4" s="1546"/>
      <c r="J4" s="1546"/>
      <c r="K4" s="1546"/>
      <c r="L4" s="1546"/>
      <c r="M4" s="1547"/>
    </row>
    <row r="5" spans="1:13">
      <c r="A5" s="4663"/>
      <c r="B5" s="1545" t="s">
        <v>7</v>
      </c>
      <c r="C5" s="4668" t="s">
        <v>1234</v>
      </c>
      <c r="D5" s="4669"/>
      <c r="E5" s="4669"/>
      <c r="F5" s="4669"/>
      <c r="G5" s="4669"/>
      <c r="H5" s="4669"/>
      <c r="I5" s="4669"/>
      <c r="J5" s="4669"/>
      <c r="K5" s="4669"/>
      <c r="L5" s="4669"/>
      <c r="M5" s="4670"/>
    </row>
    <row r="6" spans="1:13">
      <c r="A6" s="4663"/>
      <c r="B6" s="1545" t="s">
        <v>9</v>
      </c>
      <c r="C6" s="4668" t="s">
        <v>1235</v>
      </c>
      <c r="D6" s="4669"/>
      <c r="E6" s="4669"/>
      <c r="F6" s="4669"/>
      <c r="G6" s="4669"/>
      <c r="H6" s="4669"/>
      <c r="I6" s="4669"/>
      <c r="J6" s="4669"/>
      <c r="K6" s="4669"/>
      <c r="L6" s="4669"/>
      <c r="M6" s="4670"/>
    </row>
    <row r="7" spans="1:13">
      <c r="A7" s="4663"/>
      <c r="B7" s="1544" t="s">
        <v>11</v>
      </c>
      <c r="C7" s="1548" t="s">
        <v>1236</v>
      </c>
      <c r="E7" s="1548"/>
      <c r="F7" s="1548"/>
      <c r="G7" s="1549"/>
      <c r="H7" s="1550" t="s">
        <v>12</v>
      </c>
      <c r="I7" s="1548" t="s">
        <v>1237</v>
      </c>
      <c r="K7" s="1548"/>
      <c r="L7" s="1548"/>
      <c r="M7" s="1551"/>
    </row>
    <row r="8" spans="1:13">
      <c r="A8" s="4663"/>
      <c r="B8" s="4671" t="s">
        <v>13</v>
      </c>
      <c r="C8" s="1552"/>
      <c r="D8" s="1553"/>
      <c r="E8" s="1553"/>
      <c r="F8" s="1553"/>
      <c r="G8" s="1553"/>
      <c r="H8" s="1553"/>
      <c r="I8" s="1553"/>
      <c r="J8" s="1553"/>
      <c r="K8" s="1553"/>
      <c r="L8" s="1554"/>
      <c r="M8" s="1555"/>
    </row>
    <row r="9" spans="1:13">
      <c r="A9" s="4663"/>
      <c r="B9" s="4672"/>
      <c r="C9" s="4674" t="s">
        <v>1238</v>
      </c>
      <c r="D9" s="4674"/>
      <c r="E9" s="1556"/>
      <c r="F9" s="4674" t="s">
        <v>1239</v>
      </c>
      <c r="G9" s="4674"/>
      <c r="H9" s="1556"/>
      <c r="I9" s="4674"/>
      <c r="J9" s="4674"/>
      <c r="K9" s="1556"/>
      <c r="L9" s="1557"/>
      <c r="M9" s="1558"/>
    </row>
    <row r="10" spans="1:13">
      <c r="A10" s="4663"/>
      <c r="B10" s="4673"/>
      <c r="C10" s="4674" t="s">
        <v>17</v>
      </c>
      <c r="D10" s="4674"/>
      <c r="E10" s="1559"/>
      <c r="F10" s="4674" t="s">
        <v>17</v>
      </c>
      <c r="G10" s="4674"/>
      <c r="H10" s="1559"/>
      <c r="I10" s="4674" t="s">
        <v>17</v>
      </c>
      <c r="J10" s="4674"/>
      <c r="K10" s="1559"/>
      <c r="L10" s="1557"/>
      <c r="M10" s="1558"/>
    </row>
    <row r="11" spans="1:13" ht="123" customHeight="1">
      <c r="A11" s="4663"/>
      <c r="B11" s="1544" t="s">
        <v>18</v>
      </c>
      <c r="C11" s="4675" t="s">
        <v>1240</v>
      </c>
      <c r="D11" s="4676"/>
      <c r="E11" s="4676"/>
      <c r="F11" s="4676"/>
      <c r="G11" s="4676"/>
      <c r="H11" s="4676"/>
      <c r="I11" s="4676"/>
      <c r="J11" s="4676"/>
      <c r="K11" s="4676"/>
      <c r="L11" s="4676"/>
      <c r="M11" s="4677"/>
    </row>
    <row r="12" spans="1:13" ht="55.5" customHeight="1">
      <c r="A12" s="4663"/>
      <c r="B12" s="1544" t="s">
        <v>19</v>
      </c>
      <c r="C12" s="4678" t="s">
        <v>1218</v>
      </c>
      <c r="D12" s="4679"/>
      <c r="E12" s="4679"/>
      <c r="F12" s="4679"/>
      <c r="G12" s="4679"/>
      <c r="H12" s="4679"/>
      <c r="I12" s="4679"/>
      <c r="J12" s="4679"/>
      <c r="K12" s="4679"/>
      <c r="L12" s="4679"/>
      <c r="M12" s="4680"/>
    </row>
    <row r="13" spans="1:13" ht="203.25" customHeight="1">
      <c r="A13" s="4664"/>
      <c r="B13" s="1544" t="s">
        <v>21</v>
      </c>
      <c r="C13" s="4665" t="s">
        <v>1241</v>
      </c>
      <c r="D13" s="4666"/>
      <c r="E13" s="4666"/>
      <c r="F13" s="4666"/>
      <c r="G13" s="4666"/>
      <c r="H13" s="4666"/>
      <c r="I13" s="4666"/>
      <c r="J13" s="4666"/>
      <c r="K13" s="4666"/>
      <c r="L13" s="4666"/>
      <c r="M13" s="4667"/>
    </row>
    <row r="14" spans="1:13" ht="16.5" customHeight="1">
      <c r="A14" s="4692" t="s">
        <v>22</v>
      </c>
      <c r="B14" s="1544" t="s">
        <v>23</v>
      </c>
      <c r="C14" s="4665" t="s">
        <v>24</v>
      </c>
      <c r="D14" s="4666"/>
      <c r="E14" s="4666"/>
      <c r="F14" s="4666"/>
      <c r="G14" s="4666"/>
      <c r="H14" s="4666"/>
      <c r="I14" s="4666"/>
      <c r="J14" s="4666"/>
      <c r="K14" s="4666"/>
      <c r="L14" s="4666"/>
      <c r="M14" s="4667"/>
    </row>
    <row r="15" spans="1:13">
      <c r="A15" s="4693"/>
      <c r="B15" s="1544" t="s">
        <v>110</v>
      </c>
      <c r="C15" s="4694" t="s">
        <v>1242</v>
      </c>
      <c r="D15" s="4695"/>
      <c r="E15" s="4695"/>
      <c r="F15" s="4695"/>
      <c r="G15" s="4695"/>
      <c r="H15" s="4695"/>
      <c r="I15" s="4695"/>
      <c r="J15" s="4695"/>
      <c r="K15" s="4695"/>
      <c r="L15" s="4695"/>
      <c r="M15" s="4696"/>
    </row>
    <row r="16" spans="1:13">
      <c r="A16" s="4693"/>
      <c r="B16" s="4671" t="s">
        <v>26</v>
      </c>
      <c r="C16" s="1560"/>
      <c r="D16" s="1561"/>
      <c r="E16" s="1561"/>
      <c r="F16" s="1561"/>
      <c r="G16" s="1561"/>
      <c r="H16" s="1561"/>
      <c r="I16" s="1561"/>
      <c r="J16" s="1561"/>
      <c r="K16" s="1561"/>
      <c r="L16" s="1561"/>
      <c r="M16" s="1562"/>
    </row>
    <row r="17" spans="1:13">
      <c r="A17" s="4693"/>
      <c r="B17" s="4672"/>
      <c r="C17" s="1563"/>
      <c r="D17" s="1564"/>
      <c r="E17" s="1565"/>
      <c r="F17" s="1564"/>
      <c r="G17" s="1565"/>
      <c r="H17" s="1564"/>
      <c r="I17" s="1565"/>
      <c r="J17" s="1564"/>
      <c r="K17" s="1565"/>
      <c r="L17" s="1565"/>
      <c r="M17" s="1566"/>
    </row>
    <row r="18" spans="1:13">
      <c r="A18" s="4693"/>
      <c r="B18" s="4672"/>
      <c r="C18" s="1567" t="s">
        <v>27</v>
      </c>
      <c r="D18" s="1568"/>
      <c r="E18" s="1569" t="s">
        <v>28</v>
      </c>
      <c r="F18" s="1568"/>
      <c r="G18" s="1569" t="s">
        <v>29</v>
      </c>
      <c r="H18" s="1568"/>
      <c r="I18" s="1569" t="s">
        <v>30</v>
      </c>
      <c r="J18" s="1568"/>
      <c r="K18" s="1569" t="s">
        <v>31</v>
      </c>
      <c r="L18" s="1570"/>
      <c r="M18" s="1571"/>
    </row>
    <row r="19" spans="1:13">
      <c r="A19" s="4693"/>
      <c r="B19" s="4672"/>
      <c r="C19" s="1567" t="s">
        <v>32</v>
      </c>
      <c r="D19" s="1572"/>
      <c r="E19" s="1569" t="s">
        <v>33</v>
      </c>
      <c r="F19" s="1573"/>
      <c r="G19" s="1569" t="s">
        <v>34</v>
      </c>
      <c r="H19" s="1573"/>
      <c r="I19" s="1569" t="s">
        <v>35</v>
      </c>
      <c r="J19" s="1572" t="s">
        <v>77</v>
      </c>
      <c r="K19" s="1569" t="s">
        <v>37</v>
      </c>
      <c r="L19" s="1570"/>
      <c r="M19" s="1571"/>
    </row>
    <row r="20" spans="1:13">
      <c r="A20" s="4693"/>
      <c r="B20" s="4672"/>
      <c r="C20" s="1567" t="s">
        <v>38</v>
      </c>
      <c r="D20" s="1573"/>
      <c r="E20" s="1569" t="s">
        <v>39</v>
      </c>
      <c r="F20" s="1574"/>
      <c r="G20" s="1574"/>
      <c r="H20" s="1574"/>
      <c r="I20" s="1574"/>
      <c r="J20" s="1574"/>
      <c r="K20" s="1574"/>
      <c r="L20" s="1574"/>
      <c r="M20" s="1575"/>
    </row>
    <row r="21" spans="1:13">
      <c r="A21" s="4693"/>
      <c r="B21" s="4673"/>
      <c r="C21" s="1576"/>
      <c r="D21" s="1577"/>
      <c r="E21" s="1577"/>
      <c r="F21" s="1577"/>
      <c r="G21" s="1577"/>
      <c r="H21" s="1577"/>
      <c r="I21" s="1577"/>
      <c r="J21" s="1577"/>
      <c r="K21" s="1577"/>
      <c r="L21" s="1577"/>
      <c r="M21" s="1578"/>
    </row>
    <row r="22" spans="1:13">
      <c r="A22" s="4693"/>
      <c r="B22" s="4671" t="s">
        <v>40</v>
      </c>
      <c r="C22" s="1579"/>
      <c r="D22" s="1580"/>
      <c r="E22" s="1580"/>
      <c r="F22" s="1580"/>
      <c r="G22" s="1580"/>
      <c r="H22" s="1580"/>
      <c r="I22" s="1580"/>
      <c r="J22" s="1580"/>
      <c r="K22" s="1580"/>
      <c r="L22" s="1557"/>
      <c r="M22" s="1558"/>
    </row>
    <row r="23" spans="1:13">
      <c r="A23" s="4693"/>
      <c r="B23" s="4672"/>
      <c r="C23" s="1567" t="s">
        <v>41</v>
      </c>
      <c r="D23" s="1572"/>
      <c r="E23" s="1581"/>
      <c r="F23" s="1569" t="s">
        <v>42</v>
      </c>
      <c r="G23" s="1572" t="s">
        <v>77</v>
      </c>
      <c r="H23" s="1581"/>
      <c r="I23" s="1569" t="s">
        <v>43</v>
      </c>
      <c r="J23" s="1572"/>
      <c r="K23" s="1581"/>
      <c r="L23" s="1557"/>
      <c r="M23" s="1558"/>
    </row>
    <row r="24" spans="1:13">
      <c r="A24" s="4693"/>
      <c r="B24" s="4672"/>
      <c r="C24" s="1567" t="s">
        <v>44</v>
      </c>
      <c r="D24" s="386"/>
      <c r="E24" s="1557"/>
      <c r="F24" s="1569" t="s">
        <v>45</v>
      </c>
      <c r="G24" s="1573"/>
      <c r="H24" s="1557"/>
      <c r="I24" s="1582"/>
      <c r="J24" s="1557"/>
      <c r="K24" s="1556"/>
      <c r="L24" s="1557"/>
      <c r="M24" s="1558"/>
    </row>
    <row r="25" spans="1:13">
      <c r="A25" s="4693"/>
      <c r="B25" s="4672"/>
      <c r="C25" s="1576"/>
      <c r="D25" s="1583"/>
      <c r="E25" s="1583"/>
      <c r="F25" s="1583"/>
      <c r="G25" s="1583"/>
      <c r="H25" s="1583"/>
      <c r="I25" s="1583"/>
      <c r="J25" s="1583"/>
      <c r="K25" s="1583"/>
      <c r="L25" s="1557"/>
      <c r="M25" s="1558"/>
    </row>
    <row r="26" spans="1:13">
      <c r="A26" s="4693"/>
      <c r="B26" s="1584" t="s">
        <v>46</v>
      </c>
      <c r="C26" s="1567"/>
      <c r="D26" s="1581"/>
      <c r="E26" s="1581"/>
      <c r="F26" s="1581"/>
      <c r="G26" s="1581"/>
      <c r="H26" s="1581"/>
      <c r="I26" s="1581"/>
      <c r="J26" s="1581"/>
      <c r="K26" s="1581"/>
      <c r="L26" s="1581"/>
      <c r="M26" s="1585"/>
    </row>
    <row r="27" spans="1:13">
      <c r="A27" s="4693"/>
      <c r="B27" s="1584"/>
      <c r="C27" s="1586" t="s">
        <v>47</v>
      </c>
      <c r="D27" s="1587" t="s">
        <v>1243</v>
      </c>
      <c r="E27" s="1581"/>
      <c r="F27" s="1588" t="s">
        <v>48</v>
      </c>
      <c r="G27" s="1573">
        <v>2017</v>
      </c>
      <c r="H27" s="1581"/>
      <c r="I27" s="1588" t="s">
        <v>50</v>
      </c>
      <c r="J27" s="1589"/>
      <c r="K27" s="1590" t="s">
        <v>269</v>
      </c>
      <c r="L27" s="1591"/>
      <c r="M27" s="1585"/>
    </row>
    <row r="28" spans="1:13">
      <c r="A28" s="4693"/>
      <c r="B28" s="1545"/>
      <c r="C28" s="1576"/>
      <c r="D28" s="1577"/>
      <c r="E28" s="1577"/>
      <c r="F28" s="1577"/>
      <c r="G28" s="1577"/>
      <c r="H28" s="1577"/>
      <c r="I28" s="1577"/>
      <c r="J28" s="1577"/>
      <c r="K28" s="1577"/>
      <c r="L28" s="1577"/>
      <c r="M28" s="1578"/>
    </row>
    <row r="29" spans="1:13">
      <c r="A29" s="4693"/>
      <c r="B29" s="4671" t="s">
        <v>53</v>
      </c>
      <c r="C29" s="1592"/>
      <c r="D29" s="1593"/>
      <c r="E29" s="1593"/>
      <c r="F29" s="1593"/>
      <c r="G29" s="1593"/>
      <c r="H29" s="1593"/>
      <c r="I29" s="1593"/>
      <c r="J29" s="1593"/>
      <c r="K29" s="1593"/>
      <c r="L29" s="1557"/>
      <c r="M29" s="1558"/>
    </row>
    <row r="30" spans="1:13">
      <c r="A30" s="4693"/>
      <c r="B30" s="4672"/>
      <c r="C30" s="1567" t="s">
        <v>54</v>
      </c>
      <c r="D30" s="1594">
        <v>2019</v>
      </c>
      <c r="E30" s="1595"/>
      <c r="F30" s="1581" t="s">
        <v>55</v>
      </c>
      <c r="G30" s="1596" t="s">
        <v>152</v>
      </c>
      <c r="H30" s="1595"/>
      <c r="I30" s="1588"/>
      <c r="J30" s="1595"/>
      <c r="K30" s="1595"/>
      <c r="L30" s="1557"/>
      <c r="M30" s="1558"/>
    </row>
    <row r="31" spans="1:13">
      <c r="A31" s="4693"/>
      <c r="B31" s="4673"/>
      <c r="C31" s="1576"/>
      <c r="D31" s="1597"/>
      <c r="E31" s="1598"/>
      <c r="F31" s="1577"/>
      <c r="G31" s="1598"/>
      <c r="H31" s="1598"/>
      <c r="I31" s="1599"/>
      <c r="J31" s="1598"/>
      <c r="K31" s="1598"/>
      <c r="L31" s="1557"/>
      <c r="M31" s="1558"/>
    </row>
    <row r="32" spans="1:13">
      <c r="A32" s="4693"/>
      <c r="B32" s="4671" t="s">
        <v>56</v>
      </c>
      <c r="C32" s="1600"/>
      <c r="D32" s="1600"/>
      <c r="E32" s="1600"/>
      <c r="F32" s="1600"/>
      <c r="G32" s="1600"/>
      <c r="H32" s="1600"/>
      <c r="I32" s="1600"/>
      <c r="J32" s="1600"/>
      <c r="K32" s="1600"/>
      <c r="L32" s="1600"/>
      <c r="M32" s="1601"/>
    </row>
    <row r="33" spans="1:13">
      <c r="A33" s="4693"/>
      <c r="B33" s="4672"/>
      <c r="C33" s="1600"/>
      <c r="D33" s="461">
        <v>2018</v>
      </c>
      <c r="E33" s="461"/>
      <c r="F33" s="461">
        <v>2019</v>
      </c>
      <c r="G33" s="461"/>
      <c r="H33" s="388">
        <v>2020</v>
      </c>
      <c r="I33" s="388"/>
      <c r="J33" s="388">
        <v>2021</v>
      </c>
      <c r="K33" s="461"/>
      <c r="L33" s="461">
        <v>2022</v>
      </c>
      <c r="M33" s="1601"/>
    </row>
    <row r="34" spans="1:13">
      <c r="A34" s="4693"/>
      <c r="B34" s="4672"/>
      <c r="C34" s="1600"/>
      <c r="D34" s="1602"/>
      <c r="E34" s="1603"/>
      <c r="F34" s="1602">
        <v>1</v>
      </c>
      <c r="G34" s="1603"/>
      <c r="H34" s="1602">
        <v>1</v>
      </c>
      <c r="I34" s="1603"/>
      <c r="J34" s="1602">
        <v>1</v>
      </c>
      <c r="K34" s="1603"/>
      <c r="L34" s="1602">
        <v>1</v>
      </c>
      <c r="M34" s="1604"/>
    </row>
    <row r="35" spans="1:13">
      <c r="A35" s="4693"/>
      <c r="B35" s="4672"/>
      <c r="C35" s="1600"/>
      <c r="D35" s="461">
        <v>2023</v>
      </c>
      <c r="E35" s="461"/>
      <c r="F35" s="461">
        <v>2024</v>
      </c>
      <c r="G35" s="461"/>
      <c r="H35" s="388">
        <v>2025</v>
      </c>
      <c r="I35" s="388"/>
      <c r="J35" s="388">
        <v>2026</v>
      </c>
      <c r="K35" s="461"/>
      <c r="L35" s="461">
        <v>2027</v>
      </c>
      <c r="M35" s="1566"/>
    </row>
    <row r="36" spans="1:13">
      <c r="A36" s="4693"/>
      <c r="B36" s="4672"/>
      <c r="C36" s="1600"/>
      <c r="D36" s="1602">
        <v>1</v>
      </c>
      <c r="E36" s="1603"/>
      <c r="F36" s="1602">
        <v>1</v>
      </c>
      <c r="G36" s="1603"/>
      <c r="H36" s="1602">
        <v>1</v>
      </c>
      <c r="I36" s="1603"/>
      <c r="J36" s="1602">
        <v>1</v>
      </c>
      <c r="K36" s="1603"/>
      <c r="L36" s="1602">
        <v>1</v>
      </c>
      <c r="M36" s="1604"/>
    </row>
    <row r="37" spans="1:13">
      <c r="A37" s="4693"/>
      <c r="B37" s="4672"/>
      <c r="C37" s="1600"/>
      <c r="D37" s="461">
        <v>2028</v>
      </c>
      <c r="E37" s="461"/>
      <c r="F37" s="461">
        <v>2029</v>
      </c>
      <c r="G37" s="461"/>
      <c r="H37" s="388">
        <v>2030</v>
      </c>
      <c r="I37" s="388"/>
      <c r="J37" s="388">
        <v>2031</v>
      </c>
      <c r="K37" s="461"/>
      <c r="L37" s="461" t="s">
        <v>71</v>
      </c>
      <c r="M37" s="1566"/>
    </row>
    <row r="38" spans="1:13">
      <c r="A38" s="4693"/>
      <c r="B38" s="4672"/>
      <c r="C38" s="1600"/>
      <c r="D38" s="1602">
        <v>1</v>
      </c>
      <c r="E38" s="1603"/>
      <c r="F38" s="1602"/>
      <c r="G38" s="1603"/>
      <c r="H38" s="1602"/>
      <c r="I38" s="1603"/>
      <c r="J38" s="1602"/>
      <c r="K38" s="1603"/>
      <c r="L38" s="1602"/>
      <c r="M38" s="1604"/>
    </row>
    <row r="39" spans="1:13">
      <c r="A39" s="4693"/>
      <c r="B39" s="4672"/>
      <c r="C39" s="1600"/>
      <c r="D39" s="1605" t="s">
        <v>71</v>
      </c>
      <c r="E39" s="1606"/>
      <c r="F39" s="1605" t="s">
        <v>72</v>
      </c>
      <c r="G39" s="1606"/>
      <c r="H39" s="1605"/>
      <c r="I39" s="1606"/>
      <c r="J39" s="1605"/>
      <c r="K39" s="1606"/>
      <c r="L39" s="1605"/>
      <c r="M39" s="1604"/>
    </row>
    <row r="40" spans="1:13">
      <c r="A40" s="4693"/>
      <c r="B40" s="4672"/>
      <c r="C40" s="1600"/>
      <c r="D40" s="1602"/>
      <c r="E40" s="1603"/>
      <c r="F40" s="4681">
        <v>1</v>
      </c>
      <c r="G40" s="4682"/>
      <c r="H40" s="4683"/>
      <c r="I40" s="4683"/>
      <c r="J40" s="1605"/>
      <c r="K40" s="1606"/>
      <c r="L40" s="1605"/>
      <c r="M40" s="1604"/>
    </row>
    <row r="41" spans="1:13">
      <c r="A41" s="4693"/>
      <c r="B41" s="4672"/>
      <c r="C41" s="1600"/>
      <c r="D41" s="1605"/>
      <c r="E41" s="1606"/>
      <c r="F41" s="1605"/>
      <c r="G41" s="1606"/>
      <c r="H41" s="1605"/>
      <c r="I41" s="1606"/>
      <c r="J41" s="1605"/>
      <c r="K41" s="1606"/>
      <c r="L41" s="1605"/>
      <c r="M41" s="1604"/>
    </row>
    <row r="42" spans="1:13">
      <c r="A42" s="4693"/>
      <c r="B42" s="4671" t="s">
        <v>73</v>
      </c>
      <c r="C42" s="1579"/>
      <c r="D42" s="1580"/>
      <c r="E42" s="1580"/>
      <c r="F42" s="1580"/>
      <c r="G42" s="1580"/>
      <c r="H42" s="1580"/>
      <c r="I42" s="1580"/>
      <c r="J42" s="1580"/>
      <c r="K42" s="1580"/>
      <c r="L42" s="1557"/>
      <c r="M42" s="1558"/>
    </row>
    <row r="43" spans="1:13">
      <c r="A43" s="4693"/>
      <c r="B43" s="4672"/>
      <c r="C43" s="334"/>
      <c r="D43" s="1607" t="s">
        <v>74</v>
      </c>
      <c r="E43" s="1608" t="s">
        <v>75</v>
      </c>
      <c r="F43" s="4684" t="s">
        <v>76</v>
      </c>
      <c r="G43" s="4685"/>
      <c r="H43" s="1609"/>
      <c r="I43" s="1567" t="s">
        <v>39</v>
      </c>
      <c r="J43" s="1567"/>
      <c r="K43" s="1567"/>
      <c r="L43" s="1557"/>
      <c r="M43" s="1558"/>
    </row>
    <row r="44" spans="1:13">
      <c r="A44" s="4693"/>
      <c r="B44" s="4672"/>
      <c r="C44" s="334"/>
      <c r="D44" s="1610"/>
      <c r="E44" s="1572" t="s">
        <v>77</v>
      </c>
      <c r="F44" s="4684"/>
      <c r="G44" s="4686"/>
      <c r="H44" s="1581"/>
      <c r="I44" s="4687"/>
      <c r="J44" s="4687"/>
      <c r="K44" s="1557"/>
      <c r="L44" s="1557"/>
      <c r="M44" s="1558"/>
    </row>
    <row r="45" spans="1:13">
      <c r="A45" s="4693"/>
      <c r="B45" s="4673"/>
      <c r="C45" s="1611"/>
      <c r="D45" s="1612"/>
      <c r="E45" s="1612"/>
      <c r="F45" s="1612"/>
      <c r="G45" s="1612"/>
      <c r="H45" s="1612"/>
      <c r="I45" s="1612"/>
      <c r="J45" s="1612"/>
      <c r="K45" s="1612"/>
      <c r="L45" s="1557"/>
      <c r="M45" s="1558"/>
    </row>
    <row r="46" spans="1:13" ht="36" customHeight="1">
      <c r="A46" s="4693"/>
      <c r="B46" s="1544" t="s">
        <v>78</v>
      </c>
      <c r="C46" s="4688" t="s">
        <v>1244</v>
      </c>
      <c r="D46" s="4689"/>
      <c r="E46" s="4689"/>
      <c r="F46" s="4689"/>
      <c r="G46" s="4689"/>
      <c r="H46" s="4689"/>
      <c r="I46" s="4689"/>
      <c r="J46" s="4689"/>
      <c r="K46" s="4689"/>
      <c r="L46" s="4689"/>
      <c r="M46" s="4690"/>
    </row>
    <row r="47" spans="1:13">
      <c r="A47" s="4693"/>
      <c r="B47" s="1544" t="s">
        <v>79</v>
      </c>
      <c r="C47" s="4665" t="s">
        <v>1245</v>
      </c>
      <c r="D47" s="4666"/>
      <c r="E47" s="4666"/>
      <c r="F47" s="4666"/>
      <c r="G47" s="4666"/>
      <c r="H47" s="4666"/>
      <c r="I47" s="4666"/>
      <c r="J47" s="4666"/>
      <c r="K47" s="4666"/>
      <c r="L47" s="4666"/>
      <c r="M47" s="4667"/>
    </row>
    <row r="48" spans="1:13">
      <c r="A48" s="4693"/>
      <c r="B48" s="1544" t="s">
        <v>80</v>
      </c>
      <c r="C48" s="1590">
        <v>5</v>
      </c>
      <c r="D48" s="1613"/>
      <c r="E48" s="1613"/>
      <c r="F48" s="1613"/>
      <c r="G48" s="1613"/>
      <c r="H48" s="1613"/>
      <c r="I48" s="1613"/>
      <c r="J48" s="1613"/>
      <c r="K48" s="1613"/>
      <c r="L48" s="1613"/>
      <c r="M48" s="1614"/>
    </row>
    <row r="49" spans="1:13">
      <c r="A49" s="4693"/>
      <c r="B49" s="1544" t="s">
        <v>81</v>
      </c>
      <c r="C49" s="1613" t="s">
        <v>1243</v>
      </c>
      <c r="D49" s="1613"/>
      <c r="E49" s="1613"/>
      <c r="F49" s="1613"/>
      <c r="G49" s="1613"/>
      <c r="H49" s="1613"/>
      <c r="I49" s="1613"/>
      <c r="J49" s="1613"/>
      <c r="K49" s="1613"/>
      <c r="L49" s="1613"/>
      <c r="M49" s="1614"/>
    </row>
    <row r="50" spans="1:13">
      <c r="A50" s="3223" t="s">
        <v>82</v>
      </c>
      <c r="B50" s="1544" t="s">
        <v>83</v>
      </c>
      <c r="C50" s="4669" t="s">
        <v>1246</v>
      </c>
      <c r="D50" s="4669"/>
      <c r="E50" s="4669"/>
      <c r="F50" s="4669"/>
      <c r="G50" s="4669"/>
      <c r="H50" s="4669"/>
      <c r="I50" s="4669"/>
      <c r="J50" s="4669"/>
      <c r="K50" s="4669"/>
      <c r="L50" s="4669"/>
      <c r="M50" s="4670"/>
    </row>
    <row r="51" spans="1:13">
      <c r="A51" s="3224"/>
      <c r="B51" s="1544" t="s">
        <v>85</v>
      </c>
      <c r="C51" s="4669" t="s">
        <v>1247</v>
      </c>
      <c r="D51" s="4669"/>
      <c r="E51" s="4669"/>
      <c r="F51" s="4669"/>
      <c r="G51" s="4669"/>
      <c r="H51" s="4669"/>
      <c r="I51" s="4669"/>
      <c r="J51" s="4669"/>
      <c r="K51" s="4669"/>
      <c r="L51" s="4669"/>
      <c r="M51" s="4670"/>
    </row>
    <row r="52" spans="1:13">
      <c r="A52" s="3224"/>
      <c r="B52" s="1544" t="s">
        <v>87</v>
      </c>
      <c r="C52" s="4668" t="s">
        <v>1238</v>
      </c>
      <c r="D52" s="4669"/>
      <c r="E52" s="4669"/>
      <c r="F52" s="4669"/>
      <c r="G52" s="4669"/>
      <c r="H52" s="4669"/>
      <c r="I52" s="4669"/>
      <c r="J52" s="4669"/>
      <c r="K52" s="4669"/>
      <c r="L52" s="4669"/>
      <c r="M52" s="4670"/>
    </row>
    <row r="53" spans="1:13">
      <c r="A53" s="3224"/>
      <c r="B53" s="1615" t="s">
        <v>89</v>
      </c>
      <c r="C53" s="4669" t="s">
        <v>1248</v>
      </c>
      <c r="D53" s="4669"/>
      <c r="E53" s="4669"/>
      <c r="F53" s="4669"/>
      <c r="G53" s="4669"/>
      <c r="H53" s="4669"/>
      <c r="I53" s="4669"/>
      <c r="J53" s="4669"/>
      <c r="K53" s="4669"/>
      <c r="L53" s="4669"/>
      <c r="M53" s="4670"/>
    </row>
    <row r="54" spans="1:13">
      <c r="A54" s="3224"/>
      <c r="B54" s="1544" t="s">
        <v>91</v>
      </c>
      <c r="C54" s="4691" t="s">
        <v>1249</v>
      </c>
      <c r="D54" s="4669"/>
      <c r="E54" s="4669"/>
      <c r="F54" s="4669"/>
      <c r="G54" s="4669"/>
      <c r="H54" s="4669"/>
      <c r="I54" s="4669"/>
      <c r="J54" s="4669"/>
      <c r="K54" s="4669"/>
      <c r="L54" s="4669"/>
      <c r="M54" s="4670"/>
    </row>
    <row r="55" spans="1:13" ht="17.25" thickBot="1">
      <c r="A55" s="3225"/>
      <c r="B55" s="1544" t="s">
        <v>93</v>
      </c>
      <c r="C55" s="4669" t="s">
        <v>1250</v>
      </c>
      <c r="D55" s="4669"/>
      <c r="E55" s="4669"/>
      <c r="F55" s="4669"/>
      <c r="G55" s="4669"/>
      <c r="H55" s="4669"/>
      <c r="I55" s="4669"/>
      <c r="J55" s="4669"/>
      <c r="K55" s="4669"/>
      <c r="L55" s="4669"/>
      <c r="M55" s="4670"/>
    </row>
    <row r="56" spans="1:13">
      <c r="A56" s="3223" t="s">
        <v>95</v>
      </c>
      <c r="B56" s="1616" t="s">
        <v>96</v>
      </c>
      <c r="C56" s="4669" t="s">
        <v>1251</v>
      </c>
      <c r="D56" s="4669"/>
      <c r="E56" s="4669"/>
      <c r="F56" s="4669"/>
      <c r="G56" s="4669"/>
      <c r="H56" s="4669"/>
      <c r="I56" s="4669"/>
      <c r="J56" s="4669"/>
      <c r="K56" s="4669"/>
      <c r="L56" s="4669"/>
      <c r="M56" s="4670"/>
    </row>
    <row r="57" spans="1:13">
      <c r="A57" s="3224"/>
      <c r="B57" s="1616" t="s">
        <v>98</v>
      </c>
      <c r="C57" s="4669" t="s">
        <v>1252</v>
      </c>
      <c r="D57" s="4669"/>
      <c r="E57" s="4669"/>
      <c r="F57" s="4669"/>
      <c r="G57" s="4669"/>
      <c r="H57" s="4669"/>
      <c r="I57" s="4669"/>
      <c r="J57" s="4669"/>
      <c r="K57" s="4669"/>
      <c r="L57" s="4669"/>
      <c r="M57" s="4670"/>
    </row>
    <row r="58" spans="1:13" ht="17.25" thickBot="1">
      <c r="A58" s="3224"/>
      <c r="B58" s="1616" t="s">
        <v>12</v>
      </c>
      <c r="C58" s="4668" t="s">
        <v>1238</v>
      </c>
      <c r="D58" s="4669"/>
      <c r="E58" s="4669"/>
      <c r="F58" s="4669"/>
      <c r="G58" s="4669"/>
      <c r="H58" s="4669"/>
      <c r="I58" s="4669"/>
      <c r="J58" s="4669"/>
      <c r="K58" s="4669"/>
      <c r="L58" s="4669"/>
      <c r="M58" s="4670"/>
    </row>
    <row r="59" spans="1:13" ht="17.25" thickBot="1">
      <c r="A59" s="125" t="s">
        <v>100</v>
      </c>
      <c r="B59" s="1617"/>
      <c r="C59" s="4697" t="s">
        <v>1253</v>
      </c>
      <c r="D59" s="4698"/>
      <c r="E59" s="4698"/>
      <c r="F59" s="4698"/>
      <c r="G59" s="4698"/>
      <c r="H59" s="4698"/>
      <c r="I59" s="4698"/>
      <c r="J59" s="4698"/>
      <c r="K59" s="4698"/>
      <c r="L59" s="4698"/>
      <c r="M59" s="4699"/>
    </row>
  </sheetData>
  <mergeCells count="42">
    <mergeCell ref="A56:A58"/>
    <mergeCell ref="C56:M56"/>
    <mergeCell ref="C57:M57"/>
    <mergeCell ref="C58:M58"/>
    <mergeCell ref="C59:M59"/>
    <mergeCell ref="C46:M46"/>
    <mergeCell ref="C47:M47"/>
    <mergeCell ref="A50:A55"/>
    <mergeCell ref="C50:M50"/>
    <mergeCell ref="C51:M51"/>
    <mergeCell ref="C52:M52"/>
    <mergeCell ref="C53:M53"/>
    <mergeCell ref="C54:M54"/>
    <mergeCell ref="C55:M55"/>
    <mergeCell ref="A14:A49"/>
    <mergeCell ref="C14:M14"/>
    <mergeCell ref="C15:M15"/>
    <mergeCell ref="B16:B21"/>
    <mergeCell ref="B22:B25"/>
    <mergeCell ref="B29:B31"/>
    <mergeCell ref="B32:B41"/>
    <mergeCell ref="F40:G40"/>
    <mergeCell ref="H40:I40"/>
    <mergeCell ref="B42:B45"/>
    <mergeCell ref="F43:F44"/>
    <mergeCell ref="G43:G44"/>
    <mergeCell ref="I44:J44"/>
    <mergeCell ref="A2:A13"/>
    <mergeCell ref="C2:M2"/>
    <mergeCell ref="C3:M3"/>
    <mergeCell ref="C5:M5"/>
    <mergeCell ref="C6:M6"/>
    <mergeCell ref="B8:B10"/>
    <mergeCell ref="C9:D9"/>
    <mergeCell ref="F9:G9"/>
    <mergeCell ref="I9:J9"/>
    <mergeCell ref="C10:D10"/>
    <mergeCell ref="F10:G10"/>
    <mergeCell ref="I10:J10"/>
    <mergeCell ref="C11:M11"/>
    <mergeCell ref="C12:M12"/>
    <mergeCell ref="C13:M13"/>
  </mergeCells>
  <dataValidations count="4">
    <dataValidation allowBlank="1" sqref="D33:L33 D35:L35 D37:L37" xr:uid="{00000000-0002-0000-6600-000000000000}"/>
    <dataValidation allowBlank="1" showInputMessage="1" showErrorMessage="1" prompt="Incluir una ficha por cada indicador, ya sea de producto o de resultado" sqref="B1" xr:uid="{00000000-0002-0000-6600-000001000000}"/>
    <dataValidation allowBlank="1" showInputMessage="1" showErrorMessage="1" prompt="Selecciones de la lista desplegable" sqref="B14" xr:uid="{00000000-0002-0000-6600-000002000000}"/>
    <dataValidation allowBlank="1" showInputMessage="1" showErrorMessage="1" prompt="Seleccione de la lista desplegable" sqref="B4 B7 H7" xr:uid="{00000000-0002-0000-6600-000003000000}"/>
  </dataValidations>
  <hyperlinks>
    <hyperlink ref="C54" r:id="rId1" xr:uid="{00000000-0004-0000-6600-000000000000}"/>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rgb="FFFFFFFF"/>
  </sheetPr>
  <dimension ref="A1:N69"/>
  <sheetViews>
    <sheetView showGridLines="0" topLeftCell="A49" workbookViewId="0">
      <selection activeCell="G28" sqref="G28"/>
    </sheetView>
  </sheetViews>
  <sheetFormatPr baseColWidth="10" defaultColWidth="11.42578125" defaultRowHeight="15"/>
  <cols>
    <col min="1" max="1" width="21.42578125" style="3" customWidth="1"/>
    <col min="2" max="2" width="35.7109375" style="3" customWidth="1"/>
    <col min="3" max="13" width="14.28515625" style="3" customWidth="1"/>
    <col min="14" max="16384" width="11.42578125" style="3"/>
  </cols>
  <sheetData>
    <row r="1" spans="1:14" ht="22.5" customHeight="1" thickBot="1">
      <c r="A1" s="1"/>
      <c r="B1" s="542" t="s">
        <v>1254</v>
      </c>
      <c r="C1" s="542"/>
      <c r="D1" s="542"/>
      <c r="E1" s="542"/>
      <c r="F1" s="542"/>
      <c r="G1" s="542"/>
      <c r="H1" s="542"/>
      <c r="I1" s="542"/>
      <c r="J1" s="542"/>
      <c r="K1" s="542"/>
      <c r="L1" s="542"/>
      <c r="M1" s="543"/>
      <c r="N1" s="2"/>
    </row>
    <row r="2" spans="1:14" ht="15.75">
      <c r="A2" s="3632" t="s">
        <v>0</v>
      </c>
      <c r="B2" s="1444" t="s">
        <v>1</v>
      </c>
      <c r="C2" s="3635" t="s">
        <v>1255</v>
      </c>
      <c r="D2" s="3636"/>
      <c r="E2" s="3636"/>
      <c r="F2" s="3636"/>
      <c r="G2" s="3636"/>
      <c r="H2" s="3636"/>
      <c r="I2" s="3636"/>
      <c r="J2" s="3636"/>
      <c r="K2" s="3636"/>
      <c r="L2" s="3636"/>
      <c r="M2" s="3637"/>
      <c r="N2" s="2"/>
    </row>
    <row r="3" spans="1:14" ht="50.1" customHeight="1">
      <c r="A3" s="3633"/>
      <c r="B3" s="1445" t="s">
        <v>3</v>
      </c>
      <c r="C3" s="3590" t="s">
        <v>592</v>
      </c>
      <c r="D3" s="3591"/>
      <c r="E3" s="3591"/>
      <c r="F3" s="3591"/>
      <c r="G3" s="3591"/>
      <c r="H3" s="3591"/>
      <c r="I3" s="3591"/>
      <c r="J3" s="3591"/>
      <c r="K3" s="3591"/>
      <c r="L3" s="3591"/>
      <c r="M3" s="3592"/>
      <c r="N3" s="2"/>
    </row>
    <row r="4" spans="1:14" ht="15.95" customHeight="1">
      <c r="A4" s="3633"/>
      <c r="B4" s="3664" t="s">
        <v>5</v>
      </c>
      <c r="C4" s="3615" t="s">
        <v>75</v>
      </c>
      <c r="D4" s="3606"/>
      <c r="E4" s="3606"/>
      <c r="F4" s="3610"/>
      <c r="G4" s="3662" t="s">
        <v>209</v>
      </c>
      <c r="H4" s="3609"/>
      <c r="I4" s="3610" t="s">
        <v>75</v>
      </c>
      <c r="J4" s="3605"/>
      <c r="K4" s="3606"/>
      <c r="L4" s="3606"/>
      <c r="M4" s="3612"/>
      <c r="N4" s="3357"/>
    </row>
    <row r="5" spans="1:14" ht="15.95" customHeight="1">
      <c r="A5" s="3633"/>
      <c r="B5" s="4700"/>
      <c r="C5" s="3622"/>
      <c r="D5" s="3608"/>
      <c r="E5" s="3608"/>
      <c r="F5" s="3611"/>
      <c r="G5" s="3663" t="s">
        <v>210</v>
      </c>
      <c r="H5" s="3589"/>
      <c r="I5" s="3611"/>
      <c r="J5" s="3607"/>
      <c r="K5" s="3608"/>
      <c r="L5" s="3608"/>
      <c r="M5" s="3613"/>
      <c r="N5" s="3357"/>
    </row>
    <row r="6" spans="1:14" ht="27.95" customHeight="1">
      <c r="A6" s="3633"/>
      <c r="B6" s="1446" t="s">
        <v>7</v>
      </c>
      <c r="C6" s="557" t="s">
        <v>195</v>
      </c>
      <c r="D6" s="554"/>
      <c r="E6" s="554"/>
      <c r="F6" s="554"/>
      <c r="G6" s="554"/>
      <c r="H6" s="554"/>
      <c r="I6" s="554"/>
      <c r="J6" s="554"/>
      <c r="K6" s="554"/>
      <c r="L6" s="554"/>
      <c r="M6" s="558"/>
      <c r="N6" s="2"/>
    </row>
    <row r="7" spans="1:14" ht="15.75">
      <c r="A7" s="3633"/>
      <c r="B7" s="1446" t="s">
        <v>9</v>
      </c>
      <c r="C7" s="557" t="s">
        <v>195</v>
      </c>
      <c r="D7" s="554"/>
      <c r="E7" s="554"/>
      <c r="F7" s="554"/>
      <c r="G7" s="554"/>
      <c r="H7" s="554"/>
      <c r="I7" s="554"/>
      <c r="J7" s="554"/>
      <c r="K7" s="554"/>
      <c r="L7" s="554"/>
      <c r="M7" s="558"/>
      <c r="N7" s="2"/>
    </row>
    <row r="8" spans="1:14" ht="15.75">
      <c r="A8" s="3633"/>
      <c r="B8" s="1446" t="s">
        <v>11</v>
      </c>
      <c r="C8" s="181" t="s">
        <v>105</v>
      </c>
      <c r="D8" s="115"/>
      <c r="E8" s="115"/>
      <c r="F8" s="115"/>
      <c r="G8" s="887"/>
      <c r="H8" s="1619" t="s">
        <v>12</v>
      </c>
      <c r="I8" s="115" t="s">
        <v>640</v>
      </c>
      <c r="J8" s="115"/>
      <c r="K8" s="115"/>
      <c r="L8" s="115"/>
      <c r="M8" s="143"/>
      <c r="N8" s="2"/>
    </row>
    <row r="9" spans="1:14" ht="63.95" customHeight="1">
      <c r="A9" s="3633"/>
      <c r="B9" s="3664" t="s">
        <v>13</v>
      </c>
      <c r="C9" s="3590"/>
      <c r="D9" s="3591"/>
      <c r="E9" s="3591"/>
      <c r="F9" s="3591"/>
      <c r="G9" s="3591"/>
      <c r="H9" s="3591"/>
      <c r="I9" s="3591"/>
      <c r="J9" s="3591"/>
      <c r="K9" s="3591"/>
      <c r="L9" s="3591"/>
      <c r="M9" s="3592"/>
      <c r="N9" s="2"/>
    </row>
    <row r="10" spans="1:14" ht="15.75">
      <c r="A10" s="3633"/>
      <c r="B10" s="4701"/>
      <c r="C10" s="181" t="s">
        <v>14</v>
      </c>
      <c r="D10" s="2"/>
      <c r="E10" s="2"/>
      <c r="F10" s="115"/>
      <c r="G10" s="115"/>
      <c r="H10" s="2"/>
      <c r="I10" s="115"/>
      <c r="J10" s="115"/>
      <c r="K10" s="2"/>
      <c r="L10" s="2"/>
      <c r="M10" s="14"/>
      <c r="N10" s="2"/>
    </row>
    <row r="11" spans="1:14" ht="15.75">
      <c r="A11" s="3633"/>
      <c r="B11" s="4700"/>
      <c r="C11" s="3597" t="s">
        <v>17</v>
      </c>
      <c r="D11" s="3598"/>
      <c r="E11" s="115"/>
      <c r="F11" s="3623" t="s">
        <v>17</v>
      </c>
      <c r="G11" s="3623"/>
      <c r="H11" s="115"/>
      <c r="I11" s="3623" t="s">
        <v>17</v>
      </c>
      <c r="J11" s="3623"/>
      <c r="K11" s="115"/>
      <c r="L11" s="2"/>
      <c r="M11" s="14"/>
      <c r="N11" s="2"/>
    </row>
    <row r="12" spans="1:14" ht="15.75">
      <c r="A12" s="3633"/>
      <c r="B12" s="1445" t="s">
        <v>136</v>
      </c>
      <c r="C12" s="3622" t="s">
        <v>1256</v>
      </c>
      <c r="D12" s="3608"/>
      <c r="E12" s="3608"/>
      <c r="F12" s="3608"/>
      <c r="G12" s="3608"/>
      <c r="H12" s="3608"/>
      <c r="I12" s="3608"/>
      <c r="J12" s="3608"/>
      <c r="K12" s="3608"/>
      <c r="L12" s="3608"/>
      <c r="M12" s="3613"/>
      <c r="N12" s="2"/>
    </row>
    <row r="13" spans="1:14" ht="15.75">
      <c r="A13" s="3633"/>
      <c r="B13" s="1446" t="s">
        <v>18</v>
      </c>
      <c r="C13" s="3590"/>
      <c r="D13" s="3591"/>
      <c r="E13" s="3591"/>
      <c r="F13" s="3591"/>
      <c r="G13" s="3591"/>
      <c r="H13" s="3591"/>
      <c r="I13" s="3591"/>
      <c r="J13" s="3591"/>
      <c r="K13" s="3591"/>
      <c r="L13" s="3591"/>
      <c r="M13" s="3592"/>
      <c r="N13" s="2"/>
    </row>
    <row r="14" spans="1:14" ht="69.95" customHeight="1">
      <c r="A14" s="3633"/>
      <c r="B14" s="1445" t="s">
        <v>19</v>
      </c>
      <c r="C14" s="4702" t="s">
        <v>1218</v>
      </c>
      <c r="D14" s="4703"/>
      <c r="E14" s="4703"/>
      <c r="F14" s="4703"/>
      <c r="G14" s="4703"/>
      <c r="H14" s="4703"/>
      <c r="I14" s="4703"/>
      <c r="J14" s="4703"/>
      <c r="K14" s="4703"/>
      <c r="L14" s="4703"/>
      <c r="M14" s="4704"/>
      <c r="N14" s="2"/>
    </row>
    <row r="15" spans="1:14" ht="63.95" customHeight="1">
      <c r="A15" s="3633"/>
      <c r="B15" s="3664" t="s">
        <v>140</v>
      </c>
      <c r="C15" s="3590" t="s">
        <v>271</v>
      </c>
      <c r="D15" s="3591"/>
      <c r="E15" s="577" t="s">
        <v>142</v>
      </c>
      <c r="F15" s="4181" t="s">
        <v>887</v>
      </c>
      <c r="G15" s="4041"/>
      <c r="H15" s="4041"/>
      <c r="I15" s="4041"/>
      <c r="J15" s="4041"/>
      <c r="K15" s="4041"/>
      <c r="L15" s="4041"/>
      <c r="M15" s="4042"/>
      <c r="N15" s="2"/>
    </row>
    <row r="16" spans="1:14" ht="15.75">
      <c r="A16" s="3629" t="s">
        <v>22</v>
      </c>
      <c r="B16" s="4700"/>
      <c r="C16" s="3590"/>
      <c r="D16" s="3591"/>
      <c r="E16" s="3591"/>
      <c r="F16" s="3591"/>
      <c r="G16" s="3591"/>
      <c r="H16" s="3591"/>
      <c r="I16" s="3591"/>
      <c r="J16" s="3591"/>
      <c r="K16" s="3591"/>
      <c r="L16" s="3591"/>
      <c r="M16" s="3592"/>
      <c r="N16" s="2"/>
    </row>
    <row r="17" spans="1:14" ht="15.75">
      <c r="A17" s="3629"/>
      <c r="B17" s="1445" t="s">
        <v>144</v>
      </c>
      <c r="C17" s="3590" t="s">
        <v>582</v>
      </c>
      <c r="D17" s="3591"/>
      <c r="E17" s="3591"/>
      <c r="F17" s="3591"/>
      <c r="G17" s="3591"/>
      <c r="H17" s="3591"/>
      <c r="I17" s="3591"/>
      <c r="J17" s="3591"/>
      <c r="K17" s="3591"/>
      <c r="L17" s="3591"/>
      <c r="M17" s="3592"/>
      <c r="N17" s="2"/>
    </row>
    <row r="18" spans="1:14" ht="24" customHeight="1">
      <c r="A18" s="3629"/>
      <c r="B18" s="1446" t="s">
        <v>110</v>
      </c>
      <c r="C18" s="3590" t="s">
        <v>1257</v>
      </c>
      <c r="D18" s="3591"/>
      <c r="E18" s="3591"/>
      <c r="F18" s="3591"/>
      <c r="G18" s="3591"/>
      <c r="H18" s="3591"/>
      <c r="I18" s="3591"/>
      <c r="J18" s="3591"/>
      <c r="K18" s="3591"/>
      <c r="L18" s="3591"/>
      <c r="M18" s="3592"/>
      <c r="N18" s="2"/>
    </row>
    <row r="19" spans="1:14" ht="15.75">
      <c r="A19" s="3629"/>
      <c r="B19" s="907"/>
      <c r="C19" s="53"/>
      <c r="D19" s="554"/>
      <c r="E19" s="552"/>
      <c r="F19" s="554"/>
      <c r="G19" s="552"/>
      <c r="H19" s="554"/>
      <c r="I19" s="552"/>
      <c r="J19" s="554"/>
      <c r="K19" s="552"/>
      <c r="L19" s="552"/>
      <c r="M19" s="553"/>
      <c r="N19" s="2"/>
    </row>
    <row r="20" spans="1:14" ht="15.75">
      <c r="A20" s="3629"/>
      <c r="B20" s="907"/>
      <c r="C20" s="555" t="s">
        <v>27</v>
      </c>
      <c r="D20" s="556"/>
      <c r="E20" s="552" t="s">
        <v>28</v>
      </c>
      <c r="F20" s="556"/>
      <c r="G20" s="552" t="s">
        <v>29</v>
      </c>
      <c r="H20" s="556"/>
      <c r="I20" s="552" t="s">
        <v>30</v>
      </c>
      <c r="J20" s="556"/>
      <c r="K20" s="552" t="s">
        <v>31</v>
      </c>
      <c r="L20" s="559"/>
      <c r="M20" s="553"/>
      <c r="N20" s="2"/>
    </row>
    <row r="21" spans="1:14" ht="15.75">
      <c r="A21" s="3629"/>
      <c r="B21" s="907"/>
      <c r="C21" s="555" t="s">
        <v>32</v>
      </c>
      <c r="D21" s="556"/>
      <c r="E21" s="552" t="s">
        <v>33</v>
      </c>
      <c r="F21" s="556"/>
      <c r="G21" s="552" t="s">
        <v>34</v>
      </c>
      <c r="H21" s="556"/>
      <c r="I21" s="552" t="s">
        <v>35</v>
      </c>
      <c r="J21" s="556"/>
      <c r="K21" s="552" t="s">
        <v>37</v>
      </c>
      <c r="L21" s="556"/>
      <c r="M21" s="553"/>
      <c r="N21" s="2"/>
    </row>
    <row r="22" spans="1:14" ht="15.75">
      <c r="A22" s="3629"/>
      <c r="B22" s="907"/>
      <c r="C22" s="555" t="s">
        <v>38</v>
      </c>
      <c r="D22" s="556" t="s">
        <v>36</v>
      </c>
      <c r="E22" s="552" t="s">
        <v>39</v>
      </c>
      <c r="F22" s="115" t="s">
        <v>1258</v>
      </c>
      <c r="G22" s="115"/>
      <c r="H22" s="115"/>
      <c r="I22" s="115"/>
      <c r="J22" s="115"/>
      <c r="K22" s="115"/>
      <c r="L22" s="115"/>
      <c r="M22" s="143"/>
      <c r="N22" s="2"/>
    </row>
    <row r="23" spans="1:14" ht="15.75">
      <c r="A23" s="3629"/>
      <c r="B23" s="909"/>
      <c r="C23" s="557"/>
      <c r="D23" s="554"/>
      <c r="E23" s="554"/>
      <c r="F23" s="554"/>
      <c r="G23" s="554"/>
      <c r="H23" s="554"/>
      <c r="I23" s="554"/>
      <c r="J23" s="554"/>
      <c r="K23" s="554"/>
      <c r="L23" s="554"/>
      <c r="M23" s="558"/>
      <c r="N23" s="2"/>
    </row>
    <row r="24" spans="1:14" ht="15.75">
      <c r="A24" s="3629"/>
      <c r="B24" s="4705" t="s">
        <v>40</v>
      </c>
      <c r="C24" s="555"/>
      <c r="D24" s="552"/>
      <c r="E24" s="552"/>
      <c r="F24" s="552"/>
      <c r="G24" s="552"/>
      <c r="H24" s="552"/>
      <c r="I24" s="552"/>
      <c r="J24" s="552"/>
      <c r="K24" s="552"/>
      <c r="L24" s="2"/>
      <c r="M24" s="14"/>
      <c r="N24" s="2"/>
    </row>
    <row r="25" spans="1:14" ht="15.75">
      <c r="A25" s="3629"/>
      <c r="B25" s="4701"/>
      <c r="C25" s="555" t="s">
        <v>41</v>
      </c>
      <c r="D25" s="559"/>
      <c r="E25" s="552"/>
      <c r="F25" s="552" t="s">
        <v>42</v>
      </c>
      <c r="G25" s="559"/>
      <c r="H25" s="552"/>
      <c r="I25" s="552" t="s">
        <v>43</v>
      </c>
      <c r="J25" s="559" t="s">
        <v>36</v>
      </c>
      <c r="K25" s="552"/>
      <c r="L25" s="2"/>
      <c r="M25" s="14"/>
      <c r="N25" s="2"/>
    </row>
    <row r="26" spans="1:14" ht="15.75">
      <c r="A26" s="3629"/>
      <c r="B26" s="4701"/>
      <c r="C26" s="555" t="s">
        <v>44</v>
      </c>
      <c r="D26" s="560"/>
      <c r="E26" s="2"/>
      <c r="F26" s="552" t="s">
        <v>45</v>
      </c>
      <c r="G26" s="556"/>
      <c r="H26" s="2"/>
      <c r="I26" s="2"/>
      <c r="J26" s="2"/>
      <c r="K26" s="2"/>
      <c r="L26" s="2"/>
      <c r="M26" s="14"/>
      <c r="N26" s="2"/>
    </row>
    <row r="27" spans="1:14" ht="15.75">
      <c r="A27" s="3629"/>
      <c r="B27" s="4701"/>
      <c r="C27" s="557"/>
      <c r="D27" s="554"/>
      <c r="E27" s="554"/>
      <c r="F27" s="554"/>
      <c r="G27" s="554"/>
      <c r="H27" s="554"/>
      <c r="I27" s="554"/>
      <c r="J27" s="554"/>
      <c r="K27" s="554"/>
      <c r="L27" s="2"/>
      <c r="M27" s="14"/>
      <c r="N27" s="2"/>
    </row>
    <row r="28" spans="1:14" ht="15.75">
      <c r="A28" s="3629"/>
      <c r="B28" s="4701" t="s">
        <v>46</v>
      </c>
      <c r="C28" s="555"/>
      <c r="D28" s="552"/>
      <c r="E28" s="552"/>
      <c r="F28" s="552"/>
      <c r="G28" s="552"/>
      <c r="H28" s="552"/>
      <c r="I28" s="552"/>
      <c r="J28" s="552"/>
      <c r="K28" s="552"/>
      <c r="L28" s="552"/>
      <c r="M28" s="553"/>
      <c r="N28" s="2"/>
    </row>
    <row r="29" spans="1:14" ht="15.75">
      <c r="A29" s="3629"/>
      <c r="B29" s="4701"/>
      <c r="C29" s="908" t="s">
        <v>47</v>
      </c>
      <c r="D29" s="838" t="s">
        <v>112</v>
      </c>
      <c r="E29" s="552"/>
      <c r="F29" s="2" t="s">
        <v>48</v>
      </c>
      <c r="G29" s="559">
        <v>2017</v>
      </c>
      <c r="H29" s="552"/>
      <c r="I29" s="2" t="s">
        <v>50</v>
      </c>
      <c r="J29" s="3638" t="s">
        <v>195</v>
      </c>
      <c r="K29" s="3591"/>
      <c r="L29" s="3591"/>
      <c r="M29" s="553"/>
      <c r="N29" s="2"/>
    </row>
    <row r="30" spans="1:14" ht="15.75">
      <c r="A30" s="3629"/>
      <c r="B30" s="4701"/>
      <c r="C30" s="557"/>
      <c r="D30" s="554"/>
      <c r="E30" s="554"/>
      <c r="F30" s="554"/>
      <c r="G30" s="554"/>
      <c r="H30" s="554"/>
      <c r="I30" s="554"/>
      <c r="J30" s="554"/>
      <c r="K30" s="554"/>
      <c r="L30" s="554"/>
      <c r="M30" s="558"/>
      <c r="N30" s="2"/>
    </row>
    <row r="31" spans="1:14" ht="15.75">
      <c r="A31" s="3629"/>
      <c r="B31" s="4701" t="s">
        <v>53</v>
      </c>
      <c r="C31" s="562"/>
      <c r="D31" s="541"/>
      <c r="E31" s="541"/>
      <c r="F31" s="541"/>
      <c r="G31" s="541"/>
      <c r="H31" s="541"/>
      <c r="I31" s="541"/>
      <c r="J31" s="541"/>
      <c r="K31" s="541"/>
      <c r="L31" s="2"/>
      <c r="M31" s="14"/>
      <c r="N31" s="2"/>
    </row>
    <row r="32" spans="1:14" ht="15.75">
      <c r="A32" s="3629"/>
      <c r="B32" s="4701"/>
      <c r="C32" s="555" t="s">
        <v>54</v>
      </c>
      <c r="D32" s="850">
        <v>2019</v>
      </c>
      <c r="E32" s="541"/>
      <c r="F32" s="552" t="s">
        <v>55</v>
      </c>
      <c r="G32" s="841">
        <v>2028</v>
      </c>
      <c r="H32" s="541"/>
      <c r="I32" s="2"/>
      <c r="J32" s="541"/>
      <c r="K32" s="541"/>
      <c r="L32" s="2"/>
      <c r="M32" s="14"/>
      <c r="N32" s="2"/>
    </row>
    <row r="33" spans="1:14" ht="15.75">
      <c r="A33" s="3629"/>
      <c r="B33" s="4701"/>
      <c r="C33" s="557"/>
      <c r="D33" s="554"/>
      <c r="E33" s="565"/>
      <c r="F33" s="554"/>
      <c r="G33" s="565"/>
      <c r="H33" s="565"/>
      <c r="I33" s="115"/>
      <c r="J33" s="565"/>
      <c r="K33" s="565"/>
      <c r="L33" s="2"/>
      <c r="M33" s="14"/>
      <c r="N33" s="2"/>
    </row>
    <row r="34" spans="1:14" ht="15.75">
      <c r="A34" s="3629"/>
      <c r="B34" s="4701" t="s">
        <v>56</v>
      </c>
      <c r="C34" s="555"/>
      <c r="D34" s="552"/>
      <c r="E34" s="552"/>
      <c r="F34" s="552"/>
      <c r="G34" s="552"/>
      <c r="H34" s="552"/>
      <c r="I34" s="552"/>
      <c r="J34" s="552"/>
      <c r="K34" s="552"/>
      <c r="L34" s="552"/>
      <c r="M34" s="553"/>
      <c r="N34" s="2"/>
    </row>
    <row r="35" spans="1:14" ht="15.75">
      <c r="A35" s="3629"/>
      <c r="B35" s="4701"/>
      <c r="C35" s="555"/>
      <c r="D35" s="552">
        <v>2018</v>
      </c>
      <c r="E35" s="552"/>
      <c r="F35" s="552">
        <v>2019</v>
      </c>
      <c r="G35" s="552"/>
      <c r="H35" s="2">
        <v>2020</v>
      </c>
      <c r="I35" s="2"/>
      <c r="J35" s="2">
        <v>2021</v>
      </c>
      <c r="K35" s="552"/>
      <c r="L35" s="552">
        <v>2022</v>
      </c>
      <c r="M35" s="553"/>
      <c r="N35" s="2"/>
    </row>
    <row r="36" spans="1:14" ht="15.75">
      <c r="A36" s="3629"/>
      <c r="B36" s="4701"/>
      <c r="C36" s="555"/>
      <c r="D36" s="839"/>
      <c r="E36" s="578"/>
      <c r="F36" s="840"/>
      <c r="G36" s="578">
        <v>1</v>
      </c>
      <c r="H36" s="840"/>
      <c r="I36" s="578">
        <v>1</v>
      </c>
      <c r="J36" s="840"/>
      <c r="K36" s="578">
        <v>1</v>
      </c>
      <c r="L36" s="840"/>
      <c r="M36" s="842">
        <v>1</v>
      </c>
      <c r="N36" s="2"/>
    </row>
    <row r="37" spans="1:14" ht="15.75">
      <c r="A37" s="3629"/>
      <c r="B37" s="4701"/>
      <c r="C37" s="555"/>
      <c r="D37" s="552">
        <v>2023</v>
      </c>
      <c r="E37" s="552"/>
      <c r="F37" s="552">
        <v>2024</v>
      </c>
      <c r="G37" s="552"/>
      <c r="H37" s="2">
        <v>2025</v>
      </c>
      <c r="I37" s="2"/>
      <c r="J37" s="2">
        <v>2026</v>
      </c>
      <c r="K37" s="552"/>
      <c r="L37" s="552">
        <v>2027</v>
      </c>
      <c r="M37" s="553"/>
      <c r="N37" s="2"/>
    </row>
    <row r="38" spans="1:14" ht="15.75">
      <c r="A38" s="3629"/>
      <c r="B38" s="4701"/>
      <c r="C38" s="555"/>
      <c r="D38" s="839"/>
      <c r="E38" s="578">
        <v>1</v>
      </c>
      <c r="F38" s="840"/>
      <c r="G38" s="578">
        <v>1</v>
      </c>
      <c r="H38" s="840"/>
      <c r="I38" s="578">
        <v>1</v>
      </c>
      <c r="J38" s="840"/>
      <c r="K38" s="578">
        <v>1</v>
      </c>
      <c r="L38" s="840"/>
      <c r="M38" s="842">
        <v>1</v>
      </c>
      <c r="N38" s="2"/>
    </row>
    <row r="39" spans="1:14" ht="15.75">
      <c r="A39" s="3629"/>
      <c r="B39" s="4701"/>
      <c r="C39" s="555"/>
      <c r="D39" s="552">
        <v>2028</v>
      </c>
      <c r="E39" s="552"/>
      <c r="F39" s="552" t="s">
        <v>68</v>
      </c>
      <c r="G39" s="552"/>
      <c r="H39" s="2" t="s">
        <v>69</v>
      </c>
      <c r="I39" s="2"/>
      <c r="J39" s="2" t="s">
        <v>70</v>
      </c>
      <c r="K39" s="552"/>
      <c r="L39" s="552" t="s">
        <v>71</v>
      </c>
      <c r="M39" s="553"/>
      <c r="N39" s="2"/>
    </row>
    <row r="40" spans="1:14" ht="15.75">
      <c r="A40" s="3629"/>
      <c r="B40" s="4701"/>
      <c r="C40" s="555"/>
      <c r="D40" s="839"/>
      <c r="E40" s="578">
        <v>1</v>
      </c>
      <c r="F40" s="840"/>
      <c r="G40" s="578"/>
      <c r="H40" s="840"/>
      <c r="I40" s="578"/>
      <c r="J40" s="840"/>
      <c r="K40" s="578"/>
      <c r="L40" s="840"/>
      <c r="M40" s="842"/>
      <c r="N40" s="2"/>
    </row>
    <row r="41" spans="1:14" ht="15.75">
      <c r="A41" s="3629"/>
      <c r="B41" s="4701"/>
      <c r="C41" s="555"/>
      <c r="D41" s="554" t="s">
        <v>71</v>
      </c>
      <c r="E41" s="554"/>
      <c r="F41" s="554" t="s">
        <v>72</v>
      </c>
      <c r="G41" s="554"/>
      <c r="H41" s="554"/>
      <c r="I41" s="554"/>
      <c r="J41" s="554"/>
      <c r="K41" s="554"/>
      <c r="L41" s="554"/>
      <c r="M41" s="558"/>
      <c r="N41" s="2"/>
    </row>
    <row r="42" spans="1:14" ht="15.95" customHeight="1">
      <c r="A42" s="3629"/>
      <c r="B42" s="4701"/>
      <c r="C42" s="555"/>
      <c r="D42" s="566"/>
      <c r="E42" s="567"/>
      <c r="F42" s="3638">
        <v>10</v>
      </c>
      <c r="G42" s="3591"/>
      <c r="H42" s="3591"/>
      <c r="I42" s="3591"/>
      <c r="J42" s="554"/>
      <c r="K42" s="554"/>
      <c r="L42" s="554"/>
      <c r="M42" s="558"/>
      <c r="N42" s="2"/>
    </row>
    <row r="43" spans="1:14" ht="15.75">
      <c r="A43" s="3629"/>
      <c r="B43" s="4700"/>
      <c r="C43" s="555"/>
      <c r="D43" s="554"/>
      <c r="E43" s="554"/>
      <c r="F43" s="554"/>
      <c r="G43" s="554"/>
      <c r="H43" s="554"/>
      <c r="I43" s="554"/>
      <c r="J43" s="554"/>
      <c r="K43" s="554"/>
      <c r="L43" s="554"/>
      <c r="M43" s="558"/>
      <c r="N43" s="2"/>
    </row>
    <row r="44" spans="1:14" ht="15.75">
      <c r="A44" s="3629"/>
      <c r="B44" s="3664" t="s">
        <v>73</v>
      </c>
      <c r="C44" s="913"/>
      <c r="D44" s="552"/>
      <c r="E44" s="552"/>
      <c r="F44" s="552"/>
      <c r="G44" s="552"/>
      <c r="H44" s="552"/>
      <c r="I44" s="552"/>
      <c r="J44" s="552"/>
      <c r="K44" s="552"/>
      <c r="L44" s="2"/>
      <c r="M44" s="14"/>
      <c r="N44" s="2"/>
    </row>
    <row r="45" spans="1:14" ht="15.75">
      <c r="A45" s="3629"/>
      <c r="B45" s="4701"/>
      <c r="C45" s="53"/>
      <c r="D45" s="552" t="s">
        <v>74</v>
      </c>
      <c r="E45" s="554" t="s">
        <v>75</v>
      </c>
      <c r="F45" s="3642" t="s">
        <v>76</v>
      </c>
      <c r="G45" s="4166"/>
      <c r="H45" s="552"/>
      <c r="I45" s="552" t="s">
        <v>39</v>
      </c>
      <c r="J45" s="552"/>
      <c r="K45" s="552"/>
      <c r="L45" s="2"/>
      <c r="M45" s="14"/>
      <c r="N45" s="2"/>
    </row>
    <row r="46" spans="1:14" ht="15.75">
      <c r="A46" s="3629"/>
      <c r="B46" s="4701"/>
      <c r="C46" s="53"/>
      <c r="D46" s="37"/>
      <c r="E46" s="567" t="s">
        <v>36</v>
      </c>
      <c r="F46" s="3642"/>
      <c r="G46" s="4180"/>
      <c r="H46" s="552"/>
      <c r="I46" s="3638"/>
      <c r="J46" s="3591"/>
      <c r="K46" s="2"/>
      <c r="L46" s="2"/>
      <c r="M46" s="14"/>
      <c r="N46" s="2"/>
    </row>
    <row r="47" spans="1:14" ht="15.75">
      <c r="A47" s="3629"/>
      <c r="B47" s="4701"/>
      <c r="C47" s="181"/>
      <c r="D47" s="115"/>
      <c r="E47" s="115"/>
      <c r="F47" s="115"/>
      <c r="G47" s="115"/>
      <c r="H47" s="115"/>
      <c r="I47" s="115"/>
      <c r="J47" s="115"/>
      <c r="K47" s="115"/>
      <c r="L47" s="2"/>
      <c r="M47" s="14"/>
      <c r="N47" s="2"/>
    </row>
    <row r="48" spans="1:14" ht="32.1" customHeight="1">
      <c r="A48" s="3629"/>
      <c r="B48" s="4701" t="s">
        <v>78</v>
      </c>
      <c r="C48" s="3615" t="s">
        <v>1259</v>
      </c>
      <c r="D48" s="3606"/>
      <c r="E48" s="3606"/>
      <c r="F48" s="3606"/>
      <c r="G48" s="3606"/>
      <c r="H48" s="3606"/>
      <c r="I48" s="3606"/>
      <c r="J48" s="3606"/>
      <c r="K48" s="3606"/>
      <c r="L48" s="3606"/>
      <c r="M48" s="3612"/>
      <c r="N48" s="3357"/>
    </row>
    <row r="49" spans="1:14" ht="15.95" customHeight="1">
      <c r="A49" s="3629"/>
      <c r="B49" s="4701"/>
      <c r="C49" s="3619" t="s">
        <v>1260</v>
      </c>
      <c r="D49" s="3620"/>
      <c r="E49" s="3620"/>
      <c r="F49" s="3620"/>
      <c r="G49" s="3620"/>
      <c r="H49" s="3620"/>
      <c r="I49" s="3620"/>
      <c r="J49" s="3620"/>
      <c r="K49" s="3620"/>
      <c r="L49" s="3620"/>
      <c r="M49" s="3621"/>
      <c r="N49" s="3357"/>
    </row>
    <row r="50" spans="1:14" ht="15.95" customHeight="1">
      <c r="A50" s="3629"/>
      <c r="B50" s="4701"/>
      <c r="C50" s="3619" t="s">
        <v>1261</v>
      </c>
      <c r="D50" s="3620"/>
      <c r="E50" s="3620"/>
      <c r="F50" s="3620"/>
      <c r="G50" s="3620"/>
      <c r="H50" s="3620"/>
      <c r="I50" s="3620"/>
      <c r="J50" s="3620"/>
      <c r="K50" s="3620"/>
      <c r="L50" s="3620"/>
      <c r="M50" s="3621"/>
      <c r="N50" s="3357"/>
    </row>
    <row r="51" spans="1:14" ht="15.95" customHeight="1">
      <c r="A51" s="3629"/>
      <c r="B51" s="4701"/>
      <c r="C51" s="3619" t="s">
        <v>1262</v>
      </c>
      <c r="D51" s="3620"/>
      <c r="E51" s="3620"/>
      <c r="F51" s="3620"/>
      <c r="G51" s="3620"/>
      <c r="H51" s="3620"/>
      <c r="I51" s="3620"/>
      <c r="J51" s="3620"/>
      <c r="K51" s="3620"/>
      <c r="L51" s="3620"/>
      <c r="M51" s="3621"/>
      <c r="N51" s="3357"/>
    </row>
    <row r="52" spans="1:14" ht="15.95" customHeight="1">
      <c r="A52" s="3629"/>
      <c r="B52" s="4701"/>
      <c r="C52" s="3619" t="s">
        <v>1263</v>
      </c>
      <c r="D52" s="3620"/>
      <c r="E52" s="3620"/>
      <c r="F52" s="3620"/>
      <c r="G52" s="3620"/>
      <c r="H52" s="3620"/>
      <c r="I52" s="3620"/>
      <c r="J52" s="3620"/>
      <c r="K52" s="3620"/>
      <c r="L52" s="3620"/>
      <c r="M52" s="3621"/>
      <c r="N52" s="3357"/>
    </row>
    <row r="53" spans="1:14" ht="15.95" customHeight="1">
      <c r="A53" s="3629"/>
      <c r="B53" s="4700"/>
      <c r="C53" s="3622" t="s">
        <v>1264</v>
      </c>
      <c r="D53" s="3608"/>
      <c r="E53" s="3608"/>
      <c r="F53" s="3608"/>
      <c r="G53" s="3608"/>
      <c r="H53" s="3608"/>
      <c r="I53" s="3608"/>
      <c r="J53" s="3608"/>
      <c r="K53" s="3608"/>
      <c r="L53" s="3608"/>
      <c r="M53" s="3613"/>
      <c r="N53" s="3357"/>
    </row>
    <row r="54" spans="1:14" ht="15.75">
      <c r="A54" s="3629"/>
      <c r="B54" s="1446" t="s">
        <v>79</v>
      </c>
      <c r="C54" s="3590" t="s">
        <v>1265</v>
      </c>
      <c r="D54" s="3591"/>
      <c r="E54" s="3591"/>
      <c r="F54" s="3591"/>
      <c r="G54" s="3591"/>
      <c r="H54" s="3591"/>
      <c r="I54" s="3591"/>
      <c r="J54" s="3591"/>
      <c r="K54" s="3591"/>
      <c r="L54" s="3591"/>
      <c r="M54" s="3592"/>
      <c r="N54" s="2"/>
    </row>
    <row r="55" spans="1:14" ht="15.75">
      <c r="A55" s="3629"/>
      <c r="B55" s="1446" t="s">
        <v>80</v>
      </c>
      <c r="C55" s="557">
        <v>30</v>
      </c>
      <c r="D55" s="554"/>
      <c r="E55" s="554"/>
      <c r="F55" s="554"/>
      <c r="G55" s="554"/>
      <c r="H55" s="554"/>
      <c r="I55" s="554"/>
      <c r="J55" s="554"/>
      <c r="K55" s="554"/>
      <c r="L55" s="554"/>
      <c r="M55" s="558"/>
      <c r="N55" s="2"/>
    </row>
    <row r="56" spans="1:14" ht="15.75">
      <c r="A56" s="3665"/>
      <c r="B56" s="1446" t="s">
        <v>81</v>
      </c>
      <c r="C56" s="557" t="s">
        <v>112</v>
      </c>
      <c r="D56" s="554"/>
      <c r="E56" s="554"/>
      <c r="F56" s="554"/>
      <c r="G56" s="554"/>
      <c r="H56" s="554"/>
      <c r="I56" s="554"/>
      <c r="J56" s="554"/>
      <c r="K56" s="554"/>
      <c r="L56" s="554"/>
      <c r="M56" s="558"/>
      <c r="N56" s="2"/>
    </row>
    <row r="57" spans="1:14" ht="15.75">
      <c r="A57" s="3632" t="s">
        <v>82</v>
      </c>
      <c r="B57" s="554" t="s">
        <v>83</v>
      </c>
      <c r="C57" s="3590" t="s">
        <v>1266</v>
      </c>
      <c r="D57" s="3591"/>
      <c r="E57" s="3591"/>
      <c r="F57" s="3591"/>
      <c r="G57" s="3591"/>
      <c r="H57" s="3591"/>
      <c r="I57" s="3591"/>
      <c r="J57" s="3591"/>
      <c r="K57" s="3591"/>
      <c r="L57" s="3591"/>
      <c r="M57" s="3592"/>
      <c r="N57" s="2"/>
    </row>
    <row r="58" spans="1:14" ht="15.75">
      <c r="A58" s="3633"/>
      <c r="B58" s="554" t="s">
        <v>85</v>
      </c>
      <c r="C58" s="3590" t="s">
        <v>1267</v>
      </c>
      <c r="D58" s="3591"/>
      <c r="E58" s="3591"/>
      <c r="F58" s="3591"/>
      <c r="G58" s="3591"/>
      <c r="H58" s="3591"/>
      <c r="I58" s="3591"/>
      <c r="J58" s="3591"/>
      <c r="K58" s="3591"/>
      <c r="L58" s="3591"/>
      <c r="M58" s="3592"/>
      <c r="N58" s="2"/>
    </row>
    <row r="59" spans="1:14" ht="15.75">
      <c r="A59" s="3633"/>
      <c r="B59" s="554" t="s">
        <v>87</v>
      </c>
      <c r="C59" s="3590" t="s">
        <v>640</v>
      </c>
      <c r="D59" s="3591"/>
      <c r="E59" s="3591"/>
      <c r="F59" s="3591"/>
      <c r="G59" s="3591"/>
      <c r="H59" s="3591"/>
      <c r="I59" s="3591"/>
      <c r="J59" s="3591"/>
      <c r="K59" s="3591"/>
      <c r="L59" s="3591"/>
      <c r="M59" s="3592"/>
      <c r="N59" s="2"/>
    </row>
    <row r="60" spans="1:14" ht="15.75">
      <c r="A60" s="3633"/>
      <c r="B60" s="554" t="s">
        <v>89</v>
      </c>
      <c r="C60" s="3590" t="s">
        <v>1268</v>
      </c>
      <c r="D60" s="3591"/>
      <c r="E60" s="3591"/>
      <c r="F60" s="3591"/>
      <c r="G60" s="3591"/>
      <c r="H60" s="3591"/>
      <c r="I60" s="3591"/>
      <c r="J60" s="3591"/>
      <c r="K60" s="3591"/>
      <c r="L60" s="3591"/>
      <c r="M60" s="3592"/>
      <c r="N60" s="2"/>
    </row>
    <row r="61" spans="1:14" ht="15.75">
      <c r="A61" s="3633"/>
      <c r="B61" s="554" t="s">
        <v>91</v>
      </c>
      <c r="C61" s="4045" t="s">
        <v>1269</v>
      </c>
      <c r="D61" s="4046"/>
      <c r="E61" s="4046"/>
      <c r="F61" s="4046"/>
      <c r="G61" s="4046"/>
      <c r="H61" s="4046"/>
      <c r="I61" s="4046"/>
      <c r="J61" s="4046"/>
      <c r="K61" s="4046"/>
      <c r="L61" s="4046"/>
      <c r="M61" s="4047"/>
      <c r="N61" s="2"/>
    </row>
    <row r="62" spans="1:14" ht="15.75">
      <c r="A62" s="3634"/>
      <c r="B62" s="554" t="s">
        <v>93</v>
      </c>
      <c r="C62" s="3590">
        <v>3680038</v>
      </c>
      <c r="D62" s="3591"/>
      <c r="E62" s="3591"/>
      <c r="F62" s="3591"/>
      <c r="G62" s="3591"/>
      <c r="H62" s="3591"/>
      <c r="I62" s="3591"/>
      <c r="J62" s="3591"/>
      <c r="K62" s="3591"/>
      <c r="L62" s="3591"/>
      <c r="M62" s="3592"/>
      <c r="N62" s="2"/>
    </row>
    <row r="63" spans="1:14" ht="78.95" customHeight="1">
      <c r="A63" s="3632" t="s">
        <v>95</v>
      </c>
      <c r="B63" s="115" t="s">
        <v>96</v>
      </c>
      <c r="C63" s="3590" t="s">
        <v>652</v>
      </c>
      <c r="D63" s="3591"/>
      <c r="E63" s="3591"/>
      <c r="F63" s="3591"/>
      <c r="G63" s="3591"/>
      <c r="H63" s="3591"/>
      <c r="I63" s="3591"/>
      <c r="J63" s="3591"/>
      <c r="K63" s="3591"/>
      <c r="L63" s="3591"/>
      <c r="M63" s="3592"/>
      <c r="N63" s="2"/>
    </row>
    <row r="64" spans="1:14" ht="15.95" customHeight="1">
      <c r="A64" s="3633"/>
      <c r="B64" s="115" t="s">
        <v>98</v>
      </c>
      <c r="C64" s="3590" t="s">
        <v>653</v>
      </c>
      <c r="D64" s="3591"/>
      <c r="E64" s="3591"/>
      <c r="F64" s="3591"/>
      <c r="G64" s="3591"/>
      <c r="H64" s="3591"/>
      <c r="I64" s="3591"/>
      <c r="J64" s="3591"/>
      <c r="K64" s="3591"/>
      <c r="L64" s="3591"/>
      <c r="M64" s="3592"/>
      <c r="N64" s="2"/>
    </row>
    <row r="65" spans="1:14" ht="16.5" thickBot="1">
      <c r="A65" s="3655"/>
      <c r="B65" s="915" t="s">
        <v>12</v>
      </c>
      <c r="C65" s="3590" t="s">
        <v>640</v>
      </c>
      <c r="D65" s="3591"/>
      <c r="E65" s="3591"/>
      <c r="F65" s="3591"/>
      <c r="G65" s="3591"/>
      <c r="H65" s="3591"/>
      <c r="I65" s="3591"/>
      <c r="J65" s="3591"/>
      <c r="K65" s="3591"/>
      <c r="L65" s="3591"/>
      <c r="M65" s="3592"/>
      <c r="N65" s="2"/>
    </row>
    <row r="66" spans="1:14" ht="16.5" thickBot="1">
      <c r="A66" s="1620" t="s">
        <v>100</v>
      </c>
      <c r="B66" s="1621"/>
      <c r="C66" s="3648"/>
      <c r="D66" s="3649"/>
      <c r="E66" s="3649"/>
      <c r="F66" s="3649"/>
      <c r="G66" s="3649"/>
      <c r="H66" s="3649"/>
      <c r="I66" s="3649"/>
      <c r="J66" s="3649"/>
      <c r="K66" s="3649"/>
      <c r="L66" s="3649"/>
      <c r="M66" s="3650"/>
      <c r="N66" s="2"/>
    </row>
    <row r="67" spans="1:14" ht="15.75">
      <c r="A67" s="2"/>
      <c r="B67" s="64"/>
      <c r="C67" s="2"/>
      <c r="D67" s="2"/>
      <c r="E67" s="2"/>
      <c r="F67" s="2"/>
      <c r="G67" s="2"/>
      <c r="H67" s="2"/>
      <c r="I67" s="2"/>
      <c r="J67" s="2"/>
      <c r="K67" s="2"/>
      <c r="L67" s="2"/>
      <c r="M67" s="2"/>
      <c r="N67" s="2"/>
    </row>
    <row r="68" spans="1:14" ht="15.75">
      <c r="A68" s="2"/>
      <c r="B68" s="64"/>
      <c r="C68" s="2"/>
      <c r="D68" s="2"/>
      <c r="E68" s="2"/>
      <c r="F68" s="2"/>
      <c r="G68" s="2"/>
      <c r="H68" s="2"/>
      <c r="I68" s="2"/>
      <c r="J68" s="2"/>
      <c r="K68" s="2"/>
      <c r="L68" s="2"/>
      <c r="M68" s="2"/>
      <c r="N68" s="2"/>
    </row>
    <row r="69" spans="1:14" ht="15.75">
      <c r="A69" s="2"/>
      <c r="B69" s="64"/>
      <c r="C69" s="2"/>
      <c r="D69" s="2"/>
      <c r="E69" s="2"/>
      <c r="F69" s="2"/>
      <c r="G69" s="2"/>
      <c r="H69" s="2"/>
      <c r="I69" s="2"/>
      <c r="J69" s="2"/>
      <c r="K69" s="2"/>
      <c r="L69" s="2"/>
      <c r="M69" s="2"/>
      <c r="N69" s="2"/>
    </row>
  </sheetData>
  <mergeCells count="63">
    <mergeCell ref="A63:A65"/>
    <mergeCell ref="C63:M63"/>
    <mergeCell ref="C64:M64"/>
    <mergeCell ref="C65:M65"/>
    <mergeCell ref="C66:M66"/>
    <mergeCell ref="C54:M54"/>
    <mergeCell ref="A57:A62"/>
    <mergeCell ref="C57:M57"/>
    <mergeCell ref="C58:M58"/>
    <mergeCell ref="C59:M59"/>
    <mergeCell ref="C60:M60"/>
    <mergeCell ref="C61:M61"/>
    <mergeCell ref="C62:M62"/>
    <mergeCell ref="A16:A56"/>
    <mergeCell ref="C17:M17"/>
    <mergeCell ref="C18:M18"/>
    <mergeCell ref="B24:B27"/>
    <mergeCell ref="B44:B47"/>
    <mergeCell ref="F45:F46"/>
    <mergeCell ref="G45:G46"/>
    <mergeCell ref="I46:J46"/>
    <mergeCell ref="N48:N53"/>
    <mergeCell ref="C49:M49"/>
    <mergeCell ref="C50:M50"/>
    <mergeCell ref="C51:M51"/>
    <mergeCell ref="C52:M52"/>
    <mergeCell ref="C53:M53"/>
    <mergeCell ref="B48:B53"/>
    <mergeCell ref="C48:M48"/>
    <mergeCell ref="B28:B30"/>
    <mergeCell ref="J29:L29"/>
    <mergeCell ref="B31:B33"/>
    <mergeCell ref="B34:B43"/>
    <mergeCell ref="F42:G42"/>
    <mergeCell ref="H42:I42"/>
    <mergeCell ref="C13:M13"/>
    <mergeCell ref="C14:M14"/>
    <mergeCell ref="B15:B16"/>
    <mergeCell ref="C15:D15"/>
    <mergeCell ref="F15:M15"/>
    <mergeCell ref="C16:M16"/>
    <mergeCell ref="M4:M5"/>
    <mergeCell ref="B9:B11"/>
    <mergeCell ref="C9:M9"/>
    <mergeCell ref="C11:D11"/>
    <mergeCell ref="F11:G11"/>
    <mergeCell ref="I11:J11"/>
    <mergeCell ref="N4:N5"/>
    <mergeCell ref="G5:H5"/>
    <mergeCell ref="A2:A15"/>
    <mergeCell ref="C2:M2"/>
    <mergeCell ref="C3:M3"/>
    <mergeCell ref="B4:B5"/>
    <mergeCell ref="C4:C5"/>
    <mergeCell ref="D4:D5"/>
    <mergeCell ref="E4:E5"/>
    <mergeCell ref="F4:F5"/>
    <mergeCell ref="G4:H4"/>
    <mergeCell ref="I4:I5"/>
    <mergeCell ref="C12:M12"/>
    <mergeCell ref="J4:J5"/>
    <mergeCell ref="K4:K5"/>
    <mergeCell ref="L4:L5"/>
  </mergeCells>
  <hyperlinks>
    <hyperlink ref="C61" r:id="rId1" display="mailto:svargas@serviciocivil.gov.co" xr:uid="{00000000-0004-0000-6700-000000000000}"/>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rgb="FFFFFFFF"/>
  </sheetPr>
  <dimension ref="A1:AA1005"/>
  <sheetViews>
    <sheetView showGridLines="0" topLeftCell="A3" workbookViewId="0">
      <selection activeCell="C15" sqref="C15:M15"/>
    </sheetView>
  </sheetViews>
  <sheetFormatPr baseColWidth="10" defaultColWidth="11.42578125" defaultRowHeight="15"/>
  <cols>
    <col min="1" max="1" width="21.42578125" style="3" customWidth="1"/>
    <col min="2" max="2" width="35.7109375" style="3" customWidth="1"/>
    <col min="3" max="13" width="14.28515625" style="3" customWidth="1"/>
    <col min="14" max="16384" width="11.42578125" style="3"/>
  </cols>
  <sheetData>
    <row r="1" spans="1:27" ht="22.5" customHeight="1" thickBot="1">
      <c r="A1" s="1"/>
      <c r="B1" s="542" t="s">
        <v>1270</v>
      </c>
      <c r="C1" s="540"/>
      <c r="D1" s="542"/>
      <c r="E1" s="542"/>
      <c r="F1" s="542"/>
      <c r="G1" s="542"/>
      <c r="H1" s="542"/>
      <c r="I1" s="542"/>
      <c r="J1" s="542"/>
      <c r="K1" s="542"/>
      <c r="L1" s="542"/>
      <c r="M1" s="543"/>
      <c r="N1" s="2"/>
      <c r="O1" s="2"/>
      <c r="P1" s="2"/>
      <c r="Q1" s="2"/>
      <c r="R1" s="2"/>
      <c r="S1" s="2"/>
      <c r="T1" s="2"/>
      <c r="U1" s="2"/>
      <c r="V1" s="2"/>
      <c r="W1" s="2"/>
      <c r="X1" s="2"/>
      <c r="Y1" s="2"/>
      <c r="Z1" s="2"/>
      <c r="AA1" s="1622"/>
    </row>
    <row r="2" spans="1:27" ht="15.75">
      <c r="A2" s="3632" t="s">
        <v>0</v>
      </c>
      <c r="B2" s="1444" t="s">
        <v>1</v>
      </c>
      <c r="C2" s="4064" t="s">
        <v>1271</v>
      </c>
      <c r="D2" s="4065"/>
      <c r="E2" s="4065"/>
      <c r="F2" s="4065"/>
      <c r="G2" s="4065"/>
      <c r="H2" s="4065"/>
      <c r="I2" s="4065"/>
      <c r="J2" s="4065"/>
      <c r="K2" s="4065"/>
      <c r="L2" s="4065"/>
      <c r="M2" s="4066"/>
      <c r="N2" s="2"/>
      <c r="O2" s="2"/>
      <c r="P2" s="2"/>
      <c r="Q2" s="2"/>
      <c r="R2" s="2"/>
      <c r="S2" s="2"/>
      <c r="T2" s="2"/>
      <c r="U2" s="2"/>
      <c r="V2" s="2"/>
      <c r="W2" s="2"/>
      <c r="X2" s="2"/>
      <c r="Y2" s="2"/>
      <c r="Z2" s="2"/>
      <c r="AA2" s="1622"/>
    </row>
    <row r="3" spans="1:27" ht="51.95" customHeight="1">
      <c r="A3" s="3633"/>
      <c r="B3" s="1445" t="s">
        <v>3</v>
      </c>
      <c r="C3" s="4149" t="s">
        <v>592</v>
      </c>
      <c r="D3" s="4150"/>
      <c r="E3" s="4150"/>
      <c r="F3" s="4150"/>
      <c r="G3" s="4150"/>
      <c r="H3" s="4150"/>
      <c r="I3" s="4150"/>
      <c r="J3" s="4150"/>
      <c r="K3" s="4150"/>
      <c r="L3" s="4150"/>
      <c r="M3" s="4512"/>
      <c r="N3" s="2"/>
      <c r="O3" s="2"/>
      <c r="P3" s="2"/>
      <c r="Q3" s="2"/>
      <c r="R3" s="2"/>
      <c r="S3" s="2"/>
      <c r="T3" s="2"/>
      <c r="U3" s="2"/>
      <c r="V3" s="2"/>
      <c r="W3" s="2"/>
      <c r="X3" s="2"/>
      <c r="Y3" s="2"/>
      <c r="Z3" s="2"/>
      <c r="AA3" s="1622"/>
    </row>
    <row r="4" spans="1:27" ht="15.95" customHeight="1">
      <c r="A4" s="3633"/>
      <c r="B4" s="3593" t="s">
        <v>131</v>
      </c>
      <c r="C4" s="3603" t="s">
        <v>158</v>
      </c>
      <c r="D4" s="3605"/>
      <c r="E4" s="3599"/>
      <c r="F4" s="3662" t="s">
        <v>209</v>
      </c>
      <c r="G4" s="3609"/>
      <c r="H4" s="3610" t="s">
        <v>75</v>
      </c>
      <c r="I4" s="3605"/>
      <c r="J4" s="3606"/>
      <c r="K4" s="3606"/>
      <c r="L4" s="3606"/>
      <c r="M4" s="3612"/>
      <c r="N4" s="3357"/>
      <c r="O4" s="3357"/>
      <c r="P4" s="3357"/>
      <c r="Q4" s="3357"/>
      <c r="R4" s="3357"/>
      <c r="S4" s="3357"/>
      <c r="T4" s="3357"/>
      <c r="U4" s="3357"/>
      <c r="V4" s="3357"/>
      <c r="W4" s="3357"/>
      <c r="X4" s="3357"/>
      <c r="Y4" s="3357"/>
      <c r="Z4" s="3357"/>
      <c r="AA4" s="4706"/>
    </row>
    <row r="5" spans="1:27" ht="15.95" customHeight="1">
      <c r="A5" s="3633"/>
      <c r="B5" s="3594"/>
      <c r="C5" s="3604"/>
      <c r="D5" s="3607"/>
      <c r="E5" s="3600"/>
      <c r="F5" s="3663" t="s">
        <v>210</v>
      </c>
      <c r="G5" s="3589"/>
      <c r="H5" s="3611"/>
      <c r="I5" s="3607"/>
      <c r="J5" s="3608"/>
      <c r="K5" s="3608"/>
      <c r="L5" s="3608"/>
      <c r="M5" s="3613"/>
      <c r="N5" s="3357"/>
      <c r="O5" s="3357"/>
      <c r="P5" s="3357"/>
      <c r="Q5" s="3357"/>
      <c r="R5" s="3357"/>
      <c r="S5" s="3357"/>
      <c r="T5" s="3357"/>
      <c r="U5" s="3357"/>
      <c r="V5" s="3357"/>
      <c r="W5" s="3357"/>
      <c r="X5" s="3357"/>
      <c r="Y5" s="3357"/>
      <c r="Z5" s="3357"/>
      <c r="AA5" s="4706"/>
    </row>
    <row r="6" spans="1:27" ht="15.75">
      <c r="A6" s="3633"/>
      <c r="B6" s="1446" t="s">
        <v>7</v>
      </c>
      <c r="C6" s="4513" t="s">
        <v>576</v>
      </c>
      <c r="D6" s="4514"/>
      <c r="E6" s="4514"/>
      <c r="F6" s="4514"/>
      <c r="G6" s="4514"/>
      <c r="H6" s="4514"/>
      <c r="I6" s="4514"/>
      <c r="J6" s="4514"/>
      <c r="K6" s="4514"/>
      <c r="L6" s="4514"/>
      <c r="M6" s="4515"/>
      <c r="N6" s="2"/>
      <c r="O6" s="2"/>
      <c r="P6" s="2"/>
      <c r="Q6" s="2"/>
      <c r="R6" s="2"/>
      <c r="S6" s="2"/>
      <c r="T6" s="2"/>
      <c r="U6" s="2"/>
      <c r="V6" s="2"/>
      <c r="W6" s="2"/>
      <c r="X6" s="2"/>
      <c r="Y6" s="2"/>
      <c r="Z6" s="2"/>
      <c r="AA6" s="1622"/>
    </row>
    <row r="7" spans="1:27" ht="15.75">
      <c r="A7" s="3633"/>
      <c r="B7" s="1446" t="s">
        <v>9</v>
      </c>
      <c r="C7" s="4149" t="s">
        <v>577</v>
      </c>
      <c r="D7" s="4150"/>
      <c r="E7" s="4150"/>
      <c r="F7" s="4150"/>
      <c r="G7" s="4150"/>
      <c r="H7" s="4150"/>
      <c r="I7" s="4150"/>
      <c r="J7" s="4150"/>
      <c r="K7" s="4150"/>
      <c r="L7" s="4150"/>
      <c r="M7" s="4512"/>
      <c r="N7" s="2"/>
      <c r="O7" s="2"/>
      <c r="P7" s="2"/>
      <c r="Q7" s="2"/>
      <c r="R7" s="2"/>
      <c r="S7" s="2"/>
      <c r="T7" s="2"/>
      <c r="U7" s="2"/>
      <c r="V7" s="2"/>
      <c r="W7" s="2"/>
      <c r="X7" s="2"/>
      <c r="Y7" s="2"/>
      <c r="Z7" s="2"/>
      <c r="AA7" s="1622"/>
    </row>
    <row r="8" spans="1:27" ht="15.75">
      <c r="A8" s="3633"/>
      <c r="B8" s="1446" t="s">
        <v>11</v>
      </c>
      <c r="C8" s="3884"/>
      <c r="D8" s="3623"/>
      <c r="E8" s="141" t="s">
        <v>883</v>
      </c>
      <c r="F8" s="2"/>
      <c r="G8" s="832"/>
      <c r="H8" s="833" t="s">
        <v>12</v>
      </c>
      <c r="I8" s="3885" t="s">
        <v>365</v>
      </c>
      <c r="J8" s="3623"/>
      <c r="K8" s="3623"/>
      <c r="L8" s="3623"/>
      <c r="M8" s="3886"/>
      <c r="N8" s="2"/>
      <c r="O8" s="2"/>
      <c r="P8" s="2"/>
      <c r="Q8" s="2"/>
      <c r="R8" s="2"/>
      <c r="S8" s="2"/>
      <c r="T8" s="2"/>
      <c r="U8" s="2"/>
      <c r="V8" s="2"/>
      <c r="W8" s="2"/>
      <c r="X8" s="2"/>
      <c r="Y8" s="2"/>
      <c r="Z8" s="2"/>
      <c r="AA8" s="1622"/>
    </row>
    <row r="9" spans="1:27" ht="63.95" customHeight="1">
      <c r="A9" s="3633"/>
      <c r="B9" s="3593" t="s">
        <v>13</v>
      </c>
      <c r="C9" s="53"/>
      <c r="D9" s="2"/>
      <c r="E9" s="141"/>
      <c r="F9" s="141"/>
      <c r="G9" s="141"/>
      <c r="H9" s="141"/>
      <c r="I9" s="2"/>
      <c r="J9" s="2"/>
      <c r="K9" s="2"/>
      <c r="L9" s="2"/>
      <c r="M9" s="14"/>
      <c r="N9" s="2"/>
      <c r="O9" s="2"/>
      <c r="P9" s="2"/>
      <c r="Q9" s="2"/>
      <c r="R9" s="2"/>
      <c r="S9" s="2"/>
      <c r="T9" s="2"/>
      <c r="U9" s="2"/>
      <c r="V9" s="2"/>
      <c r="W9" s="2"/>
      <c r="X9" s="2"/>
      <c r="Y9" s="2"/>
      <c r="Z9" s="2"/>
      <c r="AA9" s="1622"/>
    </row>
    <row r="10" spans="1:27" ht="32.1" customHeight="1">
      <c r="A10" s="3633"/>
      <c r="B10" s="3614"/>
      <c r="C10" s="3622" t="s">
        <v>233</v>
      </c>
      <c r="D10" s="3608"/>
      <c r="E10" s="2"/>
      <c r="F10" s="3608" t="s">
        <v>1153</v>
      </c>
      <c r="G10" s="3608"/>
      <c r="H10" s="2"/>
      <c r="I10" s="3608"/>
      <c r="J10" s="3608"/>
      <c r="K10" s="2"/>
      <c r="L10" s="552"/>
      <c r="M10" s="553"/>
      <c r="N10" s="2"/>
      <c r="O10" s="2"/>
      <c r="P10" s="2"/>
      <c r="Q10" s="2"/>
      <c r="R10" s="2"/>
      <c r="S10" s="2"/>
      <c r="T10" s="2"/>
      <c r="U10" s="2"/>
      <c r="V10" s="2"/>
      <c r="W10" s="2"/>
      <c r="X10" s="2"/>
      <c r="Y10" s="2"/>
      <c r="Z10" s="2"/>
      <c r="AA10" s="1622"/>
    </row>
    <row r="11" spans="1:27" ht="15.75">
      <c r="A11" s="3633"/>
      <c r="B11" s="3614"/>
      <c r="C11" s="3884" t="s">
        <v>17</v>
      </c>
      <c r="D11" s="3623"/>
      <c r="E11" s="115"/>
      <c r="F11" s="3623" t="s">
        <v>17</v>
      </c>
      <c r="G11" s="3623"/>
      <c r="H11" s="115"/>
      <c r="I11" s="3623" t="s">
        <v>17</v>
      </c>
      <c r="J11" s="3623"/>
      <c r="K11" s="115"/>
      <c r="L11" s="115"/>
      <c r="M11" s="143"/>
      <c r="N11" s="2"/>
      <c r="O11" s="2"/>
      <c r="P11" s="2"/>
      <c r="Q11" s="2"/>
      <c r="R11" s="2"/>
      <c r="S11" s="2"/>
      <c r="T11" s="2"/>
      <c r="U11" s="2"/>
      <c r="V11" s="2"/>
      <c r="W11" s="2"/>
      <c r="X11" s="2"/>
      <c r="Y11" s="2"/>
      <c r="Z11" s="2"/>
      <c r="AA11" s="1622"/>
    </row>
    <row r="12" spans="1:27" ht="32.1" customHeight="1">
      <c r="A12" s="3633"/>
      <c r="B12" s="3614" t="s">
        <v>136</v>
      </c>
      <c r="C12" s="3615" t="s">
        <v>1272</v>
      </c>
      <c r="D12" s="3606"/>
      <c r="E12" s="3606"/>
      <c r="F12" s="3606"/>
      <c r="G12" s="3606"/>
      <c r="H12" s="3606"/>
      <c r="I12" s="3606"/>
      <c r="J12" s="3606"/>
      <c r="K12" s="3606"/>
      <c r="L12" s="3606"/>
      <c r="M12" s="3612"/>
      <c r="N12" s="3357"/>
      <c r="O12" s="3357"/>
      <c r="P12" s="3357"/>
      <c r="Q12" s="3357"/>
      <c r="R12" s="3357"/>
      <c r="S12" s="3357"/>
      <c r="T12" s="3357"/>
      <c r="U12" s="3357"/>
      <c r="V12" s="3357"/>
      <c r="W12" s="3357"/>
      <c r="X12" s="3357"/>
      <c r="Y12" s="3357"/>
      <c r="Z12" s="3357"/>
      <c r="AA12" s="4706"/>
    </row>
    <row r="13" spans="1:27" ht="48" customHeight="1">
      <c r="A13" s="3633"/>
      <c r="B13" s="3614"/>
      <c r="C13" s="3619" t="s">
        <v>1273</v>
      </c>
      <c r="D13" s="3620"/>
      <c r="E13" s="3620"/>
      <c r="F13" s="3620"/>
      <c r="G13" s="3620"/>
      <c r="H13" s="3620"/>
      <c r="I13" s="3620"/>
      <c r="J13" s="3620"/>
      <c r="K13" s="3620"/>
      <c r="L13" s="3620"/>
      <c r="M13" s="3621"/>
      <c r="N13" s="3357"/>
      <c r="O13" s="3357"/>
      <c r="P13" s="3357"/>
      <c r="Q13" s="3357"/>
      <c r="R13" s="3357"/>
      <c r="S13" s="3357"/>
      <c r="T13" s="3357"/>
      <c r="U13" s="3357"/>
      <c r="V13" s="3357"/>
      <c r="W13" s="3357"/>
      <c r="X13" s="3357"/>
      <c r="Y13" s="3357"/>
      <c r="Z13" s="3357"/>
      <c r="AA13" s="4706"/>
    </row>
    <row r="14" spans="1:27" ht="48" customHeight="1">
      <c r="A14" s="3633"/>
      <c r="B14" s="3614"/>
      <c r="C14" s="3619" t="s">
        <v>1274</v>
      </c>
      <c r="D14" s="3620"/>
      <c r="E14" s="3620"/>
      <c r="F14" s="3620"/>
      <c r="G14" s="3620"/>
      <c r="H14" s="3620"/>
      <c r="I14" s="3620"/>
      <c r="J14" s="3620"/>
      <c r="K14" s="3620"/>
      <c r="L14" s="3620"/>
      <c r="M14" s="3621"/>
      <c r="N14" s="3357"/>
      <c r="O14" s="3357"/>
      <c r="P14" s="3357"/>
      <c r="Q14" s="3357"/>
      <c r="R14" s="3357"/>
      <c r="S14" s="3357"/>
      <c r="T14" s="3357"/>
      <c r="U14" s="3357"/>
      <c r="V14" s="3357"/>
      <c r="W14" s="3357"/>
      <c r="X14" s="3357"/>
      <c r="Y14" s="3357"/>
      <c r="Z14" s="3357"/>
      <c r="AA14" s="4706"/>
    </row>
    <row r="15" spans="1:27" ht="63.95" customHeight="1">
      <c r="A15" s="3633"/>
      <c r="B15" s="3594"/>
      <c r="C15" s="3619" t="s">
        <v>1857</v>
      </c>
      <c r="D15" s="3620"/>
      <c r="E15" s="3620"/>
      <c r="F15" s="3620"/>
      <c r="G15" s="3620"/>
      <c r="H15" s="3620"/>
      <c r="I15" s="3620"/>
      <c r="J15" s="3620"/>
      <c r="K15" s="3620"/>
      <c r="L15" s="3620"/>
      <c r="M15" s="3621"/>
      <c r="N15" s="3357"/>
      <c r="O15" s="3357"/>
      <c r="P15" s="3357"/>
      <c r="Q15" s="3357"/>
      <c r="R15" s="3357"/>
      <c r="S15" s="3357"/>
      <c r="T15" s="3357"/>
      <c r="U15" s="3357"/>
      <c r="V15" s="3357"/>
      <c r="W15" s="3357"/>
      <c r="X15" s="3357"/>
      <c r="Y15" s="3357"/>
      <c r="Z15" s="3357"/>
      <c r="AA15" s="4706"/>
    </row>
    <row r="16" spans="1:27" ht="15.75">
      <c r="A16" s="3633"/>
      <c r="B16" s="1446" t="s">
        <v>18</v>
      </c>
      <c r="C16" s="4098"/>
      <c r="D16" s="4095"/>
      <c r="E16" s="4095"/>
      <c r="F16" s="4095"/>
      <c r="G16" s="4095"/>
      <c r="H16" s="4095"/>
      <c r="I16" s="4095"/>
      <c r="J16" s="4095"/>
      <c r="K16" s="4095"/>
      <c r="L16" s="4095"/>
      <c r="M16" s="4097"/>
      <c r="N16" s="2"/>
      <c r="O16" s="2"/>
      <c r="P16" s="2"/>
      <c r="Q16" s="2"/>
      <c r="R16" s="2"/>
      <c r="S16" s="2"/>
      <c r="T16" s="2"/>
      <c r="U16" s="2"/>
      <c r="V16" s="2"/>
      <c r="W16" s="2"/>
      <c r="X16" s="2"/>
      <c r="Y16" s="2"/>
      <c r="Z16" s="2"/>
      <c r="AA16" s="1622"/>
    </row>
    <row r="17" spans="1:27" ht="47.25">
      <c r="A17" s="3633"/>
      <c r="B17" s="1446" t="s">
        <v>19</v>
      </c>
      <c r="C17" s="4067" t="s">
        <v>1275</v>
      </c>
      <c r="D17" s="4068"/>
      <c r="E17" s="4068"/>
      <c r="F17" s="4068"/>
      <c r="G17" s="4068"/>
      <c r="H17" s="4068"/>
      <c r="I17" s="4068"/>
      <c r="J17" s="4068"/>
      <c r="K17" s="4068"/>
      <c r="L17" s="4068"/>
      <c r="M17" s="4069"/>
      <c r="N17" s="2"/>
      <c r="O17" s="2"/>
      <c r="P17" s="2"/>
      <c r="Q17" s="2"/>
      <c r="R17" s="2"/>
      <c r="S17" s="2"/>
      <c r="T17" s="2"/>
      <c r="U17" s="2"/>
      <c r="V17" s="2"/>
      <c r="W17" s="2"/>
      <c r="X17" s="2"/>
      <c r="Y17" s="2"/>
      <c r="Z17" s="2"/>
      <c r="AA17" s="1622"/>
    </row>
    <row r="18" spans="1:27" ht="63.95" customHeight="1">
      <c r="A18" s="3633"/>
      <c r="B18" s="3593" t="s">
        <v>140</v>
      </c>
      <c r="C18" s="4149" t="s">
        <v>271</v>
      </c>
      <c r="D18" s="4150"/>
      <c r="E18" s="577" t="s">
        <v>142</v>
      </c>
      <c r="F18" s="4707" t="s">
        <v>887</v>
      </c>
      <c r="G18" s="4708"/>
      <c r="H18" s="4708"/>
      <c r="I18" s="4708"/>
      <c r="J18" s="4708"/>
      <c r="K18" s="4708"/>
      <c r="L18" s="4708"/>
      <c r="M18" s="4709"/>
      <c r="N18" s="2"/>
      <c r="O18" s="2"/>
      <c r="P18" s="2"/>
      <c r="Q18" s="2"/>
      <c r="R18" s="2"/>
      <c r="S18" s="2"/>
      <c r="T18" s="2"/>
      <c r="U18" s="2"/>
      <c r="V18" s="2"/>
      <c r="W18" s="2"/>
      <c r="X18" s="2"/>
      <c r="Y18" s="2"/>
      <c r="Z18" s="2"/>
      <c r="AA18" s="1622"/>
    </row>
    <row r="19" spans="1:27" ht="15.75">
      <c r="A19" s="3634"/>
      <c r="B19" s="3594"/>
      <c r="C19" s="3590"/>
      <c r="D19" s="3591"/>
      <c r="E19" s="3591"/>
      <c r="F19" s="3591"/>
      <c r="G19" s="3591"/>
      <c r="H19" s="3591"/>
      <c r="I19" s="3591"/>
      <c r="J19" s="3591"/>
      <c r="K19" s="3591"/>
      <c r="L19" s="3591"/>
      <c r="M19" s="3592"/>
      <c r="N19" s="2"/>
      <c r="O19" s="2"/>
      <c r="P19" s="2"/>
      <c r="Q19" s="2"/>
      <c r="R19" s="2"/>
      <c r="S19" s="2"/>
      <c r="T19" s="2"/>
      <c r="U19" s="2"/>
      <c r="V19" s="2"/>
      <c r="W19" s="2"/>
      <c r="X19" s="2"/>
      <c r="Y19" s="2"/>
      <c r="Z19" s="2"/>
      <c r="AA19" s="1622"/>
    </row>
    <row r="20" spans="1:27" ht="15.75">
      <c r="A20" s="3628" t="s">
        <v>22</v>
      </c>
      <c r="B20" s="1445" t="s">
        <v>144</v>
      </c>
      <c r="C20" s="3590" t="s">
        <v>582</v>
      </c>
      <c r="D20" s="3591"/>
      <c r="E20" s="3591"/>
      <c r="F20" s="3591"/>
      <c r="G20" s="3591"/>
      <c r="H20" s="3591"/>
      <c r="I20" s="3591"/>
      <c r="J20" s="3591"/>
      <c r="K20" s="3591"/>
      <c r="L20" s="3591"/>
      <c r="M20" s="3592"/>
      <c r="N20" s="2"/>
      <c r="O20" s="2"/>
      <c r="P20" s="2"/>
      <c r="Q20" s="2"/>
      <c r="R20" s="2"/>
      <c r="S20" s="2"/>
      <c r="T20" s="2"/>
      <c r="U20" s="2"/>
      <c r="V20" s="2"/>
      <c r="W20" s="2"/>
      <c r="X20" s="2"/>
      <c r="Y20" s="2"/>
      <c r="Z20" s="2"/>
      <c r="AA20" s="1622"/>
    </row>
    <row r="21" spans="1:27" ht="15.75">
      <c r="A21" s="3629"/>
      <c r="B21" s="1446" t="s">
        <v>110</v>
      </c>
      <c r="C21" s="3590" t="s">
        <v>1276</v>
      </c>
      <c r="D21" s="3591"/>
      <c r="E21" s="3591"/>
      <c r="F21" s="3591"/>
      <c r="G21" s="3591"/>
      <c r="H21" s="3591"/>
      <c r="I21" s="3591"/>
      <c r="J21" s="3591"/>
      <c r="K21" s="3591"/>
      <c r="L21" s="3591"/>
      <c r="M21" s="3592"/>
      <c r="N21" s="2"/>
      <c r="O21" s="2"/>
      <c r="P21" s="2"/>
      <c r="Q21" s="2"/>
      <c r="R21" s="2"/>
      <c r="S21" s="2"/>
      <c r="T21" s="2"/>
      <c r="U21" s="2"/>
      <c r="V21" s="2"/>
      <c r="W21" s="2"/>
      <c r="X21" s="2"/>
      <c r="Y21" s="2"/>
      <c r="Z21" s="2"/>
      <c r="AA21" s="1622"/>
    </row>
    <row r="22" spans="1:27" ht="15.75">
      <c r="A22" s="3629"/>
      <c r="B22" s="3593" t="s">
        <v>26</v>
      </c>
      <c r="C22" s="53"/>
      <c r="D22" s="552"/>
      <c r="E22" s="552"/>
      <c r="F22" s="552"/>
      <c r="G22" s="552"/>
      <c r="H22" s="552"/>
      <c r="I22" s="552"/>
      <c r="J22" s="552"/>
      <c r="K22" s="552"/>
      <c r="L22" s="552"/>
      <c r="M22" s="553"/>
      <c r="N22" s="2"/>
      <c r="O22" s="2"/>
      <c r="P22" s="2"/>
      <c r="Q22" s="2"/>
      <c r="R22" s="2"/>
      <c r="S22" s="2"/>
      <c r="T22" s="2"/>
      <c r="U22" s="2"/>
      <c r="V22" s="2"/>
      <c r="W22" s="2"/>
      <c r="X22" s="2"/>
      <c r="Y22" s="2"/>
      <c r="Z22" s="2"/>
      <c r="AA22" s="1622"/>
    </row>
    <row r="23" spans="1:27" ht="15.75">
      <c r="A23" s="3629"/>
      <c r="B23" s="3614"/>
      <c r="C23" s="555" t="s">
        <v>27</v>
      </c>
      <c r="D23" s="1441"/>
      <c r="E23" s="552" t="s">
        <v>28</v>
      </c>
      <c r="F23" s="1441"/>
      <c r="G23" s="552" t="s">
        <v>29</v>
      </c>
      <c r="H23" s="1441"/>
      <c r="I23" s="552" t="s">
        <v>30</v>
      </c>
      <c r="J23" s="1441"/>
      <c r="K23" s="552" t="s">
        <v>31</v>
      </c>
      <c r="L23" s="1024"/>
      <c r="M23" s="553"/>
      <c r="N23" s="2"/>
      <c r="O23" s="2"/>
      <c r="P23" s="2"/>
      <c r="Q23" s="2"/>
      <c r="R23" s="2"/>
      <c r="S23" s="2"/>
      <c r="T23" s="2"/>
      <c r="U23" s="2"/>
      <c r="V23" s="2"/>
      <c r="W23" s="2"/>
      <c r="X23" s="2"/>
      <c r="Y23" s="2"/>
      <c r="Z23" s="2"/>
      <c r="AA23" s="1622"/>
    </row>
    <row r="24" spans="1:27" ht="15.75">
      <c r="A24" s="3629"/>
      <c r="B24" s="3614"/>
      <c r="C24" s="555" t="s">
        <v>32</v>
      </c>
      <c r="D24" s="1023"/>
      <c r="E24" s="552" t="s">
        <v>33</v>
      </c>
      <c r="F24" s="1023"/>
      <c r="G24" s="552" t="s">
        <v>34</v>
      </c>
      <c r="H24" s="1023"/>
      <c r="I24" s="552" t="s">
        <v>35</v>
      </c>
      <c r="J24" s="1023"/>
      <c r="K24" s="552" t="s">
        <v>37</v>
      </c>
      <c r="L24" s="1023"/>
      <c r="M24" s="553"/>
      <c r="N24" s="2"/>
      <c r="O24" s="2"/>
      <c r="P24" s="2"/>
      <c r="Q24" s="2"/>
      <c r="R24" s="2"/>
      <c r="S24" s="2"/>
      <c r="T24" s="2"/>
      <c r="U24" s="2"/>
      <c r="V24" s="2"/>
      <c r="W24" s="2"/>
      <c r="X24" s="2"/>
      <c r="Y24" s="2"/>
      <c r="Z24" s="2"/>
      <c r="AA24" s="1622"/>
    </row>
    <row r="25" spans="1:27" ht="15.75">
      <c r="A25" s="3629"/>
      <c r="B25" s="3614"/>
      <c r="C25" s="555" t="s">
        <v>38</v>
      </c>
      <c r="D25" s="1447" t="s">
        <v>77</v>
      </c>
      <c r="E25" s="552" t="s">
        <v>39</v>
      </c>
      <c r="F25" s="966" t="s">
        <v>1119</v>
      </c>
      <c r="G25" s="2"/>
      <c r="H25" s="2"/>
      <c r="I25" s="2"/>
      <c r="J25" s="2"/>
      <c r="K25" s="2"/>
      <c r="L25" s="2"/>
      <c r="M25" s="14"/>
      <c r="N25" s="2"/>
      <c r="O25" s="2"/>
      <c r="P25" s="2"/>
      <c r="Q25" s="2"/>
      <c r="R25" s="2"/>
      <c r="S25" s="2"/>
      <c r="T25" s="2"/>
      <c r="U25" s="2"/>
      <c r="V25" s="2"/>
      <c r="W25" s="2"/>
      <c r="X25" s="2"/>
      <c r="Y25" s="2"/>
      <c r="Z25" s="2"/>
      <c r="AA25" s="1622"/>
    </row>
    <row r="26" spans="1:27" ht="15.75">
      <c r="A26" s="3629"/>
      <c r="B26" s="3614"/>
      <c r="C26" s="555"/>
      <c r="D26" s="552"/>
      <c r="E26" s="552"/>
      <c r="F26" s="3357"/>
      <c r="G26" s="3357"/>
      <c r="H26" s="3357"/>
      <c r="I26" s="2"/>
      <c r="J26" s="2"/>
      <c r="K26" s="2"/>
      <c r="L26" s="2"/>
      <c r="M26" s="14"/>
      <c r="N26" s="2"/>
      <c r="O26" s="2"/>
      <c r="P26" s="2"/>
      <c r="Q26" s="2"/>
      <c r="R26" s="2"/>
      <c r="S26" s="2"/>
      <c r="T26" s="2"/>
      <c r="U26" s="2"/>
      <c r="V26" s="2"/>
      <c r="W26" s="2"/>
      <c r="X26" s="2"/>
      <c r="Y26" s="2"/>
      <c r="Z26" s="2"/>
      <c r="AA26" s="1622"/>
    </row>
    <row r="27" spans="1:27" ht="15.75">
      <c r="A27" s="3629"/>
      <c r="B27" s="3614"/>
      <c r="C27" s="557"/>
      <c r="D27" s="554"/>
      <c r="E27" s="554"/>
      <c r="F27" s="554"/>
      <c r="G27" s="554"/>
      <c r="H27" s="554"/>
      <c r="I27" s="554"/>
      <c r="J27" s="554"/>
      <c r="K27" s="554"/>
      <c r="L27" s="554"/>
      <c r="M27" s="558"/>
      <c r="N27" s="2"/>
      <c r="O27" s="2"/>
      <c r="P27" s="2"/>
      <c r="Q27" s="2"/>
      <c r="R27" s="2"/>
      <c r="S27" s="2"/>
      <c r="T27" s="2"/>
      <c r="U27" s="2"/>
      <c r="V27" s="2"/>
      <c r="W27" s="2"/>
      <c r="X27" s="2"/>
      <c r="Y27" s="2"/>
      <c r="Z27" s="2"/>
      <c r="AA27" s="1622"/>
    </row>
    <row r="28" spans="1:27" ht="15.75">
      <c r="A28" s="3629"/>
      <c r="B28" s="3614"/>
      <c r="C28" s="557"/>
      <c r="D28" s="554"/>
      <c r="E28" s="554"/>
      <c r="F28" s="554"/>
      <c r="G28" s="554"/>
      <c r="H28" s="554"/>
      <c r="I28" s="554"/>
      <c r="J28" s="554"/>
      <c r="K28" s="554"/>
      <c r="L28" s="554"/>
      <c r="M28" s="558"/>
      <c r="N28" s="2"/>
      <c r="O28" s="2"/>
      <c r="P28" s="2"/>
      <c r="Q28" s="2"/>
      <c r="R28" s="2"/>
      <c r="S28" s="2"/>
      <c r="T28" s="2"/>
      <c r="U28" s="2"/>
      <c r="V28" s="2"/>
      <c r="W28" s="2"/>
      <c r="X28" s="2"/>
      <c r="Y28" s="2"/>
      <c r="Z28" s="2"/>
      <c r="AA28" s="1622"/>
    </row>
    <row r="29" spans="1:27" ht="15.75">
      <c r="A29" s="3629"/>
      <c r="B29" s="3614" t="s">
        <v>40</v>
      </c>
      <c r="C29" s="555"/>
      <c r="D29" s="552"/>
      <c r="E29" s="552"/>
      <c r="F29" s="552"/>
      <c r="G29" s="552"/>
      <c r="H29" s="552"/>
      <c r="I29" s="552"/>
      <c r="J29" s="552"/>
      <c r="K29" s="552"/>
      <c r="L29" s="2"/>
      <c r="M29" s="14"/>
      <c r="N29" s="2"/>
      <c r="O29" s="2"/>
      <c r="P29" s="2"/>
      <c r="Q29" s="2"/>
      <c r="R29" s="2"/>
      <c r="S29" s="2"/>
      <c r="T29" s="2"/>
      <c r="U29" s="2"/>
      <c r="V29" s="2"/>
      <c r="W29" s="2"/>
      <c r="X29" s="2"/>
      <c r="Y29" s="2"/>
      <c r="Z29" s="2"/>
      <c r="AA29" s="1622"/>
    </row>
    <row r="30" spans="1:27" ht="15.75">
      <c r="A30" s="3629"/>
      <c r="B30" s="3614"/>
      <c r="C30" s="555" t="s">
        <v>41</v>
      </c>
      <c r="D30" s="559"/>
      <c r="E30" s="552"/>
      <c r="F30" s="552" t="s">
        <v>42</v>
      </c>
      <c r="G30" s="559"/>
      <c r="H30" s="552"/>
      <c r="I30" s="552" t="s">
        <v>43</v>
      </c>
      <c r="J30" s="559" t="s">
        <v>77</v>
      </c>
      <c r="K30" s="552"/>
      <c r="L30" s="2"/>
      <c r="M30" s="14"/>
      <c r="N30" s="2"/>
      <c r="O30" s="2"/>
      <c r="P30" s="2"/>
      <c r="Q30" s="2"/>
      <c r="R30" s="2"/>
      <c r="S30" s="2"/>
      <c r="T30" s="2"/>
      <c r="U30" s="2"/>
      <c r="V30" s="2"/>
      <c r="W30" s="2"/>
      <c r="X30" s="2"/>
      <c r="Y30" s="2"/>
      <c r="Z30" s="2"/>
      <c r="AA30" s="1622"/>
    </row>
    <row r="31" spans="1:27" ht="15.75">
      <c r="A31" s="3629"/>
      <c r="B31" s="3614"/>
      <c r="C31" s="555" t="s">
        <v>44</v>
      </c>
      <c r="D31" s="560"/>
      <c r="E31" s="2"/>
      <c r="F31" s="552" t="s">
        <v>45</v>
      </c>
      <c r="G31" s="556"/>
      <c r="H31" s="2"/>
      <c r="I31" s="2" t="s">
        <v>1169</v>
      </c>
      <c r="J31" s="560"/>
      <c r="K31" s="2"/>
      <c r="L31" s="2"/>
      <c r="M31" s="14"/>
      <c r="N31" s="2"/>
      <c r="O31" s="2"/>
      <c r="P31" s="2"/>
      <c r="Q31" s="2"/>
      <c r="R31" s="2"/>
      <c r="S31" s="2"/>
      <c r="T31" s="2"/>
      <c r="U31" s="2"/>
      <c r="V31" s="2"/>
      <c r="W31" s="2"/>
      <c r="X31" s="2"/>
      <c r="Y31" s="2"/>
      <c r="Z31" s="2"/>
      <c r="AA31" s="1622"/>
    </row>
    <row r="32" spans="1:27" ht="15.75">
      <c r="A32" s="3629"/>
      <c r="B32" s="3614"/>
      <c r="C32" s="557"/>
      <c r="D32" s="554"/>
      <c r="E32" s="554"/>
      <c r="F32" s="554"/>
      <c r="G32" s="554"/>
      <c r="H32" s="554"/>
      <c r="I32" s="554"/>
      <c r="J32" s="554"/>
      <c r="K32" s="554"/>
      <c r="L32" s="115"/>
      <c r="M32" s="143"/>
      <c r="N32" s="2"/>
      <c r="O32" s="2"/>
      <c r="P32" s="2"/>
      <c r="Q32" s="2"/>
      <c r="R32" s="2"/>
      <c r="S32" s="2"/>
      <c r="T32" s="2"/>
      <c r="U32" s="2"/>
      <c r="V32" s="2"/>
      <c r="W32" s="2"/>
      <c r="X32" s="2"/>
      <c r="Y32" s="2"/>
      <c r="Z32" s="2"/>
      <c r="AA32" s="1622"/>
    </row>
    <row r="33" spans="1:27" ht="15.75">
      <c r="A33" s="3629"/>
      <c r="B33" s="907" t="s">
        <v>46</v>
      </c>
      <c r="C33" s="555"/>
      <c r="D33" s="552"/>
      <c r="E33" s="552"/>
      <c r="F33" s="552"/>
      <c r="G33" s="552"/>
      <c r="H33" s="552"/>
      <c r="I33" s="552"/>
      <c r="J33" s="552"/>
      <c r="K33" s="552"/>
      <c r="L33" s="552"/>
      <c r="M33" s="553"/>
      <c r="N33" s="2"/>
      <c r="O33" s="2"/>
      <c r="P33" s="2"/>
      <c r="Q33" s="2"/>
      <c r="R33" s="2"/>
      <c r="S33" s="2"/>
      <c r="T33" s="2"/>
      <c r="U33" s="2"/>
      <c r="V33" s="2"/>
      <c r="W33" s="2"/>
      <c r="X33" s="2"/>
      <c r="Y33" s="2"/>
      <c r="Z33" s="2"/>
      <c r="AA33" s="1622"/>
    </row>
    <row r="34" spans="1:27" ht="15.75">
      <c r="A34" s="3629"/>
      <c r="B34" s="907"/>
      <c r="C34" s="908" t="s">
        <v>47</v>
      </c>
      <c r="D34" s="1029" t="s">
        <v>112</v>
      </c>
      <c r="E34" s="552"/>
      <c r="F34" s="2" t="s">
        <v>48</v>
      </c>
      <c r="G34" s="1024">
        <v>2017</v>
      </c>
      <c r="H34" s="552"/>
      <c r="I34" s="2" t="s">
        <v>50</v>
      </c>
      <c r="J34" s="4107" t="s">
        <v>195</v>
      </c>
      <c r="K34" s="4068"/>
      <c r="L34" s="4068"/>
      <c r="M34" s="553"/>
      <c r="N34" s="2"/>
      <c r="O34" s="2"/>
      <c r="P34" s="2"/>
      <c r="Q34" s="2"/>
      <c r="R34" s="2"/>
      <c r="S34" s="2"/>
      <c r="T34" s="2"/>
      <c r="U34" s="2"/>
      <c r="V34" s="2"/>
      <c r="W34" s="2"/>
      <c r="X34" s="2"/>
      <c r="Y34" s="2"/>
      <c r="Z34" s="2"/>
      <c r="AA34" s="1622"/>
    </row>
    <row r="35" spans="1:27" ht="15.75">
      <c r="A35" s="3629"/>
      <c r="B35" s="1446"/>
      <c r="C35" s="557"/>
      <c r="D35" s="554"/>
      <c r="E35" s="554"/>
      <c r="F35" s="554"/>
      <c r="G35" s="554"/>
      <c r="H35" s="554"/>
      <c r="I35" s="554"/>
      <c r="J35" s="554"/>
      <c r="K35" s="554"/>
      <c r="L35" s="554"/>
      <c r="M35" s="558"/>
      <c r="N35" s="2"/>
      <c r="O35" s="2"/>
      <c r="P35" s="2"/>
      <c r="Q35" s="2"/>
      <c r="R35" s="2"/>
      <c r="S35" s="2"/>
      <c r="T35" s="2"/>
      <c r="U35" s="2"/>
      <c r="V35" s="2"/>
      <c r="W35" s="2"/>
      <c r="X35" s="2"/>
      <c r="Y35" s="2"/>
      <c r="Z35" s="2"/>
      <c r="AA35" s="1622"/>
    </row>
    <row r="36" spans="1:27" ht="15.75">
      <c r="A36" s="3629"/>
      <c r="B36" s="3593" t="s">
        <v>53</v>
      </c>
      <c r="C36" s="562"/>
      <c r="D36" s="541"/>
      <c r="E36" s="541"/>
      <c r="F36" s="541"/>
      <c r="G36" s="541"/>
      <c r="H36" s="541"/>
      <c r="I36" s="541"/>
      <c r="J36" s="541"/>
      <c r="K36" s="541"/>
      <c r="L36" s="2"/>
      <c r="M36" s="14"/>
      <c r="N36" s="2"/>
      <c r="O36" s="2"/>
      <c r="P36" s="2"/>
      <c r="Q36" s="2"/>
      <c r="R36" s="2"/>
      <c r="S36" s="2"/>
      <c r="T36" s="2"/>
      <c r="U36" s="2"/>
      <c r="V36" s="2"/>
      <c r="W36" s="2"/>
      <c r="X36" s="2"/>
      <c r="Y36" s="2"/>
      <c r="Z36" s="2"/>
      <c r="AA36" s="1622"/>
    </row>
    <row r="37" spans="1:27" ht="15.75">
      <c r="A37" s="3629"/>
      <c r="B37" s="3614"/>
      <c r="C37" s="555" t="s">
        <v>54</v>
      </c>
      <c r="D37" s="1024">
        <v>2019</v>
      </c>
      <c r="E37" s="541"/>
      <c r="F37" s="552" t="s">
        <v>55</v>
      </c>
      <c r="G37" s="1031">
        <v>2028</v>
      </c>
      <c r="H37" s="541"/>
      <c r="I37" s="2"/>
      <c r="J37" s="541"/>
      <c r="K37" s="541"/>
      <c r="L37" s="2"/>
      <c r="M37" s="14"/>
      <c r="N37" s="2"/>
      <c r="O37" s="2"/>
      <c r="P37" s="2"/>
      <c r="Q37" s="2"/>
      <c r="R37" s="2"/>
      <c r="S37" s="2"/>
      <c r="T37" s="2"/>
      <c r="U37" s="2"/>
      <c r="V37" s="2"/>
      <c r="W37" s="2"/>
      <c r="X37" s="2"/>
      <c r="Y37" s="2"/>
      <c r="Z37" s="2"/>
      <c r="AA37" s="1622"/>
    </row>
    <row r="38" spans="1:27" ht="15.75">
      <c r="A38" s="3629"/>
      <c r="B38" s="3614"/>
      <c r="C38" s="557"/>
      <c r="D38" s="554"/>
      <c r="E38" s="565"/>
      <c r="F38" s="554"/>
      <c r="G38" s="565"/>
      <c r="H38" s="565"/>
      <c r="I38" s="115"/>
      <c r="J38" s="565"/>
      <c r="K38" s="565"/>
      <c r="L38" s="115"/>
      <c r="M38" s="143"/>
      <c r="N38" s="2"/>
      <c r="O38" s="2"/>
      <c r="P38" s="2"/>
      <c r="Q38" s="2"/>
      <c r="R38" s="2"/>
      <c r="S38" s="2"/>
      <c r="T38" s="2"/>
      <c r="U38" s="2"/>
      <c r="V38" s="2"/>
      <c r="W38" s="2"/>
      <c r="X38" s="2"/>
      <c r="Y38" s="2"/>
      <c r="Z38" s="2"/>
      <c r="AA38" s="1622"/>
    </row>
    <row r="39" spans="1:27" ht="15.75">
      <c r="A39" s="3629"/>
      <c r="B39" s="3614" t="s">
        <v>56</v>
      </c>
      <c r="C39" s="555"/>
      <c r="D39" s="552"/>
      <c r="E39" s="552"/>
      <c r="F39" s="552"/>
      <c r="G39" s="552"/>
      <c r="H39" s="552"/>
      <c r="I39" s="552"/>
      <c r="J39" s="552"/>
      <c r="K39" s="552"/>
      <c r="L39" s="552"/>
      <c r="M39" s="553"/>
      <c r="N39" s="2"/>
      <c r="O39" s="2"/>
      <c r="P39" s="2"/>
      <c r="Q39" s="2"/>
      <c r="R39" s="2"/>
      <c r="S39" s="2"/>
      <c r="T39" s="2"/>
      <c r="U39" s="2"/>
      <c r="V39" s="2"/>
      <c r="W39" s="2"/>
      <c r="X39" s="2"/>
      <c r="Y39" s="2"/>
      <c r="Z39" s="2"/>
      <c r="AA39" s="1622"/>
    </row>
    <row r="40" spans="1:27" ht="15.95" customHeight="1">
      <c r="A40" s="3629"/>
      <c r="B40" s="3614"/>
      <c r="C40" s="555"/>
      <c r="D40" s="4095" t="s">
        <v>57</v>
      </c>
      <c r="E40" s="4095"/>
      <c r="F40" s="4095" t="s">
        <v>58</v>
      </c>
      <c r="G40" s="4095"/>
      <c r="H40" s="4095" t="s">
        <v>59</v>
      </c>
      <c r="I40" s="4095"/>
      <c r="J40" s="4087" t="s">
        <v>60</v>
      </c>
      <c r="K40" s="4087"/>
      <c r="L40" s="4095" t="s">
        <v>61</v>
      </c>
      <c r="M40" s="4097"/>
      <c r="N40" s="2"/>
      <c r="O40" s="2"/>
      <c r="P40" s="2"/>
      <c r="Q40" s="2"/>
      <c r="R40" s="2"/>
      <c r="S40" s="2"/>
      <c r="T40" s="2"/>
      <c r="U40" s="2"/>
      <c r="V40" s="2"/>
      <c r="W40" s="2"/>
      <c r="X40" s="2"/>
      <c r="Y40" s="2"/>
      <c r="Z40" s="2"/>
      <c r="AA40" s="1622"/>
    </row>
    <row r="41" spans="1:27" ht="15.95" customHeight="1">
      <c r="A41" s="3629"/>
      <c r="B41" s="3614"/>
      <c r="C41" s="555"/>
      <c r="D41" s="4107"/>
      <c r="E41" s="4068"/>
      <c r="F41" s="4068">
        <v>4</v>
      </c>
      <c r="G41" s="4068"/>
      <c r="H41" s="4068">
        <v>4</v>
      </c>
      <c r="I41" s="4068"/>
      <c r="J41" s="4068">
        <v>4</v>
      </c>
      <c r="K41" s="4068"/>
      <c r="L41" s="4068">
        <v>4</v>
      </c>
      <c r="M41" s="4069"/>
      <c r="N41" s="2"/>
      <c r="O41" s="2"/>
      <c r="P41" s="2"/>
      <c r="Q41" s="2"/>
      <c r="R41" s="2"/>
      <c r="S41" s="2"/>
      <c r="T41" s="2"/>
      <c r="U41" s="2"/>
      <c r="V41" s="2"/>
      <c r="W41" s="2"/>
      <c r="X41" s="2"/>
      <c r="Y41" s="2"/>
      <c r="Z41" s="2"/>
      <c r="AA41" s="1622"/>
    </row>
    <row r="42" spans="1:27" ht="15.95" customHeight="1">
      <c r="A42" s="3629"/>
      <c r="B42" s="3614"/>
      <c r="C42" s="555"/>
      <c r="D42" s="4068" t="s">
        <v>62</v>
      </c>
      <c r="E42" s="4068"/>
      <c r="F42" s="4068" t="s">
        <v>63</v>
      </c>
      <c r="G42" s="4068"/>
      <c r="H42" s="4086" t="s">
        <v>64</v>
      </c>
      <c r="I42" s="4086"/>
      <c r="J42" s="4086" t="s">
        <v>65</v>
      </c>
      <c r="K42" s="4086"/>
      <c r="L42" s="4086" t="s">
        <v>66</v>
      </c>
      <c r="M42" s="4093"/>
      <c r="N42" s="2"/>
      <c r="O42" s="2"/>
      <c r="P42" s="2"/>
      <c r="Q42" s="2"/>
      <c r="R42" s="2"/>
      <c r="S42" s="2"/>
      <c r="T42" s="2"/>
      <c r="U42" s="2"/>
      <c r="V42" s="2"/>
      <c r="W42" s="2"/>
      <c r="X42" s="2"/>
      <c r="Y42" s="2"/>
      <c r="Z42" s="2"/>
      <c r="AA42" s="1622"/>
    </row>
    <row r="43" spans="1:27" ht="15.95" customHeight="1">
      <c r="A43" s="3629"/>
      <c r="B43" s="3614"/>
      <c r="C43" s="555"/>
      <c r="D43" s="4107">
        <v>4</v>
      </c>
      <c r="E43" s="4068"/>
      <c r="F43" s="4068">
        <v>4</v>
      </c>
      <c r="G43" s="4068"/>
      <c r="H43" s="4068">
        <v>4</v>
      </c>
      <c r="I43" s="4068"/>
      <c r="J43" s="4068">
        <v>4</v>
      </c>
      <c r="K43" s="4068"/>
      <c r="L43" s="4068">
        <v>4</v>
      </c>
      <c r="M43" s="4069"/>
      <c r="N43" s="2"/>
      <c r="O43" s="2"/>
      <c r="P43" s="2"/>
      <c r="Q43" s="2"/>
      <c r="R43" s="2"/>
      <c r="S43" s="2"/>
      <c r="T43" s="2"/>
      <c r="U43" s="2"/>
      <c r="V43" s="2"/>
      <c r="W43" s="2"/>
      <c r="X43" s="2"/>
      <c r="Y43" s="2"/>
      <c r="Z43" s="2"/>
      <c r="AA43" s="1622"/>
    </row>
    <row r="44" spans="1:27" ht="15.95" customHeight="1">
      <c r="A44" s="3629"/>
      <c r="B44" s="3614"/>
      <c r="C44" s="555"/>
      <c r="D44" s="4068" t="s">
        <v>67</v>
      </c>
      <c r="E44" s="4068"/>
      <c r="F44" s="4068" t="s">
        <v>72</v>
      </c>
      <c r="G44" s="4068"/>
      <c r="H44" s="2"/>
      <c r="I44" s="2"/>
      <c r="J44" s="2"/>
      <c r="K44" s="552"/>
      <c r="L44" s="552"/>
      <c r="M44" s="553"/>
      <c r="N44" s="2"/>
      <c r="O44" s="2"/>
      <c r="P44" s="2"/>
      <c r="Q44" s="2"/>
      <c r="R44" s="2"/>
      <c r="S44" s="2"/>
      <c r="T44" s="2"/>
      <c r="U44" s="2"/>
      <c r="V44" s="2"/>
      <c r="W44" s="2"/>
      <c r="X44" s="2"/>
      <c r="Y44" s="2"/>
      <c r="Z44" s="2"/>
      <c r="AA44" s="1622"/>
    </row>
    <row r="45" spans="1:27" ht="15.95" customHeight="1">
      <c r="A45" s="3629"/>
      <c r="B45" s="3614"/>
      <c r="C45" s="555"/>
      <c r="D45" s="4107">
        <v>4</v>
      </c>
      <c r="E45" s="4068"/>
      <c r="F45" s="910">
        <v>40</v>
      </c>
      <c r="G45" s="914"/>
      <c r="H45" s="1034"/>
      <c r="I45" s="1035"/>
      <c r="J45" s="1034"/>
      <c r="K45" s="1035"/>
      <c r="L45" s="1034"/>
      <c r="M45" s="1036"/>
      <c r="N45" s="2"/>
      <c r="O45" s="2"/>
      <c r="P45" s="2"/>
      <c r="Q45" s="2"/>
      <c r="R45" s="2"/>
      <c r="S45" s="2"/>
      <c r="T45" s="2"/>
      <c r="U45" s="2"/>
      <c r="V45" s="2"/>
      <c r="W45" s="2"/>
      <c r="X45" s="2"/>
      <c r="Y45" s="2"/>
      <c r="Z45" s="2"/>
      <c r="AA45" s="1622"/>
    </row>
    <row r="46" spans="1:27" ht="15.75">
      <c r="A46" s="3629"/>
      <c r="B46" s="3614"/>
      <c r="C46" s="555"/>
      <c r="D46" s="552"/>
      <c r="E46" s="552"/>
      <c r="F46" s="2"/>
      <c r="G46" s="552"/>
      <c r="H46" s="552"/>
      <c r="I46" s="552"/>
      <c r="J46" s="552"/>
      <c r="K46" s="552"/>
      <c r="L46" s="552"/>
      <c r="M46" s="553"/>
      <c r="N46" s="2"/>
      <c r="O46" s="2"/>
      <c r="P46" s="2"/>
      <c r="Q46" s="2"/>
      <c r="R46" s="2"/>
      <c r="S46" s="2"/>
      <c r="T46" s="2"/>
      <c r="U46" s="2"/>
      <c r="V46" s="2"/>
      <c r="W46" s="2"/>
      <c r="X46" s="2"/>
      <c r="Y46" s="2"/>
      <c r="Z46" s="2"/>
      <c r="AA46" s="1622"/>
    </row>
    <row r="47" spans="1:27" ht="15.75">
      <c r="A47" s="3629"/>
      <c r="B47" s="3614"/>
      <c r="C47" s="555"/>
      <c r="D47" s="3620"/>
      <c r="E47" s="3620"/>
      <c r="F47" s="3620"/>
      <c r="G47" s="3620"/>
      <c r="H47" s="3620"/>
      <c r="I47" s="3620"/>
      <c r="J47" s="552"/>
      <c r="K47" s="552"/>
      <c r="L47" s="552"/>
      <c r="M47" s="553"/>
      <c r="N47" s="2"/>
      <c r="O47" s="2"/>
      <c r="P47" s="2"/>
      <c r="Q47" s="2"/>
      <c r="R47" s="2"/>
      <c r="S47" s="2"/>
      <c r="T47" s="2"/>
      <c r="U47" s="2"/>
      <c r="V47" s="2"/>
      <c r="W47" s="2"/>
      <c r="X47" s="2"/>
      <c r="Y47" s="2"/>
      <c r="Z47" s="2"/>
      <c r="AA47" s="1622"/>
    </row>
    <row r="48" spans="1:27" ht="15.75">
      <c r="A48" s="3629"/>
      <c r="B48" s="3594"/>
      <c r="C48" s="557"/>
      <c r="D48" s="554"/>
      <c r="E48" s="554"/>
      <c r="F48" s="554"/>
      <c r="G48" s="554"/>
      <c r="H48" s="554"/>
      <c r="I48" s="554"/>
      <c r="J48" s="554"/>
      <c r="K48" s="554"/>
      <c r="L48" s="3608"/>
      <c r="M48" s="3613"/>
      <c r="N48" s="2"/>
      <c r="O48" s="2"/>
      <c r="P48" s="2"/>
      <c r="Q48" s="2"/>
      <c r="R48" s="2"/>
      <c r="S48" s="2"/>
      <c r="T48" s="2"/>
      <c r="U48" s="2"/>
      <c r="V48" s="2"/>
      <c r="W48" s="2"/>
      <c r="X48" s="2"/>
      <c r="Y48" s="2"/>
      <c r="Z48" s="2"/>
      <c r="AA48" s="1622"/>
    </row>
    <row r="49" spans="1:27" ht="15.75">
      <c r="A49" s="3629"/>
      <c r="B49" s="3593" t="s">
        <v>73</v>
      </c>
      <c r="C49" s="555"/>
      <c r="D49" s="552"/>
      <c r="E49" s="552"/>
      <c r="F49" s="552"/>
      <c r="G49" s="552"/>
      <c r="H49" s="552"/>
      <c r="I49" s="552"/>
      <c r="J49" s="552"/>
      <c r="K49" s="552"/>
      <c r="L49" s="2"/>
      <c r="M49" s="14"/>
      <c r="N49" s="2"/>
      <c r="O49" s="2"/>
      <c r="P49" s="2"/>
      <c r="Q49" s="2"/>
      <c r="R49" s="2"/>
      <c r="S49" s="2"/>
      <c r="T49" s="2"/>
      <c r="U49" s="2"/>
      <c r="V49" s="2"/>
      <c r="W49" s="2"/>
      <c r="X49" s="2"/>
      <c r="Y49" s="2"/>
      <c r="Z49" s="2"/>
      <c r="AA49" s="1622"/>
    </row>
    <row r="50" spans="1:27" ht="15.75">
      <c r="A50" s="3629"/>
      <c r="B50" s="3614"/>
      <c r="C50" s="53"/>
      <c r="D50" s="552" t="s">
        <v>74</v>
      </c>
      <c r="E50" s="910" t="s">
        <v>75</v>
      </c>
      <c r="F50" s="4110" t="s">
        <v>76</v>
      </c>
      <c r="G50" s="4517"/>
      <c r="H50" s="552"/>
      <c r="I50" s="552" t="s">
        <v>39</v>
      </c>
      <c r="J50" s="552"/>
      <c r="K50" s="3620"/>
      <c r="L50" s="3620"/>
      <c r="M50" s="3621"/>
      <c r="N50" s="2"/>
      <c r="O50" s="2"/>
      <c r="P50" s="2"/>
      <c r="Q50" s="2"/>
      <c r="R50" s="2"/>
      <c r="S50" s="2"/>
      <c r="T50" s="2"/>
      <c r="U50" s="2"/>
      <c r="V50" s="2"/>
      <c r="W50" s="2"/>
      <c r="X50" s="2"/>
      <c r="Y50" s="2"/>
      <c r="Z50" s="2"/>
      <c r="AA50" s="1622"/>
    </row>
    <row r="51" spans="1:27" ht="15.75">
      <c r="A51" s="3629"/>
      <c r="B51" s="3614"/>
      <c r="C51" s="53"/>
      <c r="D51" s="1031"/>
      <c r="E51" s="914" t="s">
        <v>77</v>
      </c>
      <c r="F51" s="4110"/>
      <c r="G51" s="4518"/>
      <c r="H51" s="552"/>
      <c r="I51" s="4107"/>
      <c r="J51" s="4068"/>
      <c r="K51" s="3620"/>
      <c r="L51" s="3620"/>
      <c r="M51" s="3621"/>
      <c r="N51" s="2"/>
      <c r="O51" s="2"/>
      <c r="P51" s="2"/>
      <c r="Q51" s="2"/>
      <c r="R51" s="2"/>
      <c r="S51" s="2"/>
      <c r="T51" s="2"/>
      <c r="U51" s="2"/>
      <c r="V51" s="2"/>
      <c r="W51" s="2"/>
      <c r="X51" s="2"/>
      <c r="Y51" s="2"/>
      <c r="Z51" s="2"/>
      <c r="AA51" s="1622"/>
    </row>
    <row r="52" spans="1:27" ht="15.75">
      <c r="A52" s="3629"/>
      <c r="B52" s="3614"/>
      <c r="C52" s="181"/>
      <c r="D52" s="115"/>
      <c r="E52" s="115"/>
      <c r="F52" s="115"/>
      <c r="G52" s="115"/>
      <c r="H52" s="115"/>
      <c r="I52" s="115"/>
      <c r="J52" s="115"/>
      <c r="K52" s="115"/>
      <c r="L52" s="2"/>
      <c r="M52" s="14"/>
      <c r="N52" s="2"/>
      <c r="O52" s="2"/>
      <c r="P52" s="2"/>
      <c r="Q52" s="2"/>
      <c r="R52" s="2"/>
      <c r="S52" s="2"/>
      <c r="T52" s="2"/>
      <c r="U52" s="2"/>
      <c r="V52" s="2"/>
      <c r="W52" s="2"/>
      <c r="X52" s="2"/>
      <c r="Y52" s="2"/>
      <c r="Z52" s="2"/>
      <c r="AA52" s="1622"/>
    </row>
    <row r="53" spans="1:27" ht="15.75">
      <c r="A53" s="3629"/>
      <c r="B53" s="1446" t="s">
        <v>78</v>
      </c>
      <c r="C53" s="4098" t="s">
        <v>1277</v>
      </c>
      <c r="D53" s="4095"/>
      <c r="E53" s="4095"/>
      <c r="F53" s="4095"/>
      <c r="G53" s="4095"/>
      <c r="H53" s="4095"/>
      <c r="I53" s="4095"/>
      <c r="J53" s="4095"/>
      <c r="K53" s="4095"/>
      <c r="L53" s="4095"/>
      <c r="M53" s="4097"/>
      <c r="N53" s="2"/>
      <c r="O53" s="2"/>
      <c r="P53" s="2"/>
      <c r="Q53" s="2"/>
      <c r="R53" s="2"/>
      <c r="S53" s="2"/>
      <c r="T53" s="2"/>
      <c r="U53" s="2"/>
      <c r="V53" s="2"/>
      <c r="W53" s="2"/>
      <c r="X53" s="2"/>
      <c r="Y53" s="2"/>
      <c r="Z53" s="2"/>
      <c r="AA53" s="1622"/>
    </row>
    <row r="54" spans="1:27" ht="15.75">
      <c r="A54" s="3629"/>
      <c r="B54" s="1446" t="s">
        <v>79</v>
      </c>
      <c r="C54" s="4067" t="s">
        <v>1278</v>
      </c>
      <c r="D54" s="4068"/>
      <c r="E54" s="4068"/>
      <c r="F54" s="4068"/>
      <c r="G54" s="4068"/>
      <c r="H54" s="4068"/>
      <c r="I54" s="4068"/>
      <c r="J54" s="4068"/>
      <c r="K54" s="4068"/>
      <c r="L54" s="4068"/>
      <c r="M54" s="4069"/>
      <c r="N54" s="2"/>
      <c r="O54" s="2"/>
      <c r="P54" s="2"/>
      <c r="Q54" s="2"/>
      <c r="R54" s="2"/>
      <c r="S54" s="2"/>
      <c r="T54" s="2"/>
      <c r="U54" s="2"/>
      <c r="V54" s="2"/>
      <c r="W54" s="2"/>
      <c r="X54" s="2"/>
      <c r="Y54" s="2"/>
      <c r="Z54" s="2"/>
      <c r="AA54" s="1622"/>
    </row>
    <row r="55" spans="1:27" ht="15.75">
      <c r="A55" s="3629"/>
      <c r="B55" s="1446" t="s">
        <v>80</v>
      </c>
      <c r="C55" s="980">
        <v>60</v>
      </c>
      <c r="D55" s="910"/>
      <c r="E55" s="910"/>
      <c r="F55" s="910"/>
      <c r="G55" s="910"/>
      <c r="H55" s="910"/>
      <c r="I55" s="910"/>
      <c r="J55" s="910"/>
      <c r="K55" s="910"/>
      <c r="L55" s="910"/>
      <c r="M55" s="911"/>
      <c r="N55" s="2"/>
      <c r="O55" s="2"/>
      <c r="P55" s="2"/>
      <c r="Q55" s="2"/>
      <c r="R55" s="2"/>
      <c r="S55" s="2"/>
      <c r="T55" s="2"/>
      <c r="U55" s="2"/>
      <c r="V55" s="2"/>
      <c r="W55" s="2"/>
      <c r="X55" s="2"/>
      <c r="Y55" s="2"/>
      <c r="Z55" s="2"/>
      <c r="AA55" s="1622"/>
    </row>
    <row r="56" spans="1:27" ht="15.75">
      <c r="A56" s="3665"/>
      <c r="B56" s="1446" t="s">
        <v>81</v>
      </c>
      <c r="C56" s="969" t="s">
        <v>112</v>
      </c>
      <c r="D56" s="910"/>
      <c r="E56" s="910"/>
      <c r="F56" s="910"/>
      <c r="G56" s="910"/>
      <c r="H56" s="910"/>
      <c r="I56" s="910"/>
      <c r="J56" s="910"/>
      <c r="K56" s="910"/>
      <c r="L56" s="910"/>
      <c r="M56" s="911"/>
      <c r="N56" s="2"/>
      <c r="O56" s="2"/>
      <c r="P56" s="2"/>
      <c r="Q56" s="2"/>
      <c r="R56" s="2"/>
      <c r="S56" s="2"/>
      <c r="T56" s="2"/>
      <c r="U56" s="2"/>
      <c r="V56" s="2"/>
      <c r="W56" s="2"/>
      <c r="X56" s="2"/>
      <c r="Y56" s="2"/>
      <c r="Z56" s="2"/>
      <c r="AA56" s="1622"/>
    </row>
    <row r="57" spans="1:27" ht="15.75">
      <c r="A57" s="3632" t="s">
        <v>82</v>
      </c>
      <c r="B57" s="557" t="s">
        <v>83</v>
      </c>
      <c r="C57" s="4067" t="s">
        <v>586</v>
      </c>
      <c r="D57" s="4068"/>
      <c r="E57" s="4068"/>
      <c r="F57" s="4068"/>
      <c r="G57" s="4068"/>
      <c r="H57" s="4068"/>
      <c r="I57" s="4068"/>
      <c r="J57" s="4068"/>
      <c r="K57" s="4068"/>
      <c r="L57" s="4068"/>
      <c r="M57" s="4069"/>
      <c r="N57" s="2"/>
      <c r="O57" s="2"/>
      <c r="P57" s="2"/>
      <c r="Q57" s="2"/>
      <c r="R57" s="2"/>
      <c r="S57" s="2"/>
      <c r="T57" s="2"/>
      <c r="U57" s="2"/>
      <c r="V57" s="2"/>
      <c r="W57" s="2"/>
      <c r="X57" s="2"/>
      <c r="Y57" s="2"/>
      <c r="Z57" s="2"/>
      <c r="AA57" s="1622"/>
    </row>
    <row r="58" spans="1:27" ht="15.75">
      <c r="A58" s="3633"/>
      <c r="B58" s="557" t="s">
        <v>85</v>
      </c>
      <c r="C58" s="4067" t="s">
        <v>893</v>
      </c>
      <c r="D58" s="4068"/>
      <c r="E58" s="4068"/>
      <c r="F58" s="4068"/>
      <c r="G58" s="4068"/>
      <c r="H58" s="4068"/>
      <c r="I58" s="4068"/>
      <c r="J58" s="4068"/>
      <c r="K58" s="4068"/>
      <c r="L58" s="4068"/>
      <c r="M58" s="4069"/>
      <c r="N58" s="2"/>
      <c r="O58" s="2"/>
      <c r="P58" s="2"/>
      <c r="Q58" s="2"/>
      <c r="R58" s="2"/>
      <c r="S58" s="2"/>
      <c r="T58" s="2"/>
      <c r="U58" s="2"/>
      <c r="V58" s="2"/>
      <c r="W58" s="2"/>
      <c r="X58" s="2"/>
      <c r="Y58" s="2"/>
      <c r="Z58" s="2"/>
      <c r="AA58" s="1622"/>
    </row>
    <row r="59" spans="1:27" ht="15.75">
      <c r="A59" s="3633"/>
      <c r="B59" s="557" t="s">
        <v>87</v>
      </c>
      <c r="C59" s="4067" t="s">
        <v>240</v>
      </c>
      <c r="D59" s="4068"/>
      <c r="E59" s="4068"/>
      <c r="F59" s="4068"/>
      <c r="G59" s="4068"/>
      <c r="H59" s="4068"/>
      <c r="I59" s="4068"/>
      <c r="J59" s="4068"/>
      <c r="K59" s="4068"/>
      <c r="L59" s="4068"/>
      <c r="M59" s="4069"/>
      <c r="N59" s="2"/>
      <c r="O59" s="2"/>
      <c r="P59" s="2"/>
      <c r="Q59" s="2"/>
      <c r="R59" s="2"/>
      <c r="S59" s="2"/>
      <c r="T59" s="2"/>
      <c r="U59" s="2"/>
      <c r="V59" s="2"/>
      <c r="W59" s="2"/>
      <c r="X59" s="2"/>
      <c r="Y59" s="2"/>
      <c r="Z59" s="2"/>
      <c r="AA59" s="1622"/>
    </row>
    <row r="60" spans="1:27" ht="15.75">
      <c r="A60" s="3633"/>
      <c r="B60" s="557" t="s">
        <v>89</v>
      </c>
      <c r="C60" s="4067" t="s">
        <v>894</v>
      </c>
      <c r="D60" s="4068"/>
      <c r="E60" s="4068"/>
      <c r="F60" s="4068"/>
      <c r="G60" s="4068"/>
      <c r="H60" s="4068"/>
      <c r="I60" s="4068"/>
      <c r="J60" s="4068"/>
      <c r="K60" s="4068"/>
      <c r="L60" s="4068"/>
      <c r="M60" s="4069"/>
      <c r="N60" s="2"/>
      <c r="O60" s="2"/>
      <c r="P60" s="2"/>
      <c r="Q60" s="2"/>
      <c r="R60" s="2"/>
      <c r="S60" s="2"/>
      <c r="T60" s="2"/>
      <c r="U60" s="2"/>
      <c r="V60" s="2"/>
      <c r="W60" s="2"/>
      <c r="X60" s="2"/>
      <c r="Y60" s="2"/>
      <c r="Z60" s="2"/>
      <c r="AA60" s="1622"/>
    </row>
    <row r="61" spans="1:27" ht="15.75">
      <c r="A61" s="3633"/>
      <c r="B61" s="557" t="s">
        <v>91</v>
      </c>
      <c r="C61" s="4118" t="s">
        <v>1122</v>
      </c>
      <c r="D61" s="4119"/>
      <c r="E61" s="4119"/>
      <c r="F61" s="4119"/>
      <c r="G61" s="4119"/>
      <c r="H61" s="4119"/>
      <c r="I61" s="4119"/>
      <c r="J61" s="4119"/>
      <c r="K61" s="4119"/>
      <c r="L61" s="4119"/>
      <c r="M61" s="4120"/>
      <c r="N61" s="2"/>
      <c r="O61" s="2"/>
      <c r="P61" s="2"/>
      <c r="Q61" s="2"/>
      <c r="R61" s="2"/>
      <c r="S61" s="2"/>
      <c r="T61" s="2"/>
      <c r="U61" s="2"/>
      <c r="V61" s="2"/>
      <c r="W61" s="2"/>
      <c r="X61" s="2"/>
      <c r="Y61" s="2"/>
      <c r="Z61" s="2"/>
      <c r="AA61" s="1622"/>
    </row>
    <row r="62" spans="1:27" ht="15.75">
      <c r="A62" s="3634"/>
      <c r="B62" s="557" t="s">
        <v>93</v>
      </c>
      <c r="C62" s="4067" t="s">
        <v>896</v>
      </c>
      <c r="D62" s="4068"/>
      <c r="E62" s="4068"/>
      <c r="F62" s="4068"/>
      <c r="G62" s="4068"/>
      <c r="H62" s="4068"/>
      <c r="I62" s="4068"/>
      <c r="J62" s="4068"/>
      <c r="K62" s="4068"/>
      <c r="L62" s="4068"/>
      <c r="M62" s="4069"/>
      <c r="N62" s="2"/>
      <c r="O62" s="2"/>
      <c r="P62" s="2"/>
      <c r="Q62" s="2"/>
      <c r="R62" s="2"/>
      <c r="S62" s="2"/>
      <c r="T62" s="2"/>
      <c r="U62" s="2"/>
      <c r="V62" s="2"/>
      <c r="W62" s="2"/>
      <c r="X62" s="2"/>
      <c r="Y62" s="2"/>
      <c r="Z62" s="2"/>
      <c r="AA62" s="1622"/>
    </row>
    <row r="63" spans="1:27" ht="78.95" customHeight="1">
      <c r="A63" s="3632" t="s">
        <v>95</v>
      </c>
      <c r="B63" s="181" t="s">
        <v>96</v>
      </c>
      <c r="C63" s="3757" t="s">
        <v>248</v>
      </c>
      <c r="D63" s="3758"/>
      <c r="E63" s="3758"/>
      <c r="F63" s="3758"/>
      <c r="G63" s="3758"/>
      <c r="H63" s="3758"/>
      <c r="I63" s="3758"/>
      <c r="J63" s="3758"/>
      <c r="K63" s="3758"/>
      <c r="L63" s="3758"/>
      <c r="M63" s="3759"/>
      <c r="N63" s="2"/>
      <c r="O63" s="2"/>
      <c r="P63" s="2"/>
      <c r="Q63" s="2"/>
      <c r="R63" s="2"/>
      <c r="S63" s="2"/>
      <c r="T63" s="2"/>
      <c r="U63" s="2"/>
      <c r="V63" s="2"/>
      <c r="W63" s="2"/>
      <c r="X63" s="2"/>
      <c r="Y63" s="2"/>
      <c r="Z63" s="2"/>
      <c r="AA63" s="1622"/>
    </row>
    <row r="64" spans="1:27" ht="15.95" customHeight="1">
      <c r="A64" s="3633"/>
      <c r="B64" s="181" t="s">
        <v>98</v>
      </c>
      <c r="C64" s="4067" t="s">
        <v>99</v>
      </c>
      <c r="D64" s="4068"/>
      <c r="E64" s="4068"/>
      <c r="F64" s="4068"/>
      <c r="G64" s="4068"/>
      <c r="H64" s="4068"/>
      <c r="I64" s="4068"/>
      <c r="J64" s="4068"/>
      <c r="K64" s="4068"/>
      <c r="L64" s="4068"/>
      <c r="M64" s="4069"/>
      <c r="N64" s="2"/>
      <c r="O64" s="2"/>
      <c r="P64" s="2"/>
      <c r="Q64" s="2"/>
      <c r="R64" s="2"/>
      <c r="S64" s="2"/>
      <c r="T64" s="2"/>
      <c r="U64" s="2"/>
      <c r="V64" s="2"/>
      <c r="W64" s="2"/>
      <c r="X64" s="2"/>
      <c r="Y64" s="2"/>
      <c r="Z64" s="2"/>
      <c r="AA64" s="1622"/>
    </row>
    <row r="65" spans="1:27" ht="16.5" thickBot="1">
      <c r="A65" s="3655"/>
      <c r="B65" s="1448" t="s">
        <v>12</v>
      </c>
      <c r="C65" s="4067" t="s">
        <v>240</v>
      </c>
      <c r="D65" s="4068"/>
      <c r="E65" s="4068"/>
      <c r="F65" s="4068"/>
      <c r="G65" s="4068"/>
      <c r="H65" s="4068"/>
      <c r="I65" s="4068"/>
      <c r="J65" s="4068"/>
      <c r="K65" s="4068"/>
      <c r="L65" s="4068"/>
      <c r="M65" s="4069"/>
      <c r="N65" s="2"/>
      <c r="O65" s="2"/>
      <c r="P65" s="2"/>
      <c r="Q65" s="2"/>
      <c r="R65" s="2"/>
      <c r="S65" s="2"/>
      <c r="T65" s="2"/>
      <c r="U65" s="2"/>
      <c r="V65" s="2"/>
      <c r="W65" s="2"/>
      <c r="X65" s="2"/>
      <c r="Y65" s="2"/>
      <c r="Z65" s="2"/>
      <c r="AA65" s="1622"/>
    </row>
    <row r="66" spans="1:27" ht="16.5" thickBot="1">
      <c r="A66" s="381" t="s">
        <v>100</v>
      </c>
      <c r="B66" s="916"/>
      <c r="C66" s="4112"/>
      <c r="D66" s="4113"/>
      <c r="E66" s="4113"/>
      <c r="F66" s="4113"/>
      <c r="G66" s="4113"/>
      <c r="H66" s="4113"/>
      <c r="I66" s="4113"/>
      <c r="J66" s="4113"/>
      <c r="K66" s="4113"/>
      <c r="L66" s="4113"/>
      <c r="M66" s="4114"/>
      <c r="N66" s="2"/>
      <c r="O66" s="2"/>
      <c r="P66" s="2"/>
      <c r="Q66" s="2"/>
      <c r="R66" s="2"/>
      <c r="S66" s="2"/>
      <c r="T66" s="2"/>
      <c r="U66" s="2"/>
      <c r="V66" s="2"/>
      <c r="W66" s="2"/>
      <c r="X66" s="2"/>
      <c r="Y66" s="2"/>
      <c r="Z66" s="2"/>
      <c r="AA66" s="1622"/>
    </row>
    <row r="67" spans="1:27" ht="15.75">
      <c r="A67" s="2"/>
      <c r="B67" s="401"/>
      <c r="C67" s="2"/>
      <c r="D67" s="2"/>
      <c r="E67" s="2"/>
      <c r="F67" s="2"/>
      <c r="G67" s="2"/>
      <c r="H67" s="2"/>
      <c r="I67" s="2"/>
      <c r="J67" s="2"/>
      <c r="K67" s="2"/>
      <c r="L67" s="2"/>
      <c r="M67" s="2"/>
      <c r="N67" s="2"/>
      <c r="O67" s="2"/>
      <c r="P67" s="2"/>
      <c r="Q67" s="2"/>
      <c r="R67" s="2"/>
      <c r="S67" s="2"/>
      <c r="T67" s="2"/>
      <c r="U67" s="2"/>
      <c r="V67" s="2"/>
      <c r="W67" s="2"/>
      <c r="X67" s="2"/>
      <c r="Y67" s="2"/>
      <c r="Z67" s="2"/>
      <c r="AA67" s="1622"/>
    </row>
    <row r="68" spans="1:27" ht="15.75">
      <c r="A68" s="2"/>
      <c r="B68" s="64"/>
      <c r="C68" s="2"/>
      <c r="D68" s="2"/>
      <c r="E68" s="2"/>
      <c r="F68" s="2"/>
      <c r="G68" s="2"/>
      <c r="H68" s="2"/>
      <c r="I68" s="2"/>
      <c r="J68" s="2"/>
      <c r="K68" s="2"/>
      <c r="L68" s="2"/>
      <c r="M68" s="2"/>
      <c r="N68" s="2"/>
      <c r="O68" s="2"/>
      <c r="P68" s="2"/>
      <c r="Q68" s="2"/>
      <c r="R68" s="2"/>
      <c r="S68" s="2"/>
      <c r="T68" s="2"/>
      <c r="U68" s="2"/>
      <c r="V68" s="2"/>
      <c r="W68" s="2"/>
      <c r="X68" s="2"/>
      <c r="Y68" s="2"/>
      <c r="Z68" s="2"/>
      <c r="AA68" s="1622"/>
    </row>
    <row r="69" spans="1:27" ht="15.75">
      <c r="A69" s="2"/>
      <c r="B69" s="64"/>
      <c r="C69" s="2"/>
      <c r="D69" s="2"/>
      <c r="E69" s="2"/>
      <c r="F69" s="2"/>
      <c r="G69" s="2"/>
      <c r="H69" s="2"/>
      <c r="I69" s="2"/>
      <c r="J69" s="2"/>
      <c r="K69" s="2"/>
      <c r="L69" s="2"/>
      <c r="M69" s="2"/>
      <c r="N69" s="2"/>
      <c r="O69" s="2"/>
      <c r="P69" s="2"/>
      <c r="Q69" s="2"/>
      <c r="R69" s="2"/>
      <c r="S69" s="2"/>
      <c r="T69" s="2"/>
      <c r="U69" s="2"/>
      <c r="V69" s="2"/>
      <c r="W69" s="2"/>
      <c r="X69" s="2"/>
      <c r="Y69" s="2"/>
      <c r="Z69" s="2"/>
      <c r="AA69" s="1622"/>
    </row>
    <row r="70" spans="1:27" ht="15.75">
      <c r="A70" s="2"/>
      <c r="B70" s="64"/>
      <c r="C70" s="2"/>
      <c r="D70" s="2"/>
      <c r="E70" s="2"/>
      <c r="F70" s="2"/>
      <c r="G70" s="2"/>
      <c r="H70" s="2"/>
      <c r="I70" s="2"/>
      <c r="J70" s="2"/>
      <c r="K70" s="2"/>
      <c r="L70" s="2"/>
      <c r="M70" s="2"/>
      <c r="N70" s="2"/>
      <c r="O70" s="2"/>
      <c r="P70" s="2"/>
      <c r="Q70" s="2"/>
      <c r="R70" s="2"/>
      <c r="S70" s="2"/>
      <c r="T70" s="2"/>
      <c r="U70" s="2"/>
      <c r="V70" s="2"/>
      <c r="W70" s="2"/>
      <c r="X70" s="2"/>
      <c r="Y70" s="2"/>
      <c r="Z70" s="2"/>
      <c r="AA70" s="1622"/>
    </row>
    <row r="71" spans="1:27" ht="15.75">
      <c r="A71" s="2"/>
      <c r="B71" s="64"/>
      <c r="C71" s="2"/>
      <c r="D71" s="2"/>
      <c r="E71" s="2"/>
      <c r="F71" s="2"/>
      <c r="G71" s="2"/>
      <c r="H71" s="2"/>
      <c r="I71" s="2"/>
      <c r="J71" s="2"/>
      <c r="K71" s="2"/>
      <c r="L71" s="2"/>
      <c r="M71" s="2"/>
      <c r="N71" s="2"/>
      <c r="O71" s="2"/>
      <c r="P71" s="2"/>
      <c r="Q71" s="2"/>
      <c r="R71" s="2"/>
      <c r="S71" s="2"/>
      <c r="T71" s="2"/>
      <c r="U71" s="2"/>
      <c r="V71" s="2"/>
      <c r="W71" s="2"/>
      <c r="X71" s="2"/>
      <c r="Y71" s="2"/>
      <c r="Z71" s="2"/>
      <c r="AA71" s="1622"/>
    </row>
    <row r="72" spans="1:27" ht="15.75">
      <c r="A72" s="2"/>
      <c r="B72" s="64"/>
      <c r="C72" s="2"/>
      <c r="D72" s="2"/>
      <c r="E72" s="2"/>
      <c r="F72" s="2"/>
      <c r="G72" s="2"/>
      <c r="H72" s="2"/>
      <c r="I72" s="2"/>
      <c r="J72" s="2"/>
      <c r="K72" s="2"/>
      <c r="L72" s="2"/>
      <c r="M72" s="2"/>
      <c r="N72" s="2"/>
      <c r="O72" s="2"/>
      <c r="P72" s="2"/>
      <c r="Q72" s="2"/>
      <c r="R72" s="2"/>
      <c r="S72" s="2"/>
      <c r="T72" s="2"/>
      <c r="U72" s="2"/>
      <c r="V72" s="2"/>
      <c r="W72" s="2"/>
      <c r="X72" s="2"/>
      <c r="Y72" s="2"/>
      <c r="Z72" s="2"/>
      <c r="AA72" s="1622"/>
    </row>
    <row r="73" spans="1:27" ht="15.75">
      <c r="A73" s="2"/>
      <c r="B73" s="64"/>
      <c r="C73" s="2"/>
      <c r="D73" s="2"/>
      <c r="E73" s="2"/>
      <c r="F73" s="2"/>
      <c r="G73" s="2"/>
      <c r="H73" s="2"/>
      <c r="I73" s="2"/>
      <c r="J73" s="2"/>
      <c r="K73" s="2"/>
      <c r="L73" s="2"/>
      <c r="M73" s="2"/>
      <c r="N73" s="2"/>
      <c r="O73" s="2"/>
      <c r="P73" s="2"/>
      <c r="Q73" s="2"/>
      <c r="R73" s="2"/>
      <c r="S73" s="2"/>
      <c r="T73" s="2"/>
      <c r="U73" s="2"/>
      <c r="V73" s="2"/>
      <c r="W73" s="2"/>
      <c r="X73" s="2"/>
      <c r="Y73" s="2"/>
      <c r="Z73" s="2"/>
      <c r="AA73" s="1622"/>
    </row>
    <row r="74" spans="1:27" ht="15.75">
      <c r="A74" s="2"/>
      <c r="B74" s="64"/>
      <c r="C74" s="2"/>
      <c r="D74" s="2"/>
      <c r="E74" s="2"/>
      <c r="F74" s="2"/>
      <c r="G74" s="2"/>
      <c r="H74" s="2"/>
      <c r="I74" s="2"/>
      <c r="J74" s="2"/>
      <c r="K74" s="2"/>
      <c r="L74" s="2"/>
      <c r="M74" s="2"/>
      <c r="N74" s="2"/>
      <c r="O74" s="2"/>
      <c r="P74" s="2"/>
      <c r="Q74" s="2"/>
      <c r="R74" s="2"/>
      <c r="S74" s="2"/>
      <c r="T74" s="2"/>
      <c r="U74" s="2"/>
      <c r="V74" s="2"/>
      <c r="W74" s="2"/>
      <c r="X74" s="2"/>
      <c r="Y74" s="2"/>
      <c r="Z74" s="2"/>
      <c r="AA74" s="1622"/>
    </row>
    <row r="75" spans="1:27" ht="15.75">
      <c r="A75" s="2"/>
      <c r="B75" s="64"/>
      <c r="C75" s="2"/>
      <c r="D75" s="2"/>
      <c r="E75" s="2"/>
      <c r="F75" s="2"/>
      <c r="G75" s="2"/>
      <c r="H75" s="2"/>
      <c r="I75" s="2"/>
      <c r="J75" s="2"/>
      <c r="K75" s="2"/>
      <c r="L75" s="2"/>
      <c r="M75" s="2"/>
      <c r="N75" s="2"/>
      <c r="O75" s="2"/>
      <c r="P75" s="2"/>
      <c r="Q75" s="2"/>
      <c r="R75" s="2"/>
      <c r="S75" s="2"/>
      <c r="T75" s="2"/>
      <c r="U75" s="2"/>
      <c r="V75" s="2"/>
      <c r="W75" s="2"/>
      <c r="X75" s="2"/>
      <c r="Y75" s="2"/>
      <c r="Z75" s="2"/>
      <c r="AA75" s="1622"/>
    </row>
    <row r="76" spans="1:27" ht="15.75">
      <c r="A76" s="2"/>
      <c r="B76" s="64"/>
      <c r="C76" s="2"/>
      <c r="D76" s="2"/>
      <c r="E76" s="2"/>
      <c r="F76" s="2"/>
      <c r="G76" s="2"/>
      <c r="H76" s="2"/>
      <c r="I76" s="2"/>
      <c r="J76" s="2"/>
      <c r="K76" s="2"/>
      <c r="L76" s="2"/>
      <c r="M76" s="2"/>
      <c r="N76" s="2"/>
      <c r="O76" s="2"/>
      <c r="P76" s="2"/>
      <c r="Q76" s="2"/>
      <c r="R76" s="2"/>
      <c r="S76" s="2"/>
      <c r="T76" s="2"/>
      <c r="U76" s="2"/>
      <c r="V76" s="2"/>
      <c r="W76" s="2"/>
      <c r="X76" s="2"/>
      <c r="Y76" s="2"/>
      <c r="Z76" s="2"/>
      <c r="AA76" s="1622"/>
    </row>
    <row r="77" spans="1:27" ht="15.75">
      <c r="A77" s="2"/>
      <c r="B77" s="64"/>
      <c r="C77" s="2"/>
      <c r="D77" s="2"/>
      <c r="E77" s="2"/>
      <c r="F77" s="2"/>
      <c r="G77" s="2"/>
      <c r="H77" s="2"/>
      <c r="I77" s="2"/>
      <c r="J77" s="2"/>
      <c r="K77" s="2"/>
      <c r="L77" s="2"/>
      <c r="M77" s="2"/>
      <c r="N77" s="2"/>
      <c r="O77" s="2"/>
      <c r="P77" s="2"/>
      <c r="Q77" s="2"/>
      <c r="R77" s="2"/>
      <c r="S77" s="2"/>
      <c r="T77" s="2"/>
      <c r="U77" s="2"/>
      <c r="V77" s="2"/>
      <c r="W77" s="2"/>
      <c r="X77" s="2"/>
      <c r="Y77" s="2"/>
      <c r="Z77" s="2"/>
      <c r="AA77" s="1622"/>
    </row>
    <row r="78" spans="1:27" ht="15.75">
      <c r="A78" s="2"/>
      <c r="B78" s="64"/>
      <c r="C78" s="2"/>
      <c r="D78" s="2"/>
      <c r="E78" s="2"/>
      <c r="F78" s="2"/>
      <c r="G78" s="2"/>
      <c r="H78" s="2"/>
      <c r="I78" s="2"/>
      <c r="J78" s="2"/>
      <c r="K78" s="2"/>
      <c r="L78" s="2"/>
      <c r="M78" s="2"/>
      <c r="N78" s="2"/>
      <c r="O78" s="2"/>
      <c r="P78" s="2"/>
      <c r="Q78" s="2"/>
      <c r="R78" s="2"/>
      <c r="S78" s="2"/>
      <c r="T78" s="2"/>
      <c r="U78" s="2"/>
      <c r="V78" s="2"/>
      <c r="W78" s="2"/>
      <c r="X78" s="2"/>
      <c r="Y78" s="2"/>
      <c r="Z78" s="2"/>
      <c r="AA78" s="1622"/>
    </row>
    <row r="79" spans="1:27" ht="15.75">
      <c r="A79" s="2"/>
      <c r="B79" s="64"/>
      <c r="C79" s="2"/>
      <c r="D79" s="2"/>
      <c r="E79" s="2"/>
      <c r="F79" s="2"/>
      <c r="G79" s="2"/>
      <c r="H79" s="2"/>
      <c r="I79" s="2"/>
      <c r="J79" s="2"/>
      <c r="K79" s="2"/>
      <c r="L79" s="2"/>
      <c r="M79" s="2"/>
      <c r="N79" s="2"/>
      <c r="O79" s="2"/>
      <c r="P79" s="2"/>
      <c r="Q79" s="2"/>
      <c r="R79" s="2"/>
      <c r="S79" s="2"/>
      <c r="T79" s="2"/>
      <c r="U79" s="2"/>
      <c r="V79" s="2"/>
      <c r="W79" s="2"/>
      <c r="X79" s="2"/>
      <c r="Y79" s="2"/>
      <c r="Z79" s="2"/>
      <c r="AA79" s="1622"/>
    </row>
    <row r="80" spans="1:27" ht="15.75">
      <c r="A80" s="2"/>
      <c r="B80" s="64"/>
      <c r="C80" s="2"/>
      <c r="D80" s="2"/>
      <c r="E80" s="2"/>
      <c r="F80" s="2"/>
      <c r="G80" s="2"/>
      <c r="H80" s="2"/>
      <c r="I80" s="2"/>
      <c r="J80" s="2"/>
      <c r="K80" s="2"/>
      <c r="L80" s="2"/>
      <c r="M80" s="2"/>
      <c r="N80" s="2"/>
      <c r="O80" s="2"/>
      <c r="P80" s="2"/>
      <c r="Q80" s="2"/>
      <c r="R80" s="2"/>
      <c r="S80" s="2"/>
      <c r="T80" s="2"/>
      <c r="U80" s="2"/>
      <c r="V80" s="2"/>
      <c r="W80" s="2"/>
      <c r="X80" s="2"/>
      <c r="Y80" s="2"/>
      <c r="Z80" s="2"/>
      <c r="AA80" s="1622"/>
    </row>
    <row r="81" spans="1:27" ht="15.75">
      <c r="A81" s="2"/>
      <c r="B81" s="64"/>
      <c r="C81" s="2"/>
      <c r="D81" s="2"/>
      <c r="E81" s="2"/>
      <c r="F81" s="2"/>
      <c r="G81" s="2"/>
      <c r="H81" s="2"/>
      <c r="I81" s="2"/>
      <c r="J81" s="2"/>
      <c r="K81" s="2"/>
      <c r="L81" s="2"/>
      <c r="M81" s="2"/>
      <c r="N81" s="2"/>
      <c r="O81" s="2"/>
      <c r="P81" s="2"/>
      <c r="Q81" s="2"/>
      <c r="R81" s="2"/>
      <c r="S81" s="2"/>
      <c r="T81" s="2"/>
      <c r="U81" s="2"/>
      <c r="V81" s="2"/>
      <c r="W81" s="2"/>
      <c r="X81" s="2"/>
      <c r="Y81" s="2"/>
      <c r="Z81" s="2"/>
      <c r="AA81" s="1622"/>
    </row>
    <row r="82" spans="1:27" ht="15.75">
      <c r="A82" s="2"/>
      <c r="B82" s="64"/>
      <c r="C82" s="2"/>
      <c r="D82" s="2"/>
      <c r="E82" s="2"/>
      <c r="F82" s="2"/>
      <c r="G82" s="2"/>
      <c r="H82" s="2"/>
      <c r="I82" s="2"/>
      <c r="J82" s="2"/>
      <c r="K82" s="2"/>
      <c r="L82" s="2"/>
      <c r="M82" s="2"/>
      <c r="N82" s="2"/>
      <c r="O82" s="2"/>
      <c r="P82" s="2"/>
      <c r="Q82" s="2"/>
      <c r="R82" s="2"/>
      <c r="S82" s="2"/>
      <c r="T82" s="2"/>
      <c r="U82" s="2"/>
      <c r="V82" s="2"/>
      <c r="W82" s="2"/>
      <c r="X82" s="2"/>
      <c r="Y82" s="2"/>
      <c r="Z82" s="2"/>
      <c r="AA82" s="1622"/>
    </row>
    <row r="83" spans="1:27" ht="15.75">
      <c r="A83" s="2"/>
      <c r="B83" s="64"/>
      <c r="C83" s="2"/>
      <c r="D83" s="2"/>
      <c r="E83" s="2"/>
      <c r="F83" s="2"/>
      <c r="G83" s="2"/>
      <c r="H83" s="2"/>
      <c r="I83" s="2"/>
      <c r="J83" s="2"/>
      <c r="K83" s="2"/>
      <c r="L83" s="2"/>
      <c r="M83" s="2"/>
      <c r="N83" s="2"/>
      <c r="O83" s="2"/>
      <c r="P83" s="2"/>
      <c r="Q83" s="2"/>
      <c r="R83" s="2"/>
      <c r="S83" s="2"/>
      <c r="T83" s="2"/>
      <c r="U83" s="2"/>
      <c r="V83" s="2"/>
      <c r="W83" s="2"/>
      <c r="X83" s="2"/>
      <c r="Y83" s="2"/>
      <c r="Z83" s="2"/>
      <c r="AA83" s="1622"/>
    </row>
    <row r="84" spans="1:27" ht="15.75">
      <c r="A84" s="2"/>
      <c r="B84" s="64"/>
      <c r="C84" s="2"/>
      <c r="D84" s="2"/>
      <c r="E84" s="2"/>
      <c r="F84" s="2"/>
      <c r="G84" s="2"/>
      <c r="H84" s="2"/>
      <c r="I84" s="2"/>
      <c r="J84" s="2"/>
      <c r="K84" s="2"/>
      <c r="L84" s="2"/>
      <c r="M84" s="2"/>
      <c r="N84" s="2"/>
      <c r="O84" s="2"/>
      <c r="P84" s="2"/>
      <c r="Q84" s="2"/>
      <c r="R84" s="2"/>
      <c r="S84" s="2"/>
      <c r="T84" s="2"/>
      <c r="U84" s="2"/>
      <c r="V84" s="2"/>
      <c r="W84" s="2"/>
      <c r="X84" s="2"/>
      <c r="Y84" s="2"/>
      <c r="Z84" s="2"/>
      <c r="AA84" s="1622"/>
    </row>
    <row r="85" spans="1:27" ht="15.75">
      <c r="A85" s="2"/>
      <c r="B85" s="64"/>
      <c r="C85" s="2"/>
      <c r="D85" s="2"/>
      <c r="E85" s="2"/>
      <c r="F85" s="2"/>
      <c r="G85" s="2"/>
      <c r="H85" s="2"/>
      <c r="I85" s="2"/>
      <c r="J85" s="2"/>
      <c r="K85" s="2"/>
      <c r="L85" s="2"/>
      <c r="M85" s="2"/>
      <c r="N85" s="2"/>
      <c r="O85" s="2"/>
      <c r="P85" s="2"/>
      <c r="Q85" s="2"/>
      <c r="R85" s="2"/>
      <c r="S85" s="2"/>
      <c r="T85" s="2"/>
      <c r="U85" s="2"/>
      <c r="V85" s="2"/>
      <c r="W85" s="2"/>
      <c r="X85" s="2"/>
      <c r="Y85" s="2"/>
      <c r="Z85" s="2"/>
      <c r="AA85" s="1622"/>
    </row>
    <row r="86" spans="1:27" ht="15.75">
      <c r="A86" s="2"/>
      <c r="B86" s="64"/>
      <c r="C86" s="2"/>
      <c r="D86" s="2"/>
      <c r="E86" s="2"/>
      <c r="F86" s="2"/>
      <c r="G86" s="2"/>
      <c r="H86" s="2"/>
      <c r="I86" s="2"/>
      <c r="J86" s="2"/>
      <c r="K86" s="2"/>
      <c r="L86" s="2"/>
      <c r="M86" s="2"/>
      <c r="N86" s="2"/>
      <c r="O86" s="2"/>
      <c r="P86" s="2"/>
      <c r="Q86" s="2"/>
      <c r="R86" s="2"/>
      <c r="S86" s="2"/>
      <c r="T86" s="2"/>
      <c r="U86" s="2"/>
      <c r="V86" s="2"/>
      <c r="W86" s="2"/>
      <c r="X86" s="2"/>
      <c r="Y86" s="2"/>
      <c r="Z86" s="2"/>
      <c r="AA86" s="1622"/>
    </row>
    <row r="87" spans="1:27" ht="15.75">
      <c r="A87" s="2"/>
      <c r="B87" s="64"/>
      <c r="C87" s="2"/>
      <c r="D87" s="2"/>
      <c r="E87" s="2"/>
      <c r="F87" s="2"/>
      <c r="G87" s="2"/>
      <c r="H87" s="2"/>
      <c r="I87" s="2"/>
      <c r="J87" s="2"/>
      <c r="K87" s="2"/>
      <c r="L87" s="2"/>
      <c r="M87" s="2"/>
      <c r="N87" s="2"/>
      <c r="O87" s="2"/>
      <c r="P87" s="2"/>
      <c r="Q87" s="2"/>
      <c r="R87" s="2"/>
      <c r="S87" s="2"/>
      <c r="T87" s="2"/>
      <c r="U87" s="2"/>
      <c r="V87" s="2"/>
      <c r="W87" s="2"/>
      <c r="X87" s="2"/>
      <c r="Y87" s="2"/>
      <c r="Z87" s="2"/>
      <c r="AA87" s="1622"/>
    </row>
    <row r="88" spans="1:27" ht="15.75">
      <c r="A88" s="2"/>
      <c r="B88" s="64"/>
      <c r="C88" s="2"/>
      <c r="D88" s="2"/>
      <c r="E88" s="2"/>
      <c r="F88" s="2"/>
      <c r="G88" s="2"/>
      <c r="H88" s="2"/>
      <c r="I88" s="2"/>
      <c r="J88" s="2"/>
      <c r="K88" s="2"/>
      <c r="L88" s="2"/>
      <c r="M88" s="2"/>
      <c r="N88" s="2"/>
      <c r="O88" s="2"/>
      <c r="P88" s="2"/>
      <c r="Q88" s="2"/>
      <c r="R88" s="2"/>
      <c r="S88" s="2"/>
      <c r="T88" s="2"/>
      <c r="U88" s="2"/>
      <c r="V88" s="2"/>
      <c r="W88" s="2"/>
      <c r="X88" s="2"/>
      <c r="Y88" s="2"/>
      <c r="Z88" s="2"/>
      <c r="AA88" s="1622"/>
    </row>
    <row r="89" spans="1:27" ht="15.75">
      <c r="A89" s="2"/>
      <c r="B89" s="64"/>
      <c r="C89" s="2"/>
      <c r="D89" s="2"/>
      <c r="E89" s="2"/>
      <c r="F89" s="2"/>
      <c r="G89" s="2"/>
      <c r="H89" s="2"/>
      <c r="I89" s="2"/>
      <c r="J89" s="2"/>
      <c r="K89" s="2"/>
      <c r="L89" s="2"/>
      <c r="M89" s="2"/>
      <c r="N89" s="2"/>
      <c r="O89" s="2"/>
      <c r="P89" s="2"/>
      <c r="Q89" s="2"/>
      <c r="R89" s="2"/>
      <c r="S89" s="2"/>
      <c r="T89" s="2"/>
      <c r="U89" s="2"/>
      <c r="V89" s="2"/>
      <c r="W89" s="2"/>
      <c r="X89" s="2"/>
      <c r="Y89" s="2"/>
      <c r="Z89" s="2"/>
      <c r="AA89" s="1622"/>
    </row>
    <row r="90" spans="1:27" ht="15.75">
      <c r="A90" s="2"/>
      <c r="B90" s="64"/>
      <c r="C90" s="2"/>
      <c r="D90" s="2"/>
      <c r="E90" s="2"/>
      <c r="F90" s="2"/>
      <c r="G90" s="2"/>
      <c r="H90" s="2"/>
      <c r="I90" s="2"/>
      <c r="J90" s="2"/>
      <c r="K90" s="2"/>
      <c r="L90" s="2"/>
      <c r="M90" s="2"/>
      <c r="N90" s="2"/>
      <c r="O90" s="2"/>
      <c r="P90" s="2"/>
      <c r="Q90" s="2"/>
      <c r="R90" s="2"/>
      <c r="S90" s="2"/>
      <c r="T90" s="2"/>
      <c r="U90" s="2"/>
      <c r="V90" s="2"/>
      <c r="W90" s="2"/>
      <c r="X90" s="2"/>
      <c r="Y90" s="2"/>
      <c r="Z90" s="2"/>
      <c r="AA90" s="1622"/>
    </row>
    <row r="91" spans="1:27" ht="15.75">
      <c r="A91" s="2"/>
      <c r="B91" s="64"/>
      <c r="C91" s="2"/>
      <c r="D91" s="2"/>
      <c r="E91" s="2"/>
      <c r="F91" s="2"/>
      <c r="G91" s="2"/>
      <c r="H91" s="2"/>
      <c r="I91" s="2"/>
      <c r="J91" s="2"/>
      <c r="K91" s="2"/>
      <c r="L91" s="2"/>
      <c r="M91" s="2"/>
      <c r="N91" s="2"/>
      <c r="O91" s="2"/>
      <c r="P91" s="2"/>
      <c r="Q91" s="2"/>
      <c r="R91" s="2"/>
      <c r="S91" s="2"/>
      <c r="T91" s="2"/>
      <c r="U91" s="2"/>
      <c r="V91" s="2"/>
      <c r="W91" s="2"/>
      <c r="X91" s="2"/>
      <c r="Y91" s="2"/>
      <c r="Z91" s="2"/>
      <c r="AA91" s="1622"/>
    </row>
    <row r="92" spans="1:27" ht="15.75">
      <c r="A92" s="2"/>
      <c r="B92" s="64"/>
      <c r="C92" s="2"/>
      <c r="D92" s="2"/>
      <c r="E92" s="2"/>
      <c r="F92" s="2"/>
      <c r="G92" s="2"/>
      <c r="H92" s="2"/>
      <c r="I92" s="2"/>
      <c r="J92" s="2"/>
      <c r="K92" s="2"/>
      <c r="L92" s="2"/>
      <c r="M92" s="2"/>
      <c r="N92" s="2"/>
      <c r="O92" s="2"/>
      <c r="P92" s="2"/>
      <c r="Q92" s="2"/>
      <c r="R92" s="2"/>
      <c r="S92" s="2"/>
      <c r="T92" s="2"/>
      <c r="U92" s="2"/>
      <c r="V92" s="2"/>
      <c r="W92" s="2"/>
      <c r="X92" s="2"/>
      <c r="Y92" s="2"/>
      <c r="Z92" s="2"/>
      <c r="AA92" s="1622"/>
    </row>
    <row r="93" spans="1:27" ht="15.75">
      <c r="A93" s="2"/>
      <c r="B93" s="64"/>
      <c r="C93" s="2"/>
      <c r="D93" s="2"/>
      <c r="E93" s="2"/>
      <c r="F93" s="2"/>
      <c r="G93" s="2"/>
      <c r="H93" s="2"/>
      <c r="I93" s="2"/>
      <c r="J93" s="2"/>
      <c r="K93" s="2"/>
      <c r="L93" s="2"/>
      <c r="M93" s="2"/>
      <c r="N93" s="2"/>
      <c r="O93" s="2"/>
      <c r="P93" s="2"/>
      <c r="Q93" s="2"/>
      <c r="R93" s="2"/>
      <c r="S93" s="2"/>
      <c r="T93" s="2"/>
      <c r="U93" s="2"/>
      <c r="V93" s="2"/>
      <c r="W93" s="2"/>
      <c r="X93" s="2"/>
      <c r="Y93" s="2"/>
      <c r="Z93" s="2"/>
      <c r="AA93" s="1622"/>
    </row>
    <row r="94" spans="1:27" ht="15.75">
      <c r="A94" s="2"/>
      <c r="B94" s="64"/>
      <c r="C94" s="2"/>
      <c r="D94" s="2"/>
      <c r="E94" s="2"/>
      <c r="F94" s="2"/>
      <c r="G94" s="2"/>
      <c r="H94" s="2"/>
      <c r="I94" s="2"/>
      <c r="J94" s="2"/>
      <c r="K94" s="2"/>
      <c r="L94" s="2"/>
      <c r="M94" s="2"/>
      <c r="N94" s="2"/>
      <c r="O94" s="2"/>
      <c r="P94" s="2"/>
      <c r="Q94" s="2"/>
      <c r="R94" s="2"/>
      <c r="S94" s="2"/>
      <c r="T94" s="2"/>
      <c r="U94" s="2"/>
      <c r="V94" s="2"/>
      <c r="W94" s="2"/>
      <c r="X94" s="2"/>
      <c r="Y94" s="2"/>
      <c r="Z94" s="2"/>
      <c r="AA94" s="1622"/>
    </row>
    <row r="95" spans="1:27" ht="15.75">
      <c r="A95" s="2"/>
      <c r="B95" s="64"/>
      <c r="C95" s="2"/>
      <c r="D95" s="2"/>
      <c r="E95" s="2"/>
      <c r="F95" s="2"/>
      <c r="G95" s="2"/>
      <c r="H95" s="2"/>
      <c r="I95" s="2"/>
      <c r="J95" s="2"/>
      <c r="K95" s="2"/>
      <c r="L95" s="2"/>
      <c r="M95" s="2"/>
      <c r="N95" s="2"/>
      <c r="O95" s="2"/>
      <c r="P95" s="2"/>
      <c r="Q95" s="2"/>
      <c r="R95" s="2"/>
      <c r="S95" s="2"/>
      <c r="T95" s="2"/>
      <c r="U95" s="2"/>
      <c r="V95" s="2"/>
      <c r="W95" s="2"/>
      <c r="X95" s="2"/>
      <c r="Y95" s="2"/>
      <c r="Z95" s="2"/>
      <c r="AA95" s="1622"/>
    </row>
    <row r="96" spans="1:27" ht="15.75">
      <c r="A96" s="2"/>
      <c r="B96" s="64"/>
      <c r="C96" s="2"/>
      <c r="D96" s="2"/>
      <c r="E96" s="2"/>
      <c r="F96" s="2"/>
      <c r="G96" s="2"/>
      <c r="H96" s="2"/>
      <c r="I96" s="2"/>
      <c r="J96" s="2"/>
      <c r="K96" s="2"/>
      <c r="L96" s="2"/>
      <c r="M96" s="2"/>
      <c r="N96" s="2"/>
      <c r="O96" s="2"/>
      <c r="P96" s="2"/>
      <c r="Q96" s="2"/>
      <c r="R96" s="2"/>
      <c r="S96" s="2"/>
      <c r="T96" s="2"/>
      <c r="U96" s="2"/>
      <c r="V96" s="2"/>
      <c r="W96" s="2"/>
      <c r="X96" s="2"/>
      <c r="Y96" s="2"/>
      <c r="Z96" s="2"/>
      <c r="AA96" s="1622"/>
    </row>
    <row r="97" spans="1:27" ht="15.75">
      <c r="A97" s="2"/>
      <c r="B97" s="64"/>
      <c r="C97" s="2"/>
      <c r="D97" s="2"/>
      <c r="E97" s="2"/>
      <c r="F97" s="2"/>
      <c r="G97" s="2"/>
      <c r="H97" s="2"/>
      <c r="I97" s="2"/>
      <c r="J97" s="2"/>
      <c r="K97" s="2"/>
      <c r="L97" s="2"/>
      <c r="M97" s="2"/>
      <c r="N97" s="2"/>
      <c r="O97" s="2"/>
      <c r="P97" s="2"/>
      <c r="Q97" s="2"/>
      <c r="R97" s="2"/>
      <c r="S97" s="2"/>
      <c r="T97" s="2"/>
      <c r="U97" s="2"/>
      <c r="V97" s="2"/>
      <c r="W97" s="2"/>
      <c r="X97" s="2"/>
      <c r="Y97" s="2"/>
      <c r="Z97" s="2"/>
      <c r="AA97" s="1622"/>
    </row>
    <row r="98" spans="1:27" ht="15.75">
      <c r="A98" s="2"/>
      <c r="B98" s="64"/>
      <c r="C98" s="2"/>
      <c r="D98" s="2"/>
      <c r="E98" s="2"/>
      <c r="F98" s="2"/>
      <c r="G98" s="2"/>
      <c r="H98" s="2"/>
      <c r="I98" s="2"/>
      <c r="J98" s="2"/>
      <c r="K98" s="2"/>
      <c r="L98" s="2"/>
      <c r="M98" s="2"/>
      <c r="N98" s="2"/>
      <c r="O98" s="2"/>
      <c r="P98" s="2"/>
      <c r="Q98" s="2"/>
      <c r="R98" s="2"/>
      <c r="S98" s="2"/>
      <c r="T98" s="2"/>
      <c r="U98" s="2"/>
      <c r="V98" s="2"/>
      <c r="W98" s="2"/>
      <c r="X98" s="2"/>
      <c r="Y98" s="2"/>
      <c r="Z98" s="2"/>
      <c r="AA98" s="1622"/>
    </row>
    <row r="99" spans="1:27" ht="15.75">
      <c r="A99" s="2"/>
      <c r="B99" s="64"/>
      <c r="C99" s="2"/>
      <c r="D99" s="2"/>
      <c r="E99" s="2"/>
      <c r="F99" s="2"/>
      <c r="G99" s="2"/>
      <c r="H99" s="2"/>
      <c r="I99" s="2"/>
      <c r="J99" s="2"/>
      <c r="K99" s="2"/>
      <c r="L99" s="2"/>
      <c r="M99" s="2"/>
      <c r="N99" s="2"/>
      <c r="O99" s="2"/>
      <c r="P99" s="2"/>
      <c r="Q99" s="2"/>
      <c r="R99" s="2"/>
      <c r="S99" s="2"/>
      <c r="T99" s="2"/>
      <c r="U99" s="2"/>
      <c r="V99" s="2"/>
      <c r="W99" s="2"/>
      <c r="X99" s="2"/>
      <c r="Y99" s="2"/>
      <c r="Z99" s="2"/>
      <c r="AA99" s="1622"/>
    </row>
    <row r="100" spans="1:27" ht="15.75">
      <c r="A100" s="2"/>
      <c r="B100" s="64"/>
      <c r="C100" s="2"/>
      <c r="D100" s="2"/>
      <c r="E100" s="2"/>
      <c r="F100" s="2"/>
      <c r="G100" s="2"/>
      <c r="H100" s="2"/>
      <c r="I100" s="2"/>
      <c r="J100" s="2"/>
      <c r="K100" s="2"/>
      <c r="L100" s="2"/>
      <c r="M100" s="2"/>
      <c r="N100" s="2"/>
      <c r="O100" s="2"/>
      <c r="P100" s="2"/>
      <c r="Q100" s="2"/>
      <c r="R100" s="2"/>
      <c r="S100" s="2"/>
      <c r="T100" s="2"/>
      <c r="U100" s="2"/>
      <c r="V100" s="2"/>
      <c r="W100" s="2"/>
      <c r="X100" s="2"/>
      <c r="Y100" s="2"/>
      <c r="Z100" s="2"/>
      <c r="AA100" s="1622"/>
    </row>
    <row r="101" spans="1:27" ht="15.75">
      <c r="A101" s="2"/>
      <c r="B101" s="64"/>
      <c r="C101" s="2"/>
      <c r="D101" s="2"/>
      <c r="E101" s="2"/>
      <c r="F101" s="2"/>
      <c r="G101" s="2"/>
      <c r="H101" s="2"/>
      <c r="I101" s="2"/>
      <c r="J101" s="2"/>
      <c r="K101" s="2"/>
      <c r="L101" s="2"/>
      <c r="M101" s="2"/>
      <c r="N101" s="2"/>
      <c r="O101" s="2"/>
      <c r="P101" s="2"/>
      <c r="Q101" s="2"/>
      <c r="R101" s="2"/>
      <c r="S101" s="2"/>
      <c r="T101" s="2"/>
      <c r="U101" s="2"/>
      <c r="V101" s="2"/>
      <c r="W101" s="2"/>
      <c r="X101" s="2"/>
      <c r="Y101" s="2"/>
      <c r="Z101" s="2"/>
      <c r="AA101" s="1622"/>
    </row>
    <row r="102" spans="1:27" ht="15.75">
      <c r="A102" s="2"/>
      <c r="B102" s="64"/>
      <c r="C102" s="2"/>
      <c r="D102" s="2"/>
      <c r="E102" s="2"/>
      <c r="F102" s="2"/>
      <c r="G102" s="2"/>
      <c r="H102" s="2"/>
      <c r="I102" s="2"/>
      <c r="J102" s="2"/>
      <c r="K102" s="2"/>
      <c r="L102" s="2"/>
      <c r="M102" s="2"/>
      <c r="N102" s="2"/>
      <c r="O102" s="2"/>
      <c r="P102" s="2"/>
      <c r="Q102" s="2"/>
      <c r="R102" s="2"/>
      <c r="S102" s="2"/>
      <c r="T102" s="2"/>
      <c r="U102" s="2"/>
      <c r="V102" s="2"/>
      <c r="W102" s="2"/>
      <c r="X102" s="2"/>
      <c r="Y102" s="2"/>
      <c r="Z102" s="2"/>
      <c r="AA102" s="1622"/>
    </row>
    <row r="103" spans="1:27" ht="15.75">
      <c r="A103" s="2"/>
      <c r="B103" s="64"/>
      <c r="C103" s="2"/>
      <c r="D103" s="2"/>
      <c r="E103" s="2"/>
      <c r="F103" s="2"/>
      <c r="G103" s="2"/>
      <c r="H103" s="2"/>
      <c r="I103" s="2"/>
      <c r="J103" s="2"/>
      <c r="K103" s="2"/>
      <c r="L103" s="2"/>
      <c r="M103" s="2"/>
      <c r="N103" s="2"/>
      <c r="O103" s="2"/>
      <c r="P103" s="2"/>
      <c r="Q103" s="2"/>
      <c r="R103" s="2"/>
      <c r="S103" s="2"/>
      <c r="T103" s="2"/>
      <c r="U103" s="2"/>
      <c r="V103" s="2"/>
      <c r="W103" s="2"/>
      <c r="X103" s="2"/>
      <c r="Y103" s="2"/>
      <c r="Z103" s="2"/>
      <c r="AA103" s="1622"/>
    </row>
    <row r="104" spans="1:27" ht="15.75">
      <c r="A104" s="2"/>
      <c r="B104" s="64"/>
      <c r="C104" s="2"/>
      <c r="D104" s="2"/>
      <c r="E104" s="2"/>
      <c r="F104" s="2"/>
      <c r="G104" s="2"/>
      <c r="H104" s="2"/>
      <c r="I104" s="2"/>
      <c r="J104" s="2"/>
      <c r="K104" s="2"/>
      <c r="L104" s="2"/>
      <c r="M104" s="2"/>
      <c r="N104" s="2"/>
      <c r="O104" s="2"/>
      <c r="P104" s="2"/>
      <c r="Q104" s="2"/>
      <c r="R104" s="2"/>
      <c r="S104" s="2"/>
      <c r="T104" s="2"/>
      <c r="U104" s="2"/>
      <c r="V104" s="2"/>
      <c r="W104" s="2"/>
      <c r="X104" s="2"/>
      <c r="Y104" s="2"/>
      <c r="Z104" s="2"/>
      <c r="AA104" s="1622"/>
    </row>
    <row r="105" spans="1:27" ht="15.75">
      <c r="A105" s="2"/>
      <c r="B105" s="64"/>
      <c r="C105" s="2"/>
      <c r="D105" s="2"/>
      <c r="E105" s="2"/>
      <c r="F105" s="2"/>
      <c r="G105" s="2"/>
      <c r="H105" s="2"/>
      <c r="I105" s="2"/>
      <c r="J105" s="2"/>
      <c r="K105" s="2"/>
      <c r="L105" s="2"/>
      <c r="M105" s="2"/>
      <c r="N105" s="2"/>
      <c r="O105" s="2"/>
      <c r="P105" s="2"/>
      <c r="Q105" s="2"/>
      <c r="R105" s="2"/>
      <c r="S105" s="2"/>
      <c r="T105" s="2"/>
      <c r="U105" s="2"/>
      <c r="V105" s="2"/>
      <c r="W105" s="2"/>
      <c r="X105" s="2"/>
      <c r="Y105" s="2"/>
      <c r="Z105" s="2"/>
      <c r="AA105" s="1622"/>
    </row>
    <row r="106" spans="1:27" ht="15.75">
      <c r="A106" s="2"/>
      <c r="B106" s="64"/>
      <c r="C106" s="2"/>
      <c r="D106" s="2"/>
      <c r="E106" s="2"/>
      <c r="F106" s="2"/>
      <c r="G106" s="2"/>
      <c r="H106" s="2"/>
      <c r="I106" s="2"/>
      <c r="J106" s="2"/>
      <c r="K106" s="2"/>
      <c r="L106" s="2"/>
      <c r="M106" s="2"/>
      <c r="N106" s="2"/>
      <c r="O106" s="2"/>
      <c r="P106" s="2"/>
      <c r="Q106" s="2"/>
      <c r="R106" s="2"/>
      <c r="S106" s="2"/>
      <c r="T106" s="2"/>
      <c r="U106" s="2"/>
      <c r="V106" s="2"/>
      <c r="W106" s="2"/>
      <c r="X106" s="2"/>
      <c r="Y106" s="2"/>
      <c r="Z106" s="2"/>
      <c r="AA106" s="1622"/>
    </row>
    <row r="107" spans="1:27" ht="15.75">
      <c r="A107" s="2"/>
      <c r="B107" s="64"/>
      <c r="C107" s="2"/>
      <c r="D107" s="2"/>
      <c r="E107" s="2"/>
      <c r="F107" s="2"/>
      <c r="G107" s="2"/>
      <c r="H107" s="2"/>
      <c r="I107" s="2"/>
      <c r="J107" s="2"/>
      <c r="K107" s="2"/>
      <c r="L107" s="2"/>
      <c r="M107" s="2"/>
      <c r="N107" s="2"/>
      <c r="O107" s="2"/>
      <c r="P107" s="2"/>
      <c r="Q107" s="2"/>
      <c r="R107" s="2"/>
      <c r="S107" s="2"/>
      <c r="T107" s="2"/>
      <c r="U107" s="2"/>
      <c r="V107" s="2"/>
      <c r="W107" s="2"/>
      <c r="X107" s="2"/>
      <c r="Y107" s="2"/>
      <c r="Z107" s="2"/>
      <c r="AA107" s="1622"/>
    </row>
    <row r="108" spans="1:27" ht="15.75">
      <c r="A108" s="2"/>
      <c r="B108" s="64"/>
      <c r="C108" s="2"/>
      <c r="D108" s="2"/>
      <c r="E108" s="2"/>
      <c r="F108" s="2"/>
      <c r="G108" s="2"/>
      <c r="H108" s="2"/>
      <c r="I108" s="2"/>
      <c r="J108" s="2"/>
      <c r="K108" s="2"/>
      <c r="L108" s="2"/>
      <c r="M108" s="2"/>
      <c r="N108" s="2"/>
      <c r="O108" s="2"/>
      <c r="P108" s="2"/>
      <c r="Q108" s="2"/>
      <c r="R108" s="2"/>
      <c r="S108" s="2"/>
      <c r="T108" s="2"/>
      <c r="U108" s="2"/>
      <c r="V108" s="2"/>
      <c r="W108" s="2"/>
      <c r="X108" s="2"/>
      <c r="Y108" s="2"/>
      <c r="Z108" s="2"/>
      <c r="AA108" s="1622"/>
    </row>
    <row r="109" spans="1:27" ht="15.75">
      <c r="A109" s="2"/>
      <c r="B109" s="64"/>
      <c r="C109" s="2"/>
      <c r="D109" s="2"/>
      <c r="E109" s="2"/>
      <c r="F109" s="2"/>
      <c r="G109" s="2"/>
      <c r="H109" s="2"/>
      <c r="I109" s="2"/>
      <c r="J109" s="2"/>
      <c r="K109" s="2"/>
      <c r="L109" s="2"/>
      <c r="M109" s="2"/>
      <c r="N109" s="2"/>
      <c r="O109" s="2"/>
      <c r="P109" s="2"/>
      <c r="Q109" s="2"/>
      <c r="R109" s="2"/>
      <c r="S109" s="2"/>
      <c r="T109" s="2"/>
      <c r="U109" s="2"/>
      <c r="V109" s="2"/>
      <c r="W109" s="2"/>
      <c r="X109" s="2"/>
      <c r="Y109" s="2"/>
      <c r="Z109" s="2"/>
      <c r="AA109" s="1622"/>
    </row>
    <row r="110" spans="1:27" ht="15.75">
      <c r="A110" s="2"/>
      <c r="B110" s="64"/>
      <c r="C110" s="2"/>
      <c r="D110" s="2"/>
      <c r="E110" s="2"/>
      <c r="F110" s="2"/>
      <c r="G110" s="2"/>
      <c r="H110" s="2"/>
      <c r="I110" s="2"/>
      <c r="J110" s="2"/>
      <c r="K110" s="2"/>
      <c r="L110" s="2"/>
      <c r="M110" s="2"/>
      <c r="N110" s="2"/>
      <c r="O110" s="2"/>
      <c r="P110" s="2"/>
      <c r="Q110" s="2"/>
      <c r="R110" s="2"/>
      <c r="S110" s="2"/>
      <c r="T110" s="2"/>
      <c r="U110" s="2"/>
      <c r="V110" s="2"/>
      <c r="W110" s="2"/>
      <c r="X110" s="2"/>
      <c r="Y110" s="2"/>
      <c r="Z110" s="2"/>
      <c r="AA110" s="1622"/>
    </row>
    <row r="111" spans="1:27" ht="15.75">
      <c r="A111" s="2"/>
      <c r="B111" s="64"/>
      <c r="C111" s="2"/>
      <c r="D111" s="2"/>
      <c r="E111" s="2"/>
      <c r="F111" s="2"/>
      <c r="G111" s="2"/>
      <c r="H111" s="2"/>
      <c r="I111" s="2"/>
      <c r="J111" s="2"/>
      <c r="K111" s="2"/>
      <c r="L111" s="2"/>
      <c r="M111" s="2"/>
      <c r="N111" s="2"/>
      <c r="O111" s="2"/>
      <c r="P111" s="2"/>
      <c r="Q111" s="2"/>
      <c r="R111" s="2"/>
      <c r="S111" s="2"/>
      <c r="T111" s="2"/>
      <c r="U111" s="2"/>
      <c r="V111" s="2"/>
      <c r="W111" s="2"/>
      <c r="X111" s="2"/>
      <c r="Y111" s="2"/>
      <c r="Z111" s="2"/>
      <c r="AA111" s="1622"/>
    </row>
    <row r="112" spans="1:27" ht="15.75">
      <c r="A112" s="2"/>
      <c r="B112" s="64"/>
      <c r="C112" s="2"/>
      <c r="D112" s="2"/>
      <c r="E112" s="2"/>
      <c r="F112" s="2"/>
      <c r="G112" s="2"/>
      <c r="H112" s="2"/>
      <c r="I112" s="2"/>
      <c r="J112" s="2"/>
      <c r="K112" s="2"/>
      <c r="L112" s="2"/>
      <c r="M112" s="2"/>
      <c r="N112" s="2"/>
      <c r="O112" s="2"/>
      <c r="P112" s="2"/>
      <c r="Q112" s="2"/>
      <c r="R112" s="2"/>
      <c r="S112" s="2"/>
      <c r="T112" s="2"/>
      <c r="U112" s="2"/>
      <c r="V112" s="2"/>
      <c r="W112" s="2"/>
      <c r="X112" s="2"/>
      <c r="Y112" s="2"/>
      <c r="Z112" s="2"/>
      <c r="AA112" s="1622"/>
    </row>
    <row r="113" spans="1:27" ht="15.75">
      <c r="A113" s="2"/>
      <c r="B113" s="64"/>
      <c r="C113" s="2"/>
      <c r="D113" s="2"/>
      <c r="E113" s="2"/>
      <c r="F113" s="2"/>
      <c r="G113" s="2"/>
      <c r="H113" s="2"/>
      <c r="I113" s="2"/>
      <c r="J113" s="2"/>
      <c r="K113" s="2"/>
      <c r="L113" s="2"/>
      <c r="M113" s="2"/>
      <c r="N113" s="2"/>
      <c r="O113" s="2"/>
      <c r="P113" s="2"/>
      <c r="Q113" s="2"/>
      <c r="R113" s="2"/>
      <c r="S113" s="2"/>
      <c r="T113" s="2"/>
      <c r="U113" s="2"/>
      <c r="V113" s="2"/>
      <c r="W113" s="2"/>
      <c r="X113" s="2"/>
      <c r="Y113" s="2"/>
      <c r="Z113" s="2"/>
      <c r="AA113" s="1622"/>
    </row>
    <row r="114" spans="1:27" ht="15.75">
      <c r="A114" s="2"/>
      <c r="B114" s="64"/>
      <c r="C114" s="2"/>
      <c r="D114" s="2"/>
      <c r="E114" s="2"/>
      <c r="F114" s="2"/>
      <c r="G114" s="2"/>
      <c r="H114" s="2"/>
      <c r="I114" s="2"/>
      <c r="J114" s="2"/>
      <c r="K114" s="2"/>
      <c r="L114" s="2"/>
      <c r="M114" s="2"/>
      <c r="N114" s="2"/>
      <c r="O114" s="2"/>
      <c r="P114" s="2"/>
      <c r="Q114" s="2"/>
      <c r="R114" s="2"/>
      <c r="S114" s="2"/>
      <c r="T114" s="2"/>
      <c r="U114" s="2"/>
      <c r="V114" s="2"/>
      <c r="W114" s="2"/>
      <c r="X114" s="2"/>
      <c r="Y114" s="2"/>
      <c r="Z114" s="2"/>
      <c r="AA114" s="1622"/>
    </row>
    <row r="115" spans="1:27" ht="15.75">
      <c r="A115" s="2"/>
      <c r="B115" s="64"/>
      <c r="C115" s="2"/>
      <c r="D115" s="2"/>
      <c r="E115" s="2"/>
      <c r="F115" s="2"/>
      <c r="G115" s="2"/>
      <c r="H115" s="2"/>
      <c r="I115" s="2"/>
      <c r="J115" s="2"/>
      <c r="K115" s="2"/>
      <c r="L115" s="2"/>
      <c r="M115" s="2"/>
      <c r="N115" s="2"/>
      <c r="O115" s="2"/>
      <c r="P115" s="2"/>
      <c r="Q115" s="2"/>
      <c r="R115" s="2"/>
      <c r="S115" s="2"/>
      <c r="T115" s="2"/>
      <c r="U115" s="2"/>
      <c r="V115" s="2"/>
      <c r="W115" s="2"/>
      <c r="X115" s="2"/>
      <c r="Y115" s="2"/>
      <c r="Z115" s="2"/>
      <c r="AA115" s="1622"/>
    </row>
    <row r="116" spans="1:27" ht="15.75">
      <c r="A116" s="2"/>
      <c r="B116" s="64"/>
      <c r="C116" s="2"/>
      <c r="D116" s="2"/>
      <c r="E116" s="2"/>
      <c r="F116" s="2"/>
      <c r="G116" s="2"/>
      <c r="H116" s="2"/>
      <c r="I116" s="2"/>
      <c r="J116" s="2"/>
      <c r="K116" s="2"/>
      <c r="L116" s="2"/>
      <c r="M116" s="2"/>
      <c r="N116" s="2"/>
      <c r="O116" s="2"/>
      <c r="P116" s="2"/>
      <c r="Q116" s="2"/>
      <c r="R116" s="2"/>
      <c r="S116" s="2"/>
      <c r="T116" s="2"/>
      <c r="U116" s="2"/>
      <c r="V116" s="2"/>
      <c r="W116" s="2"/>
      <c r="X116" s="2"/>
      <c r="Y116" s="2"/>
      <c r="Z116" s="2"/>
      <c r="AA116" s="1622"/>
    </row>
    <row r="117" spans="1:27" ht="15.75">
      <c r="A117" s="2"/>
      <c r="B117" s="64"/>
      <c r="C117" s="2"/>
      <c r="D117" s="2"/>
      <c r="E117" s="2"/>
      <c r="F117" s="2"/>
      <c r="G117" s="2"/>
      <c r="H117" s="2"/>
      <c r="I117" s="2"/>
      <c r="J117" s="2"/>
      <c r="K117" s="2"/>
      <c r="L117" s="2"/>
      <c r="M117" s="2"/>
      <c r="N117" s="2"/>
      <c r="O117" s="2"/>
      <c r="P117" s="2"/>
      <c r="Q117" s="2"/>
      <c r="R117" s="2"/>
      <c r="S117" s="2"/>
      <c r="T117" s="2"/>
      <c r="U117" s="2"/>
      <c r="V117" s="2"/>
      <c r="W117" s="2"/>
      <c r="X117" s="2"/>
      <c r="Y117" s="2"/>
      <c r="Z117" s="2"/>
      <c r="AA117" s="1622"/>
    </row>
    <row r="118" spans="1:27" ht="15.75">
      <c r="A118" s="2"/>
      <c r="B118" s="64"/>
      <c r="C118" s="2"/>
      <c r="D118" s="2"/>
      <c r="E118" s="2"/>
      <c r="F118" s="2"/>
      <c r="G118" s="2"/>
      <c r="H118" s="2"/>
      <c r="I118" s="2"/>
      <c r="J118" s="2"/>
      <c r="K118" s="2"/>
      <c r="L118" s="2"/>
      <c r="M118" s="2"/>
      <c r="N118" s="2"/>
      <c r="O118" s="2"/>
      <c r="P118" s="2"/>
      <c r="Q118" s="2"/>
      <c r="R118" s="2"/>
      <c r="S118" s="2"/>
      <c r="T118" s="2"/>
      <c r="U118" s="2"/>
      <c r="V118" s="2"/>
      <c r="W118" s="2"/>
      <c r="X118" s="2"/>
      <c r="Y118" s="2"/>
      <c r="Z118" s="2"/>
      <c r="AA118" s="1622"/>
    </row>
    <row r="119" spans="1:27" ht="15.75">
      <c r="A119" s="2"/>
      <c r="B119" s="64"/>
      <c r="C119" s="2"/>
      <c r="D119" s="2"/>
      <c r="E119" s="2"/>
      <c r="F119" s="2"/>
      <c r="G119" s="2"/>
      <c r="H119" s="2"/>
      <c r="I119" s="2"/>
      <c r="J119" s="2"/>
      <c r="K119" s="2"/>
      <c r="L119" s="2"/>
      <c r="M119" s="2"/>
      <c r="N119" s="2"/>
      <c r="O119" s="2"/>
      <c r="P119" s="2"/>
      <c r="Q119" s="2"/>
      <c r="R119" s="2"/>
      <c r="S119" s="2"/>
      <c r="T119" s="2"/>
      <c r="U119" s="2"/>
      <c r="V119" s="2"/>
      <c r="W119" s="2"/>
      <c r="X119" s="2"/>
      <c r="Y119" s="2"/>
      <c r="Z119" s="2"/>
      <c r="AA119" s="1622"/>
    </row>
    <row r="120" spans="1:27" ht="15.75">
      <c r="A120" s="2"/>
      <c r="B120" s="64"/>
      <c r="C120" s="2"/>
      <c r="D120" s="2"/>
      <c r="E120" s="2"/>
      <c r="F120" s="2"/>
      <c r="G120" s="2"/>
      <c r="H120" s="2"/>
      <c r="I120" s="2"/>
      <c r="J120" s="2"/>
      <c r="K120" s="2"/>
      <c r="L120" s="2"/>
      <c r="M120" s="2"/>
      <c r="N120" s="2"/>
      <c r="O120" s="2"/>
      <c r="P120" s="2"/>
      <c r="Q120" s="2"/>
      <c r="R120" s="2"/>
      <c r="S120" s="2"/>
      <c r="T120" s="2"/>
      <c r="U120" s="2"/>
      <c r="V120" s="2"/>
      <c r="W120" s="2"/>
      <c r="X120" s="2"/>
      <c r="Y120" s="2"/>
      <c r="Z120" s="2"/>
      <c r="AA120" s="1622"/>
    </row>
    <row r="121" spans="1:27" ht="15.75">
      <c r="A121" s="2"/>
      <c r="B121" s="64"/>
      <c r="C121" s="2"/>
      <c r="D121" s="2"/>
      <c r="E121" s="2"/>
      <c r="F121" s="2"/>
      <c r="G121" s="2"/>
      <c r="H121" s="2"/>
      <c r="I121" s="2"/>
      <c r="J121" s="2"/>
      <c r="K121" s="2"/>
      <c r="L121" s="2"/>
      <c r="M121" s="2"/>
      <c r="N121" s="2"/>
      <c r="O121" s="2"/>
      <c r="P121" s="2"/>
      <c r="Q121" s="2"/>
      <c r="R121" s="2"/>
      <c r="S121" s="2"/>
      <c r="T121" s="2"/>
      <c r="U121" s="2"/>
      <c r="V121" s="2"/>
      <c r="W121" s="2"/>
      <c r="X121" s="2"/>
      <c r="Y121" s="2"/>
      <c r="Z121" s="2"/>
      <c r="AA121" s="1622"/>
    </row>
    <row r="122" spans="1:27" ht="15.75">
      <c r="A122" s="2"/>
      <c r="B122" s="64"/>
      <c r="C122" s="2"/>
      <c r="D122" s="2"/>
      <c r="E122" s="2"/>
      <c r="F122" s="2"/>
      <c r="G122" s="2"/>
      <c r="H122" s="2"/>
      <c r="I122" s="2"/>
      <c r="J122" s="2"/>
      <c r="K122" s="2"/>
      <c r="L122" s="2"/>
      <c r="M122" s="2"/>
      <c r="N122" s="2"/>
      <c r="O122" s="2"/>
      <c r="P122" s="2"/>
      <c r="Q122" s="2"/>
      <c r="R122" s="2"/>
      <c r="S122" s="2"/>
      <c r="T122" s="2"/>
      <c r="U122" s="2"/>
      <c r="V122" s="2"/>
      <c r="W122" s="2"/>
      <c r="X122" s="2"/>
      <c r="Y122" s="2"/>
      <c r="Z122" s="2"/>
      <c r="AA122" s="1622"/>
    </row>
    <row r="123" spans="1:27" ht="15.75">
      <c r="A123" s="2"/>
      <c r="B123" s="64"/>
      <c r="C123" s="2"/>
      <c r="D123" s="2"/>
      <c r="E123" s="2"/>
      <c r="F123" s="2"/>
      <c r="G123" s="2"/>
      <c r="H123" s="2"/>
      <c r="I123" s="2"/>
      <c r="J123" s="2"/>
      <c r="K123" s="2"/>
      <c r="L123" s="2"/>
      <c r="M123" s="2"/>
      <c r="N123" s="2"/>
      <c r="O123" s="2"/>
      <c r="P123" s="2"/>
      <c r="Q123" s="2"/>
      <c r="R123" s="2"/>
      <c r="S123" s="2"/>
      <c r="T123" s="2"/>
      <c r="U123" s="2"/>
      <c r="V123" s="2"/>
      <c r="W123" s="2"/>
      <c r="X123" s="2"/>
      <c r="Y123" s="2"/>
      <c r="Z123" s="2"/>
      <c r="AA123" s="1622"/>
    </row>
    <row r="124" spans="1:27" ht="15.75">
      <c r="A124" s="2"/>
      <c r="B124" s="64"/>
      <c r="C124" s="2"/>
      <c r="D124" s="2"/>
      <c r="E124" s="2"/>
      <c r="F124" s="2"/>
      <c r="G124" s="2"/>
      <c r="H124" s="2"/>
      <c r="I124" s="2"/>
      <c r="J124" s="2"/>
      <c r="K124" s="2"/>
      <c r="L124" s="2"/>
      <c r="M124" s="2"/>
      <c r="N124" s="2"/>
      <c r="O124" s="2"/>
      <c r="P124" s="2"/>
      <c r="Q124" s="2"/>
      <c r="R124" s="2"/>
      <c r="S124" s="2"/>
      <c r="T124" s="2"/>
      <c r="U124" s="2"/>
      <c r="V124" s="2"/>
      <c r="W124" s="2"/>
      <c r="X124" s="2"/>
      <c r="Y124" s="2"/>
      <c r="Z124" s="2"/>
      <c r="AA124" s="1622"/>
    </row>
    <row r="125" spans="1:27" ht="15.75">
      <c r="A125" s="2"/>
      <c r="B125" s="64"/>
      <c r="C125" s="2"/>
      <c r="D125" s="2"/>
      <c r="E125" s="2"/>
      <c r="F125" s="2"/>
      <c r="G125" s="2"/>
      <c r="H125" s="2"/>
      <c r="I125" s="2"/>
      <c r="J125" s="2"/>
      <c r="K125" s="2"/>
      <c r="L125" s="2"/>
      <c r="M125" s="2"/>
      <c r="N125" s="2"/>
      <c r="O125" s="2"/>
      <c r="P125" s="2"/>
      <c r="Q125" s="2"/>
      <c r="R125" s="2"/>
      <c r="S125" s="2"/>
      <c r="T125" s="2"/>
      <c r="U125" s="2"/>
      <c r="V125" s="2"/>
      <c r="W125" s="2"/>
      <c r="X125" s="2"/>
      <c r="Y125" s="2"/>
      <c r="Z125" s="2"/>
      <c r="AA125" s="1622"/>
    </row>
    <row r="126" spans="1:27" ht="15.75">
      <c r="A126" s="2"/>
      <c r="B126" s="64"/>
      <c r="C126" s="2"/>
      <c r="D126" s="2"/>
      <c r="E126" s="2"/>
      <c r="F126" s="2"/>
      <c r="G126" s="2"/>
      <c r="H126" s="2"/>
      <c r="I126" s="2"/>
      <c r="J126" s="2"/>
      <c r="K126" s="2"/>
      <c r="L126" s="2"/>
      <c r="M126" s="2"/>
      <c r="N126" s="2"/>
      <c r="O126" s="2"/>
      <c r="P126" s="2"/>
      <c r="Q126" s="2"/>
      <c r="R126" s="2"/>
      <c r="S126" s="2"/>
      <c r="T126" s="2"/>
      <c r="U126" s="2"/>
      <c r="V126" s="2"/>
      <c r="W126" s="2"/>
      <c r="X126" s="2"/>
      <c r="Y126" s="2"/>
      <c r="Z126" s="2"/>
      <c r="AA126" s="1622"/>
    </row>
    <row r="127" spans="1:27" ht="15.75">
      <c r="A127" s="2"/>
      <c r="B127" s="64"/>
      <c r="C127" s="2"/>
      <c r="D127" s="2"/>
      <c r="E127" s="2"/>
      <c r="F127" s="2"/>
      <c r="G127" s="2"/>
      <c r="H127" s="2"/>
      <c r="I127" s="2"/>
      <c r="J127" s="2"/>
      <c r="K127" s="2"/>
      <c r="L127" s="2"/>
      <c r="M127" s="2"/>
      <c r="N127" s="2"/>
      <c r="O127" s="2"/>
      <c r="P127" s="2"/>
      <c r="Q127" s="2"/>
      <c r="R127" s="2"/>
      <c r="S127" s="2"/>
      <c r="T127" s="2"/>
      <c r="U127" s="2"/>
      <c r="V127" s="2"/>
      <c r="W127" s="2"/>
      <c r="X127" s="2"/>
      <c r="Y127" s="2"/>
      <c r="Z127" s="2"/>
      <c r="AA127" s="1622"/>
    </row>
    <row r="128" spans="1:27" ht="15.75">
      <c r="A128" s="2"/>
      <c r="B128" s="64"/>
      <c r="C128" s="2"/>
      <c r="D128" s="2"/>
      <c r="E128" s="2"/>
      <c r="F128" s="2"/>
      <c r="G128" s="2"/>
      <c r="H128" s="2"/>
      <c r="I128" s="2"/>
      <c r="J128" s="2"/>
      <c r="K128" s="2"/>
      <c r="L128" s="2"/>
      <c r="M128" s="2"/>
      <c r="N128" s="2"/>
      <c r="O128" s="2"/>
      <c r="P128" s="2"/>
      <c r="Q128" s="2"/>
      <c r="R128" s="2"/>
      <c r="S128" s="2"/>
      <c r="T128" s="2"/>
      <c r="U128" s="2"/>
      <c r="V128" s="2"/>
      <c r="W128" s="2"/>
      <c r="X128" s="2"/>
      <c r="Y128" s="2"/>
      <c r="Z128" s="2"/>
      <c r="AA128" s="1622"/>
    </row>
    <row r="129" spans="1:27" ht="15.75">
      <c r="A129" s="2"/>
      <c r="B129" s="64"/>
      <c r="C129" s="2"/>
      <c r="D129" s="2"/>
      <c r="E129" s="2"/>
      <c r="F129" s="2"/>
      <c r="G129" s="2"/>
      <c r="H129" s="2"/>
      <c r="I129" s="2"/>
      <c r="J129" s="2"/>
      <c r="K129" s="2"/>
      <c r="L129" s="2"/>
      <c r="M129" s="2"/>
      <c r="N129" s="2"/>
      <c r="O129" s="2"/>
      <c r="P129" s="2"/>
      <c r="Q129" s="2"/>
      <c r="R129" s="2"/>
      <c r="S129" s="2"/>
      <c r="T129" s="2"/>
      <c r="U129" s="2"/>
      <c r="V129" s="2"/>
      <c r="W129" s="2"/>
      <c r="X129" s="2"/>
      <c r="Y129" s="2"/>
      <c r="Z129" s="2"/>
      <c r="AA129" s="1622"/>
    </row>
    <row r="130" spans="1:27" ht="15.75">
      <c r="A130" s="2"/>
      <c r="B130" s="64"/>
      <c r="C130" s="2"/>
      <c r="D130" s="2"/>
      <c r="E130" s="2"/>
      <c r="F130" s="2"/>
      <c r="G130" s="2"/>
      <c r="H130" s="2"/>
      <c r="I130" s="2"/>
      <c r="J130" s="2"/>
      <c r="K130" s="2"/>
      <c r="L130" s="2"/>
      <c r="M130" s="2"/>
      <c r="N130" s="2"/>
      <c r="O130" s="2"/>
      <c r="P130" s="2"/>
      <c r="Q130" s="2"/>
      <c r="R130" s="2"/>
      <c r="S130" s="2"/>
      <c r="T130" s="2"/>
      <c r="U130" s="2"/>
      <c r="V130" s="2"/>
      <c r="W130" s="2"/>
      <c r="X130" s="2"/>
      <c r="Y130" s="2"/>
      <c r="Z130" s="2"/>
      <c r="AA130" s="1622"/>
    </row>
    <row r="131" spans="1:27" ht="15.75">
      <c r="A131" s="2"/>
      <c r="B131" s="64"/>
      <c r="C131" s="2"/>
      <c r="D131" s="2"/>
      <c r="E131" s="2"/>
      <c r="F131" s="2"/>
      <c r="G131" s="2"/>
      <c r="H131" s="2"/>
      <c r="I131" s="2"/>
      <c r="J131" s="2"/>
      <c r="K131" s="2"/>
      <c r="L131" s="2"/>
      <c r="M131" s="2"/>
      <c r="N131" s="2"/>
      <c r="O131" s="2"/>
      <c r="P131" s="2"/>
      <c r="Q131" s="2"/>
      <c r="R131" s="2"/>
      <c r="S131" s="2"/>
      <c r="T131" s="2"/>
      <c r="U131" s="2"/>
      <c r="V131" s="2"/>
      <c r="W131" s="2"/>
      <c r="X131" s="2"/>
      <c r="Y131" s="2"/>
      <c r="Z131" s="2"/>
      <c r="AA131" s="1622"/>
    </row>
    <row r="132" spans="1:27" ht="15.75">
      <c r="A132" s="2"/>
      <c r="B132" s="64"/>
      <c r="C132" s="2"/>
      <c r="D132" s="2"/>
      <c r="E132" s="2"/>
      <c r="F132" s="2"/>
      <c r="G132" s="2"/>
      <c r="H132" s="2"/>
      <c r="I132" s="2"/>
      <c r="J132" s="2"/>
      <c r="K132" s="2"/>
      <c r="L132" s="2"/>
      <c r="M132" s="2"/>
      <c r="N132" s="2"/>
      <c r="O132" s="2"/>
      <c r="P132" s="2"/>
      <c r="Q132" s="2"/>
      <c r="R132" s="2"/>
      <c r="S132" s="2"/>
      <c r="T132" s="2"/>
      <c r="U132" s="2"/>
      <c r="V132" s="2"/>
      <c r="W132" s="2"/>
      <c r="X132" s="2"/>
      <c r="Y132" s="2"/>
      <c r="Z132" s="2"/>
      <c r="AA132" s="1622"/>
    </row>
    <row r="133" spans="1:27" ht="15.75">
      <c r="A133" s="2"/>
      <c r="B133" s="64"/>
      <c r="C133" s="2"/>
      <c r="D133" s="2"/>
      <c r="E133" s="2"/>
      <c r="F133" s="2"/>
      <c r="G133" s="2"/>
      <c r="H133" s="2"/>
      <c r="I133" s="2"/>
      <c r="J133" s="2"/>
      <c r="K133" s="2"/>
      <c r="L133" s="2"/>
      <c r="M133" s="2"/>
      <c r="N133" s="2"/>
      <c r="O133" s="2"/>
      <c r="P133" s="2"/>
      <c r="Q133" s="2"/>
      <c r="R133" s="2"/>
      <c r="S133" s="2"/>
      <c r="T133" s="2"/>
      <c r="U133" s="2"/>
      <c r="V133" s="2"/>
      <c r="W133" s="2"/>
      <c r="X133" s="2"/>
      <c r="Y133" s="2"/>
      <c r="Z133" s="2"/>
      <c r="AA133" s="1622"/>
    </row>
    <row r="134" spans="1:27" ht="15.75">
      <c r="A134" s="2"/>
      <c r="B134" s="64"/>
      <c r="C134" s="2"/>
      <c r="D134" s="2"/>
      <c r="E134" s="2"/>
      <c r="F134" s="2"/>
      <c r="G134" s="2"/>
      <c r="H134" s="2"/>
      <c r="I134" s="2"/>
      <c r="J134" s="2"/>
      <c r="K134" s="2"/>
      <c r="L134" s="2"/>
      <c r="M134" s="2"/>
      <c r="N134" s="2"/>
      <c r="O134" s="2"/>
      <c r="P134" s="2"/>
      <c r="Q134" s="2"/>
      <c r="R134" s="2"/>
      <c r="S134" s="2"/>
      <c r="T134" s="2"/>
      <c r="U134" s="2"/>
      <c r="V134" s="2"/>
      <c r="W134" s="2"/>
      <c r="X134" s="2"/>
      <c r="Y134" s="2"/>
      <c r="Z134" s="2"/>
      <c r="AA134" s="1622"/>
    </row>
    <row r="135" spans="1:27" ht="15.75">
      <c r="A135" s="2"/>
      <c r="B135" s="64"/>
      <c r="C135" s="2"/>
      <c r="D135" s="2"/>
      <c r="E135" s="2"/>
      <c r="F135" s="2"/>
      <c r="G135" s="2"/>
      <c r="H135" s="2"/>
      <c r="I135" s="2"/>
      <c r="J135" s="2"/>
      <c r="K135" s="2"/>
      <c r="L135" s="2"/>
      <c r="M135" s="2"/>
      <c r="N135" s="2"/>
      <c r="O135" s="2"/>
      <c r="P135" s="2"/>
      <c r="Q135" s="2"/>
      <c r="R135" s="2"/>
      <c r="S135" s="2"/>
      <c r="T135" s="2"/>
      <c r="U135" s="2"/>
      <c r="V135" s="2"/>
      <c r="W135" s="2"/>
      <c r="X135" s="2"/>
      <c r="Y135" s="2"/>
      <c r="Z135" s="2"/>
      <c r="AA135" s="1622"/>
    </row>
    <row r="136" spans="1:27" ht="15.75">
      <c r="A136" s="2"/>
      <c r="B136" s="64"/>
      <c r="C136" s="2"/>
      <c r="D136" s="2"/>
      <c r="E136" s="2"/>
      <c r="F136" s="2"/>
      <c r="G136" s="2"/>
      <c r="H136" s="2"/>
      <c r="I136" s="2"/>
      <c r="J136" s="2"/>
      <c r="K136" s="2"/>
      <c r="L136" s="2"/>
      <c r="M136" s="2"/>
      <c r="N136" s="2"/>
      <c r="O136" s="2"/>
      <c r="P136" s="2"/>
      <c r="Q136" s="2"/>
      <c r="R136" s="2"/>
      <c r="S136" s="2"/>
      <c r="T136" s="2"/>
      <c r="U136" s="2"/>
      <c r="V136" s="2"/>
      <c r="W136" s="2"/>
      <c r="X136" s="2"/>
      <c r="Y136" s="2"/>
      <c r="Z136" s="2"/>
      <c r="AA136" s="1622"/>
    </row>
    <row r="137" spans="1:27" ht="15.75">
      <c r="A137" s="2"/>
      <c r="B137" s="64"/>
      <c r="C137" s="2"/>
      <c r="D137" s="2"/>
      <c r="E137" s="2"/>
      <c r="F137" s="2"/>
      <c r="G137" s="2"/>
      <c r="H137" s="2"/>
      <c r="I137" s="2"/>
      <c r="J137" s="2"/>
      <c r="K137" s="2"/>
      <c r="L137" s="2"/>
      <c r="M137" s="2"/>
      <c r="N137" s="2"/>
      <c r="O137" s="2"/>
      <c r="P137" s="2"/>
      <c r="Q137" s="2"/>
      <c r="R137" s="2"/>
      <c r="S137" s="2"/>
      <c r="T137" s="2"/>
      <c r="U137" s="2"/>
      <c r="V137" s="2"/>
      <c r="W137" s="2"/>
      <c r="X137" s="2"/>
      <c r="Y137" s="2"/>
      <c r="Z137" s="2"/>
      <c r="AA137" s="1622"/>
    </row>
    <row r="138" spans="1:27" ht="15.75">
      <c r="A138" s="2"/>
      <c r="B138" s="64"/>
      <c r="C138" s="2"/>
      <c r="D138" s="2"/>
      <c r="E138" s="2"/>
      <c r="F138" s="2"/>
      <c r="G138" s="2"/>
      <c r="H138" s="2"/>
      <c r="I138" s="2"/>
      <c r="J138" s="2"/>
      <c r="K138" s="2"/>
      <c r="L138" s="2"/>
      <c r="M138" s="2"/>
      <c r="N138" s="2"/>
      <c r="O138" s="2"/>
      <c r="P138" s="2"/>
      <c r="Q138" s="2"/>
      <c r="R138" s="2"/>
      <c r="S138" s="2"/>
      <c r="T138" s="2"/>
      <c r="U138" s="2"/>
      <c r="V138" s="2"/>
      <c r="W138" s="2"/>
      <c r="X138" s="2"/>
      <c r="Y138" s="2"/>
      <c r="Z138" s="2"/>
      <c r="AA138" s="1622"/>
    </row>
    <row r="139" spans="1:27" ht="15.75">
      <c r="A139" s="2"/>
      <c r="B139" s="64"/>
      <c r="C139" s="2"/>
      <c r="D139" s="2"/>
      <c r="E139" s="2"/>
      <c r="F139" s="2"/>
      <c r="G139" s="2"/>
      <c r="H139" s="2"/>
      <c r="I139" s="2"/>
      <c r="J139" s="2"/>
      <c r="K139" s="2"/>
      <c r="L139" s="2"/>
      <c r="M139" s="2"/>
      <c r="N139" s="2"/>
      <c r="O139" s="2"/>
      <c r="P139" s="2"/>
      <c r="Q139" s="2"/>
      <c r="R139" s="2"/>
      <c r="S139" s="2"/>
      <c r="T139" s="2"/>
      <c r="U139" s="2"/>
      <c r="V139" s="2"/>
      <c r="W139" s="2"/>
      <c r="X139" s="2"/>
      <c r="Y139" s="2"/>
      <c r="Z139" s="2"/>
      <c r="AA139" s="1622"/>
    </row>
    <row r="140" spans="1:27" ht="15.75">
      <c r="A140" s="2"/>
      <c r="B140" s="64"/>
      <c r="C140" s="2"/>
      <c r="D140" s="2"/>
      <c r="E140" s="2"/>
      <c r="F140" s="2"/>
      <c r="G140" s="2"/>
      <c r="H140" s="2"/>
      <c r="I140" s="2"/>
      <c r="J140" s="2"/>
      <c r="K140" s="2"/>
      <c r="L140" s="2"/>
      <c r="M140" s="2"/>
      <c r="N140" s="2"/>
      <c r="O140" s="2"/>
      <c r="P140" s="2"/>
      <c r="Q140" s="2"/>
      <c r="R140" s="2"/>
      <c r="S140" s="2"/>
      <c r="T140" s="2"/>
      <c r="U140" s="2"/>
      <c r="V140" s="2"/>
      <c r="W140" s="2"/>
      <c r="X140" s="2"/>
      <c r="Y140" s="2"/>
      <c r="Z140" s="2"/>
      <c r="AA140" s="1622"/>
    </row>
    <row r="141" spans="1:27" ht="15.75">
      <c r="A141" s="2"/>
      <c r="B141" s="64"/>
      <c r="C141" s="2"/>
      <c r="D141" s="2"/>
      <c r="E141" s="2"/>
      <c r="F141" s="2"/>
      <c r="G141" s="2"/>
      <c r="H141" s="2"/>
      <c r="I141" s="2"/>
      <c r="J141" s="2"/>
      <c r="K141" s="2"/>
      <c r="L141" s="2"/>
      <c r="M141" s="2"/>
      <c r="N141" s="2"/>
      <c r="O141" s="2"/>
      <c r="P141" s="2"/>
      <c r="Q141" s="2"/>
      <c r="R141" s="2"/>
      <c r="S141" s="2"/>
      <c r="T141" s="2"/>
      <c r="U141" s="2"/>
      <c r="V141" s="2"/>
      <c r="W141" s="2"/>
      <c r="X141" s="2"/>
      <c r="Y141" s="2"/>
      <c r="Z141" s="2"/>
      <c r="AA141" s="1622"/>
    </row>
    <row r="142" spans="1:27" ht="15.75">
      <c r="A142" s="2"/>
      <c r="B142" s="64"/>
      <c r="C142" s="2"/>
      <c r="D142" s="2"/>
      <c r="E142" s="2"/>
      <c r="F142" s="2"/>
      <c r="G142" s="2"/>
      <c r="H142" s="2"/>
      <c r="I142" s="2"/>
      <c r="J142" s="2"/>
      <c r="K142" s="2"/>
      <c r="L142" s="2"/>
      <c r="M142" s="2"/>
      <c r="N142" s="2"/>
      <c r="O142" s="2"/>
      <c r="P142" s="2"/>
      <c r="Q142" s="2"/>
      <c r="R142" s="2"/>
      <c r="S142" s="2"/>
      <c r="T142" s="2"/>
      <c r="U142" s="2"/>
      <c r="V142" s="2"/>
      <c r="W142" s="2"/>
      <c r="X142" s="2"/>
      <c r="Y142" s="2"/>
      <c r="Z142" s="2"/>
      <c r="AA142" s="1622"/>
    </row>
    <row r="143" spans="1:27" ht="15.75">
      <c r="A143" s="2"/>
      <c r="B143" s="64"/>
      <c r="C143" s="2"/>
      <c r="D143" s="2"/>
      <c r="E143" s="2"/>
      <c r="F143" s="2"/>
      <c r="G143" s="2"/>
      <c r="H143" s="2"/>
      <c r="I143" s="2"/>
      <c r="J143" s="2"/>
      <c r="K143" s="2"/>
      <c r="L143" s="2"/>
      <c r="M143" s="2"/>
      <c r="N143" s="2"/>
      <c r="O143" s="2"/>
      <c r="P143" s="2"/>
      <c r="Q143" s="2"/>
      <c r="R143" s="2"/>
      <c r="S143" s="2"/>
      <c r="T143" s="2"/>
      <c r="U143" s="2"/>
      <c r="V143" s="2"/>
      <c r="W143" s="2"/>
      <c r="X143" s="2"/>
      <c r="Y143" s="2"/>
      <c r="Z143" s="2"/>
      <c r="AA143" s="1622"/>
    </row>
    <row r="144" spans="1:27" ht="15.75">
      <c r="A144" s="2"/>
      <c r="B144" s="64"/>
      <c r="C144" s="2"/>
      <c r="D144" s="2"/>
      <c r="E144" s="2"/>
      <c r="F144" s="2"/>
      <c r="G144" s="2"/>
      <c r="H144" s="2"/>
      <c r="I144" s="2"/>
      <c r="J144" s="2"/>
      <c r="K144" s="2"/>
      <c r="L144" s="2"/>
      <c r="M144" s="2"/>
      <c r="N144" s="2"/>
      <c r="O144" s="2"/>
      <c r="P144" s="2"/>
      <c r="Q144" s="2"/>
      <c r="R144" s="2"/>
      <c r="S144" s="2"/>
      <c r="T144" s="2"/>
      <c r="U144" s="2"/>
      <c r="V144" s="2"/>
      <c r="W144" s="2"/>
      <c r="X144" s="2"/>
      <c r="Y144" s="2"/>
      <c r="Z144" s="2"/>
      <c r="AA144" s="1622"/>
    </row>
    <row r="145" spans="1:27" ht="15.75">
      <c r="A145" s="2"/>
      <c r="B145" s="64"/>
      <c r="C145" s="2"/>
      <c r="D145" s="2"/>
      <c r="E145" s="2"/>
      <c r="F145" s="2"/>
      <c r="G145" s="2"/>
      <c r="H145" s="2"/>
      <c r="I145" s="2"/>
      <c r="J145" s="2"/>
      <c r="K145" s="2"/>
      <c r="L145" s="2"/>
      <c r="M145" s="2"/>
      <c r="N145" s="2"/>
      <c r="O145" s="2"/>
      <c r="P145" s="2"/>
      <c r="Q145" s="2"/>
      <c r="R145" s="2"/>
      <c r="S145" s="2"/>
      <c r="T145" s="2"/>
      <c r="U145" s="2"/>
      <c r="V145" s="2"/>
      <c r="W145" s="2"/>
      <c r="X145" s="2"/>
      <c r="Y145" s="2"/>
      <c r="Z145" s="2"/>
      <c r="AA145" s="1622"/>
    </row>
    <row r="146" spans="1:27" ht="15.75">
      <c r="A146" s="2"/>
      <c r="B146" s="64"/>
      <c r="C146" s="2"/>
      <c r="D146" s="2"/>
      <c r="E146" s="2"/>
      <c r="F146" s="2"/>
      <c r="G146" s="2"/>
      <c r="H146" s="2"/>
      <c r="I146" s="2"/>
      <c r="J146" s="2"/>
      <c r="K146" s="2"/>
      <c r="L146" s="2"/>
      <c r="M146" s="2"/>
      <c r="N146" s="2"/>
      <c r="O146" s="2"/>
      <c r="P146" s="2"/>
      <c r="Q146" s="2"/>
      <c r="R146" s="2"/>
      <c r="S146" s="2"/>
      <c r="T146" s="2"/>
      <c r="U146" s="2"/>
      <c r="V146" s="2"/>
      <c r="W146" s="2"/>
      <c r="X146" s="2"/>
      <c r="Y146" s="2"/>
      <c r="Z146" s="2"/>
      <c r="AA146" s="1622"/>
    </row>
    <row r="147" spans="1:27" ht="15.75">
      <c r="A147" s="2"/>
      <c r="B147" s="64"/>
      <c r="C147" s="2"/>
      <c r="D147" s="2"/>
      <c r="E147" s="2"/>
      <c r="F147" s="2"/>
      <c r="G147" s="2"/>
      <c r="H147" s="2"/>
      <c r="I147" s="2"/>
      <c r="J147" s="2"/>
      <c r="K147" s="2"/>
      <c r="L147" s="2"/>
      <c r="M147" s="2"/>
      <c r="N147" s="2"/>
      <c r="O147" s="2"/>
      <c r="P147" s="2"/>
      <c r="Q147" s="2"/>
      <c r="R147" s="2"/>
      <c r="S147" s="2"/>
      <c r="T147" s="2"/>
      <c r="U147" s="2"/>
      <c r="V147" s="2"/>
      <c r="W147" s="2"/>
      <c r="X147" s="2"/>
      <c r="Y147" s="2"/>
      <c r="Z147" s="2"/>
      <c r="AA147" s="1622"/>
    </row>
    <row r="148" spans="1:27" ht="15.75">
      <c r="A148" s="2"/>
      <c r="B148" s="64"/>
      <c r="C148" s="2"/>
      <c r="D148" s="2"/>
      <c r="E148" s="2"/>
      <c r="F148" s="2"/>
      <c r="G148" s="2"/>
      <c r="H148" s="2"/>
      <c r="I148" s="2"/>
      <c r="J148" s="2"/>
      <c r="K148" s="2"/>
      <c r="L148" s="2"/>
      <c r="M148" s="2"/>
      <c r="N148" s="2"/>
      <c r="O148" s="2"/>
      <c r="P148" s="2"/>
      <c r="Q148" s="2"/>
      <c r="R148" s="2"/>
      <c r="S148" s="2"/>
      <c r="T148" s="2"/>
      <c r="U148" s="2"/>
      <c r="V148" s="2"/>
      <c r="W148" s="2"/>
      <c r="X148" s="2"/>
      <c r="Y148" s="2"/>
      <c r="Z148" s="2"/>
      <c r="AA148" s="1622"/>
    </row>
    <row r="149" spans="1:27" ht="15.75">
      <c r="A149" s="2"/>
      <c r="B149" s="64"/>
      <c r="C149" s="2"/>
      <c r="D149" s="2"/>
      <c r="E149" s="2"/>
      <c r="F149" s="2"/>
      <c r="G149" s="2"/>
      <c r="H149" s="2"/>
      <c r="I149" s="2"/>
      <c r="J149" s="2"/>
      <c r="K149" s="2"/>
      <c r="L149" s="2"/>
      <c r="M149" s="2"/>
      <c r="N149" s="2"/>
      <c r="O149" s="2"/>
      <c r="P149" s="2"/>
      <c r="Q149" s="2"/>
      <c r="R149" s="2"/>
      <c r="S149" s="2"/>
      <c r="T149" s="2"/>
      <c r="U149" s="2"/>
      <c r="V149" s="2"/>
      <c r="W149" s="2"/>
      <c r="X149" s="2"/>
      <c r="Y149" s="2"/>
      <c r="Z149" s="2"/>
      <c r="AA149" s="1622"/>
    </row>
    <row r="150" spans="1:27" ht="15.75">
      <c r="A150" s="2"/>
      <c r="B150" s="64"/>
      <c r="C150" s="2"/>
      <c r="D150" s="2"/>
      <c r="E150" s="2"/>
      <c r="F150" s="2"/>
      <c r="G150" s="2"/>
      <c r="H150" s="2"/>
      <c r="I150" s="2"/>
      <c r="J150" s="2"/>
      <c r="K150" s="2"/>
      <c r="L150" s="2"/>
      <c r="M150" s="2"/>
      <c r="N150" s="2"/>
      <c r="O150" s="2"/>
      <c r="P150" s="2"/>
      <c r="Q150" s="2"/>
      <c r="R150" s="2"/>
      <c r="S150" s="2"/>
      <c r="T150" s="2"/>
      <c r="U150" s="2"/>
      <c r="V150" s="2"/>
      <c r="W150" s="2"/>
      <c r="X150" s="2"/>
      <c r="Y150" s="2"/>
      <c r="Z150" s="2"/>
      <c r="AA150" s="1622"/>
    </row>
    <row r="151" spans="1:27" ht="15.75">
      <c r="A151" s="2"/>
      <c r="B151" s="64"/>
      <c r="C151" s="2"/>
      <c r="D151" s="2"/>
      <c r="E151" s="2"/>
      <c r="F151" s="2"/>
      <c r="G151" s="2"/>
      <c r="H151" s="2"/>
      <c r="I151" s="2"/>
      <c r="J151" s="2"/>
      <c r="K151" s="2"/>
      <c r="L151" s="2"/>
      <c r="M151" s="2"/>
      <c r="N151" s="2"/>
      <c r="O151" s="2"/>
      <c r="P151" s="2"/>
      <c r="Q151" s="2"/>
      <c r="R151" s="2"/>
      <c r="S151" s="2"/>
      <c r="T151" s="2"/>
      <c r="U151" s="2"/>
      <c r="V151" s="2"/>
      <c r="W151" s="2"/>
      <c r="X151" s="2"/>
      <c r="Y151" s="2"/>
      <c r="Z151" s="2"/>
      <c r="AA151" s="1622"/>
    </row>
    <row r="152" spans="1:27" ht="15.75">
      <c r="A152" s="2"/>
      <c r="B152" s="64"/>
      <c r="C152" s="2"/>
      <c r="D152" s="2"/>
      <c r="E152" s="2"/>
      <c r="F152" s="2"/>
      <c r="G152" s="2"/>
      <c r="H152" s="2"/>
      <c r="I152" s="2"/>
      <c r="J152" s="2"/>
      <c r="K152" s="2"/>
      <c r="L152" s="2"/>
      <c r="M152" s="2"/>
      <c r="N152" s="2"/>
      <c r="O152" s="2"/>
      <c r="P152" s="2"/>
      <c r="Q152" s="2"/>
      <c r="R152" s="2"/>
      <c r="S152" s="2"/>
      <c r="T152" s="2"/>
      <c r="U152" s="2"/>
      <c r="V152" s="2"/>
      <c r="W152" s="2"/>
      <c r="X152" s="2"/>
      <c r="Y152" s="2"/>
      <c r="Z152" s="2"/>
      <c r="AA152" s="1622"/>
    </row>
    <row r="153" spans="1:27" ht="15.75">
      <c r="A153" s="2"/>
      <c r="B153" s="64"/>
      <c r="C153" s="2"/>
      <c r="D153" s="2"/>
      <c r="E153" s="2"/>
      <c r="F153" s="2"/>
      <c r="G153" s="2"/>
      <c r="H153" s="2"/>
      <c r="I153" s="2"/>
      <c r="J153" s="2"/>
      <c r="K153" s="2"/>
      <c r="L153" s="2"/>
      <c r="M153" s="2"/>
      <c r="N153" s="2"/>
      <c r="O153" s="2"/>
      <c r="P153" s="2"/>
      <c r="Q153" s="2"/>
      <c r="R153" s="2"/>
      <c r="S153" s="2"/>
      <c r="T153" s="2"/>
      <c r="U153" s="2"/>
      <c r="V153" s="2"/>
      <c r="W153" s="2"/>
      <c r="X153" s="2"/>
      <c r="Y153" s="2"/>
      <c r="Z153" s="2"/>
      <c r="AA153" s="1622"/>
    </row>
    <row r="154" spans="1:27" ht="15.75">
      <c r="A154" s="2"/>
      <c r="B154" s="64"/>
      <c r="C154" s="2"/>
      <c r="D154" s="2"/>
      <c r="E154" s="2"/>
      <c r="F154" s="2"/>
      <c r="G154" s="2"/>
      <c r="H154" s="2"/>
      <c r="I154" s="2"/>
      <c r="J154" s="2"/>
      <c r="K154" s="2"/>
      <c r="L154" s="2"/>
      <c r="M154" s="2"/>
      <c r="N154" s="2"/>
      <c r="O154" s="2"/>
      <c r="P154" s="2"/>
      <c r="Q154" s="2"/>
      <c r="R154" s="2"/>
      <c r="S154" s="2"/>
      <c r="T154" s="2"/>
      <c r="U154" s="2"/>
      <c r="V154" s="2"/>
      <c r="W154" s="2"/>
      <c r="X154" s="2"/>
      <c r="Y154" s="2"/>
      <c r="Z154" s="2"/>
      <c r="AA154" s="1622"/>
    </row>
    <row r="155" spans="1:27" ht="15.75">
      <c r="A155" s="2"/>
      <c r="B155" s="64"/>
      <c r="C155" s="2"/>
      <c r="D155" s="2"/>
      <c r="E155" s="2"/>
      <c r="F155" s="2"/>
      <c r="G155" s="2"/>
      <c r="H155" s="2"/>
      <c r="I155" s="2"/>
      <c r="J155" s="2"/>
      <c r="K155" s="2"/>
      <c r="L155" s="2"/>
      <c r="M155" s="2"/>
      <c r="N155" s="2"/>
      <c r="O155" s="2"/>
      <c r="P155" s="2"/>
      <c r="Q155" s="2"/>
      <c r="R155" s="2"/>
      <c r="S155" s="2"/>
      <c r="T155" s="2"/>
      <c r="U155" s="2"/>
      <c r="V155" s="2"/>
      <c r="W155" s="2"/>
      <c r="X155" s="2"/>
      <c r="Y155" s="2"/>
      <c r="Z155" s="2"/>
      <c r="AA155" s="1622"/>
    </row>
    <row r="156" spans="1:27" ht="15.75">
      <c r="A156" s="2"/>
      <c r="B156" s="64"/>
      <c r="C156" s="2"/>
      <c r="D156" s="2"/>
      <c r="E156" s="2"/>
      <c r="F156" s="2"/>
      <c r="G156" s="2"/>
      <c r="H156" s="2"/>
      <c r="I156" s="2"/>
      <c r="J156" s="2"/>
      <c r="K156" s="2"/>
      <c r="L156" s="2"/>
      <c r="M156" s="2"/>
      <c r="N156" s="2"/>
      <c r="O156" s="2"/>
      <c r="P156" s="2"/>
      <c r="Q156" s="2"/>
      <c r="R156" s="2"/>
      <c r="S156" s="2"/>
      <c r="T156" s="2"/>
      <c r="U156" s="2"/>
      <c r="V156" s="2"/>
      <c r="W156" s="2"/>
      <c r="X156" s="2"/>
      <c r="Y156" s="2"/>
      <c r="Z156" s="2"/>
      <c r="AA156" s="1622"/>
    </row>
    <row r="157" spans="1:27" ht="15.75">
      <c r="A157" s="2"/>
      <c r="B157" s="64"/>
      <c r="C157" s="2"/>
      <c r="D157" s="2"/>
      <c r="E157" s="2"/>
      <c r="F157" s="2"/>
      <c r="G157" s="2"/>
      <c r="H157" s="2"/>
      <c r="I157" s="2"/>
      <c r="J157" s="2"/>
      <c r="K157" s="2"/>
      <c r="L157" s="2"/>
      <c r="M157" s="2"/>
      <c r="N157" s="2"/>
      <c r="O157" s="2"/>
      <c r="P157" s="2"/>
      <c r="Q157" s="2"/>
      <c r="R157" s="2"/>
      <c r="S157" s="2"/>
      <c r="T157" s="2"/>
      <c r="U157" s="2"/>
      <c r="V157" s="2"/>
      <c r="W157" s="2"/>
      <c r="X157" s="2"/>
      <c r="Y157" s="2"/>
      <c r="Z157" s="2"/>
      <c r="AA157" s="1622"/>
    </row>
    <row r="158" spans="1:27" ht="15.75">
      <c r="A158" s="2"/>
      <c r="B158" s="64"/>
      <c r="C158" s="2"/>
      <c r="D158" s="2"/>
      <c r="E158" s="2"/>
      <c r="F158" s="2"/>
      <c r="G158" s="2"/>
      <c r="H158" s="2"/>
      <c r="I158" s="2"/>
      <c r="J158" s="2"/>
      <c r="K158" s="2"/>
      <c r="L158" s="2"/>
      <c r="M158" s="2"/>
      <c r="N158" s="2"/>
      <c r="O158" s="2"/>
      <c r="P158" s="2"/>
      <c r="Q158" s="2"/>
      <c r="R158" s="2"/>
      <c r="S158" s="2"/>
      <c r="T158" s="2"/>
      <c r="U158" s="2"/>
      <c r="V158" s="2"/>
      <c r="W158" s="2"/>
      <c r="X158" s="2"/>
      <c r="Y158" s="2"/>
      <c r="Z158" s="2"/>
      <c r="AA158" s="1622"/>
    </row>
    <row r="159" spans="1:27" ht="15.75">
      <c r="A159" s="2"/>
      <c r="B159" s="64"/>
      <c r="C159" s="2"/>
      <c r="D159" s="2"/>
      <c r="E159" s="2"/>
      <c r="F159" s="2"/>
      <c r="G159" s="2"/>
      <c r="H159" s="2"/>
      <c r="I159" s="2"/>
      <c r="J159" s="2"/>
      <c r="K159" s="2"/>
      <c r="L159" s="2"/>
      <c r="M159" s="2"/>
      <c r="N159" s="2"/>
      <c r="O159" s="2"/>
      <c r="P159" s="2"/>
      <c r="Q159" s="2"/>
      <c r="R159" s="2"/>
      <c r="S159" s="2"/>
      <c r="T159" s="2"/>
      <c r="U159" s="2"/>
      <c r="V159" s="2"/>
      <c r="W159" s="2"/>
      <c r="X159" s="2"/>
      <c r="Y159" s="2"/>
      <c r="Z159" s="2"/>
      <c r="AA159" s="1622"/>
    </row>
    <row r="160" spans="1:27" ht="15.75">
      <c r="A160" s="2"/>
      <c r="B160" s="64"/>
      <c r="C160" s="2"/>
      <c r="D160" s="2"/>
      <c r="E160" s="2"/>
      <c r="F160" s="2"/>
      <c r="G160" s="2"/>
      <c r="H160" s="2"/>
      <c r="I160" s="2"/>
      <c r="J160" s="2"/>
      <c r="K160" s="2"/>
      <c r="L160" s="2"/>
      <c r="M160" s="2"/>
      <c r="N160" s="2"/>
      <c r="O160" s="2"/>
      <c r="P160" s="2"/>
      <c r="Q160" s="2"/>
      <c r="R160" s="2"/>
      <c r="S160" s="2"/>
      <c r="T160" s="2"/>
      <c r="U160" s="2"/>
      <c r="V160" s="2"/>
      <c r="W160" s="2"/>
      <c r="X160" s="2"/>
      <c r="Y160" s="2"/>
      <c r="Z160" s="2"/>
      <c r="AA160" s="1622"/>
    </row>
    <row r="161" spans="1:27" ht="15.75">
      <c r="A161" s="2"/>
      <c r="B161" s="64"/>
      <c r="C161" s="2"/>
      <c r="D161" s="2"/>
      <c r="E161" s="2"/>
      <c r="F161" s="2"/>
      <c r="G161" s="2"/>
      <c r="H161" s="2"/>
      <c r="I161" s="2"/>
      <c r="J161" s="2"/>
      <c r="K161" s="2"/>
      <c r="L161" s="2"/>
      <c r="M161" s="2"/>
      <c r="N161" s="2"/>
      <c r="O161" s="2"/>
      <c r="P161" s="2"/>
      <c r="Q161" s="2"/>
      <c r="R161" s="2"/>
      <c r="S161" s="2"/>
      <c r="T161" s="2"/>
      <c r="U161" s="2"/>
      <c r="V161" s="2"/>
      <c r="W161" s="2"/>
      <c r="X161" s="2"/>
      <c r="Y161" s="2"/>
      <c r="Z161" s="2"/>
      <c r="AA161" s="1622"/>
    </row>
    <row r="162" spans="1:27" ht="15.75">
      <c r="A162" s="2"/>
      <c r="B162" s="64"/>
      <c r="C162" s="2"/>
      <c r="D162" s="2"/>
      <c r="E162" s="2"/>
      <c r="F162" s="2"/>
      <c r="G162" s="2"/>
      <c r="H162" s="2"/>
      <c r="I162" s="2"/>
      <c r="J162" s="2"/>
      <c r="K162" s="2"/>
      <c r="L162" s="2"/>
      <c r="M162" s="2"/>
      <c r="N162" s="2"/>
      <c r="O162" s="2"/>
      <c r="P162" s="2"/>
      <c r="Q162" s="2"/>
      <c r="R162" s="2"/>
      <c r="S162" s="2"/>
      <c r="T162" s="2"/>
      <c r="U162" s="2"/>
      <c r="V162" s="2"/>
      <c r="W162" s="2"/>
      <c r="X162" s="2"/>
      <c r="Y162" s="2"/>
      <c r="Z162" s="2"/>
      <c r="AA162" s="1622"/>
    </row>
    <row r="163" spans="1:27" ht="15.75">
      <c r="A163" s="2"/>
      <c r="B163" s="64"/>
      <c r="C163" s="2"/>
      <c r="D163" s="2"/>
      <c r="E163" s="2"/>
      <c r="F163" s="2"/>
      <c r="G163" s="2"/>
      <c r="H163" s="2"/>
      <c r="I163" s="2"/>
      <c r="J163" s="2"/>
      <c r="K163" s="2"/>
      <c r="L163" s="2"/>
      <c r="M163" s="2"/>
      <c r="N163" s="2"/>
      <c r="O163" s="2"/>
      <c r="P163" s="2"/>
      <c r="Q163" s="2"/>
      <c r="R163" s="2"/>
      <c r="S163" s="2"/>
      <c r="T163" s="2"/>
      <c r="U163" s="2"/>
      <c r="V163" s="2"/>
      <c r="W163" s="2"/>
      <c r="X163" s="2"/>
      <c r="Y163" s="2"/>
      <c r="Z163" s="2"/>
      <c r="AA163" s="1622"/>
    </row>
    <row r="164" spans="1:27" ht="15.75">
      <c r="A164" s="2"/>
      <c r="B164" s="64"/>
      <c r="C164" s="2"/>
      <c r="D164" s="2"/>
      <c r="E164" s="2"/>
      <c r="F164" s="2"/>
      <c r="G164" s="2"/>
      <c r="H164" s="2"/>
      <c r="I164" s="2"/>
      <c r="J164" s="2"/>
      <c r="K164" s="2"/>
      <c r="L164" s="2"/>
      <c r="M164" s="2"/>
      <c r="N164" s="2"/>
      <c r="O164" s="2"/>
      <c r="P164" s="2"/>
      <c r="Q164" s="2"/>
      <c r="R164" s="2"/>
      <c r="S164" s="2"/>
      <c r="T164" s="2"/>
      <c r="U164" s="2"/>
      <c r="V164" s="2"/>
      <c r="W164" s="2"/>
      <c r="X164" s="2"/>
      <c r="Y164" s="2"/>
      <c r="Z164" s="2"/>
      <c r="AA164" s="1622"/>
    </row>
    <row r="165" spans="1:27" ht="15.75">
      <c r="A165" s="2"/>
      <c r="B165" s="64"/>
      <c r="C165" s="2"/>
      <c r="D165" s="2"/>
      <c r="E165" s="2"/>
      <c r="F165" s="2"/>
      <c r="G165" s="2"/>
      <c r="H165" s="2"/>
      <c r="I165" s="2"/>
      <c r="J165" s="2"/>
      <c r="K165" s="2"/>
      <c r="L165" s="2"/>
      <c r="M165" s="2"/>
      <c r="N165" s="2"/>
      <c r="O165" s="2"/>
      <c r="P165" s="2"/>
      <c r="Q165" s="2"/>
      <c r="R165" s="2"/>
      <c r="S165" s="2"/>
      <c r="T165" s="2"/>
      <c r="U165" s="2"/>
      <c r="V165" s="2"/>
      <c r="W165" s="2"/>
      <c r="X165" s="2"/>
      <c r="Y165" s="2"/>
      <c r="Z165" s="2"/>
      <c r="AA165" s="1622"/>
    </row>
    <row r="166" spans="1:27" ht="15.75">
      <c r="A166" s="2"/>
      <c r="B166" s="64"/>
      <c r="C166" s="2"/>
      <c r="D166" s="2"/>
      <c r="E166" s="2"/>
      <c r="F166" s="2"/>
      <c r="G166" s="2"/>
      <c r="H166" s="2"/>
      <c r="I166" s="2"/>
      <c r="J166" s="2"/>
      <c r="K166" s="2"/>
      <c r="L166" s="2"/>
      <c r="M166" s="2"/>
      <c r="N166" s="2"/>
      <c r="O166" s="2"/>
      <c r="P166" s="2"/>
      <c r="Q166" s="2"/>
      <c r="R166" s="2"/>
      <c r="S166" s="2"/>
      <c r="T166" s="2"/>
      <c r="U166" s="2"/>
      <c r="V166" s="2"/>
      <c r="W166" s="2"/>
      <c r="X166" s="2"/>
      <c r="Y166" s="2"/>
      <c r="Z166" s="2"/>
      <c r="AA166" s="1622"/>
    </row>
    <row r="167" spans="1:27" ht="15.75">
      <c r="A167" s="2"/>
      <c r="B167" s="64"/>
      <c r="C167" s="2"/>
      <c r="D167" s="2"/>
      <c r="E167" s="2"/>
      <c r="F167" s="2"/>
      <c r="G167" s="2"/>
      <c r="H167" s="2"/>
      <c r="I167" s="2"/>
      <c r="J167" s="2"/>
      <c r="K167" s="2"/>
      <c r="L167" s="2"/>
      <c r="M167" s="2"/>
      <c r="N167" s="2"/>
      <c r="O167" s="2"/>
      <c r="P167" s="2"/>
      <c r="Q167" s="2"/>
      <c r="R167" s="2"/>
      <c r="S167" s="2"/>
      <c r="T167" s="2"/>
      <c r="U167" s="2"/>
      <c r="V167" s="2"/>
      <c r="W167" s="2"/>
      <c r="X167" s="2"/>
      <c r="Y167" s="2"/>
      <c r="Z167" s="2"/>
      <c r="AA167" s="1622"/>
    </row>
    <row r="168" spans="1:27" ht="15.75">
      <c r="A168" s="2"/>
      <c r="B168" s="64"/>
      <c r="C168" s="2"/>
      <c r="D168" s="2"/>
      <c r="E168" s="2"/>
      <c r="F168" s="2"/>
      <c r="G168" s="2"/>
      <c r="H168" s="2"/>
      <c r="I168" s="2"/>
      <c r="J168" s="2"/>
      <c r="K168" s="2"/>
      <c r="L168" s="2"/>
      <c r="M168" s="2"/>
      <c r="N168" s="2"/>
      <c r="O168" s="2"/>
      <c r="P168" s="2"/>
      <c r="Q168" s="2"/>
      <c r="R168" s="2"/>
      <c r="S168" s="2"/>
      <c r="T168" s="2"/>
      <c r="U168" s="2"/>
      <c r="V168" s="2"/>
      <c r="W168" s="2"/>
      <c r="X168" s="2"/>
      <c r="Y168" s="2"/>
      <c r="Z168" s="2"/>
      <c r="AA168" s="1622"/>
    </row>
    <row r="169" spans="1:27" ht="15.75">
      <c r="A169" s="2"/>
      <c r="B169" s="64"/>
      <c r="C169" s="2"/>
      <c r="D169" s="2"/>
      <c r="E169" s="2"/>
      <c r="F169" s="2"/>
      <c r="G169" s="2"/>
      <c r="H169" s="2"/>
      <c r="I169" s="2"/>
      <c r="J169" s="2"/>
      <c r="K169" s="2"/>
      <c r="L169" s="2"/>
      <c r="M169" s="2"/>
      <c r="N169" s="2"/>
      <c r="O169" s="2"/>
      <c r="P169" s="2"/>
      <c r="Q169" s="2"/>
      <c r="R169" s="2"/>
      <c r="S169" s="2"/>
      <c r="T169" s="2"/>
      <c r="U169" s="2"/>
      <c r="V169" s="2"/>
      <c r="W169" s="2"/>
      <c r="X169" s="2"/>
      <c r="Y169" s="2"/>
      <c r="Z169" s="2"/>
      <c r="AA169" s="1622"/>
    </row>
    <row r="170" spans="1:27" ht="15.75">
      <c r="A170" s="2"/>
      <c r="B170" s="64"/>
      <c r="C170" s="2"/>
      <c r="D170" s="2"/>
      <c r="E170" s="2"/>
      <c r="F170" s="2"/>
      <c r="G170" s="2"/>
      <c r="H170" s="2"/>
      <c r="I170" s="2"/>
      <c r="J170" s="2"/>
      <c r="K170" s="2"/>
      <c r="L170" s="2"/>
      <c r="M170" s="2"/>
      <c r="N170" s="2"/>
      <c r="O170" s="2"/>
      <c r="P170" s="2"/>
      <c r="Q170" s="2"/>
      <c r="R170" s="2"/>
      <c r="S170" s="2"/>
      <c r="T170" s="2"/>
      <c r="U170" s="2"/>
      <c r="V170" s="2"/>
      <c r="W170" s="2"/>
      <c r="X170" s="2"/>
      <c r="Y170" s="2"/>
      <c r="Z170" s="2"/>
      <c r="AA170" s="1622"/>
    </row>
    <row r="171" spans="1:27" ht="15.75">
      <c r="A171" s="2"/>
      <c r="B171" s="64"/>
      <c r="C171" s="2"/>
      <c r="D171" s="2"/>
      <c r="E171" s="2"/>
      <c r="F171" s="2"/>
      <c r="G171" s="2"/>
      <c r="H171" s="2"/>
      <c r="I171" s="2"/>
      <c r="J171" s="2"/>
      <c r="K171" s="2"/>
      <c r="L171" s="2"/>
      <c r="M171" s="2"/>
      <c r="N171" s="2"/>
      <c r="O171" s="2"/>
      <c r="P171" s="2"/>
      <c r="Q171" s="2"/>
      <c r="R171" s="2"/>
      <c r="S171" s="2"/>
      <c r="T171" s="2"/>
      <c r="U171" s="2"/>
      <c r="V171" s="2"/>
      <c r="W171" s="2"/>
      <c r="X171" s="2"/>
      <c r="Y171" s="2"/>
      <c r="Z171" s="2"/>
      <c r="AA171" s="1622"/>
    </row>
    <row r="172" spans="1:27" ht="15.75">
      <c r="A172" s="2"/>
      <c r="B172" s="64"/>
      <c r="C172" s="2"/>
      <c r="D172" s="2"/>
      <c r="E172" s="2"/>
      <c r="F172" s="2"/>
      <c r="G172" s="2"/>
      <c r="H172" s="2"/>
      <c r="I172" s="2"/>
      <c r="J172" s="2"/>
      <c r="K172" s="2"/>
      <c r="L172" s="2"/>
      <c r="M172" s="2"/>
      <c r="N172" s="2"/>
      <c r="O172" s="2"/>
      <c r="P172" s="2"/>
      <c r="Q172" s="2"/>
      <c r="R172" s="2"/>
      <c r="S172" s="2"/>
      <c r="T172" s="2"/>
      <c r="U172" s="2"/>
      <c r="V172" s="2"/>
      <c r="W172" s="2"/>
      <c r="X172" s="2"/>
      <c r="Y172" s="2"/>
      <c r="Z172" s="2"/>
      <c r="AA172" s="1622"/>
    </row>
    <row r="173" spans="1:27" ht="15.75">
      <c r="A173" s="2"/>
      <c r="B173" s="64"/>
      <c r="C173" s="2"/>
      <c r="D173" s="2"/>
      <c r="E173" s="2"/>
      <c r="F173" s="2"/>
      <c r="G173" s="2"/>
      <c r="H173" s="2"/>
      <c r="I173" s="2"/>
      <c r="J173" s="2"/>
      <c r="K173" s="2"/>
      <c r="L173" s="2"/>
      <c r="M173" s="2"/>
      <c r="N173" s="2"/>
      <c r="O173" s="2"/>
      <c r="P173" s="2"/>
      <c r="Q173" s="2"/>
      <c r="R173" s="2"/>
      <c r="S173" s="2"/>
      <c r="T173" s="2"/>
      <c r="U173" s="2"/>
      <c r="V173" s="2"/>
      <c r="W173" s="2"/>
      <c r="X173" s="2"/>
      <c r="Y173" s="2"/>
      <c r="Z173" s="2"/>
      <c r="AA173" s="1622"/>
    </row>
    <row r="174" spans="1:27" ht="15.75">
      <c r="A174" s="2"/>
      <c r="B174" s="64"/>
      <c r="C174" s="2"/>
      <c r="D174" s="2"/>
      <c r="E174" s="2"/>
      <c r="F174" s="2"/>
      <c r="G174" s="2"/>
      <c r="H174" s="2"/>
      <c r="I174" s="2"/>
      <c r="J174" s="2"/>
      <c r="K174" s="2"/>
      <c r="L174" s="2"/>
      <c r="M174" s="2"/>
      <c r="N174" s="2"/>
      <c r="O174" s="2"/>
      <c r="P174" s="2"/>
      <c r="Q174" s="2"/>
      <c r="R174" s="2"/>
      <c r="S174" s="2"/>
      <c r="T174" s="2"/>
      <c r="U174" s="2"/>
      <c r="V174" s="2"/>
      <c r="W174" s="2"/>
      <c r="X174" s="2"/>
      <c r="Y174" s="2"/>
      <c r="Z174" s="2"/>
      <c r="AA174" s="1622"/>
    </row>
    <row r="175" spans="1:27" ht="15.75">
      <c r="A175" s="2"/>
      <c r="B175" s="64"/>
      <c r="C175" s="2"/>
      <c r="D175" s="2"/>
      <c r="E175" s="2"/>
      <c r="F175" s="2"/>
      <c r="G175" s="2"/>
      <c r="H175" s="2"/>
      <c r="I175" s="2"/>
      <c r="J175" s="2"/>
      <c r="K175" s="2"/>
      <c r="L175" s="2"/>
      <c r="M175" s="2"/>
      <c r="N175" s="2"/>
      <c r="O175" s="2"/>
      <c r="P175" s="2"/>
      <c r="Q175" s="2"/>
      <c r="R175" s="2"/>
      <c r="S175" s="2"/>
      <c r="T175" s="2"/>
      <c r="U175" s="2"/>
      <c r="V175" s="2"/>
      <c r="W175" s="2"/>
      <c r="X175" s="2"/>
      <c r="Y175" s="2"/>
      <c r="Z175" s="2"/>
      <c r="AA175" s="1622"/>
    </row>
    <row r="176" spans="1:27" ht="15.75">
      <c r="A176" s="2"/>
      <c r="B176" s="64"/>
      <c r="C176" s="2"/>
      <c r="D176" s="2"/>
      <c r="E176" s="2"/>
      <c r="F176" s="2"/>
      <c r="G176" s="2"/>
      <c r="H176" s="2"/>
      <c r="I176" s="2"/>
      <c r="J176" s="2"/>
      <c r="K176" s="2"/>
      <c r="L176" s="2"/>
      <c r="M176" s="2"/>
      <c r="N176" s="2"/>
      <c r="O176" s="2"/>
      <c r="P176" s="2"/>
      <c r="Q176" s="2"/>
      <c r="R176" s="2"/>
      <c r="S176" s="2"/>
      <c r="T176" s="2"/>
      <c r="U176" s="2"/>
      <c r="V176" s="2"/>
      <c r="W176" s="2"/>
      <c r="X176" s="2"/>
      <c r="Y176" s="2"/>
      <c r="Z176" s="2"/>
      <c r="AA176" s="1622"/>
    </row>
    <row r="177" spans="1:27" ht="15.75">
      <c r="A177" s="2"/>
      <c r="B177" s="64"/>
      <c r="C177" s="2"/>
      <c r="D177" s="2"/>
      <c r="E177" s="2"/>
      <c r="F177" s="2"/>
      <c r="G177" s="2"/>
      <c r="H177" s="2"/>
      <c r="I177" s="2"/>
      <c r="J177" s="2"/>
      <c r="K177" s="2"/>
      <c r="L177" s="2"/>
      <c r="M177" s="2"/>
      <c r="N177" s="2"/>
      <c r="O177" s="2"/>
      <c r="P177" s="2"/>
      <c r="Q177" s="2"/>
      <c r="R177" s="2"/>
      <c r="S177" s="2"/>
      <c r="T177" s="2"/>
      <c r="U177" s="2"/>
      <c r="V177" s="2"/>
      <c r="W177" s="2"/>
      <c r="X177" s="2"/>
      <c r="Y177" s="2"/>
      <c r="Z177" s="2"/>
      <c r="AA177" s="1622"/>
    </row>
    <row r="178" spans="1:27" ht="15.75">
      <c r="A178" s="2"/>
      <c r="B178" s="64"/>
      <c r="C178" s="2"/>
      <c r="D178" s="2"/>
      <c r="E178" s="2"/>
      <c r="F178" s="2"/>
      <c r="G178" s="2"/>
      <c r="H178" s="2"/>
      <c r="I178" s="2"/>
      <c r="J178" s="2"/>
      <c r="K178" s="2"/>
      <c r="L178" s="2"/>
      <c r="M178" s="2"/>
      <c r="N178" s="2"/>
      <c r="O178" s="2"/>
      <c r="P178" s="2"/>
      <c r="Q178" s="2"/>
      <c r="R178" s="2"/>
      <c r="S178" s="2"/>
      <c r="T178" s="2"/>
      <c r="U178" s="2"/>
      <c r="V178" s="2"/>
      <c r="W178" s="2"/>
      <c r="X178" s="2"/>
      <c r="Y178" s="2"/>
      <c r="Z178" s="2"/>
      <c r="AA178" s="1622"/>
    </row>
    <row r="179" spans="1:27" ht="15.75">
      <c r="A179" s="2"/>
      <c r="B179" s="64"/>
      <c r="C179" s="2"/>
      <c r="D179" s="2"/>
      <c r="E179" s="2"/>
      <c r="F179" s="2"/>
      <c r="G179" s="2"/>
      <c r="H179" s="2"/>
      <c r="I179" s="2"/>
      <c r="J179" s="2"/>
      <c r="K179" s="2"/>
      <c r="L179" s="2"/>
      <c r="M179" s="2"/>
      <c r="N179" s="2"/>
      <c r="O179" s="2"/>
      <c r="P179" s="2"/>
      <c r="Q179" s="2"/>
      <c r="R179" s="2"/>
      <c r="S179" s="2"/>
      <c r="T179" s="2"/>
      <c r="U179" s="2"/>
      <c r="V179" s="2"/>
      <c r="W179" s="2"/>
      <c r="X179" s="2"/>
      <c r="Y179" s="2"/>
      <c r="Z179" s="2"/>
      <c r="AA179" s="1622"/>
    </row>
    <row r="180" spans="1:27" ht="15.75">
      <c r="A180" s="2"/>
      <c r="B180" s="64"/>
      <c r="C180" s="2"/>
      <c r="D180" s="2"/>
      <c r="E180" s="2"/>
      <c r="F180" s="2"/>
      <c r="G180" s="2"/>
      <c r="H180" s="2"/>
      <c r="I180" s="2"/>
      <c r="J180" s="2"/>
      <c r="K180" s="2"/>
      <c r="L180" s="2"/>
      <c r="M180" s="2"/>
      <c r="N180" s="2"/>
      <c r="O180" s="2"/>
      <c r="P180" s="2"/>
      <c r="Q180" s="2"/>
      <c r="R180" s="2"/>
      <c r="S180" s="2"/>
      <c r="T180" s="2"/>
      <c r="U180" s="2"/>
      <c r="V180" s="2"/>
      <c r="W180" s="2"/>
      <c r="X180" s="2"/>
      <c r="Y180" s="2"/>
      <c r="Z180" s="2"/>
      <c r="AA180" s="1622"/>
    </row>
    <row r="181" spans="1:27" ht="15.75">
      <c r="A181" s="2"/>
      <c r="B181" s="64"/>
      <c r="C181" s="2"/>
      <c r="D181" s="2"/>
      <c r="E181" s="2"/>
      <c r="F181" s="2"/>
      <c r="G181" s="2"/>
      <c r="H181" s="2"/>
      <c r="I181" s="2"/>
      <c r="J181" s="2"/>
      <c r="K181" s="2"/>
      <c r="L181" s="2"/>
      <c r="M181" s="2"/>
      <c r="N181" s="2"/>
      <c r="O181" s="2"/>
      <c r="P181" s="2"/>
      <c r="Q181" s="2"/>
      <c r="R181" s="2"/>
      <c r="S181" s="2"/>
      <c r="T181" s="2"/>
      <c r="U181" s="2"/>
      <c r="V181" s="2"/>
      <c r="W181" s="2"/>
      <c r="X181" s="2"/>
      <c r="Y181" s="2"/>
      <c r="Z181" s="2"/>
      <c r="AA181" s="1622"/>
    </row>
    <row r="182" spans="1:27" ht="15.75">
      <c r="A182" s="2"/>
      <c r="B182" s="64"/>
      <c r="C182" s="2"/>
      <c r="D182" s="2"/>
      <c r="E182" s="2"/>
      <c r="F182" s="2"/>
      <c r="G182" s="2"/>
      <c r="H182" s="2"/>
      <c r="I182" s="2"/>
      <c r="J182" s="2"/>
      <c r="K182" s="2"/>
      <c r="L182" s="2"/>
      <c r="M182" s="2"/>
      <c r="N182" s="2"/>
      <c r="O182" s="2"/>
      <c r="P182" s="2"/>
      <c r="Q182" s="2"/>
      <c r="R182" s="2"/>
      <c r="S182" s="2"/>
      <c r="T182" s="2"/>
      <c r="U182" s="2"/>
      <c r="V182" s="2"/>
      <c r="W182" s="2"/>
      <c r="X182" s="2"/>
      <c r="Y182" s="2"/>
      <c r="Z182" s="2"/>
      <c r="AA182" s="1622"/>
    </row>
    <row r="183" spans="1:27" ht="15.75">
      <c r="A183" s="2"/>
      <c r="B183" s="64"/>
      <c r="C183" s="2"/>
      <c r="D183" s="2"/>
      <c r="E183" s="2"/>
      <c r="F183" s="2"/>
      <c r="G183" s="2"/>
      <c r="H183" s="2"/>
      <c r="I183" s="2"/>
      <c r="J183" s="2"/>
      <c r="K183" s="2"/>
      <c r="L183" s="2"/>
      <c r="M183" s="2"/>
      <c r="N183" s="2"/>
      <c r="O183" s="2"/>
      <c r="P183" s="2"/>
      <c r="Q183" s="2"/>
      <c r="R183" s="2"/>
      <c r="S183" s="2"/>
      <c r="T183" s="2"/>
      <c r="U183" s="2"/>
      <c r="V183" s="2"/>
      <c r="W183" s="2"/>
      <c r="X183" s="2"/>
      <c r="Y183" s="2"/>
      <c r="Z183" s="2"/>
      <c r="AA183" s="1622"/>
    </row>
    <row r="184" spans="1:27" ht="15.75">
      <c r="A184" s="2"/>
      <c r="B184" s="64"/>
      <c r="C184" s="2"/>
      <c r="D184" s="2"/>
      <c r="E184" s="2"/>
      <c r="F184" s="2"/>
      <c r="G184" s="2"/>
      <c r="H184" s="2"/>
      <c r="I184" s="2"/>
      <c r="J184" s="2"/>
      <c r="K184" s="2"/>
      <c r="L184" s="2"/>
      <c r="M184" s="2"/>
      <c r="N184" s="2"/>
      <c r="O184" s="2"/>
      <c r="P184" s="2"/>
      <c r="Q184" s="2"/>
      <c r="R184" s="2"/>
      <c r="S184" s="2"/>
      <c r="T184" s="2"/>
      <c r="U184" s="2"/>
      <c r="V184" s="2"/>
      <c r="W184" s="2"/>
      <c r="X184" s="2"/>
      <c r="Y184" s="2"/>
      <c r="Z184" s="2"/>
      <c r="AA184" s="1622"/>
    </row>
    <row r="185" spans="1:27" ht="15.75">
      <c r="A185" s="2"/>
      <c r="B185" s="64"/>
      <c r="C185" s="2"/>
      <c r="D185" s="2"/>
      <c r="E185" s="2"/>
      <c r="F185" s="2"/>
      <c r="G185" s="2"/>
      <c r="H185" s="2"/>
      <c r="I185" s="2"/>
      <c r="J185" s="2"/>
      <c r="K185" s="2"/>
      <c r="L185" s="2"/>
      <c r="M185" s="2"/>
      <c r="N185" s="2"/>
      <c r="O185" s="2"/>
      <c r="P185" s="2"/>
      <c r="Q185" s="2"/>
      <c r="R185" s="2"/>
      <c r="S185" s="2"/>
      <c r="T185" s="2"/>
      <c r="U185" s="2"/>
      <c r="V185" s="2"/>
      <c r="W185" s="2"/>
      <c r="X185" s="2"/>
      <c r="Y185" s="2"/>
      <c r="Z185" s="2"/>
      <c r="AA185" s="1622"/>
    </row>
    <row r="186" spans="1:27" ht="15.75">
      <c r="A186" s="2"/>
      <c r="B186" s="64"/>
      <c r="C186" s="2"/>
      <c r="D186" s="2"/>
      <c r="E186" s="2"/>
      <c r="F186" s="2"/>
      <c r="G186" s="2"/>
      <c r="H186" s="2"/>
      <c r="I186" s="2"/>
      <c r="J186" s="2"/>
      <c r="K186" s="2"/>
      <c r="L186" s="2"/>
      <c r="M186" s="2"/>
      <c r="N186" s="2"/>
      <c r="O186" s="2"/>
      <c r="P186" s="2"/>
      <c r="Q186" s="2"/>
      <c r="R186" s="2"/>
      <c r="S186" s="2"/>
      <c r="T186" s="2"/>
      <c r="U186" s="2"/>
      <c r="V186" s="2"/>
      <c r="W186" s="2"/>
      <c r="X186" s="2"/>
      <c r="Y186" s="2"/>
      <c r="Z186" s="2"/>
      <c r="AA186" s="1622"/>
    </row>
    <row r="187" spans="1:27" ht="15.75">
      <c r="A187" s="2"/>
      <c r="B187" s="64"/>
      <c r="C187" s="2"/>
      <c r="D187" s="2"/>
      <c r="E187" s="2"/>
      <c r="F187" s="2"/>
      <c r="G187" s="2"/>
      <c r="H187" s="2"/>
      <c r="I187" s="2"/>
      <c r="J187" s="2"/>
      <c r="K187" s="2"/>
      <c r="L187" s="2"/>
      <c r="M187" s="2"/>
      <c r="N187" s="2"/>
      <c r="O187" s="2"/>
      <c r="P187" s="2"/>
      <c r="Q187" s="2"/>
      <c r="R187" s="2"/>
      <c r="S187" s="2"/>
      <c r="T187" s="2"/>
      <c r="U187" s="2"/>
      <c r="V187" s="2"/>
      <c r="W187" s="2"/>
      <c r="X187" s="2"/>
      <c r="Y187" s="2"/>
      <c r="Z187" s="2"/>
      <c r="AA187" s="1622"/>
    </row>
    <row r="188" spans="1:27" ht="15.75">
      <c r="A188" s="2"/>
      <c r="B188" s="64"/>
      <c r="C188" s="2"/>
      <c r="D188" s="2"/>
      <c r="E188" s="2"/>
      <c r="F188" s="2"/>
      <c r="G188" s="2"/>
      <c r="H188" s="2"/>
      <c r="I188" s="2"/>
      <c r="J188" s="2"/>
      <c r="K188" s="2"/>
      <c r="L188" s="2"/>
      <c r="M188" s="2"/>
      <c r="N188" s="2"/>
      <c r="O188" s="2"/>
      <c r="P188" s="2"/>
      <c r="Q188" s="2"/>
      <c r="R188" s="2"/>
      <c r="S188" s="2"/>
      <c r="T188" s="2"/>
      <c r="U188" s="2"/>
      <c r="V188" s="2"/>
      <c r="W188" s="2"/>
      <c r="X188" s="2"/>
      <c r="Y188" s="2"/>
      <c r="Z188" s="2"/>
      <c r="AA188" s="1622"/>
    </row>
    <row r="189" spans="1:27" ht="15.75">
      <c r="A189" s="2"/>
      <c r="B189" s="64"/>
      <c r="C189" s="2"/>
      <c r="D189" s="2"/>
      <c r="E189" s="2"/>
      <c r="F189" s="2"/>
      <c r="G189" s="2"/>
      <c r="H189" s="2"/>
      <c r="I189" s="2"/>
      <c r="J189" s="2"/>
      <c r="K189" s="2"/>
      <c r="L189" s="2"/>
      <c r="M189" s="2"/>
      <c r="N189" s="2"/>
      <c r="O189" s="2"/>
      <c r="P189" s="2"/>
      <c r="Q189" s="2"/>
      <c r="R189" s="2"/>
      <c r="S189" s="2"/>
      <c r="T189" s="2"/>
      <c r="U189" s="2"/>
      <c r="V189" s="2"/>
      <c r="W189" s="2"/>
      <c r="X189" s="2"/>
      <c r="Y189" s="2"/>
      <c r="Z189" s="2"/>
      <c r="AA189" s="1622"/>
    </row>
    <row r="190" spans="1:27" ht="15.75">
      <c r="A190" s="2"/>
      <c r="B190" s="64"/>
      <c r="C190" s="2"/>
      <c r="D190" s="2"/>
      <c r="E190" s="2"/>
      <c r="F190" s="2"/>
      <c r="G190" s="2"/>
      <c r="H190" s="2"/>
      <c r="I190" s="2"/>
      <c r="J190" s="2"/>
      <c r="K190" s="2"/>
      <c r="L190" s="2"/>
      <c r="M190" s="2"/>
      <c r="N190" s="2"/>
      <c r="O190" s="2"/>
      <c r="P190" s="2"/>
      <c r="Q190" s="2"/>
      <c r="R190" s="2"/>
      <c r="S190" s="2"/>
      <c r="T190" s="2"/>
      <c r="U190" s="2"/>
      <c r="V190" s="2"/>
      <c r="W190" s="2"/>
      <c r="X190" s="2"/>
      <c r="Y190" s="2"/>
      <c r="Z190" s="2"/>
      <c r="AA190" s="1622"/>
    </row>
    <row r="191" spans="1:27" ht="15.75">
      <c r="A191" s="2"/>
      <c r="B191" s="64"/>
      <c r="C191" s="2"/>
      <c r="D191" s="2"/>
      <c r="E191" s="2"/>
      <c r="F191" s="2"/>
      <c r="G191" s="2"/>
      <c r="H191" s="2"/>
      <c r="I191" s="2"/>
      <c r="J191" s="2"/>
      <c r="K191" s="2"/>
      <c r="L191" s="2"/>
      <c r="M191" s="2"/>
      <c r="N191" s="2"/>
      <c r="O191" s="2"/>
      <c r="P191" s="2"/>
      <c r="Q191" s="2"/>
      <c r="R191" s="2"/>
      <c r="S191" s="2"/>
      <c r="T191" s="2"/>
      <c r="U191" s="2"/>
      <c r="V191" s="2"/>
      <c r="W191" s="2"/>
      <c r="X191" s="2"/>
      <c r="Y191" s="2"/>
      <c r="Z191" s="2"/>
      <c r="AA191" s="1622"/>
    </row>
    <row r="192" spans="1:27" ht="15.75">
      <c r="A192" s="2"/>
      <c r="B192" s="64"/>
      <c r="C192" s="2"/>
      <c r="D192" s="2"/>
      <c r="E192" s="2"/>
      <c r="F192" s="2"/>
      <c r="G192" s="2"/>
      <c r="H192" s="2"/>
      <c r="I192" s="2"/>
      <c r="J192" s="2"/>
      <c r="K192" s="2"/>
      <c r="L192" s="2"/>
      <c r="M192" s="2"/>
      <c r="N192" s="2"/>
      <c r="O192" s="2"/>
      <c r="P192" s="2"/>
      <c r="Q192" s="2"/>
      <c r="R192" s="2"/>
      <c r="S192" s="2"/>
      <c r="T192" s="2"/>
      <c r="U192" s="2"/>
      <c r="V192" s="2"/>
      <c r="W192" s="2"/>
      <c r="X192" s="2"/>
      <c r="Y192" s="2"/>
      <c r="Z192" s="2"/>
      <c r="AA192" s="1622"/>
    </row>
    <row r="193" spans="1:27" ht="15.75">
      <c r="A193" s="2"/>
      <c r="B193" s="64"/>
      <c r="C193" s="2"/>
      <c r="D193" s="2"/>
      <c r="E193" s="2"/>
      <c r="F193" s="2"/>
      <c r="G193" s="2"/>
      <c r="H193" s="2"/>
      <c r="I193" s="2"/>
      <c r="J193" s="2"/>
      <c r="K193" s="2"/>
      <c r="L193" s="2"/>
      <c r="M193" s="2"/>
      <c r="N193" s="2"/>
      <c r="O193" s="2"/>
      <c r="P193" s="2"/>
      <c r="Q193" s="2"/>
      <c r="R193" s="2"/>
      <c r="S193" s="2"/>
      <c r="T193" s="2"/>
      <c r="U193" s="2"/>
      <c r="V193" s="2"/>
      <c r="W193" s="2"/>
      <c r="X193" s="2"/>
      <c r="Y193" s="2"/>
      <c r="Z193" s="2"/>
      <c r="AA193" s="1622"/>
    </row>
    <row r="194" spans="1:27" ht="15.75">
      <c r="A194" s="2"/>
      <c r="B194" s="64"/>
      <c r="C194" s="2"/>
      <c r="D194" s="2"/>
      <c r="E194" s="2"/>
      <c r="F194" s="2"/>
      <c r="G194" s="2"/>
      <c r="H194" s="2"/>
      <c r="I194" s="2"/>
      <c r="J194" s="2"/>
      <c r="K194" s="2"/>
      <c r="L194" s="2"/>
      <c r="M194" s="2"/>
      <c r="N194" s="2"/>
      <c r="O194" s="2"/>
      <c r="P194" s="2"/>
      <c r="Q194" s="2"/>
      <c r="R194" s="2"/>
      <c r="S194" s="2"/>
      <c r="T194" s="2"/>
      <c r="U194" s="2"/>
      <c r="V194" s="2"/>
      <c r="W194" s="2"/>
      <c r="X194" s="2"/>
      <c r="Y194" s="2"/>
      <c r="Z194" s="2"/>
      <c r="AA194" s="1622"/>
    </row>
    <row r="195" spans="1:27" ht="15.75">
      <c r="A195" s="2"/>
      <c r="B195" s="64"/>
      <c r="C195" s="2"/>
      <c r="D195" s="2"/>
      <c r="E195" s="2"/>
      <c r="F195" s="2"/>
      <c r="G195" s="2"/>
      <c r="H195" s="2"/>
      <c r="I195" s="2"/>
      <c r="J195" s="2"/>
      <c r="K195" s="2"/>
      <c r="L195" s="2"/>
      <c r="M195" s="2"/>
      <c r="N195" s="2"/>
      <c r="O195" s="2"/>
      <c r="P195" s="2"/>
      <c r="Q195" s="2"/>
      <c r="R195" s="2"/>
      <c r="S195" s="2"/>
      <c r="T195" s="2"/>
      <c r="U195" s="2"/>
      <c r="V195" s="2"/>
      <c r="W195" s="2"/>
      <c r="X195" s="2"/>
      <c r="Y195" s="2"/>
      <c r="Z195" s="2"/>
      <c r="AA195" s="1622"/>
    </row>
    <row r="196" spans="1:27" ht="15.75">
      <c r="A196" s="2"/>
      <c r="B196" s="64"/>
      <c r="C196" s="2"/>
      <c r="D196" s="2"/>
      <c r="E196" s="2"/>
      <c r="F196" s="2"/>
      <c r="G196" s="2"/>
      <c r="H196" s="2"/>
      <c r="I196" s="2"/>
      <c r="J196" s="2"/>
      <c r="K196" s="2"/>
      <c r="L196" s="2"/>
      <c r="M196" s="2"/>
      <c r="N196" s="2"/>
      <c r="O196" s="2"/>
      <c r="P196" s="2"/>
      <c r="Q196" s="2"/>
      <c r="R196" s="2"/>
      <c r="S196" s="2"/>
      <c r="T196" s="2"/>
      <c r="U196" s="2"/>
      <c r="V196" s="2"/>
      <c r="W196" s="2"/>
      <c r="X196" s="2"/>
      <c r="Y196" s="2"/>
      <c r="Z196" s="2"/>
      <c r="AA196" s="1622"/>
    </row>
    <row r="197" spans="1:27" ht="15.75">
      <c r="A197" s="2"/>
      <c r="B197" s="64"/>
      <c r="C197" s="2"/>
      <c r="D197" s="2"/>
      <c r="E197" s="2"/>
      <c r="F197" s="2"/>
      <c r="G197" s="2"/>
      <c r="H197" s="2"/>
      <c r="I197" s="2"/>
      <c r="J197" s="2"/>
      <c r="K197" s="2"/>
      <c r="L197" s="2"/>
      <c r="M197" s="2"/>
      <c r="N197" s="2"/>
      <c r="O197" s="2"/>
      <c r="P197" s="2"/>
      <c r="Q197" s="2"/>
      <c r="R197" s="2"/>
      <c r="S197" s="2"/>
      <c r="T197" s="2"/>
      <c r="U197" s="2"/>
      <c r="V197" s="2"/>
      <c r="W197" s="2"/>
      <c r="X197" s="2"/>
      <c r="Y197" s="2"/>
      <c r="Z197" s="2"/>
      <c r="AA197" s="1622"/>
    </row>
    <row r="198" spans="1:27" ht="15.75">
      <c r="A198" s="2"/>
      <c r="B198" s="64"/>
      <c r="C198" s="2"/>
      <c r="D198" s="2"/>
      <c r="E198" s="2"/>
      <c r="F198" s="2"/>
      <c r="G198" s="2"/>
      <c r="H198" s="2"/>
      <c r="I198" s="2"/>
      <c r="J198" s="2"/>
      <c r="K198" s="2"/>
      <c r="L198" s="2"/>
      <c r="M198" s="2"/>
      <c r="N198" s="2"/>
      <c r="O198" s="2"/>
      <c r="P198" s="2"/>
      <c r="Q198" s="2"/>
      <c r="R198" s="2"/>
      <c r="S198" s="2"/>
      <c r="T198" s="2"/>
      <c r="U198" s="2"/>
      <c r="V198" s="2"/>
      <c r="W198" s="2"/>
      <c r="X198" s="2"/>
      <c r="Y198" s="2"/>
      <c r="Z198" s="2"/>
      <c r="AA198" s="1622"/>
    </row>
    <row r="199" spans="1:27" ht="15.75">
      <c r="A199" s="2"/>
      <c r="B199" s="64"/>
      <c r="C199" s="2"/>
      <c r="D199" s="2"/>
      <c r="E199" s="2"/>
      <c r="F199" s="2"/>
      <c r="G199" s="2"/>
      <c r="H199" s="2"/>
      <c r="I199" s="2"/>
      <c r="J199" s="2"/>
      <c r="K199" s="2"/>
      <c r="L199" s="2"/>
      <c r="M199" s="2"/>
      <c r="N199" s="2"/>
      <c r="O199" s="2"/>
      <c r="P199" s="2"/>
      <c r="Q199" s="2"/>
      <c r="R199" s="2"/>
      <c r="S199" s="2"/>
      <c r="T199" s="2"/>
      <c r="U199" s="2"/>
      <c r="V199" s="2"/>
      <c r="W199" s="2"/>
      <c r="X199" s="2"/>
      <c r="Y199" s="2"/>
      <c r="Z199" s="2"/>
      <c r="AA199" s="1622"/>
    </row>
    <row r="200" spans="1:27" ht="15.75">
      <c r="A200" s="2"/>
      <c r="B200" s="64"/>
      <c r="C200" s="2"/>
      <c r="D200" s="2"/>
      <c r="E200" s="2"/>
      <c r="F200" s="2"/>
      <c r="G200" s="2"/>
      <c r="H200" s="2"/>
      <c r="I200" s="2"/>
      <c r="J200" s="2"/>
      <c r="K200" s="2"/>
      <c r="L200" s="2"/>
      <c r="M200" s="2"/>
      <c r="N200" s="2"/>
      <c r="O200" s="2"/>
      <c r="P200" s="2"/>
      <c r="Q200" s="2"/>
      <c r="R200" s="2"/>
      <c r="S200" s="2"/>
      <c r="T200" s="2"/>
      <c r="U200" s="2"/>
      <c r="V200" s="2"/>
      <c r="W200" s="2"/>
      <c r="X200" s="2"/>
      <c r="Y200" s="2"/>
      <c r="Z200" s="2"/>
      <c r="AA200" s="1622"/>
    </row>
    <row r="201" spans="1:27" ht="15.75">
      <c r="A201" s="2"/>
      <c r="B201" s="64"/>
      <c r="C201" s="2"/>
      <c r="D201" s="2"/>
      <c r="E201" s="2"/>
      <c r="F201" s="2"/>
      <c r="G201" s="2"/>
      <c r="H201" s="2"/>
      <c r="I201" s="2"/>
      <c r="J201" s="2"/>
      <c r="K201" s="2"/>
      <c r="L201" s="2"/>
      <c r="M201" s="2"/>
      <c r="N201" s="2"/>
      <c r="O201" s="2"/>
      <c r="P201" s="2"/>
      <c r="Q201" s="2"/>
      <c r="R201" s="2"/>
      <c r="S201" s="2"/>
      <c r="T201" s="2"/>
      <c r="U201" s="2"/>
      <c r="V201" s="2"/>
      <c r="W201" s="2"/>
      <c r="X201" s="2"/>
      <c r="Y201" s="2"/>
      <c r="Z201" s="2"/>
      <c r="AA201" s="1622"/>
    </row>
    <row r="202" spans="1:27" ht="15.75">
      <c r="A202" s="2"/>
      <c r="B202" s="64"/>
      <c r="C202" s="2"/>
      <c r="D202" s="2"/>
      <c r="E202" s="2"/>
      <c r="F202" s="2"/>
      <c r="G202" s="2"/>
      <c r="H202" s="2"/>
      <c r="I202" s="2"/>
      <c r="J202" s="2"/>
      <c r="K202" s="2"/>
      <c r="L202" s="2"/>
      <c r="M202" s="2"/>
      <c r="N202" s="2"/>
      <c r="O202" s="2"/>
      <c r="P202" s="2"/>
      <c r="Q202" s="2"/>
      <c r="R202" s="2"/>
      <c r="S202" s="2"/>
      <c r="T202" s="2"/>
      <c r="U202" s="2"/>
      <c r="V202" s="2"/>
      <c r="W202" s="2"/>
      <c r="X202" s="2"/>
      <c r="Y202" s="2"/>
      <c r="Z202" s="2"/>
      <c r="AA202" s="1622"/>
    </row>
    <row r="203" spans="1:27" ht="15.75">
      <c r="A203" s="2"/>
      <c r="B203" s="64"/>
      <c r="C203" s="2"/>
      <c r="D203" s="2"/>
      <c r="E203" s="2"/>
      <c r="F203" s="2"/>
      <c r="G203" s="2"/>
      <c r="H203" s="2"/>
      <c r="I203" s="2"/>
      <c r="J203" s="2"/>
      <c r="K203" s="2"/>
      <c r="L203" s="2"/>
      <c r="M203" s="2"/>
      <c r="N203" s="2"/>
      <c r="O203" s="2"/>
      <c r="P203" s="2"/>
      <c r="Q203" s="2"/>
      <c r="R203" s="2"/>
      <c r="S203" s="2"/>
      <c r="T203" s="2"/>
      <c r="U203" s="2"/>
      <c r="V203" s="2"/>
      <c r="W203" s="2"/>
      <c r="X203" s="2"/>
      <c r="Y203" s="2"/>
      <c r="Z203" s="2"/>
      <c r="AA203" s="1622"/>
    </row>
    <row r="204" spans="1:27" ht="15.75">
      <c r="A204" s="2"/>
      <c r="B204" s="64"/>
      <c r="C204" s="2"/>
      <c r="D204" s="2"/>
      <c r="E204" s="2"/>
      <c r="F204" s="2"/>
      <c r="G204" s="2"/>
      <c r="H204" s="2"/>
      <c r="I204" s="2"/>
      <c r="J204" s="2"/>
      <c r="K204" s="2"/>
      <c r="L204" s="2"/>
      <c r="M204" s="2"/>
      <c r="N204" s="2"/>
      <c r="O204" s="2"/>
      <c r="P204" s="2"/>
      <c r="Q204" s="2"/>
      <c r="R204" s="2"/>
      <c r="S204" s="2"/>
      <c r="T204" s="2"/>
      <c r="U204" s="2"/>
      <c r="V204" s="2"/>
      <c r="W204" s="2"/>
      <c r="X204" s="2"/>
      <c r="Y204" s="2"/>
      <c r="Z204" s="2"/>
      <c r="AA204" s="1622"/>
    </row>
    <row r="205" spans="1:27" ht="15.75">
      <c r="A205" s="2"/>
      <c r="B205" s="64"/>
      <c r="C205" s="2"/>
      <c r="D205" s="2"/>
      <c r="E205" s="2"/>
      <c r="F205" s="2"/>
      <c r="G205" s="2"/>
      <c r="H205" s="2"/>
      <c r="I205" s="2"/>
      <c r="J205" s="2"/>
      <c r="K205" s="2"/>
      <c r="L205" s="2"/>
      <c r="M205" s="2"/>
      <c r="N205" s="2"/>
      <c r="O205" s="2"/>
      <c r="P205" s="2"/>
      <c r="Q205" s="2"/>
      <c r="R205" s="2"/>
      <c r="S205" s="2"/>
      <c r="T205" s="2"/>
      <c r="U205" s="2"/>
      <c r="V205" s="2"/>
      <c r="W205" s="2"/>
      <c r="X205" s="2"/>
      <c r="Y205" s="2"/>
      <c r="Z205" s="2"/>
      <c r="AA205" s="1622"/>
    </row>
    <row r="206" spans="1:27" ht="15.75">
      <c r="A206" s="2"/>
      <c r="B206" s="64"/>
      <c r="C206" s="2"/>
      <c r="D206" s="2"/>
      <c r="E206" s="2"/>
      <c r="F206" s="2"/>
      <c r="G206" s="2"/>
      <c r="H206" s="2"/>
      <c r="I206" s="2"/>
      <c r="J206" s="2"/>
      <c r="K206" s="2"/>
      <c r="L206" s="2"/>
      <c r="M206" s="2"/>
      <c r="N206" s="2"/>
      <c r="O206" s="2"/>
      <c r="P206" s="2"/>
      <c r="Q206" s="2"/>
      <c r="R206" s="2"/>
      <c r="S206" s="2"/>
      <c r="T206" s="2"/>
      <c r="U206" s="2"/>
      <c r="V206" s="2"/>
      <c r="W206" s="2"/>
      <c r="X206" s="2"/>
      <c r="Y206" s="2"/>
      <c r="Z206" s="2"/>
      <c r="AA206" s="1622"/>
    </row>
    <row r="207" spans="1:27" ht="15.75">
      <c r="A207" s="2"/>
      <c r="B207" s="64"/>
      <c r="C207" s="2"/>
      <c r="D207" s="2"/>
      <c r="E207" s="2"/>
      <c r="F207" s="2"/>
      <c r="G207" s="2"/>
      <c r="H207" s="2"/>
      <c r="I207" s="2"/>
      <c r="J207" s="2"/>
      <c r="K207" s="2"/>
      <c r="L207" s="2"/>
      <c r="M207" s="2"/>
      <c r="N207" s="2"/>
      <c r="O207" s="2"/>
      <c r="P207" s="2"/>
      <c r="Q207" s="2"/>
      <c r="R207" s="2"/>
      <c r="S207" s="2"/>
      <c r="T207" s="2"/>
      <c r="U207" s="2"/>
      <c r="V207" s="2"/>
      <c r="W207" s="2"/>
      <c r="X207" s="2"/>
      <c r="Y207" s="2"/>
      <c r="Z207" s="2"/>
      <c r="AA207" s="1622"/>
    </row>
    <row r="208" spans="1:27" ht="15.75">
      <c r="A208" s="2"/>
      <c r="B208" s="64"/>
      <c r="C208" s="2"/>
      <c r="D208" s="2"/>
      <c r="E208" s="2"/>
      <c r="F208" s="2"/>
      <c r="G208" s="2"/>
      <c r="H208" s="2"/>
      <c r="I208" s="2"/>
      <c r="J208" s="2"/>
      <c r="K208" s="2"/>
      <c r="L208" s="2"/>
      <c r="M208" s="2"/>
      <c r="N208" s="2"/>
      <c r="O208" s="2"/>
      <c r="P208" s="2"/>
      <c r="Q208" s="2"/>
      <c r="R208" s="2"/>
      <c r="S208" s="2"/>
      <c r="T208" s="2"/>
      <c r="U208" s="2"/>
      <c r="V208" s="2"/>
      <c r="W208" s="2"/>
      <c r="X208" s="2"/>
      <c r="Y208" s="2"/>
      <c r="Z208" s="2"/>
      <c r="AA208" s="1622"/>
    </row>
    <row r="209" spans="1:27" ht="15.75">
      <c r="A209" s="2"/>
      <c r="B209" s="64"/>
      <c r="C209" s="2"/>
      <c r="D209" s="2"/>
      <c r="E209" s="2"/>
      <c r="F209" s="2"/>
      <c r="G209" s="2"/>
      <c r="H209" s="2"/>
      <c r="I209" s="2"/>
      <c r="J209" s="2"/>
      <c r="K209" s="2"/>
      <c r="L209" s="2"/>
      <c r="M209" s="2"/>
      <c r="N209" s="2"/>
      <c r="O209" s="2"/>
      <c r="P209" s="2"/>
      <c r="Q209" s="2"/>
      <c r="R209" s="2"/>
      <c r="S209" s="2"/>
      <c r="T209" s="2"/>
      <c r="U209" s="2"/>
      <c r="V209" s="2"/>
      <c r="W209" s="2"/>
      <c r="X209" s="2"/>
      <c r="Y209" s="2"/>
      <c r="Z209" s="2"/>
      <c r="AA209" s="1622"/>
    </row>
    <row r="210" spans="1:27" ht="15.75">
      <c r="A210" s="2"/>
      <c r="B210" s="64"/>
      <c r="C210" s="2"/>
      <c r="D210" s="2"/>
      <c r="E210" s="2"/>
      <c r="F210" s="2"/>
      <c r="G210" s="2"/>
      <c r="H210" s="2"/>
      <c r="I210" s="2"/>
      <c r="J210" s="2"/>
      <c r="K210" s="2"/>
      <c r="L210" s="2"/>
      <c r="M210" s="2"/>
      <c r="N210" s="2"/>
      <c r="O210" s="2"/>
      <c r="P210" s="2"/>
      <c r="Q210" s="2"/>
      <c r="R210" s="2"/>
      <c r="S210" s="2"/>
      <c r="T210" s="2"/>
      <c r="U210" s="2"/>
      <c r="V210" s="2"/>
      <c r="W210" s="2"/>
      <c r="X210" s="2"/>
      <c r="Y210" s="2"/>
      <c r="Z210" s="2"/>
      <c r="AA210" s="1622"/>
    </row>
    <row r="211" spans="1:27" ht="15.75">
      <c r="A211" s="2"/>
      <c r="B211" s="64"/>
      <c r="C211" s="2"/>
      <c r="D211" s="2"/>
      <c r="E211" s="2"/>
      <c r="F211" s="2"/>
      <c r="G211" s="2"/>
      <c r="H211" s="2"/>
      <c r="I211" s="2"/>
      <c r="J211" s="2"/>
      <c r="K211" s="2"/>
      <c r="L211" s="2"/>
      <c r="M211" s="2"/>
      <c r="N211" s="2"/>
      <c r="O211" s="2"/>
      <c r="P211" s="2"/>
      <c r="Q211" s="2"/>
      <c r="R211" s="2"/>
      <c r="S211" s="2"/>
      <c r="T211" s="2"/>
      <c r="U211" s="2"/>
      <c r="V211" s="2"/>
      <c r="W211" s="2"/>
      <c r="X211" s="2"/>
      <c r="Y211" s="2"/>
      <c r="Z211" s="2"/>
      <c r="AA211" s="1622"/>
    </row>
    <row r="212" spans="1:27" ht="15.75">
      <c r="A212" s="2"/>
      <c r="B212" s="64"/>
      <c r="C212" s="2"/>
      <c r="D212" s="2"/>
      <c r="E212" s="2"/>
      <c r="F212" s="2"/>
      <c r="G212" s="2"/>
      <c r="H212" s="2"/>
      <c r="I212" s="2"/>
      <c r="J212" s="2"/>
      <c r="K212" s="2"/>
      <c r="L212" s="2"/>
      <c r="M212" s="2"/>
      <c r="N212" s="2"/>
      <c r="O212" s="2"/>
      <c r="P212" s="2"/>
      <c r="Q212" s="2"/>
      <c r="R212" s="2"/>
      <c r="S212" s="2"/>
      <c r="T212" s="2"/>
      <c r="U212" s="2"/>
      <c r="V212" s="2"/>
      <c r="W212" s="2"/>
      <c r="X212" s="2"/>
      <c r="Y212" s="2"/>
      <c r="Z212" s="2"/>
      <c r="AA212" s="1622"/>
    </row>
    <row r="213" spans="1:27" ht="15.75">
      <c r="A213" s="2"/>
      <c r="B213" s="64"/>
      <c r="C213" s="2"/>
      <c r="D213" s="2"/>
      <c r="E213" s="2"/>
      <c r="F213" s="2"/>
      <c r="G213" s="2"/>
      <c r="H213" s="2"/>
      <c r="I213" s="2"/>
      <c r="J213" s="2"/>
      <c r="K213" s="2"/>
      <c r="L213" s="2"/>
      <c r="M213" s="2"/>
      <c r="N213" s="2"/>
      <c r="O213" s="2"/>
      <c r="P213" s="2"/>
      <c r="Q213" s="2"/>
      <c r="R213" s="2"/>
      <c r="S213" s="2"/>
      <c r="T213" s="2"/>
      <c r="U213" s="2"/>
      <c r="V213" s="2"/>
      <c r="W213" s="2"/>
      <c r="X213" s="2"/>
      <c r="Y213" s="2"/>
      <c r="Z213" s="2"/>
      <c r="AA213" s="1622"/>
    </row>
    <row r="214" spans="1:27" ht="15.75">
      <c r="A214" s="2"/>
      <c r="B214" s="64"/>
      <c r="C214" s="2"/>
      <c r="D214" s="2"/>
      <c r="E214" s="2"/>
      <c r="F214" s="2"/>
      <c r="G214" s="2"/>
      <c r="H214" s="2"/>
      <c r="I214" s="2"/>
      <c r="J214" s="2"/>
      <c r="K214" s="2"/>
      <c r="L214" s="2"/>
      <c r="M214" s="2"/>
      <c r="N214" s="2"/>
      <c r="O214" s="2"/>
      <c r="P214" s="2"/>
      <c r="Q214" s="2"/>
      <c r="R214" s="2"/>
      <c r="S214" s="2"/>
      <c r="T214" s="2"/>
      <c r="U214" s="2"/>
      <c r="V214" s="2"/>
      <c r="W214" s="2"/>
      <c r="X214" s="2"/>
      <c r="Y214" s="2"/>
      <c r="Z214" s="2"/>
      <c r="AA214" s="1622"/>
    </row>
    <row r="215" spans="1:27" ht="15.75">
      <c r="A215" s="2"/>
      <c r="B215" s="64"/>
      <c r="C215" s="2"/>
      <c r="D215" s="2"/>
      <c r="E215" s="2"/>
      <c r="F215" s="2"/>
      <c r="G215" s="2"/>
      <c r="H215" s="2"/>
      <c r="I215" s="2"/>
      <c r="J215" s="2"/>
      <c r="K215" s="2"/>
      <c r="L215" s="2"/>
      <c r="M215" s="2"/>
      <c r="N215" s="2"/>
      <c r="O215" s="2"/>
      <c r="P215" s="2"/>
      <c r="Q215" s="2"/>
      <c r="R215" s="2"/>
      <c r="S215" s="2"/>
      <c r="T215" s="2"/>
      <c r="U215" s="2"/>
      <c r="V215" s="2"/>
      <c r="W215" s="2"/>
      <c r="X215" s="2"/>
      <c r="Y215" s="2"/>
      <c r="Z215" s="2"/>
      <c r="AA215" s="1622"/>
    </row>
    <row r="216" spans="1:27" ht="15.75">
      <c r="A216" s="2"/>
      <c r="B216" s="64"/>
      <c r="C216" s="2"/>
      <c r="D216" s="2"/>
      <c r="E216" s="2"/>
      <c r="F216" s="2"/>
      <c r="G216" s="2"/>
      <c r="H216" s="2"/>
      <c r="I216" s="2"/>
      <c r="J216" s="2"/>
      <c r="K216" s="2"/>
      <c r="L216" s="2"/>
      <c r="M216" s="2"/>
      <c r="N216" s="2"/>
      <c r="O216" s="2"/>
      <c r="P216" s="2"/>
      <c r="Q216" s="2"/>
      <c r="R216" s="2"/>
      <c r="S216" s="2"/>
      <c r="T216" s="2"/>
      <c r="U216" s="2"/>
      <c r="V216" s="2"/>
      <c r="W216" s="2"/>
      <c r="X216" s="2"/>
      <c r="Y216" s="2"/>
      <c r="Z216" s="2"/>
      <c r="AA216" s="1622"/>
    </row>
    <row r="217" spans="1:27" ht="15.75">
      <c r="A217" s="2"/>
      <c r="B217" s="64"/>
      <c r="C217" s="2"/>
      <c r="D217" s="2"/>
      <c r="E217" s="2"/>
      <c r="F217" s="2"/>
      <c r="G217" s="2"/>
      <c r="H217" s="2"/>
      <c r="I217" s="2"/>
      <c r="J217" s="2"/>
      <c r="K217" s="2"/>
      <c r="L217" s="2"/>
      <c r="M217" s="2"/>
      <c r="N217" s="2"/>
      <c r="O217" s="2"/>
      <c r="P217" s="2"/>
      <c r="Q217" s="2"/>
      <c r="R217" s="2"/>
      <c r="S217" s="2"/>
      <c r="T217" s="2"/>
      <c r="U217" s="2"/>
      <c r="V217" s="2"/>
      <c r="W217" s="2"/>
      <c r="X217" s="2"/>
      <c r="Y217" s="2"/>
      <c r="Z217" s="2"/>
      <c r="AA217" s="1622"/>
    </row>
    <row r="218" spans="1:27" ht="15.75">
      <c r="A218" s="2"/>
      <c r="B218" s="64"/>
      <c r="C218" s="2"/>
      <c r="D218" s="2"/>
      <c r="E218" s="2"/>
      <c r="F218" s="2"/>
      <c r="G218" s="2"/>
      <c r="H218" s="2"/>
      <c r="I218" s="2"/>
      <c r="J218" s="2"/>
      <c r="K218" s="2"/>
      <c r="L218" s="2"/>
      <c r="M218" s="2"/>
      <c r="N218" s="2"/>
      <c r="O218" s="2"/>
      <c r="P218" s="2"/>
      <c r="Q218" s="2"/>
      <c r="R218" s="2"/>
      <c r="S218" s="2"/>
      <c r="T218" s="2"/>
      <c r="U218" s="2"/>
      <c r="V218" s="2"/>
      <c r="W218" s="2"/>
      <c r="X218" s="2"/>
      <c r="Y218" s="2"/>
      <c r="Z218" s="2"/>
      <c r="AA218" s="1622"/>
    </row>
    <row r="219" spans="1:27" ht="15.75">
      <c r="A219" s="2"/>
      <c r="B219" s="64"/>
      <c r="C219" s="2"/>
      <c r="D219" s="2"/>
      <c r="E219" s="2"/>
      <c r="F219" s="2"/>
      <c r="G219" s="2"/>
      <c r="H219" s="2"/>
      <c r="I219" s="2"/>
      <c r="J219" s="2"/>
      <c r="K219" s="2"/>
      <c r="L219" s="2"/>
      <c r="M219" s="2"/>
      <c r="N219" s="2"/>
      <c r="O219" s="2"/>
      <c r="P219" s="2"/>
      <c r="Q219" s="2"/>
      <c r="R219" s="2"/>
      <c r="S219" s="2"/>
      <c r="T219" s="2"/>
      <c r="U219" s="2"/>
      <c r="V219" s="2"/>
      <c r="W219" s="2"/>
      <c r="X219" s="2"/>
      <c r="Y219" s="2"/>
      <c r="Z219" s="2"/>
      <c r="AA219" s="1622"/>
    </row>
    <row r="220" spans="1:27" ht="15.75">
      <c r="A220" s="2"/>
      <c r="B220" s="64"/>
      <c r="C220" s="2"/>
      <c r="D220" s="2"/>
      <c r="E220" s="2"/>
      <c r="F220" s="2"/>
      <c r="G220" s="2"/>
      <c r="H220" s="2"/>
      <c r="I220" s="2"/>
      <c r="J220" s="2"/>
      <c r="K220" s="2"/>
      <c r="L220" s="2"/>
      <c r="M220" s="2"/>
      <c r="N220" s="2"/>
      <c r="O220" s="2"/>
      <c r="P220" s="2"/>
      <c r="Q220" s="2"/>
      <c r="R220" s="2"/>
      <c r="S220" s="2"/>
      <c r="T220" s="2"/>
      <c r="U220" s="2"/>
      <c r="V220" s="2"/>
      <c r="W220" s="2"/>
      <c r="X220" s="2"/>
      <c r="Y220" s="2"/>
      <c r="Z220" s="2"/>
      <c r="AA220" s="1622"/>
    </row>
    <row r="221" spans="1:27" ht="15.75">
      <c r="A221" s="2"/>
      <c r="B221" s="64"/>
      <c r="C221" s="2"/>
      <c r="D221" s="2"/>
      <c r="E221" s="2"/>
      <c r="F221" s="2"/>
      <c r="G221" s="2"/>
      <c r="H221" s="2"/>
      <c r="I221" s="2"/>
      <c r="J221" s="2"/>
      <c r="K221" s="2"/>
      <c r="L221" s="2"/>
      <c r="M221" s="2"/>
      <c r="N221" s="2"/>
      <c r="O221" s="2"/>
      <c r="P221" s="2"/>
      <c r="Q221" s="2"/>
      <c r="R221" s="2"/>
      <c r="S221" s="2"/>
      <c r="T221" s="2"/>
      <c r="U221" s="2"/>
      <c r="V221" s="2"/>
      <c r="W221" s="2"/>
      <c r="X221" s="2"/>
      <c r="Y221" s="2"/>
      <c r="Z221" s="2"/>
      <c r="AA221" s="1622"/>
    </row>
    <row r="222" spans="1:27" ht="15.75">
      <c r="A222" s="2"/>
      <c r="B222" s="64"/>
      <c r="C222" s="2"/>
      <c r="D222" s="2"/>
      <c r="E222" s="2"/>
      <c r="F222" s="2"/>
      <c r="G222" s="2"/>
      <c r="H222" s="2"/>
      <c r="I222" s="2"/>
      <c r="J222" s="2"/>
      <c r="K222" s="2"/>
      <c r="L222" s="2"/>
      <c r="M222" s="2"/>
      <c r="N222" s="2"/>
      <c r="O222" s="2"/>
      <c r="P222" s="2"/>
      <c r="Q222" s="2"/>
      <c r="R222" s="2"/>
      <c r="S222" s="2"/>
      <c r="T222" s="2"/>
      <c r="U222" s="2"/>
      <c r="V222" s="2"/>
      <c r="W222" s="2"/>
      <c r="X222" s="2"/>
      <c r="Y222" s="2"/>
      <c r="Z222" s="2"/>
      <c r="AA222" s="1622"/>
    </row>
    <row r="223" spans="1:27" ht="15.75">
      <c r="A223" s="2"/>
      <c r="B223" s="64"/>
      <c r="C223" s="2"/>
      <c r="D223" s="2"/>
      <c r="E223" s="2"/>
      <c r="F223" s="2"/>
      <c r="G223" s="2"/>
      <c r="H223" s="2"/>
      <c r="I223" s="2"/>
      <c r="J223" s="2"/>
      <c r="K223" s="2"/>
      <c r="L223" s="2"/>
      <c r="M223" s="2"/>
      <c r="N223" s="2"/>
      <c r="O223" s="2"/>
      <c r="P223" s="2"/>
      <c r="Q223" s="2"/>
      <c r="R223" s="2"/>
      <c r="S223" s="2"/>
      <c r="T223" s="2"/>
      <c r="U223" s="2"/>
      <c r="V223" s="2"/>
      <c r="W223" s="2"/>
      <c r="X223" s="2"/>
      <c r="Y223" s="2"/>
      <c r="Z223" s="2"/>
      <c r="AA223" s="1622"/>
    </row>
    <row r="224" spans="1:27" ht="15.75">
      <c r="A224" s="2"/>
      <c r="B224" s="64"/>
      <c r="C224" s="2"/>
      <c r="D224" s="2"/>
      <c r="E224" s="2"/>
      <c r="F224" s="2"/>
      <c r="G224" s="2"/>
      <c r="H224" s="2"/>
      <c r="I224" s="2"/>
      <c r="J224" s="2"/>
      <c r="K224" s="2"/>
      <c r="L224" s="2"/>
      <c r="M224" s="2"/>
      <c r="N224" s="2"/>
      <c r="O224" s="2"/>
      <c r="P224" s="2"/>
      <c r="Q224" s="2"/>
      <c r="R224" s="2"/>
      <c r="S224" s="2"/>
      <c r="T224" s="2"/>
      <c r="U224" s="2"/>
      <c r="V224" s="2"/>
      <c r="W224" s="2"/>
      <c r="X224" s="2"/>
      <c r="Y224" s="2"/>
      <c r="Z224" s="2"/>
      <c r="AA224" s="1622"/>
    </row>
    <row r="225" spans="1:27" ht="15.75">
      <c r="A225" s="2"/>
      <c r="B225" s="64"/>
      <c r="C225" s="2"/>
      <c r="D225" s="2"/>
      <c r="E225" s="2"/>
      <c r="F225" s="2"/>
      <c r="G225" s="2"/>
      <c r="H225" s="2"/>
      <c r="I225" s="2"/>
      <c r="J225" s="2"/>
      <c r="K225" s="2"/>
      <c r="L225" s="2"/>
      <c r="M225" s="2"/>
      <c r="N225" s="2"/>
      <c r="O225" s="2"/>
      <c r="P225" s="2"/>
      <c r="Q225" s="2"/>
      <c r="R225" s="2"/>
      <c r="S225" s="2"/>
      <c r="T225" s="2"/>
      <c r="U225" s="2"/>
      <c r="V225" s="2"/>
      <c r="W225" s="2"/>
      <c r="X225" s="2"/>
      <c r="Y225" s="2"/>
      <c r="Z225" s="2"/>
      <c r="AA225" s="1622"/>
    </row>
    <row r="226" spans="1:27" ht="15.75">
      <c r="A226" s="2"/>
      <c r="B226" s="64"/>
      <c r="C226" s="2"/>
      <c r="D226" s="2"/>
      <c r="E226" s="2"/>
      <c r="F226" s="2"/>
      <c r="G226" s="2"/>
      <c r="H226" s="2"/>
      <c r="I226" s="2"/>
      <c r="J226" s="2"/>
      <c r="K226" s="2"/>
      <c r="L226" s="2"/>
      <c r="M226" s="2"/>
      <c r="N226" s="2"/>
      <c r="O226" s="2"/>
      <c r="P226" s="2"/>
      <c r="Q226" s="2"/>
      <c r="R226" s="2"/>
      <c r="S226" s="2"/>
      <c r="T226" s="2"/>
      <c r="U226" s="2"/>
      <c r="V226" s="2"/>
      <c r="W226" s="2"/>
      <c r="X226" s="2"/>
      <c r="Y226" s="2"/>
      <c r="Z226" s="2"/>
      <c r="AA226" s="1622"/>
    </row>
    <row r="227" spans="1:27" ht="15.75">
      <c r="A227" s="2"/>
      <c r="B227" s="64"/>
      <c r="C227" s="2"/>
      <c r="D227" s="2"/>
      <c r="E227" s="2"/>
      <c r="F227" s="2"/>
      <c r="G227" s="2"/>
      <c r="H227" s="2"/>
      <c r="I227" s="2"/>
      <c r="J227" s="2"/>
      <c r="K227" s="2"/>
      <c r="L227" s="2"/>
      <c r="M227" s="2"/>
      <c r="N227" s="2"/>
      <c r="O227" s="2"/>
      <c r="P227" s="2"/>
      <c r="Q227" s="2"/>
      <c r="R227" s="2"/>
      <c r="S227" s="2"/>
      <c r="T227" s="2"/>
      <c r="U227" s="2"/>
      <c r="V227" s="2"/>
      <c r="W227" s="2"/>
      <c r="X227" s="2"/>
      <c r="Y227" s="2"/>
      <c r="Z227" s="2"/>
      <c r="AA227" s="1622"/>
    </row>
    <row r="228" spans="1:27" ht="15.75">
      <c r="A228" s="2"/>
      <c r="B228" s="64"/>
      <c r="C228" s="2"/>
      <c r="D228" s="2"/>
      <c r="E228" s="2"/>
      <c r="F228" s="2"/>
      <c r="G228" s="2"/>
      <c r="H228" s="2"/>
      <c r="I228" s="2"/>
      <c r="J228" s="2"/>
      <c r="K228" s="2"/>
      <c r="L228" s="2"/>
      <c r="M228" s="2"/>
      <c r="N228" s="2"/>
      <c r="O228" s="2"/>
      <c r="P228" s="2"/>
      <c r="Q228" s="2"/>
      <c r="R228" s="2"/>
      <c r="S228" s="2"/>
      <c r="T228" s="2"/>
      <c r="U228" s="2"/>
      <c r="V228" s="2"/>
      <c r="W228" s="2"/>
      <c r="X228" s="2"/>
      <c r="Y228" s="2"/>
      <c r="Z228" s="2"/>
      <c r="AA228" s="1622"/>
    </row>
    <row r="229" spans="1:27" ht="15.75">
      <c r="A229" s="2"/>
      <c r="B229" s="64"/>
      <c r="C229" s="2"/>
      <c r="D229" s="2"/>
      <c r="E229" s="2"/>
      <c r="F229" s="2"/>
      <c r="G229" s="2"/>
      <c r="H229" s="2"/>
      <c r="I229" s="2"/>
      <c r="J229" s="2"/>
      <c r="K229" s="2"/>
      <c r="L229" s="2"/>
      <c r="M229" s="2"/>
      <c r="N229" s="2"/>
      <c r="O229" s="2"/>
      <c r="P229" s="2"/>
      <c r="Q229" s="2"/>
      <c r="R229" s="2"/>
      <c r="S229" s="2"/>
      <c r="T229" s="2"/>
      <c r="U229" s="2"/>
      <c r="V229" s="2"/>
      <c r="W229" s="2"/>
      <c r="X229" s="2"/>
      <c r="Y229" s="2"/>
      <c r="Z229" s="2"/>
      <c r="AA229" s="1622"/>
    </row>
    <row r="230" spans="1:27" ht="15.75">
      <c r="A230" s="2"/>
      <c r="B230" s="64"/>
      <c r="C230" s="2"/>
      <c r="D230" s="2"/>
      <c r="E230" s="2"/>
      <c r="F230" s="2"/>
      <c r="G230" s="2"/>
      <c r="H230" s="2"/>
      <c r="I230" s="2"/>
      <c r="J230" s="2"/>
      <c r="K230" s="2"/>
      <c r="L230" s="2"/>
      <c r="M230" s="2"/>
      <c r="N230" s="2"/>
      <c r="O230" s="2"/>
      <c r="P230" s="2"/>
      <c r="Q230" s="2"/>
      <c r="R230" s="2"/>
      <c r="S230" s="2"/>
      <c r="T230" s="2"/>
      <c r="U230" s="2"/>
      <c r="V230" s="2"/>
      <c r="W230" s="2"/>
      <c r="X230" s="2"/>
      <c r="Y230" s="2"/>
      <c r="Z230" s="2"/>
      <c r="AA230" s="1622"/>
    </row>
    <row r="231" spans="1:27" ht="15.75">
      <c r="A231" s="2"/>
      <c r="B231" s="64"/>
      <c r="C231" s="2"/>
      <c r="D231" s="2"/>
      <c r="E231" s="2"/>
      <c r="F231" s="2"/>
      <c r="G231" s="2"/>
      <c r="H231" s="2"/>
      <c r="I231" s="2"/>
      <c r="J231" s="2"/>
      <c r="K231" s="2"/>
      <c r="L231" s="2"/>
      <c r="M231" s="2"/>
      <c r="N231" s="2"/>
      <c r="O231" s="2"/>
      <c r="P231" s="2"/>
      <c r="Q231" s="2"/>
      <c r="R231" s="2"/>
      <c r="S231" s="2"/>
      <c r="T231" s="2"/>
      <c r="U231" s="2"/>
      <c r="V231" s="2"/>
      <c r="W231" s="2"/>
      <c r="X231" s="2"/>
      <c r="Y231" s="2"/>
      <c r="Z231" s="2"/>
      <c r="AA231" s="1622"/>
    </row>
    <row r="232" spans="1:27" ht="15.75">
      <c r="A232" s="2"/>
      <c r="B232" s="64"/>
      <c r="C232" s="2"/>
      <c r="D232" s="2"/>
      <c r="E232" s="2"/>
      <c r="F232" s="2"/>
      <c r="G232" s="2"/>
      <c r="H232" s="2"/>
      <c r="I232" s="2"/>
      <c r="J232" s="2"/>
      <c r="K232" s="2"/>
      <c r="L232" s="2"/>
      <c r="M232" s="2"/>
      <c r="N232" s="2"/>
      <c r="O232" s="2"/>
      <c r="P232" s="2"/>
      <c r="Q232" s="2"/>
      <c r="R232" s="2"/>
      <c r="S232" s="2"/>
      <c r="T232" s="2"/>
      <c r="U232" s="2"/>
      <c r="V232" s="2"/>
      <c r="W232" s="2"/>
      <c r="X232" s="2"/>
      <c r="Y232" s="2"/>
      <c r="Z232" s="2"/>
      <c r="AA232" s="1622"/>
    </row>
    <row r="233" spans="1:27" ht="15.75">
      <c r="A233" s="2"/>
      <c r="B233" s="64"/>
      <c r="C233" s="2"/>
      <c r="D233" s="2"/>
      <c r="E233" s="2"/>
      <c r="F233" s="2"/>
      <c r="G233" s="2"/>
      <c r="H233" s="2"/>
      <c r="I233" s="2"/>
      <c r="J233" s="2"/>
      <c r="K233" s="2"/>
      <c r="L233" s="2"/>
      <c r="M233" s="2"/>
      <c r="N233" s="2"/>
      <c r="O233" s="2"/>
      <c r="P233" s="2"/>
      <c r="Q233" s="2"/>
      <c r="R233" s="2"/>
      <c r="S233" s="2"/>
      <c r="T233" s="2"/>
      <c r="U233" s="2"/>
      <c r="V233" s="2"/>
      <c r="W233" s="2"/>
      <c r="X233" s="2"/>
      <c r="Y233" s="2"/>
      <c r="Z233" s="2"/>
      <c r="AA233" s="1622"/>
    </row>
    <row r="234" spans="1:27" ht="15.75">
      <c r="A234" s="2"/>
      <c r="B234" s="64"/>
      <c r="C234" s="2"/>
      <c r="D234" s="2"/>
      <c r="E234" s="2"/>
      <c r="F234" s="2"/>
      <c r="G234" s="2"/>
      <c r="H234" s="2"/>
      <c r="I234" s="2"/>
      <c r="J234" s="2"/>
      <c r="K234" s="2"/>
      <c r="L234" s="2"/>
      <c r="M234" s="2"/>
      <c r="N234" s="2"/>
      <c r="O234" s="2"/>
      <c r="P234" s="2"/>
      <c r="Q234" s="2"/>
      <c r="R234" s="2"/>
      <c r="S234" s="2"/>
      <c r="T234" s="2"/>
      <c r="U234" s="2"/>
      <c r="V234" s="2"/>
      <c r="W234" s="2"/>
      <c r="X234" s="2"/>
      <c r="Y234" s="2"/>
      <c r="Z234" s="2"/>
      <c r="AA234" s="1622"/>
    </row>
    <row r="235" spans="1:27" ht="15.75">
      <c r="A235" s="2"/>
      <c r="B235" s="64"/>
      <c r="C235" s="2"/>
      <c r="D235" s="2"/>
      <c r="E235" s="2"/>
      <c r="F235" s="2"/>
      <c r="G235" s="2"/>
      <c r="H235" s="2"/>
      <c r="I235" s="2"/>
      <c r="J235" s="2"/>
      <c r="K235" s="2"/>
      <c r="L235" s="2"/>
      <c r="M235" s="2"/>
      <c r="N235" s="2"/>
      <c r="O235" s="2"/>
      <c r="P235" s="2"/>
      <c r="Q235" s="2"/>
      <c r="R235" s="2"/>
      <c r="S235" s="2"/>
      <c r="T235" s="2"/>
      <c r="U235" s="2"/>
      <c r="V235" s="2"/>
      <c r="W235" s="2"/>
      <c r="X235" s="2"/>
      <c r="Y235" s="2"/>
      <c r="Z235" s="2"/>
      <c r="AA235" s="1622"/>
    </row>
    <row r="236" spans="1:27" ht="15.75">
      <c r="A236" s="2"/>
      <c r="B236" s="64"/>
      <c r="C236" s="2"/>
      <c r="D236" s="2"/>
      <c r="E236" s="2"/>
      <c r="F236" s="2"/>
      <c r="G236" s="2"/>
      <c r="H236" s="2"/>
      <c r="I236" s="2"/>
      <c r="J236" s="2"/>
      <c r="K236" s="2"/>
      <c r="L236" s="2"/>
      <c r="M236" s="2"/>
      <c r="N236" s="2"/>
      <c r="O236" s="2"/>
      <c r="P236" s="2"/>
      <c r="Q236" s="2"/>
      <c r="R236" s="2"/>
      <c r="S236" s="2"/>
      <c r="T236" s="2"/>
      <c r="U236" s="2"/>
      <c r="V236" s="2"/>
      <c r="W236" s="2"/>
      <c r="X236" s="2"/>
      <c r="Y236" s="2"/>
      <c r="Z236" s="2"/>
      <c r="AA236" s="1622"/>
    </row>
    <row r="237" spans="1:27" ht="15.75">
      <c r="A237" s="2"/>
      <c r="B237" s="64"/>
      <c r="C237" s="2"/>
      <c r="D237" s="2"/>
      <c r="E237" s="2"/>
      <c r="F237" s="2"/>
      <c r="G237" s="2"/>
      <c r="H237" s="2"/>
      <c r="I237" s="2"/>
      <c r="J237" s="2"/>
      <c r="K237" s="2"/>
      <c r="L237" s="2"/>
      <c r="M237" s="2"/>
      <c r="N237" s="2"/>
      <c r="O237" s="2"/>
      <c r="P237" s="2"/>
      <c r="Q237" s="2"/>
      <c r="R237" s="2"/>
      <c r="S237" s="2"/>
      <c r="T237" s="2"/>
      <c r="U237" s="2"/>
      <c r="V237" s="2"/>
      <c r="W237" s="2"/>
      <c r="X237" s="2"/>
      <c r="Y237" s="2"/>
      <c r="Z237" s="2"/>
      <c r="AA237" s="1622"/>
    </row>
    <row r="238" spans="1:27" ht="15.75">
      <c r="A238" s="2"/>
      <c r="B238" s="64"/>
      <c r="C238" s="2"/>
      <c r="D238" s="2"/>
      <c r="E238" s="2"/>
      <c r="F238" s="2"/>
      <c r="G238" s="2"/>
      <c r="H238" s="2"/>
      <c r="I238" s="2"/>
      <c r="J238" s="2"/>
      <c r="K238" s="2"/>
      <c r="L238" s="2"/>
      <c r="M238" s="2"/>
      <c r="N238" s="2"/>
      <c r="O238" s="2"/>
      <c r="P238" s="2"/>
      <c r="Q238" s="2"/>
      <c r="R238" s="2"/>
      <c r="S238" s="2"/>
      <c r="T238" s="2"/>
      <c r="U238" s="2"/>
      <c r="V238" s="2"/>
      <c r="W238" s="2"/>
      <c r="X238" s="2"/>
      <c r="Y238" s="2"/>
      <c r="Z238" s="2"/>
      <c r="AA238" s="1622"/>
    </row>
    <row r="239" spans="1:27" ht="15.75">
      <c r="A239" s="2"/>
      <c r="B239" s="64"/>
      <c r="C239" s="2"/>
      <c r="D239" s="2"/>
      <c r="E239" s="2"/>
      <c r="F239" s="2"/>
      <c r="G239" s="2"/>
      <c r="H239" s="2"/>
      <c r="I239" s="2"/>
      <c r="J239" s="2"/>
      <c r="K239" s="2"/>
      <c r="L239" s="2"/>
      <c r="M239" s="2"/>
      <c r="N239" s="2"/>
      <c r="O239" s="2"/>
      <c r="P239" s="2"/>
      <c r="Q239" s="2"/>
      <c r="R239" s="2"/>
      <c r="S239" s="2"/>
      <c r="T239" s="2"/>
      <c r="U239" s="2"/>
      <c r="V239" s="2"/>
      <c r="W239" s="2"/>
      <c r="X239" s="2"/>
      <c r="Y239" s="2"/>
      <c r="Z239" s="2"/>
      <c r="AA239" s="1622"/>
    </row>
    <row r="240" spans="1:27" ht="15.75">
      <c r="A240" s="2"/>
      <c r="B240" s="64"/>
      <c r="C240" s="2"/>
      <c r="D240" s="2"/>
      <c r="E240" s="2"/>
      <c r="F240" s="2"/>
      <c r="G240" s="2"/>
      <c r="H240" s="2"/>
      <c r="I240" s="2"/>
      <c r="J240" s="2"/>
      <c r="K240" s="2"/>
      <c r="L240" s="2"/>
      <c r="M240" s="2"/>
      <c r="N240" s="2"/>
      <c r="O240" s="2"/>
      <c r="P240" s="2"/>
      <c r="Q240" s="2"/>
      <c r="R240" s="2"/>
      <c r="S240" s="2"/>
      <c r="T240" s="2"/>
      <c r="U240" s="2"/>
      <c r="V240" s="2"/>
      <c r="W240" s="2"/>
      <c r="X240" s="2"/>
      <c r="Y240" s="2"/>
      <c r="Z240" s="2"/>
      <c r="AA240" s="1622"/>
    </row>
    <row r="241" spans="1:27" ht="15.75">
      <c r="A241" s="2"/>
      <c r="B241" s="64"/>
      <c r="C241" s="2"/>
      <c r="D241" s="2"/>
      <c r="E241" s="2"/>
      <c r="F241" s="2"/>
      <c r="G241" s="2"/>
      <c r="H241" s="2"/>
      <c r="I241" s="2"/>
      <c r="J241" s="2"/>
      <c r="K241" s="2"/>
      <c r="L241" s="2"/>
      <c r="M241" s="2"/>
      <c r="N241" s="2"/>
      <c r="O241" s="2"/>
      <c r="P241" s="2"/>
      <c r="Q241" s="2"/>
      <c r="R241" s="2"/>
      <c r="S241" s="2"/>
      <c r="T241" s="2"/>
      <c r="U241" s="2"/>
      <c r="V241" s="2"/>
      <c r="W241" s="2"/>
      <c r="X241" s="2"/>
      <c r="Y241" s="2"/>
      <c r="Z241" s="2"/>
      <c r="AA241" s="1622"/>
    </row>
    <row r="242" spans="1:27" ht="15.75">
      <c r="A242" s="2"/>
      <c r="B242" s="64"/>
      <c r="C242" s="2"/>
      <c r="D242" s="2"/>
      <c r="E242" s="2"/>
      <c r="F242" s="2"/>
      <c r="G242" s="2"/>
      <c r="H242" s="2"/>
      <c r="I242" s="2"/>
      <c r="J242" s="2"/>
      <c r="K242" s="2"/>
      <c r="L242" s="2"/>
      <c r="M242" s="2"/>
      <c r="N242" s="2"/>
      <c r="O242" s="2"/>
      <c r="P242" s="2"/>
      <c r="Q242" s="2"/>
      <c r="R242" s="2"/>
      <c r="S242" s="2"/>
      <c r="T242" s="2"/>
      <c r="U242" s="2"/>
      <c r="V242" s="2"/>
      <c r="W242" s="2"/>
      <c r="X242" s="2"/>
      <c r="Y242" s="2"/>
      <c r="Z242" s="2"/>
      <c r="AA242" s="1622"/>
    </row>
    <row r="243" spans="1:27" ht="15.75">
      <c r="A243" s="2"/>
      <c r="B243" s="64"/>
      <c r="C243" s="2"/>
      <c r="D243" s="2"/>
      <c r="E243" s="2"/>
      <c r="F243" s="2"/>
      <c r="G243" s="2"/>
      <c r="H243" s="2"/>
      <c r="I243" s="2"/>
      <c r="J243" s="2"/>
      <c r="K243" s="2"/>
      <c r="L243" s="2"/>
      <c r="M243" s="2"/>
      <c r="N243" s="2"/>
      <c r="O243" s="2"/>
      <c r="P243" s="2"/>
      <c r="Q243" s="2"/>
      <c r="R243" s="2"/>
      <c r="S243" s="2"/>
      <c r="T243" s="2"/>
      <c r="U243" s="2"/>
      <c r="V243" s="2"/>
      <c r="W243" s="2"/>
      <c r="X243" s="2"/>
      <c r="Y243" s="2"/>
      <c r="Z243" s="2"/>
      <c r="AA243" s="1622"/>
    </row>
    <row r="244" spans="1:27" ht="15.75">
      <c r="A244" s="2"/>
      <c r="B244" s="64"/>
      <c r="C244" s="2"/>
      <c r="D244" s="2"/>
      <c r="E244" s="2"/>
      <c r="F244" s="2"/>
      <c r="G244" s="2"/>
      <c r="H244" s="2"/>
      <c r="I244" s="2"/>
      <c r="J244" s="2"/>
      <c r="K244" s="2"/>
      <c r="L244" s="2"/>
      <c r="M244" s="2"/>
      <c r="N244" s="2"/>
      <c r="O244" s="2"/>
      <c r="P244" s="2"/>
      <c r="Q244" s="2"/>
      <c r="R244" s="2"/>
      <c r="S244" s="2"/>
      <c r="T244" s="2"/>
      <c r="U244" s="2"/>
      <c r="V244" s="2"/>
      <c r="W244" s="2"/>
      <c r="X244" s="2"/>
      <c r="Y244" s="2"/>
      <c r="Z244" s="2"/>
      <c r="AA244" s="1622"/>
    </row>
    <row r="245" spans="1:27" ht="15.75">
      <c r="A245" s="2"/>
      <c r="B245" s="64"/>
      <c r="C245" s="2"/>
      <c r="D245" s="2"/>
      <c r="E245" s="2"/>
      <c r="F245" s="2"/>
      <c r="G245" s="2"/>
      <c r="H245" s="2"/>
      <c r="I245" s="2"/>
      <c r="J245" s="2"/>
      <c r="K245" s="2"/>
      <c r="L245" s="2"/>
      <c r="M245" s="2"/>
      <c r="N245" s="2"/>
      <c r="O245" s="2"/>
      <c r="P245" s="2"/>
      <c r="Q245" s="2"/>
      <c r="R245" s="2"/>
      <c r="S245" s="2"/>
      <c r="T245" s="2"/>
      <c r="U245" s="2"/>
      <c r="V245" s="2"/>
      <c r="W245" s="2"/>
      <c r="X245" s="2"/>
      <c r="Y245" s="2"/>
      <c r="Z245" s="2"/>
      <c r="AA245" s="1622"/>
    </row>
    <row r="246" spans="1:27" ht="15.75">
      <c r="A246" s="2"/>
      <c r="B246" s="64"/>
      <c r="C246" s="2"/>
      <c r="D246" s="2"/>
      <c r="E246" s="2"/>
      <c r="F246" s="2"/>
      <c r="G246" s="2"/>
      <c r="H246" s="2"/>
      <c r="I246" s="2"/>
      <c r="J246" s="2"/>
      <c r="K246" s="2"/>
      <c r="L246" s="2"/>
      <c r="M246" s="2"/>
      <c r="N246" s="2"/>
      <c r="O246" s="2"/>
      <c r="P246" s="2"/>
      <c r="Q246" s="2"/>
      <c r="R246" s="2"/>
      <c r="S246" s="2"/>
      <c r="T246" s="2"/>
      <c r="U246" s="2"/>
      <c r="V246" s="2"/>
      <c r="W246" s="2"/>
      <c r="X246" s="2"/>
      <c r="Y246" s="2"/>
      <c r="Z246" s="2"/>
      <c r="AA246" s="1622"/>
    </row>
    <row r="247" spans="1:27" ht="15.75">
      <c r="A247" s="2"/>
      <c r="B247" s="64"/>
      <c r="C247" s="2"/>
      <c r="D247" s="2"/>
      <c r="E247" s="2"/>
      <c r="F247" s="2"/>
      <c r="G247" s="2"/>
      <c r="H247" s="2"/>
      <c r="I247" s="2"/>
      <c r="J247" s="2"/>
      <c r="K247" s="2"/>
      <c r="L247" s="2"/>
      <c r="M247" s="2"/>
      <c r="N247" s="2"/>
      <c r="O247" s="2"/>
      <c r="P247" s="2"/>
      <c r="Q247" s="2"/>
      <c r="R247" s="2"/>
      <c r="S247" s="2"/>
      <c r="T247" s="2"/>
      <c r="U247" s="2"/>
      <c r="V247" s="2"/>
      <c r="W247" s="2"/>
      <c r="X247" s="2"/>
      <c r="Y247" s="2"/>
      <c r="Z247" s="2"/>
      <c r="AA247" s="1622"/>
    </row>
    <row r="248" spans="1:27" ht="15.75">
      <c r="A248" s="2"/>
      <c r="B248" s="64"/>
      <c r="C248" s="2"/>
      <c r="D248" s="2"/>
      <c r="E248" s="2"/>
      <c r="F248" s="2"/>
      <c r="G248" s="2"/>
      <c r="H248" s="2"/>
      <c r="I248" s="2"/>
      <c r="J248" s="2"/>
      <c r="K248" s="2"/>
      <c r="L248" s="2"/>
      <c r="M248" s="2"/>
      <c r="N248" s="2"/>
      <c r="O248" s="2"/>
      <c r="P248" s="2"/>
      <c r="Q248" s="2"/>
      <c r="R248" s="2"/>
      <c r="S248" s="2"/>
      <c r="T248" s="2"/>
      <c r="U248" s="2"/>
      <c r="V248" s="2"/>
      <c r="W248" s="2"/>
      <c r="X248" s="2"/>
      <c r="Y248" s="2"/>
      <c r="Z248" s="2"/>
      <c r="AA248" s="1622"/>
    </row>
    <row r="249" spans="1:27" ht="15.75">
      <c r="A249" s="2"/>
      <c r="B249" s="64"/>
      <c r="C249" s="2"/>
      <c r="D249" s="2"/>
      <c r="E249" s="2"/>
      <c r="F249" s="2"/>
      <c r="G249" s="2"/>
      <c r="H249" s="2"/>
      <c r="I249" s="2"/>
      <c r="J249" s="2"/>
      <c r="K249" s="2"/>
      <c r="L249" s="2"/>
      <c r="M249" s="2"/>
      <c r="N249" s="2"/>
      <c r="O249" s="2"/>
      <c r="P249" s="2"/>
      <c r="Q249" s="2"/>
      <c r="R249" s="2"/>
      <c r="S249" s="2"/>
      <c r="T249" s="2"/>
      <c r="U249" s="2"/>
      <c r="V249" s="2"/>
      <c r="W249" s="2"/>
      <c r="X249" s="2"/>
      <c r="Y249" s="2"/>
      <c r="Z249" s="2"/>
      <c r="AA249" s="1622"/>
    </row>
    <row r="250" spans="1:27" ht="15.75">
      <c r="A250" s="2"/>
      <c r="B250" s="64"/>
      <c r="C250" s="2"/>
      <c r="D250" s="2"/>
      <c r="E250" s="2"/>
      <c r="F250" s="2"/>
      <c r="G250" s="2"/>
      <c r="H250" s="2"/>
      <c r="I250" s="2"/>
      <c r="J250" s="2"/>
      <c r="K250" s="2"/>
      <c r="L250" s="2"/>
      <c r="M250" s="2"/>
      <c r="N250" s="2"/>
      <c r="O250" s="2"/>
      <c r="P250" s="2"/>
      <c r="Q250" s="2"/>
      <c r="R250" s="2"/>
      <c r="S250" s="2"/>
      <c r="T250" s="2"/>
      <c r="U250" s="2"/>
      <c r="V250" s="2"/>
      <c r="W250" s="2"/>
      <c r="X250" s="2"/>
      <c r="Y250" s="2"/>
      <c r="Z250" s="2"/>
      <c r="AA250" s="1622"/>
    </row>
    <row r="251" spans="1:27" ht="15.75">
      <c r="A251" s="2"/>
      <c r="B251" s="64"/>
      <c r="C251" s="2"/>
      <c r="D251" s="2"/>
      <c r="E251" s="2"/>
      <c r="F251" s="2"/>
      <c r="G251" s="2"/>
      <c r="H251" s="2"/>
      <c r="I251" s="2"/>
      <c r="J251" s="2"/>
      <c r="K251" s="2"/>
      <c r="L251" s="2"/>
      <c r="M251" s="2"/>
      <c r="N251" s="2"/>
      <c r="O251" s="2"/>
      <c r="P251" s="2"/>
      <c r="Q251" s="2"/>
      <c r="R251" s="2"/>
      <c r="S251" s="2"/>
      <c r="T251" s="2"/>
      <c r="U251" s="2"/>
      <c r="V251" s="2"/>
      <c r="W251" s="2"/>
      <c r="X251" s="2"/>
      <c r="Y251" s="2"/>
      <c r="Z251" s="2"/>
      <c r="AA251" s="1622"/>
    </row>
    <row r="252" spans="1:27" ht="15.75">
      <c r="A252" s="2"/>
      <c r="B252" s="64"/>
      <c r="C252" s="2"/>
      <c r="D252" s="2"/>
      <c r="E252" s="2"/>
      <c r="F252" s="2"/>
      <c r="G252" s="2"/>
      <c r="H252" s="2"/>
      <c r="I252" s="2"/>
      <c r="J252" s="2"/>
      <c r="K252" s="2"/>
      <c r="L252" s="2"/>
      <c r="M252" s="2"/>
      <c r="N252" s="2"/>
      <c r="O252" s="2"/>
      <c r="P252" s="2"/>
      <c r="Q252" s="2"/>
      <c r="R252" s="2"/>
      <c r="S252" s="2"/>
      <c r="T252" s="2"/>
      <c r="U252" s="2"/>
      <c r="V252" s="2"/>
      <c r="W252" s="2"/>
      <c r="X252" s="2"/>
      <c r="Y252" s="2"/>
      <c r="Z252" s="2"/>
      <c r="AA252" s="1622"/>
    </row>
    <row r="253" spans="1:27" ht="15.75">
      <c r="A253" s="2"/>
      <c r="B253" s="64"/>
      <c r="C253" s="2"/>
      <c r="D253" s="2"/>
      <c r="E253" s="2"/>
      <c r="F253" s="2"/>
      <c r="G253" s="2"/>
      <c r="H253" s="2"/>
      <c r="I253" s="2"/>
      <c r="J253" s="2"/>
      <c r="K253" s="2"/>
      <c r="L253" s="2"/>
      <c r="M253" s="2"/>
      <c r="N253" s="2"/>
      <c r="O253" s="2"/>
      <c r="P253" s="2"/>
      <c r="Q253" s="2"/>
      <c r="R253" s="2"/>
      <c r="S253" s="2"/>
      <c r="T253" s="2"/>
      <c r="U253" s="2"/>
      <c r="V253" s="2"/>
      <c r="W253" s="2"/>
      <c r="X253" s="2"/>
      <c r="Y253" s="2"/>
      <c r="Z253" s="2"/>
      <c r="AA253" s="1622"/>
    </row>
    <row r="254" spans="1:27" ht="15.75">
      <c r="A254" s="2"/>
      <c r="B254" s="64"/>
      <c r="C254" s="2"/>
      <c r="D254" s="2"/>
      <c r="E254" s="2"/>
      <c r="F254" s="2"/>
      <c r="G254" s="2"/>
      <c r="H254" s="2"/>
      <c r="I254" s="2"/>
      <c r="J254" s="2"/>
      <c r="K254" s="2"/>
      <c r="L254" s="2"/>
      <c r="M254" s="2"/>
      <c r="N254" s="2"/>
      <c r="O254" s="2"/>
      <c r="P254" s="2"/>
      <c r="Q254" s="2"/>
      <c r="R254" s="2"/>
      <c r="S254" s="2"/>
      <c r="T254" s="2"/>
      <c r="U254" s="2"/>
      <c r="V254" s="2"/>
      <c r="W254" s="2"/>
      <c r="X254" s="2"/>
      <c r="Y254" s="2"/>
      <c r="Z254" s="2"/>
      <c r="AA254" s="1622"/>
    </row>
    <row r="255" spans="1:27" ht="15.75">
      <c r="A255" s="2"/>
      <c r="B255" s="64"/>
      <c r="C255" s="2"/>
      <c r="D255" s="2"/>
      <c r="E255" s="2"/>
      <c r="F255" s="2"/>
      <c r="G255" s="2"/>
      <c r="H255" s="2"/>
      <c r="I255" s="2"/>
      <c r="J255" s="2"/>
      <c r="K255" s="2"/>
      <c r="L255" s="2"/>
      <c r="M255" s="2"/>
      <c r="N255" s="2"/>
      <c r="O255" s="2"/>
      <c r="P255" s="2"/>
      <c r="Q255" s="2"/>
      <c r="R255" s="2"/>
      <c r="S255" s="2"/>
      <c r="T255" s="2"/>
      <c r="U255" s="2"/>
      <c r="V255" s="2"/>
      <c r="W255" s="2"/>
      <c r="X255" s="2"/>
      <c r="Y255" s="2"/>
      <c r="Z255" s="2"/>
      <c r="AA255" s="1622"/>
    </row>
    <row r="256" spans="1:27" ht="15.75">
      <c r="A256" s="2"/>
      <c r="B256" s="64"/>
      <c r="C256" s="2"/>
      <c r="D256" s="2"/>
      <c r="E256" s="2"/>
      <c r="F256" s="2"/>
      <c r="G256" s="2"/>
      <c r="H256" s="2"/>
      <c r="I256" s="2"/>
      <c r="J256" s="2"/>
      <c r="K256" s="2"/>
      <c r="L256" s="2"/>
      <c r="M256" s="2"/>
      <c r="N256" s="2"/>
      <c r="O256" s="2"/>
      <c r="P256" s="2"/>
      <c r="Q256" s="2"/>
      <c r="R256" s="2"/>
      <c r="S256" s="2"/>
      <c r="T256" s="2"/>
      <c r="U256" s="2"/>
      <c r="V256" s="2"/>
      <c r="W256" s="2"/>
      <c r="X256" s="2"/>
      <c r="Y256" s="2"/>
      <c r="Z256" s="2"/>
      <c r="AA256" s="1622"/>
    </row>
    <row r="257" spans="1:27" ht="15.75">
      <c r="A257" s="2"/>
      <c r="B257" s="64"/>
      <c r="C257" s="2"/>
      <c r="D257" s="2"/>
      <c r="E257" s="2"/>
      <c r="F257" s="2"/>
      <c r="G257" s="2"/>
      <c r="H257" s="2"/>
      <c r="I257" s="2"/>
      <c r="J257" s="2"/>
      <c r="K257" s="2"/>
      <c r="L257" s="2"/>
      <c r="M257" s="2"/>
      <c r="N257" s="2"/>
      <c r="O257" s="2"/>
      <c r="P257" s="2"/>
      <c r="Q257" s="2"/>
      <c r="R257" s="2"/>
      <c r="S257" s="2"/>
      <c r="T257" s="2"/>
      <c r="U257" s="2"/>
      <c r="V257" s="2"/>
      <c r="W257" s="2"/>
      <c r="X257" s="2"/>
      <c r="Y257" s="2"/>
      <c r="Z257" s="2"/>
      <c r="AA257" s="1622"/>
    </row>
    <row r="258" spans="1:27" ht="15.75">
      <c r="A258" s="2"/>
      <c r="B258" s="64"/>
      <c r="C258" s="2"/>
      <c r="D258" s="2"/>
      <c r="E258" s="2"/>
      <c r="F258" s="2"/>
      <c r="G258" s="2"/>
      <c r="H258" s="2"/>
      <c r="I258" s="2"/>
      <c r="J258" s="2"/>
      <c r="K258" s="2"/>
      <c r="L258" s="2"/>
      <c r="M258" s="2"/>
      <c r="N258" s="2"/>
      <c r="O258" s="2"/>
      <c r="P258" s="2"/>
      <c r="Q258" s="2"/>
      <c r="R258" s="2"/>
      <c r="S258" s="2"/>
      <c r="T258" s="2"/>
      <c r="U258" s="2"/>
      <c r="V258" s="2"/>
      <c r="W258" s="2"/>
      <c r="X258" s="2"/>
      <c r="Y258" s="2"/>
      <c r="Z258" s="2"/>
      <c r="AA258" s="1622"/>
    </row>
    <row r="259" spans="1:27" ht="15.75">
      <c r="A259" s="2"/>
      <c r="B259" s="64"/>
      <c r="C259" s="2"/>
      <c r="D259" s="2"/>
      <c r="E259" s="2"/>
      <c r="F259" s="2"/>
      <c r="G259" s="2"/>
      <c r="H259" s="2"/>
      <c r="I259" s="2"/>
      <c r="J259" s="2"/>
      <c r="K259" s="2"/>
      <c r="L259" s="2"/>
      <c r="M259" s="2"/>
      <c r="N259" s="2"/>
      <c r="O259" s="2"/>
      <c r="P259" s="2"/>
      <c r="Q259" s="2"/>
      <c r="R259" s="2"/>
      <c r="S259" s="2"/>
      <c r="T259" s="2"/>
      <c r="U259" s="2"/>
      <c r="V259" s="2"/>
      <c r="W259" s="2"/>
      <c r="X259" s="2"/>
      <c r="Y259" s="2"/>
      <c r="Z259" s="2"/>
      <c r="AA259" s="1622"/>
    </row>
    <row r="260" spans="1:27" ht="15.75">
      <c r="A260" s="2"/>
      <c r="B260" s="64"/>
      <c r="C260" s="2"/>
      <c r="D260" s="2"/>
      <c r="E260" s="2"/>
      <c r="F260" s="2"/>
      <c r="G260" s="2"/>
      <c r="H260" s="2"/>
      <c r="I260" s="2"/>
      <c r="J260" s="2"/>
      <c r="K260" s="2"/>
      <c r="L260" s="2"/>
      <c r="M260" s="2"/>
      <c r="N260" s="2"/>
      <c r="O260" s="2"/>
      <c r="P260" s="2"/>
      <c r="Q260" s="2"/>
      <c r="R260" s="2"/>
      <c r="S260" s="2"/>
      <c r="T260" s="2"/>
      <c r="U260" s="2"/>
      <c r="V260" s="2"/>
      <c r="W260" s="2"/>
      <c r="X260" s="2"/>
      <c r="Y260" s="2"/>
      <c r="Z260" s="2"/>
      <c r="AA260" s="1622"/>
    </row>
    <row r="261" spans="1:27" ht="15.75">
      <c r="A261" s="2"/>
      <c r="B261" s="64"/>
      <c r="C261" s="2"/>
      <c r="D261" s="2"/>
      <c r="E261" s="2"/>
      <c r="F261" s="2"/>
      <c r="G261" s="2"/>
      <c r="H261" s="2"/>
      <c r="I261" s="2"/>
      <c r="J261" s="2"/>
      <c r="K261" s="2"/>
      <c r="L261" s="2"/>
      <c r="M261" s="2"/>
      <c r="N261" s="2"/>
      <c r="O261" s="2"/>
      <c r="P261" s="2"/>
      <c r="Q261" s="2"/>
      <c r="R261" s="2"/>
      <c r="S261" s="2"/>
      <c r="T261" s="2"/>
      <c r="U261" s="2"/>
      <c r="V261" s="2"/>
      <c r="W261" s="2"/>
      <c r="X261" s="2"/>
      <c r="Y261" s="2"/>
      <c r="Z261" s="2"/>
      <c r="AA261" s="1622"/>
    </row>
    <row r="262" spans="1:27" ht="15.75">
      <c r="A262" s="2"/>
      <c r="B262" s="64"/>
      <c r="C262" s="2"/>
      <c r="D262" s="2"/>
      <c r="E262" s="2"/>
      <c r="F262" s="2"/>
      <c r="G262" s="2"/>
      <c r="H262" s="2"/>
      <c r="I262" s="2"/>
      <c r="J262" s="2"/>
      <c r="K262" s="2"/>
      <c r="L262" s="2"/>
      <c r="M262" s="2"/>
      <c r="N262" s="2"/>
      <c r="O262" s="2"/>
      <c r="P262" s="2"/>
      <c r="Q262" s="2"/>
      <c r="R262" s="2"/>
      <c r="S262" s="2"/>
      <c r="T262" s="2"/>
      <c r="U262" s="2"/>
      <c r="V262" s="2"/>
      <c r="W262" s="2"/>
      <c r="X262" s="2"/>
      <c r="Y262" s="2"/>
      <c r="Z262" s="2"/>
      <c r="AA262" s="1622"/>
    </row>
    <row r="263" spans="1:27" ht="15.75">
      <c r="A263" s="2"/>
      <c r="B263" s="64"/>
      <c r="C263" s="2"/>
      <c r="D263" s="2"/>
      <c r="E263" s="2"/>
      <c r="F263" s="2"/>
      <c r="G263" s="2"/>
      <c r="H263" s="2"/>
      <c r="I263" s="2"/>
      <c r="J263" s="2"/>
      <c r="K263" s="2"/>
      <c r="L263" s="2"/>
      <c r="M263" s="2"/>
      <c r="N263" s="2"/>
      <c r="O263" s="2"/>
      <c r="P263" s="2"/>
      <c r="Q263" s="2"/>
      <c r="R263" s="2"/>
      <c r="S263" s="2"/>
      <c r="T263" s="2"/>
      <c r="U263" s="2"/>
      <c r="V263" s="2"/>
      <c r="W263" s="2"/>
      <c r="X263" s="2"/>
      <c r="Y263" s="2"/>
      <c r="Z263" s="2"/>
      <c r="AA263" s="1622"/>
    </row>
    <row r="264" spans="1:27" ht="15.75">
      <c r="A264" s="2"/>
      <c r="B264" s="64"/>
      <c r="C264" s="2"/>
      <c r="D264" s="2"/>
      <c r="E264" s="2"/>
      <c r="F264" s="2"/>
      <c r="G264" s="2"/>
      <c r="H264" s="2"/>
      <c r="I264" s="2"/>
      <c r="J264" s="2"/>
      <c r="K264" s="2"/>
      <c r="L264" s="2"/>
      <c r="M264" s="2"/>
      <c r="N264" s="2"/>
      <c r="O264" s="2"/>
      <c r="P264" s="2"/>
      <c r="Q264" s="2"/>
      <c r="R264" s="2"/>
      <c r="S264" s="2"/>
      <c r="T264" s="2"/>
      <c r="U264" s="2"/>
      <c r="V264" s="2"/>
      <c r="W264" s="2"/>
      <c r="X264" s="2"/>
      <c r="Y264" s="2"/>
      <c r="Z264" s="2"/>
      <c r="AA264" s="1622"/>
    </row>
    <row r="265" spans="1:27" ht="15.75">
      <c r="A265" s="2"/>
      <c r="B265" s="64"/>
      <c r="C265" s="2"/>
      <c r="D265" s="2"/>
      <c r="E265" s="2"/>
      <c r="F265" s="2"/>
      <c r="G265" s="2"/>
      <c r="H265" s="2"/>
      <c r="I265" s="2"/>
      <c r="J265" s="2"/>
      <c r="K265" s="2"/>
      <c r="L265" s="2"/>
      <c r="M265" s="2"/>
      <c r="N265" s="2"/>
      <c r="O265" s="2"/>
      <c r="P265" s="2"/>
      <c r="Q265" s="2"/>
      <c r="R265" s="2"/>
      <c r="S265" s="2"/>
      <c r="T265" s="2"/>
      <c r="U265" s="2"/>
      <c r="V265" s="2"/>
      <c r="W265" s="2"/>
      <c r="X265" s="2"/>
      <c r="Y265" s="2"/>
      <c r="Z265" s="2"/>
      <c r="AA265" s="1622"/>
    </row>
    <row r="266" spans="1:27" ht="15.75">
      <c r="A266" s="2"/>
      <c r="B266" s="64"/>
      <c r="C266" s="2"/>
      <c r="D266" s="2"/>
      <c r="E266" s="2"/>
      <c r="F266" s="2"/>
      <c r="G266" s="2"/>
      <c r="H266" s="2"/>
      <c r="I266" s="2"/>
      <c r="J266" s="2"/>
      <c r="K266" s="2"/>
      <c r="L266" s="2"/>
      <c r="M266" s="2"/>
      <c r="N266" s="2"/>
      <c r="O266" s="2"/>
      <c r="P266" s="2"/>
      <c r="Q266" s="2"/>
      <c r="R266" s="2"/>
      <c r="S266" s="2"/>
      <c r="T266" s="2"/>
      <c r="U266" s="2"/>
      <c r="V266" s="2"/>
      <c r="W266" s="2"/>
      <c r="X266" s="2"/>
      <c r="Y266" s="2"/>
      <c r="Z266" s="2"/>
      <c r="AA266" s="1622"/>
    </row>
    <row r="267" spans="1:27" ht="15.75">
      <c r="A267" s="2"/>
      <c r="B267" s="64"/>
      <c r="C267" s="2"/>
      <c r="D267" s="2"/>
      <c r="E267" s="2"/>
      <c r="F267" s="2"/>
      <c r="G267" s="2"/>
      <c r="H267" s="2"/>
      <c r="I267" s="2"/>
      <c r="J267" s="2"/>
      <c r="K267" s="2"/>
      <c r="L267" s="2"/>
      <c r="M267" s="2"/>
      <c r="N267" s="2"/>
      <c r="O267" s="2"/>
      <c r="P267" s="2"/>
      <c r="Q267" s="2"/>
      <c r="R267" s="2"/>
      <c r="S267" s="2"/>
      <c r="T267" s="2"/>
      <c r="U267" s="2"/>
      <c r="V267" s="2"/>
      <c r="W267" s="2"/>
      <c r="X267" s="2"/>
      <c r="Y267" s="2"/>
      <c r="Z267" s="2"/>
      <c r="AA267" s="1622"/>
    </row>
    <row r="268" spans="1:27" ht="15.75">
      <c r="A268" s="2"/>
      <c r="B268" s="64"/>
      <c r="C268" s="2"/>
      <c r="D268" s="2"/>
      <c r="E268" s="2"/>
      <c r="F268" s="2"/>
      <c r="G268" s="2"/>
      <c r="H268" s="2"/>
      <c r="I268" s="2"/>
      <c r="J268" s="2"/>
      <c r="K268" s="2"/>
      <c r="L268" s="2"/>
      <c r="M268" s="2"/>
      <c r="N268" s="2"/>
      <c r="O268" s="2"/>
      <c r="P268" s="2"/>
      <c r="Q268" s="2"/>
      <c r="R268" s="2"/>
      <c r="S268" s="2"/>
      <c r="T268" s="2"/>
      <c r="U268" s="2"/>
      <c r="V268" s="2"/>
      <c r="W268" s="2"/>
      <c r="X268" s="2"/>
      <c r="Y268" s="2"/>
      <c r="Z268" s="2"/>
      <c r="AA268" s="1622"/>
    </row>
    <row r="269" spans="1:27" ht="15.75">
      <c r="A269" s="2"/>
      <c r="B269" s="64"/>
      <c r="C269" s="2"/>
      <c r="D269" s="2"/>
      <c r="E269" s="2"/>
      <c r="F269" s="2"/>
      <c r="G269" s="2"/>
      <c r="H269" s="2"/>
      <c r="I269" s="2"/>
      <c r="J269" s="2"/>
      <c r="K269" s="2"/>
      <c r="L269" s="2"/>
      <c r="M269" s="2"/>
      <c r="N269" s="2"/>
      <c r="O269" s="2"/>
      <c r="P269" s="2"/>
      <c r="Q269" s="2"/>
      <c r="R269" s="2"/>
      <c r="S269" s="2"/>
      <c r="T269" s="2"/>
      <c r="U269" s="2"/>
      <c r="V269" s="2"/>
      <c r="W269" s="2"/>
      <c r="X269" s="2"/>
      <c r="Y269" s="2"/>
      <c r="Z269" s="2"/>
      <c r="AA269" s="1622"/>
    </row>
    <row r="270" spans="1:27" ht="15.75">
      <c r="A270" s="2"/>
      <c r="B270" s="64"/>
      <c r="C270" s="2"/>
      <c r="D270" s="2"/>
      <c r="E270" s="2"/>
      <c r="F270" s="2"/>
      <c r="G270" s="2"/>
      <c r="H270" s="2"/>
      <c r="I270" s="2"/>
      <c r="J270" s="2"/>
      <c r="K270" s="2"/>
      <c r="L270" s="2"/>
      <c r="M270" s="2"/>
      <c r="N270" s="2"/>
      <c r="O270" s="2"/>
      <c r="P270" s="2"/>
      <c r="Q270" s="2"/>
      <c r="R270" s="2"/>
      <c r="S270" s="2"/>
      <c r="T270" s="2"/>
      <c r="U270" s="2"/>
      <c r="V270" s="2"/>
      <c r="W270" s="2"/>
      <c r="X270" s="2"/>
      <c r="Y270" s="2"/>
      <c r="Z270" s="2"/>
      <c r="AA270" s="1622"/>
    </row>
    <row r="271" spans="1:27" ht="15.75">
      <c r="A271" s="2"/>
      <c r="B271" s="64"/>
      <c r="C271" s="2"/>
      <c r="D271" s="2"/>
      <c r="E271" s="2"/>
      <c r="F271" s="2"/>
      <c r="G271" s="2"/>
      <c r="H271" s="2"/>
      <c r="I271" s="2"/>
      <c r="J271" s="2"/>
      <c r="K271" s="2"/>
      <c r="L271" s="2"/>
      <c r="M271" s="2"/>
      <c r="N271" s="2"/>
      <c r="O271" s="2"/>
      <c r="P271" s="2"/>
      <c r="Q271" s="2"/>
      <c r="R271" s="2"/>
      <c r="S271" s="2"/>
      <c r="T271" s="2"/>
      <c r="U271" s="2"/>
      <c r="V271" s="2"/>
      <c r="W271" s="2"/>
      <c r="X271" s="2"/>
      <c r="Y271" s="2"/>
      <c r="Z271" s="2"/>
      <c r="AA271" s="1622"/>
    </row>
    <row r="272" spans="1:27" ht="15.75">
      <c r="A272" s="2"/>
      <c r="B272" s="64"/>
      <c r="C272" s="2"/>
      <c r="D272" s="2"/>
      <c r="E272" s="2"/>
      <c r="F272" s="2"/>
      <c r="G272" s="2"/>
      <c r="H272" s="2"/>
      <c r="I272" s="2"/>
      <c r="J272" s="2"/>
      <c r="K272" s="2"/>
      <c r="L272" s="2"/>
      <c r="M272" s="2"/>
      <c r="N272" s="2"/>
      <c r="O272" s="2"/>
      <c r="P272" s="2"/>
      <c r="Q272" s="2"/>
      <c r="R272" s="2"/>
      <c r="S272" s="2"/>
      <c r="T272" s="2"/>
      <c r="U272" s="2"/>
      <c r="V272" s="2"/>
      <c r="W272" s="2"/>
      <c r="X272" s="2"/>
      <c r="Y272" s="2"/>
      <c r="Z272" s="2"/>
      <c r="AA272" s="1622"/>
    </row>
    <row r="273" spans="1:27" ht="15.75">
      <c r="A273" s="2"/>
      <c r="B273" s="64"/>
      <c r="C273" s="2"/>
      <c r="D273" s="2"/>
      <c r="E273" s="2"/>
      <c r="F273" s="2"/>
      <c r="G273" s="2"/>
      <c r="H273" s="2"/>
      <c r="I273" s="2"/>
      <c r="J273" s="2"/>
      <c r="K273" s="2"/>
      <c r="L273" s="2"/>
      <c r="M273" s="2"/>
      <c r="N273" s="2"/>
      <c r="O273" s="2"/>
      <c r="P273" s="2"/>
      <c r="Q273" s="2"/>
      <c r="R273" s="2"/>
      <c r="S273" s="2"/>
      <c r="T273" s="2"/>
      <c r="U273" s="2"/>
      <c r="V273" s="2"/>
      <c r="W273" s="2"/>
      <c r="X273" s="2"/>
      <c r="Y273" s="2"/>
      <c r="Z273" s="2"/>
      <c r="AA273" s="1622"/>
    </row>
    <row r="274" spans="1:27" ht="15.75">
      <c r="A274" s="2"/>
      <c r="B274" s="64"/>
      <c r="C274" s="2"/>
      <c r="D274" s="2"/>
      <c r="E274" s="2"/>
      <c r="F274" s="2"/>
      <c r="G274" s="2"/>
      <c r="H274" s="2"/>
      <c r="I274" s="2"/>
      <c r="J274" s="2"/>
      <c r="K274" s="2"/>
      <c r="L274" s="2"/>
      <c r="M274" s="2"/>
      <c r="N274" s="2"/>
      <c r="O274" s="2"/>
      <c r="P274" s="2"/>
      <c r="Q274" s="2"/>
      <c r="R274" s="2"/>
      <c r="S274" s="2"/>
      <c r="T274" s="2"/>
      <c r="U274" s="2"/>
      <c r="V274" s="2"/>
      <c r="W274" s="2"/>
      <c r="X274" s="2"/>
      <c r="Y274" s="2"/>
      <c r="Z274" s="2"/>
      <c r="AA274" s="1622"/>
    </row>
    <row r="275" spans="1:27" ht="15.75">
      <c r="A275" s="2"/>
      <c r="B275" s="64"/>
      <c r="C275" s="2"/>
      <c r="D275" s="2"/>
      <c r="E275" s="2"/>
      <c r="F275" s="2"/>
      <c r="G275" s="2"/>
      <c r="H275" s="2"/>
      <c r="I275" s="2"/>
      <c r="J275" s="2"/>
      <c r="K275" s="2"/>
      <c r="L275" s="2"/>
      <c r="M275" s="2"/>
      <c r="N275" s="2"/>
      <c r="O275" s="2"/>
      <c r="P275" s="2"/>
      <c r="Q275" s="2"/>
      <c r="R275" s="2"/>
      <c r="S275" s="2"/>
      <c r="T275" s="2"/>
      <c r="U275" s="2"/>
      <c r="V275" s="2"/>
      <c r="W275" s="2"/>
      <c r="X275" s="2"/>
      <c r="Y275" s="2"/>
      <c r="Z275" s="2"/>
      <c r="AA275" s="1622"/>
    </row>
    <row r="276" spans="1:27" ht="15.75">
      <c r="A276" s="2"/>
      <c r="B276" s="64"/>
      <c r="C276" s="2"/>
      <c r="D276" s="2"/>
      <c r="E276" s="2"/>
      <c r="F276" s="2"/>
      <c r="G276" s="2"/>
      <c r="H276" s="2"/>
      <c r="I276" s="2"/>
      <c r="J276" s="2"/>
      <c r="K276" s="2"/>
      <c r="L276" s="2"/>
      <c r="M276" s="2"/>
      <c r="N276" s="2"/>
      <c r="O276" s="2"/>
      <c r="P276" s="2"/>
      <c r="Q276" s="2"/>
      <c r="R276" s="2"/>
      <c r="S276" s="2"/>
      <c r="T276" s="2"/>
      <c r="U276" s="2"/>
      <c r="V276" s="2"/>
      <c r="W276" s="2"/>
      <c r="X276" s="2"/>
      <c r="Y276" s="2"/>
      <c r="Z276" s="2"/>
      <c r="AA276" s="1622"/>
    </row>
    <row r="277" spans="1:27" ht="15.75">
      <c r="A277" s="2"/>
      <c r="B277" s="64"/>
      <c r="C277" s="2"/>
      <c r="D277" s="2"/>
      <c r="E277" s="2"/>
      <c r="F277" s="2"/>
      <c r="G277" s="2"/>
      <c r="H277" s="2"/>
      <c r="I277" s="2"/>
      <c r="J277" s="2"/>
      <c r="K277" s="2"/>
      <c r="L277" s="2"/>
      <c r="M277" s="2"/>
      <c r="N277" s="2"/>
      <c r="O277" s="2"/>
      <c r="P277" s="2"/>
      <c r="Q277" s="2"/>
      <c r="R277" s="2"/>
      <c r="S277" s="2"/>
      <c r="T277" s="2"/>
      <c r="U277" s="2"/>
      <c r="V277" s="2"/>
      <c r="W277" s="2"/>
      <c r="X277" s="2"/>
      <c r="Y277" s="2"/>
      <c r="Z277" s="2"/>
      <c r="AA277" s="1622"/>
    </row>
    <row r="278" spans="1:27" ht="15.75">
      <c r="A278" s="2"/>
      <c r="B278" s="64"/>
      <c r="C278" s="2"/>
      <c r="D278" s="2"/>
      <c r="E278" s="2"/>
      <c r="F278" s="2"/>
      <c r="G278" s="2"/>
      <c r="H278" s="2"/>
      <c r="I278" s="2"/>
      <c r="J278" s="2"/>
      <c r="K278" s="2"/>
      <c r="L278" s="2"/>
      <c r="M278" s="2"/>
      <c r="N278" s="2"/>
      <c r="O278" s="2"/>
      <c r="P278" s="2"/>
      <c r="Q278" s="2"/>
      <c r="R278" s="2"/>
      <c r="S278" s="2"/>
      <c r="T278" s="2"/>
      <c r="U278" s="2"/>
      <c r="V278" s="2"/>
      <c r="W278" s="2"/>
      <c r="X278" s="2"/>
      <c r="Y278" s="2"/>
      <c r="Z278" s="2"/>
      <c r="AA278" s="1622"/>
    </row>
    <row r="279" spans="1:27" ht="15.75">
      <c r="A279" s="2"/>
      <c r="B279" s="64"/>
      <c r="C279" s="2"/>
      <c r="D279" s="2"/>
      <c r="E279" s="2"/>
      <c r="F279" s="2"/>
      <c r="G279" s="2"/>
      <c r="H279" s="2"/>
      <c r="I279" s="2"/>
      <c r="J279" s="2"/>
      <c r="K279" s="2"/>
      <c r="L279" s="2"/>
      <c r="M279" s="2"/>
      <c r="N279" s="2"/>
      <c r="O279" s="2"/>
      <c r="P279" s="2"/>
      <c r="Q279" s="2"/>
      <c r="R279" s="2"/>
      <c r="S279" s="2"/>
      <c r="T279" s="2"/>
      <c r="U279" s="2"/>
      <c r="V279" s="2"/>
      <c r="W279" s="2"/>
      <c r="X279" s="2"/>
      <c r="Y279" s="2"/>
      <c r="Z279" s="2"/>
      <c r="AA279" s="1622"/>
    </row>
    <row r="280" spans="1:27" ht="15.75">
      <c r="A280" s="2"/>
      <c r="B280" s="64"/>
      <c r="C280" s="2"/>
      <c r="D280" s="2"/>
      <c r="E280" s="2"/>
      <c r="F280" s="2"/>
      <c r="G280" s="2"/>
      <c r="H280" s="2"/>
      <c r="I280" s="2"/>
      <c r="J280" s="2"/>
      <c r="K280" s="2"/>
      <c r="L280" s="2"/>
      <c r="M280" s="2"/>
      <c r="N280" s="2"/>
      <c r="O280" s="2"/>
      <c r="P280" s="2"/>
      <c r="Q280" s="2"/>
      <c r="R280" s="2"/>
      <c r="S280" s="2"/>
      <c r="T280" s="2"/>
      <c r="U280" s="2"/>
      <c r="V280" s="2"/>
      <c r="W280" s="2"/>
      <c r="X280" s="2"/>
      <c r="Y280" s="2"/>
      <c r="Z280" s="2"/>
      <c r="AA280" s="1622"/>
    </row>
    <row r="281" spans="1:27" ht="15.75">
      <c r="A281" s="2"/>
      <c r="B281" s="64"/>
      <c r="C281" s="2"/>
      <c r="D281" s="2"/>
      <c r="E281" s="2"/>
      <c r="F281" s="2"/>
      <c r="G281" s="2"/>
      <c r="H281" s="2"/>
      <c r="I281" s="2"/>
      <c r="J281" s="2"/>
      <c r="K281" s="2"/>
      <c r="L281" s="2"/>
      <c r="M281" s="2"/>
      <c r="N281" s="2"/>
      <c r="O281" s="2"/>
      <c r="P281" s="2"/>
      <c r="Q281" s="2"/>
      <c r="R281" s="2"/>
      <c r="S281" s="2"/>
      <c r="T281" s="2"/>
      <c r="U281" s="2"/>
      <c r="V281" s="2"/>
      <c r="W281" s="2"/>
      <c r="X281" s="2"/>
      <c r="Y281" s="2"/>
      <c r="Z281" s="2"/>
      <c r="AA281" s="1622"/>
    </row>
    <row r="282" spans="1:27" ht="15.75">
      <c r="A282" s="2"/>
      <c r="B282" s="64"/>
      <c r="C282" s="2"/>
      <c r="D282" s="2"/>
      <c r="E282" s="2"/>
      <c r="F282" s="2"/>
      <c r="G282" s="2"/>
      <c r="H282" s="2"/>
      <c r="I282" s="2"/>
      <c r="J282" s="2"/>
      <c r="K282" s="2"/>
      <c r="L282" s="2"/>
      <c r="M282" s="2"/>
      <c r="N282" s="2"/>
      <c r="O282" s="2"/>
      <c r="P282" s="2"/>
      <c r="Q282" s="2"/>
      <c r="R282" s="2"/>
      <c r="S282" s="2"/>
      <c r="T282" s="2"/>
      <c r="U282" s="2"/>
      <c r="V282" s="2"/>
      <c r="W282" s="2"/>
      <c r="X282" s="2"/>
      <c r="Y282" s="2"/>
      <c r="Z282" s="2"/>
      <c r="AA282" s="1622"/>
    </row>
    <row r="283" spans="1:27" ht="15.75">
      <c r="A283" s="2"/>
      <c r="B283" s="64"/>
      <c r="C283" s="2"/>
      <c r="D283" s="2"/>
      <c r="E283" s="2"/>
      <c r="F283" s="2"/>
      <c r="G283" s="2"/>
      <c r="H283" s="2"/>
      <c r="I283" s="2"/>
      <c r="J283" s="2"/>
      <c r="K283" s="2"/>
      <c r="L283" s="2"/>
      <c r="M283" s="2"/>
      <c r="N283" s="2"/>
      <c r="O283" s="2"/>
      <c r="P283" s="2"/>
      <c r="Q283" s="2"/>
      <c r="R283" s="2"/>
      <c r="S283" s="2"/>
      <c r="T283" s="2"/>
      <c r="U283" s="2"/>
      <c r="V283" s="2"/>
      <c r="W283" s="2"/>
      <c r="X283" s="2"/>
      <c r="Y283" s="2"/>
      <c r="Z283" s="2"/>
      <c r="AA283" s="1622"/>
    </row>
    <row r="284" spans="1:27" ht="15.75">
      <c r="A284" s="2"/>
      <c r="B284" s="64"/>
      <c r="C284" s="2"/>
      <c r="D284" s="2"/>
      <c r="E284" s="2"/>
      <c r="F284" s="2"/>
      <c r="G284" s="2"/>
      <c r="H284" s="2"/>
      <c r="I284" s="2"/>
      <c r="J284" s="2"/>
      <c r="K284" s="2"/>
      <c r="L284" s="2"/>
      <c r="M284" s="2"/>
      <c r="N284" s="2"/>
      <c r="O284" s="2"/>
      <c r="P284" s="2"/>
      <c r="Q284" s="2"/>
      <c r="R284" s="2"/>
      <c r="S284" s="2"/>
      <c r="T284" s="2"/>
      <c r="U284" s="2"/>
      <c r="V284" s="2"/>
      <c r="W284" s="2"/>
      <c r="X284" s="2"/>
      <c r="Y284" s="2"/>
      <c r="Z284" s="2"/>
      <c r="AA284" s="1622"/>
    </row>
    <row r="285" spans="1:27" ht="15.75">
      <c r="A285" s="2"/>
      <c r="B285" s="64"/>
      <c r="C285" s="2"/>
      <c r="D285" s="2"/>
      <c r="E285" s="2"/>
      <c r="F285" s="2"/>
      <c r="G285" s="2"/>
      <c r="H285" s="2"/>
      <c r="I285" s="2"/>
      <c r="J285" s="2"/>
      <c r="K285" s="2"/>
      <c r="L285" s="2"/>
      <c r="M285" s="2"/>
      <c r="N285" s="2"/>
      <c r="O285" s="2"/>
      <c r="P285" s="2"/>
      <c r="Q285" s="2"/>
      <c r="R285" s="2"/>
      <c r="S285" s="2"/>
      <c r="T285" s="2"/>
      <c r="U285" s="2"/>
      <c r="V285" s="2"/>
      <c r="W285" s="2"/>
      <c r="X285" s="2"/>
      <c r="Y285" s="2"/>
      <c r="Z285" s="2"/>
      <c r="AA285" s="1622"/>
    </row>
    <row r="286" spans="1:27" ht="15.75">
      <c r="A286" s="2"/>
      <c r="B286" s="64"/>
      <c r="C286" s="2"/>
      <c r="D286" s="2"/>
      <c r="E286" s="2"/>
      <c r="F286" s="2"/>
      <c r="G286" s="2"/>
      <c r="H286" s="2"/>
      <c r="I286" s="2"/>
      <c r="J286" s="2"/>
      <c r="K286" s="2"/>
      <c r="L286" s="2"/>
      <c r="M286" s="2"/>
      <c r="N286" s="2"/>
      <c r="O286" s="2"/>
      <c r="P286" s="2"/>
      <c r="Q286" s="2"/>
      <c r="R286" s="2"/>
      <c r="S286" s="2"/>
      <c r="T286" s="2"/>
      <c r="U286" s="2"/>
      <c r="V286" s="2"/>
      <c r="W286" s="2"/>
      <c r="X286" s="2"/>
      <c r="Y286" s="2"/>
      <c r="Z286" s="2"/>
      <c r="AA286" s="1622"/>
    </row>
    <row r="287" spans="1:27" ht="15.75">
      <c r="A287" s="2"/>
      <c r="B287" s="64"/>
      <c r="C287" s="2"/>
      <c r="D287" s="2"/>
      <c r="E287" s="2"/>
      <c r="F287" s="2"/>
      <c r="G287" s="2"/>
      <c r="H287" s="2"/>
      <c r="I287" s="2"/>
      <c r="J287" s="2"/>
      <c r="K287" s="2"/>
      <c r="L287" s="2"/>
      <c r="M287" s="2"/>
      <c r="N287" s="2"/>
      <c r="O287" s="2"/>
      <c r="P287" s="2"/>
      <c r="Q287" s="2"/>
      <c r="R287" s="2"/>
      <c r="S287" s="2"/>
      <c r="T287" s="2"/>
      <c r="U287" s="2"/>
      <c r="V287" s="2"/>
      <c r="W287" s="2"/>
      <c r="X287" s="2"/>
      <c r="Y287" s="2"/>
      <c r="Z287" s="2"/>
      <c r="AA287" s="1622"/>
    </row>
    <row r="288" spans="1:27" ht="15.75">
      <c r="A288" s="2"/>
      <c r="B288" s="64"/>
      <c r="C288" s="2"/>
      <c r="D288" s="2"/>
      <c r="E288" s="2"/>
      <c r="F288" s="2"/>
      <c r="G288" s="2"/>
      <c r="H288" s="2"/>
      <c r="I288" s="2"/>
      <c r="J288" s="2"/>
      <c r="K288" s="2"/>
      <c r="L288" s="2"/>
      <c r="M288" s="2"/>
      <c r="N288" s="2"/>
      <c r="O288" s="2"/>
      <c r="P288" s="2"/>
      <c r="Q288" s="2"/>
      <c r="R288" s="2"/>
      <c r="S288" s="2"/>
      <c r="T288" s="2"/>
      <c r="U288" s="2"/>
      <c r="V288" s="2"/>
      <c r="W288" s="2"/>
      <c r="X288" s="2"/>
      <c r="Y288" s="2"/>
      <c r="Z288" s="2"/>
      <c r="AA288" s="1622"/>
    </row>
    <row r="289" spans="1:27" ht="15.75">
      <c r="A289" s="2"/>
      <c r="B289" s="64"/>
      <c r="C289" s="2"/>
      <c r="D289" s="2"/>
      <c r="E289" s="2"/>
      <c r="F289" s="2"/>
      <c r="G289" s="2"/>
      <c r="H289" s="2"/>
      <c r="I289" s="2"/>
      <c r="J289" s="2"/>
      <c r="K289" s="2"/>
      <c r="L289" s="2"/>
      <c r="M289" s="2"/>
      <c r="N289" s="2"/>
      <c r="O289" s="2"/>
      <c r="P289" s="2"/>
      <c r="Q289" s="2"/>
      <c r="R289" s="2"/>
      <c r="S289" s="2"/>
      <c r="T289" s="2"/>
      <c r="U289" s="2"/>
      <c r="V289" s="2"/>
      <c r="W289" s="2"/>
      <c r="X289" s="2"/>
      <c r="Y289" s="2"/>
      <c r="Z289" s="2"/>
      <c r="AA289" s="1622"/>
    </row>
    <row r="290" spans="1:27" ht="15.75">
      <c r="A290" s="2"/>
      <c r="B290" s="64"/>
      <c r="C290" s="2"/>
      <c r="D290" s="2"/>
      <c r="E290" s="2"/>
      <c r="F290" s="2"/>
      <c r="G290" s="2"/>
      <c r="H290" s="2"/>
      <c r="I290" s="2"/>
      <c r="J290" s="2"/>
      <c r="K290" s="2"/>
      <c r="L290" s="2"/>
      <c r="M290" s="2"/>
      <c r="N290" s="2"/>
      <c r="O290" s="2"/>
      <c r="P290" s="2"/>
      <c r="Q290" s="2"/>
      <c r="R290" s="2"/>
      <c r="S290" s="2"/>
      <c r="T290" s="2"/>
      <c r="U290" s="2"/>
      <c r="V290" s="2"/>
      <c r="W290" s="2"/>
      <c r="X290" s="2"/>
      <c r="Y290" s="2"/>
      <c r="Z290" s="2"/>
      <c r="AA290" s="1622"/>
    </row>
    <row r="291" spans="1:27" ht="15.75">
      <c r="A291" s="2"/>
      <c r="B291" s="64"/>
      <c r="C291" s="2"/>
      <c r="D291" s="2"/>
      <c r="E291" s="2"/>
      <c r="F291" s="2"/>
      <c r="G291" s="2"/>
      <c r="H291" s="2"/>
      <c r="I291" s="2"/>
      <c r="J291" s="2"/>
      <c r="K291" s="2"/>
      <c r="L291" s="2"/>
      <c r="M291" s="2"/>
      <c r="N291" s="2"/>
      <c r="O291" s="2"/>
      <c r="P291" s="2"/>
      <c r="Q291" s="2"/>
      <c r="R291" s="2"/>
      <c r="S291" s="2"/>
      <c r="T291" s="2"/>
      <c r="U291" s="2"/>
      <c r="V291" s="2"/>
      <c r="W291" s="2"/>
      <c r="X291" s="2"/>
      <c r="Y291" s="2"/>
      <c r="Z291" s="2"/>
      <c r="AA291" s="1622"/>
    </row>
    <row r="292" spans="1:27" ht="15.75">
      <c r="A292" s="2"/>
      <c r="B292" s="64"/>
      <c r="C292" s="2"/>
      <c r="D292" s="2"/>
      <c r="E292" s="2"/>
      <c r="F292" s="2"/>
      <c r="G292" s="2"/>
      <c r="H292" s="2"/>
      <c r="I292" s="2"/>
      <c r="J292" s="2"/>
      <c r="K292" s="2"/>
      <c r="L292" s="2"/>
      <c r="M292" s="2"/>
      <c r="N292" s="2"/>
      <c r="O292" s="2"/>
      <c r="P292" s="2"/>
      <c r="Q292" s="2"/>
      <c r="R292" s="2"/>
      <c r="S292" s="2"/>
      <c r="T292" s="2"/>
      <c r="U292" s="2"/>
      <c r="V292" s="2"/>
      <c r="W292" s="2"/>
      <c r="X292" s="2"/>
      <c r="Y292" s="2"/>
      <c r="Z292" s="2"/>
      <c r="AA292" s="1622"/>
    </row>
    <row r="293" spans="1:27" ht="15.75">
      <c r="A293" s="2"/>
      <c r="B293" s="64"/>
      <c r="C293" s="2"/>
      <c r="D293" s="2"/>
      <c r="E293" s="2"/>
      <c r="F293" s="2"/>
      <c r="G293" s="2"/>
      <c r="H293" s="2"/>
      <c r="I293" s="2"/>
      <c r="J293" s="2"/>
      <c r="K293" s="2"/>
      <c r="L293" s="2"/>
      <c r="M293" s="2"/>
      <c r="N293" s="2"/>
      <c r="O293" s="2"/>
      <c r="P293" s="2"/>
      <c r="Q293" s="2"/>
      <c r="R293" s="2"/>
      <c r="S293" s="2"/>
      <c r="T293" s="2"/>
      <c r="U293" s="2"/>
      <c r="V293" s="2"/>
      <c r="W293" s="2"/>
      <c r="X293" s="2"/>
      <c r="Y293" s="2"/>
      <c r="Z293" s="2"/>
      <c r="AA293" s="1622"/>
    </row>
    <row r="294" spans="1:27" ht="15.75">
      <c r="A294" s="2"/>
      <c r="B294" s="64"/>
      <c r="C294" s="2"/>
      <c r="D294" s="2"/>
      <c r="E294" s="2"/>
      <c r="F294" s="2"/>
      <c r="G294" s="2"/>
      <c r="H294" s="2"/>
      <c r="I294" s="2"/>
      <c r="J294" s="2"/>
      <c r="K294" s="2"/>
      <c r="L294" s="2"/>
      <c r="M294" s="2"/>
      <c r="N294" s="2"/>
      <c r="O294" s="2"/>
      <c r="P294" s="2"/>
      <c r="Q294" s="2"/>
      <c r="R294" s="2"/>
      <c r="S294" s="2"/>
      <c r="T294" s="2"/>
      <c r="U294" s="2"/>
      <c r="V294" s="2"/>
      <c r="W294" s="2"/>
      <c r="X294" s="2"/>
      <c r="Y294" s="2"/>
      <c r="Z294" s="2"/>
      <c r="AA294" s="1622"/>
    </row>
    <row r="295" spans="1:27" ht="15.75">
      <c r="A295" s="2"/>
      <c r="B295" s="64"/>
      <c r="C295" s="2"/>
      <c r="D295" s="2"/>
      <c r="E295" s="2"/>
      <c r="F295" s="2"/>
      <c r="G295" s="2"/>
      <c r="H295" s="2"/>
      <c r="I295" s="2"/>
      <c r="J295" s="2"/>
      <c r="K295" s="2"/>
      <c r="L295" s="2"/>
      <c r="M295" s="2"/>
      <c r="N295" s="2"/>
      <c r="O295" s="2"/>
      <c r="P295" s="2"/>
      <c r="Q295" s="2"/>
      <c r="R295" s="2"/>
      <c r="S295" s="2"/>
      <c r="T295" s="2"/>
      <c r="U295" s="2"/>
      <c r="V295" s="2"/>
      <c r="W295" s="2"/>
      <c r="X295" s="2"/>
      <c r="Y295" s="2"/>
      <c r="Z295" s="2"/>
      <c r="AA295" s="1622"/>
    </row>
    <row r="296" spans="1:27" ht="15.75">
      <c r="A296" s="2"/>
      <c r="B296" s="64"/>
      <c r="C296" s="2"/>
      <c r="D296" s="2"/>
      <c r="E296" s="2"/>
      <c r="F296" s="2"/>
      <c r="G296" s="2"/>
      <c r="H296" s="2"/>
      <c r="I296" s="2"/>
      <c r="J296" s="2"/>
      <c r="K296" s="2"/>
      <c r="L296" s="2"/>
      <c r="M296" s="2"/>
      <c r="N296" s="2"/>
      <c r="O296" s="2"/>
      <c r="P296" s="2"/>
      <c r="Q296" s="2"/>
      <c r="R296" s="2"/>
      <c r="S296" s="2"/>
      <c r="T296" s="2"/>
      <c r="U296" s="2"/>
      <c r="V296" s="2"/>
      <c r="W296" s="2"/>
      <c r="X296" s="2"/>
      <c r="Y296" s="2"/>
      <c r="Z296" s="2"/>
      <c r="AA296" s="1622"/>
    </row>
    <row r="297" spans="1:27" ht="15.75">
      <c r="A297" s="2"/>
      <c r="B297" s="64"/>
      <c r="C297" s="2"/>
      <c r="D297" s="2"/>
      <c r="E297" s="2"/>
      <c r="F297" s="2"/>
      <c r="G297" s="2"/>
      <c r="H297" s="2"/>
      <c r="I297" s="2"/>
      <c r="J297" s="2"/>
      <c r="K297" s="2"/>
      <c r="L297" s="2"/>
      <c r="M297" s="2"/>
      <c r="N297" s="2"/>
      <c r="O297" s="2"/>
      <c r="P297" s="2"/>
      <c r="Q297" s="2"/>
      <c r="R297" s="2"/>
      <c r="S297" s="2"/>
      <c r="T297" s="2"/>
      <c r="U297" s="2"/>
      <c r="V297" s="2"/>
      <c r="W297" s="2"/>
      <c r="X297" s="2"/>
      <c r="Y297" s="2"/>
      <c r="Z297" s="2"/>
      <c r="AA297" s="1622"/>
    </row>
    <row r="298" spans="1:27" ht="15.75">
      <c r="A298" s="2"/>
      <c r="B298" s="64"/>
      <c r="C298" s="2"/>
      <c r="D298" s="2"/>
      <c r="E298" s="2"/>
      <c r="F298" s="2"/>
      <c r="G298" s="2"/>
      <c r="H298" s="2"/>
      <c r="I298" s="2"/>
      <c r="J298" s="2"/>
      <c r="K298" s="2"/>
      <c r="L298" s="2"/>
      <c r="M298" s="2"/>
      <c r="N298" s="2"/>
      <c r="O298" s="2"/>
      <c r="P298" s="2"/>
      <c r="Q298" s="2"/>
      <c r="R298" s="2"/>
      <c r="S298" s="2"/>
      <c r="T298" s="2"/>
      <c r="U298" s="2"/>
      <c r="V298" s="2"/>
      <c r="W298" s="2"/>
      <c r="X298" s="2"/>
      <c r="Y298" s="2"/>
      <c r="Z298" s="2"/>
      <c r="AA298" s="1622"/>
    </row>
    <row r="299" spans="1:27" ht="15.75">
      <c r="A299" s="2"/>
      <c r="B299" s="64"/>
      <c r="C299" s="2"/>
      <c r="D299" s="2"/>
      <c r="E299" s="2"/>
      <c r="F299" s="2"/>
      <c r="G299" s="2"/>
      <c r="H299" s="2"/>
      <c r="I299" s="2"/>
      <c r="J299" s="2"/>
      <c r="K299" s="2"/>
      <c r="L299" s="2"/>
      <c r="M299" s="2"/>
      <c r="N299" s="2"/>
      <c r="O299" s="2"/>
      <c r="P299" s="2"/>
      <c r="Q299" s="2"/>
      <c r="R299" s="2"/>
      <c r="S299" s="2"/>
      <c r="T299" s="2"/>
      <c r="U299" s="2"/>
      <c r="V299" s="2"/>
      <c r="W299" s="2"/>
      <c r="X299" s="2"/>
      <c r="Y299" s="2"/>
      <c r="Z299" s="2"/>
      <c r="AA299" s="1622"/>
    </row>
    <row r="300" spans="1:27" ht="15.75">
      <c r="A300" s="2"/>
      <c r="B300" s="64"/>
      <c r="C300" s="2"/>
      <c r="D300" s="2"/>
      <c r="E300" s="2"/>
      <c r="F300" s="2"/>
      <c r="G300" s="2"/>
      <c r="H300" s="2"/>
      <c r="I300" s="2"/>
      <c r="J300" s="2"/>
      <c r="K300" s="2"/>
      <c r="L300" s="2"/>
      <c r="M300" s="2"/>
      <c r="N300" s="2"/>
      <c r="O300" s="2"/>
      <c r="P300" s="2"/>
      <c r="Q300" s="2"/>
      <c r="R300" s="2"/>
      <c r="S300" s="2"/>
      <c r="T300" s="2"/>
      <c r="U300" s="2"/>
      <c r="V300" s="2"/>
      <c r="W300" s="2"/>
      <c r="X300" s="2"/>
      <c r="Y300" s="2"/>
      <c r="Z300" s="2"/>
      <c r="AA300" s="1622"/>
    </row>
    <row r="301" spans="1:27" ht="15.75">
      <c r="A301" s="2"/>
      <c r="B301" s="64"/>
      <c r="C301" s="2"/>
      <c r="D301" s="2"/>
      <c r="E301" s="2"/>
      <c r="F301" s="2"/>
      <c r="G301" s="2"/>
      <c r="H301" s="2"/>
      <c r="I301" s="2"/>
      <c r="J301" s="2"/>
      <c r="K301" s="2"/>
      <c r="L301" s="2"/>
      <c r="M301" s="2"/>
      <c r="N301" s="2"/>
      <c r="O301" s="2"/>
      <c r="P301" s="2"/>
      <c r="Q301" s="2"/>
      <c r="R301" s="2"/>
      <c r="S301" s="2"/>
      <c r="T301" s="2"/>
      <c r="U301" s="2"/>
      <c r="V301" s="2"/>
      <c r="W301" s="2"/>
      <c r="X301" s="2"/>
      <c r="Y301" s="2"/>
      <c r="Z301" s="2"/>
      <c r="AA301" s="1622"/>
    </row>
    <row r="302" spans="1:27" ht="15.75">
      <c r="A302" s="2"/>
      <c r="B302" s="64"/>
      <c r="C302" s="2"/>
      <c r="D302" s="2"/>
      <c r="E302" s="2"/>
      <c r="F302" s="2"/>
      <c r="G302" s="2"/>
      <c r="H302" s="2"/>
      <c r="I302" s="2"/>
      <c r="J302" s="2"/>
      <c r="K302" s="2"/>
      <c r="L302" s="2"/>
      <c r="M302" s="2"/>
      <c r="N302" s="2"/>
      <c r="O302" s="2"/>
      <c r="P302" s="2"/>
      <c r="Q302" s="2"/>
      <c r="R302" s="2"/>
      <c r="S302" s="2"/>
      <c r="T302" s="2"/>
      <c r="U302" s="2"/>
      <c r="V302" s="2"/>
      <c r="W302" s="2"/>
      <c r="X302" s="2"/>
      <c r="Y302" s="2"/>
      <c r="Z302" s="2"/>
      <c r="AA302" s="1622"/>
    </row>
    <row r="303" spans="1:27" ht="15.75">
      <c r="A303" s="2"/>
      <c r="B303" s="64"/>
      <c r="C303" s="2"/>
      <c r="D303" s="2"/>
      <c r="E303" s="2"/>
      <c r="F303" s="2"/>
      <c r="G303" s="2"/>
      <c r="H303" s="2"/>
      <c r="I303" s="2"/>
      <c r="J303" s="2"/>
      <c r="K303" s="2"/>
      <c r="L303" s="2"/>
      <c r="M303" s="2"/>
      <c r="N303" s="2"/>
      <c r="O303" s="2"/>
      <c r="P303" s="2"/>
      <c r="Q303" s="2"/>
      <c r="R303" s="2"/>
      <c r="S303" s="2"/>
      <c r="T303" s="2"/>
      <c r="U303" s="2"/>
      <c r="V303" s="2"/>
      <c r="W303" s="2"/>
      <c r="X303" s="2"/>
      <c r="Y303" s="2"/>
      <c r="Z303" s="2"/>
      <c r="AA303" s="1622"/>
    </row>
    <row r="304" spans="1:27" ht="15.75">
      <c r="A304" s="2"/>
      <c r="B304" s="64"/>
      <c r="C304" s="2"/>
      <c r="D304" s="2"/>
      <c r="E304" s="2"/>
      <c r="F304" s="2"/>
      <c r="G304" s="2"/>
      <c r="H304" s="2"/>
      <c r="I304" s="2"/>
      <c r="J304" s="2"/>
      <c r="K304" s="2"/>
      <c r="L304" s="2"/>
      <c r="M304" s="2"/>
      <c r="N304" s="2"/>
      <c r="O304" s="2"/>
      <c r="P304" s="2"/>
      <c r="Q304" s="2"/>
      <c r="R304" s="2"/>
      <c r="S304" s="2"/>
      <c r="T304" s="2"/>
      <c r="U304" s="2"/>
      <c r="V304" s="2"/>
      <c r="W304" s="2"/>
      <c r="X304" s="2"/>
      <c r="Y304" s="2"/>
      <c r="Z304" s="2"/>
      <c r="AA304" s="1622"/>
    </row>
    <row r="305" spans="1:27" ht="15.75">
      <c r="A305" s="2"/>
      <c r="B305" s="64"/>
      <c r="C305" s="2"/>
      <c r="D305" s="2"/>
      <c r="E305" s="2"/>
      <c r="F305" s="2"/>
      <c r="G305" s="2"/>
      <c r="H305" s="2"/>
      <c r="I305" s="2"/>
      <c r="J305" s="2"/>
      <c r="K305" s="2"/>
      <c r="L305" s="2"/>
      <c r="M305" s="2"/>
      <c r="N305" s="2"/>
      <c r="O305" s="2"/>
      <c r="P305" s="2"/>
      <c r="Q305" s="2"/>
      <c r="R305" s="2"/>
      <c r="S305" s="2"/>
      <c r="T305" s="2"/>
      <c r="U305" s="2"/>
      <c r="V305" s="2"/>
      <c r="W305" s="2"/>
      <c r="X305" s="2"/>
      <c r="Y305" s="2"/>
      <c r="Z305" s="2"/>
      <c r="AA305" s="1622"/>
    </row>
    <row r="306" spans="1:27" ht="15.75">
      <c r="A306" s="2"/>
      <c r="B306" s="64"/>
      <c r="C306" s="2"/>
      <c r="D306" s="2"/>
      <c r="E306" s="2"/>
      <c r="F306" s="2"/>
      <c r="G306" s="2"/>
      <c r="H306" s="2"/>
      <c r="I306" s="2"/>
      <c r="J306" s="2"/>
      <c r="K306" s="2"/>
      <c r="L306" s="2"/>
      <c r="M306" s="2"/>
      <c r="N306" s="2"/>
      <c r="O306" s="2"/>
      <c r="P306" s="2"/>
      <c r="Q306" s="2"/>
      <c r="R306" s="2"/>
      <c r="S306" s="2"/>
      <c r="T306" s="2"/>
      <c r="U306" s="2"/>
      <c r="V306" s="2"/>
      <c r="W306" s="2"/>
      <c r="X306" s="2"/>
      <c r="Y306" s="2"/>
      <c r="Z306" s="2"/>
      <c r="AA306" s="1622"/>
    </row>
    <row r="307" spans="1:27" ht="15.75">
      <c r="A307" s="2"/>
      <c r="B307" s="64"/>
      <c r="C307" s="2"/>
      <c r="D307" s="2"/>
      <c r="E307" s="2"/>
      <c r="F307" s="2"/>
      <c r="G307" s="2"/>
      <c r="H307" s="2"/>
      <c r="I307" s="2"/>
      <c r="J307" s="2"/>
      <c r="K307" s="2"/>
      <c r="L307" s="2"/>
      <c r="M307" s="2"/>
      <c r="N307" s="2"/>
      <c r="O307" s="2"/>
      <c r="P307" s="2"/>
      <c r="Q307" s="2"/>
      <c r="R307" s="2"/>
      <c r="S307" s="2"/>
      <c r="T307" s="2"/>
      <c r="U307" s="2"/>
      <c r="V307" s="2"/>
      <c r="W307" s="2"/>
      <c r="X307" s="2"/>
      <c r="Y307" s="2"/>
      <c r="Z307" s="2"/>
      <c r="AA307" s="1622"/>
    </row>
    <row r="308" spans="1:27" ht="15.75">
      <c r="A308" s="2"/>
      <c r="B308" s="64"/>
      <c r="C308" s="2"/>
      <c r="D308" s="2"/>
      <c r="E308" s="2"/>
      <c r="F308" s="2"/>
      <c r="G308" s="2"/>
      <c r="H308" s="2"/>
      <c r="I308" s="2"/>
      <c r="J308" s="2"/>
      <c r="K308" s="2"/>
      <c r="L308" s="2"/>
      <c r="M308" s="2"/>
      <c r="N308" s="2"/>
      <c r="O308" s="2"/>
      <c r="P308" s="2"/>
      <c r="Q308" s="2"/>
      <c r="R308" s="2"/>
      <c r="S308" s="2"/>
      <c r="T308" s="2"/>
      <c r="U308" s="2"/>
      <c r="V308" s="2"/>
      <c r="W308" s="2"/>
      <c r="X308" s="2"/>
      <c r="Y308" s="2"/>
      <c r="Z308" s="2"/>
      <c r="AA308" s="1622"/>
    </row>
    <row r="309" spans="1:27" ht="15.75">
      <c r="A309" s="2"/>
      <c r="B309" s="64"/>
      <c r="C309" s="2"/>
      <c r="D309" s="2"/>
      <c r="E309" s="2"/>
      <c r="F309" s="2"/>
      <c r="G309" s="2"/>
      <c r="H309" s="2"/>
      <c r="I309" s="2"/>
      <c r="J309" s="2"/>
      <c r="K309" s="2"/>
      <c r="L309" s="2"/>
      <c r="M309" s="2"/>
      <c r="N309" s="2"/>
      <c r="O309" s="2"/>
      <c r="P309" s="2"/>
      <c r="Q309" s="2"/>
      <c r="R309" s="2"/>
      <c r="S309" s="2"/>
      <c r="T309" s="2"/>
      <c r="U309" s="2"/>
      <c r="V309" s="2"/>
      <c r="W309" s="2"/>
      <c r="X309" s="2"/>
      <c r="Y309" s="2"/>
      <c r="Z309" s="2"/>
      <c r="AA309" s="1622"/>
    </row>
    <row r="310" spans="1:27" ht="15.75">
      <c r="A310" s="2"/>
      <c r="B310" s="64"/>
      <c r="C310" s="2"/>
      <c r="D310" s="2"/>
      <c r="E310" s="2"/>
      <c r="F310" s="2"/>
      <c r="G310" s="2"/>
      <c r="H310" s="2"/>
      <c r="I310" s="2"/>
      <c r="J310" s="2"/>
      <c r="K310" s="2"/>
      <c r="L310" s="2"/>
      <c r="M310" s="2"/>
      <c r="N310" s="2"/>
      <c r="O310" s="2"/>
      <c r="P310" s="2"/>
      <c r="Q310" s="2"/>
      <c r="R310" s="2"/>
      <c r="S310" s="2"/>
      <c r="T310" s="2"/>
      <c r="U310" s="2"/>
      <c r="V310" s="2"/>
      <c r="W310" s="2"/>
      <c r="X310" s="2"/>
      <c r="Y310" s="2"/>
      <c r="Z310" s="2"/>
      <c r="AA310" s="1622"/>
    </row>
    <row r="311" spans="1:27" ht="15.75">
      <c r="A311" s="2"/>
      <c r="B311" s="64"/>
      <c r="C311" s="2"/>
      <c r="D311" s="2"/>
      <c r="E311" s="2"/>
      <c r="F311" s="2"/>
      <c r="G311" s="2"/>
      <c r="H311" s="2"/>
      <c r="I311" s="2"/>
      <c r="J311" s="2"/>
      <c r="K311" s="2"/>
      <c r="L311" s="2"/>
      <c r="M311" s="2"/>
      <c r="N311" s="2"/>
      <c r="O311" s="2"/>
      <c r="P311" s="2"/>
      <c r="Q311" s="2"/>
      <c r="R311" s="2"/>
      <c r="S311" s="2"/>
      <c r="T311" s="2"/>
      <c r="U311" s="2"/>
      <c r="V311" s="2"/>
      <c r="W311" s="2"/>
      <c r="X311" s="2"/>
      <c r="Y311" s="2"/>
      <c r="Z311" s="2"/>
      <c r="AA311" s="1622"/>
    </row>
    <row r="312" spans="1:27" ht="15.75">
      <c r="A312" s="2"/>
      <c r="B312" s="64"/>
      <c r="C312" s="2"/>
      <c r="D312" s="2"/>
      <c r="E312" s="2"/>
      <c r="F312" s="2"/>
      <c r="G312" s="2"/>
      <c r="H312" s="2"/>
      <c r="I312" s="2"/>
      <c r="J312" s="2"/>
      <c r="K312" s="2"/>
      <c r="L312" s="2"/>
      <c r="M312" s="2"/>
      <c r="N312" s="2"/>
      <c r="O312" s="2"/>
      <c r="P312" s="2"/>
      <c r="Q312" s="2"/>
      <c r="R312" s="2"/>
      <c r="S312" s="2"/>
      <c r="T312" s="2"/>
      <c r="U312" s="2"/>
      <c r="V312" s="2"/>
      <c r="W312" s="2"/>
      <c r="X312" s="2"/>
      <c r="Y312" s="2"/>
      <c r="Z312" s="2"/>
      <c r="AA312" s="1622"/>
    </row>
    <row r="313" spans="1:27" ht="15.75">
      <c r="A313" s="2"/>
      <c r="B313" s="64"/>
      <c r="C313" s="2"/>
      <c r="D313" s="2"/>
      <c r="E313" s="2"/>
      <c r="F313" s="2"/>
      <c r="G313" s="2"/>
      <c r="H313" s="2"/>
      <c r="I313" s="2"/>
      <c r="J313" s="2"/>
      <c r="K313" s="2"/>
      <c r="L313" s="2"/>
      <c r="M313" s="2"/>
      <c r="N313" s="2"/>
      <c r="O313" s="2"/>
      <c r="P313" s="2"/>
      <c r="Q313" s="2"/>
      <c r="R313" s="2"/>
      <c r="S313" s="2"/>
      <c r="T313" s="2"/>
      <c r="U313" s="2"/>
      <c r="V313" s="2"/>
      <c r="W313" s="2"/>
      <c r="X313" s="2"/>
      <c r="Y313" s="2"/>
      <c r="Z313" s="2"/>
      <c r="AA313" s="1622"/>
    </row>
    <row r="314" spans="1:27" ht="15.75">
      <c r="A314" s="2"/>
      <c r="B314" s="64"/>
      <c r="C314" s="2"/>
      <c r="D314" s="2"/>
      <c r="E314" s="2"/>
      <c r="F314" s="2"/>
      <c r="G314" s="2"/>
      <c r="H314" s="2"/>
      <c r="I314" s="2"/>
      <c r="J314" s="2"/>
      <c r="K314" s="2"/>
      <c r="L314" s="2"/>
      <c r="M314" s="2"/>
      <c r="N314" s="2"/>
      <c r="O314" s="2"/>
      <c r="P314" s="2"/>
      <c r="Q314" s="2"/>
      <c r="R314" s="2"/>
      <c r="S314" s="2"/>
      <c r="T314" s="2"/>
      <c r="U314" s="2"/>
      <c r="V314" s="2"/>
      <c r="W314" s="2"/>
      <c r="X314" s="2"/>
      <c r="Y314" s="2"/>
      <c r="Z314" s="2"/>
      <c r="AA314" s="1622"/>
    </row>
    <row r="315" spans="1:27" ht="15.75">
      <c r="A315" s="2"/>
      <c r="B315" s="64"/>
      <c r="C315" s="2"/>
      <c r="D315" s="2"/>
      <c r="E315" s="2"/>
      <c r="F315" s="2"/>
      <c r="G315" s="2"/>
      <c r="H315" s="2"/>
      <c r="I315" s="2"/>
      <c r="J315" s="2"/>
      <c r="K315" s="2"/>
      <c r="L315" s="2"/>
      <c r="M315" s="2"/>
      <c r="N315" s="2"/>
      <c r="O315" s="2"/>
      <c r="P315" s="2"/>
      <c r="Q315" s="2"/>
      <c r="R315" s="2"/>
      <c r="S315" s="2"/>
      <c r="T315" s="2"/>
      <c r="U315" s="2"/>
      <c r="V315" s="2"/>
      <c r="W315" s="2"/>
      <c r="X315" s="2"/>
      <c r="Y315" s="2"/>
      <c r="Z315" s="2"/>
      <c r="AA315" s="1622"/>
    </row>
    <row r="316" spans="1:27" ht="15.75">
      <c r="A316" s="2"/>
      <c r="B316" s="64"/>
      <c r="C316" s="2"/>
      <c r="D316" s="2"/>
      <c r="E316" s="2"/>
      <c r="F316" s="2"/>
      <c r="G316" s="2"/>
      <c r="H316" s="2"/>
      <c r="I316" s="2"/>
      <c r="J316" s="2"/>
      <c r="K316" s="2"/>
      <c r="L316" s="2"/>
      <c r="M316" s="2"/>
      <c r="N316" s="2"/>
      <c r="O316" s="2"/>
      <c r="P316" s="2"/>
      <c r="Q316" s="2"/>
      <c r="R316" s="2"/>
      <c r="S316" s="2"/>
      <c r="T316" s="2"/>
      <c r="U316" s="2"/>
      <c r="V316" s="2"/>
      <c r="W316" s="2"/>
      <c r="X316" s="2"/>
      <c r="Y316" s="2"/>
      <c r="Z316" s="2"/>
      <c r="AA316" s="1622"/>
    </row>
    <row r="317" spans="1:27" ht="15.75">
      <c r="A317" s="2"/>
      <c r="B317" s="64"/>
      <c r="C317" s="2"/>
      <c r="D317" s="2"/>
      <c r="E317" s="2"/>
      <c r="F317" s="2"/>
      <c r="G317" s="2"/>
      <c r="H317" s="2"/>
      <c r="I317" s="2"/>
      <c r="J317" s="2"/>
      <c r="K317" s="2"/>
      <c r="L317" s="2"/>
      <c r="M317" s="2"/>
      <c r="N317" s="2"/>
      <c r="O317" s="2"/>
      <c r="P317" s="2"/>
      <c r="Q317" s="2"/>
      <c r="R317" s="2"/>
      <c r="S317" s="2"/>
      <c r="T317" s="2"/>
      <c r="U317" s="2"/>
      <c r="V317" s="2"/>
      <c r="W317" s="2"/>
      <c r="X317" s="2"/>
      <c r="Y317" s="2"/>
      <c r="Z317" s="2"/>
      <c r="AA317" s="1622"/>
    </row>
    <row r="318" spans="1:27" ht="15.75">
      <c r="A318" s="2"/>
      <c r="B318" s="64"/>
      <c r="C318" s="2"/>
      <c r="D318" s="2"/>
      <c r="E318" s="2"/>
      <c r="F318" s="2"/>
      <c r="G318" s="2"/>
      <c r="H318" s="2"/>
      <c r="I318" s="2"/>
      <c r="J318" s="2"/>
      <c r="K318" s="2"/>
      <c r="L318" s="2"/>
      <c r="M318" s="2"/>
      <c r="N318" s="2"/>
      <c r="O318" s="2"/>
      <c r="P318" s="2"/>
      <c r="Q318" s="2"/>
      <c r="R318" s="2"/>
      <c r="S318" s="2"/>
      <c r="T318" s="2"/>
      <c r="U318" s="2"/>
      <c r="V318" s="2"/>
      <c r="W318" s="2"/>
      <c r="X318" s="2"/>
      <c r="Y318" s="2"/>
      <c r="Z318" s="2"/>
      <c r="AA318" s="1622"/>
    </row>
    <row r="319" spans="1:27" ht="15.75">
      <c r="A319" s="2"/>
      <c r="B319" s="64"/>
      <c r="C319" s="2"/>
      <c r="D319" s="2"/>
      <c r="E319" s="2"/>
      <c r="F319" s="2"/>
      <c r="G319" s="2"/>
      <c r="H319" s="2"/>
      <c r="I319" s="2"/>
      <c r="J319" s="2"/>
      <c r="K319" s="2"/>
      <c r="L319" s="2"/>
      <c r="M319" s="2"/>
      <c r="N319" s="2"/>
      <c r="O319" s="2"/>
      <c r="P319" s="2"/>
      <c r="Q319" s="2"/>
      <c r="R319" s="2"/>
      <c r="S319" s="2"/>
      <c r="T319" s="2"/>
      <c r="U319" s="2"/>
      <c r="V319" s="2"/>
      <c r="W319" s="2"/>
      <c r="X319" s="2"/>
      <c r="Y319" s="2"/>
      <c r="Z319" s="2"/>
      <c r="AA319" s="1622"/>
    </row>
    <row r="320" spans="1:27" ht="15.75">
      <c r="A320" s="2"/>
      <c r="B320" s="64"/>
      <c r="C320" s="2"/>
      <c r="D320" s="2"/>
      <c r="E320" s="2"/>
      <c r="F320" s="2"/>
      <c r="G320" s="2"/>
      <c r="H320" s="2"/>
      <c r="I320" s="2"/>
      <c r="J320" s="2"/>
      <c r="K320" s="2"/>
      <c r="L320" s="2"/>
      <c r="M320" s="2"/>
      <c r="N320" s="2"/>
      <c r="O320" s="2"/>
      <c r="P320" s="2"/>
      <c r="Q320" s="2"/>
      <c r="R320" s="2"/>
      <c r="S320" s="2"/>
      <c r="T320" s="2"/>
      <c r="U320" s="2"/>
      <c r="V320" s="2"/>
      <c r="W320" s="2"/>
      <c r="X320" s="2"/>
      <c r="Y320" s="2"/>
      <c r="Z320" s="2"/>
      <c r="AA320" s="1622"/>
    </row>
    <row r="321" spans="1:27" ht="15.75">
      <c r="A321" s="2"/>
      <c r="B321" s="64"/>
      <c r="C321" s="2"/>
      <c r="D321" s="2"/>
      <c r="E321" s="2"/>
      <c r="F321" s="2"/>
      <c r="G321" s="2"/>
      <c r="H321" s="2"/>
      <c r="I321" s="2"/>
      <c r="J321" s="2"/>
      <c r="K321" s="2"/>
      <c r="L321" s="2"/>
      <c r="M321" s="2"/>
      <c r="N321" s="2"/>
      <c r="O321" s="2"/>
      <c r="P321" s="2"/>
      <c r="Q321" s="2"/>
      <c r="R321" s="2"/>
      <c r="S321" s="2"/>
      <c r="T321" s="2"/>
      <c r="U321" s="2"/>
      <c r="V321" s="2"/>
      <c r="W321" s="2"/>
      <c r="X321" s="2"/>
      <c r="Y321" s="2"/>
      <c r="Z321" s="2"/>
      <c r="AA321" s="1622"/>
    </row>
    <row r="322" spans="1:27" ht="15.75">
      <c r="A322" s="2"/>
      <c r="B322" s="64"/>
      <c r="C322" s="2"/>
      <c r="D322" s="2"/>
      <c r="E322" s="2"/>
      <c r="F322" s="2"/>
      <c r="G322" s="2"/>
      <c r="H322" s="2"/>
      <c r="I322" s="2"/>
      <c r="J322" s="2"/>
      <c r="K322" s="2"/>
      <c r="L322" s="2"/>
      <c r="M322" s="2"/>
      <c r="N322" s="2"/>
      <c r="O322" s="2"/>
      <c r="P322" s="2"/>
      <c r="Q322" s="2"/>
      <c r="R322" s="2"/>
      <c r="S322" s="2"/>
      <c r="T322" s="2"/>
      <c r="U322" s="2"/>
      <c r="V322" s="2"/>
      <c r="W322" s="2"/>
      <c r="X322" s="2"/>
      <c r="Y322" s="2"/>
      <c r="Z322" s="2"/>
      <c r="AA322" s="1622"/>
    </row>
    <row r="323" spans="1:27" ht="15.75">
      <c r="A323" s="2"/>
      <c r="B323" s="64"/>
      <c r="C323" s="2"/>
      <c r="D323" s="2"/>
      <c r="E323" s="2"/>
      <c r="F323" s="2"/>
      <c r="G323" s="2"/>
      <c r="H323" s="2"/>
      <c r="I323" s="2"/>
      <c r="J323" s="2"/>
      <c r="K323" s="2"/>
      <c r="L323" s="2"/>
      <c r="M323" s="2"/>
      <c r="N323" s="2"/>
      <c r="O323" s="2"/>
      <c r="P323" s="2"/>
      <c r="Q323" s="2"/>
      <c r="R323" s="2"/>
      <c r="S323" s="2"/>
      <c r="T323" s="2"/>
      <c r="U323" s="2"/>
      <c r="V323" s="2"/>
      <c r="W323" s="2"/>
      <c r="X323" s="2"/>
      <c r="Y323" s="2"/>
      <c r="Z323" s="2"/>
      <c r="AA323" s="1622"/>
    </row>
    <row r="324" spans="1:27" ht="15.75">
      <c r="A324" s="2"/>
      <c r="B324" s="64"/>
      <c r="C324" s="2"/>
      <c r="D324" s="2"/>
      <c r="E324" s="2"/>
      <c r="F324" s="2"/>
      <c r="G324" s="2"/>
      <c r="H324" s="2"/>
      <c r="I324" s="2"/>
      <c r="J324" s="2"/>
      <c r="K324" s="2"/>
      <c r="L324" s="2"/>
      <c r="M324" s="2"/>
      <c r="N324" s="2"/>
      <c r="O324" s="2"/>
      <c r="P324" s="2"/>
      <c r="Q324" s="2"/>
      <c r="R324" s="2"/>
      <c r="S324" s="2"/>
      <c r="T324" s="2"/>
      <c r="U324" s="2"/>
      <c r="V324" s="2"/>
      <c r="W324" s="2"/>
      <c r="X324" s="2"/>
      <c r="Y324" s="2"/>
      <c r="Z324" s="2"/>
      <c r="AA324" s="1622"/>
    </row>
    <row r="325" spans="1:27" ht="15.75">
      <c r="A325" s="2"/>
      <c r="B325" s="64"/>
      <c r="C325" s="2"/>
      <c r="D325" s="2"/>
      <c r="E325" s="2"/>
      <c r="F325" s="2"/>
      <c r="G325" s="2"/>
      <c r="H325" s="2"/>
      <c r="I325" s="2"/>
      <c r="J325" s="2"/>
      <c r="K325" s="2"/>
      <c r="L325" s="2"/>
      <c r="M325" s="2"/>
      <c r="N325" s="2"/>
      <c r="O325" s="2"/>
      <c r="P325" s="2"/>
      <c r="Q325" s="2"/>
      <c r="R325" s="2"/>
      <c r="S325" s="2"/>
      <c r="T325" s="2"/>
      <c r="U325" s="2"/>
      <c r="V325" s="2"/>
      <c r="W325" s="2"/>
      <c r="X325" s="2"/>
      <c r="Y325" s="2"/>
      <c r="Z325" s="2"/>
      <c r="AA325" s="1622"/>
    </row>
    <row r="326" spans="1:27" ht="15.75">
      <c r="A326" s="2"/>
      <c r="B326" s="64"/>
      <c r="C326" s="2"/>
      <c r="D326" s="2"/>
      <c r="E326" s="2"/>
      <c r="F326" s="2"/>
      <c r="G326" s="2"/>
      <c r="H326" s="2"/>
      <c r="I326" s="2"/>
      <c r="J326" s="2"/>
      <c r="K326" s="2"/>
      <c r="L326" s="2"/>
      <c r="M326" s="2"/>
      <c r="N326" s="2"/>
      <c r="O326" s="2"/>
      <c r="P326" s="2"/>
      <c r="Q326" s="2"/>
      <c r="R326" s="2"/>
      <c r="S326" s="2"/>
      <c r="T326" s="2"/>
      <c r="U326" s="2"/>
      <c r="V326" s="2"/>
      <c r="W326" s="2"/>
      <c r="X326" s="2"/>
      <c r="Y326" s="2"/>
      <c r="Z326" s="2"/>
      <c r="AA326" s="1622"/>
    </row>
    <row r="327" spans="1:27" ht="15.75">
      <c r="A327" s="2"/>
      <c r="B327" s="64"/>
      <c r="C327" s="2"/>
      <c r="D327" s="2"/>
      <c r="E327" s="2"/>
      <c r="F327" s="2"/>
      <c r="G327" s="2"/>
      <c r="H327" s="2"/>
      <c r="I327" s="2"/>
      <c r="J327" s="2"/>
      <c r="K327" s="2"/>
      <c r="L327" s="2"/>
      <c r="M327" s="2"/>
      <c r="N327" s="2"/>
      <c r="O327" s="2"/>
      <c r="P327" s="2"/>
      <c r="Q327" s="2"/>
      <c r="R327" s="2"/>
      <c r="S327" s="2"/>
      <c r="T327" s="2"/>
      <c r="U327" s="2"/>
      <c r="V327" s="2"/>
      <c r="W327" s="2"/>
      <c r="X327" s="2"/>
      <c r="Y327" s="2"/>
      <c r="Z327" s="2"/>
      <c r="AA327" s="1622"/>
    </row>
    <row r="328" spans="1:27" ht="15.75">
      <c r="A328" s="2"/>
      <c r="B328" s="64"/>
      <c r="C328" s="2"/>
      <c r="D328" s="2"/>
      <c r="E328" s="2"/>
      <c r="F328" s="2"/>
      <c r="G328" s="2"/>
      <c r="H328" s="2"/>
      <c r="I328" s="2"/>
      <c r="J328" s="2"/>
      <c r="K328" s="2"/>
      <c r="L328" s="2"/>
      <c r="M328" s="2"/>
      <c r="N328" s="2"/>
      <c r="O328" s="2"/>
      <c r="P328" s="2"/>
      <c r="Q328" s="2"/>
      <c r="R328" s="2"/>
      <c r="S328" s="2"/>
      <c r="T328" s="2"/>
      <c r="U328" s="2"/>
      <c r="V328" s="2"/>
      <c r="W328" s="2"/>
      <c r="X328" s="2"/>
      <c r="Y328" s="2"/>
      <c r="Z328" s="2"/>
      <c r="AA328" s="1622"/>
    </row>
    <row r="329" spans="1:27" ht="15.75">
      <c r="A329" s="2"/>
      <c r="B329" s="64"/>
      <c r="C329" s="2"/>
      <c r="D329" s="2"/>
      <c r="E329" s="2"/>
      <c r="F329" s="2"/>
      <c r="G329" s="2"/>
      <c r="H329" s="2"/>
      <c r="I329" s="2"/>
      <c r="J329" s="2"/>
      <c r="K329" s="2"/>
      <c r="L329" s="2"/>
      <c r="M329" s="2"/>
      <c r="N329" s="2"/>
      <c r="O329" s="2"/>
      <c r="P329" s="2"/>
      <c r="Q329" s="2"/>
      <c r="R329" s="2"/>
      <c r="S329" s="2"/>
      <c r="T329" s="2"/>
      <c r="U329" s="2"/>
      <c r="V329" s="2"/>
      <c r="W329" s="2"/>
      <c r="X329" s="2"/>
      <c r="Y329" s="2"/>
      <c r="Z329" s="2"/>
      <c r="AA329" s="1622"/>
    </row>
    <row r="330" spans="1:27" ht="15.75">
      <c r="A330" s="2"/>
      <c r="B330" s="64"/>
      <c r="C330" s="2"/>
      <c r="D330" s="2"/>
      <c r="E330" s="2"/>
      <c r="F330" s="2"/>
      <c r="G330" s="2"/>
      <c r="H330" s="2"/>
      <c r="I330" s="2"/>
      <c r="J330" s="2"/>
      <c r="K330" s="2"/>
      <c r="L330" s="2"/>
      <c r="M330" s="2"/>
      <c r="N330" s="2"/>
      <c r="O330" s="2"/>
      <c r="P330" s="2"/>
      <c r="Q330" s="2"/>
      <c r="R330" s="2"/>
      <c r="S330" s="2"/>
      <c r="T330" s="2"/>
      <c r="U330" s="2"/>
      <c r="V330" s="2"/>
      <c r="W330" s="2"/>
      <c r="X330" s="2"/>
      <c r="Y330" s="2"/>
      <c r="Z330" s="2"/>
      <c r="AA330" s="1622"/>
    </row>
    <row r="331" spans="1:27" ht="15.75">
      <c r="A331" s="2"/>
      <c r="B331" s="64"/>
      <c r="C331" s="2"/>
      <c r="D331" s="2"/>
      <c r="E331" s="2"/>
      <c r="F331" s="2"/>
      <c r="G331" s="2"/>
      <c r="H331" s="2"/>
      <c r="I331" s="2"/>
      <c r="J331" s="2"/>
      <c r="K331" s="2"/>
      <c r="L331" s="2"/>
      <c r="M331" s="2"/>
      <c r="N331" s="2"/>
      <c r="O331" s="2"/>
      <c r="P331" s="2"/>
      <c r="Q331" s="2"/>
      <c r="R331" s="2"/>
      <c r="S331" s="2"/>
      <c r="T331" s="2"/>
      <c r="U331" s="2"/>
      <c r="V331" s="2"/>
      <c r="W331" s="2"/>
      <c r="X331" s="2"/>
      <c r="Y331" s="2"/>
      <c r="Z331" s="2"/>
      <c r="AA331" s="1622"/>
    </row>
    <row r="332" spans="1:27" ht="15.75">
      <c r="A332" s="2"/>
      <c r="B332" s="64"/>
      <c r="C332" s="2"/>
      <c r="D332" s="2"/>
      <c r="E332" s="2"/>
      <c r="F332" s="2"/>
      <c r="G332" s="2"/>
      <c r="H332" s="2"/>
      <c r="I332" s="2"/>
      <c r="J332" s="2"/>
      <c r="K332" s="2"/>
      <c r="L332" s="2"/>
      <c r="M332" s="2"/>
      <c r="N332" s="2"/>
      <c r="O332" s="2"/>
      <c r="P332" s="2"/>
      <c r="Q332" s="2"/>
      <c r="R332" s="2"/>
      <c r="S332" s="2"/>
      <c r="T332" s="2"/>
      <c r="U332" s="2"/>
      <c r="V332" s="2"/>
      <c r="W332" s="2"/>
      <c r="X332" s="2"/>
      <c r="Y332" s="2"/>
      <c r="Z332" s="2"/>
      <c r="AA332" s="1622"/>
    </row>
    <row r="333" spans="1:27" ht="15.75">
      <c r="A333" s="2"/>
      <c r="B333" s="64"/>
      <c r="C333" s="2"/>
      <c r="D333" s="2"/>
      <c r="E333" s="2"/>
      <c r="F333" s="2"/>
      <c r="G333" s="2"/>
      <c r="H333" s="2"/>
      <c r="I333" s="2"/>
      <c r="J333" s="2"/>
      <c r="K333" s="2"/>
      <c r="L333" s="2"/>
      <c r="M333" s="2"/>
      <c r="N333" s="2"/>
      <c r="O333" s="2"/>
      <c r="P333" s="2"/>
      <c r="Q333" s="2"/>
      <c r="R333" s="2"/>
      <c r="S333" s="2"/>
      <c r="T333" s="2"/>
      <c r="U333" s="2"/>
      <c r="V333" s="2"/>
      <c r="W333" s="2"/>
      <c r="X333" s="2"/>
      <c r="Y333" s="2"/>
      <c r="Z333" s="2"/>
      <c r="AA333" s="1622"/>
    </row>
    <row r="334" spans="1:27" ht="15.75">
      <c r="A334" s="2"/>
      <c r="B334" s="64"/>
      <c r="C334" s="2"/>
      <c r="D334" s="2"/>
      <c r="E334" s="2"/>
      <c r="F334" s="2"/>
      <c r="G334" s="2"/>
      <c r="H334" s="2"/>
      <c r="I334" s="2"/>
      <c r="J334" s="2"/>
      <c r="K334" s="2"/>
      <c r="L334" s="2"/>
      <c r="M334" s="2"/>
      <c r="N334" s="2"/>
      <c r="O334" s="2"/>
      <c r="P334" s="2"/>
      <c r="Q334" s="2"/>
      <c r="R334" s="2"/>
      <c r="S334" s="2"/>
      <c r="T334" s="2"/>
      <c r="U334" s="2"/>
      <c r="V334" s="2"/>
      <c r="W334" s="2"/>
      <c r="X334" s="2"/>
      <c r="Y334" s="2"/>
      <c r="Z334" s="2"/>
      <c r="AA334" s="1622"/>
    </row>
    <row r="335" spans="1:27" ht="15.75">
      <c r="A335" s="2"/>
      <c r="B335" s="64"/>
      <c r="C335" s="2"/>
      <c r="D335" s="2"/>
      <c r="E335" s="2"/>
      <c r="F335" s="2"/>
      <c r="G335" s="2"/>
      <c r="H335" s="2"/>
      <c r="I335" s="2"/>
      <c r="J335" s="2"/>
      <c r="K335" s="2"/>
      <c r="L335" s="2"/>
      <c r="M335" s="2"/>
      <c r="N335" s="2"/>
      <c r="O335" s="2"/>
      <c r="P335" s="2"/>
      <c r="Q335" s="2"/>
      <c r="R335" s="2"/>
      <c r="S335" s="2"/>
      <c r="T335" s="2"/>
      <c r="U335" s="2"/>
      <c r="V335" s="2"/>
      <c r="W335" s="2"/>
      <c r="X335" s="2"/>
      <c r="Y335" s="2"/>
      <c r="Z335" s="2"/>
      <c r="AA335" s="1622"/>
    </row>
    <row r="336" spans="1:27" ht="15.75">
      <c r="A336" s="2"/>
      <c r="B336" s="64"/>
      <c r="C336" s="2"/>
      <c r="D336" s="2"/>
      <c r="E336" s="2"/>
      <c r="F336" s="2"/>
      <c r="G336" s="2"/>
      <c r="H336" s="2"/>
      <c r="I336" s="2"/>
      <c r="J336" s="2"/>
      <c r="K336" s="2"/>
      <c r="L336" s="2"/>
      <c r="M336" s="2"/>
      <c r="N336" s="2"/>
      <c r="O336" s="2"/>
      <c r="P336" s="2"/>
      <c r="Q336" s="2"/>
      <c r="R336" s="2"/>
      <c r="S336" s="2"/>
      <c r="T336" s="2"/>
      <c r="U336" s="2"/>
      <c r="V336" s="2"/>
      <c r="W336" s="2"/>
      <c r="X336" s="2"/>
      <c r="Y336" s="2"/>
      <c r="Z336" s="2"/>
      <c r="AA336" s="1622"/>
    </row>
    <row r="337" spans="1:27" ht="15.75">
      <c r="A337" s="2"/>
      <c r="B337" s="64"/>
      <c r="C337" s="2"/>
      <c r="D337" s="2"/>
      <c r="E337" s="2"/>
      <c r="F337" s="2"/>
      <c r="G337" s="2"/>
      <c r="H337" s="2"/>
      <c r="I337" s="2"/>
      <c r="J337" s="2"/>
      <c r="K337" s="2"/>
      <c r="L337" s="2"/>
      <c r="M337" s="2"/>
      <c r="N337" s="2"/>
      <c r="O337" s="2"/>
      <c r="P337" s="2"/>
      <c r="Q337" s="2"/>
      <c r="R337" s="2"/>
      <c r="S337" s="2"/>
      <c r="T337" s="2"/>
      <c r="U337" s="2"/>
      <c r="V337" s="2"/>
      <c r="W337" s="2"/>
      <c r="X337" s="2"/>
      <c r="Y337" s="2"/>
      <c r="Z337" s="2"/>
      <c r="AA337" s="1622"/>
    </row>
    <row r="338" spans="1:27" ht="15.75">
      <c r="A338" s="2"/>
      <c r="B338" s="64"/>
      <c r="C338" s="2"/>
      <c r="D338" s="2"/>
      <c r="E338" s="2"/>
      <c r="F338" s="2"/>
      <c r="G338" s="2"/>
      <c r="H338" s="2"/>
      <c r="I338" s="2"/>
      <c r="J338" s="2"/>
      <c r="K338" s="2"/>
      <c r="L338" s="2"/>
      <c r="M338" s="2"/>
      <c r="N338" s="2"/>
      <c r="O338" s="2"/>
      <c r="P338" s="2"/>
      <c r="Q338" s="2"/>
      <c r="R338" s="2"/>
      <c r="S338" s="2"/>
      <c r="T338" s="2"/>
      <c r="U338" s="2"/>
      <c r="V338" s="2"/>
      <c r="W338" s="2"/>
      <c r="X338" s="2"/>
      <c r="Y338" s="2"/>
      <c r="Z338" s="2"/>
      <c r="AA338" s="1622"/>
    </row>
    <row r="339" spans="1:27" ht="15.75">
      <c r="A339" s="2"/>
      <c r="B339" s="64"/>
      <c r="C339" s="2"/>
      <c r="D339" s="2"/>
      <c r="E339" s="2"/>
      <c r="F339" s="2"/>
      <c r="G339" s="2"/>
      <c r="H339" s="2"/>
      <c r="I339" s="2"/>
      <c r="J339" s="2"/>
      <c r="K339" s="2"/>
      <c r="L339" s="2"/>
      <c r="M339" s="2"/>
      <c r="N339" s="2"/>
      <c r="O339" s="2"/>
      <c r="P339" s="2"/>
      <c r="Q339" s="2"/>
      <c r="R339" s="2"/>
      <c r="S339" s="2"/>
      <c r="T339" s="2"/>
      <c r="U339" s="2"/>
      <c r="V339" s="2"/>
      <c r="W339" s="2"/>
      <c r="X339" s="2"/>
      <c r="Y339" s="2"/>
      <c r="Z339" s="2"/>
      <c r="AA339" s="1622"/>
    </row>
    <row r="340" spans="1:27" ht="15.75">
      <c r="A340" s="2"/>
      <c r="B340" s="64"/>
      <c r="C340" s="2"/>
      <c r="D340" s="2"/>
      <c r="E340" s="2"/>
      <c r="F340" s="2"/>
      <c r="G340" s="2"/>
      <c r="H340" s="2"/>
      <c r="I340" s="2"/>
      <c r="J340" s="2"/>
      <c r="K340" s="2"/>
      <c r="L340" s="2"/>
      <c r="M340" s="2"/>
      <c r="N340" s="2"/>
      <c r="O340" s="2"/>
      <c r="P340" s="2"/>
      <c r="Q340" s="2"/>
      <c r="R340" s="2"/>
      <c r="S340" s="2"/>
      <c r="T340" s="2"/>
      <c r="U340" s="2"/>
      <c r="V340" s="2"/>
      <c r="W340" s="2"/>
      <c r="X340" s="2"/>
      <c r="Y340" s="2"/>
      <c r="Z340" s="2"/>
      <c r="AA340" s="1622"/>
    </row>
    <row r="341" spans="1:27" ht="15.75">
      <c r="A341" s="2"/>
      <c r="B341" s="64"/>
      <c r="C341" s="2"/>
      <c r="D341" s="2"/>
      <c r="E341" s="2"/>
      <c r="F341" s="2"/>
      <c r="G341" s="2"/>
      <c r="H341" s="2"/>
      <c r="I341" s="2"/>
      <c r="J341" s="2"/>
      <c r="K341" s="2"/>
      <c r="L341" s="2"/>
      <c r="M341" s="2"/>
      <c r="N341" s="2"/>
      <c r="O341" s="2"/>
      <c r="P341" s="2"/>
      <c r="Q341" s="2"/>
      <c r="R341" s="2"/>
      <c r="S341" s="2"/>
      <c r="T341" s="2"/>
      <c r="U341" s="2"/>
      <c r="V341" s="2"/>
      <c r="W341" s="2"/>
      <c r="X341" s="2"/>
      <c r="Y341" s="2"/>
      <c r="Z341" s="2"/>
      <c r="AA341" s="1622"/>
    </row>
    <row r="342" spans="1:27" ht="15.75">
      <c r="A342" s="2"/>
      <c r="B342" s="64"/>
      <c r="C342" s="2"/>
      <c r="D342" s="2"/>
      <c r="E342" s="2"/>
      <c r="F342" s="2"/>
      <c r="G342" s="2"/>
      <c r="H342" s="2"/>
      <c r="I342" s="2"/>
      <c r="J342" s="2"/>
      <c r="K342" s="2"/>
      <c r="L342" s="2"/>
      <c r="M342" s="2"/>
      <c r="N342" s="2"/>
      <c r="O342" s="2"/>
      <c r="P342" s="2"/>
      <c r="Q342" s="2"/>
      <c r="R342" s="2"/>
      <c r="S342" s="2"/>
      <c r="T342" s="2"/>
      <c r="U342" s="2"/>
      <c r="V342" s="2"/>
      <c r="W342" s="2"/>
      <c r="X342" s="2"/>
      <c r="Y342" s="2"/>
      <c r="Z342" s="2"/>
      <c r="AA342" s="1622"/>
    </row>
    <row r="343" spans="1:27" ht="15.75">
      <c r="A343" s="2"/>
      <c r="B343" s="64"/>
      <c r="C343" s="2"/>
      <c r="D343" s="2"/>
      <c r="E343" s="2"/>
      <c r="F343" s="2"/>
      <c r="G343" s="2"/>
      <c r="H343" s="2"/>
      <c r="I343" s="2"/>
      <c r="J343" s="2"/>
      <c r="K343" s="2"/>
      <c r="L343" s="2"/>
      <c r="M343" s="2"/>
      <c r="N343" s="2"/>
      <c r="O343" s="2"/>
      <c r="P343" s="2"/>
      <c r="Q343" s="2"/>
      <c r="R343" s="2"/>
      <c r="S343" s="2"/>
      <c r="T343" s="2"/>
      <c r="U343" s="2"/>
      <c r="V343" s="2"/>
      <c r="W343" s="2"/>
      <c r="X343" s="2"/>
      <c r="Y343" s="2"/>
      <c r="Z343" s="2"/>
      <c r="AA343" s="1622"/>
    </row>
    <row r="344" spans="1:27" ht="15.75">
      <c r="A344" s="2"/>
      <c r="B344" s="64"/>
      <c r="C344" s="2"/>
      <c r="D344" s="2"/>
      <c r="E344" s="2"/>
      <c r="F344" s="2"/>
      <c r="G344" s="2"/>
      <c r="H344" s="2"/>
      <c r="I344" s="2"/>
      <c r="J344" s="2"/>
      <c r="K344" s="2"/>
      <c r="L344" s="2"/>
      <c r="M344" s="2"/>
      <c r="N344" s="2"/>
      <c r="O344" s="2"/>
      <c r="P344" s="2"/>
      <c r="Q344" s="2"/>
      <c r="R344" s="2"/>
      <c r="S344" s="2"/>
      <c r="T344" s="2"/>
      <c r="U344" s="2"/>
      <c r="V344" s="2"/>
      <c r="W344" s="2"/>
      <c r="X344" s="2"/>
      <c r="Y344" s="2"/>
      <c r="Z344" s="2"/>
      <c r="AA344" s="1622"/>
    </row>
    <row r="345" spans="1:27" ht="15.75">
      <c r="A345" s="2"/>
      <c r="B345" s="64"/>
      <c r="C345" s="2"/>
      <c r="D345" s="2"/>
      <c r="E345" s="2"/>
      <c r="F345" s="2"/>
      <c r="G345" s="2"/>
      <c r="H345" s="2"/>
      <c r="I345" s="2"/>
      <c r="J345" s="2"/>
      <c r="K345" s="2"/>
      <c r="L345" s="2"/>
      <c r="M345" s="2"/>
      <c r="N345" s="2"/>
      <c r="O345" s="2"/>
      <c r="P345" s="2"/>
      <c r="Q345" s="2"/>
      <c r="R345" s="2"/>
      <c r="S345" s="2"/>
      <c r="T345" s="2"/>
      <c r="U345" s="2"/>
      <c r="V345" s="2"/>
      <c r="W345" s="2"/>
      <c r="X345" s="2"/>
      <c r="Y345" s="2"/>
      <c r="Z345" s="2"/>
      <c r="AA345" s="1622"/>
    </row>
    <row r="346" spans="1:27" ht="15.75">
      <c r="A346" s="2"/>
      <c r="B346" s="64"/>
      <c r="C346" s="2"/>
      <c r="D346" s="2"/>
      <c r="E346" s="2"/>
      <c r="F346" s="2"/>
      <c r="G346" s="2"/>
      <c r="H346" s="2"/>
      <c r="I346" s="2"/>
      <c r="J346" s="2"/>
      <c r="K346" s="2"/>
      <c r="L346" s="2"/>
      <c r="M346" s="2"/>
      <c r="N346" s="2"/>
      <c r="O346" s="2"/>
      <c r="P346" s="2"/>
      <c r="Q346" s="2"/>
      <c r="R346" s="2"/>
      <c r="S346" s="2"/>
      <c r="T346" s="2"/>
      <c r="U346" s="2"/>
      <c r="V346" s="2"/>
      <c r="W346" s="2"/>
      <c r="X346" s="2"/>
      <c r="Y346" s="2"/>
      <c r="Z346" s="2"/>
      <c r="AA346" s="1622"/>
    </row>
    <row r="347" spans="1:27" ht="15.75">
      <c r="A347" s="2"/>
      <c r="B347" s="64"/>
      <c r="C347" s="2"/>
      <c r="D347" s="2"/>
      <c r="E347" s="2"/>
      <c r="F347" s="2"/>
      <c r="G347" s="2"/>
      <c r="H347" s="2"/>
      <c r="I347" s="2"/>
      <c r="J347" s="2"/>
      <c r="K347" s="2"/>
      <c r="L347" s="2"/>
      <c r="M347" s="2"/>
      <c r="N347" s="2"/>
      <c r="O347" s="2"/>
      <c r="P347" s="2"/>
      <c r="Q347" s="2"/>
      <c r="R347" s="2"/>
      <c r="S347" s="2"/>
      <c r="T347" s="2"/>
      <c r="U347" s="2"/>
      <c r="V347" s="2"/>
      <c r="W347" s="2"/>
      <c r="X347" s="2"/>
      <c r="Y347" s="2"/>
      <c r="Z347" s="2"/>
      <c r="AA347" s="1622"/>
    </row>
    <row r="348" spans="1:27" ht="15.75">
      <c r="A348" s="2"/>
      <c r="B348" s="64"/>
      <c r="C348" s="2"/>
      <c r="D348" s="2"/>
      <c r="E348" s="2"/>
      <c r="F348" s="2"/>
      <c r="G348" s="2"/>
      <c r="H348" s="2"/>
      <c r="I348" s="2"/>
      <c r="J348" s="2"/>
      <c r="K348" s="2"/>
      <c r="L348" s="2"/>
      <c r="M348" s="2"/>
      <c r="N348" s="2"/>
      <c r="O348" s="2"/>
      <c r="P348" s="2"/>
      <c r="Q348" s="2"/>
      <c r="R348" s="2"/>
      <c r="S348" s="2"/>
      <c r="T348" s="2"/>
      <c r="U348" s="2"/>
      <c r="V348" s="2"/>
      <c r="W348" s="2"/>
      <c r="X348" s="2"/>
      <c r="Y348" s="2"/>
      <c r="Z348" s="2"/>
      <c r="AA348" s="1622"/>
    </row>
    <row r="349" spans="1:27" ht="15.75">
      <c r="A349" s="2"/>
      <c r="B349" s="64"/>
      <c r="C349" s="2"/>
      <c r="D349" s="2"/>
      <c r="E349" s="2"/>
      <c r="F349" s="2"/>
      <c r="G349" s="2"/>
      <c r="H349" s="2"/>
      <c r="I349" s="2"/>
      <c r="J349" s="2"/>
      <c r="K349" s="2"/>
      <c r="L349" s="2"/>
      <c r="M349" s="2"/>
      <c r="N349" s="2"/>
      <c r="O349" s="2"/>
      <c r="P349" s="2"/>
      <c r="Q349" s="2"/>
      <c r="R349" s="2"/>
      <c r="S349" s="2"/>
      <c r="T349" s="2"/>
      <c r="U349" s="2"/>
      <c r="V349" s="2"/>
      <c r="W349" s="2"/>
      <c r="X349" s="2"/>
      <c r="Y349" s="2"/>
      <c r="Z349" s="2"/>
      <c r="AA349" s="1622"/>
    </row>
    <row r="350" spans="1:27" ht="15.75">
      <c r="A350" s="2"/>
      <c r="B350" s="64"/>
      <c r="C350" s="2"/>
      <c r="D350" s="2"/>
      <c r="E350" s="2"/>
      <c r="F350" s="2"/>
      <c r="G350" s="2"/>
      <c r="H350" s="2"/>
      <c r="I350" s="2"/>
      <c r="J350" s="2"/>
      <c r="K350" s="2"/>
      <c r="L350" s="2"/>
      <c r="M350" s="2"/>
      <c r="N350" s="2"/>
      <c r="O350" s="2"/>
      <c r="P350" s="2"/>
      <c r="Q350" s="2"/>
      <c r="R350" s="2"/>
      <c r="S350" s="2"/>
      <c r="T350" s="2"/>
      <c r="U350" s="2"/>
      <c r="V350" s="2"/>
      <c r="W350" s="2"/>
      <c r="X350" s="2"/>
      <c r="Y350" s="2"/>
      <c r="Z350" s="2"/>
      <c r="AA350" s="1622"/>
    </row>
    <row r="351" spans="1:27" ht="15.75">
      <c r="A351" s="2"/>
      <c r="B351" s="64"/>
      <c r="C351" s="2"/>
      <c r="D351" s="2"/>
      <c r="E351" s="2"/>
      <c r="F351" s="2"/>
      <c r="G351" s="2"/>
      <c r="H351" s="2"/>
      <c r="I351" s="2"/>
      <c r="J351" s="2"/>
      <c r="K351" s="2"/>
      <c r="L351" s="2"/>
      <c r="M351" s="2"/>
      <c r="N351" s="2"/>
      <c r="O351" s="2"/>
      <c r="P351" s="2"/>
      <c r="Q351" s="2"/>
      <c r="R351" s="2"/>
      <c r="S351" s="2"/>
      <c r="T351" s="2"/>
      <c r="U351" s="2"/>
      <c r="V351" s="2"/>
      <c r="W351" s="2"/>
      <c r="X351" s="2"/>
      <c r="Y351" s="2"/>
      <c r="Z351" s="2"/>
      <c r="AA351" s="1622"/>
    </row>
    <row r="352" spans="1:27" ht="15.75">
      <c r="A352" s="2"/>
      <c r="B352" s="64"/>
      <c r="C352" s="2"/>
      <c r="D352" s="2"/>
      <c r="E352" s="2"/>
      <c r="F352" s="2"/>
      <c r="G352" s="2"/>
      <c r="H352" s="2"/>
      <c r="I352" s="2"/>
      <c r="J352" s="2"/>
      <c r="K352" s="2"/>
      <c r="L352" s="2"/>
      <c r="M352" s="2"/>
      <c r="N352" s="2"/>
      <c r="O352" s="2"/>
      <c r="P352" s="2"/>
      <c r="Q352" s="2"/>
      <c r="R352" s="2"/>
      <c r="S352" s="2"/>
      <c r="T352" s="2"/>
      <c r="U352" s="2"/>
      <c r="V352" s="2"/>
      <c r="W352" s="2"/>
      <c r="X352" s="2"/>
      <c r="Y352" s="2"/>
      <c r="Z352" s="2"/>
      <c r="AA352" s="1622"/>
    </row>
    <row r="353" spans="1:27" ht="15.75">
      <c r="A353" s="2"/>
      <c r="B353" s="64"/>
      <c r="C353" s="2"/>
      <c r="D353" s="2"/>
      <c r="E353" s="2"/>
      <c r="F353" s="2"/>
      <c r="G353" s="2"/>
      <c r="H353" s="2"/>
      <c r="I353" s="2"/>
      <c r="J353" s="2"/>
      <c r="K353" s="2"/>
      <c r="L353" s="2"/>
      <c r="M353" s="2"/>
      <c r="N353" s="2"/>
      <c r="O353" s="2"/>
      <c r="P353" s="2"/>
      <c r="Q353" s="2"/>
      <c r="R353" s="2"/>
      <c r="S353" s="2"/>
      <c r="T353" s="2"/>
      <c r="U353" s="2"/>
      <c r="V353" s="2"/>
      <c r="W353" s="2"/>
      <c r="X353" s="2"/>
      <c r="Y353" s="2"/>
      <c r="Z353" s="2"/>
      <c r="AA353" s="1622"/>
    </row>
    <row r="354" spans="1:27" ht="15.75">
      <c r="A354" s="2"/>
      <c r="B354" s="64"/>
      <c r="C354" s="2"/>
      <c r="D354" s="2"/>
      <c r="E354" s="2"/>
      <c r="F354" s="2"/>
      <c r="G354" s="2"/>
      <c r="H354" s="2"/>
      <c r="I354" s="2"/>
      <c r="J354" s="2"/>
      <c r="K354" s="2"/>
      <c r="L354" s="2"/>
      <c r="M354" s="2"/>
      <c r="N354" s="2"/>
      <c r="O354" s="2"/>
      <c r="P354" s="2"/>
      <c r="Q354" s="2"/>
      <c r="R354" s="2"/>
      <c r="S354" s="2"/>
      <c r="T354" s="2"/>
      <c r="U354" s="2"/>
      <c r="V354" s="2"/>
      <c r="W354" s="2"/>
      <c r="X354" s="2"/>
      <c r="Y354" s="2"/>
      <c r="Z354" s="2"/>
      <c r="AA354" s="1622"/>
    </row>
    <row r="355" spans="1:27" ht="15.75">
      <c r="A355" s="2"/>
      <c r="B355" s="64"/>
      <c r="C355" s="2"/>
      <c r="D355" s="2"/>
      <c r="E355" s="2"/>
      <c r="F355" s="2"/>
      <c r="G355" s="2"/>
      <c r="H355" s="2"/>
      <c r="I355" s="2"/>
      <c r="J355" s="2"/>
      <c r="K355" s="2"/>
      <c r="L355" s="2"/>
      <c r="M355" s="2"/>
      <c r="N355" s="2"/>
      <c r="O355" s="2"/>
      <c r="P355" s="2"/>
      <c r="Q355" s="2"/>
      <c r="R355" s="2"/>
      <c r="S355" s="2"/>
      <c r="T355" s="2"/>
      <c r="U355" s="2"/>
      <c r="V355" s="2"/>
      <c r="W355" s="2"/>
      <c r="X355" s="2"/>
      <c r="Y355" s="2"/>
      <c r="Z355" s="2"/>
      <c r="AA355" s="1622"/>
    </row>
    <row r="356" spans="1:27" ht="15.75">
      <c r="A356" s="2"/>
      <c r="B356" s="64"/>
      <c r="C356" s="2"/>
      <c r="D356" s="2"/>
      <c r="E356" s="2"/>
      <c r="F356" s="2"/>
      <c r="G356" s="2"/>
      <c r="H356" s="2"/>
      <c r="I356" s="2"/>
      <c r="J356" s="2"/>
      <c r="K356" s="2"/>
      <c r="L356" s="2"/>
      <c r="M356" s="2"/>
      <c r="N356" s="2"/>
      <c r="O356" s="2"/>
      <c r="P356" s="2"/>
      <c r="Q356" s="2"/>
      <c r="R356" s="2"/>
      <c r="S356" s="2"/>
      <c r="T356" s="2"/>
      <c r="U356" s="2"/>
      <c r="V356" s="2"/>
      <c r="W356" s="2"/>
      <c r="X356" s="2"/>
      <c r="Y356" s="2"/>
      <c r="Z356" s="2"/>
      <c r="AA356" s="1622"/>
    </row>
    <row r="357" spans="1:27" ht="15.75">
      <c r="A357" s="2"/>
      <c r="B357" s="64"/>
      <c r="C357" s="2"/>
      <c r="D357" s="2"/>
      <c r="E357" s="2"/>
      <c r="F357" s="2"/>
      <c r="G357" s="2"/>
      <c r="H357" s="2"/>
      <c r="I357" s="2"/>
      <c r="J357" s="2"/>
      <c r="K357" s="2"/>
      <c r="L357" s="2"/>
      <c r="M357" s="2"/>
      <c r="N357" s="2"/>
      <c r="O357" s="2"/>
      <c r="P357" s="2"/>
      <c r="Q357" s="2"/>
      <c r="R357" s="2"/>
      <c r="S357" s="2"/>
      <c r="T357" s="2"/>
      <c r="U357" s="2"/>
      <c r="V357" s="2"/>
      <c r="W357" s="2"/>
      <c r="X357" s="2"/>
      <c r="Y357" s="2"/>
      <c r="Z357" s="2"/>
      <c r="AA357" s="1622"/>
    </row>
    <row r="358" spans="1:27" ht="15.75">
      <c r="A358" s="2"/>
      <c r="B358" s="64"/>
      <c r="C358" s="2"/>
      <c r="D358" s="2"/>
      <c r="E358" s="2"/>
      <c r="F358" s="2"/>
      <c r="G358" s="2"/>
      <c r="H358" s="2"/>
      <c r="I358" s="2"/>
      <c r="J358" s="2"/>
      <c r="K358" s="2"/>
      <c r="L358" s="2"/>
      <c r="M358" s="2"/>
      <c r="N358" s="2"/>
      <c r="O358" s="2"/>
      <c r="P358" s="2"/>
      <c r="Q358" s="2"/>
      <c r="R358" s="2"/>
      <c r="S358" s="2"/>
      <c r="T358" s="2"/>
      <c r="U358" s="2"/>
      <c r="V358" s="2"/>
      <c r="W358" s="2"/>
      <c r="X358" s="2"/>
      <c r="Y358" s="2"/>
      <c r="Z358" s="2"/>
      <c r="AA358" s="1622"/>
    </row>
    <row r="359" spans="1:27" ht="15.75">
      <c r="A359" s="2"/>
      <c r="B359" s="64"/>
      <c r="C359" s="2"/>
      <c r="D359" s="2"/>
      <c r="E359" s="2"/>
      <c r="F359" s="2"/>
      <c r="G359" s="2"/>
      <c r="H359" s="2"/>
      <c r="I359" s="2"/>
      <c r="J359" s="2"/>
      <c r="K359" s="2"/>
      <c r="L359" s="2"/>
      <c r="M359" s="2"/>
      <c r="N359" s="2"/>
      <c r="O359" s="2"/>
      <c r="P359" s="2"/>
      <c r="Q359" s="2"/>
      <c r="R359" s="2"/>
      <c r="S359" s="2"/>
      <c r="T359" s="2"/>
      <c r="U359" s="2"/>
      <c r="V359" s="2"/>
      <c r="W359" s="2"/>
      <c r="X359" s="2"/>
      <c r="Y359" s="2"/>
      <c r="Z359" s="2"/>
      <c r="AA359" s="1622"/>
    </row>
    <row r="360" spans="1:27" ht="15.75">
      <c r="A360" s="2"/>
      <c r="B360" s="64"/>
      <c r="C360" s="2"/>
      <c r="D360" s="2"/>
      <c r="E360" s="2"/>
      <c r="F360" s="2"/>
      <c r="G360" s="2"/>
      <c r="H360" s="2"/>
      <c r="I360" s="2"/>
      <c r="J360" s="2"/>
      <c r="K360" s="2"/>
      <c r="L360" s="2"/>
      <c r="M360" s="2"/>
      <c r="N360" s="2"/>
      <c r="O360" s="2"/>
      <c r="P360" s="2"/>
      <c r="Q360" s="2"/>
      <c r="R360" s="2"/>
      <c r="S360" s="2"/>
      <c r="T360" s="2"/>
      <c r="U360" s="2"/>
      <c r="V360" s="2"/>
      <c r="W360" s="2"/>
      <c r="X360" s="2"/>
      <c r="Y360" s="2"/>
      <c r="Z360" s="2"/>
      <c r="AA360" s="1622"/>
    </row>
    <row r="361" spans="1:27" ht="15.75">
      <c r="A361" s="2"/>
      <c r="B361" s="64"/>
      <c r="C361" s="2"/>
      <c r="D361" s="2"/>
      <c r="E361" s="2"/>
      <c r="F361" s="2"/>
      <c r="G361" s="2"/>
      <c r="H361" s="2"/>
      <c r="I361" s="2"/>
      <c r="J361" s="2"/>
      <c r="K361" s="2"/>
      <c r="L361" s="2"/>
      <c r="M361" s="2"/>
      <c r="N361" s="2"/>
      <c r="O361" s="2"/>
      <c r="P361" s="2"/>
      <c r="Q361" s="2"/>
      <c r="R361" s="2"/>
      <c r="S361" s="2"/>
      <c r="T361" s="2"/>
      <c r="U361" s="2"/>
      <c r="V361" s="2"/>
      <c r="W361" s="2"/>
      <c r="X361" s="2"/>
      <c r="Y361" s="2"/>
      <c r="Z361" s="2"/>
      <c r="AA361" s="1622"/>
    </row>
    <row r="362" spans="1:27" ht="15.75">
      <c r="A362" s="2"/>
      <c r="B362" s="64"/>
      <c r="C362" s="2"/>
      <c r="D362" s="2"/>
      <c r="E362" s="2"/>
      <c r="F362" s="2"/>
      <c r="G362" s="2"/>
      <c r="H362" s="2"/>
      <c r="I362" s="2"/>
      <c r="J362" s="2"/>
      <c r="K362" s="2"/>
      <c r="L362" s="2"/>
      <c r="M362" s="2"/>
      <c r="N362" s="2"/>
      <c r="O362" s="2"/>
      <c r="P362" s="2"/>
      <c r="Q362" s="2"/>
      <c r="R362" s="2"/>
      <c r="S362" s="2"/>
      <c r="T362" s="2"/>
      <c r="U362" s="2"/>
      <c r="V362" s="2"/>
      <c r="W362" s="2"/>
      <c r="X362" s="2"/>
      <c r="Y362" s="2"/>
      <c r="Z362" s="2"/>
      <c r="AA362" s="1622"/>
    </row>
    <row r="363" spans="1:27" ht="15.75">
      <c r="A363" s="2"/>
      <c r="B363" s="64"/>
      <c r="C363" s="2"/>
      <c r="D363" s="2"/>
      <c r="E363" s="2"/>
      <c r="F363" s="2"/>
      <c r="G363" s="2"/>
      <c r="H363" s="2"/>
      <c r="I363" s="2"/>
      <c r="J363" s="2"/>
      <c r="K363" s="2"/>
      <c r="L363" s="2"/>
      <c r="M363" s="2"/>
      <c r="N363" s="2"/>
      <c r="O363" s="2"/>
      <c r="P363" s="2"/>
      <c r="Q363" s="2"/>
      <c r="R363" s="2"/>
      <c r="S363" s="2"/>
      <c r="T363" s="2"/>
      <c r="U363" s="2"/>
      <c r="V363" s="2"/>
      <c r="W363" s="2"/>
      <c r="X363" s="2"/>
      <c r="Y363" s="2"/>
      <c r="Z363" s="2"/>
      <c r="AA363" s="1622"/>
    </row>
    <row r="364" spans="1:27" ht="15.75">
      <c r="A364" s="2"/>
      <c r="B364" s="64"/>
      <c r="C364" s="2"/>
      <c r="D364" s="2"/>
      <c r="E364" s="2"/>
      <c r="F364" s="2"/>
      <c r="G364" s="2"/>
      <c r="H364" s="2"/>
      <c r="I364" s="2"/>
      <c r="J364" s="2"/>
      <c r="K364" s="2"/>
      <c r="L364" s="2"/>
      <c r="M364" s="2"/>
      <c r="N364" s="2"/>
      <c r="O364" s="2"/>
      <c r="P364" s="2"/>
      <c r="Q364" s="2"/>
      <c r="R364" s="2"/>
      <c r="S364" s="2"/>
      <c r="T364" s="2"/>
      <c r="U364" s="2"/>
      <c r="V364" s="2"/>
      <c r="W364" s="2"/>
      <c r="X364" s="2"/>
      <c r="Y364" s="2"/>
      <c r="Z364" s="2"/>
      <c r="AA364" s="1622"/>
    </row>
    <row r="365" spans="1:27" ht="15.75">
      <c r="A365" s="2"/>
      <c r="B365" s="64"/>
      <c r="C365" s="2"/>
      <c r="D365" s="2"/>
      <c r="E365" s="2"/>
      <c r="F365" s="2"/>
      <c r="G365" s="2"/>
      <c r="H365" s="2"/>
      <c r="I365" s="2"/>
      <c r="J365" s="2"/>
      <c r="K365" s="2"/>
      <c r="L365" s="2"/>
      <c r="M365" s="2"/>
      <c r="N365" s="2"/>
      <c r="O365" s="2"/>
      <c r="P365" s="2"/>
      <c r="Q365" s="2"/>
      <c r="R365" s="2"/>
      <c r="S365" s="2"/>
      <c r="T365" s="2"/>
      <c r="U365" s="2"/>
      <c r="V365" s="2"/>
      <c r="W365" s="2"/>
      <c r="X365" s="2"/>
      <c r="Y365" s="2"/>
      <c r="Z365" s="2"/>
      <c r="AA365" s="1622"/>
    </row>
    <row r="366" spans="1:27" ht="15.75">
      <c r="A366" s="2"/>
      <c r="B366" s="64"/>
      <c r="C366" s="2"/>
      <c r="D366" s="2"/>
      <c r="E366" s="2"/>
      <c r="F366" s="2"/>
      <c r="G366" s="2"/>
      <c r="H366" s="2"/>
      <c r="I366" s="2"/>
      <c r="J366" s="2"/>
      <c r="K366" s="2"/>
      <c r="L366" s="2"/>
      <c r="M366" s="2"/>
      <c r="N366" s="2"/>
      <c r="O366" s="2"/>
      <c r="P366" s="2"/>
      <c r="Q366" s="2"/>
      <c r="R366" s="2"/>
      <c r="S366" s="2"/>
      <c r="T366" s="2"/>
      <c r="U366" s="2"/>
      <c r="V366" s="2"/>
      <c r="W366" s="2"/>
      <c r="X366" s="2"/>
      <c r="Y366" s="2"/>
      <c r="Z366" s="2"/>
      <c r="AA366" s="1622"/>
    </row>
    <row r="367" spans="1:27" ht="15.75">
      <c r="A367" s="2"/>
      <c r="B367" s="64"/>
      <c r="C367" s="2"/>
      <c r="D367" s="2"/>
      <c r="E367" s="2"/>
      <c r="F367" s="2"/>
      <c r="G367" s="2"/>
      <c r="H367" s="2"/>
      <c r="I367" s="2"/>
      <c r="J367" s="2"/>
      <c r="K367" s="2"/>
      <c r="L367" s="2"/>
      <c r="M367" s="2"/>
      <c r="N367" s="2"/>
      <c r="O367" s="2"/>
      <c r="P367" s="2"/>
      <c r="Q367" s="2"/>
      <c r="R367" s="2"/>
      <c r="S367" s="2"/>
      <c r="T367" s="2"/>
      <c r="U367" s="2"/>
      <c r="V367" s="2"/>
      <c r="W367" s="2"/>
      <c r="X367" s="2"/>
      <c r="Y367" s="2"/>
      <c r="Z367" s="2"/>
      <c r="AA367" s="1622"/>
    </row>
    <row r="368" spans="1:27" ht="15.75">
      <c r="A368" s="2"/>
      <c r="B368" s="64"/>
      <c r="C368" s="2"/>
      <c r="D368" s="2"/>
      <c r="E368" s="2"/>
      <c r="F368" s="2"/>
      <c r="G368" s="2"/>
      <c r="H368" s="2"/>
      <c r="I368" s="2"/>
      <c r="J368" s="2"/>
      <c r="K368" s="2"/>
      <c r="L368" s="2"/>
      <c r="M368" s="2"/>
      <c r="N368" s="2"/>
      <c r="O368" s="2"/>
      <c r="P368" s="2"/>
      <c r="Q368" s="2"/>
      <c r="R368" s="2"/>
      <c r="S368" s="2"/>
      <c r="T368" s="2"/>
      <c r="U368" s="2"/>
      <c r="V368" s="2"/>
      <c r="W368" s="2"/>
      <c r="X368" s="2"/>
      <c r="Y368" s="2"/>
      <c r="Z368" s="2"/>
      <c r="AA368" s="1622"/>
    </row>
    <row r="369" spans="1:27" ht="15.75">
      <c r="A369" s="2"/>
      <c r="B369" s="64"/>
      <c r="C369" s="2"/>
      <c r="D369" s="2"/>
      <c r="E369" s="2"/>
      <c r="F369" s="2"/>
      <c r="G369" s="2"/>
      <c r="H369" s="2"/>
      <c r="I369" s="2"/>
      <c r="J369" s="2"/>
      <c r="K369" s="2"/>
      <c r="L369" s="2"/>
      <c r="M369" s="2"/>
      <c r="N369" s="2"/>
      <c r="O369" s="2"/>
      <c r="P369" s="2"/>
      <c r="Q369" s="2"/>
      <c r="R369" s="2"/>
      <c r="S369" s="2"/>
      <c r="T369" s="2"/>
      <c r="U369" s="2"/>
      <c r="V369" s="2"/>
      <c r="W369" s="2"/>
      <c r="X369" s="2"/>
      <c r="Y369" s="2"/>
      <c r="Z369" s="2"/>
      <c r="AA369" s="1622"/>
    </row>
    <row r="370" spans="1:27" ht="15.75">
      <c r="A370" s="2"/>
      <c r="B370" s="64"/>
      <c r="C370" s="2"/>
      <c r="D370" s="2"/>
      <c r="E370" s="2"/>
      <c r="F370" s="2"/>
      <c r="G370" s="2"/>
      <c r="H370" s="2"/>
      <c r="I370" s="2"/>
      <c r="J370" s="2"/>
      <c r="K370" s="2"/>
      <c r="L370" s="2"/>
      <c r="M370" s="2"/>
      <c r="N370" s="2"/>
      <c r="O370" s="2"/>
      <c r="P370" s="2"/>
      <c r="Q370" s="2"/>
      <c r="R370" s="2"/>
      <c r="S370" s="2"/>
      <c r="T370" s="2"/>
      <c r="U370" s="2"/>
      <c r="V370" s="2"/>
      <c r="W370" s="2"/>
      <c r="X370" s="2"/>
      <c r="Y370" s="2"/>
      <c r="Z370" s="2"/>
      <c r="AA370" s="1622"/>
    </row>
    <row r="371" spans="1:27" ht="15.75">
      <c r="A371" s="2"/>
      <c r="B371" s="64"/>
      <c r="C371" s="2"/>
      <c r="D371" s="2"/>
      <c r="E371" s="2"/>
      <c r="F371" s="2"/>
      <c r="G371" s="2"/>
      <c r="H371" s="2"/>
      <c r="I371" s="2"/>
      <c r="J371" s="2"/>
      <c r="K371" s="2"/>
      <c r="L371" s="2"/>
      <c r="M371" s="2"/>
      <c r="N371" s="2"/>
      <c r="O371" s="2"/>
      <c r="P371" s="2"/>
      <c r="Q371" s="2"/>
      <c r="R371" s="2"/>
      <c r="S371" s="2"/>
      <c r="T371" s="2"/>
      <c r="U371" s="2"/>
      <c r="V371" s="2"/>
      <c r="W371" s="2"/>
      <c r="X371" s="2"/>
      <c r="Y371" s="2"/>
      <c r="Z371" s="2"/>
      <c r="AA371" s="1622"/>
    </row>
    <row r="372" spans="1:27" ht="15.75">
      <c r="A372" s="2"/>
      <c r="B372" s="64"/>
      <c r="C372" s="2"/>
      <c r="D372" s="2"/>
      <c r="E372" s="2"/>
      <c r="F372" s="2"/>
      <c r="G372" s="2"/>
      <c r="H372" s="2"/>
      <c r="I372" s="2"/>
      <c r="J372" s="2"/>
      <c r="K372" s="2"/>
      <c r="L372" s="2"/>
      <c r="M372" s="2"/>
      <c r="N372" s="2"/>
      <c r="O372" s="2"/>
      <c r="P372" s="2"/>
      <c r="Q372" s="2"/>
      <c r="R372" s="2"/>
      <c r="S372" s="2"/>
      <c r="T372" s="2"/>
      <c r="U372" s="2"/>
      <c r="V372" s="2"/>
      <c r="W372" s="2"/>
      <c r="X372" s="2"/>
      <c r="Y372" s="2"/>
      <c r="Z372" s="2"/>
      <c r="AA372" s="1622"/>
    </row>
    <row r="373" spans="1:27" ht="15.75">
      <c r="A373" s="2"/>
      <c r="B373" s="64"/>
      <c r="C373" s="2"/>
      <c r="D373" s="2"/>
      <c r="E373" s="2"/>
      <c r="F373" s="2"/>
      <c r="G373" s="2"/>
      <c r="H373" s="2"/>
      <c r="I373" s="2"/>
      <c r="J373" s="2"/>
      <c r="K373" s="2"/>
      <c r="L373" s="2"/>
      <c r="M373" s="2"/>
      <c r="N373" s="2"/>
      <c r="O373" s="2"/>
      <c r="P373" s="2"/>
      <c r="Q373" s="2"/>
      <c r="R373" s="2"/>
      <c r="S373" s="2"/>
      <c r="T373" s="2"/>
      <c r="U373" s="2"/>
      <c r="V373" s="2"/>
      <c r="W373" s="2"/>
      <c r="X373" s="2"/>
      <c r="Y373" s="2"/>
      <c r="Z373" s="2"/>
      <c r="AA373" s="1622"/>
    </row>
    <row r="374" spans="1:27" ht="15.75">
      <c r="A374" s="2"/>
      <c r="B374" s="64"/>
      <c r="C374" s="2"/>
      <c r="D374" s="2"/>
      <c r="E374" s="2"/>
      <c r="F374" s="2"/>
      <c r="G374" s="2"/>
      <c r="H374" s="2"/>
      <c r="I374" s="2"/>
      <c r="J374" s="2"/>
      <c r="K374" s="2"/>
      <c r="L374" s="2"/>
      <c r="M374" s="2"/>
      <c r="N374" s="2"/>
      <c r="O374" s="2"/>
      <c r="P374" s="2"/>
      <c r="Q374" s="2"/>
      <c r="R374" s="2"/>
      <c r="S374" s="2"/>
      <c r="T374" s="2"/>
      <c r="U374" s="2"/>
      <c r="V374" s="2"/>
      <c r="W374" s="2"/>
      <c r="X374" s="2"/>
      <c r="Y374" s="2"/>
      <c r="Z374" s="2"/>
      <c r="AA374" s="1622"/>
    </row>
    <row r="375" spans="1:27" ht="15.75">
      <c r="A375" s="2"/>
      <c r="B375" s="64"/>
      <c r="C375" s="2"/>
      <c r="D375" s="2"/>
      <c r="E375" s="2"/>
      <c r="F375" s="2"/>
      <c r="G375" s="2"/>
      <c r="H375" s="2"/>
      <c r="I375" s="2"/>
      <c r="J375" s="2"/>
      <c r="K375" s="2"/>
      <c r="L375" s="2"/>
      <c r="M375" s="2"/>
      <c r="N375" s="2"/>
      <c r="O375" s="2"/>
      <c r="P375" s="2"/>
      <c r="Q375" s="2"/>
      <c r="R375" s="2"/>
      <c r="S375" s="2"/>
      <c r="T375" s="2"/>
      <c r="U375" s="2"/>
      <c r="V375" s="2"/>
      <c r="W375" s="2"/>
      <c r="X375" s="2"/>
      <c r="Y375" s="2"/>
      <c r="Z375" s="2"/>
      <c r="AA375" s="1622"/>
    </row>
    <row r="376" spans="1:27" ht="15.75">
      <c r="A376" s="2"/>
      <c r="B376" s="64"/>
      <c r="C376" s="2"/>
      <c r="D376" s="2"/>
      <c r="E376" s="2"/>
      <c r="F376" s="2"/>
      <c r="G376" s="2"/>
      <c r="H376" s="2"/>
      <c r="I376" s="2"/>
      <c r="J376" s="2"/>
      <c r="K376" s="2"/>
      <c r="L376" s="2"/>
      <c r="M376" s="2"/>
      <c r="N376" s="2"/>
      <c r="O376" s="2"/>
      <c r="P376" s="2"/>
      <c r="Q376" s="2"/>
      <c r="R376" s="2"/>
      <c r="S376" s="2"/>
      <c r="T376" s="2"/>
      <c r="U376" s="2"/>
      <c r="V376" s="2"/>
      <c r="W376" s="2"/>
      <c r="X376" s="2"/>
      <c r="Y376" s="2"/>
      <c r="Z376" s="2"/>
      <c r="AA376" s="1622"/>
    </row>
    <row r="377" spans="1:27" ht="15.75">
      <c r="A377" s="2"/>
      <c r="B377" s="64"/>
      <c r="C377" s="2"/>
      <c r="D377" s="2"/>
      <c r="E377" s="2"/>
      <c r="F377" s="2"/>
      <c r="G377" s="2"/>
      <c r="H377" s="2"/>
      <c r="I377" s="2"/>
      <c r="J377" s="2"/>
      <c r="K377" s="2"/>
      <c r="L377" s="2"/>
      <c r="M377" s="2"/>
      <c r="N377" s="2"/>
      <c r="O377" s="2"/>
      <c r="P377" s="2"/>
      <c r="Q377" s="2"/>
      <c r="R377" s="2"/>
      <c r="S377" s="2"/>
      <c r="T377" s="2"/>
      <c r="U377" s="2"/>
      <c r="V377" s="2"/>
      <c r="W377" s="2"/>
      <c r="X377" s="2"/>
      <c r="Y377" s="2"/>
      <c r="Z377" s="2"/>
      <c r="AA377" s="1622"/>
    </row>
    <row r="378" spans="1:27" ht="15.75">
      <c r="A378" s="2"/>
      <c r="B378" s="64"/>
      <c r="C378" s="2"/>
      <c r="D378" s="2"/>
      <c r="E378" s="2"/>
      <c r="F378" s="2"/>
      <c r="G378" s="2"/>
      <c r="H378" s="2"/>
      <c r="I378" s="2"/>
      <c r="J378" s="2"/>
      <c r="K378" s="2"/>
      <c r="L378" s="2"/>
      <c r="M378" s="2"/>
      <c r="N378" s="2"/>
      <c r="O378" s="2"/>
      <c r="P378" s="2"/>
      <c r="Q378" s="2"/>
      <c r="R378" s="2"/>
      <c r="S378" s="2"/>
      <c r="T378" s="2"/>
      <c r="U378" s="2"/>
      <c r="V378" s="2"/>
      <c r="W378" s="2"/>
      <c r="X378" s="2"/>
      <c r="Y378" s="2"/>
      <c r="Z378" s="2"/>
      <c r="AA378" s="1622"/>
    </row>
    <row r="379" spans="1:27" ht="15.75">
      <c r="A379" s="2"/>
      <c r="B379" s="64"/>
      <c r="C379" s="2"/>
      <c r="D379" s="2"/>
      <c r="E379" s="2"/>
      <c r="F379" s="2"/>
      <c r="G379" s="2"/>
      <c r="H379" s="2"/>
      <c r="I379" s="2"/>
      <c r="J379" s="2"/>
      <c r="K379" s="2"/>
      <c r="L379" s="2"/>
      <c r="M379" s="2"/>
      <c r="N379" s="2"/>
      <c r="O379" s="2"/>
      <c r="P379" s="2"/>
      <c r="Q379" s="2"/>
      <c r="R379" s="2"/>
      <c r="S379" s="2"/>
      <c r="T379" s="2"/>
      <c r="U379" s="2"/>
      <c r="V379" s="2"/>
      <c r="W379" s="2"/>
      <c r="X379" s="2"/>
      <c r="Y379" s="2"/>
      <c r="Z379" s="2"/>
      <c r="AA379" s="1622"/>
    </row>
    <row r="380" spans="1:27" ht="15.75">
      <c r="A380" s="2"/>
      <c r="B380" s="64"/>
      <c r="C380" s="2"/>
      <c r="D380" s="2"/>
      <c r="E380" s="2"/>
      <c r="F380" s="2"/>
      <c r="G380" s="2"/>
      <c r="H380" s="2"/>
      <c r="I380" s="2"/>
      <c r="J380" s="2"/>
      <c r="K380" s="2"/>
      <c r="L380" s="2"/>
      <c r="M380" s="2"/>
      <c r="N380" s="2"/>
      <c r="O380" s="2"/>
      <c r="P380" s="2"/>
      <c r="Q380" s="2"/>
      <c r="R380" s="2"/>
      <c r="S380" s="2"/>
      <c r="T380" s="2"/>
      <c r="U380" s="2"/>
      <c r="V380" s="2"/>
      <c r="W380" s="2"/>
      <c r="X380" s="2"/>
      <c r="Y380" s="2"/>
      <c r="Z380" s="2"/>
      <c r="AA380" s="1622"/>
    </row>
    <row r="381" spans="1:27" ht="15.75">
      <c r="A381" s="2"/>
      <c r="B381" s="64"/>
      <c r="C381" s="2"/>
      <c r="D381" s="2"/>
      <c r="E381" s="2"/>
      <c r="F381" s="2"/>
      <c r="G381" s="2"/>
      <c r="H381" s="2"/>
      <c r="I381" s="2"/>
      <c r="J381" s="2"/>
      <c r="K381" s="2"/>
      <c r="L381" s="2"/>
      <c r="M381" s="2"/>
      <c r="N381" s="2"/>
      <c r="O381" s="2"/>
      <c r="P381" s="2"/>
      <c r="Q381" s="2"/>
      <c r="R381" s="2"/>
      <c r="S381" s="2"/>
      <c r="T381" s="2"/>
      <c r="U381" s="2"/>
      <c r="V381" s="2"/>
      <c r="W381" s="2"/>
      <c r="X381" s="2"/>
      <c r="Y381" s="2"/>
      <c r="Z381" s="2"/>
      <c r="AA381" s="1622"/>
    </row>
    <row r="382" spans="1:27" ht="15.75">
      <c r="A382" s="2"/>
      <c r="B382" s="64"/>
      <c r="C382" s="2"/>
      <c r="D382" s="2"/>
      <c r="E382" s="2"/>
      <c r="F382" s="2"/>
      <c r="G382" s="2"/>
      <c r="H382" s="2"/>
      <c r="I382" s="2"/>
      <c r="J382" s="2"/>
      <c r="K382" s="2"/>
      <c r="L382" s="2"/>
      <c r="M382" s="2"/>
      <c r="N382" s="2"/>
      <c r="O382" s="2"/>
      <c r="P382" s="2"/>
      <c r="Q382" s="2"/>
      <c r="R382" s="2"/>
      <c r="S382" s="2"/>
      <c r="T382" s="2"/>
      <c r="U382" s="2"/>
      <c r="V382" s="2"/>
      <c r="W382" s="2"/>
      <c r="X382" s="2"/>
      <c r="Y382" s="2"/>
      <c r="Z382" s="2"/>
      <c r="AA382" s="1622"/>
    </row>
    <row r="383" spans="1:27" ht="15.75">
      <c r="A383" s="2"/>
      <c r="B383" s="64"/>
      <c r="C383" s="2"/>
      <c r="D383" s="2"/>
      <c r="E383" s="2"/>
      <c r="F383" s="2"/>
      <c r="G383" s="2"/>
      <c r="H383" s="2"/>
      <c r="I383" s="2"/>
      <c r="J383" s="2"/>
      <c r="K383" s="2"/>
      <c r="L383" s="2"/>
      <c r="M383" s="2"/>
      <c r="N383" s="2"/>
      <c r="O383" s="2"/>
      <c r="P383" s="2"/>
      <c r="Q383" s="2"/>
      <c r="R383" s="2"/>
      <c r="S383" s="2"/>
      <c r="T383" s="2"/>
      <c r="U383" s="2"/>
      <c r="V383" s="2"/>
      <c r="W383" s="2"/>
      <c r="X383" s="2"/>
      <c r="Y383" s="2"/>
      <c r="Z383" s="2"/>
      <c r="AA383" s="1622"/>
    </row>
    <row r="384" spans="1:27" ht="15.75">
      <c r="A384" s="2"/>
      <c r="B384" s="64"/>
      <c r="C384" s="2"/>
      <c r="D384" s="2"/>
      <c r="E384" s="2"/>
      <c r="F384" s="2"/>
      <c r="G384" s="2"/>
      <c r="H384" s="2"/>
      <c r="I384" s="2"/>
      <c r="J384" s="2"/>
      <c r="K384" s="2"/>
      <c r="L384" s="2"/>
      <c r="M384" s="2"/>
      <c r="N384" s="2"/>
      <c r="O384" s="2"/>
      <c r="P384" s="2"/>
      <c r="Q384" s="2"/>
      <c r="R384" s="2"/>
      <c r="S384" s="2"/>
      <c r="T384" s="2"/>
      <c r="U384" s="2"/>
      <c r="V384" s="2"/>
      <c r="W384" s="2"/>
      <c r="X384" s="2"/>
      <c r="Y384" s="2"/>
      <c r="Z384" s="2"/>
      <c r="AA384" s="1622"/>
    </row>
    <row r="385" spans="1:27" ht="15.75">
      <c r="A385" s="2"/>
      <c r="B385" s="64"/>
      <c r="C385" s="2"/>
      <c r="D385" s="2"/>
      <c r="E385" s="2"/>
      <c r="F385" s="2"/>
      <c r="G385" s="2"/>
      <c r="H385" s="2"/>
      <c r="I385" s="2"/>
      <c r="J385" s="2"/>
      <c r="K385" s="2"/>
      <c r="L385" s="2"/>
      <c r="M385" s="2"/>
      <c r="N385" s="2"/>
      <c r="O385" s="2"/>
      <c r="P385" s="2"/>
      <c r="Q385" s="2"/>
      <c r="R385" s="2"/>
      <c r="S385" s="2"/>
      <c r="T385" s="2"/>
      <c r="U385" s="2"/>
      <c r="V385" s="2"/>
      <c r="W385" s="2"/>
      <c r="X385" s="2"/>
      <c r="Y385" s="2"/>
      <c r="Z385" s="2"/>
      <c r="AA385" s="1622"/>
    </row>
    <row r="386" spans="1:27" ht="15.75">
      <c r="A386" s="2"/>
      <c r="B386" s="64"/>
      <c r="C386" s="2"/>
      <c r="D386" s="2"/>
      <c r="E386" s="2"/>
      <c r="F386" s="2"/>
      <c r="G386" s="2"/>
      <c r="H386" s="2"/>
      <c r="I386" s="2"/>
      <c r="J386" s="2"/>
      <c r="K386" s="2"/>
      <c r="L386" s="2"/>
      <c r="M386" s="2"/>
      <c r="N386" s="2"/>
      <c r="O386" s="2"/>
      <c r="P386" s="2"/>
      <c r="Q386" s="2"/>
      <c r="R386" s="2"/>
      <c r="S386" s="2"/>
      <c r="T386" s="2"/>
      <c r="U386" s="2"/>
      <c r="V386" s="2"/>
      <c r="W386" s="2"/>
      <c r="X386" s="2"/>
      <c r="Y386" s="2"/>
      <c r="Z386" s="2"/>
      <c r="AA386" s="1622"/>
    </row>
    <row r="387" spans="1:27" ht="15.75">
      <c r="A387" s="2"/>
      <c r="B387" s="64"/>
      <c r="C387" s="2"/>
      <c r="D387" s="2"/>
      <c r="E387" s="2"/>
      <c r="F387" s="2"/>
      <c r="G387" s="2"/>
      <c r="H387" s="2"/>
      <c r="I387" s="2"/>
      <c r="J387" s="2"/>
      <c r="K387" s="2"/>
      <c r="L387" s="2"/>
      <c r="M387" s="2"/>
      <c r="N387" s="2"/>
      <c r="O387" s="2"/>
      <c r="P387" s="2"/>
      <c r="Q387" s="2"/>
      <c r="R387" s="2"/>
      <c r="S387" s="2"/>
      <c r="T387" s="2"/>
      <c r="U387" s="2"/>
      <c r="V387" s="2"/>
      <c r="W387" s="2"/>
      <c r="X387" s="2"/>
      <c r="Y387" s="2"/>
      <c r="Z387" s="2"/>
      <c r="AA387" s="1622"/>
    </row>
    <row r="388" spans="1:27" ht="15.75">
      <c r="A388" s="2"/>
      <c r="B388" s="64"/>
      <c r="C388" s="2"/>
      <c r="D388" s="2"/>
      <c r="E388" s="2"/>
      <c r="F388" s="2"/>
      <c r="G388" s="2"/>
      <c r="H388" s="2"/>
      <c r="I388" s="2"/>
      <c r="J388" s="2"/>
      <c r="K388" s="2"/>
      <c r="L388" s="2"/>
      <c r="M388" s="2"/>
      <c r="N388" s="2"/>
      <c r="O388" s="2"/>
      <c r="P388" s="2"/>
      <c r="Q388" s="2"/>
      <c r="R388" s="2"/>
      <c r="S388" s="2"/>
      <c r="T388" s="2"/>
      <c r="U388" s="2"/>
      <c r="V388" s="2"/>
      <c r="W388" s="2"/>
      <c r="X388" s="2"/>
      <c r="Y388" s="2"/>
      <c r="Z388" s="2"/>
      <c r="AA388" s="1622"/>
    </row>
    <row r="389" spans="1:27" ht="15.75">
      <c r="A389" s="2"/>
      <c r="B389" s="64"/>
      <c r="C389" s="2"/>
      <c r="D389" s="2"/>
      <c r="E389" s="2"/>
      <c r="F389" s="2"/>
      <c r="G389" s="2"/>
      <c r="H389" s="2"/>
      <c r="I389" s="2"/>
      <c r="J389" s="2"/>
      <c r="K389" s="2"/>
      <c r="L389" s="2"/>
      <c r="M389" s="2"/>
      <c r="N389" s="2"/>
      <c r="O389" s="2"/>
      <c r="P389" s="2"/>
      <c r="Q389" s="2"/>
      <c r="R389" s="2"/>
      <c r="S389" s="2"/>
      <c r="T389" s="2"/>
      <c r="U389" s="2"/>
      <c r="V389" s="2"/>
      <c r="W389" s="2"/>
      <c r="X389" s="2"/>
      <c r="Y389" s="2"/>
      <c r="Z389" s="2"/>
      <c r="AA389" s="1622"/>
    </row>
    <row r="390" spans="1:27" ht="15.75">
      <c r="A390" s="2"/>
      <c r="B390" s="64"/>
      <c r="C390" s="2"/>
      <c r="D390" s="2"/>
      <c r="E390" s="2"/>
      <c r="F390" s="2"/>
      <c r="G390" s="2"/>
      <c r="H390" s="2"/>
      <c r="I390" s="2"/>
      <c r="J390" s="2"/>
      <c r="K390" s="2"/>
      <c r="L390" s="2"/>
      <c r="M390" s="2"/>
      <c r="N390" s="2"/>
      <c r="O390" s="2"/>
      <c r="P390" s="2"/>
      <c r="Q390" s="2"/>
      <c r="R390" s="2"/>
      <c r="S390" s="2"/>
      <c r="T390" s="2"/>
      <c r="U390" s="2"/>
      <c r="V390" s="2"/>
      <c r="W390" s="2"/>
      <c r="X390" s="2"/>
      <c r="Y390" s="2"/>
      <c r="Z390" s="2"/>
      <c r="AA390" s="1622"/>
    </row>
    <row r="391" spans="1:27" ht="15.75">
      <c r="A391" s="2"/>
      <c r="B391" s="64"/>
      <c r="C391" s="2"/>
      <c r="D391" s="2"/>
      <c r="E391" s="2"/>
      <c r="F391" s="2"/>
      <c r="G391" s="2"/>
      <c r="H391" s="2"/>
      <c r="I391" s="2"/>
      <c r="J391" s="2"/>
      <c r="K391" s="2"/>
      <c r="L391" s="2"/>
      <c r="M391" s="2"/>
      <c r="N391" s="2"/>
      <c r="O391" s="2"/>
      <c r="P391" s="2"/>
      <c r="Q391" s="2"/>
      <c r="R391" s="2"/>
      <c r="S391" s="2"/>
      <c r="T391" s="2"/>
      <c r="U391" s="2"/>
      <c r="V391" s="2"/>
      <c r="W391" s="2"/>
      <c r="X391" s="2"/>
      <c r="Y391" s="2"/>
      <c r="Z391" s="2"/>
      <c r="AA391" s="1622"/>
    </row>
    <row r="392" spans="1:27" ht="15.75">
      <c r="A392" s="2"/>
      <c r="B392" s="64"/>
      <c r="C392" s="2"/>
      <c r="D392" s="2"/>
      <c r="E392" s="2"/>
      <c r="F392" s="2"/>
      <c r="G392" s="2"/>
      <c r="H392" s="2"/>
      <c r="I392" s="2"/>
      <c r="J392" s="2"/>
      <c r="K392" s="2"/>
      <c r="L392" s="2"/>
      <c r="M392" s="2"/>
      <c r="N392" s="2"/>
      <c r="O392" s="2"/>
      <c r="P392" s="2"/>
      <c r="Q392" s="2"/>
      <c r="R392" s="2"/>
      <c r="S392" s="2"/>
      <c r="T392" s="2"/>
      <c r="U392" s="2"/>
      <c r="V392" s="2"/>
      <c r="W392" s="2"/>
      <c r="X392" s="2"/>
      <c r="Y392" s="2"/>
      <c r="Z392" s="2"/>
      <c r="AA392" s="1622"/>
    </row>
    <row r="393" spans="1:27" ht="15.75">
      <c r="A393" s="2"/>
      <c r="B393" s="64"/>
      <c r="C393" s="2"/>
      <c r="D393" s="2"/>
      <c r="E393" s="2"/>
      <c r="F393" s="2"/>
      <c r="G393" s="2"/>
      <c r="H393" s="2"/>
      <c r="I393" s="2"/>
      <c r="J393" s="2"/>
      <c r="K393" s="2"/>
      <c r="L393" s="2"/>
      <c r="M393" s="2"/>
      <c r="N393" s="2"/>
      <c r="O393" s="2"/>
      <c r="P393" s="2"/>
      <c r="Q393" s="2"/>
      <c r="R393" s="2"/>
      <c r="S393" s="2"/>
      <c r="T393" s="2"/>
      <c r="U393" s="2"/>
      <c r="V393" s="2"/>
      <c r="W393" s="2"/>
      <c r="X393" s="2"/>
      <c r="Y393" s="2"/>
      <c r="Z393" s="2"/>
      <c r="AA393" s="1622"/>
    </row>
    <row r="394" spans="1:27" ht="15.75">
      <c r="A394" s="2"/>
      <c r="B394" s="64"/>
      <c r="C394" s="2"/>
      <c r="D394" s="2"/>
      <c r="E394" s="2"/>
      <c r="F394" s="2"/>
      <c r="G394" s="2"/>
      <c r="H394" s="2"/>
      <c r="I394" s="2"/>
      <c r="J394" s="2"/>
      <c r="K394" s="2"/>
      <c r="L394" s="2"/>
      <c r="M394" s="2"/>
      <c r="N394" s="2"/>
      <c r="O394" s="2"/>
      <c r="P394" s="2"/>
      <c r="Q394" s="2"/>
      <c r="R394" s="2"/>
      <c r="S394" s="2"/>
      <c r="T394" s="2"/>
      <c r="U394" s="2"/>
      <c r="V394" s="2"/>
      <c r="W394" s="2"/>
      <c r="X394" s="2"/>
      <c r="Y394" s="2"/>
      <c r="Z394" s="2"/>
      <c r="AA394" s="1622"/>
    </row>
    <row r="395" spans="1:27" ht="15.75">
      <c r="A395" s="2"/>
      <c r="B395" s="64"/>
      <c r="C395" s="2"/>
      <c r="D395" s="2"/>
      <c r="E395" s="2"/>
      <c r="F395" s="2"/>
      <c r="G395" s="2"/>
      <c r="H395" s="2"/>
      <c r="I395" s="2"/>
      <c r="J395" s="2"/>
      <c r="K395" s="2"/>
      <c r="L395" s="2"/>
      <c r="M395" s="2"/>
      <c r="N395" s="2"/>
      <c r="O395" s="2"/>
      <c r="P395" s="2"/>
      <c r="Q395" s="2"/>
      <c r="R395" s="2"/>
      <c r="S395" s="2"/>
      <c r="T395" s="2"/>
      <c r="U395" s="2"/>
      <c r="V395" s="2"/>
      <c r="W395" s="2"/>
      <c r="X395" s="2"/>
      <c r="Y395" s="2"/>
      <c r="Z395" s="2"/>
      <c r="AA395" s="1622"/>
    </row>
    <row r="396" spans="1:27" ht="15.75">
      <c r="A396" s="2"/>
      <c r="B396" s="64"/>
      <c r="C396" s="2"/>
      <c r="D396" s="2"/>
      <c r="E396" s="2"/>
      <c r="F396" s="2"/>
      <c r="G396" s="2"/>
      <c r="H396" s="2"/>
      <c r="I396" s="2"/>
      <c r="J396" s="2"/>
      <c r="K396" s="2"/>
      <c r="L396" s="2"/>
      <c r="M396" s="2"/>
      <c r="N396" s="2"/>
      <c r="O396" s="2"/>
      <c r="P396" s="2"/>
      <c r="Q396" s="2"/>
      <c r="R396" s="2"/>
      <c r="S396" s="2"/>
      <c r="T396" s="2"/>
      <c r="U396" s="2"/>
      <c r="V396" s="2"/>
      <c r="W396" s="2"/>
      <c r="X396" s="2"/>
      <c r="Y396" s="2"/>
      <c r="Z396" s="2"/>
      <c r="AA396" s="1622"/>
    </row>
    <row r="397" spans="1:27" ht="15.75">
      <c r="A397" s="2"/>
      <c r="B397" s="64"/>
      <c r="C397" s="2"/>
      <c r="D397" s="2"/>
      <c r="E397" s="2"/>
      <c r="F397" s="2"/>
      <c r="G397" s="2"/>
      <c r="H397" s="2"/>
      <c r="I397" s="2"/>
      <c r="J397" s="2"/>
      <c r="K397" s="2"/>
      <c r="L397" s="2"/>
      <c r="M397" s="2"/>
      <c r="N397" s="2"/>
      <c r="O397" s="2"/>
      <c r="P397" s="2"/>
      <c r="Q397" s="2"/>
      <c r="R397" s="2"/>
      <c r="S397" s="2"/>
      <c r="T397" s="2"/>
      <c r="U397" s="2"/>
      <c r="V397" s="2"/>
      <c r="W397" s="2"/>
      <c r="X397" s="2"/>
      <c r="Y397" s="2"/>
      <c r="Z397" s="2"/>
      <c r="AA397" s="1622"/>
    </row>
    <row r="398" spans="1:27" ht="15.75">
      <c r="A398" s="2"/>
      <c r="B398" s="64"/>
      <c r="C398" s="2"/>
      <c r="D398" s="2"/>
      <c r="E398" s="2"/>
      <c r="F398" s="2"/>
      <c r="G398" s="2"/>
      <c r="H398" s="2"/>
      <c r="I398" s="2"/>
      <c r="J398" s="2"/>
      <c r="K398" s="2"/>
      <c r="L398" s="2"/>
      <c r="M398" s="2"/>
      <c r="N398" s="2"/>
      <c r="O398" s="2"/>
      <c r="P398" s="2"/>
      <c r="Q398" s="2"/>
      <c r="R398" s="2"/>
      <c r="S398" s="2"/>
      <c r="T398" s="2"/>
      <c r="U398" s="2"/>
      <c r="V398" s="2"/>
      <c r="W398" s="2"/>
      <c r="X398" s="2"/>
      <c r="Y398" s="2"/>
      <c r="Z398" s="2"/>
      <c r="AA398" s="1622"/>
    </row>
    <row r="399" spans="1:27" ht="15.75">
      <c r="A399" s="2"/>
      <c r="B399" s="64"/>
      <c r="C399" s="2"/>
      <c r="D399" s="2"/>
      <c r="E399" s="2"/>
      <c r="F399" s="2"/>
      <c r="G399" s="2"/>
      <c r="H399" s="2"/>
      <c r="I399" s="2"/>
      <c r="J399" s="2"/>
      <c r="K399" s="2"/>
      <c r="L399" s="2"/>
      <c r="M399" s="2"/>
      <c r="N399" s="2"/>
      <c r="O399" s="2"/>
      <c r="P399" s="2"/>
      <c r="Q399" s="2"/>
      <c r="R399" s="2"/>
      <c r="S399" s="2"/>
      <c r="T399" s="2"/>
      <c r="U399" s="2"/>
      <c r="V399" s="2"/>
      <c r="W399" s="2"/>
      <c r="X399" s="2"/>
      <c r="Y399" s="2"/>
      <c r="Z399" s="2"/>
      <c r="AA399" s="1622"/>
    </row>
    <row r="400" spans="1:27" ht="15.75">
      <c r="A400" s="2"/>
      <c r="B400" s="64"/>
      <c r="C400" s="2"/>
      <c r="D400" s="2"/>
      <c r="E400" s="2"/>
      <c r="F400" s="2"/>
      <c r="G400" s="2"/>
      <c r="H400" s="2"/>
      <c r="I400" s="2"/>
      <c r="J400" s="2"/>
      <c r="K400" s="2"/>
      <c r="L400" s="2"/>
      <c r="M400" s="2"/>
      <c r="N400" s="2"/>
      <c r="O400" s="2"/>
      <c r="P400" s="2"/>
      <c r="Q400" s="2"/>
      <c r="R400" s="2"/>
      <c r="S400" s="2"/>
      <c r="T400" s="2"/>
      <c r="U400" s="2"/>
      <c r="V400" s="2"/>
      <c r="W400" s="2"/>
      <c r="X400" s="2"/>
      <c r="Y400" s="2"/>
      <c r="Z400" s="2"/>
      <c r="AA400" s="1622"/>
    </row>
    <row r="401" spans="1:27" ht="15.75">
      <c r="A401" s="2"/>
      <c r="B401" s="64"/>
      <c r="C401" s="2"/>
      <c r="D401" s="2"/>
      <c r="E401" s="2"/>
      <c r="F401" s="2"/>
      <c r="G401" s="2"/>
      <c r="H401" s="2"/>
      <c r="I401" s="2"/>
      <c r="J401" s="2"/>
      <c r="K401" s="2"/>
      <c r="L401" s="2"/>
      <c r="M401" s="2"/>
      <c r="N401" s="2"/>
      <c r="O401" s="2"/>
      <c r="P401" s="2"/>
      <c r="Q401" s="2"/>
      <c r="R401" s="2"/>
      <c r="S401" s="2"/>
      <c r="T401" s="2"/>
      <c r="U401" s="2"/>
      <c r="V401" s="2"/>
      <c r="W401" s="2"/>
      <c r="X401" s="2"/>
      <c r="Y401" s="2"/>
      <c r="Z401" s="2"/>
      <c r="AA401" s="1622"/>
    </row>
    <row r="402" spans="1:27" ht="15.75">
      <c r="A402" s="2"/>
      <c r="B402" s="64"/>
      <c r="C402" s="2"/>
      <c r="D402" s="2"/>
      <c r="E402" s="2"/>
      <c r="F402" s="2"/>
      <c r="G402" s="2"/>
      <c r="H402" s="2"/>
      <c r="I402" s="2"/>
      <c r="J402" s="2"/>
      <c r="K402" s="2"/>
      <c r="L402" s="2"/>
      <c r="M402" s="2"/>
      <c r="N402" s="2"/>
      <c r="O402" s="2"/>
      <c r="P402" s="2"/>
      <c r="Q402" s="2"/>
      <c r="R402" s="2"/>
      <c r="S402" s="2"/>
      <c r="T402" s="2"/>
      <c r="U402" s="2"/>
      <c r="V402" s="2"/>
      <c r="W402" s="2"/>
      <c r="X402" s="2"/>
      <c r="Y402" s="2"/>
      <c r="Z402" s="2"/>
      <c r="AA402" s="1622"/>
    </row>
    <row r="403" spans="1:27" ht="15.75">
      <c r="A403" s="2"/>
      <c r="B403" s="64"/>
      <c r="C403" s="2"/>
      <c r="D403" s="2"/>
      <c r="E403" s="2"/>
      <c r="F403" s="2"/>
      <c r="G403" s="2"/>
      <c r="H403" s="2"/>
      <c r="I403" s="2"/>
      <c r="J403" s="2"/>
      <c r="K403" s="2"/>
      <c r="L403" s="2"/>
      <c r="M403" s="2"/>
      <c r="N403" s="2"/>
      <c r="O403" s="2"/>
      <c r="P403" s="2"/>
      <c r="Q403" s="2"/>
      <c r="R403" s="2"/>
      <c r="S403" s="2"/>
      <c r="T403" s="2"/>
      <c r="U403" s="2"/>
      <c r="V403" s="2"/>
      <c r="W403" s="2"/>
      <c r="X403" s="2"/>
      <c r="Y403" s="2"/>
      <c r="Z403" s="2"/>
      <c r="AA403" s="1622"/>
    </row>
    <row r="404" spans="1:27" ht="15.75">
      <c r="A404" s="2"/>
      <c r="B404" s="64"/>
      <c r="C404" s="2"/>
      <c r="D404" s="2"/>
      <c r="E404" s="2"/>
      <c r="F404" s="2"/>
      <c r="G404" s="2"/>
      <c r="H404" s="2"/>
      <c r="I404" s="2"/>
      <c r="J404" s="2"/>
      <c r="K404" s="2"/>
      <c r="L404" s="2"/>
      <c r="M404" s="2"/>
      <c r="N404" s="2"/>
      <c r="O404" s="2"/>
      <c r="P404" s="2"/>
      <c r="Q404" s="2"/>
      <c r="R404" s="2"/>
      <c r="S404" s="2"/>
      <c r="T404" s="2"/>
      <c r="U404" s="2"/>
      <c r="V404" s="2"/>
      <c r="W404" s="2"/>
      <c r="X404" s="2"/>
      <c r="Y404" s="2"/>
      <c r="Z404" s="2"/>
      <c r="AA404" s="1622"/>
    </row>
    <row r="405" spans="1:27" ht="15.75">
      <c r="A405" s="2"/>
      <c r="B405" s="64"/>
      <c r="C405" s="2"/>
      <c r="D405" s="2"/>
      <c r="E405" s="2"/>
      <c r="F405" s="2"/>
      <c r="G405" s="2"/>
      <c r="H405" s="2"/>
      <c r="I405" s="2"/>
      <c r="J405" s="2"/>
      <c r="K405" s="2"/>
      <c r="L405" s="2"/>
      <c r="M405" s="2"/>
      <c r="N405" s="2"/>
      <c r="O405" s="2"/>
      <c r="P405" s="2"/>
      <c r="Q405" s="2"/>
      <c r="R405" s="2"/>
      <c r="S405" s="2"/>
      <c r="T405" s="2"/>
      <c r="U405" s="2"/>
      <c r="V405" s="2"/>
      <c r="W405" s="2"/>
      <c r="X405" s="2"/>
      <c r="Y405" s="2"/>
      <c r="Z405" s="2"/>
      <c r="AA405" s="1622"/>
    </row>
    <row r="406" spans="1:27" ht="15.75">
      <c r="A406" s="2"/>
      <c r="B406" s="64"/>
      <c r="C406" s="2"/>
      <c r="D406" s="2"/>
      <c r="E406" s="2"/>
      <c r="F406" s="2"/>
      <c r="G406" s="2"/>
      <c r="H406" s="2"/>
      <c r="I406" s="2"/>
      <c r="J406" s="2"/>
      <c r="K406" s="2"/>
      <c r="L406" s="2"/>
      <c r="M406" s="2"/>
      <c r="N406" s="2"/>
      <c r="O406" s="2"/>
      <c r="P406" s="2"/>
      <c r="Q406" s="2"/>
      <c r="R406" s="2"/>
      <c r="S406" s="2"/>
      <c r="T406" s="2"/>
      <c r="U406" s="2"/>
      <c r="V406" s="2"/>
      <c r="W406" s="2"/>
      <c r="X406" s="2"/>
      <c r="Y406" s="2"/>
      <c r="Z406" s="2"/>
      <c r="AA406" s="1622"/>
    </row>
    <row r="407" spans="1:27" ht="15.75">
      <c r="A407" s="2"/>
      <c r="B407" s="64"/>
      <c r="C407" s="2"/>
      <c r="D407" s="2"/>
      <c r="E407" s="2"/>
      <c r="F407" s="2"/>
      <c r="G407" s="2"/>
      <c r="H407" s="2"/>
      <c r="I407" s="2"/>
      <c r="J407" s="2"/>
      <c r="K407" s="2"/>
      <c r="L407" s="2"/>
      <c r="M407" s="2"/>
      <c r="N407" s="2"/>
      <c r="O407" s="2"/>
      <c r="P407" s="2"/>
      <c r="Q407" s="2"/>
      <c r="R407" s="2"/>
      <c r="S407" s="2"/>
      <c r="T407" s="2"/>
      <c r="U407" s="2"/>
      <c r="V407" s="2"/>
      <c r="W407" s="2"/>
      <c r="X407" s="2"/>
      <c r="Y407" s="2"/>
      <c r="Z407" s="2"/>
      <c r="AA407" s="1622"/>
    </row>
    <row r="408" spans="1:27" ht="15.75">
      <c r="A408" s="2"/>
      <c r="B408" s="64"/>
      <c r="C408" s="2"/>
      <c r="D408" s="2"/>
      <c r="E408" s="2"/>
      <c r="F408" s="2"/>
      <c r="G408" s="2"/>
      <c r="H408" s="2"/>
      <c r="I408" s="2"/>
      <c r="J408" s="2"/>
      <c r="K408" s="2"/>
      <c r="L408" s="2"/>
      <c r="M408" s="2"/>
      <c r="N408" s="2"/>
      <c r="O408" s="2"/>
      <c r="P408" s="2"/>
      <c r="Q408" s="2"/>
      <c r="R408" s="2"/>
      <c r="S408" s="2"/>
      <c r="T408" s="2"/>
      <c r="U408" s="2"/>
      <c r="V408" s="2"/>
      <c r="W408" s="2"/>
      <c r="X408" s="2"/>
      <c r="Y408" s="2"/>
      <c r="Z408" s="2"/>
      <c r="AA408" s="1622"/>
    </row>
    <row r="409" spans="1:27" ht="15.75">
      <c r="A409" s="2"/>
      <c r="B409" s="64"/>
      <c r="C409" s="2"/>
      <c r="D409" s="2"/>
      <c r="E409" s="2"/>
      <c r="F409" s="2"/>
      <c r="G409" s="2"/>
      <c r="H409" s="2"/>
      <c r="I409" s="2"/>
      <c r="J409" s="2"/>
      <c r="K409" s="2"/>
      <c r="L409" s="2"/>
      <c r="M409" s="2"/>
      <c r="N409" s="2"/>
      <c r="O409" s="2"/>
      <c r="P409" s="2"/>
      <c r="Q409" s="2"/>
      <c r="R409" s="2"/>
      <c r="S409" s="2"/>
      <c r="T409" s="2"/>
      <c r="U409" s="2"/>
      <c r="V409" s="2"/>
      <c r="W409" s="2"/>
      <c r="X409" s="2"/>
      <c r="Y409" s="2"/>
      <c r="Z409" s="2"/>
      <c r="AA409" s="1622"/>
    </row>
    <row r="410" spans="1:27" ht="15.75">
      <c r="A410" s="2"/>
      <c r="B410" s="64"/>
      <c r="C410" s="2"/>
      <c r="D410" s="2"/>
      <c r="E410" s="2"/>
      <c r="F410" s="2"/>
      <c r="G410" s="2"/>
      <c r="H410" s="2"/>
      <c r="I410" s="2"/>
      <c r="J410" s="2"/>
      <c r="K410" s="2"/>
      <c r="L410" s="2"/>
      <c r="M410" s="2"/>
      <c r="N410" s="2"/>
      <c r="O410" s="2"/>
      <c r="P410" s="2"/>
      <c r="Q410" s="2"/>
      <c r="R410" s="2"/>
      <c r="S410" s="2"/>
      <c r="T410" s="2"/>
      <c r="U410" s="2"/>
      <c r="V410" s="2"/>
      <c r="W410" s="2"/>
      <c r="X410" s="2"/>
      <c r="Y410" s="2"/>
      <c r="Z410" s="2"/>
      <c r="AA410" s="1622"/>
    </row>
    <row r="411" spans="1:27" ht="15.75">
      <c r="A411" s="2"/>
      <c r="B411" s="64"/>
      <c r="C411" s="2"/>
      <c r="D411" s="2"/>
      <c r="E411" s="2"/>
      <c r="F411" s="2"/>
      <c r="G411" s="2"/>
      <c r="H411" s="2"/>
      <c r="I411" s="2"/>
      <c r="J411" s="2"/>
      <c r="K411" s="2"/>
      <c r="L411" s="2"/>
      <c r="M411" s="2"/>
      <c r="N411" s="2"/>
      <c r="O411" s="2"/>
      <c r="P411" s="2"/>
      <c r="Q411" s="2"/>
      <c r="R411" s="2"/>
      <c r="S411" s="2"/>
      <c r="T411" s="2"/>
      <c r="U411" s="2"/>
      <c r="V411" s="2"/>
      <c r="W411" s="2"/>
      <c r="X411" s="2"/>
      <c r="Y411" s="2"/>
      <c r="Z411" s="2"/>
      <c r="AA411" s="1622"/>
    </row>
    <row r="412" spans="1:27" ht="15.75">
      <c r="A412" s="2"/>
      <c r="B412" s="64"/>
      <c r="C412" s="2"/>
      <c r="D412" s="2"/>
      <c r="E412" s="2"/>
      <c r="F412" s="2"/>
      <c r="G412" s="2"/>
      <c r="H412" s="2"/>
      <c r="I412" s="2"/>
      <c r="J412" s="2"/>
      <c r="K412" s="2"/>
      <c r="L412" s="2"/>
      <c r="M412" s="2"/>
      <c r="N412" s="2"/>
      <c r="O412" s="2"/>
      <c r="P412" s="2"/>
      <c r="Q412" s="2"/>
      <c r="R412" s="2"/>
      <c r="S412" s="2"/>
      <c r="T412" s="2"/>
      <c r="U412" s="2"/>
      <c r="V412" s="2"/>
      <c r="W412" s="2"/>
      <c r="X412" s="2"/>
      <c r="Y412" s="2"/>
      <c r="Z412" s="2"/>
      <c r="AA412" s="1622"/>
    </row>
    <row r="413" spans="1:27" ht="15.75">
      <c r="A413" s="2"/>
      <c r="B413" s="64"/>
      <c r="C413" s="2"/>
      <c r="D413" s="2"/>
      <c r="E413" s="2"/>
      <c r="F413" s="2"/>
      <c r="G413" s="2"/>
      <c r="H413" s="2"/>
      <c r="I413" s="2"/>
      <c r="J413" s="2"/>
      <c r="K413" s="2"/>
      <c r="L413" s="2"/>
      <c r="M413" s="2"/>
      <c r="N413" s="2"/>
      <c r="O413" s="2"/>
      <c r="P413" s="2"/>
      <c r="Q413" s="2"/>
      <c r="R413" s="2"/>
      <c r="S413" s="2"/>
      <c r="T413" s="2"/>
      <c r="U413" s="2"/>
      <c r="V413" s="2"/>
      <c r="W413" s="2"/>
      <c r="X413" s="2"/>
      <c r="Y413" s="2"/>
      <c r="Z413" s="2"/>
      <c r="AA413" s="1622"/>
    </row>
    <row r="414" spans="1:27" ht="15.75">
      <c r="A414" s="2"/>
      <c r="B414" s="64"/>
      <c r="C414" s="2"/>
      <c r="D414" s="2"/>
      <c r="E414" s="2"/>
      <c r="F414" s="2"/>
      <c r="G414" s="2"/>
      <c r="H414" s="2"/>
      <c r="I414" s="2"/>
      <c r="J414" s="2"/>
      <c r="K414" s="2"/>
      <c r="L414" s="2"/>
      <c r="M414" s="2"/>
      <c r="N414" s="2"/>
      <c r="O414" s="2"/>
      <c r="P414" s="2"/>
      <c r="Q414" s="2"/>
      <c r="R414" s="2"/>
      <c r="S414" s="2"/>
      <c r="T414" s="2"/>
      <c r="U414" s="2"/>
      <c r="V414" s="2"/>
      <c r="W414" s="2"/>
      <c r="X414" s="2"/>
      <c r="Y414" s="2"/>
      <c r="Z414" s="2"/>
      <c r="AA414" s="1622"/>
    </row>
    <row r="415" spans="1:27" ht="15.75">
      <c r="A415" s="2"/>
      <c r="B415" s="64"/>
      <c r="C415" s="2"/>
      <c r="D415" s="2"/>
      <c r="E415" s="2"/>
      <c r="F415" s="2"/>
      <c r="G415" s="2"/>
      <c r="H415" s="2"/>
      <c r="I415" s="2"/>
      <c r="J415" s="2"/>
      <c r="K415" s="2"/>
      <c r="L415" s="2"/>
      <c r="M415" s="2"/>
      <c r="N415" s="2"/>
      <c r="O415" s="2"/>
      <c r="P415" s="2"/>
      <c r="Q415" s="2"/>
      <c r="R415" s="2"/>
      <c r="S415" s="2"/>
      <c r="T415" s="2"/>
      <c r="U415" s="2"/>
      <c r="V415" s="2"/>
      <c r="W415" s="2"/>
      <c r="X415" s="2"/>
      <c r="Y415" s="2"/>
      <c r="Z415" s="2"/>
      <c r="AA415" s="1622"/>
    </row>
    <row r="416" spans="1:27" ht="15.75">
      <c r="A416" s="2"/>
      <c r="B416" s="64"/>
      <c r="C416" s="2"/>
      <c r="D416" s="2"/>
      <c r="E416" s="2"/>
      <c r="F416" s="2"/>
      <c r="G416" s="2"/>
      <c r="H416" s="2"/>
      <c r="I416" s="2"/>
      <c r="J416" s="2"/>
      <c r="K416" s="2"/>
      <c r="L416" s="2"/>
      <c r="M416" s="2"/>
      <c r="N416" s="2"/>
      <c r="O416" s="2"/>
      <c r="P416" s="2"/>
      <c r="Q416" s="2"/>
      <c r="R416" s="2"/>
      <c r="S416" s="2"/>
      <c r="T416" s="2"/>
      <c r="U416" s="2"/>
      <c r="V416" s="2"/>
      <c r="W416" s="2"/>
      <c r="X416" s="2"/>
      <c r="Y416" s="2"/>
      <c r="Z416" s="2"/>
      <c r="AA416" s="1622"/>
    </row>
    <row r="417" spans="1:27" ht="15.75">
      <c r="A417" s="2"/>
      <c r="B417" s="64"/>
      <c r="C417" s="2"/>
      <c r="D417" s="2"/>
      <c r="E417" s="2"/>
      <c r="F417" s="2"/>
      <c r="G417" s="2"/>
      <c r="H417" s="2"/>
      <c r="I417" s="2"/>
      <c r="J417" s="2"/>
      <c r="K417" s="2"/>
      <c r="L417" s="2"/>
      <c r="M417" s="2"/>
      <c r="N417" s="2"/>
      <c r="O417" s="2"/>
      <c r="P417" s="2"/>
      <c r="Q417" s="2"/>
      <c r="R417" s="2"/>
      <c r="S417" s="2"/>
      <c r="T417" s="2"/>
      <c r="U417" s="2"/>
      <c r="V417" s="2"/>
      <c r="W417" s="2"/>
      <c r="X417" s="2"/>
      <c r="Y417" s="2"/>
      <c r="Z417" s="2"/>
      <c r="AA417" s="1622"/>
    </row>
    <row r="418" spans="1:27" ht="15.75">
      <c r="A418" s="2"/>
      <c r="B418" s="64"/>
      <c r="C418" s="2"/>
      <c r="D418" s="2"/>
      <c r="E418" s="2"/>
      <c r="F418" s="2"/>
      <c r="G418" s="2"/>
      <c r="H418" s="2"/>
      <c r="I418" s="2"/>
      <c r="J418" s="2"/>
      <c r="K418" s="2"/>
      <c r="L418" s="2"/>
      <c r="M418" s="2"/>
      <c r="N418" s="2"/>
      <c r="O418" s="2"/>
      <c r="P418" s="2"/>
      <c r="Q418" s="2"/>
      <c r="R418" s="2"/>
      <c r="S418" s="2"/>
      <c r="T418" s="2"/>
      <c r="U418" s="2"/>
      <c r="V418" s="2"/>
      <c r="W418" s="2"/>
      <c r="X418" s="2"/>
      <c r="Y418" s="2"/>
      <c r="Z418" s="2"/>
      <c r="AA418" s="1622"/>
    </row>
    <row r="419" spans="1:27" ht="15.75">
      <c r="A419" s="2"/>
      <c r="B419" s="64"/>
      <c r="C419" s="2"/>
      <c r="D419" s="2"/>
      <c r="E419" s="2"/>
      <c r="F419" s="2"/>
      <c r="G419" s="2"/>
      <c r="H419" s="2"/>
      <c r="I419" s="2"/>
      <c r="J419" s="2"/>
      <c r="K419" s="2"/>
      <c r="L419" s="2"/>
      <c r="M419" s="2"/>
      <c r="N419" s="2"/>
      <c r="O419" s="2"/>
      <c r="P419" s="2"/>
      <c r="Q419" s="2"/>
      <c r="R419" s="2"/>
      <c r="S419" s="2"/>
      <c r="T419" s="2"/>
      <c r="U419" s="2"/>
      <c r="V419" s="2"/>
      <c r="W419" s="2"/>
      <c r="X419" s="2"/>
      <c r="Y419" s="2"/>
      <c r="Z419" s="2"/>
      <c r="AA419" s="1622"/>
    </row>
    <row r="420" spans="1:27" ht="15.75">
      <c r="A420" s="2"/>
      <c r="B420" s="64"/>
      <c r="C420" s="2"/>
      <c r="D420" s="2"/>
      <c r="E420" s="2"/>
      <c r="F420" s="2"/>
      <c r="G420" s="2"/>
      <c r="H420" s="2"/>
      <c r="I420" s="2"/>
      <c r="J420" s="2"/>
      <c r="K420" s="2"/>
      <c r="L420" s="2"/>
      <c r="M420" s="2"/>
      <c r="N420" s="2"/>
      <c r="O420" s="2"/>
      <c r="P420" s="2"/>
      <c r="Q420" s="2"/>
      <c r="R420" s="2"/>
      <c r="S420" s="2"/>
      <c r="T420" s="2"/>
      <c r="U420" s="2"/>
      <c r="V420" s="2"/>
      <c r="W420" s="2"/>
      <c r="X420" s="2"/>
      <c r="Y420" s="2"/>
      <c r="Z420" s="2"/>
      <c r="AA420" s="1622"/>
    </row>
    <row r="421" spans="1:27" ht="15.75">
      <c r="A421" s="2"/>
      <c r="B421" s="64"/>
      <c r="C421" s="2"/>
      <c r="D421" s="2"/>
      <c r="E421" s="2"/>
      <c r="F421" s="2"/>
      <c r="G421" s="2"/>
      <c r="H421" s="2"/>
      <c r="I421" s="2"/>
      <c r="J421" s="2"/>
      <c r="K421" s="2"/>
      <c r="L421" s="2"/>
      <c r="M421" s="2"/>
      <c r="N421" s="2"/>
      <c r="O421" s="2"/>
      <c r="P421" s="2"/>
      <c r="Q421" s="2"/>
      <c r="R421" s="2"/>
      <c r="S421" s="2"/>
      <c r="T421" s="2"/>
      <c r="U421" s="2"/>
      <c r="V421" s="2"/>
      <c r="W421" s="2"/>
      <c r="X421" s="2"/>
      <c r="Y421" s="2"/>
      <c r="Z421" s="2"/>
      <c r="AA421" s="1622"/>
    </row>
    <row r="422" spans="1:27" ht="15.75">
      <c r="A422" s="2"/>
      <c r="B422" s="64"/>
      <c r="C422" s="2"/>
      <c r="D422" s="2"/>
      <c r="E422" s="2"/>
      <c r="F422" s="2"/>
      <c r="G422" s="2"/>
      <c r="H422" s="2"/>
      <c r="I422" s="2"/>
      <c r="J422" s="2"/>
      <c r="K422" s="2"/>
      <c r="L422" s="2"/>
      <c r="M422" s="2"/>
      <c r="N422" s="2"/>
      <c r="O422" s="2"/>
      <c r="P422" s="2"/>
      <c r="Q422" s="2"/>
      <c r="R422" s="2"/>
      <c r="S422" s="2"/>
      <c r="T422" s="2"/>
      <c r="U422" s="2"/>
      <c r="V422" s="2"/>
      <c r="W422" s="2"/>
      <c r="X422" s="2"/>
      <c r="Y422" s="2"/>
      <c r="Z422" s="2"/>
      <c r="AA422" s="1622"/>
    </row>
    <row r="423" spans="1:27" ht="15.75">
      <c r="A423" s="2"/>
      <c r="B423" s="64"/>
      <c r="C423" s="2"/>
      <c r="D423" s="2"/>
      <c r="E423" s="2"/>
      <c r="F423" s="2"/>
      <c r="G423" s="2"/>
      <c r="H423" s="2"/>
      <c r="I423" s="2"/>
      <c r="J423" s="2"/>
      <c r="K423" s="2"/>
      <c r="L423" s="2"/>
      <c r="M423" s="2"/>
      <c r="N423" s="2"/>
      <c r="O423" s="2"/>
      <c r="P423" s="2"/>
      <c r="Q423" s="2"/>
      <c r="R423" s="2"/>
      <c r="S423" s="2"/>
      <c r="T423" s="2"/>
      <c r="U423" s="2"/>
      <c r="V423" s="2"/>
      <c r="W423" s="2"/>
      <c r="X423" s="2"/>
      <c r="Y423" s="2"/>
      <c r="Z423" s="2"/>
      <c r="AA423" s="1622"/>
    </row>
    <row r="424" spans="1:27" ht="15.75">
      <c r="A424" s="2"/>
      <c r="B424" s="64"/>
      <c r="C424" s="2"/>
      <c r="D424" s="2"/>
      <c r="E424" s="2"/>
      <c r="F424" s="2"/>
      <c r="G424" s="2"/>
      <c r="H424" s="2"/>
      <c r="I424" s="2"/>
      <c r="J424" s="2"/>
      <c r="K424" s="2"/>
      <c r="L424" s="2"/>
      <c r="M424" s="2"/>
      <c r="N424" s="2"/>
      <c r="O424" s="2"/>
      <c r="P424" s="2"/>
      <c r="Q424" s="2"/>
      <c r="R424" s="2"/>
      <c r="S424" s="2"/>
      <c r="T424" s="2"/>
      <c r="U424" s="2"/>
      <c r="V424" s="2"/>
      <c r="W424" s="2"/>
      <c r="X424" s="2"/>
      <c r="Y424" s="2"/>
      <c r="Z424" s="2"/>
      <c r="AA424" s="1622"/>
    </row>
    <row r="425" spans="1:27" ht="15.75">
      <c r="A425" s="2"/>
      <c r="B425" s="64"/>
      <c r="C425" s="2"/>
      <c r="D425" s="2"/>
      <c r="E425" s="2"/>
      <c r="F425" s="2"/>
      <c r="G425" s="2"/>
      <c r="H425" s="2"/>
      <c r="I425" s="2"/>
      <c r="J425" s="2"/>
      <c r="K425" s="2"/>
      <c r="L425" s="2"/>
      <c r="M425" s="2"/>
      <c r="N425" s="2"/>
      <c r="O425" s="2"/>
      <c r="P425" s="2"/>
      <c r="Q425" s="2"/>
      <c r="R425" s="2"/>
      <c r="S425" s="2"/>
      <c r="T425" s="2"/>
      <c r="U425" s="2"/>
      <c r="V425" s="2"/>
      <c r="W425" s="2"/>
      <c r="X425" s="2"/>
      <c r="Y425" s="2"/>
      <c r="Z425" s="2"/>
      <c r="AA425" s="1622"/>
    </row>
    <row r="426" spans="1:27" ht="15.75">
      <c r="A426" s="2"/>
      <c r="B426" s="64"/>
      <c r="C426" s="2"/>
      <c r="D426" s="2"/>
      <c r="E426" s="2"/>
      <c r="F426" s="2"/>
      <c r="G426" s="2"/>
      <c r="H426" s="2"/>
      <c r="I426" s="2"/>
      <c r="J426" s="2"/>
      <c r="K426" s="2"/>
      <c r="L426" s="2"/>
      <c r="M426" s="2"/>
      <c r="N426" s="2"/>
      <c r="O426" s="2"/>
      <c r="P426" s="2"/>
      <c r="Q426" s="2"/>
      <c r="R426" s="2"/>
      <c r="S426" s="2"/>
      <c r="T426" s="2"/>
      <c r="U426" s="2"/>
      <c r="V426" s="2"/>
      <c r="W426" s="2"/>
      <c r="X426" s="2"/>
      <c r="Y426" s="2"/>
      <c r="Z426" s="2"/>
      <c r="AA426" s="1622"/>
    </row>
    <row r="427" spans="1:27" ht="15.75">
      <c r="A427" s="2"/>
      <c r="B427" s="64"/>
      <c r="C427" s="2"/>
      <c r="D427" s="2"/>
      <c r="E427" s="2"/>
      <c r="F427" s="2"/>
      <c r="G427" s="2"/>
      <c r="H427" s="2"/>
      <c r="I427" s="2"/>
      <c r="J427" s="2"/>
      <c r="K427" s="2"/>
      <c r="L427" s="2"/>
      <c r="M427" s="2"/>
      <c r="N427" s="2"/>
      <c r="O427" s="2"/>
      <c r="P427" s="2"/>
      <c r="Q427" s="2"/>
      <c r="R427" s="2"/>
      <c r="S427" s="2"/>
      <c r="T427" s="2"/>
      <c r="U427" s="2"/>
      <c r="V427" s="2"/>
      <c r="W427" s="2"/>
      <c r="X427" s="2"/>
      <c r="Y427" s="2"/>
      <c r="Z427" s="2"/>
      <c r="AA427" s="1622"/>
    </row>
    <row r="428" spans="1:27" ht="15.75">
      <c r="A428" s="2"/>
      <c r="B428" s="64"/>
      <c r="C428" s="2"/>
      <c r="D428" s="2"/>
      <c r="E428" s="2"/>
      <c r="F428" s="2"/>
      <c r="G428" s="2"/>
      <c r="H428" s="2"/>
      <c r="I428" s="2"/>
      <c r="J428" s="2"/>
      <c r="K428" s="2"/>
      <c r="L428" s="2"/>
      <c r="M428" s="2"/>
      <c r="N428" s="2"/>
      <c r="O428" s="2"/>
      <c r="P428" s="2"/>
      <c r="Q428" s="2"/>
      <c r="R428" s="2"/>
      <c r="S428" s="2"/>
      <c r="T428" s="2"/>
      <c r="U428" s="2"/>
      <c r="V428" s="2"/>
      <c r="W428" s="2"/>
      <c r="X428" s="2"/>
      <c r="Y428" s="2"/>
      <c r="Z428" s="2"/>
      <c r="AA428" s="1622"/>
    </row>
    <row r="429" spans="1:27" ht="15.75">
      <c r="A429" s="2"/>
      <c r="B429" s="64"/>
      <c r="C429" s="2"/>
      <c r="D429" s="2"/>
      <c r="E429" s="2"/>
      <c r="F429" s="2"/>
      <c r="G429" s="2"/>
      <c r="H429" s="2"/>
      <c r="I429" s="2"/>
      <c r="J429" s="2"/>
      <c r="K429" s="2"/>
      <c r="L429" s="2"/>
      <c r="M429" s="2"/>
      <c r="N429" s="2"/>
      <c r="O429" s="2"/>
      <c r="P429" s="2"/>
      <c r="Q429" s="2"/>
      <c r="R429" s="2"/>
      <c r="S429" s="2"/>
      <c r="T429" s="2"/>
      <c r="U429" s="2"/>
      <c r="V429" s="2"/>
      <c r="W429" s="2"/>
      <c r="X429" s="2"/>
      <c r="Y429" s="2"/>
      <c r="Z429" s="2"/>
      <c r="AA429" s="1622"/>
    </row>
    <row r="430" spans="1:27" ht="15.75">
      <c r="A430" s="2"/>
      <c r="B430" s="64"/>
      <c r="C430" s="2"/>
      <c r="D430" s="2"/>
      <c r="E430" s="2"/>
      <c r="F430" s="2"/>
      <c r="G430" s="2"/>
      <c r="H430" s="2"/>
      <c r="I430" s="2"/>
      <c r="J430" s="2"/>
      <c r="K430" s="2"/>
      <c r="L430" s="2"/>
      <c r="M430" s="2"/>
      <c r="N430" s="2"/>
      <c r="O430" s="2"/>
      <c r="P430" s="2"/>
      <c r="Q430" s="2"/>
      <c r="R430" s="2"/>
      <c r="S430" s="2"/>
      <c r="T430" s="2"/>
      <c r="U430" s="2"/>
      <c r="V430" s="2"/>
      <c r="W430" s="2"/>
      <c r="X430" s="2"/>
      <c r="Y430" s="2"/>
      <c r="Z430" s="2"/>
      <c r="AA430" s="1622"/>
    </row>
    <row r="431" spans="1:27" ht="15.75">
      <c r="A431" s="2"/>
      <c r="B431" s="64"/>
      <c r="C431" s="2"/>
      <c r="D431" s="2"/>
      <c r="E431" s="2"/>
      <c r="F431" s="2"/>
      <c r="G431" s="2"/>
      <c r="H431" s="2"/>
      <c r="I431" s="2"/>
      <c r="J431" s="2"/>
      <c r="K431" s="2"/>
      <c r="L431" s="2"/>
      <c r="M431" s="2"/>
      <c r="N431" s="2"/>
      <c r="O431" s="2"/>
      <c r="P431" s="2"/>
      <c r="Q431" s="2"/>
      <c r="R431" s="2"/>
      <c r="S431" s="2"/>
      <c r="T431" s="2"/>
      <c r="U431" s="2"/>
      <c r="V431" s="2"/>
      <c r="W431" s="2"/>
      <c r="X431" s="2"/>
      <c r="Y431" s="2"/>
      <c r="Z431" s="2"/>
      <c r="AA431" s="1622"/>
    </row>
    <row r="432" spans="1:27" ht="15.75">
      <c r="A432" s="2"/>
      <c r="B432" s="64"/>
      <c r="C432" s="2"/>
      <c r="D432" s="2"/>
      <c r="E432" s="2"/>
      <c r="F432" s="2"/>
      <c r="G432" s="2"/>
      <c r="H432" s="2"/>
      <c r="I432" s="2"/>
      <c r="J432" s="2"/>
      <c r="K432" s="2"/>
      <c r="L432" s="2"/>
      <c r="M432" s="2"/>
      <c r="N432" s="2"/>
      <c r="O432" s="2"/>
      <c r="P432" s="2"/>
      <c r="Q432" s="2"/>
      <c r="R432" s="2"/>
      <c r="S432" s="2"/>
      <c r="T432" s="2"/>
      <c r="U432" s="2"/>
      <c r="V432" s="2"/>
      <c r="W432" s="2"/>
      <c r="X432" s="2"/>
      <c r="Y432" s="2"/>
      <c r="Z432" s="2"/>
      <c r="AA432" s="1622"/>
    </row>
    <row r="433" spans="1:27" ht="15.75">
      <c r="A433" s="2"/>
      <c r="B433" s="64"/>
      <c r="C433" s="2"/>
      <c r="D433" s="2"/>
      <c r="E433" s="2"/>
      <c r="F433" s="2"/>
      <c r="G433" s="2"/>
      <c r="H433" s="2"/>
      <c r="I433" s="2"/>
      <c r="J433" s="2"/>
      <c r="K433" s="2"/>
      <c r="L433" s="2"/>
      <c r="M433" s="2"/>
      <c r="N433" s="2"/>
      <c r="O433" s="2"/>
      <c r="P433" s="2"/>
      <c r="Q433" s="2"/>
      <c r="R433" s="2"/>
      <c r="S433" s="2"/>
      <c r="T433" s="2"/>
      <c r="U433" s="2"/>
      <c r="V433" s="2"/>
      <c r="W433" s="2"/>
      <c r="X433" s="2"/>
      <c r="Y433" s="2"/>
      <c r="Z433" s="2"/>
      <c r="AA433" s="1622"/>
    </row>
    <row r="434" spans="1:27" ht="15.75">
      <c r="A434" s="2"/>
      <c r="B434" s="64"/>
      <c r="C434" s="2"/>
      <c r="D434" s="2"/>
      <c r="E434" s="2"/>
      <c r="F434" s="2"/>
      <c r="G434" s="2"/>
      <c r="H434" s="2"/>
      <c r="I434" s="2"/>
      <c r="J434" s="2"/>
      <c r="K434" s="2"/>
      <c r="L434" s="2"/>
      <c r="M434" s="2"/>
      <c r="N434" s="2"/>
      <c r="O434" s="2"/>
      <c r="P434" s="2"/>
      <c r="Q434" s="2"/>
      <c r="R434" s="2"/>
      <c r="S434" s="2"/>
      <c r="T434" s="2"/>
      <c r="U434" s="2"/>
      <c r="V434" s="2"/>
      <c r="W434" s="2"/>
      <c r="X434" s="2"/>
      <c r="Y434" s="2"/>
      <c r="Z434" s="2"/>
      <c r="AA434" s="1622"/>
    </row>
    <row r="435" spans="1:27" ht="15.75">
      <c r="A435" s="2"/>
      <c r="B435" s="64"/>
      <c r="C435" s="2"/>
      <c r="D435" s="2"/>
      <c r="E435" s="2"/>
      <c r="F435" s="2"/>
      <c r="G435" s="2"/>
      <c r="H435" s="2"/>
      <c r="I435" s="2"/>
      <c r="J435" s="2"/>
      <c r="K435" s="2"/>
      <c r="L435" s="2"/>
      <c r="M435" s="2"/>
      <c r="N435" s="2"/>
      <c r="O435" s="2"/>
      <c r="P435" s="2"/>
      <c r="Q435" s="2"/>
      <c r="R435" s="2"/>
      <c r="S435" s="2"/>
      <c r="T435" s="2"/>
      <c r="U435" s="2"/>
      <c r="V435" s="2"/>
      <c r="W435" s="2"/>
      <c r="X435" s="2"/>
      <c r="Y435" s="2"/>
      <c r="Z435" s="2"/>
      <c r="AA435" s="1622"/>
    </row>
    <row r="436" spans="1:27" ht="15.75">
      <c r="A436" s="2"/>
      <c r="B436" s="64"/>
      <c r="C436" s="2"/>
      <c r="D436" s="2"/>
      <c r="E436" s="2"/>
      <c r="F436" s="2"/>
      <c r="G436" s="2"/>
      <c r="H436" s="2"/>
      <c r="I436" s="2"/>
      <c r="J436" s="2"/>
      <c r="K436" s="2"/>
      <c r="L436" s="2"/>
      <c r="M436" s="2"/>
      <c r="N436" s="2"/>
      <c r="O436" s="2"/>
      <c r="P436" s="2"/>
      <c r="Q436" s="2"/>
      <c r="R436" s="2"/>
      <c r="S436" s="2"/>
      <c r="T436" s="2"/>
      <c r="U436" s="2"/>
      <c r="V436" s="2"/>
      <c r="W436" s="2"/>
      <c r="X436" s="2"/>
      <c r="Y436" s="2"/>
      <c r="Z436" s="2"/>
      <c r="AA436" s="1622"/>
    </row>
    <row r="437" spans="1:27" ht="15.75">
      <c r="A437" s="2"/>
      <c r="B437" s="64"/>
      <c r="C437" s="2"/>
      <c r="D437" s="2"/>
      <c r="E437" s="2"/>
      <c r="F437" s="2"/>
      <c r="G437" s="2"/>
      <c r="H437" s="2"/>
      <c r="I437" s="2"/>
      <c r="J437" s="2"/>
      <c r="K437" s="2"/>
      <c r="L437" s="2"/>
      <c r="M437" s="2"/>
      <c r="N437" s="2"/>
      <c r="O437" s="2"/>
      <c r="P437" s="2"/>
      <c r="Q437" s="2"/>
      <c r="R437" s="2"/>
      <c r="S437" s="2"/>
      <c r="T437" s="2"/>
      <c r="U437" s="2"/>
      <c r="V437" s="2"/>
      <c r="W437" s="2"/>
      <c r="X437" s="2"/>
      <c r="Y437" s="2"/>
      <c r="Z437" s="2"/>
      <c r="AA437" s="1622"/>
    </row>
    <row r="438" spans="1:27" ht="15.75">
      <c r="A438" s="2"/>
      <c r="B438" s="64"/>
      <c r="C438" s="2"/>
      <c r="D438" s="2"/>
      <c r="E438" s="2"/>
      <c r="F438" s="2"/>
      <c r="G438" s="2"/>
      <c r="H438" s="2"/>
      <c r="I438" s="2"/>
      <c r="J438" s="2"/>
      <c r="K438" s="2"/>
      <c r="L438" s="2"/>
      <c r="M438" s="2"/>
      <c r="N438" s="2"/>
      <c r="O438" s="2"/>
      <c r="P438" s="2"/>
      <c r="Q438" s="2"/>
      <c r="R438" s="2"/>
      <c r="S438" s="2"/>
      <c r="T438" s="2"/>
      <c r="U438" s="2"/>
      <c r="V438" s="2"/>
      <c r="W438" s="2"/>
      <c r="X438" s="2"/>
      <c r="Y438" s="2"/>
      <c r="Z438" s="2"/>
      <c r="AA438" s="1622"/>
    </row>
    <row r="439" spans="1:27" ht="15.75">
      <c r="A439" s="2"/>
      <c r="B439" s="64"/>
      <c r="C439" s="2"/>
      <c r="D439" s="2"/>
      <c r="E439" s="2"/>
      <c r="F439" s="2"/>
      <c r="G439" s="2"/>
      <c r="H439" s="2"/>
      <c r="I439" s="2"/>
      <c r="J439" s="2"/>
      <c r="K439" s="2"/>
      <c r="L439" s="2"/>
      <c r="M439" s="2"/>
      <c r="N439" s="2"/>
      <c r="O439" s="2"/>
      <c r="P439" s="2"/>
      <c r="Q439" s="2"/>
      <c r="R439" s="2"/>
      <c r="S439" s="2"/>
      <c r="T439" s="2"/>
      <c r="U439" s="2"/>
      <c r="V439" s="2"/>
      <c r="W439" s="2"/>
      <c r="X439" s="2"/>
      <c r="Y439" s="2"/>
      <c r="Z439" s="2"/>
      <c r="AA439" s="1622"/>
    </row>
    <row r="440" spans="1:27" ht="15.75">
      <c r="A440" s="2"/>
      <c r="B440" s="64"/>
      <c r="C440" s="2"/>
      <c r="D440" s="2"/>
      <c r="E440" s="2"/>
      <c r="F440" s="2"/>
      <c r="G440" s="2"/>
      <c r="H440" s="2"/>
      <c r="I440" s="2"/>
      <c r="J440" s="2"/>
      <c r="K440" s="2"/>
      <c r="L440" s="2"/>
      <c r="M440" s="2"/>
      <c r="N440" s="2"/>
      <c r="O440" s="2"/>
      <c r="P440" s="2"/>
      <c r="Q440" s="2"/>
      <c r="R440" s="2"/>
      <c r="S440" s="2"/>
      <c r="T440" s="2"/>
      <c r="U440" s="2"/>
      <c r="V440" s="2"/>
      <c r="W440" s="2"/>
      <c r="X440" s="2"/>
      <c r="Y440" s="2"/>
      <c r="Z440" s="2"/>
      <c r="AA440" s="1622"/>
    </row>
    <row r="441" spans="1:27" ht="15.75">
      <c r="A441" s="2"/>
      <c r="B441" s="64"/>
      <c r="C441" s="2"/>
      <c r="D441" s="2"/>
      <c r="E441" s="2"/>
      <c r="F441" s="2"/>
      <c r="G441" s="2"/>
      <c r="H441" s="2"/>
      <c r="I441" s="2"/>
      <c r="J441" s="2"/>
      <c r="K441" s="2"/>
      <c r="L441" s="2"/>
      <c r="M441" s="2"/>
      <c r="N441" s="2"/>
      <c r="O441" s="2"/>
      <c r="P441" s="2"/>
      <c r="Q441" s="2"/>
      <c r="R441" s="2"/>
      <c r="S441" s="2"/>
      <c r="T441" s="2"/>
      <c r="U441" s="2"/>
      <c r="V441" s="2"/>
      <c r="W441" s="2"/>
      <c r="X441" s="2"/>
      <c r="Y441" s="2"/>
      <c r="Z441" s="2"/>
      <c r="AA441" s="1622"/>
    </row>
    <row r="442" spans="1:27" ht="15.75">
      <c r="A442" s="2"/>
      <c r="B442" s="64"/>
      <c r="C442" s="2"/>
      <c r="D442" s="2"/>
      <c r="E442" s="2"/>
      <c r="F442" s="2"/>
      <c r="G442" s="2"/>
      <c r="H442" s="2"/>
      <c r="I442" s="2"/>
      <c r="J442" s="2"/>
      <c r="K442" s="2"/>
      <c r="L442" s="2"/>
      <c r="M442" s="2"/>
      <c r="N442" s="2"/>
      <c r="O442" s="2"/>
      <c r="P442" s="2"/>
      <c r="Q442" s="2"/>
      <c r="R442" s="2"/>
      <c r="S442" s="2"/>
      <c r="T442" s="2"/>
      <c r="U442" s="2"/>
      <c r="V442" s="2"/>
      <c r="W442" s="2"/>
      <c r="X442" s="2"/>
      <c r="Y442" s="2"/>
      <c r="Z442" s="2"/>
      <c r="AA442" s="1622"/>
    </row>
    <row r="443" spans="1:27" ht="15.75">
      <c r="A443" s="2"/>
      <c r="B443" s="64"/>
      <c r="C443" s="2"/>
      <c r="D443" s="2"/>
      <c r="E443" s="2"/>
      <c r="F443" s="2"/>
      <c r="G443" s="2"/>
      <c r="H443" s="2"/>
      <c r="I443" s="2"/>
      <c r="J443" s="2"/>
      <c r="K443" s="2"/>
      <c r="L443" s="2"/>
      <c r="M443" s="2"/>
      <c r="N443" s="2"/>
      <c r="O443" s="2"/>
      <c r="P443" s="2"/>
      <c r="Q443" s="2"/>
      <c r="R443" s="2"/>
      <c r="S443" s="2"/>
      <c r="T443" s="2"/>
      <c r="U443" s="2"/>
      <c r="V443" s="2"/>
      <c r="W443" s="2"/>
      <c r="X443" s="2"/>
      <c r="Y443" s="2"/>
      <c r="Z443" s="2"/>
      <c r="AA443" s="1622"/>
    </row>
    <row r="444" spans="1:27" ht="15.75">
      <c r="A444" s="2"/>
      <c r="B444" s="64"/>
      <c r="C444" s="2"/>
      <c r="D444" s="2"/>
      <c r="E444" s="2"/>
      <c r="F444" s="2"/>
      <c r="G444" s="2"/>
      <c r="H444" s="2"/>
      <c r="I444" s="2"/>
      <c r="J444" s="2"/>
      <c r="K444" s="2"/>
      <c r="L444" s="2"/>
      <c r="M444" s="2"/>
      <c r="N444" s="2"/>
      <c r="O444" s="2"/>
      <c r="P444" s="2"/>
      <c r="Q444" s="2"/>
      <c r="R444" s="2"/>
      <c r="S444" s="2"/>
      <c r="T444" s="2"/>
      <c r="U444" s="2"/>
      <c r="V444" s="2"/>
      <c r="W444" s="2"/>
      <c r="X444" s="2"/>
      <c r="Y444" s="2"/>
      <c r="Z444" s="2"/>
      <c r="AA444" s="1622"/>
    </row>
    <row r="445" spans="1:27" ht="15.75">
      <c r="A445" s="2"/>
      <c r="B445" s="64"/>
      <c r="C445" s="2"/>
      <c r="D445" s="2"/>
      <c r="E445" s="2"/>
      <c r="F445" s="2"/>
      <c r="G445" s="2"/>
      <c r="H445" s="2"/>
      <c r="I445" s="2"/>
      <c r="J445" s="2"/>
      <c r="K445" s="2"/>
      <c r="L445" s="2"/>
      <c r="M445" s="2"/>
      <c r="N445" s="2"/>
      <c r="O445" s="2"/>
      <c r="P445" s="2"/>
      <c r="Q445" s="2"/>
      <c r="R445" s="2"/>
      <c r="S445" s="2"/>
      <c r="T445" s="2"/>
      <c r="U445" s="2"/>
      <c r="V445" s="2"/>
      <c r="W445" s="2"/>
      <c r="X445" s="2"/>
      <c r="Y445" s="2"/>
      <c r="Z445" s="2"/>
      <c r="AA445" s="1622"/>
    </row>
    <row r="446" spans="1:27" ht="15.75">
      <c r="A446" s="2"/>
      <c r="B446" s="64"/>
      <c r="C446" s="2"/>
      <c r="D446" s="2"/>
      <c r="E446" s="2"/>
      <c r="F446" s="2"/>
      <c r="G446" s="2"/>
      <c r="H446" s="2"/>
      <c r="I446" s="2"/>
      <c r="J446" s="2"/>
      <c r="K446" s="2"/>
      <c r="L446" s="2"/>
      <c r="M446" s="2"/>
      <c r="N446" s="2"/>
      <c r="O446" s="2"/>
      <c r="P446" s="2"/>
      <c r="Q446" s="2"/>
      <c r="R446" s="2"/>
      <c r="S446" s="2"/>
      <c r="T446" s="2"/>
      <c r="U446" s="2"/>
      <c r="V446" s="2"/>
      <c r="W446" s="2"/>
      <c r="X446" s="2"/>
      <c r="Y446" s="2"/>
      <c r="Z446" s="2"/>
      <c r="AA446" s="1622"/>
    </row>
    <row r="447" spans="1:27" ht="15.75">
      <c r="A447" s="2"/>
      <c r="B447" s="64"/>
      <c r="C447" s="2"/>
      <c r="D447" s="2"/>
      <c r="E447" s="2"/>
      <c r="F447" s="2"/>
      <c r="G447" s="2"/>
      <c r="H447" s="2"/>
      <c r="I447" s="2"/>
      <c r="J447" s="2"/>
      <c r="K447" s="2"/>
      <c r="L447" s="2"/>
      <c r="M447" s="2"/>
      <c r="N447" s="2"/>
      <c r="O447" s="2"/>
      <c r="P447" s="2"/>
      <c r="Q447" s="2"/>
      <c r="R447" s="2"/>
      <c r="S447" s="2"/>
      <c r="T447" s="2"/>
      <c r="U447" s="2"/>
      <c r="V447" s="2"/>
      <c r="W447" s="2"/>
      <c r="X447" s="2"/>
      <c r="Y447" s="2"/>
      <c r="Z447" s="2"/>
      <c r="AA447" s="1622"/>
    </row>
    <row r="448" spans="1:27" ht="15.75">
      <c r="A448" s="2"/>
      <c r="B448" s="64"/>
      <c r="C448" s="2"/>
      <c r="D448" s="2"/>
      <c r="E448" s="2"/>
      <c r="F448" s="2"/>
      <c r="G448" s="2"/>
      <c r="H448" s="2"/>
      <c r="I448" s="2"/>
      <c r="J448" s="2"/>
      <c r="K448" s="2"/>
      <c r="L448" s="2"/>
      <c r="M448" s="2"/>
      <c r="N448" s="2"/>
      <c r="O448" s="2"/>
      <c r="P448" s="2"/>
      <c r="Q448" s="2"/>
      <c r="R448" s="2"/>
      <c r="S448" s="2"/>
      <c r="T448" s="2"/>
      <c r="U448" s="2"/>
      <c r="V448" s="2"/>
      <c r="W448" s="2"/>
      <c r="X448" s="2"/>
      <c r="Y448" s="2"/>
      <c r="Z448" s="2"/>
      <c r="AA448" s="1622"/>
    </row>
    <row r="449" spans="1:27" ht="15.75">
      <c r="A449" s="2"/>
      <c r="B449" s="64"/>
      <c r="C449" s="2"/>
      <c r="D449" s="2"/>
      <c r="E449" s="2"/>
      <c r="F449" s="2"/>
      <c r="G449" s="2"/>
      <c r="H449" s="2"/>
      <c r="I449" s="2"/>
      <c r="J449" s="2"/>
      <c r="K449" s="2"/>
      <c r="L449" s="2"/>
      <c r="M449" s="2"/>
      <c r="N449" s="2"/>
      <c r="O449" s="2"/>
      <c r="P449" s="2"/>
      <c r="Q449" s="2"/>
      <c r="R449" s="2"/>
      <c r="S449" s="2"/>
      <c r="T449" s="2"/>
      <c r="U449" s="2"/>
      <c r="V449" s="2"/>
      <c r="W449" s="2"/>
      <c r="X449" s="2"/>
      <c r="Y449" s="2"/>
      <c r="Z449" s="2"/>
      <c r="AA449" s="1622"/>
    </row>
    <row r="450" spans="1:27" ht="15.75">
      <c r="A450" s="2"/>
      <c r="B450" s="64"/>
      <c r="C450" s="2"/>
      <c r="D450" s="2"/>
      <c r="E450" s="2"/>
      <c r="F450" s="2"/>
      <c r="G450" s="2"/>
      <c r="H450" s="2"/>
      <c r="I450" s="2"/>
      <c r="J450" s="2"/>
      <c r="K450" s="2"/>
      <c r="L450" s="2"/>
      <c r="M450" s="2"/>
      <c r="N450" s="2"/>
      <c r="O450" s="2"/>
      <c r="P450" s="2"/>
      <c r="Q450" s="2"/>
      <c r="R450" s="2"/>
      <c r="S450" s="2"/>
      <c r="T450" s="2"/>
      <c r="U450" s="2"/>
      <c r="V450" s="2"/>
      <c r="W450" s="2"/>
      <c r="X450" s="2"/>
      <c r="Y450" s="2"/>
      <c r="Z450" s="2"/>
      <c r="AA450" s="1622"/>
    </row>
    <row r="451" spans="1:27" ht="15.75">
      <c r="A451" s="2"/>
      <c r="B451" s="64"/>
      <c r="C451" s="2"/>
      <c r="D451" s="2"/>
      <c r="E451" s="2"/>
      <c r="F451" s="2"/>
      <c r="G451" s="2"/>
      <c r="H451" s="2"/>
      <c r="I451" s="2"/>
      <c r="J451" s="2"/>
      <c r="K451" s="2"/>
      <c r="L451" s="2"/>
      <c r="M451" s="2"/>
      <c r="N451" s="2"/>
      <c r="O451" s="2"/>
      <c r="P451" s="2"/>
      <c r="Q451" s="2"/>
      <c r="R451" s="2"/>
      <c r="S451" s="2"/>
      <c r="T451" s="2"/>
      <c r="U451" s="2"/>
      <c r="V451" s="2"/>
      <c r="W451" s="2"/>
      <c r="X451" s="2"/>
      <c r="Y451" s="2"/>
      <c r="Z451" s="2"/>
      <c r="AA451" s="1622"/>
    </row>
    <row r="452" spans="1:27" ht="15.75">
      <c r="A452" s="2"/>
      <c r="B452" s="64"/>
      <c r="C452" s="2"/>
      <c r="D452" s="2"/>
      <c r="E452" s="2"/>
      <c r="F452" s="2"/>
      <c r="G452" s="2"/>
      <c r="H452" s="2"/>
      <c r="I452" s="2"/>
      <c r="J452" s="2"/>
      <c r="K452" s="2"/>
      <c r="L452" s="2"/>
      <c r="M452" s="2"/>
      <c r="N452" s="2"/>
      <c r="O452" s="2"/>
      <c r="P452" s="2"/>
      <c r="Q452" s="2"/>
      <c r="R452" s="2"/>
      <c r="S452" s="2"/>
      <c r="T452" s="2"/>
      <c r="U452" s="2"/>
      <c r="V452" s="2"/>
      <c r="W452" s="2"/>
      <c r="X452" s="2"/>
      <c r="Y452" s="2"/>
      <c r="Z452" s="2"/>
      <c r="AA452" s="1622"/>
    </row>
    <row r="453" spans="1:27" ht="15.75">
      <c r="A453" s="2"/>
      <c r="B453" s="64"/>
      <c r="C453" s="2"/>
      <c r="D453" s="2"/>
      <c r="E453" s="2"/>
      <c r="F453" s="2"/>
      <c r="G453" s="2"/>
      <c r="H453" s="2"/>
      <c r="I453" s="2"/>
      <c r="J453" s="2"/>
      <c r="K453" s="2"/>
      <c r="L453" s="2"/>
      <c r="M453" s="2"/>
      <c r="N453" s="2"/>
      <c r="O453" s="2"/>
      <c r="P453" s="2"/>
      <c r="Q453" s="2"/>
      <c r="R453" s="2"/>
      <c r="S453" s="2"/>
      <c r="T453" s="2"/>
      <c r="U453" s="2"/>
      <c r="V453" s="2"/>
      <c r="W453" s="2"/>
      <c r="X453" s="2"/>
      <c r="Y453" s="2"/>
      <c r="Z453" s="2"/>
      <c r="AA453" s="1622"/>
    </row>
    <row r="454" spans="1:27" ht="15.75">
      <c r="A454" s="2"/>
      <c r="B454" s="64"/>
      <c r="C454" s="2"/>
      <c r="D454" s="2"/>
      <c r="E454" s="2"/>
      <c r="F454" s="2"/>
      <c r="G454" s="2"/>
      <c r="H454" s="2"/>
      <c r="I454" s="2"/>
      <c r="J454" s="2"/>
      <c r="K454" s="2"/>
      <c r="L454" s="2"/>
      <c r="M454" s="2"/>
      <c r="N454" s="2"/>
      <c r="O454" s="2"/>
      <c r="P454" s="2"/>
      <c r="Q454" s="2"/>
      <c r="R454" s="2"/>
      <c r="S454" s="2"/>
      <c r="T454" s="2"/>
      <c r="U454" s="2"/>
      <c r="V454" s="2"/>
      <c r="W454" s="2"/>
      <c r="X454" s="2"/>
      <c r="Y454" s="2"/>
      <c r="Z454" s="2"/>
      <c r="AA454" s="1622"/>
    </row>
    <row r="455" spans="1:27" ht="15.75">
      <c r="A455" s="2"/>
      <c r="B455" s="64"/>
      <c r="C455" s="2"/>
      <c r="D455" s="2"/>
      <c r="E455" s="2"/>
      <c r="F455" s="2"/>
      <c r="G455" s="2"/>
      <c r="H455" s="2"/>
      <c r="I455" s="2"/>
      <c r="J455" s="2"/>
      <c r="K455" s="2"/>
      <c r="L455" s="2"/>
      <c r="M455" s="2"/>
      <c r="N455" s="2"/>
      <c r="O455" s="2"/>
      <c r="P455" s="2"/>
      <c r="Q455" s="2"/>
      <c r="R455" s="2"/>
      <c r="S455" s="2"/>
      <c r="T455" s="2"/>
      <c r="U455" s="2"/>
      <c r="V455" s="2"/>
      <c r="W455" s="2"/>
      <c r="X455" s="2"/>
      <c r="Y455" s="2"/>
      <c r="Z455" s="2"/>
      <c r="AA455" s="1622"/>
    </row>
    <row r="456" spans="1:27" ht="15.75">
      <c r="A456" s="2"/>
      <c r="B456" s="64"/>
      <c r="C456" s="2"/>
      <c r="D456" s="2"/>
      <c r="E456" s="2"/>
      <c r="F456" s="2"/>
      <c r="G456" s="2"/>
      <c r="H456" s="2"/>
      <c r="I456" s="2"/>
      <c r="J456" s="2"/>
      <c r="K456" s="2"/>
      <c r="L456" s="2"/>
      <c r="M456" s="2"/>
      <c r="N456" s="2"/>
      <c r="O456" s="2"/>
      <c r="P456" s="2"/>
      <c r="Q456" s="2"/>
      <c r="R456" s="2"/>
      <c r="S456" s="2"/>
      <c r="T456" s="2"/>
      <c r="U456" s="2"/>
      <c r="V456" s="2"/>
      <c r="W456" s="2"/>
      <c r="X456" s="2"/>
      <c r="Y456" s="2"/>
      <c r="Z456" s="2"/>
      <c r="AA456" s="1622"/>
    </row>
    <row r="457" spans="1:27" ht="15.75">
      <c r="A457" s="2"/>
      <c r="B457" s="64"/>
      <c r="C457" s="2"/>
      <c r="D457" s="2"/>
      <c r="E457" s="2"/>
      <c r="F457" s="2"/>
      <c r="G457" s="2"/>
      <c r="H457" s="2"/>
      <c r="I457" s="2"/>
      <c r="J457" s="2"/>
      <c r="K457" s="2"/>
      <c r="L457" s="2"/>
      <c r="M457" s="2"/>
      <c r="N457" s="2"/>
      <c r="O457" s="2"/>
      <c r="P457" s="2"/>
      <c r="Q457" s="2"/>
      <c r="R457" s="2"/>
      <c r="S457" s="2"/>
      <c r="T457" s="2"/>
      <c r="U457" s="2"/>
      <c r="V457" s="2"/>
      <c r="W457" s="2"/>
      <c r="X457" s="2"/>
      <c r="Y457" s="2"/>
      <c r="Z457" s="2"/>
      <c r="AA457" s="1622"/>
    </row>
    <row r="458" spans="1:27" ht="15.75">
      <c r="A458" s="2"/>
      <c r="B458" s="64"/>
      <c r="C458" s="2"/>
      <c r="D458" s="2"/>
      <c r="E458" s="2"/>
      <c r="F458" s="2"/>
      <c r="G458" s="2"/>
      <c r="H458" s="2"/>
      <c r="I458" s="2"/>
      <c r="J458" s="2"/>
      <c r="K458" s="2"/>
      <c r="L458" s="2"/>
      <c r="M458" s="2"/>
      <c r="N458" s="2"/>
      <c r="O458" s="2"/>
      <c r="P458" s="2"/>
      <c r="Q458" s="2"/>
      <c r="R458" s="2"/>
      <c r="S458" s="2"/>
      <c r="T458" s="2"/>
      <c r="U458" s="2"/>
      <c r="V458" s="2"/>
      <c r="W458" s="2"/>
      <c r="X458" s="2"/>
      <c r="Y458" s="2"/>
      <c r="Z458" s="2"/>
      <c r="AA458" s="1622"/>
    </row>
    <row r="459" spans="1:27" ht="15.75">
      <c r="A459" s="2"/>
      <c r="B459" s="64"/>
      <c r="C459" s="2"/>
      <c r="D459" s="2"/>
      <c r="E459" s="2"/>
      <c r="F459" s="2"/>
      <c r="G459" s="2"/>
      <c r="H459" s="2"/>
      <c r="I459" s="2"/>
      <c r="J459" s="2"/>
      <c r="K459" s="2"/>
      <c r="L459" s="2"/>
      <c r="M459" s="2"/>
      <c r="N459" s="2"/>
      <c r="O459" s="2"/>
      <c r="P459" s="2"/>
      <c r="Q459" s="2"/>
      <c r="R459" s="2"/>
      <c r="S459" s="2"/>
      <c r="T459" s="2"/>
      <c r="U459" s="2"/>
      <c r="V459" s="2"/>
      <c r="W459" s="2"/>
      <c r="X459" s="2"/>
      <c r="Y459" s="2"/>
      <c r="Z459" s="2"/>
      <c r="AA459" s="1622"/>
    </row>
    <row r="460" spans="1:27" ht="15.75">
      <c r="A460" s="2"/>
      <c r="B460" s="64"/>
      <c r="C460" s="2"/>
      <c r="D460" s="2"/>
      <c r="E460" s="2"/>
      <c r="F460" s="2"/>
      <c r="G460" s="2"/>
      <c r="H460" s="2"/>
      <c r="I460" s="2"/>
      <c r="J460" s="2"/>
      <c r="K460" s="2"/>
      <c r="L460" s="2"/>
      <c r="M460" s="2"/>
      <c r="N460" s="2"/>
      <c r="O460" s="2"/>
      <c r="P460" s="2"/>
      <c r="Q460" s="2"/>
      <c r="R460" s="2"/>
      <c r="S460" s="2"/>
      <c r="T460" s="2"/>
      <c r="U460" s="2"/>
      <c r="V460" s="2"/>
      <c r="W460" s="2"/>
      <c r="X460" s="2"/>
      <c r="Y460" s="2"/>
      <c r="Z460" s="2"/>
      <c r="AA460" s="1622"/>
    </row>
    <row r="461" spans="1:27" ht="15.75">
      <c r="A461" s="2"/>
      <c r="B461" s="64"/>
      <c r="C461" s="2"/>
      <c r="D461" s="2"/>
      <c r="E461" s="2"/>
      <c r="F461" s="2"/>
      <c r="G461" s="2"/>
      <c r="H461" s="2"/>
      <c r="I461" s="2"/>
      <c r="J461" s="2"/>
      <c r="K461" s="2"/>
      <c r="L461" s="2"/>
      <c r="M461" s="2"/>
      <c r="N461" s="2"/>
      <c r="O461" s="2"/>
      <c r="P461" s="2"/>
      <c r="Q461" s="2"/>
      <c r="R461" s="2"/>
      <c r="S461" s="2"/>
      <c r="T461" s="2"/>
      <c r="U461" s="2"/>
      <c r="V461" s="2"/>
      <c r="W461" s="2"/>
      <c r="X461" s="2"/>
      <c r="Y461" s="2"/>
      <c r="Z461" s="2"/>
      <c r="AA461" s="1622"/>
    </row>
    <row r="462" spans="1:27" ht="15.75">
      <c r="A462" s="2"/>
      <c r="B462" s="64"/>
      <c r="C462" s="2"/>
      <c r="D462" s="2"/>
      <c r="E462" s="2"/>
      <c r="F462" s="2"/>
      <c r="G462" s="2"/>
      <c r="H462" s="2"/>
      <c r="I462" s="2"/>
      <c r="J462" s="2"/>
      <c r="K462" s="2"/>
      <c r="L462" s="2"/>
      <c r="M462" s="2"/>
      <c r="N462" s="2"/>
      <c r="O462" s="2"/>
      <c r="P462" s="2"/>
      <c r="Q462" s="2"/>
      <c r="R462" s="2"/>
      <c r="S462" s="2"/>
      <c r="T462" s="2"/>
      <c r="U462" s="2"/>
      <c r="V462" s="2"/>
      <c r="W462" s="2"/>
      <c r="X462" s="2"/>
      <c r="Y462" s="2"/>
      <c r="Z462" s="2"/>
      <c r="AA462" s="1622"/>
    </row>
    <row r="463" spans="1:27" ht="15.75">
      <c r="A463" s="2"/>
      <c r="B463" s="64"/>
      <c r="C463" s="2"/>
      <c r="D463" s="2"/>
      <c r="E463" s="2"/>
      <c r="F463" s="2"/>
      <c r="G463" s="2"/>
      <c r="H463" s="2"/>
      <c r="I463" s="2"/>
      <c r="J463" s="2"/>
      <c r="K463" s="2"/>
      <c r="L463" s="2"/>
      <c r="M463" s="2"/>
      <c r="N463" s="2"/>
      <c r="O463" s="2"/>
      <c r="P463" s="2"/>
      <c r="Q463" s="2"/>
      <c r="R463" s="2"/>
      <c r="S463" s="2"/>
      <c r="T463" s="2"/>
      <c r="U463" s="2"/>
      <c r="V463" s="2"/>
      <c r="W463" s="2"/>
      <c r="X463" s="2"/>
      <c r="Y463" s="2"/>
      <c r="Z463" s="2"/>
      <c r="AA463" s="1622"/>
    </row>
    <row r="464" spans="1:27" ht="15.75">
      <c r="A464" s="2"/>
      <c r="B464" s="64"/>
      <c r="C464" s="2"/>
      <c r="D464" s="2"/>
      <c r="E464" s="2"/>
      <c r="F464" s="2"/>
      <c r="G464" s="2"/>
      <c r="H464" s="2"/>
      <c r="I464" s="2"/>
      <c r="J464" s="2"/>
      <c r="K464" s="2"/>
      <c r="L464" s="2"/>
      <c r="M464" s="2"/>
      <c r="N464" s="2"/>
      <c r="O464" s="2"/>
      <c r="P464" s="2"/>
      <c r="Q464" s="2"/>
      <c r="R464" s="2"/>
      <c r="S464" s="2"/>
      <c r="T464" s="2"/>
      <c r="U464" s="2"/>
      <c r="V464" s="2"/>
      <c r="W464" s="2"/>
      <c r="X464" s="2"/>
      <c r="Y464" s="2"/>
      <c r="Z464" s="2"/>
      <c r="AA464" s="1622"/>
    </row>
    <row r="465" spans="1:27" ht="15.75">
      <c r="A465" s="2"/>
      <c r="B465" s="64"/>
      <c r="C465" s="2"/>
      <c r="D465" s="2"/>
      <c r="E465" s="2"/>
      <c r="F465" s="2"/>
      <c r="G465" s="2"/>
      <c r="H465" s="2"/>
      <c r="I465" s="2"/>
      <c r="J465" s="2"/>
      <c r="K465" s="2"/>
      <c r="L465" s="2"/>
      <c r="M465" s="2"/>
      <c r="N465" s="2"/>
      <c r="O465" s="2"/>
      <c r="P465" s="2"/>
      <c r="Q465" s="2"/>
      <c r="R465" s="2"/>
      <c r="S465" s="2"/>
      <c r="T465" s="2"/>
      <c r="U465" s="2"/>
      <c r="V465" s="2"/>
      <c r="W465" s="2"/>
      <c r="X465" s="2"/>
      <c r="Y465" s="2"/>
      <c r="Z465" s="2"/>
      <c r="AA465" s="1622"/>
    </row>
    <row r="466" spans="1:27" ht="15.75">
      <c r="A466" s="2"/>
      <c r="B466" s="64"/>
      <c r="C466" s="2"/>
      <c r="D466" s="2"/>
      <c r="E466" s="2"/>
      <c r="F466" s="2"/>
      <c r="G466" s="2"/>
      <c r="H466" s="2"/>
      <c r="I466" s="2"/>
      <c r="J466" s="2"/>
      <c r="K466" s="2"/>
      <c r="L466" s="2"/>
      <c r="M466" s="2"/>
      <c r="N466" s="2"/>
      <c r="O466" s="2"/>
      <c r="P466" s="2"/>
      <c r="Q466" s="2"/>
      <c r="R466" s="2"/>
      <c r="S466" s="2"/>
      <c r="T466" s="2"/>
      <c r="U466" s="2"/>
      <c r="V466" s="2"/>
      <c r="W466" s="2"/>
      <c r="X466" s="2"/>
      <c r="Y466" s="2"/>
      <c r="Z466" s="2"/>
      <c r="AA466" s="1622"/>
    </row>
    <row r="467" spans="1:27" ht="15.75">
      <c r="A467" s="2"/>
      <c r="B467" s="64"/>
      <c r="C467" s="2"/>
      <c r="D467" s="2"/>
      <c r="E467" s="2"/>
      <c r="F467" s="2"/>
      <c r="G467" s="2"/>
      <c r="H467" s="2"/>
      <c r="I467" s="2"/>
      <c r="J467" s="2"/>
      <c r="K467" s="2"/>
      <c r="L467" s="2"/>
      <c r="M467" s="2"/>
      <c r="N467" s="2"/>
      <c r="O467" s="2"/>
      <c r="P467" s="2"/>
      <c r="Q467" s="2"/>
      <c r="R467" s="2"/>
      <c r="S467" s="2"/>
      <c r="T467" s="2"/>
      <c r="U467" s="2"/>
      <c r="V467" s="2"/>
      <c r="W467" s="2"/>
      <c r="X467" s="2"/>
      <c r="Y467" s="2"/>
      <c r="Z467" s="2"/>
      <c r="AA467" s="1622"/>
    </row>
    <row r="468" spans="1:27" ht="15.75">
      <c r="A468" s="2"/>
      <c r="B468" s="64"/>
      <c r="C468" s="2"/>
      <c r="D468" s="2"/>
      <c r="E468" s="2"/>
      <c r="F468" s="2"/>
      <c r="G468" s="2"/>
      <c r="H468" s="2"/>
      <c r="I468" s="2"/>
      <c r="J468" s="2"/>
      <c r="K468" s="2"/>
      <c r="L468" s="2"/>
      <c r="M468" s="2"/>
      <c r="N468" s="2"/>
      <c r="O468" s="2"/>
      <c r="P468" s="2"/>
      <c r="Q468" s="2"/>
      <c r="R468" s="2"/>
      <c r="S468" s="2"/>
      <c r="T468" s="2"/>
      <c r="U468" s="2"/>
      <c r="V468" s="2"/>
      <c r="W468" s="2"/>
      <c r="X468" s="2"/>
      <c r="Y468" s="2"/>
      <c r="Z468" s="2"/>
      <c r="AA468" s="1622"/>
    </row>
    <row r="469" spans="1:27" ht="15.75">
      <c r="A469" s="2"/>
      <c r="B469" s="64"/>
      <c r="C469" s="2"/>
      <c r="D469" s="2"/>
      <c r="E469" s="2"/>
      <c r="F469" s="2"/>
      <c r="G469" s="2"/>
      <c r="H469" s="2"/>
      <c r="I469" s="2"/>
      <c r="J469" s="2"/>
      <c r="K469" s="2"/>
      <c r="L469" s="2"/>
      <c r="M469" s="2"/>
      <c r="N469" s="2"/>
      <c r="O469" s="2"/>
      <c r="P469" s="2"/>
      <c r="Q469" s="2"/>
      <c r="R469" s="2"/>
      <c r="S469" s="2"/>
      <c r="T469" s="2"/>
      <c r="U469" s="2"/>
      <c r="V469" s="2"/>
      <c r="W469" s="2"/>
      <c r="X469" s="2"/>
      <c r="Y469" s="2"/>
      <c r="Z469" s="2"/>
      <c r="AA469" s="1622"/>
    </row>
    <row r="470" spans="1:27" ht="15.75">
      <c r="A470" s="2"/>
      <c r="B470" s="64"/>
      <c r="C470" s="2"/>
      <c r="D470" s="2"/>
      <c r="E470" s="2"/>
      <c r="F470" s="2"/>
      <c r="G470" s="2"/>
      <c r="H470" s="2"/>
      <c r="I470" s="2"/>
      <c r="J470" s="2"/>
      <c r="K470" s="2"/>
      <c r="L470" s="2"/>
      <c r="M470" s="2"/>
      <c r="N470" s="2"/>
      <c r="O470" s="2"/>
      <c r="P470" s="2"/>
      <c r="Q470" s="2"/>
      <c r="R470" s="2"/>
      <c r="S470" s="2"/>
      <c r="T470" s="2"/>
      <c r="U470" s="2"/>
      <c r="V470" s="2"/>
      <c r="W470" s="2"/>
      <c r="X470" s="2"/>
      <c r="Y470" s="2"/>
      <c r="Z470" s="2"/>
      <c r="AA470" s="1622"/>
    </row>
    <row r="471" spans="1:27" ht="15.75">
      <c r="A471" s="2"/>
      <c r="B471" s="64"/>
      <c r="C471" s="2"/>
      <c r="D471" s="2"/>
      <c r="E471" s="2"/>
      <c r="F471" s="2"/>
      <c r="G471" s="2"/>
      <c r="H471" s="2"/>
      <c r="I471" s="2"/>
      <c r="J471" s="2"/>
      <c r="K471" s="2"/>
      <c r="L471" s="2"/>
      <c r="M471" s="2"/>
      <c r="N471" s="2"/>
      <c r="O471" s="2"/>
      <c r="P471" s="2"/>
      <c r="Q471" s="2"/>
      <c r="R471" s="2"/>
      <c r="S471" s="2"/>
      <c r="T471" s="2"/>
      <c r="U471" s="2"/>
      <c r="V471" s="2"/>
      <c r="W471" s="2"/>
      <c r="X471" s="2"/>
      <c r="Y471" s="2"/>
      <c r="Z471" s="2"/>
      <c r="AA471" s="1622"/>
    </row>
    <row r="472" spans="1:27" ht="15.75">
      <c r="A472" s="2"/>
      <c r="B472" s="64"/>
      <c r="C472" s="2"/>
      <c r="D472" s="2"/>
      <c r="E472" s="2"/>
      <c r="F472" s="2"/>
      <c r="G472" s="2"/>
      <c r="H472" s="2"/>
      <c r="I472" s="2"/>
      <c r="J472" s="2"/>
      <c r="K472" s="2"/>
      <c r="L472" s="2"/>
      <c r="M472" s="2"/>
      <c r="N472" s="2"/>
      <c r="O472" s="2"/>
      <c r="P472" s="2"/>
      <c r="Q472" s="2"/>
      <c r="R472" s="2"/>
      <c r="S472" s="2"/>
      <c r="T472" s="2"/>
      <c r="U472" s="2"/>
      <c r="V472" s="2"/>
      <c r="W472" s="2"/>
      <c r="X472" s="2"/>
      <c r="Y472" s="2"/>
      <c r="Z472" s="2"/>
      <c r="AA472" s="1622"/>
    </row>
    <row r="473" spans="1:27" ht="15.75">
      <c r="A473" s="2"/>
      <c r="B473" s="64"/>
      <c r="C473" s="2"/>
      <c r="D473" s="2"/>
      <c r="E473" s="2"/>
      <c r="F473" s="2"/>
      <c r="G473" s="2"/>
      <c r="H473" s="2"/>
      <c r="I473" s="2"/>
      <c r="J473" s="2"/>
      <c r="K473" s="2"/>
      <c r="L473" s="2"/>
      <c r="M473" s="2"/>
      <c r="N473" s="2"/>
      <c r="O473" s="2"/>
      <c r="P473" s="2"/>
      <c r="Q473" s="2"/>
      <c r="R473" s="2"/>
      <c r="S473" s="2"/>
      <c r="T473" s="2"/>
      <c r="U473" s="2"/>
      <c r="V473" s="2"/>
      <c r="W473" s="2"/>
      <c r="X473" s="2"/>
      <c r="Y473" s="2"/>
      <c r="Z473" s="2"/>
      <c r="AA473" s="1622"/>
    </row>
    <row r="474" spans="1:27" ht="15.75">
      <c r="A474" s="2"/>
      <c r="B474" s="64"/>
      <c r="C474" s="2"/>
      <c r="D474" s="2"/>
      <c r="E474" s="2"/>
      <c r="F474" s="2"/>
      <c r="G474" s="2"/>
      <c r="H474" s="2"/>
      <c r="I474" s="2"/>
      <c r="J474" s="2"/>
      <c r="K474" s="2"/>
      <c r="L474" s="2"/>
      <c r="M474" s="2"/>
      <c r="N474" s="2"/>
      <c r="O474" s="2"/>
      <c r="P474" s="2"/>
      <c r="Q474" s="2"/>
      <c r="R474" s="2"/>
      <c r="S474" s="2"/>
      <c r="T474" s="2"/>
      <c r="U474" s="2"/>
      <c r="V474" s="2"/>
      <c r="W474" s="2"/>
      <c r="X474" s="2"/>
      <c r="Y474" s="2"/>
      <c r="Z474" s="2"/>
      <c r="AA474" s="1622"/>
    </row>
    <row r="475" spans="1:27" ht="15.75">
      <c r="A475" s="2"/>
      <c r="B475" s="64"/>
      <c r="C475" s="2"/>
      <c r="D475" s="2"/>
      <c r="E475" s="2"/>
      <c r="F475" s="2"/>
      <c r="G475" s="2"/>
      <c r="H475" s="2"/>
      <c r="I475" s="2"/>
      <c r="J475" s="2"/>
      <c r="K475" s="2"/>
      <c r="L475" s="2"/>
      <c r="M475" s="2"/>
      <c r="N475" s="2"/>
      <c r="O475" s="2"/>
      <c r="P475" s="2"/>
      <c r="Q475" s="2"/>
      <c r="R475" s="2"/>
      <c r="S475" s="2"/>
      <c r="T475" s="2"/>
      <c r="U475" s="2"/>
      <c r="V475" s="2"/>
      <c r="W475" s="2"/>
      <c r="X475" s="2"/>
      <c r="Y475" s="2"/>
      <c r="Z475" s="2"/>
      <c r="AA475" s="1622"/>
    </row>
    <row r="476" spans="1:27" ht="15.75">
      <c r="A476" s="2"/>
      <c r="B476" s="64"/>
      <c r="C476" s="2"/>
      <c r="D476" s="2"/>
      <c r="E476" s="2"/>
      <c r="F476" s="2"/>
      <c r="G476" s="2"/>
      <c r="H476" s="2"/>
      <c r="I476" s="2"/>
      <c r="J476" s="2"/>
      <c r="K476" s="2"/>
      <c r="L476" s="2"/>
      <c r="M476" s="2"/>
      <c r="N476" s="2"/>
      <c r="O476" s="2"/>
      <c r="P476" s="2"/>
      <c r="Q476" s="2"/>
      <c r="R476" s="2"/>
      <c r="S476" s="2"/>
      <c r="T476" s="2"/>
      <c r="U476" s="2"/>
      <c r="V476" s="2"/>
      <c r="W476" s="2"/>
      <c r="X476" s="2"/>
      <c r="Y476" s="2"/>
      <c r="Z476" s="2"/>
      <c r="AA476" s="1622"/>
    </row>
    <row r="477" spans="1:27" ht="15.75">
      <c r="A477" s="2"/>
      <c r="B477" s="64"/>
      <c r="C477" s="2"/>
      <c r="D477" s="2"/>
      <c r="E477" s="2"/>
      <c r="F477" s="2"/>
      <c r="G477" s="2"/>
      <c r="H477" s="2"/>
      <c r="I477" s="2"/>
      <c r="J477" s="2"/>
      <c r="K477" s="2"/>
      <c r="L477" s="2"/>
      <c r="M477" s="2"/>
      <c r="N477" s="2"/>
      <c r="O477" s="2"/>
      <c r="P477" s="2"/>
      <c r="Q477" s="2"/>
      <c r="R477" s="2"/>
      <c r="S477" s="2"/>
      <c r="T477" s="2"/>
      <c r="U477" s="2"/>
      <c r="V477" s="2"/>
      <c r="W477" s="2"/>
      <c r="X477" s="2"/>
      <c r="Y477" s="2"/>
      <c r="Z477" s="2"/>
      <c r="AA477" s="1622"/>
    </row>
    <row r="478" spans="1:27" ht="15.75">
      <c r="A478" s="2"/>
      <c r="B478" s="64"/>
      <c r="C478" s="2"/>
      <c r="D478" s="2"/>
      <c r="E478" s="2"/>
      <c r="F478" s="2"/>
      <c r="G478" s="2"/>
      <c r="H478" s="2"/>
      <c r="I478" s="2"/>
      <c r="J478" s="2"/>
      <c r="K478" s="2"/>
      <c r="L478" s="2"/>
      <c r="M478" s="2"/>
      <c r="N478" s="2"/>
      <c r="O478" s="2"/>
      <c r="P478" s="2"/>
      <c r="Q478" s="2"/>
      <c r="R478" s="2"/>
      <c r="S478" s="2"/>
      <c r="T478" s="2"/>
      <c r="U478" s="2"/>
      <c r="V478" s="2"/>
      <c r="W478" s="2"/>
      <c r="X478" s="2"/>
      <c r="Y478" s="2"/>
      <c r="Z478" s="2"/>
      <c r="AA478" s="1622"/>
    </row>
    <row r="479" spans="1:27" ht="15.75">
      <c r="A479" s="2"/>
      <c r="B479" s="64"/>
      <c r="C479" s="2"/>
      <c r="D479" s="2"/>
      <c r="E479" s="2"/>
      <c r="F479" s="2"/>
      <c r="G479" s="2"/>
      <c r="H479" s="2"/>
      <c r="I479" s="2"/>
      <c r="J479" s="2"/>
      <c r="K479" s="2"/>
      <c r="L479" s="2"/>
      <c r="M479" s="2"/>
      <c r="N479" s="2"/>
      <c r="O479" s="2"/>
      <c r="P479" s="2"/>
      <c r="Q479" s="2"/>
      <c r="R479" s="2"/>
      <c r="S479" s="2"/>
      <c r="T479" s="2"/>
      <c r="U479" s="2"/>
      <c r="V479" s="2"/>
      <c r="W479" s="2"/>
      <c r="X479" s="2"/>
      <c r="Y479" s="2"/>
      <c r="Z479" s="2"/>
      <c r="AA479" s="1622"/>
    </row>
    <row r="480" spans="1:27" ht="15.75">
      <c r="A480" s="2"/>
      <c r="B480" s="64"/>
      <c r="C480" s="2"/>
      <c r="D480" s="2"/>
      <c r="E480" s="2"/>
      <c r="F480" s="2"/>
      <c r="G480" s="2"/>
      <c r="H480" s="2"/>
      <c r="I480" s="2"/>
      <c r="J480" s="2"/>
      <c r="K480" s="2"/>
      <c r="L480" s="2"/>
      <c r="M480" s="2"/>
      <c r="N480" s="2"/>
      <c r="O480" s="2"/>
      <c r="P480" s="2"/>
      <c r="Q480" s="2"/>
      <c r="R480" s="2"/>
      <c r="S480" s="2"/>
      <c r="T480" s="2"/>
      <c r="U480" s="2"/>
      <c r="V480" s="2"/>
      <c r="W480" s="2"/>
      <c r="X480" s="2"/>
      <c r="Y480" s="2"/>
      <c r="Z480" s="2"/>
      <c r="AA480" s="1622"/>
    </row>
    <row r="481" spans="1:27" ht="15.75">
      <c r="A481" s="2"/>
      <c r="B481" s="64"/>
      <c r="C481" s="2"/>
      <c r="D481" s="2"/>
      <c r="E481" s="2"/>
      <c r="F481" s="2"/>
      <c r="G481" s="2"/>
      <c r="H481" s="2"/>
      <c r="I481" s="2"/>
      <c r="J481" s="2"/>
      <c r="K481" s="2"/>
      <c r="L481" s="2"/>
      <c r="M481" s="2"/>
      <c r="N481" s="2"/>
      <c r="O481" s="2"/>
      <c r="P481" s="2"/>
      <c r="Q481" s="2"/>
      <c r="R481" s="2"/>
      <c r="S481" s="2"/>
      <c r="T481" s="2"/>
      <c r="U481" s="2"/>
      <c r="V481" s="2"/>
      <c r="W481" s="2"/>
      <c r="X481" s="2"/>
      <c r="Y481" s="2"/>
      <c r="Z481" s="2"/>
      <c r="AA481" s="1622"/>
    </row>
    <row r="482" spans="1:27" ht="15.75">
      <c r="A482" s="2"/>
      <c r="B482" s="64"/>
      <c r="C482" s="2"/>
      <c r="D482" s="2"/>
      <c r="E482" s="2"/>
      <c r="F482" s="2"/>
      <c r="G482" s="2"/>
      <c r="H482" s="2"/>
      <c r="I482" s="2"/>
      <c r="J482" s="2"/>
      <c r="K482" s="2"/>
      <c r="L482" s="2"/>
      <c r="M482" s="2"/>
      <c r="N482" s="2"/>
      <c r="O482" s="2"/>
      <c r="P482" s="2"/>
      <c r="Q482" s="2"/>
      <c r="R482" s="2"/>
      <c r="S482" s="2"/>
      <c r="T482" s="2"/>
      <c r="U482" s="2"/>
      <c r="V482" s="2"/>
      <c r="W482" s="2"/>
      <c r="X482" s="2"/>
      <c r="Y482" s="2"/>
      <c r="Z482" s="2"/>
      <c r="AA482" s="1622"/>
    </row>
    <row r="483" spans="1:27" ht="15.75">
      <c r="A483" s="2"/>
      <c r="B483" s="64"/>
      <c r="C483" s="2"/>
      <c r="D483" s="2"/>
      <c r="E483" s="2"/>
      <c r="F483" s="2"/>
      <c r="G483" s="2"/>
      <c r="H483" s="2"/>
      <c r="I483" s="2"/>
      <c r="J483" s="2"/>
      <c r="K483" s="2"/>
      <c r="L483" s="2"/>
      <c r="M483" s="2"/>
      <c r="N483" s="2"/>
      <c r="O483" s="2"/>
      <c r="P483" s="2"/>
      <c r="Q483" s="2"/>
      <c r="R483" s="2"/>
      <c r="S483" s="2"/>
      <c r="T483" s="2"/>
      <c r="U483" s="2"/>
      <c r="V483" s="2"/>
      <c r="W483" s="2"/>
      <c r="X483" s="2"/>
      <c r="Y483" s="2"/>
      <c r="Z483" s="2"/>
      <c r="AA483" s="1622"/>
    </row>
    <row r="484" spans="1:27" ht="15.75">
      <c r="A484" s="2"/>
      <c r="B484" s="64"/>
      <c r="C484" s="2"/>
      <c r="D484" s="2"/>
      <c r="E484" s="2"/>
      <c r="F484" s="2"/>
      <c r="G484" s="2"/>
      <c r="H484" s="2"/>
      <c r="I484" s="2"/>
      <c r="J484" s="2"/>
      <c r="K484" s="2"/>
      <c r="L484" s="2"/>
      <c r="M484" s="2"/>
      <c r="N484" s="2"/>
      <c r="O484" s="2"/>
      <c r="P484" s="2"/>
      <c r="Q484" s="2"/>
      <c r="R484" s="2"/>
      <c r="S484" s="2"/>
      <c r="T484" s="2"/>
      <c r="U484" s="2"/>
      <c r="V484" s="2"/>
      <c r="W484" s="2"/>
      <c r="X484" s="2"/>
      <c r="Y484" s="2"/>
      <c r="Z484" s="2"/>
      <c r="AA484" s="1622"/>
    </row>
    <row r="485" spans="1:27" ht="15.75">
      <c r="A485" s="2"/>
      <c r="B485" s="64"/>
      <c r="C485" s="2"/>
      <c r="D485" s="2"/>
      <c r="E485" s="2"/>
      <c r="F485" s="2"/>
      <c r="G485" s="2"/>
      <c r="H485" s="2"/>
      <c r="I485" s="2"/>
      <c r="J485" s="2"/>
      <c r="K485" s="2"/>
      <c r="L485" s="2"/>
      <c r="M485" s="2"/>
      <c r="N485" s="2"/>
      <c r="O485" s="2"/>
      <c r="P485" s="2"/>
      <c r="Q485" s="2"/>
      <c r="R485" s="2"/>
      <c r="S485" s="2"/>
      <c r="T485" s="2"/>
      <c r="U485" s="2"/>
      <c r="V485" s="2"/>
      <c r="W485" s="2"/>
      <c r="X485" s="2"/>
      <c r="Y485" s="2"/>
      <c r="Z485" s="2"/>
      <c r="AA485" s="1622"/>
    </row>
    <row r="486" spans="1:27" ht="15.75">
      <c r="A486" s="2"/>
      <c r="B486" s="64"/>
      <c r="C486" s="2"/>
      <c r="D486" s="2"/>
      <c r="E486" s="2"/>
      <c r="F486" s="2"/>
      <c r="G486" s="2"/>
      <c r="H486" s="2"/>
      <c r="I486" s="2"/>
      <c r="J486" s="2"/>
      <c r="K486" s="2"/>
      <c r="L486" s="2"/>
      <c r="M486" s="2"/>
      <c r="N486" s="2"/>
      <c r="O486" s="2"/>
      <c r="P486" s="2"/>
      <c r="Q486" s="2"/>
      <c r="R486" s="2"/>
      <c r="S486" s="2"/>
      <c r="T486" s="2"/>
      <c r="U486" s="2"/>
      <c r="V486" s="2"/>
      <c r="W486" s="2"/>
      <c r="X486" s="2"/>
      <c r="Y486" s="2"/>
      <c r="Z486" s="2"/>
      <c r="AA486" s="1622"/>
    </row>
    <row r="487" spans="1:27" ht="15.75">
      <c r="A487" s="2"/>
      <c r="B487" s="64"/>
      <c r="C487" s="2"/>
      <c r="D487" s="2"/>
      <c r="E487" s="2"/>
      <c r="F487" s="2"/>
      <c r="G487" s="2"/>
      <c r="H487" s="2"/>
      <c r="I487" s="2"/>
      <c r="J487" s="2"/>
      <c r="K487" s="2"/>
      <c r="L487" s="2"/>
      <c r="M487" s="2"/>
      <c r="N487" s="2"/>
      <c r="O487" s="2"/>
      <c r="P487" s="2"/>
      <c r="Q487" s="2"/>
      <c r="R487" s="2"/>
      <c r="S487" s="2"/>
      <c r="T487" s="2"/>
      <c r="U487" s="2"/>
      <c r="V487" s="2"/>
      <c r="W487" s="2"/>
      <c r="X487" s="2"/>
      <c r="Y487" s="2"/>
      <c r="Z487" s="2"/>
      <c r="AA487" s="1622"/>
    </row>
    <row r="488" spans="1:27" ht="15.75">
      <c r="A488" s="2"/>
      <c r="B488" s="64"/>
      <c r="C488" s="2"/>
      <c r="D488" s="2"/>
      <c r="E488" s="2"/>
      <c r="F488" s="2"/>
      <c r="G488" s="2"/>
      <c r="H488" s="2"/>
      <c r="I488" s="2"/>
      <c r="J488" s="2"/>
      <c r="K488" s="2"/>
      <c r="L488" s="2"/>
      <c r="M488" s="2"/>
      <c r="N488" s="2"/>
      <c r="O488" s="2"/>
      <c r="P488" s="2"/>
      <c r="Q488" s="2"/>
      <c r="R488" s="2"/>
      <c r="S488" s="2"/>
      <c r="T488" s="2"/>
      <c r="U488" s="2"/>
      <c r="V488" s="2"/>
      <c r="W488" s="2"/>
      <c r="X488" s="2"/>
      <c r="Y488" s="2"/>
      <c r="Z488" s="2"/>
      <c r="AA488" s="1622"/>
    </row>
    <row r="489" spans="1:27" ht="15.75">
      <c r="A489" s="2"/>
      <c r="B489" s="64"/>
      <c r="C489" s="2"/>
      <c r="D489" s="2"/>
      <c r="E489" s="2"/>
      <c r="F489" s="2"/>
      <c r="G489" s="2"/>
      <c r="H489" s="2"/>
      <c r="I489" s="2"/>
      <c r="J489" s="2"/>
      <c r="K489" s="2"/>
      <c r="L489" s="2"/>
      <c r="M489" s="2"/>
      <c r="N489" s="2"/>
      <c r="O489" s="2"/>
      <c r="P489" s="2"/>
      <c r="Q489" s="2"/>
      <c r="R489" s="2"/>
      <c r="S489" s="2"/>
      <c r="T489" s="2"/>
      <c r="U489" s="2"/>
      <c r="V489" s="2"/>
      <c r="W489" s="2"/>
      <c r="X489" s="2"/>
      <c r="Y489" s="2"/>
      <c r="Z489" s="2"/>
      <c r="AA489" s="1622"/>
    </row>
    <row r="490" spans="1:27" ht="15.75">
      <c r="A490" s="2"/>
      <c r="B490" s="64"/>
      <c r="C490" s="2"/>
      <c r="D490" s="2"/>
      <c r="E490" s="2"/>
      <c r="F490" s="2"/>
      <c r="G490" s="2"/>
      <c r="H490" s="2"/>
      <c r="I490" s="2"/>
      <c r="J490" s="2"/>
      <c r="K490" s="2"/>
      <c r="L490" s="2"/>
      <c r="M490" s="2"/>
      <c r="N490" s="2"/>
      <c r="O490" s="2"/>
      <c r="P490" s="2"/>
      <c r="Q490" s="2"/>
      <c r="R490" s="2"/>
      <c r="S490" s="2"/>
      <c r="T490" s="2"/>
      <c r="U490" s="2"/>
      <c r="V490" s="2"/>
      <c r="W490" s="2"/>
      <c r="X490" s="2"/>
      <c r="Y490" s="2"/>
      <c r="Z490" s="2"/>
      <c r="AA490" s="1622"/>
    </row>
    <row r="491" spans="1:27" ht="15.75">
      <c r="A491" s="2"/>
      <c r="B491" s="64"/>
      <c r="C491" s="2"/>
      <c r="D491" s="2"/>
      <c r="E491" s="2"/>
      <c r="F491" s="2"/>
      <c r="G491" s="2"/>
      <c r="H491" s="2"/>
      <c r="I491" s="2"/>
      <c r="J491" s="2"/>
      <c r="K491" s="2"/>
      <c r="L491" s="2"/>
      <c r="M491" s="2"/>
      <c r="N491" s="2"/>
      <c r="O491" s="2"/>
      <c r="P491" s="2"/>
      <c r="Q491" s="2"/>
      <c r="R491" s="2"/>
      <c r="S491" s="2"/>
      <c r="T491" s="2"/>
      <c r="U491" s="2"/>
      <c r="V491" s="2"/>
      <c r="W491" s="2"/>
      <c r="X491" s="2"/>
      <c r="Y491" s="2"/>
      <c r="Z491" s="2"/>
      <c r="AA491" s="1622"/>
    </row>
    <row r="492" spans="1:27" ht="15.75">
      <c r="A492" s="2"/>
      <c r="B492" s="64"/>
      <c r="C492" s="2"/>
      <c r="D492" s="2"/>
      <c r="E492" s="2"/>
      <c r="F492" s="2"/>
      <c r="G492" s="2"/>
      <c r="H492" s="2"/>
      <c r="I492" s="2"/>
      <c r="J492" s="2"/>
      <c r="K492" s="2"/>
      <c r="L492" s="2"/>
      <c r="M492" s="2"/>
      <c r="N492" s="2"/>
      <c r="O492" s="2"/>
      <c r="P492" s="2"/>
      <c r="Q492" s="2"/>
      <c r="R492" s="2"/>
      <c r="S492" s="2"/>
      <c r="T492" s="2"/>
      <c r="U492" s="2"/>
      <c r="V492" s="2"/>
      <c r="W492" s="2"/>
      <c r="X492" s="2"/>
      <c r="Y492" s="2"/>
      <c r="Z492" s="2"/>
      <c r="AA492" s="1622"/>
    </row>
    <row r="493" spans="1:27" ht="15.75">
      <c r="A493" s="2"/>
      <c r="B493" s="64"/>
      <c r="C493" s="2"/>
      <c r="D493" s="2"/>
      <c r="E493" s="2"/>
      <c r="F493" s="2"/>
      <c r="G493" s="2"/>
      <c r="H493" s="2"/>
      <c r="I493" s="2"/>
      <c r="J493" s="2"/>
      <c r="K493" s="2"/>
      <c r="L493" s="2"/>
      <c r="M493" s="2"/>
      <c r="N493" s="2"/>
      <c r="O493" s="2"/>
      <c r="P493" s="2"/>
      <c r="Q493" s="2"/>
      <c r="R493" s="2"/>
      <c r="S493" s="2"/>
      <c r="T493" s="2"/>
      <c r="U493" s="2"/>
      <c r="V493" s="2"/>
      <c r="W493" s="2"/>
      <c r="X493" s="2"/>
      <c r="Y493" s="2"/>
      <c r="Z493" s="2"/>
      <c r="AA493" s="1622"/>
    </row>
    <row r="494" spans="1:27" ht="15.75">
      <c r="A494" s="2"/>
      <c r="B494" s="64"/>
      <c r="C494" s="2"/>
      <c r="D494" s="2"/>
      <c r="E494" s="2"/>
      <c r="F494" s="2"/>
      <c r="G494" s="2"/>
      <c r="H494" s="2"/>
      <c r="I494" s="2"/>
      <c r="J494" s="2"/>
      <c r="K494" s="2"/>
      <c r="L494" s="2"/>
      <c r="M494" s="2"/>
      <c r="N494" s="2"/>
      <c r="O494" s="2"/>
      <c r="P494" s="2"/>
      <c r="Q494" s="2"/>
      <c r="R494" s="2"/>
      <c r="S494" s="2"/>
      <c r="T494" s="2"/>
      <c r="U494" s="2"/>
      <c r="V494" s="2"/>
      <c r="W494" s="2"/>
      <c r="X494" s="2"/>
      <c r="Y494" s="2"/>
      <c r="Z494" s="2"/>
      <c r="AA494" s="1622"/>
    </row>
    <row r="495" spans="1:27" ht="15.75">
      <c r="A495" s="2"/>
      <c r="B495" s="64"/>
      <c r="C495" s="2"/>
      <c r="D495" s="2"/>
      <c r="E495" s="2"/>
      <c r="F495" s="2"/>
      <c r="G495" s="2"/>
      <c r="H495" s="2"/>
      <c r="I495" s="2"/>
      <c r="J495" s="2"/>
      <c r="K495" s="2"/>
      <c r="L495" s="2"/>
      <c r="M495" s="2"/>
      <c r="N495" s="2"/>
      <c r="O495" s="2"/>
      <c r="P495" s="2"/>
      <c r="Q495" s="2"/>
      <c r="R495" s="2"/>
      <c r="S495" s="2"/>
      <c r="T495" s="2"/>
      <c r="U495" s="2"/>
      <c r="V495" s="2"/>
      <c r="W495" s="2"/>
      <c r="X495" s="2"/>
      <c r="Y495" s="2"/>
      <c r="Z495" s="2"/>
      <c r="AA495" s="1622"/>
    </row>
    <row r="496" spans="1:27" ht="15.75">
      <c r="A496" s="2"/>
      <c r="B496" s="64"/>
      <c r="C496" s="2"/>
      <c r="D496" s="2"/>
      <c r="E496" s="2"/>
      <c r="F496" s="2"/>
      <c r="G496" s="2"/>
      <c r="H496" s="2"/>
      <c r="I496" s="2"/>
      <c r="J496" s="2"/>
      <c r="K496" s="2"/>
      <c r="L496" s="2"/>
      <c r="M496" s="2"/>
      <c r="N496" s="2"/>
      <c r="O496" s="2"/>
      <c r="P496" s="2"/>
      <c r="Q496" s="2"/>
      <c r="R496" s="2"/>
      <c r="S496" s="2"/>
      <c r="T496" s="2"/>
      <c r="U496" s="2"/>
      <c r="V496" s="2"/>
      <c r="W496" s="2"/>
      <c r="X496" s="2"/>
      <c r="Y496" s="2"/>
      <c r="Z496" s="2"/>
      <c r="AA496" s="1622"/>
    </row>
    <row r="497" spans="1:27" ht="15.75">
      <c r="A497" s="2"/>
      <c r="B497" s="64"/>
      <c r="C497" s="2"/>
      <c r="D497" s="2"/>
      <c r="E497" s="2"/>
      <c r="F497" s="2"/>
      <c r="G497" s="2"/>
      <c r="H497" s="2"/>
      <c r="I497" s="2"/>
      <c r="J497" s="2"/>
      <c r="K497" s="2"/>
      <c r="L497" s="2"/>
      <c r="M497" s="2"/>
      <c r="N497" s="2"/>
      <c r="O497" s="2"/>
      <c r="P497" s="2"/>
      <c r="Q497" s="2"/>
      <c r="R497" s="2"/>
      <c r="S497" s="2"/>
      <c r="T497" s="2"/>
      <c r="U497" s="2"/>
      <c r="V497" s="2"/>
      <c r="W497" s="2"/>
      <c r="X497" s="2"/>
      <c r="Y497" s="2"/>
      <c r="Z497" s="2"/>
      <c r="AA497" s="1622"/>
    </row>
    <row r="498" spans="1:27" ht="15.75">
      <c r="A498" s="2"/>
      <c r="B498" s="64"/>
      <c r="C498" s="2"/>
      <c r="D498" s="2"/>
      <c r="E498" s="2"/>
      <c r="F498" s="2"/>
      <c r="G498" s="2"/>
      <c r="H498" s="2"/>
      <c r="I498" s="2"/>
      <c r="J498" s="2"/>
      <c r="K498" s="2"/>
      <c r="L498" s="2"/>
      <c r="M498" s="2"/>
      <c r="N498" s="2"/>
      <c r="O498" s="2"/>
      <c r="P498" s="2"/>
      <c r="Q498" s="2"/>
      <c r="R498" s="2"/>
      <c r="S498" s="2"/>
      <c r="T498" s="2"/>
      <c r="U498" s="2"/>
      <c r="V498" s="2"/>
      <c r="W498" s="2"/>
      <c r="X498" s="2"/>
      <c r="Y498" s="2"/>
      <c r="Z498" s="2"/>
      <c r="AA498" s="1622"/>
    </row>
    <row r="499" spans="1:27" ht="15.75">
      <c r="A499" s="2"/>
      <c r="B499" s="64"/>
      <c r="C499" s="2"/>
      <c r="D499" s="2"/>
      <c r="E499" s="2"/>
      <c r="F499" s="2"/>
      <c r="G499" s="2"/>
      <c r="H499" s="2"/>
      <c r="I499" s="2"/>
      <c r="J499" s="2"/>
      <c r="K499" s="2"/>
      <c r="L499" s="2"/>
      <c r="M499" s="2"/>
      <c r="N499" s="2"/>
      <c r="O499" s="2"/>
      <c r="P499" s="2"/>
      <c r="Q499" s="2"/>
      <c r="R499" s="2"/>
      <c r="S499" s="2"/>
      <c r="T499" s="2"/>
      <c r="U499" s="2"/>
      <c r="V499" s="2"/>
      <c r="W499" s="2"/>
      <c r="X499" s="2"/>
      <c r="Y499" s="2"/>
      <c r="Z499" s="2"/>
      <c r="AA499" s="1622"/>
    </row>
    <row r="500" spans="1:27" ht="15.75">
      <c r="A500" s="2"/>
      <c r="B500" s="64"/>
      <c r="C500" s="2"/>
      <c r="D500" s="2"/>
      <c r="E500" s="2"/>
      <c r="F500" s="2"/>
      <c r="G500" s="2"/>
      <c r="H500" s="2"/>
      <c r="I500" s="2"/>
      <c r="J500" s="2"/>
      <c r="K500" s="2"/>
      <c r="L500" s="2"/>
      <c r="M500" s="2"/>
      <c r="N500" s="2"/>
      <c r="O500" s="2"/>
      <c r="P500" s="2"/>
      <c r="Q500" s="2"/>
      <c r="R500" s="2"/>
      <c r="S500" s="2"/>
      <c r="T500" s="2"/>
      <c r="U500" s="2"/>
      <c r="V500" s="2"/>
      <c r="W500" s="2"/>
      <c r="X500" s="2"/>
      <c r="Y500" s="2"/>
      <c r="Z500" s="2"/>
      <c r="AA500" s="1622"/>
    </row>
    <row r="501" spans="1:27" ht="15.75">
      <c r="A501" s="2"/>
      <c r="B501" s="64"/>
      <c r="C501" s="2"/>
      <c r="D501" s="2"/>
      <c r="E501" s="2"/>
      <c r="F501" s="2"/>
      <c r="G501" s="2"/>
      <c r="H501" s="2"/>
      <c r="I501" s="2"/>
      <c r="J501" s="2"/>
      <c r="K501" s="2"/>
      <c r="L501" s="2"/>
      <c r="M501" s="2"/>
      <c r="N501" s="2"/>
      <c r="O501" s="2"/>
      <c r="P501" s="2"/>
      <c r="Q501" s="2"/>
      <c r="R501" s="2"/>
      <c r="S501" s="2"/>
      <c r="T501" s="2"/>
      <c r="U501" s="2"/>
      <c r="V501" s="2"/>
      <c r="W501" s="2"/>
      <c r="X501" s="2"/>
      <c r="Y501" s="2"/>
      <c r="Z501" s="2"/>
      <c r="AA501" s="1622"/>
    </row>
    <row r="502" spans="1:27" ht="15.75">
      <c r="A502" s="2"/>
      <c r="B502" s="64"/>
      <c r="C502" s="2"/>
      <c r="D502" s="2"/>
      <c r="E502" s="2"/>
      <c r="F502" s="2"/>
      <c r="G502" s="2"/>
      <c r="H502" s="2"/>
      <c r="I502" s="2"/>
      <c r="J502" s="2"/>
      <c r="K502" s="2"/>
      <c r="L502" s="2"/>
      <c r="M502" s="2"/>
      <c r="N502" s="2"/>
      <c r="O502" s="2"/>
      <c r="P502" s="2"/>
      <c r="Q502" s="2"/>
      <c r="R502" s="2"/>
      <c r="S502" s="2"/>
      <c r="T502" s="2"/>
      <c r="U502" s="2"/>
      <c r="V502" s="2"/>
      <c r="W502" s="2"/>
      <c r="X502" s="2"/>
      <c r="Y502" s="2"/>
      <c r="Z502" s="2"/>
      <c r="AA502" s="1622"/>
    </row>
    <row r="503" spans="1:27" ht="15.75">
      <c r="A503" s="2"/>
      <c r="B503" s="64"/>
      <c r="C503" s="2"/>
      <c r="D503" s="2"/>
      <c r="E503" s="2"/>
      <c r="F503" s="2"/>
      <c r="G503" s="2"/>
      <c r="H503" s="2"/>
      <c r="I503" s="2"/>
      <c r="J503" s="2"/>
      <c r="K503" s="2"/>
      <c r="L503" s="2"/>
      <c r="M503" s="2"/>
      <c r="N503" s="2"/>
      <c r="O503" s="2"/>
      <c r="P503" s="2"/>
      <c r="Q503" s="2"/>
      <c r="R503" s="2"/>
      <c r="S503" s="2"/>
      <c r="T503" s="2"/>
      <c r="U503" s="2"/>
      <c r="V503" s="2"/>
      <c r="W503" s="2"/>
      <c r="X503" s="2"/>
      <c r="Y503" s="2"/>
      <c r="Z503" s="2"/>
      <c r="AA503" s="1622"/>
    </row>
    <row r="504" spans="1:27" ht="15.75">
      <c r="A504" s="2"/>
      <c r="B504" s="64"/>
      <c r="C504" s="2"/>
      <c r="D504" s="2"/>
      <c r="E504" s="2"/>
      <c r="F504" s="2"/>
      <c r="G504" s="2"/>
      <c r="H504" s="2"/>
      <c r="I504" s="2"/>
      <c r="J504" s="2"/>
      <c r="K504" s="2"/>
      <c r="L504" s="2"/>
      <c r="M504" s="2"/>
      <c r="N504" s="2"/>
      <c r="O504" s="2"/>
      <c r="P504" s="2"/>
      <c r="Q504" s="2"/>
      <c r="R504" s="2"/>
      <c r="S504" s="2"/>
      <c r="T504" s="2"/>
      <c r="U504" s="2"/>
      <c r="V504" s="2"/>
      <c r="W504" s="2"/>
      <c r="X504" s="2"/>
      <c r="Y504" s="2"/>
      <c r="Z504" s="2"/>
      <c r="AA504" s="1622"/>
    </row>
    <row r="505" spans="1:27" ht="15.75">
      <c r="A505" s="2"/>
      <c r="B505" s="64"/>
      <c r="C505" s="2"/>
      <c r="D505" s="2"/>
      <c r="E505" s="2"/>
      <c r="F505" s="2"/>
      <c r="G505" s="2"/>
      <c r="H505" s="2"/>
      <c r="I505" s="2"/>
      <c r="J505" s="2"/>
      <c r="K505" s="2"/>
      <c r="L505" s="2"/>
      <c r="M505" s="2"/>
      <c r="N505" s="2"/>
      <c r="O505" s="2"/>
      <c r="P505" s="2"/>
      <c r="Q505" s="2"/>
      <c r="R505" s="2"/>
      <c r="S505" s="2"/>
      <c r="T505" s="2"/>
      <c r="U505" s="2"/>
      <c r="V505" s="2"/>
      <c r="W505" s="2"/>
      <c r="X505" s="2"/>
      <c r="Y505" s="2"/>
      <c r="Z505" s="2"/>
      <c r="AA505" s="1622"/>
    </row>
    <row r="506" spans="1:27" ht="15.75">
      <c r="A506" s="2"/>
      <c r="B506" s="64"/>
      <c r="C506" s="2"/>
      <c r="D506" s="2"/>
      <c r="E506" s="2"/>
      <c r="F506" s="2"/>
      <c r="G506" s="2"/>
      <c r="H506" s="2"/>
      <c r="I506" s="2"/>
      <c r="J506" s="2"/>
      <c r="K506" s="2"/>
      <c r="L506" s="2"/>
      <c r="M506" s="2"/>
      <c r="N506" s="2"/>
      <c r="O506" s="2"/>
      <c r="P506" s="2"/>
      <c r="Q506" s="2"/>
      <c r="R506" s="2"/>
      <c r="S506" s="2"/>
      <c r="T506" s="2"/>
      <c r="U506" s="2"/>
      <c r="V506" s="2"/>
      <c r="W506" s="2"/>
      <c r="X506" s="2"/>
      <c r="Y506" s="2"/>
      <c r="Z506" s="2"/>
      <c r="AA506" s="1622"/>
    </row>
    <row r="507" spans="1:27" ht="15.75">
      <c r="A507" s="2"/>
      <c r="B507" s="64"/>
      <c r="C507" s="2"/>
      <c r="D507" s="2"/>
      <c r="E507" s="2"/>
      <c r="F507" s="2"/>
      <c r="G507" s="2"/>
      <c r="H507" s="2"/>
      <c r="I507" s="2"/>
      <c r="J507" s="2"/>
      <c r="K507" s="2"/>
      <c r="L507" s="2"/>
      <c r="M507" s="2"/>
      <c r="N507" s="2"/>
      <c r="O507" s="2"/>
      <c r="P507" s="2"/>
      <c r="Q507" s="2"/>
      <c r="R507" s="2"/>
      <c r="S507" s="2"/>
      <c r="T507" s="2"/>
      <c r="U507" s="2"/>
      <c r="V507" s="2"/>
      <c r="W507" s="2"/>
      <c r="X507" s="2"/>
      <c r="Y507" s="2"/>
      <c r="Z507" s="2"/>
      <c r="AA507" s="1622"/>
    </row>
    <row r="508" spans="1:27" ht="15.75">
      <c r="A508" s="2"/>
      <c r="B508" s="64"/>
      <c r="C508" s="2"/>
      <c r="D508" s="2"/>
      <c r="E508" s="2"/>
      <c r="F508" s="2"/>
      <c r="G508" s="2"/>
      <c r="H508" s="2"/>
      <c r="I508" s="2"/>
      <c r="J508" s="2"/>
      <c r="K508" s="2"/>
      <c r="L508" s="2"/>
      <c r="M508" s="2"/>
      <c r="N508" s="2"/>
      <c r="O508" s="2"/>
      <c r="P508" s="2"/>
      <c r="Q508" s="2"/>
      <c r="R508" s="2"/>
      <c r="S508" s="2"/>
      <c r="T508" s="2"/>
      <c r="U508" s="2"/>
      <c r="V508" s="2"/>
      <c r="W508" s="2"/>
      <c r="X508" s="2"/>
      <c r="Y508" s="2"/>
      <c r="Z508" s="2"/>
      <c r="AA508" s="1622"/>
    </row>
    <row r="509" spans="1:27" ht="15.75">
      <c r="A509" s="2"/>
      <c r="B509" s="64"/>
      <c r="C509" s="2"/>
      <c r="D509" s="2"/>
      <c r="E509" s="2"/>
      <c r="F509" s="2"/>
      <c r="G509" s="2"/>
      <c r="H509" s="2"/>
      <c r="I509" s="2"/>
      <c r="J509" s="2"/>
      <c r="K509" s="2"/>
      <c r="L509" s="2"/>
      <c r="M509" s="2"/>
      <c r="N509" s="2"/>
      <c r="O509" s="2"/>
      <c r="P509" s="2"/>
      <c r="Q509" s="2"/>
      <c r="R509" s="2"/>
      <c r="S509" s="2"/>
      <c r="T509" s="2"/>
      <c r="U509" s="2"/>
      <c r="V509" s="2"/>
      <c r="W509" s="2"/>
      <c r="X509" s="2"/>
      <c r="Y509" s="2"/>
      <c r="Z509" s="2"/>
      <c r="AA509" s="1622"/>
    </row>
    <row r="510" spans="1:27" ht="15.75">
      <c r="A510" s="2"/>
      <c r="B510" s="64"/>
      <c r="C510" s="2"/>
      <c r="D510" s="2"/>
      <c r="E510" s="2"/>
      <c r="F510" s="2"/>
      <c r="G510" s="2"/>
      <c r="H510" s="2"/>
      <c r="I510" s="2"/>
      <c r="J510" s="2"/>
      <c r="K510" s="2"/>
      <c r="L510" s="2"/>
      <c r="M510" s="2"/>
      <c r="N510" s="2"/>
      <c r="O510" s="2"/>
      <c r="P510" s="2"/>
      <c r="Q510" s="2"/>
      <c r="R510" s="2"/>
      <c r="S510" s="2"/>
      <c r="T510" s="2"/>
      <c r="U510" s="2"/>
      <c r="V510" s="2"/>
      <c r="W510" s="2"/>
      <c r="X510" s="2"/>
      <c r="Y510" s="2"/>
      <c r="Z510" s="2"/>
      <c r="AA510" s="1622"/>
    </row>
    <row r="511" spans="1:27" ht="15.75">
      <c r="A511" s="2"/>
      <c r="B511" s="64"/>
      <c r="C511" s="2"/>
      <c r="D511" s="2"/>
      <c r="E511" s="2"/>
      <c r="F511" s="2"/>
      <c r="G511" s="2"/>
      <c r="H511" s="2"/>
      <c r="I511" s="2"/>
      <c r="J511" s="2"/>
      <c r="K511" s="2"/>
      <c r="L511" s="2"/>
      <c r="M511" s="2"/>
      <c r="N511" s="2"/>
      <c r="O511" s="2"/>
      <c r="P511" s="2"/>
      <c r="Q511" s="2"/>
      <c r="R511" s="2"/>
      <c r="S511" s="2"/>
      <c r="T511" s="2"/>
      <c r="U511" s="2"/>
      <c r="V511" s="2"/>
      <c r="W511" s="2"/>
      <c r="X511" s="2"/>
      <c r="Y511" s="2"/>
      <c r="Z511" s="2"/>
      <c r="AA511" s="1622"/>
    </row>
    <row r="512" spans="1:27" ht="15.75">
      <c r="A512" s="2"/>
      <c r="B512" s="64"/>
      <c r="C512" s="2"/>
      <c r="D512" s="2"/>
      <c r="E512" s="2"/>
      <c r="F512" s="2"/>
      <c r="G512" s="2"/>
      <c r="H512" s="2"/>
      <c r="I512" s="2"/>
      <c r="J512" s="2"/>
      <c r="K512" s="2"/>
      <c r="L512" s="2"/>
      <c r="M512" s="2"/>
      <c r="N512" s="2"/>
      <c r="O512" s="2"/>
      <c r="P512" s="2"/>
      <c r="Q512" s="2"/>
      <c r="R512" s="2"/>
      <c r="S512" s="2"/>
      <c r="T512" s="2"/>
      <c r="U512" s="2"/>
      <c r="V512" s="2"/>
      <c r="W512" s="2"/>
      <c r="X512" s="2"/>
      <c r="Y512" s="2"/>
      <c r="Z512" s="2"/>
      <c r="AA512" s="1622"/>
    </row>
    <row r="513" spans="1:27" ht="15.75">
      <c r="A513" s="2"/>
      <c r="B513" s="64"/>
      <c r="C513" s="2"/>
      <c r="D513" s="2"/>
      <c r="E513" s="2"/>
      <c r="F513" s="2"/>
      <c r="G513" s="2"/>
      <c r="H513" s="2"/>
      <c r="I513" s="2"/>
      <c r="J513" s="2"/>
      <c r="K513" s="2"/>
      <c r="L513" s="2"/>
      <c r="M513" s="2"/>
      <c r="N513" s="2"/>
      <c r="O513" s="2"/>
      <c r="P513" s="2"/>
      <c r="Q513" s="2"/>
      <c r="R513" s="2"/>
      <c r="S513" s="2"/>
      <c r="T513" s="2"/>
      <c r="U513" s="2"/>
      <c r="V513" s="2"/>
      <c r="W513" s="2"/>
      <c r="X513" s="2"/>
      <c r="Y513" s="2"/>
      <c r="Z513" s="2"/>
      <c r="AA513" s="1622"/>
    </row>
    <row r="514" spans="1:27" ht="15.75">
      <c r="A514" s="2"/>
      <c r="B514" s="64"/>
      <c r="C514" s="2"/>
      <c r="D514" s="2"/>
      <c r="E514" s="2"/>
      <c r="F514" s="2"/>
      <c r="G514" s="2"/>
      <c r="H514" s="2"/>
      <c r="I514" s="2"/>
      <c r="J514" s="2"/>
      <c r="K514" s="2"/>
      <c r="L514" s="2"/>
      <c r="M514" s="2"/>
      <c r="N514" s="2"/>
      <c r="O514" s="2"/>
      <c r="P514" s="2"/>
      <c r="Q514" s="2"/>
      <c r="R514" s="2"/>
      <c r="S514" s="2"/>
      <c r="T514" s="2"/>
      <c r="U514" s="2"/>
      <c r="V514" s="2"/>
      <c r="W514" s="2"/>
      <c r="X514" s="2"/>
      <c r="Y514" s="2"/>
      <c r="Z514" s="2"/>
      <c r="AA514" s="1622"/>
    </row>
    <row r="515" spans="1:27" ht="15.75">
      <c r="A515" s="2"/>
      <c r="B515" s="64"/>
      <c r="C515" s="2"/>
      <c r="D515" s="2"/>
      <c r="E515" s="2"/>
      <c r="F515" s="2"/>
      <c r="G515" s="2"/>
      <c r="H515" s="2"/>
      <c r="I515" s="2"/>
      <c r="J515" s="2"/>
      <c r="K515" s="2"/>
      <c r="L515" s="2"/>
      <c r="M515" s="2"/>
      <c r="N515" s="2"/>
      <c r="O515" s="2"/>
      <c r="P515" s="2"/>
      <c r="Q515" s="2"/>
      <c r="R515" s="2"/>
      <c r="S515" s="2"/>
      <c r="T515" s="2"/>
      <c r="U515" s="2"/>
      <c r="V515" s="2"/>
      <c r="W515" s="2"/>
      <c r="X515" s="2"/>
      <c r="Y515" s="2"/>
      <c r="Z515" s="2"/>
      <c r="AA515" s="1622"/>
    </row>
    <row r="516" spans="1:27" ht="15.75">
      <c r="A516" s="2"/>
      <c r="B516" s="64"/>
      <c r="C516" s="2"/>
      <c r="D516" s="2"/>
      <c r="E516" s="2"/>
      <c r="F516" s="2"/>
      <c r="G516" s="2"/>
      <c r="H516" s="2"/>
      <c r="I516" s="2"/>
      <c r="J516" s="2"/>
      <c r="K516" s="2"/>
      <c r="L516" s="2"/>
      <c r="M516" s="2"/>
      <c r="N516" s="2"/>
      <c r="O516" s="2"/>
      <c r="P516" s="2"/>
      <c r="Q516" s="2"/>
      <c r="R516" s="2"/>
      <c r="S516" s="2"/>
      <c r="T516" s="2"/>
      <c r="U516" s="2"/>
      <c r="V516" s="2"/>
      <c r="W516" s="2"/>
      <c r="X516" s="2"/>
      <c r="Y516" s="2"/>
      <c r="Z516" s="2"/>
      <c r="AA516" s="1622"/>
    </row>
    <row r="517" spans="1:27" ht="15.75">
      <c r="A517" s="2"/>
      <c r="B517" s="64"/>
      <c r="C517" s="2"/>
      <c r="D517" s="2"/>
      <c r="E517" s="2"/>
      <c r="F517" s="2"/>
      <c r="G517" s="2"/>
      <c r="H517" s="2"/>
      <c r="I517" s="2"/>
      <c r="J517" s="2"/>
      <c r="K517" s="2"/>
      <c r="L517" s="2"/>
      <c r="M517" s="2"/>
      <c r="N517" s="2"/>
      <c r="O517" s="2"/>
      <c r="P517" s="2"/>
      <c r="Q517" s="2"/>
      <c r="R517" s="2"/>
      <c r="S517" s="2"/>
      <c r="T517" s="2"/>
      <c r="U517" s="2"/>
      <c r="V517" s="2"/>
      <c r="W517" s="2"/>
      <c r="X517" s="2"/>
      <c r="Y517" s="2"/>
      <c r="Z517" s="2"/>
      <c r="AA517" s="1622"/>
    </row>
    <row r="518" spans="1:27" ht="15.75">
      <c r="A518" s="2"/>
      <c r="B518" s="64"/>
      <c r="C518" s="2"/>
      <c r="D518" s="2"/>
      <c r="E518" s="2"/>
      <c r="F518" s="2"/>
      <c r="G518" s="2"/>
      <c r="H518" s="2"/>
      <c r="I518" s="2"/>
      <c r="J518" s="2"/>
      <c r="K518" s="2"/>
      <c r="L518" s="2"/>
      <c r="M518" s="2"/>
      <c r="N518" s="2"/>
      <c r="O518" s="2"/>
      <c r="P518" s="2"/>
      <c r="Q518" s="2"/>
      <c r="R518" s="2"/>
      <c r="S518" s="2"/>
      <c r="T518" s="2"/>
      <c r="U518" s="2"/>
      <c r="V518" s="2"/>
      <c r="W518" s="2"/>
      <c r="X518" s="2"/>
      <c r="Y518" s="2"/>
      <c r="Z518" s="2"/>
      <c r="AA518" s="1622"/>
    </row>
    <row r="519" spans="1:27" ht="15.75">
      <c r="A519" s="2"/>
      <c r="B519" s="64"/>
      <c r="C519" s="2"/>
      <c r="D519" s="2"/>
      <c r="E519" s="2"/>
      <c r="F519" s="2"/>
      <c r="G519" s="2"/>
      <c r="H519" s="2"/>
      <c r="I519" s="2"/>
      <c r="J519" s="2"/>
      <c r="K519" s="2"/>
      <c r="L519" s="2"/>
      <c r="M519" s="2"/>
      <c r="N519" s="2"/>
      <c r="O519" s="2"/>
      <c r="P519" s="2"/>
      <c r="Q519" s="2"/>
      <c r="R519" s="2"/>
      <c r="S519" s="2"/>
      <c r="T519" s="2"/>
      <c r="U519" s="2"/>
      <c r="V519" s="2"/>
      <c r="W519" s="2"/>
      <c r="X519" s="2"/>
      <c r="Y519" s="2"/>
      <c r="Z519" s="2"/>
      <c r="AA519" s="1622"/>
    </row>
    <row r="520" spans="1:27" ht="15.75">
      <c r="A520" s="2"/>
      <c r="B520" s="64"/>
      <c r="C520" s="2"/>
      <c r="D520" s="2"/>
      <c r="E520" s="2"/>
      <c r="F520" s="2"/>
      <c r="G520" s="2"/>
      <c r="H520" s="2"/>
      <c r="I520" s="2"/>
      <c r="J520" s="2"/>
      <c r="K520" s="2"/>
      <c r="L520" s="2"/>
      <c r="M520" s="2"/>
      <c r="N520" s="2"/>
      <c r="O520" s="2"/>
      <c r="P520" s="2"/>
      <c r="Q520" s="2"/>
      <c r="R520" s="2"/>
      <c r="S520" s="2"/>
      <c r="T520" s="2"/>
      <c r="U520" s="2"/>
      <c r="V520" s="2"/>
      <c r="W520" s="2"/>
      <c r="X520" s="2"/>
      <c r="Y520" s="2"/>
      <c r="Z520" s="2"/>
      <c r="AA520" s="1622"/>
    </row>
    <row r="521" spans="1:27" ht="15.75">
      <c r="A521" s="2"/>
      <c r="B521" s="64"/>
      <c r="C521" s="2"/>
      <c r="D521" s="2"/>
      <c r="E521" s="2"/>
      <c r="F521" s="2"/>
      <c r="G521" s="2"/>
      <c r="H521" s="2"/>
      <c r="I521" s="2"/>
      <c r="J521" s="2"/>
      <c r="K521" s="2"/>
      <c r="L521" s="2"/>
      <c r="M521" s="2"/>
      <c r="N521" s="2"/>
      <c r="O521" s="2"/>
      <c r="P521" s="2"/>
      <c r="Q521" s="2"/>
      <c r="R521" s="2"/>
      <c r="S521" s="2"/>
      <c r="T521" s="2"/>
      <c r="U521" s="2"/>
      <c r="V521" s="2"/>
      <c r="W521" s="2"/>
      <c r="X521" s="2"/>
      <c r="Y521" s="2"/>
      <c r="Z521" s="2"/>
      <c r="AA521" s="1622"/>
    </row>
    <row r="522" spans="1:27" ht="15.75">
      <c r="A522" s="2"/>
      <c r="B522" s="64"/>
      <c r="C522" s="2"/>
      <c r="D522" s="2"/>
      <c r="E522" s="2"/>
      <c r="F522" s="2"/>
      <c r="G522" s="2"/>
      <c r="H522" s="2"/>
      <c r="I522" s="2"/>
      <c r="J522" s="2"/>
      <c r="K522" s="2"/>
      <c r="L522" s="2"/>
      <c r="M522" s="2"/>
      <c r="N522" s="2"/>
      <c r="O522" s="2"/>
      <c r="P522" s="2"/>
      <c r="Q522" s="2"/>
      <c r="R522" s="2"/>
      <c r="S522" s="2"/>
      <c r="T522" s="2"/>
      <c r="U522" s="2"/>
      <c r="V522" s="2"/>
      <c r="W522" s="2"/>
      <c r="X522" s="2"/>
      <c r="Y522" s="2"/>
      <c r="Z522" s="2"/>
      <c r="AA522" s="1622"/>
    </row>
    <row r="523" spans="1:27" ht="15.75">
      <c r="A523" s="2"/>
      <c r="B523" s="64"/>
      <c r="C523" s="2"/>
      <c r="D523" s="2"/>
      <c r="E523" s="2"/>
      <c r="F523" s="2"/>
      <c r="G523" s="2"/>
      <c r="H523" s="2"/>
      <c r="I523" s="2"/>
      <c r="J523" s="2"/>
      <c r="K523" s="2"/>
      <c r="L523" s="2"/>
      <c r="M523" s="2"/>
      <c r="N523" s="2"/>
      <c r="O523" s="2"/>
      <c r="P523" s="2"/>
      <c r="Q523" s="2"/>
      <c r="R523" s="2"/>
      <c r="S523" s="2"/>
      <c r="T523" s="2"/>
      <c r="U523" s="2"/>
      <c r="V523" s="2"/>
      <c r="W523" s="2"/>
      <c r="X523" s="2"/>
      <c r="Y523" s="2"/>
      <c r="Z523" s="2"/>
      <c r="AA523" s="1622"/>
    </row>
    <row r="524" spans="1:27" ht="15.75">
      <c r="A524" s="2"/>
      <c r="B524" s="64"/>
      <c r="C524" s="2"/>
      <c r="D524" s="2"/>
      <c r="E524" s="2"/>
      <c r="F524" s="2"/>
      <c r="G524" s="2"/>
      <c r="H524" s="2"/>
      <c r="I524" s="2"/>
      <c r="J524" s="2"/>
      <c r="K524" s="2"/>
      <c r="L524" s="2"/>
      <c r="M524" s="2"/>
      <c r="N524" s="2"/>
      <c r="O524" s="2"/>
      <c r="P524" s="2"/>
      <c r="Q524" s="2"/>
      <c r="R524" s="2"/>
      <c r="S524" s="2"/>
      <c r="T524" s="2"/>
      <c r="U524" s="2"/>
      <c r="V524" s="2"/>
      <c r="W524" s="2"/>
      <c r="X524" s="2"/>
      <c r="Y524" s="2"/>
      <c r="Z524" s="2"/>
      <c r="AA524" s="1622"/>
    </row>
    <row r="525" spans="1:27" ht="15.75">
      <c r="A525" s="2"/>
      <c r="B525" s="64"/>
      <c r="C525" s="2"/>
      <c r="D525" s="2"/>
      <c r="E525" s="2"/>
      <c r="F525" s="2"/>
      <c r="G525" s="2"/>
      <c r="H525" s="2"/>
      <c r="I525" s="2"/>
      <c r="J525" s="2"/>
      <c r="K525" s="2"/>
      <c r="L525" s="2"/>
      <c r="M525" s="2"/>
      <c r="N525" s="2"/>
      <c r="O525" s="2"/>
      <c r="P525" s="2"/>
      <c r="Q525" s="2"/>
      <c r="R525" s="2"/>
      <c r="S525" s="2"/>
      <c r="T525" s="2"/>
      <c r="U525" s="2"/>
      <c r="V525" s="2"/>
      <c r="W525" s="2"/>
      <c r="X525" s="2"/>
      <c r="Y525" s="2"/>
      <c r="Z525" s="2"/>
      <c r="AA525" s="1622"/>
    </row>
    <row r="526" spans="1:27" ht="15.75">
      <c r="A526" s="2"/>
      <c r="B526" s="64"/>
      <c r="C526" s="2"/>
      <c r="D526" s="2"/>
      <c r="E526" s="2"/>
      <c r="F526" s="2"/>
      <c r="G526" s="2"/>
      <c r="H526" s="2"/>
      <c r="I526" s="2"/>
      <c r="J526" s="2"/>
      <c r="K526" s="2"/>
      <c r="L526" s="2"/>
      <c r="M526" s="2"/>
      <c r="N526" s="2"/>
      <c r="O526" s="2"/>
      <c r="P526" s="2"/>
      <c r="Q526" s="2"/>
      <c r="R526" s="2"/>
      <c r="S526" s="2"/>
      <c r="T526" s="2"/>
      <c r="U526" s="2"/>
      <c r="V526" s="2"/>
      <c r="W526" s="2"/>
      <c r="X526" s="2"/>
      <c r="Y526" s="2"/>
      <c r="Z526" s="2"/>
      <c r="AA526" s="1622"/>
    </row>
    <row r="527" spans="1:27" ht="15.75">
      <c r="A527" s="2"/>
      <c r="B527" s="64"/>
      <c r="C527" s="2"/>
      <c r="D527" s="2"/>
      <c r="E527" s="2"/>
      <c r="F527" s="2"/>
      <c r="G527" s="2"/>
      <c r="H527" s="2"/>
      <c r="I527" s="2"/>
      <c r="J527" s="2"/>
      <c r="K527" s="2"/>
      <c r="L527" s="2"/>
      <c r="M527" s="2"/>
      <c r="N527" s="2"/>
      <c r="O527" s="2"/>
      <c r="P527" s="2"/>
      <c r="Q527" s="2"/>
      <c r="R527" s="2"/>
      <c r="S527" s="2"/>
      <c r="T527" s="2"/>
      <c r="U527" s="2"/>
      <c r="V527" s="2"/>
      <c r="W527" s="2"/>
      <c r="X527" s="2"/>
      <c r="Y527" s="2"/>
      <c r="Z527" s="2"/>
      <c r="AA527" s="1622"/>
    </row>
    <row r="528" spans="1:27" ht="15.75">
      <c r="A528" s="2"/>
      <c r="B528" s="64"/>
      <c r="C528" s="2"/>
      <c r="D528" s="2"/>
      <c r="E528" s="2"/>
      <c r="F528" s="2"/>
      <c r="G528" s="2"/>
      <c r="H528" s="2"/>
      <c r="I528" s="2"/>
      <c r="J528" s="2"/>
      <c r="K528" s="2"/>
      <c r="L528" s="2"/>
      <c r="M528" s="2"/>
      <c r="N528" s="2"/>
      <c r="O528" s="2"/>
      <c r="P528" s="2"/>
      <c r="Q528" s="2"/>
      <c r="R528" s="2"/>
      <c r="S528" s="2"/>
      <c r="T528" s="2"/>
      <c r="U528" s="2"/>
      <c r="V528" s="2"/>
      <c r="W528" s="2"/>
      <c r="X528" s="2"/>
      <c r="Y528" s="2"/>
      <c r="Z528" s="2"/>
      <c r="AA528" s="1622"/>
    </row>
    <row r="529" spans="1:27" ht="15.75">
      <c r="A529" s="2"/>
      <c r="B529" s="64"/>
      <c r="C529" s="2"/>
      <c r="D529" s="2"/>
      <c r="E529" s="2"/>
      <c r="F529" s="2"/>
      <c r="G529" s="2"/>
      <c r="H529" s="2"/>
      <c r="I529" s="2"/>
      <c r="J529" s="2"/>
      <c r="K529" s="2"/>
      <c r="L529" s="2"/>
      <c r="M529" s="2"/>
      <c r="N529" s="2"/>
      <c r="O529" s="2"/>
      <c r="P529" s="2"/>
      <c r="Q529" s="2"/>
      <c r="R529" s="2"/>
      <c r="S529" s="2"/>
      <c r="T529" s="2"/>
      <c r="U529" s="2"/>
      <c r="V529" s="2"/>
      <c r="W529" s="2"/>
      <c r="X529" s="2"/>
      <c r="Y529" s="2"/>
      <c r="Z529" s="2"/>
      <c r="AA529" s="1622"/>
    </row>
    <row r="530" spans="1:27" ht="15.75">
      <c r="A530" s="2"/>
      <c r="B530" s="64"/>
      <c r="C530" s="2"/>
      <c r="D530" s="2"/>
      <c r="E530" s="2"/>
      <c r="F530" s="2"/>
      <c r="G530" s="2"/>
      <c r="H530" s="2"/>
      <c r="I530" s="2"/>
      <c r="J530" s="2"/>
      <c r="K530" s="2"/>
      <c r="L530" s="2"/>
      <c r="M530" s="2"/>
      <c r="N530" s="2"/>
      <c r="O530" s="2"/>
      <c r="P530" s="2"/>
      <c r="Q530" s="2"/>
      <c r="R530" s="2"/>
      <c r="S530" s="2"/>
      <c r="T530" s="2"/>
      <c r="U530" s="2"/>
      <c r="V530" s="2"/>
      <c r="W530" s="2"/>
      <c r="X530" s="2"/>
      <c r="Y530" s="2"/>
      <c r="Z530" s="2"/>
      <c r="AA530" s="1622"/>
    </row>
    <row r="531" spans="1:27" ht="15.75">
      <c r="A531" s="2"/>
      <c r="B531" s="64"/>
      <c r="C531" s="2"/>
      <c r="D531" s="2"/>
      <c r="E531" s="2"/>
      <c r="F531" s="2"/>
      <c r="G531" s="2"/>
      <c r="H531" s="2"/>
      <c r="I531" s="2"/>
      <c r="J531" s="2"/>
      <c r="K531" s="2"/>
      <c r="L531" s="2"/>
      <c r="M531" s="2"/>
      <c r="N531" s="2"/>
      <c r="O531" s="2"/>
      <c r="P531" s="2"/>
      <c r="Q531" s="2"/>
      <c r="R531" s="2"/>
      <c r="S531" s="2"/>
      <c r="T531" s="2"/>
      <c r="U531" s="2"/>
      <c r="V531" s="2"/>
      <c r="W531" s="2"/>
      <c r="X531" s="2"/>
      <c r="Y531" s="2"/>
      <c r="Z531" s="2"/>
      <c r="AA531" s="1622"/>
    </row>
    <row r="532" spans="1:27" ht="15.75">
      <c r="A532" s="2"/>
      <c r="B532" s="64"/>
      <c r="C532" s="2"/>
      <c r="D532" s="2"/>
      <c r="E532" s="2"/>
      <c r="F532" s="2"/>
      <c r="G532" s="2"/>
      <c r="H532" s="2"/>
      <c r="I532" s="2"/>
      <c r="J532" s="2"/>
      <c r="K532" s="2"/>
      <c r="L532" s="2"/>
      <c r="M532" s="2"/>
      <c r="N532" s="2"/>
      <c r="O532" s="2"/>
      <c r="P532" s="2"/>
      <c r="Q532" s="2"/>
      <c r="R532" s="2"/>
      <c r="S532" s="2"/>
      <c r="T532" s="2"/>
      <c r="U532" s="2"/>
      <c r="V532" s="2"/>
      <c r="W532" s="2"/>
      <c r="X532" s="2"/>
      <c r="Y532" s="2"/>
      <c r="Z532" s="2"/>
      <c r="AA532" s="1622"/>
    </row>
    <row r="533" spans="1:27" ht="15.75">
      <c r="A533" s="2"/>
      <c r="B533" s="64"/>
      <c r="C533" s="2"/>
      <c r="D533" s="2"/>
      <c r="E533" s="2"/>
      <c r="F533" s="2"/>
      <c r="G533" s="2"/>
      <c r="H533" s="2"/>
      <c r="I533" s="2"/>
      <c r="J533" s="2"/>
      <c r="K533" s="2"/>
      <c r="L533" s="2"/>
      <c r="M533" s="2"/>
      <c r="N533" s="2"/>
      <c r="O533" s="2"/>
      <c r="P533" s="2"/>
      <c r="Q533" s="2"/>
      <c r="R533" s="2"/>
      <c r="S533" s="2"/>
      <c r="T533" s="2"/>
      <c r="U533" s="2"/>
      <c r="V533" s="2"/>
      <c r="W533" s="2"/>
      <c r="X533" s="2"/>
      <c r="Y533" s="2"/>
      <c r="Z533" s="2"/>
      <c r="AA533" s="1622"/>
    </row>
    <row r="534" spans="1:27" ht="15.75">
      <c r="A534" s="2"/>
      <c r="B534" s="64"/>
      <c r="C534" s="2"/>
      <c r="D534" s="2"/>
      <c r="E534" s="2"/>
      <c r="F534" s="2"/>
      <c r="G534" s="2"/>
      <c r="H534" s="2"/>
      <c r="I534" s="2"/>
      <c r="J534" s="2"/>
      <c r="K534" s="2"/>
      <c r="L534" s="2"/>
      <c r="M534" s="2"/>
      <c r="N534" s="2"/>
      <c r="O534" s="2"/>
      <c r="P534" s="2"/>
      <c r="Q534" s="2"/>
      <c r="R534" s="2"/>
      <c r="S534" s="2"/>
      <c r="T534" s="2"/>
      <c r="U534" s="2"/>
      <c r="V534" s="2"/>
      <c r="W534" s="2"/>
      <c r="X534" s="2"/>
      <c r="Y534" s="2"/>
      <c r="Z534" s="2"/>
      <c r="AA534" s="1622"/>
    </row>
    <row r="535" spans="1:27" ht="15.75">
      <c r="A535" s="2"/>
      <c r="B535" s="64"/>
      <c r="C535" s="2"/>
      <c r="D535" s="2"/>
      <c r="E535" s="2"/>
      <c r="F535" s="2"/>
      <c r="G535" s="2"/>
      <c r="H535" s="2"/>
      <c r="I535" s="2"/>
      <c r="J535" s="2"/>
      <c r="K535" s="2"/>
      <c r="L535" s="2"/>
      <c r="M535" s="2"/>
      <c r="N535" s="2"/>
      <c r="O535" s="2"/>
      <c r="P535" s="2"/>
      <c r="Q535" s="2"/>
      <c r="R535" s="2"/>
      <c r="S535" s="2"/>
      <c r="T535" s="2"/>
      <c r="U535" s="2"/>
      <c r="V535" s="2"/>
      <c r="W535" s="2"/>
      <c r="X535" s="2"/>
      <c r="Y535" s="2"/>
      <c r="Z535" s="2"/>
      <c r="AA535" s="1622"/>
    </row>
    <row r="536" spans="1:27" ht="15.75">
      <c r="A536" s="2"/>
      <c r="B536" s="64"/>
      <c r="C536" s="2"/>
      <c r="D536" s="2"/>
      <c r="E536" s="2"/>
      <c r="F536" s="2"/>
      <c r="G536" s="2"/>
      <c r="H536" s="2"/>
      <c r="I536" s="2"/>
      <c r="J536" s="2"/>
      <c r="K536" s="2"/>
      <c r="L536" s="2"/>
      <c r="M536" s="2"/>
      <c r="N536" s="2"/>
      <c r="O536" s="2"/>
      <c r="P536" s="2"/>
      <c r="Q536" s="2"/>
      <c r="R536" s="2"/>
      <c r="S536" s="2"/>
      <c r="T536" s="2"/>
      <c r="U536" s="2"/>
      <c r="V536" s="2"/>
      <c r="W536" s="2"/>
      <c r="X536" s="2"/>
      <c r="Y536" s="2"/>
      <c r="Z536" s="2"/>
      <c r="AA536" s="1622"/>
    </row>
    <row r="537" spans="1:27" ht="15.75">
      <c r="A537" s="2"/>
      <c r="B537" s="64"/>
      <c r="C537" s="2"/>
      <c r="D537" s="2"/>
      <c r="E537" s="2"/>
      <c r="F537" s="2"/>
      <c r="G537" s="2"/>
      <c r="H537" s="2"/>
      <c r="I537" s="2"/>
      <c r="J537" s="2"/>
      <c r="K537" s="2"/>
      <c r="L537" s="2"/>
      <c r="M537" s="2"/>
      <c r="N537" s="2"/>
      <c r="O537" s="2"/>
      <c r="P537" s="2"/>
      <c r="Q537" s="2"/>
      <c r="R537" s="2"/>
      <c r="S537" s="2"/>
      <c r="T537" s="2"/>
      <c r="U537" s="2"/>
      <c r="V537" s="2"/>
      <c r="W537" s="2"/>
      <c r="X537" s="2"/>
      <c r="Y537" s="2"/>
      <c r="Z537" s="2"/>
      <c r="AA537" s="1622"/>
    </row>
    <row r="538" spans="1:27" ht="15.75">
      <c r="A538" s="2"/>
      <c r="B538" s="64"/>
      <c r="C538" s="2"/>
      <c r="D538" s="2"/>
      <c r="E538" s="2"/>
      <c r="F538" s="2"/>
      <c r="G538" s="2"/>
      <c r="H538" s="2"/>
      <c r="I538" s="2"/>
      <c r="J538" s="2"/>
      <c r="K538" s="2"/>
      <c r="L538" s="2"/>
      <c r="M538" s="2"/>
      <c r="N538" s="2"/>
      <c r="O538" s="2"/>
      <c r="P538" s="2"/>
      <c r="Q538" s="2"/>
      <c r="R538" s="2"/>
      <c r="S538" s="2"/>
      <c r="T538" s="2"/>
      <c r="U538" s="2"/>
      <c r="V538" s="2"/>
      <c r="W538" s="2"/>
      <c r="X538" s="2"/>
      <c r="Y538" s="2"/>
      <c r="Z538" s="2"/>
      <c r="AA538" s="1622"/>
    </row>
    <row r="539" spans="1:27" ht="15.75">
      <c r="A539" s="2"/>
      <c r="B539" s="64"/>
      <c r="C539" s="2"/>
      <c r="D539" s="2"/>
      <c r="E539" s="2"/>
      <c r="F539" s="2"/>
      <c r="G539" s="2"/>
      <c r="H539" s="2"/>
      <c r="I539" s="2"/>
      <c r="J539" s="2"/>
      <c r="K539" s="2"/>
      <c r="L539" s="2"/>
      <c r="M539" s="2"/>
      <c r="N539" s="2"/>
      <c r="O539" s="2"/>
      <c r="P539" s="2"/>
      <c r="Q539" s="2"/>
      <c r="R539" s="2"/>
      <c r="S539" s="2"/>
      <c r="T539" s="2"/>
      <c r="U539" s="2"/>
      <c r="V539" s="2"/>
      <c r="W539" s="2"/>
      <c r="X539" s="2"/>
      <c r="Y539" s="2"/>
      <c r="Z539" s="2"/>
      <c r="AA539" s="1622"/>
    </row>
    <row r="540" spans="1:27" ht="15.75">
      <c r="A540" s="2"/>
      <c r="B540" s="64"/>
      <c r="C540" s="2"/>
      <c r="D540" s="2"/>
      <c r="E540" s="2"/>
      <c r="F540" s="2"/>
      <c r="G540" s="2"/>
      <c r="H540" s="2"/>
      <c r="I540" s="2"/>
      <c r="J540" s="2"/>
      <c r="K540" s="2"/>
      <c r="L540" s="2"/>
      <c r="M540" s="2"/>
      <c r="N540" s="2"/>
      <c r="O540" s="2"/>
      <c r="P540" s="2"/>
      <c r="Q540" s="2"/>
      <c r="R540" s="2"/>
      <c r="S540" s="2"/>
      <c r="T540" s="2"/>
      <c r="U540" s="2"/>
      <c r="V540" s="2"/>
      <c r="W540" s="2"/>
      <c r="X540" s="2"/>
      <c r="Y540" s="2"/>
      <c r="Z540" s="2"/>
      <c r="AA540" s="1622"/>
    </row>
    <row r="541" spans="1:27" ht="15.75">
      <c r="A541" s="2"/>
      <c r="B541" s="64"/>
      <c r="C541" s="2"/>
      <c r="D541" s="2"/>
      <c r="E541" s="2"/>
      <c r="F541" s="2"/>
      <c r="G541" s="2"/>
      <c r="H541" s="2"/>
      <c r="I541" s="2"/>
      <c r="J541" s="2"/>
      <c r="K541" s="2"/>
      <c r="L541" s="2"/>
      <c r="M541" s="2"/>
      <c r="N541" s="2"/>
      <c r="O541" s="2"/>
      <c r="P541" s="2"/>
      <c r="Q541" s="2"/>
      <c r="R541" s="2"/>
      <c r="S541" s="2"/>
      <c r="T541" s="2"/>
      <c r="U541" s="2"/>
      <c r="V541" s="2"/>
      <c r="W541" s="2"/>
      <c r="X541" s="2"/>
      <c r="Y541" s="2"/>
      <c r="Z541" s="2"/>
      <c r="AA541" s="1622"/>
    </row>
    <row r="542" spans="1:27" ht="15.75">
      <c r="A542" s="2"/>
      <c r="B542" s="64"/>
      <c r="C542" s="2"/>
      <c r="D542" s="2"/>
      <c r="E542" s="2"/>
      <c r="F542" s="2"/>
      <c r="G542" s="2"/>
      <c r="H542" s="2"/>
      <c r="I542" s="2"/>
      <c r="J542" s="2"/>
      <c r="K542" s="2"/>
      <c r="L542" s="2"/>
      <c r="M542" s="2"/>
      <c r="N542" s="2"/>
      <c r="O542" s="2"/>
      <c r="P542" s="2"/>
      <c r="Q542" s="2"/>
      <c r="R542" s="2"/>
      <c r="S542" s="2"/>
      <c r="T542" s="2"/>
      <c r="U542" s="2"/>
      <c r="V542" s="2"/>
      <c r="W542" s="2"/>
      <c r="X542" s="2"/>
      <c r="Y542" s="2"/>
      <c r="Z542" s="2"/>
      <c r="AA542" s="1622"/>
    </row>
    <row r="543" spans="1:27" ht="15.75">
      <c r="A543" s="2"/>
      <c r="B543" s="64"/>
      <c r="C543" s="2"/>
      <c r="D543" s="2"/>
      <c r="E543" s="2"/>
      <c r="F543" s="2"/>
      <c r="G543" s="2"/>
      <c r="H543" s="2"/>
      <c r="I543" s="2"/>
      <c r="J543" s="2"/>
      <c r="K543" s="2"/>
      <c r="L543" s="2"/>
      <c r="M543" s="2"/>
      <c r="N543" s="2"/>
      <c r="O543" s="2"/>
      <c r="P543" s="2"/>
      <c r="Q543" s="2"/>
      <c r="R543" s="2"/>
      <c r="S543" s="2"/>
      <c r="T543" s="2"/>
      <c r="U543" s="2"/>
      <c r="V543" s="2"/>
      <c r="W543" s="2"/>
      <c r="X543" s="2"/>
      <c r="Y543" s="2"/>
      <c r="Z543" s="2"/>
      <c r="AA543" s="1622"/>
    </row>
    <row r="544" spans="1:27" ht="15.75">
      <c r="A544" s="2"/>
      <c r="B544" s="64"/>
      <c r="C544" s="2"/>
      <c r="D544" s="2"/>
      <c r="E544" s="2"/>
      <c r="F544" s="2"/>
      <c r="G544" s="2"/>
      <c r="H544" s="2"/>
      <c r="I544" s="2"/>
      <c r="J544" s="2"/>
      <c r="K544" s="2"/>
      <c r="L544" s="2"/>
      <c r="M544" s="2"/>
      <c r="N544" s="2"/>
      <c r="O544" s="2"/>
      <c r="P544" s="2"/>
      <c r="Q544" s="2"/>
      <c r="R544" s="2"/>
      <c r="S544" s="2"/>
      <c r="T544" s="2"/>
      <c r="U544" s="2"/>
      <c r="V544" s="2"/>
      <c r="W544" s="2"/>
      <c r="X544" s="2"/>
      <c r="Y544" s="2"/>
      <c r="Z544" s="2"/>
      <c r="AA544" s="1622"/>
    </row>
    <row r="545" spans="1:27" ht="15.75">
      <c r="A545" s="2"/>
      <c r="B545" s="64"/>
      <c r="C545" s="2"/>
      <c r="D545" s="2"/>
      <c r="E545" s="2"/>
      <c r="F545" s="2"/>
      <c r="G545" s="2"/>
      <c r="H545" s="2"/>
      <c r="I545" s="2"/>
      <c r="J545" s="2"/>
      <c r="K545" s="2"/>
      <c r="L545" s="2"/>
      <c r="M545" s="2"/>
      <c r="N545" s="2"/>
      <c r="O545" s="2"/>
      <c r="P545" s="2"/>
      <c r="Q545" s="2"/>
      <c r="R545" s="2"/>
      <c r="S545" s="2"/>
      <c r="T545" s="2"/>
      <c r="U545" s="2"/>
      <c r="V545" s="2"/>
      <c r="W545" s="2"/>
      <c r="X545" s="2"/>
      <c r="Y545" s="2"/>
      <c r="Z545" s="2"/>
      <c r="AA545" s="1622"/>
    </row>
    <row r="546" spans="1:27" ht="15.75">
      <c r="A546" s="2"/>
      <c r="B546" s="64"/>
      <c r="C546" s="2"/>
      <c r="D546" s="2"/>
      <c r="E546" s="2"/>
      <c r="F546" s="2"/>
      <c r="G546" s="2"/>
      <c r="H546" s="2"/>
      <c r="I546" s="2"/>
      <c r="J546" s="2"/>
      <c r="K546" s="2"/>
      <c r="L546" s="2"/>
      <c r="M546" s="2"/>
      <c r="N546" s="2"/>
      <c r="O546" s="2"/>
      <c r="P546" s="2"/>
      <c r="Q546" s="2"/>
      <c r="R546" s="2"/>
      <c r="S546" s="2"/>
      <c r="T546" s="2"/>
      <c r="U546" s="2"/>
      <c r="V546" s="2"/>
      <c r="W546" s="2"/>
      <c r="X546" s="2"/>
      <c r="Y546" s="2"/>
      <c r="Z546" s="2"/>
      <c r="AA546" s="1622"/>
    </row>
    <row r="547" spans="1:27" ht="15.75">
      <c r="A547" s="2"/>
      <c r="B547" s="64"/>
      <c r="C547" s="2"/>
      <c r="D547" s="2"/>
      <c r="E547" s="2"/>
      <c r="F547" s="2"/>
      <c r="G547" s="2"/>
      <c r="H547" s="2"/>
      <c r="I547" s="2"/>
      <c r="J547" s="2"/>
      <c r="K547" s="2"/>
      <c r="L547" s="2"/>
      <c r="M547" s="2"/>
      <c r="N547" s="2"/>
      <c r="O547" s="2"/>
      <c r="P547" s="2"/>
      <c r="Q547" s="2"/>
      <c r="R547" s="2"/>
      <c r="S547" s="2"/>
      <c r="T547" s="2"/>
      <c r="U547" s="2"/>
      <c r="V547" s="2"/>
      <c r="W547" s="2"/>
      <c r="X547" s="2"/>
      <c r="Y547" s="2"/>
      <c r="Z547" s="2"/>
      <c r="AA547" s="1622"/>
    </row>
    <row r="548" spans="1:27" ht="15.75">
      <c r="A548" s="2"/>
      <c r="B548" s="64"/>
      <c r="C548" s="2"/>
      <c r="D548" s="2"/>
      <c r="E548" s="2"/>
      <c r="F548" s="2"/>
      <c r="G548" s="2"/>
      <c r="H548" s="2"/>
      <c r="I548" s="2"/>
      <c r="J548" s="2"/>
      <c r="K548" s="2"/>
      <c r="L548" s="2"/>
      <c r="M548" s="2"/>
      <c r="N548" s="2"/>
      <c r="O548" s="2"/>
      <c r="P548" s="2"/>
      <c r="Q548" s="2"/>
      <c r="R548" s="2"/>
      <c r="S548" s="2"/>
      <c r="T548" s="2"/>
      <c r="U548" s="2"/>
      <c r="V548" s="2"/>
      <c r="W548" s="2"/>
      <c r="X548" s="2"/>
      <c r="Y548" s="2"/>
      <c r="Z548" s="2"/>
      <c r="AA548" s="1622"/>
    </row>
    <row r="549" spans="1:27" ht="15.75">
      <c r="A549" s="2"/>
      <c r="B549" s="64"/>
      <c r="C549" s="2"/>
      <c r="D549" s="2"/>
      <c r="E549" s="2"/>
      <c r="F549" s="2"/>
      <c r="G549" s="2"/>
      <c r="H549" s="2"/>
      <c r="I549" s="2"/>
      <c r="J549" s="2"/>
      <c r="K549" s="2"/>
      <c r="L549" s="2"/>
      <c r="M549" s="2"/>
      <c r="N549" s="2"/>
      <c r="O549" s="2"/>
      <c r="P549" s="2"/>
      <c r="Q549" s="2"/>
      <c r="R549" s="2"/>
      <c r="S549" s="2"/>
      <c r="T549" s="2"/>
      <c r="U549" s="2"/>
      <c r="V549" s="2"/>
      <c r="W549" s="2"/>
      <c r="X549" s="2"/>
      <c r="Y549" s="2"/>
      <c r="Z549" s="2"/>
      <c r="AA549" s="1622"/>
    </row>
    <row r="550" spans="1:27" ht="15.75">
      <c r="A550" s="2"/>
      <c r="B550" s="64"/>
      <c r="C550" s="2"/>
      <c r="D550" s="2"/>
      <c r="E550" s="2"/>
      <c r="F550" s="2"/>
      <c r="G550" s="2"/>
      <c r="H550" s="2"/>
      <c r="I550" s="2"/>
      <c r="J550" s="2"/>
      <c r="K550" s="2"/>
      <c r="L550" s="2"/>
      <c r="M550" s="2"/>
      <c r="N550" s="2"/>
      <c r="O550" s="2"/>
      <c r="P550" s="2"/>
      <c r="Q550" s="2"/>
      <c r="R550" s="2"/>
      <c r="S550" s="2"/>
      <c r="T550" s="2"/>
      <c r="U550" s="2"/>
      <c r="V550" s="2"/>
      <c r="W550" s="2"/>
      <c r="X550" s="2"/>
      <c r="Y550" s="2"/>
      <c r="Z550" s="2"/>
      <c r="AA550" s="1622"/>
    </row>
    <row r="551" spans="1:27" ht="15.75">
      <c r="A551" s="2"/>
      <c r="B551" s="64"/>
      <c r="C551" s="2"/>
      <c r="D551" s="2"/>
      <c r="E551" s="2"/>
      <c r="F551" s="2"/>
      <c r="G551" s="2"/>
      <c r="H551" s="2"/>
      <c r="I551" s="2"/>
      <c r="J551" s="2"/>
      <c r="K551" s="2"/>
      <c r="L551" s="2"/>
      <c r="M551" s="2"/>
      <c r="N551" s="2"/>
      <c r="O551" s="2"/>
      <c r="P551" s="2"/>
      <c r="Q551" s="2"/>
      <c r="R551" s="2"/>
      <c r="S551" s="2"/>
      <c r="T551" s="2"/>
      <c r="U551" s="2"/>
      <c r="V551" s="2"/>
      <c r="W551" s="2"/>
      <c r="X551" s="2"/>
      <c r="Y551" s="2"/>
      <c r="Z551" s="2"/>
      <c r="AA551" s="1622"/>
    </row>
    <row r="552" spans="1:27" ht="15.75">
      <c r="A552" s="2"/>
      <c r="B552" s="64"/>
      <c r="C552" s="2"/>
      <c r="D552" s="2"/>
      <c r="E552" s="2"/>
      <c r="F552" s="2"/>
      <c r="G552" s="2"/>
      <c r="H552" s="2"/>
      <c r="I552" s="2"/>
      <c r="J552" s="2"/>
      <c r="K552" s="2"/>
      <c r="L552" s="2"/>
      <c r="M552" s="2"/>
      <c r="N552" s="2"/>
      <c r="O552" s="2"/>
      <c r="P552" s="2"/>
      <c r="Q552" s="2"/>
      <c r="R552" s="2"/>
      <c r="S552" s="2"/>
      <c r="T552" s="2"/>
      <c r="U552" s="2"/>
      <c r="V552" s="2"/>
      <c r="W552" s="2"/>
      <c r="X552" s="2"/>
      <c r="Y552" s="2"/>
      <c r="Z552" s="2"/>
      <c r="AA552" s="1622"/>
    </row>
    <row r="553" spans="1:27" ht="15.75">
      <c r="A553" s="2"/>
      <c r="B553" s="64"/>
      <c r="C553" s="2"/>
      <c r="D553" s="2"/>
      <c r="E553" s="2"/>
      <c r="F553" s="2"/>
      <c r="G553" s="2"/>
      <c r="H553" s="2"/>
      <c r="I553" s="2"/>
      <c r="J553" s="2"/>
      <c r="K553" s="2"/>
      <c r="L553" s="2"/>
      <c r="M553" s="2"/>
      <c r="N553" s="2"/>
      <c r="O553" s="2"/>
      <c r="P553" s="2"/>
      <c r="Q553" s="2"/>
      <c r="R553" s="2"/>
      <c r="S553" s="2"/>
      <c r="T553" s="2"/>
      <c r="U553" s="2"/>
      <c r="V553" s="2"/>
      <c r="W553" s="2"/>
      <c r="X553" s="2"/>
      <c r="Y553" s="2"/>
      <c r="Z553" s="2"/>
      <c r="AA553" s="1622"/>
    </row>
    <row r="554" spans="1:27" ht="15.75">
      <c r="A554" s="2"/>
      <c r="B554" s="64"/>
      <c r="C554" s="2"/>
      <c r="D554" s="2"/>
      <c r="E554" s="2"/>
      <c r="F554" s="2"/>
      <c r="G554" s="2"/>
      <c r="H554" s="2"/>
      <c r="I554" s="2"/>
      <c r="J554" s="2"/>
      <c r="K554" s="2"/>
      <c r="L554" s="2"/>
      <c r="M554" s="2"/>
      <c r="N554" s="2"/>
      <c r="O554" s="2"/>
      <c r="P554" s="2"/>
      <c r="Q554" s="2"/>
      <c r="R554" s="2"/>
      <c r="S554" s="2"/>
      <c r="T554" s="2"/>
      <c r="U554" s="2"/>
      <c r="V554" s="2"/>
      <c r="W554" s="2"/>
      <c r="X554" s="2"/>
      <c r="Y554" s="2"/>
      <c r="Z554" s="2"/>
      <c r="AA554" s="1622"/>
    </row>
    <row r="555" spans="1:27" ht="15.75">
      <c r="A555" s="2"/>
      <c r="B555" s="64"/>
      <c r="C555" s="2"/>
      <c r="D555" s="2"/>
      <c r="E555" s="2"/>
      <c r="F555" s="2"/>
      <c r="G555" s="2"/>
      <c r="H555" s="2"/>
      <c r="I555" s="2"/>
      <c r="J555" s="2"/>
      <c r="K555" s="2"/>
      <c r="L555" s="2"/>
      <c r="M555" s="2"/>
      <c r="N555" s="2"/>
      <c r="O555" s="2"/>
      <c r="P555" s="2"/>
      <c r="Q555" s="2"/>
      <c r="R555" s="2"/>
      <c r="S555" s="2"/>
      <c r="T555" s="2"/>
      <c r="U555" s="2"/>
      <c r="V555" s="2"/>
      <c r="W555" s="2"/>
      <c r="X555" s="2"/>
      <c r="Y555" s="2"/>
      <c r="Z555" s="2"/>
      <c r="AA555" s="1622"/>
    </row>
    <row r="556" spans="1:27" ht="15.75">
      <c r="A556" s="2"/>
      <c r="B556" s="64"/>
      <c r="C556" s="2"/>
      <c r="D556" s="2"/>
      <c r="E556" s="2"/>
      <c r="F556" s="2"/>
      <c r="G556" s="2"/>
      <c r="H556" s="2"/>
      <c r="I556" s="2"/>
      <c r="J556" s="2"/>
      <c r="K556" s="2"/>
      <c r="L556" s="2"/>
      <c r="M556" s="2"/>
      <c r="N556" s="2"/>
      <c r="O556" s="2"/>
      <c r="P556" s="2"/>
      <c r="Q556" s="2"/>
      <c r="R556" s="2"/>
      <c r="S556" s="2"/>
      <c r="T556" s="2"/>
      <c r="U556" s="2"/>
      <c r="V556" s="2"/>
      <c r="W556" s="2"/>
      <c r="X556" s="2"/>
      <c r="Y556" s="2"/>
      <c r="Z556" s="2"/>
      <c r="AA556" s="1622"/>
    </row>
    <row r="557" spans="1:27" ht="15.75">
      <c r="A557" s="2"/>
      <c r="B557" s="64"/>
      <c r="C557" s="2"/>
      <c r="D557" s="2"/>
      <c r="E557" s="2"/>
      <c r="F557" s="2"/>
      <c r="G557" s="2"/>
      <c r="H557" s="2"/>
      <c r="I557" s="2"/>
      <c r="J557" s="2"/>
      <c r="K557" s="2"/>
      <c r="L557" s="2"/>
      <c r="M557" s="2"/>
      <c r="N557" s="2"/>
      <c r="O557" s="2"/>
      <c r="P557" s="2"/>
      <c r="Q557" s="2"/>
      <c r="R557" s="2"/>
      <c r="S557" s="2"/>
      <c r="T557" s="2"/>
      <c r="U557" s="2"/>
      <c r="V557" s="2"/>
      <c r="W557" s="2"/>
      <c r="X557" s="2"/>
      <c r="Y557" s="2"/>
      <c r="Z557" s="2"/>
      <c r="AA557" s="1622"/>
    </row>
    <row r="558" spans="1:27" ht="15.75">
      <c r="A558" s="2"/>
      <c r="B558" s="64"/>
      <c r="C558" s="2"/>
      <c r="D558" s="2"/>
      <c r="E558" s="2"/>
      <c r="F558" s="2"/>
      <c r="G558" s="2"/>
      <c r="H558" s="2"/>
      <c r="I558" s="2"/>
      <c r="J558" s="2"/>
      <c r="K558" s="2"/>
      <c r="L558" s="2"/>
      <c r="M558" s="2"/>
      <c r="N558" s="2"/>
      <c r="O558" s="2"/>
      <c r="P558" s="2"/>
      <c r="Q558" s="2"/>
      <c r="R558" s="2"/>
      <c r="S558" s="2"/>
      <c r="T558" s="2"/>
      <c r="U558" s="2"/>
      <c r="V558" s="2"/>
      <c r="W558" s="2"/>
      <c r="X558" s="2"/>
      <c r="Y558" s="2"/>
      <c r="Z558" s="2"/>
      <c r="AA558" s="1622"/>
    </row>
    <row r="559" spans="1:27" ht="15.75">
      <c r="A559" s="2"/>
      <c r="B559" s="64"/>
      <c r="C559" s="2"/>
      <c r="D559" s="2"/>
      <c r="E559" s="2"/>
      <c r="F559" s="2"/>
      <c r="G559" s="2"/>
      <c r="H559" s="2"/>
      <c r="I559" s="2"/>
      <c r="J559" s="2"/>
      <c r="K559" s="2"/>
      <c r="L559" s="2"/>
      <c r="M559" s="2"/>
      <c r="N559" s="2"/>
      <c r="O559" s="2"/>
      <c r="P559" s="2"/>
      <c r="Q559" s="2"/>
      <c r="R559" s="2"/>
      <c r="S559" s="2"/>
      <c r="T559" s="2"/>
      <c r="U559" s="2"/>
      <c r="V559" s="2"/>
      <c r="W559" s="2"/>
      <c r="X559" s="2"/>
      <c r="Y559" s="2"/>
      <c r="Z559" s="2"/>
      <c r="AA559" s="1622"/>
    </row>
    <row r="560" spans="1:27" ht="15.75">
      <c r="A560" s="2"/>
      <c r="B560" s="64"/>
      <c r="C560" s="2"/>
      <c r="D560" s="2"/>
      <c r="E560" s="2"/>
      <c r="F560" s="2"/>
      <c r="G560" s="2"/>
      <c r="H560" s="2"/>
      <c r="I560" s="2"/>
      <c r="J560" s="2"/>
      <c r="K560" s="2"/>
      <c r="L560" s="2"/>
      <c r="M560" s="2"/>
      <c r="N560" s="2"/>
      <c r="O560" s="2"/>
      <c r="P560" s="2"/>
      <c r="Q560" s="2"/>
      <c r="R560" s="2"/>
      <c r="S560" s="2"/>
      <c r="T560" s="2"/>
      <c r="U560" s="2"/>
      <c r="V560" s="2"/>
      <c r="W560" s="2"/>
      <c r="X560" s="2"/>
      <c r="Y560" s="2"/>
      <c r="Z560" s="2"/>
      <c r="AA560" s="1622"/>
    </row>
    <row r="561" spans="1:27" ht="15.75">
      <c r="A561" s="2"/>
      <c r="B561" s="64"/>
      <c r="C561" s="2"/>
      <c r="D561" s="2"/>
      <c r="E561" s="2"/>
      <c r="F561" s="2"/>
      <c r="G561" s="2"/>
      <c r="H561" s="2"/>
      <c r="I561" s="2"/>
      <c r="J561" s="2"/>
      <c r="K561" s="2"/>
      <c r="L561" s="2"/>
      <c r="M561" s="2"/>
      <c r="N561" s="2"/>
      <c r="O561" s="2"/>
      <c r="P561" s="2"/>
      <c r="Q561" s="2"/>
      <c r="R561" s="2"/>
      <c r="S561" s="2"/>
      <c r="T561" s="2"/>
      <c r="U561" s="2"/>
      <c r="V561" s="2"/>
      <c r="W561" s="2"/>
      <c r="X561" s="2"/>
      <c r="Y561" s="2"/>
      <c r="Z561" s="2"/>
      <c r="AA561" s="1622"/>
    </row>
    <row r="562" spans="1:27" ht="15.75">
      <c r="A562" s="2"/>
      <c r="B562" s="64"/>
      <c r="C562" s="2"/>
      <c r="D562" s="2"/>
      <c r="E562" s="2"/>
      <c r="F562" s="2"/>
      <c r="G562" s="2"/>
      <c r="H562" s="2"/>
      <c r="I562" s="2"/>
      <c r="J562" s="2"/>
      <c r="K562" s="2"/>
      <c r="L562" s="2"/>
      <c r="M562" s="2"/>
      <c r="N562" s="2"/>
      <c r="O562" s="2"/>
      <c r="P562" s="2"/>
      <c r="Q562" s="2"/>
      <c r="R562" s="2"/>
      <c r="S562" s="2"/>
      <c r="T562" s="2"/>
      <c r="U562" s="2"/>
      <c r="V562" s="2"/>
      <c r="W562" s="2"/>
      <c r="X562" s="2"/>
      <c r="Y562" s="2"/>
      <c r="Z562" s="2"/>
      <c r="AA562" s="1622"/>
    </row>
    <row r="563" spans="1:27" ht="15.75">
      <c r="A563" s="2"/>
      <c r="B563" s="64"/>
      <c r="C563" s="2"/>
      <c r="D563" s="2"/>
      <c r="E563" s="2"/>
      <c r="F563" s="2"/>
      <c r="G563" s="2"/>
      <c r="H563" s="2"/>
      <c r="I563" s="2"/>
      <c r="J563" s="2"/>
      <c r="K563" s="2"/>
      <c r="L563" s="2"/>
      <c r="M563" s="2"/>
      <c r="N563" s="2"/>
      <c r="O563" s="2"/>
      <c r="P563" s="2"/>
      <c r="Q563" s="2"/>
      <c r="R563" s="2"/>
      <c r="S563" s="2"/>
      <c r="T563" s="2"/>
      <c r="U563" s="2"/>
      <c r="V563" s="2"/>
      <c r="W563" s="2"/>
      <c r="X563" s="2"/>
      <c r="Y563" s="2"/>
      <c r="Z563" s="2"/>
      <c r="AA563" s="1622"/>
    </row>
    <row r="564" spans="1:27" ht="15.75">
      <c r="A564" s="2"/>
      <c r="B564" s="64"/>
      <c r="C564" s="2"/>
      <c r="D564" s="2"/>
      <c r="E564" s="2"/>
      <c r="F564" s="2"/>
      <c r="G564" s="2"/>
      <c r="H564" s="2"/>
      <c r="I564" s="2"/>
      <c r="J564" s="2"/>
      <c r="K564" s="2"/>
      <c r="L564" s="2"/>
      <c r="M564" s="2"/>
      <c r="N564" s="2"/>
      <c r="O564" s="2"/>
      <c r="P564" s="2"/>
      <c r="Q564" s="2"/>
      <c r="R564" s="2"/>
      <c r="S564" s="2"/>
      <c r="T564" s="2"/>
      <c r="U564" s="2"/>
      <c r="V564" s="2"/>
      <c r="W564" s="2"/>
      <c r="X564" s="2"/>
      <c r="Y564" s="2"/>
      <c r="Z564" s="2"/>
      <c r="AA564" s="1622"/>
    </row>
    <row r="565" spans="1:27" ht="15.75">
      <c r="A565" s="2"/>
      <c r="B565" s="64"/>
      <c r="C565" s="2"/>
      <c r="D565" s="2"/>
      <c r="E565" s="2"/>
      <c r="F565" s="2"/>
      <c r="G565" s="2"/>
      <c r="H565" s="2"/>
      <c r="I565" s="2"/>
      <c r="J565" s="2"/>
      <c r="K565" s="2"/>
      <c r="L565" s="2"/>
      <c r="M565" s="2"/>
      <c r="N565" s="2"/>
      <c r="O565" s="2"/>
      <c r="P565" s="2"/>
      <c r="Q565" s="2"/>
      <c r="R565" s="2"/>
      <c r="S565" s="2"/>
      <c r="T565" s="2"/>
      <c r="U565" s="2"/>
      <c r="V565" s="2"/>
      <c r="W565" s="2"/>
      <c r="X565" s="2"/>
      <c r="Y565" s="2"/>
      <c r="Z565" s="2"/>
      <c r="AA565" s="1622"/>
    </row>
    <row r="566" spans="1:27" ht="15.75">
      <c r="A566" s="2"/>
      <c r="B566" s="64"/>
      <c r="C566" s="2"/>
      <c r="D566" s="2"/>
      <c r="E566" s="2"/>
      <c r="F566" s="2"/>
      <c r="G566" s="2"/>
      <c r="H566" s="2"/>
      <c r="I566" s="2"/>
      <c r="J566" s="2"/>
      <c r="K566" s="2"/>
      <c r="L566" s="2"/>
      <c r="M566" s="2"/>
      <c r="N566" s="2"/>
      <c r="O566" s="2"/>
      <c r="P566" s="2"/>
      <c r="Q566" s="2"/>
      <c r="R566" s="2"/>
      <c r="S566" s="2"/>
      <c r="T566" s="2"/>
      <c r="U566" s="2"/>
      <c r="V566" s="2"/>
      <c r="W566" s="2"/>
      <c r="X566" s="2"/>
      <c r="Y566" s="2"/>
      <c r="Z566" s="2"/>
      <c r="AA566" s="1622"/>
    </row>
    <row r="567" spans="1:27" ht="15.75">
      <c r="A567" s="2"/>
      <c r="B567" s="64"/>
      <c r="C567" s="2"/>
      <c r="D567" s="2"/>
      <c r="E567" s="2"/>
      <c r="F567" s="2"/>
      <c r="G567" s="2"/>
      <c r="H567" s="2"/>
      <c r="I567" s="2"/>
      <c r="J567" s="2"/>
      <c r="K567" s="2"/>
      <c r="L567" s="2"/>
      <c r="M567" s="2"/>
      <c r="N567" s="2"/>
      <c r="O567" s="2"/>
      <c r="P567" s="2"/>
      <c r="Q567" s="2"/>
      <c r="R567" s="2"/>
      <c r="S567" s="2"/>
      <c r="T567" s="2"/>
      <c r="U567" s="2"/>
      <c r="V567" s="2"/>
      <c r="W567" s="2"/>
      <c r="X567" s="2"/>
      <c r="Y567" s="2"/>
      <c r="Z567" s="2"/>
      <c r="AA567" s="1622"/>
    </row>
    <row r="568" spans="1:27" ht="15.75">
      <c r="A568" s="2"/>
      <c r="B568" s="64"/>
      <c r="C568" s="2"/>
      <c r="D568" s="2"/>
      <c r="E568" s="2"/>
      <c r="F568" s="2"/>
      <c r="G568" s="2"/>
      <c r="H568" s="2"/>
      <c r="I568" s="2"/>
      <c r="J568" s="2"/>
      <c r="K568" s="2"/>
      <c r="L568" s="2"/>
      <c r="M568" s="2"/>
      <c r="N568" s="2"/>
      <c r="O568" s="2"/>
      <c r="P568" s="2"/>
      <c r="Q568" s="2"/>
      <c r="R568" s="2"/>
      <c r="S568" s="2"/>
      <c r="T568" s="2"/>
      <c r="U568" s="2"/>
      <c r="V568" s="2"/>
      <c r="W568" s="2"/>
      <c r="X568" s="2"/>
      <c r="Y568" s="2"/>
      <c r="Z568" s="2"/>
      <c r="AA568" s="1622"/>
    </row>
    <row r="569" spans="1:27" ht="15.75">
      <c r="A569" s="2"/>
      <c r="B569" s="64"/>
      <c r="C569" s="2"/>
      <c r="D569" s="2"/>
      <c r="E569" s="2"/>
      <c r="F569" s="2"/>
      <c r="G569" s="2"/>
      <c r="H569" s="2"/>
      <c r="I569" s="2"/>
      <c r="J569" s="2"/>
      <c r="K569" s="2"/>
      <c r="L569" s="2"/>
      <c r="M569" s="2"/>
      <c r="N569" s="2"/>
      <c r="O569" s="2"/>
      <c r="P569" s="2"/>
      <c r="Q569" s="2"/>
      <c r="R569" s="2"/>
      <c r="S569" s="2"/>
      <c r="T569" s="2"/>
      <c r="U569" s="2"/>
      <c r="V569" s="2"/>
      <c r="W569" s="2"/>
      <c r="X569" s="2"/>
      <c r="Y569" s="2"/>
      <c r="Z569" s="2"/>
      <c r="AA569" s="1622"/>
    </row>
    <row r="570" spans="1:27" ht="15.75">
      <c r="A570" s="2"/>
      <c r="B570" s="64"/>
      <c r="C570" s="2"/>
      <c r="D570" s="2"/>
      <c r="E570" s="2"/>
      <c r="F570" s="2"/>
      <c r="G570" s="2"/>
      <c r="H570" s="2"/>
      <c r="I570" s="2"/>
      <c r="J570" s="2"/>
      <c r="K570" s="2"/>
      <c r="L570" s="2"/>
      <c r="M570" s="2"/>
      <c r="N570" s="2"/>
      <c r="O570" s="2"/>
      <c r="P570" s="2"/>
      <c r="Q570" s="2"/>
      <c r="R570" s="2"/>
      <c r="S570" s="2"/>
      <c r="T570" s="2"/>
      <c r="U570" s="2"/>
      <c r="V570" s="2"/>
      <c r="W570" s="2"/>
      <c r="X570" s="2"/>
      <c r="Y570" s="2"/>
      <c r="Z570" s="2"/>
      <c r="AA570" s="1622"/>
    </row>
    <row r="571" spans="1:27" ht="15.75">
      <c r="A571" s="2"/>
      <c r="B571" s="64"/>
      <c r="C571" s="2"/>
      <c r="D571" s="2"/>
      <c r="E571" s="2"/>
      <c r="F571" s="2"/>
      <c r="G571" s="2"/>
      <c r="H571" s="2"/>
      <c r="I571" s="2"/>
      <c r="J571" s="2"/>
      <c r="K571" s="2"/>
      <c r="L571" s="2"/>
      <c r="M571" s="2"/>
      <c r="N571" s="2"/>
      <c r="O571" s="2"/>
      <c r="P571" s="2"/>
      <c r="Q571" s="2"/>
      <c r="R571" s="2"/>
      <c r="S571" s="2"/>
      <c r="T571" s="2"/>
      <c r="U571" s="2"/>
      <c r="V571" s="2"/>
      <c r="W571" s="2"/>
      <c r="X571" s="2"/>
      <c r="Y571" s="2"/>
      <c r="Z571" s="2"/>
      <c r="AA571" s="1622"/>
    </row>
    <row r="572" spans="1:27" ht="15.75">
      <c r="A572" s="2"/>
      <c r="B572" s="64"/>
      <c r="C572" s="2"/>
      <c r="D572" s="2"/>
      <c r="E572" s="2"/>
      <c r="F572" s="2"/>
      <c r="G572" s="2"/>
      <c r="H572" s="2"/>
      <c r="I572" s="2"/>
      <c r="J572" s="2"/>
      <c r="K572" s="2"/>
      <c r="L572" s="2"/>
      <c r="M572" s="2"/>
      <c r="N572" s="2"/>
      <c r="O572" s="2"/>
      <c r="P572" s="2"/>
      <c r="Q572" s="2"/>
      <c r="R572" s="2"/>
      <c r="S572" s="2"/>
      <c r="T572" s="2"/>
      <c r="U572" s="2"/>
      <c r="V572" s="2"/>
      <c r="W572" s="2"/>
      <c r="X572" s="2"/>
      <c r="Y572" s="2"/>
      <c r="Z572" s="2"/>
      <c r="AA572" s="1622"/>
    </row>
    <row r="573" spans="1:27" ht="15.75">
      <c r="A573" s="2"/>
      <c r="B573" s="64"/>
      <c r="C573" s="2"/>
      <c r="D573" s="2"/>
      <c r="E573" s="2"/>
      <c r="F573" s="2"/>
      <c r="G573" s="2"/>
      <c r="H573" s="2"/>
      <c r="I573" s="2"/>
      <c r="J573" s="2"/>
      <c r="K573" s="2"/>
      <c r="L573" s="2"/>
      <c r="M573" s="2"/>
      <c r="N573" s="2"/>
      <c r="O573" s="2"/>
      <c r="P573" s="2"/>
      <c r="Q573" s="2"/>
      <c r="R573" s="2"/>
      <c r="S573" s="2"/>
      <c r="T573" s="2"/>
      <c r="U573" s="2"/>
      <c r="V573" s="2"/>
      <c r="W573" s="2"/>
      <c r="X573" s="2"/>
      <c r="Y573" s="2"/>
      <c r="Z573" s="2"/>
      <c r="AA573" s="1622"/>
    </row>
    <row r="574" spans="1:27" ht="15.75">
      <c r="A574" s="2"/>
      <c r="B574" s="64"/>
      <c r="C574" s="2"/>
      <c r="D574" s="2"/>
      <c r="E574" s="2"/>
      <c r="F574" s="2"/>
      <c r="G574" s="2"/>
      <c r="H574" s="2"/>
      <c r="I574" s="2"/>
      <c r="J574" s="2"/>
      <c r="K574" s="2"/>
      <c r="L574" s="2"/>
      <c r="M574" s="2"/>
      <c r="N574" s="2"/>
      <c r="O574" s="2"/>
      <c r="P574" s="2"/>
      <c r="Q574" s="2"/>
      <c r="R574" s="2"/>
      <c r="S574" s="2"/>
      <c r="T574" s="2"/>
      <c r="U574" s="2"/>
      <c r="V574" s="2"/>
      <c r="W574" s="2"/>
      <c r="X574" s="2"/>
      <c r="Y574" s="2"/>
      <c r="Z574" s="2"/>
      <c r="AA574" s="1622"/>
    </row>
    <row r="575" spans="1:27" ht="15.75">
      <c r="A575" s="2"/>
      <c r="B575" s="64"/>
      <c r="C575" s="2"/>
      <c r="D575" s="2"/>
      <c r="E575" s="2"/>
      <c r="F575" s="2"/>
      <c r="G575" s="2"/>
      <c r="H575" s="2"/>
      <c r="I575" s="2"/>
      <c r="J575" s="2"/>
      <c r="K575" s="2"/>
      <c r="L575" s="2"/>
      <c r="M575" s="2"/>
      <c r="N575" s="2"/>
      <c r="O575" s="2"/>
      <c r="P575" s="2"/>
      <c r="Q575" s="2"/>
      <c r="R575" s="2"/>
      <c r="S575" s="2"/>
      <c r="T575" s="2"/>
      <c r="U575" s="2"/>
      <c r="V575" s="2"/>
      <c r="W575" s="2"/>
      <c r="X575" s="2"/>
      <c r="Y575" s="2"/>
      <c r="Z575" s="2"/>
      <c r="AA575" s="1622"/>
    </row>
    <row r="576" spans="1:27" ht="15.75">
      <c r="A576" s="2"/>
      <c r="B576" s="64"/>
      <c r="C576" s="2"/>
      <c r="D576" s="2"/>
      <c r="E576" s="2"/>
      <c r="F576" s="2"/>
      <c r="G576" s="2"/>
      <c r="H576" s="2"/>
      <c r="I576" s="2"/>
      <c r="J576" s="2"/>
      <c r="K576" s="2"/>
      <c r="L576" s="2"/>
      <c r="M576" s="2"/>
      <c r="N576" s="2"/>
      <c r="O576" s="2"/>
      <c r="P576" s="2"/>
      <c r="Q576" s="2"/>
      <c r="R576" s="2"/>
      <c r="S576" s="2"/>
      <c r="T576" s="2"/>
      <c r="U576" s="2"/>
      <c r="V576" s="2"/>
      <c r="W576" s="2"/>
      <c r="X576" s="2"/>
      <c r="Y576" s="2"/>
      <c r="Z576" s="2"/>
      <c r="AA576" s="1622"/>
    </row>
    <row r="577" spans="1:27" ht="15.75">
      <c r="A577" s="2"/>
      <c r="B577" s="64"/>
      <c r="C577" s="2"/>
      <c r="D577" s="2"/>
      <c r="E577" s="2"/>
      <c r="F577" s="2"/>
      <c r="G577" s="2"/>
      <c r="H577" s="2"/>
      <c r="I577" s="2"/>
      <c r="J577" s="2"/>
      <c r="K577" s="2"/>
      <c r="L577" s="2"/>
      <c r="M577" s="2"/>
      <c r="N577" s="2"/>
      <c r="O577" s="2"/>
      <c r="P577" s="2"/>
      <c r="Q577" s="2"/>
      <c r="R577" s="2"/>
      <c r="S577" s="2"/>
      <c r="T577" s="2"/>
      <c r="U577" s="2"/>
      <c r="V577" s="2"/>
      <c r="W577" s="2"/>
      <c r="X577" s="2"/>
      <c r="Y577" s="2"/>
      <c r="Z577" s="2"/>
      <c r="AA577" s="1622"/>
    </row>
    <row r="578" spans="1:27" ht="15.75">
      <c r="A578" s="2"/>
      <c r="B578" s="64"/>
      <c r="C578" s="2"/>
      <c r="D578" s="2"/>
      <c r="E578" s="2"/>
      <c r="F578" s="2"/>
      <c r="G578" s="2"/>
      <c r="H578" s="2"/>
      <c r="I578" s="2"/>
      <c r="J578" s="2"/>
      <c r="K578" s="2"/>
      <c r="L578" s="2"/>
      <c r="M578" s="2"/>
      <c r="N578" s="2"/>
      <c r="O578" s="2"/>
      <c r="P578" s="2"/>
      <c r="Q578" s="2"/>
      <c r="R578" s="2"/>
      <c r="S578" s="2"/>
      <c r="T578" s="2"/>
      <c r="U578" s="2"/>
      <c r="V578" s="2"/>
      <c r="W578" s="2"/>
      <c r="X578" s="2"/>
      <c r="Y578" s="2"/>
      <c r="Z578" s="2"/>
      <c r="AA578" s="1622"/>
    </row>
    <row r="579" spans="1:27" ht="15.75">
      <c r="A579" s="2"/>
      <c r="B579" s="64"/>
      <c r="C579" s="2"/>
      <c r="D579" s="2"/>
      <c r="E579" s="2"/>
      <c r="F579" s="2"/>
      <c r="G579" s="2"/>
      <c r="H579" s="2"/>
      <c r="I579" s="2"/>
      <c r="J579" s="2"/>
      <c r="K579" s="2"/>
      <c r="L579" s="2"/>
      <c r="M579" s="2"/>
      <c r="N579" s="2"/>
      <c r="O579" s="2"/>
      <c r="P579" s="2"/>
      <c r="Q579" s="2"/>
      <c r="R579" s="2"/>
      <c r="S579" s="2"/>
      <c r="T579" s="2"/>
      <c r="U579" s="2"/>
      <c r="V579" s="2"/>
      <c r="W579" s="2"/>
      <c r="X579" s="2"/>
      <c r="Y579" s="2"/>
      <c r="Z579" s="2"/>
      <c r="AA579" s="1622"/>
    </row>
    <row r="580" spans="1:27" ht="15.75">
      <c r="A580" s="2"/>
      <c r="B580" s="64"/>
      <c r="C580" s="2"/>
      <c r="D580" s="2"/>
      <c r="E580" s="2"/>
      <c r="F580" s="2"/>
      <c r="G580" s="2"/>
      <c r="H580" s="2"/>
      <c r="I580" s="2"/>
      <c r="J580" s="2"/>
      <c r="K580" s="2"/>
      <c r="L580" s="2"/>
      <c r="M580" s="2"/>
      <c r="N580" s="2"/>
      <c r="O580" s="2"/>
      <c r="P580" s="2"/>
      <c r="Q580" s="2"/>
      <c r="R580" s="2"/>
      <c r="S580" s="2"/>
      <c r="T580" s="2"/>
      <c r="U580" s="2"/>
      <c r="V580" s="2"/>
      <c r="W580" s="2"/>
      <c r="X580" s="2"/>
      <c r="Y580" s="2"/>
      <c r="Z580" s="2"/>
      <c r="AA580" s="1622"/>
    </row>
    <row r="581" spans="1:27" ht="15.75">
      <c r="A581" s="2"/>
      <c r="B581" s="64"/>
      <c r="C581" s="2"/>
      <c r="D581" s="2"/>
      <c r="E581" s="2"/>
      <c r="F581" s="2"/>
      <c r="G581" s="2"/>
      <c r="H581" s="2"/>
      <c r="I581" s="2"/>
      <c r="J581" s="2"/>
      <c r="K581" s="2"/>
      <c r="L581" s="2"/>
      <c r="M581" s="2"/>
      <c r="N581" s="2"/>
      <c r="O581" s="2"/>
      <c r="P581" s="2"/>
      <c r="Q581" s="2"/>
      <c r="R581" s="2"/>
      <c r="S581" s="2"/>
      <c r="T581" s="2"/>
      <c r="U581" s="2"/>
      <c r="V581" s="2"/>
      <c r="W581" s="2"/>
      <c r="X581" s="2"/>
      <c r="Y581" s="2"/>
      <c r="Z581" s="2"/>
      <c r="AA581" s="1622"/>
    </row>
    <row r="582" spans="1:27" ht="15.75">
      <c r="A582" s="2"/>
      <c r="B582" s="64"/>
      <c r="C582" s="2"/>
      <c r="D582" s="2"/>
      <c r="E582" s="2"/>
      <c r="F582" s="2"/>
      <c r="G582" s="2"/>
      <c r="H582" s="2"/>
      <c r="I582" s="2"/>
      <c r="J582" s="2"/>
      <c r="K582" s="2"/>
      <c r="L582" s="2"/>
      <c r="M582" s="2"/>
      <c r="N582" s="2"/>
      <c r="O582" s="2"/>
      <c r="P582" s="2"/>
      <c r="Q582" s="2"/>
      <c r="R582" s="2"/>
      <c r="S582" s="2"/>
      <c r="T582" s="2"/>
      <c r="U582" s="2"/>
      <c r="V582" s="2"/>
      <c r="W582" s="2"/>
      <c r="X582" s="2"/>
      <c r="Y582" s="2"/>
      <c r="Z582" s="2"/>
      <c r="AA582" s="1622"/>
    </row>
    <row r="583" spans="1:27" ht="15.75">
      <c r="A583" s="2"/>
      <c r="B583" s="64"/>
      <c r="C583" s="2"/>
      <c r="D583" s="2"/>
      <c r="E583" s="2"/>
      <c r="F583" s="2"/>
      <c r="G583" s="2"/>
      <c r="H583" s="2"/>
      <c r="I583" s="2"/>
      <c r="J583" s="2"/>
      <c r="K583" s="2"/>
      <c r="L583" s="2"/>
      <c r="M583" s="2"/>
      <c r="N583" s="2"/>
      <c r="O583" s="2"/>
      <c r="P583" s="2"/>
      <c r="Q583" s="2"/>
      <c r="R583" s="2"/>
      <c r="S583" s="2"/>
      <c r="T583" s="2"/>
      <c r="U583" s="2"/>
      <c r="V583" s="2"/>
      <c r="W583" s="2"/>
      <c r="X583" s="2"/>
      <c r="Y583" s="2"/>
      <c r="Z583" s="2"/>
      <c r="AA583" s="1622"/>
    </row>
    <row r="584" spans="1:27" ht="15.75">
      <c r="A584" s="2"/>
      <c r="B584" s="64"/>
      <c r="C584" s="2"/>
      <c r="D584" s="2"/>
      <c r="E584" s="2"/>
      <c r="F584" s="2"/>
      <c r="G584" s="2"/>
      <c r="H584" s="2"/>
      <c r="I584" s="2"/>
      <c r="J584" s="2"/>
      <c r="K584" s="2"/>
      <c r="L584" s="2"/>
      <c r="M584" s="2"/>
      <c r="N584" s="2"/>
      <c r="O584" s="2"/>
      <c r="P584" s="2"/>
      <c r="Q584" s="2"/>
      <c r="R584" s="2"/>
      <c r="S584" s="2"/>
      <c r="T584" s="2"/>
      <c r="U584" s="2"/>
      <c r="V584" s="2"/>
      <c r="W584" s="2"/>
      <c r="X584" s="2"/>
      <c r="Y584" s="2"/>
      <c r="Z584" s="2"/>
      <c r="AA584" s="1622"/>
    </row>
    <row r="585" spans="1:27" ht="15.75">
      <c r="A585" s="2"/>
      <c r="B585" s="64"/>
      <c r="C585" s="2"/>
      <c r="D585" s="2"/>
      <c r="E585" s="2"/>
      <c r="F585" s="2"/>
      <c r="G585" s="2"/>
      <c r="H585" s="2"/>
      <c r="I585" s="2"/>
      <c r="J585" s="2"/>
      <c r="K585" s="2"/>
      <c r="L585" s="2"/>
      <c r="M585" s="2"/>
      <c r="N585" s="2"/>
      <c r="O585" s="2"/>
      <c r="P585" s="2"/>
      <c r="Q585" s="2"/>
      <c r="R585" s="2"/>
      <c r="S585" s="2"/>
      <c r="T585" s="2"/>
      <c r="U585" s="2"/>
      <c r="V585" s="2"/>
      <c r="W585" s="2"/>
      <c r="X585" s="2"/>
      <c r="Y585" s="2"/>
      <c r="Z585" s="2"/>
      <c r="AA585" s="1622"/>
    </row>
    <row r="586" spans="1:27" ht="15.75">
      <c r="A586" s="2"/>
      <c r="B586" s="64"/>
      <c r="C586" s="2"/>
      <c r="D586" s="2"/>
      <c r="E586" s="2"/>
      <c r="F586" s="2"/>
      <c r="G586" s="2"/>
      <c r="H586" s="2"/>
      <c r="I586" s="2"/>
      <c r="J586" s="2"/>
      <c r="K586" s="2"/>
      <c r="L586" s="2"/>
      <c r="M586" s="2"/>
      <c r="N586" s="2"/>
      <c r="O586" s="2"/>
      <c r="P586" s="2"/>
      <c r="Q586" s="2"/>
      <c r="R586" s="2"/>
      <c r="S586" s="2"/>
      <c r="T586" s="2"/>
      <c r="U586" s="2"/>
      <c r="V586" s="2"/>
      <c r="W586" s="2"/>
      <c r="X586" s="2"/>
      <c r="Y586" s="2"/>
      <c r="Z586" s="2"/>
      <c r="AA586" s="1622"/>
    </row>
    <row r="587" spans="1:27" ht="15.75">
      <c r="A587" s="2"/>
      <c r="B587" s="64"/>
      <c r="C587" s="2"/>
      <c r="D587" s="2"/>
      <c r="E587" s="2"/>
      <c r="F587" s="2"/>
      <c r="G587" s="2"/>
      <c r="H587" s="2"/>
      <c r="I587" s="2"/>
      <c r="J587" s="2"/>
      <c r="K587" s="2"/>
      <c r="L587" s="2"/>
      <c r="M587" s="2"/>
      <c r="N587" s="2"/>
      <c r="O587" s="2"/>
      <c r="P587" s="2"/>
      <c r="Q587" s="2"/>
      <c r="R587" s="2"/>
      <c r="S587" s="2"/>
      <c r="T587" s="2"/>
      <c r="U587" s="2"/>
      <c r="V587" s="2"/>
      <c r="W587" s="2"/>
      <c r="X587" s="2"/>
      <c r="Y587" s="2"/>
      <c r="Z587" s="2"/>
      <c r="AA587" s="1622"/>
    </row>
    <row r="588" spans="1:27" ht="15.75">
      <c r="A588" s="2"/>
      <c r="B588" s="64"/>
      <c r="C588" s="2"/>
      <c r="D588" s="2"/>
      <c r="E588" s="2"/>
      <c r="F588" s="2"/>
      <c r="G588" s="2"/>
      <c r="H588" s="2"/>
      <c r="I588" s="2"/>
      <c r="J588" s="2"/>
      <c r="K588" s="2"/>
      <c r="L588" s="2"/>
      <c r="M588" s="2"/>
      <c r="N588" s="2"/>
      <c r="O588" s="2"/>
      <c r="P588" s="2"/>
      <c r="Q588" s="2"/>
      <c r="R588" s="2"/>
      <c r="S588" s="2"/>
      <c r="T588" s="2"/>
      <c r="U588" s="2"/>
      <c r="V588" s="2"/>
      <c r="W588" s="2"/>
      <c r="X588" s="2"/>
      <c r="Y588" s="2"/>
      <c r="Z588" s="2"/>
      <c r="AA588" s="1622"/>
    </row>
    <row r="589" spans="1:27" ht="15.75">
      <c r="A589" s="2"/>
      <c r="B589" s="64"/>
      <c r="C589" s="2"/>
      <c r="D589" s="2"/>
      <c r="E589" s="2"/>
      <c r="F589" s="2"/>
      <c r="G589" s="2"/>
      <c r="H589" s="2"/>
      <c r="I589" s="2"/>
      <c r="J589" s="2"/>
      <c r="K589" s="2"/>
      <c r="L589" s="2"/>
      <c r="M589" s="2"/>
      <c r="N589" s="2"/>
      <c r="O589" s="2"/>
      <c r="P589" s="2"/>
      <c r="Q589" s="2"/>
      <c r="R589" s="2"/>
      <c r="S589" s="2"/>
      <c r="T589" s="2"/>
      <c r="U589" s="2"/>
      <c r="V589" s="2"/>
      <c r="W589" s="2"/>
      <c r="X589" s="2"/>
      <c r="Y589" s="2"/>
      <c r="Z589" s="2"/>
      <c r="AA589" s="1622"/>
    </row>
    <row r="590" spans="1:27" ht="15.75">
      <c r="A590" s="2"/>
      <c r="B590" s="64"/>
      <c r="C590" s="2"/>
      <c r="D590" s="2"/>
      <c r="E590" s="2"/>
      <c r="F590" s="2"/>
      <c r="G590" s="2"/>
      <c r="H590" s="2"/>
      <c r="I590" s="2"/>
      <c r="J590" s="2"/>
      <c r="K590" s="2"/>
      <c r="L590" s="2"/>
      <c r="M590" s="2"/>
      <c r="N590" s="2"/>
      <c r="O590" s="2"/>
      <c r="P590" s="2"/>
      <c r="Q590" s="2"/>
      <c r="R590" s="2"/>
      <c r="S590" s="2"/>
      <c r="T590" s="2"/>
      <c r="U590" s="2"/>
      <c r="V590" s="2"/>
      <c r="W590" s="2"/>
      <c r="X590" s="2"/>
      <c r="Y590" s="2"/>
      <c r="Z590" s="2"/>
      <c r="AA590" s="1622"/>
    </row>
    <row r="591" spans="1:27" ht="15.75">
      <c r="A591" s="2"/>
      <c r="B591" s="64"/>
      <c r="C591" s="2"/>
      <c r="D591" s="2"/>
      <c r="E591" s="2"/>
      <c r="F591" s="2"/>
      <c r="G591" s="2"/>
      <c r="H591" s="2"/>
      <c r="I591" s="2"/>
      <c r="J591" s="2"/>
      <c r="K591" s="2"/>
      <c r="L591" s="2"/>
      <c r="M591" s="2"/>
      <c r="N591" s="2"/>
      <c r="O591" s="2"/>
      <c r="P591" s="2"/>
      <c r="Q591" s="2"/>
      <c r="R591" s="2"/>
      <c r="S591" s="2"/>
      <c r="T591" s="2"/>
      <c r="U591" s="2"/>
      <c r="V591" s="2"/>
      <c r="W591" s="2"/>
      <c r="X591" s="2"/>
      <c r="Y591" s="2"/>
      <c r="Z591" s="2"/>
      <c r="AA591" s="1622"/>
    </row>
    <row r="592" spans="1:27" ht="15.75">
      <c r="A592" s="2"/>
      <c r="B592" s="64"/>
      <c r="C592" s="2"/>
      <c r="D592" s="2"/>
      <c r="E592" s="2"/>
      <c r="F592" s="2"/>
      <c r="G592" s="2"/>
      <c r="H592" s="2"/>
      <c r="I592" s="2"/>
      <c r="J592" s="2"/>
      <c r="K592" s="2"/>
      <c r="L592" s="2"/>
      <c r="M592" s="2"/>
      <c r="N592" s="2"/>
      <c r="O592" s="2"/>
      <c r="P592" s="2"/>
      <c r="Q592" s="2"/>
      <c r="R592" s="2"/>
      <c r="S592" s="2"/>
      <c r="T592" s="2"/>
      <c r="U592" s="2"/>
      <c r="V592" s="2"/>
      <c r="W592" s="2"/>
      <c r="X592" s="2"/>
      <c r="Y592" s="2"/>
      <c r="Z592" s="2"/>
      <c r="AA592" s="1622"/>
    </row>
    <row r="593" spans="1:27" ht="15.75">
      <c r="A593" s="2"/>
      <c r="B593" s="64"/>
      <c r="C593" s="2"/>
      <c r="D593" s="2"/>
      <c r="E593" s="2"/>
      <c r="F593" s="2"/>
      <c r="G593" s="2"/>
      <c r="H593" s="2"/>
      <c r="I593" s="2"/>
      <c r="J593" s="2"/>
      <c r="K593" s="2"/>
      <c r="L593" s="2"/>
      <c r="M593" s="2"/>
      <c r="N593" s="2"/>
      <c r="O593" s="2"/>
      <c r="P593" s="2"/>
      <c r="Q593" s="2"/>
      <c r="R593" s="2"/>
      <c r="S593" s="2"/>
      <c r="T593" s="2"/>
      <c r="U593" s="2"/>
      <c r="V593" s="2"/>
      <c r="W593" s="2"/>
      <c r="X593" s="2"/>
      <c r="Y593" s="2"/>
      <c r="Z593" s="2"/>
      <c r="AA593" s="1622"/>
    </row>
    <row r="594" spans="1:27" ht="15.75">
      <c r="A594" s="2"/>
      <c r="B594" s="64"/>
      <c r="C594" s="2"/>
      <c r="D594" s="2"/>
      <c r="E594" s="2"/>
      <c r="F594" s="2"/>
      <c r="G594" s="2"/>
      <c r="H594" s="2"/>
      <c r="I594" s="2"/>
      <c r="J594" s="2"/>
      <c r="K594" s="2"/>
      <c r="L594" s="2"/>
      <c r="M594" s="2"/>
      <c r="N594" s="2"/>
      <c r="O594" s="2"/>
      <c r="P594" s="2"/>
      <c r="Q594" s="2"/>
      <c r="R594" s="2"/>
      <c r="S594" s="2"/>
      <c r="T594" s="2"/>
      <c r="U594" s="2"/>
      <c r="V594" s="2"/>
      <c r="W594" s="2"/>
      <c r="X594" s="2"/>
      <c r="Y594" s="2"/>
      <c r="Z594" s="2"/>
      <c r="AA594" s="1622"/>
    </row>
    <row r="595" spans="1:27" ht="15.75">
      <c r="A595" s="2"/>
      <c r="B595" s="64"/>
      <c r="C595" s="2"/>
      <c r="D595" s="2"/>
      <c r="E595" s="2"/>
      <c r="F595" s="2"/>
      <c r="G595" s="2"/>
      <c r="H595" s="2"/>
      <c r="I595" s="2"/>
      <c r="J595" s="2"/>
      <c r="K595" s="2"/>
      <c r="L595" s="2"/>
      <c r="M595" s="2"/>
      <c r="N595" s="2"/>
      <c r="O595" s="2"/>
      <c r="P595" s="2"/>
      <c r="Q595" s="2"/>
      <c r="R595" s="2"/>
      <c r="S595" s="2"/>
      <c r="T595" s="2"/>
      <c r="U595" s="2"/>
      <c r="V595" s="2"/>
      <c r="W595" s="2"/>
      <c r="X595" s="2"/>
      <c r="Y595" s="2"/>
      <c r="Z595" s="2"/>
      <c r="AA595" s="1622"/>
    </row>
    <row r="596" spans="1:27" ht="15.75">
      <c r="A596" s="2"/>
      <c r="B596" s="64"/>
      <c r="C596" s="2"/>
      <c r="D596" s="2"/>
      <c r="E596" s="2"/>
      <c r="F596" s="2"/>
      <c r="G596" s="2"/>
      <c r="H596" s="2"/>
      <c r="I596" s="2"/>
      <c r="J596" s="2"/>
      <c r="K596" s="2"/>
      <c r="L596" s="2"/>
      <c r="M596" s="2"/>
      <c r="N596" s="2"/>
      <c r="O596" s="2"/>
      <c r="P596" s="2"/>
      <c r="Q596" s="2"/>
      <c r="R596" s="2"/>
      <c r="S596" s="2"/>
      <c r="T596" s="2"/>
      <c r="U596" s="2"/>
      <c r="V596" s="2"/>
      <c r="W596" s="2"/>
      <c r="X596" s="2"/>
      <c r="Y596" s="2"/>
      <c r="Z596" s="2"/>
      <c r="AA596" s="1622"/>
    </row>
    <row r="597" spans="1:27" ht="15.75">
      <c r="A597" s="2"/>
      <c r="B597" s="64"/>
      <c r="C597" s="2"/>
      <c r="D597" s="2"/>
      <c r="E597" s="2"/>
      <c r="F597" s="2"/>
      <c r="G597" s="2"/>
      <c r="H597" s="2"/>
      <c r="I597" s="2"/>
      <c r="J597" s="2"/>
      <c r="K597" s="2"/>
      <c r="L597" s="2"/>
      <c r="M597" s="2"/>
      <c r="N597" s="2"/>
      <c r="O597" s="2"/>
      <c r="P597" s="2"/>
      <c r="Q597" s="2"/>
      <c r="R597" s="2"/>
      <c r="S597" s="2"/>
      <c r="T597" s="2"/>
      <c r="U597" s="2"/>
      <c r="V597" s="2"/>
      <c r="W597" s="2"/>
      <c r="X597" s="2"/>
      <c r="Y597" s="2"/>
      <c r="Z597" s="2"/>
      <c r="AA597" s="1622"/>
    </row>
    <row r="598" spans="1:27" ht="15.75">
      <c r="A598" s="2"/>
      <c r="B598" s="64"/>
      <c r="C598" s="2"/>
      <c r="D598" s="2"/>
      <c r="E598" s="2"/>
      <c r="F598" s="2"/>
      <c r="G598" s="2"/>
      <c r="H598" s="2"/>
      <c r="I598" s="2"/>
      <c r="J598" s="2"/>
      <c r="K598" s="2"/>
      <c r="L598" s="2"/>
      <c r="M598" s="2"/>
      <c r="N598" s="2"/>
      <c r="O598" s="2"/>
      <c r="P598" s="2"/>
      <c r="Q598" s="2"/>
      <c r="R598" s="2"/>
      <c r="S598" s="2"/>
      <c r="T598" s="2"/>
      <c r="U598" s="2"/>
      <c r="V598" s="2"/>
      <c r="W598" s="2"/>
      <c r="X598" s="2"/>
      <c r="Y598" s="2"/>
      <c r="Z598" s="2"/>
      <c r="AA598" s="1622"/>
    </row>
    <row r="599" spans="1:27" ht="15.75">
      <c r="A599" s="2"/>
      <c r="B599" s="64"/>
      <c r="C599" s="2"/>
      <c r="D599" s="2"/>
      <c r="E599" s="2"/>
      <c r="F599" s="2"/>
      <c r="G599" s="2"/>
      <c r="H599" s="2"/>
      <c r="I599" s="2"/>
      <c r="J599" s="2"/>
      <c r="K599" s="2"/>
      <c r="L599" s="2"/>
      <c r="M599" s="2"/>
      <c r="N599" s="2"/>
      <c r="O599" s="2"/>
      <c r="P599" s="2"/>
      <c r="Q599" s="2"/>
      <c r="R599" s="2"/>
      <c r="S599" s="2"/>
      <c r="T599" s="2"/>
      <c r="U599" s="2"/>
      <c r="V599" s="2"/>
      <c r="W599" s="2"/>
      <c r="X599" s="2"/>
      <c r="Y599" s="2"/>
      <c r="Z599" s="2"/>
      <c r="AA599" s="1622"/>
    </row>
    <row r="600" spans="1:27" ht="15.75">
      <c r="A600" s="2"/>
      <c r="B600" s="64"/>
      <c r="C600" s="2"/>
      <c r="D600" s="2"/>
      <c r="E600" s="2"/>
      <c r="F600" s="2"/>
      <c r="G600" s="2"/>
      <c r="H600" s="2"/>
      <c r="I600" s="2"/>
      <c r="J600" s="2"/>
      <c r="K600" s="2"/>
      <c r="L600" s="2"/>
      <c r="M600" s="2"/>
      <c r="N600" s="2"/>
      <c r="O600" s="2"/>
      <c r="P600" s="2"/>
      <c r="Q600" s="2"/>
      <c r="R600" s="2"/>
      <c r="S600" s="2"/>
      <c r="T600" s="2"/>
      <c r="U600" s="2"/>
      <c r="V600" s="2"/>
      <c r="W600" s="2"/>
      <c r="X600" s="2"/>
      <c r="Y600" s="2"/>
      <c r="Z600" s="2"/>
      <c r="AA600" s="1622"/>
    </row>
    <row r="601" spans="1:27" ht="15.75">
      <c r="A601" s="2"/>
      <c r="B601" s="64"/>
      <c r="C601" s="2"/>
      <c r="D601" s="2"/>
      <c r="E601" s="2"/>
      <c r="F601" s="2"/>
      <c r="G601" s="2"/>
      <c r="H601" s="2"/>
      <c r="I601" s="2"/>
      <c r="J601" s="2"/>
      <c r="K601" s="2"/>
      <c r="L601" s="2"/>
      <c r="M601" s="2"/>
      <c r="N601" s="2"/>
      <c r="O601" s="2"/>
      <c r="P601" s="2"/>
      <c r="Q601" s="2"/>
      <c r="R601" s="2"/>
      <c r="S601" s="2"/>
      <c r="T601" s="2"/>
      <c r="U601" s="2"/>
      <c r="V601" s="2"/>
      <c r="W601" s="2"/>
      <c r="X601" s="2"/>
      <c r="Y601" s="2"/>
      <c r="Z601" s="2"/>
      <c r="AA601" s="1622"/>
    </row>
    <row r="602" spans="1:27" ht="15.75">
      <c r="A602" s="2"/>
      <c r="B602" s="64"/>
      <c r="C602" s="2"/>
      <c r="D602" s="2"/>
      <c r="E602" s="2"/>
      <c r="F602" s="2"/>
      <c r="G602" s="2"/>
      <c r="H602" s="2"/>
      <c r="I602" s="2"/>
      <c r="J602" s="2"/>
      <c r="K602" s="2"/>
      <c r="L602" s="2"/>
      <c r="M602" s="2"/>
      <c r="N602" s="2"/>
      <c r="O602" s="2"/>
      <c r="P602" s="2"/>
      <c r="Q602" s="2"/>
      <c r="R602" s="2"/>
      <c r="S602" s="2"/>
      <c r="T602" s="2"/>
      <c r="U602" s="2"/>
      <c r="V602" s="2"/>
      <c r="W602" s="2"/>
      <c r="X602" s="2"/>
      <c r="Y602" s="2"/>
      <c r="Z602" s="2"/>
      <c r="AA602" s="1622"/>
    </row>
    <row r="603" spans="1:27" ht="15.75">
      <c r="A603" s="2"/>
      <c r="B603" s="64"/>
      <c r="C603" s="2"/>
      <c r="D603" s="2"/>
      <c r="E603" s="2"/>
      <c r="F603" s="2"/>
      <c r="G603" s="2"/>
      <c r="H603" s="2"/>
      <c r="I603" s="2"/>
      <c r="J603" s="2"/>
      <c r="K603" s="2"/>
      <c r="L603" s="2"/>
      <c r="M603" s="2"/>
      <c r="N603" s="2"/>
      <c r="O603" s="2"/>
      <c r="P603" s="2"/>
      <c r="Q603" s="2"/>
      <c r="R603" s="2"/>
      <c r="S603" s="2"/>
      <c r="T603" s="2"/>
      <c r="U603" s="2"/>
      <c r="V603" s="2"/>
      <c r="W603" s="2"/>
      <c r="X603" s="2"/>
      <c r="Y603" s="2"/>
      <c r="Z603" s="2"/>
      <c r="AA603" s="1622"/>
    </row>
    <row r="604" spans="1:27" ht="15.75">
      <c r="A604" s="2"/>
      <c r="B604" s="64"/>
      <c r="C604" s="2"/>
      <c r="D604" s="2"/>
      <c r="E604" s="2"/>
      <c r="F604" s="2"/>
      <c r="G604" s="2"/>
      <c r="H604" s="2"/>
      <c r="I604" s="2"/>
      <c r="J604" s="2"/>
      <c r="K604" s="2"/>
      <c r="L604" s="2"/>
      <c r="M604" s="2"/>
      <c r="N604" s="2"/>
      <c r="O604" s="2"/>
      <c r="P604" s="2"/>
      <c r="Q604" s="2"/>
      <c r="R604" s="2"/>
      <c r="S604" s="2"/>
      <c r="T604" s="2"/>
      <c r="U604" s="2"/>
      <c r="V604" s="2"/>
      <c r="W604" s="2"/>
      <c r="X604" s="2"/>
      <c r="Y604" s="2"/>
      <c r="Z604" s="2"/>
      <c r="AA604" s="1622"/>
    </row>
    <row r="605" spans="1:27" ht="15.75">
      <c r="A605" s="2"/>
      <c r="B605" s="64"/>
      <c r="C605" s="2"/>
      <c r="D605" s="2"/>
      <c r="E605" s="2"/>
      <c r="F605" s="2"/>
      <c r="G605" s="2"/>
      <c r="H605" s="2"/>
      <c r="I605" s="2"/>
      <c r="J605" s="2"/>
      <c r="K605" s="2"/>
      <c r="L605" s="2"/>
      <c r="M605" s="2"/>
      <c r="N605" s="2"/>
      <c r="O605" s="2"/>
      <c r="P605" s="2"/>
      <c r="Q605" s="2"/>
      <c r="R605" s="2"/>
      <c r="S605" s="2"/>
      <c r="T605" s="2"/>
      <c r="U605" s="2"/>
      <c r="V605" s="2"/>
      <c r="W605" s="2"/>
      <c r="X605" s="2"/>
      <c r="Y605" s="2"/>
      <c r="Z605" s="2"/>
      <c r="AA605" s="1622"/>
    </row>
    <row r="606" spans="1:27" ht="15.75">
      <c r="A606" s="2"/>
      <c r="B606" s="64"/>
      <c r="C606" s="2"/>
      <c r="D606" s="2"/>
      <c r="E606" s="2"/>
      <c r="F606" s="2"/>
      <c r="G606" s="2"/>
      <c r="H606" s="2"/>
      <c r="I606" s="2"/>
      <c r="J606" s="2"/>
      <c r="K606" s="2"/>
      <c r="L606" s="2"/>
      <c r="M606" s="2"/>
      <c r="N606" s="2"/>
      <c r="O606" s="2"/>
      <c r="P606" s="2"/>
      <c r="Q606" s="2"/>
      <c r="R606" s="2"/>
      <c r="S606" s="2"/>
      <c r="T606" s="2"/>
      <c r="U606" s="2"/>
      <c r="V606" s="2"/>
      <c r="W606" s="2"/>
      <c r="X606" s="2"/>
      <c r="Y606" s="2"/>
      <c r="Z606" s="2"/>
      <c r="AA606" s="1622"/>
    </row>
    <row r="607" spans="1:27" ht="15.75">
      <c r="A607" s="2"/>
      <c r="B607" s="64"/>
      <c r="C607" s="2"/>
      <c r="D607" s="2"/>
      <c r="E607" s="2"/>
      <c r="F607" s="2"/>
      <c r="G607" s="2"/>
      <c r="H607" s="2"/>
      <c r="I607" s="2"/>
      <c r="J607" s="2"/>
      <c r="K607" s="2"/>
      <c r="L607" s="2"/>
      <c r="M607" s="2"/>
      <c r="N607" s="2"/>
      <c r="O607" s="2"/>
      <c r="P607" s="2"/>
      <c r="Q607" s="2"/>
      <c r="R607" s="2"/>
      <c r="S607" s="2"/>
      <c r="T607" s="2"/>
      <c r="U607" s="2"/>
      <c r="V607" s="2"/>
      <c r="W607" s="2"/>
      <c r="X607" s="2"/>
      <c r="Y607" s="2"/>
      <c r="Z607" s="2"/>
      <c r="AA607" s="1622"/>
    </row>
    <row r="608" spans="1:27" ht="15.75">
      <c r="A608" s="2"/>
      <c r="B608" s="64"/>
      <c r="C608" s="2"/>
      <c r="D608" s="2"/>
      <c r="E608" s="2"/>
      <c r="F608" s="2"/>
      <c r="G608" s="2"/>
      <c r="H608" s="2"/>
      <c r="I608" s="2"/>
      <c r="J608" s="2"/>
      <c r="K608" s="2"/>
      <c r="L608" s="2"/>
      <c r="M608" s="2"/>
      <c r="N608" s="2"/>
      <c r="O608" s="2"/>
      <c r="P608" s="2"/>
      <c r="Q608" s="2"/>
      <c r="R608" s="2"/>
      <c r="S608" s="2"/>
      <c r="T608" s="2"/>
      <c r="U608" s="2"/>
      <c r="V608" s="2"/>
      <c r="W608" s="2"/>
      <c r="X608" s="2"/>
      <c r="Y608" s="2"/>
      <c r="Z608" s="2"/>
      <c r="AA608" s="1622"/>
    </row>
    <row r="609" spans="1:27" ht="15.75">
      <c r="A609" s="2"/>
      <c r="B609" s="64"/>
      <c r="C609" s="2"/>
      <c r="D609" s="2"/>
      <c r="E609" s="2"/>
      <c r="F609" s="2"/>
      <c r="G609" s="2"/>
      <c r="H609" s="2"/>
      <c r="I609" s="2"/>
      <c r="J609" s="2"/>
      <c r="K609" s="2"/>
      <c r="L609" s="2"/>
      <c r="M609" s="2"/>
      <c r="N609" s="2"/>
      <c r="O609" s="2"/>
      <c r="P609" s="2"/>
      <c r="Q609" s="2"/>
      <c r="R609" s="2"/>
      <c r="S609" s="2"/>
      <c r="T609" s="2"/>
      <c r="U609" s="2"/>
      <c r="V609" s="2"/>
      <c r="W609" s="2"/>
      <c r="X609" s="2"/>
      <c r="Y609" s="2"/>
      <c r="Z609" s="2"/>
      <c r="AA609" s="1622"/>
    </row>
    <row r="610" spans="1:27" ht="15.75">
      <c r="A610" s="2"/>
      <c r="B610" s="64"/>
      <c r="C610" s="2"/>
      <c r="D610" s="2"/>
      <c r="E610" s="2"/>
      <c r="F610" s="2"/>
      <c r="G610" s="2"/>
      <c r="H610" s="2"/>
      <c r="I610" s="2"/>
      <c r="J610" s="2"/>
      <c r="K610" s="2"/>
      <c r="L610" s="2"/>
      <c r="M610" s="2"/>
      <c r="N610" s="2"/>
      <c r="O610" s="2"/>
      <c r="P610" s="2"/>
      <c r="Q610" s="2"/>
      <c r="R610" s="2"/>
      <c r="S610" s="2"/>
      <c r="T610" s="2"/>
      <c r="U610" s="2"/>
      <c r="V610" s="2"/>
      <c r="W610" s="2"/>
      <c r="X610" s="2"/>
      <c r="Y610" s="2"/>
      <c r="Z610" s="2"/>
      <c r="AA610" s="1622"/>
    </row>
    <row r="611" spans="1:27" ht="15.75">
      <c r="A611" s="2"/>
      <c r="B611" s="64"/>
      <c r="C611" s="2"/>
      <c r="D611" s="2"/>
      <c r="E611" s="2"/>
      <c r="F611" s="2"/>
      <c r="G611" s="2"/>
      <c r="H611" s="2"/>
      <c r="I611" s="2"/>
      <c r="J611" s="2"/>
      <c r="K611" s="2"/>
      <c r="L611" s="2"/>
      <c r="M611" s="2"/>
      <c r="N611" s="2"/>
      <c r="O611" s="2"/>
      <c r="P611" s="2"/>
      <c r="Q611" s="2"/>
      <c r="R611" s="2"/>
      <c r="S611" s="2"/>
      <c r="T611" s="2"/>
      <c r="U611" s="2"/>
      <c r="V611" s="2"/>
      <c r="W611" s="2"/>
      <c r="X611" s="2"/>
      <c r="Y611" s="2"/>
      <c r="Z611" s="2"/>
      <c r="AA611" s="1622"/>
    </row>
    <row r="612" spans="1:27" ht="15.75">
      <c r="A612" s="2"/>
      <c r="B612" s="64"/>
      <c r="C612" s="2"/>
      <c r="D612" s="2"/>
      <c r="E612" s="2"/>
      <c r="F612" s="2"/>
      <c r="G612" s="2"/>
      <c r="H612" s="2"/>
      <c r="I612" s="2"/>
      <c r="J612" s="2"/>
      <c r="K612" s="2"/>
      <c r="L612" s="2"/>
      <c r="M612" s="2"/>
      <c r="N612" s="2"/>
      <c r="O612" s="2"/>
      <c r="P612" s="2"/>
      <c r="Q612" s="2"/>
      <c r="R612" s="2"/>
      <c r="S612" s="2"/>
      <c r="T612" s="2"/>
      <c r="U612" s="2"/>
      <c r="V612" s="2"/>
      <c r="W612" s="2"/>
      <c r="X612" s="2"/>
      <c r="Y612" s="2"/>
      <c r="Z612" s="2"/>
      <c r="AA612" s="1622"/>
    </row>
    <row r="613" spans="1:27" ht="15.75">
      <c r="A613" s="2"/>
      <c r="B613" s="64"/>
      <c r="C613" s="2"/>
      <c r="D613" s="2"/>
      <c r="E613" s="2"/>
      <c r="F613" s="2"/>
      <c r="G613" s="2"/>
      <c r="H613" s="2"/>
      <c r="I613" s="2"/>
      <c r="J613" s="2"/>
      <c r="K613" s="2"/>
      <c r="L613" s="2"/>
      <c r="M613" s="2"/>
      <c r="N613" s="2"/>
      <c r="O613" s="2"/>
      <c r="P613" s="2"/>
      <c r="Q613" s="2"/>
      <c r="R613" s="2"/>
      <c r="S613" s="2"/>
      <c r="T613" s="2"/>
      <c r="U613" s="2"/>
      <c r="V613" s="2"/>
      <c r="W613" s="2"/>
      <c r="X613" s="2"/>
      <c r="Y613" s="2"/>
      <c r="Z613" s="2"/>
      <c r="AA613" s="1622"/>
    </row>
    <row r="614" spans="1:27" ht="15.75">
      <c r="A614" s="2"/>
      <c r="B614" s="64"/>
      <c r="C614" s="2"/>
      <c r="D614" s="2"/>
      <c r="E614" s="2"/>
      <c r="F614" s="2"/>
      <c r="G614" s="2"/>
      <c r="H614" s="2"/>
      <c r="I614" s="2"/>
      <c r="J614" s="2"/>
      <c r="K614" s="2"/>
      <c r="L614" s="2"/>
      <c r="M614" s="2"/>
      <c r="N614" s="2"/>
      <c r="O614" s="2"/>
      <c r="P614" s="2"/>
      <c r="Q614" s="2"/>
      <c r="R614" s="2"/>
      <c r="S614" s="2"/>
      <c r="T614" s="2"/>
      <c r="U614" s="2"/>
      <c r="V614" s="2"/>
      <c r="W614" s="2"/>
      <c r="X614" s="2"/>
      <c r="Y614" s="2"/>
      <c r="Z614" s="2"/>
      <c r="AA614" s="1622"/>
    </row>
    <row r="615" spans="1:27" ht="15.75">
      <c r="A615" s="2"/>
      <c r="B615" s="64"/>
      <c r="C615" s="2"/>
      <c r="D615" s="2"/>
      <c r="E615" s="2"/>
      <c r="F615" s="2"/>
      <c r="G615" s="2"/>
      <c r="H615" s="2"/>
      <c r="I615" s="2"/>
      <c r="J615" s="2"/>
      <c r="K615" s="2"/>
      <c r="L615" s="2"/>
      <c r="M615" s="2"/>
      <c r="N615" s="2"/>
      <c r="O615" s="2"/>
      <c r="P615" s="2"/>
      <c r="Q615" s="2"/>
      <c r="R615" s="2"/>
      <c r="S615" s="2"/>
      <c r="T615" s="2"/>
      <c r="U615" s="2"/>
      <c r="V615" s="2"/>
      <c r="W615" s="2"/>
      <c r="X615" s="2"/>
      <c r="Y615" s="2"/>
      <c r="Z615" s="2"/>
      <c r="AA615" s="1622"/>
    </row>
    <row r="616" spans="1:27" ht="15.75">
      <c r="A616" s="2"/>
      <c r="B616" s="64"/>
      <c r="C616" s="2"/>
      <c r="D616" s="2"/>
      <c r="E616" s="2"/>
      <c r="F616" s="2"/>
      <c r="G616" s="2"/>
      <c r="H616" s="2"/>
      <c r="I616" s="2"/>
      <c r="J616" s="2"/>
      <c r="K616" s="2"/>
      <c r="L616" s="2"/>
      <c r="M616" s="2"/>
      <c r="N616" s="2"/>
      <c r="O616" s="2"/>
      <c r="P616" s="2"/>
      <c r="Q616" s="2"/>
      <c r="R616" s="2"/>
      <c r="S616" s="2"/>
      <c r="T616" s="2"/>
      <c r="U616" s="2"/>
      <c r="V616" s="2"/>
      <c r="W616" s="2"/>
      <c r="X616" s="2"/>
      <c r="Y616" s="2"/>
      <c r="Z616" s="2"/>
      <c r="AA616" s="1622"/>
    </row>
    <row r="617" spans="1:27" ht="15.75">
      <c r="A617" s="2"/>
      <c r="B617" s="64"/>
      <c r="C617" s="2"/>
      <c r="D617" s="2"/>
      <c r="E617" s="2"/>
      <c r="F617" s="2"/>
      <c r="G617" s="2"/>
      <c r="H617" s="2"/>
      <c r="I617" s="2"/>
      <c r="J617" s="2"/>
      <c r="K617" s="2"/>
      <c r="L617" s="2"/>
      <c r="M617" s="2"/>
      <c r="N617" s="2"/>
      <c r="O617" s="2"/>
      <c r="P617" s="2"/>
      <c r="Q617" s="2"/>
      <c r="R617" s="2"/>
      <c r="S617" s="2"/>
      <c r="T617" s="2"/>
      <c r="U617" s="2"/>
      <c r="V617" s="2"/>
      <c r="W617" s="2"/>
      <c r="X617" s="2"/>
      <c r="Y617" s="2"/>
      <c r="Z617" s="2"/>
      <c r="AA617" s="1622"/>
    </row>
    <row r="618" spans="1:27" ht="15.75">
      <c r="A618" s="2"/>
      <c r="B618" s="64"/>
      <c r="C618" s="2"/>
      <c r="D618" s="2"/>
      <c r="E618" s="2"/>
      <c r="F618" s="2"/>
      <c r="G618" s="2"/>
      <c r="H618" s="2"/>
      <c r="I618" s="2"/>
      <c r="J618" s="2"/>
      <c r="K618" s="2"/>
      <c r="L618" s="2"/>
      <c r="M618" s="2"/>
      <c r="N618" s="2"/>
      <c r="O618" s="2"/>
      <c r="P618" s="2"/>
      <c r="Q618" s="2"/>
      <c r="R618" s="2"/>
      <c r="S618" s="2"/>
      <c r="T618" s="2"/>
      <c r="U618" s="2"/>
      <c r="V618" s="2"/>
      <c r="W618" s="2"/>
      <c r="X618" s="2"/>
      <c r="Y618" s="2"/>
      <c r="Z618" s="2"/>
      <c r="AA618" s="1622"/>
    </row>
    <row r="619" spans="1:27" ht="15.75">
      <c r="A619" s="2"/>
      <c r="B619" s="64"/>
      <c r="C619" s="2"/>
      <c r="D619" s="2"/>
      <c r="E619" s="2"/>
      <c r="F619" s="2"/>
      <c r="G619" s="2"/>
      <c r="H619" s="2"/>
      <c r="I619" s="2"/>
      <c r="J619" s="2"/>
      <c r="K619" s="2"/>
      <c r="L619" s="2"/>
      <c r="M619" s="2"/>
      <c r="N619" s="2"/>
      <c r="O619" s="2"/>
      <c r="P619" s="2"/>
      <c r="Q619" s="2"/>
      <c r="R619" s="2"/>
      <c r="S619" s="2"/>
      <c r="T619" s="2"/>
      <c r="U619" s="2"/>
      <c r="V619" s="2"/>
      <c r="W619" s="2"/>
      <c r="X619" s="2"/>
      <c r="Y619" s="2"/>
      <c r="Z619" s="2"/>
      <c r="AA619" s="1622"/>
    </row>
    <row r="620" spans="1:27" ht="15.75">
      <c r="A620" s="2"/>
      <c r="B620" s="64"/>
      <c r="C620" s="2"/>
      <c r="D620" s="2"/>
      <c r="E620" s="2"/>
      <c r="F620" s="2"/>
      <c r="G620" s="2"/>
      <c r="H620" s="2"/>
      <c r="I620" s="2"/>
      <c r="J620" s="2"/>
      <c r="K620" s="2"/>
      <c r="L620" s="2"/>
      <c r="M620" s="2"/>
      <c r="N620" s="2"/>
      <c r="O620" s="2"/>
      <c r="P620" s="2"/>
      <c r="Q620" s="2"/>
      <c r="R620" s="2"/>
      <c r="S620" s="2"/>
      <c r="T620" s="2"/>
      <c r="U620" s="2"/>
      <c r="V620" s="2"/>
      <c r="W620" s="2"/>
      <c r="X620" s="2"/>
      <c r="Y620" s="2"/>
      <c r="Z620" s="2"/>
      <c r="AA620" s="1622"/>
    </row>
    <row r="621" spans="1:27" ht="15.75">
      <c r="A621" s="2"/>
      <c r="B621" s="64"/>
      <c r="C621" s="2"/>
      <c r="D621" s="2"/>
      <c r="E621" s="2"/>
      <c r="F621" s="2"/>
      <c r="G621" s="2"/>
      <c r="H621" s="2"/>
      <c r="I621" s="2"/>
      <c r="J621" s="2"/>
      <c r="K621" s="2"/>
      <c r="L621" s="2"/>
      <c r="M621" s="2"/>
      <c r="N621" s="2"/>
      <c r="O621" s="2"/>
      <c r="P621" s="2"/>
      <c r="Q621" s="2"/>
      <c r="R621" s="2"/>
      <c r="S621" s="2"/>
      <c r="T621" s="2"/>
      <c r="U621" s="2"/>
      <c r="V621" s="2"/>
      <c r="W621" s="2"/>
      <c r="X621" s="2"/>
      <c r="Y621" s="2"/>
      <c r="Z621" s="2"/>
      <c r="AA621" s="1622"/>
    </row>
    <row r="622" spans="1:27" ht="15.75">
      <c r="A622" s="2"/>
      <c r="B622" s="64"/>
      <c r="C622" s="2"/>
      <c r="D622" s="2"/>
      <c r="E622" s="2"/>
      <c r="F622" s="2"/>
      <c r="G622" s="2"/>
      <c r="H622" s="2"/>
      <c r="I622" s="2"/>
      <c r="J622" s="2"/>
      <c r="K622" s="2"/>
      <c r="L622" s="2"/>
      <c r="M622" s="2"/>
      <c r="N622" s="2"/>
      <c r="O622" s="2"/>
      <c r="P622" s="2"/>
      <c r="Q622" s="2"/>
      <c r="R622" s="2"/>
      <c r="S622" s="2"/>
      <c r="T622" s="2"/>
      <c r="U622" s="2"/>
      <c r="V622" s="2"/>
      <c r="W622" s="2"/>
      <c r="X622" s="2"/>
      <c r="Y622" s="2"/>
      <c r="Z622" s="2"/>
      <c r="AA622" s="1622"/>
    </row>
    <row r="623" spans="1:27" ht="15.75">
      <c r="A623" s="2"/>
      <c r="B623" s="64"/>
      <c r="C623" s="2"/>
      <c r="D623" s="2"/>
      <c r="E623" s="2"/>
      <c r="F623" s="2"/>
      <c r="G623" s="2"/>
      <c r="H623" s="2"/>
      <c r="I623" s="2"/>
      <c r="J623" s="2"/>
      <c r="K623" s="2"/>
      <c r="L623" s="2"/>
      <c r="M623" s="2"/>
      <c r="N623" s="2"/>
      <c r="O623" s="2"/>
      <c r="P623" s="2"/>
      <c r="Q623" s="2"/>
      <c r="R623" s="2"/>
      <c r="S623" s="2"/>
      <c r="T623" s="2"/>
      <c r="U623" s="2"/>
      <c r="V623" s="2"/>
      <c r="W623" s="2"/>
      <c r="X623" s="2"/>
      <c r="Y623" s="2"/>
      <c r="Z623" s="2"/>
      <c r="AA623" s="1622"/>
    </row>
    <row r="624" spans="1:27" ht="15.75">
      <c r="A624" s="2"/>
      <c r="B624" s="64"/>
      <c r="C624" s="2"/>
      <c r="D624" s="2"/>
      <c r="E624" s="2"/>
      <c r="F624" s="2"/>
      <c r="G624" s="2"/>
      <c r="H624" s="2"/>
      <c r="I624" s="2"/>
      <c r="J624" s="2"/>
      <c r="K624" s="2"/>
      <c r="L624" s="2"/>
      <c r="M624" s="2"/>
      <c r="N624" s="2"/>
      <c r="O624" s="2"/>
      <c r="P624" s="2"/>
      <c r="Q624" s="2"/>
      <c r="R624" s="2"/>
      <c r="S624" s="2"/>
      <c r="T624" s="2"/>
      <c r="U624" s="2"/>
      <c r="V624" s="2"/>
      <c r="W624" s="2"/>
      <c r="X624" s="2"/>
      <c r="Y624" s="2"/>
      <c r="Z624" s="2"/>
      <c r="AA624" s="1622"/>
    </row>
    <row r="625" spans="1:27" ht="15.75">
      <c r="A625" s="2"/>
      <c r="B625" s="64"/>
      <c r="C625" s="2"/>
      <c r="D625" s="2"/>
      <c r="E625" s="2"/>
      <c r="F625" s="2"/>
      <c r="G625" s="2"/>
      <c r="H625" s="2"/>
      <c r="I625" s="2"/>
      <c r="J625" s="2"/>
      <c r="K625" s="2"/>
      <c r="L625" s="2"/>
      <c r="M625" s="2"/>
      <c r="N625" s="2"/>
      <c r="O625" s="2"/>
      <c r="P625" s="2"/>
      <c r="Q625" s="2"/>
      <c r="R625" s="2"/>
      <c r="S625" s="2"/>
      <c r="T625" s="2"/>
      <c r="U625" s="2"/>
      <c r="V625" s="2"/>
      <c r="W625" s="2"/>
      <c r="X625" s="2"/>
      <c r="Y625" s="2"/>
      <c r="Z625" s="2"/>
      <c r="AA625" s="1622"/>
    </row>
    <row r="626" spans="1:27" ht="15.75">
      <c r="A626" s="2"/>
      <c r="B626" s="64"/>
      <c r="C626" s="2"/>
      <c r="D626" s="2"/>
      <c r="E626" s="2"/>
      <c r="F626" s="2"/>
      <c r="G626" s="2"/>
      <c r="H626" s="2"/>
      <c r="I626" s="2"/>
      <c r="J626" s="2"/>
      <c r="K626" s="2"/>
      <c r="L626" s="2"/>
      <c r="M626" s="2"/>
      <c r="N626" s="2"/>
      <c r="O626" s="2"/>
      <c r="P626" s="2"/>
      <c r="Q626" s="2"/>
      <c r="R626" s="2"/>
      <c r="S626" s="2"/>
      <c r="T626" s="2"/>
      <c r="U626" s="2"/>
      <c r="V626" s="2"/>
      <c r="W626" s="2"/>
      <c r="X626" s="2"/>
      <c r="Y626" s="2"/>
      <c r="Z626" s="2"/>
      <c r="AA626" s="1622"/>
    </row>
    <row r="627" spans="1:27" ht="15.75">
      <c r="A627" s="2"/>
      <c r="B627" s="64"/>
      <c r="C627" s="2"/>
      <c r="D627" s="2"/>
      <c r="E627" s="2"/>
      <c r="F627" s="2"/>
      <c r="G627" s="2"/>
      <c r="H627" s="2"/>
      <c r="I627" s="2"/>
      <c r="J627" s="2"/>
      <c r="K627" s="2"/>
      <c r="L627" s="2"/>
      <c r="M627" s="2"/>
      <c r="N627" s="2"/>
      <c r="O627" s="2"/>
      <c r="P627" s="2"/>
      <c r="Q627" s="2"/>
      <c r="R627" s="2"/>
      <c r="S627" s="2"/>
      <c r="T627" s="2"/>
      <c r="U627" s="2"/>
      <c r="V627" s="2"/>
      <c r="W627" s="2"/>
      <c r="X627" s="2"/>
      <c r="Y627" s="2"/>
      <c r="Z627" s="2"/>
      <c r="AA627" s="1622"/>
    </row>
    <row r="628" spans="1:27" ht="15.75">
      <c r="A628" s="2"/>
      <c r="B628" s="64"/>
      <c r="C628" s="2"/>
      <c r="D628" s="2"/>
      <c r="E628" s="2"/>
      <c r="F628" s="2"/>
      <c r="G628" s="2"/>
      <c r="H628" s="2"/>
      <c r="I628" s="2"/>
      <c r="J628" s="2"/>
      <c r="K628" s="2"/>
      <c r="L628" s="2"/>
      <c r="M628" s="2"/>
      <c r="N628" s="2"/>
      <c r="O628" s="2"/>
      <c r="P628" s="2"/>
      <c r="Q628" s="2"/>
      <c r="R628" s="2"/>
      <c r="S628" s="2"/>
      <c r="T628" s="2"/>
      <c r="U628" s="2"/>
      <c r="V628" s="2"/>
      <c r="W628" s="2"/>
      <c r="X628" s="2"/>
      <c r="Y628" s="2"/>
      <c r="Z628" s="2"/>
      <c r="AA628" s="1622"/>
    </row>
    <row r="629" spans="1:27" ht="15.75">
      <c r="A629" s="2"/>
      <c r="B629" s="64"/>
      <c r="C629" s="2"/>
      <c r="D629" s="2"/>
      <c r="E629" s="2"/>
      <c r="F629" s="2"/>
      <c r="G629" s="2"/>
      <c r="H629" s="2"/>
      <c r="I629" s="2"/>
      <c r="J629" s="2"/>
      <c r="K629" s="2"/>
      <c r="L629" s="2"/>
      <c r="M629" s="2"/>
      <c r="N629" s="2"/>
      <c r="O629" s="2"/>
      <c r="P629" s="2"/>
      <c r="Q629" s="2"/>
      <c r="R629" s="2"/>
      <c r="S629" s="2"/>
      <c r="T629" s="2"/>
      <c r="U629" s="2"/>
      <c r="V629" s="2"/>
      <c r="W629" s="2"/>
      <c r="X629" s="2"/>
      <c r="Y629" s="2"/>
      <c r="Z629" s="2"/>
      <c r="AA629" s="1622"/>
    </row>
    <row r="630" spans="1:27" ht="15.75">
      <c r="A630" s="2"/>
      <c r="B630" s="64"/>
      <c r="C630" s="2"/>
      <c r="D630" s="2"/>
      <c r="E630" s="2"/>
      <c r="F630" s="2"/>
      <c r="G630" s="2"/>
      <c r="H630" s="2"/>
      <c r="I630" s="2"/>
      <c r="J630" s="2"/>
      <c r="K630" s="2"/>
      <c r="L630" s="2"/>
      <c r="M630" s="2"/>
      <c r="N630" s="2"/>
      <c r="O630" s="2"/>
      <c r="P630" s="2"/>
      <c r="Q630" s="2"/>
      <c r="R630" s="2"/>
      <c r="S630" s="2"/>
      <c r="T630" s="2"/>
      <c r="U630" s="2"/>
      <c r="V630" s="2"/>
      <c r="W630" s="2"/>
      <c r="X630" s="2"/>
      <c r="Y630" s="2"/>
      <c r="Z630" s="2"/>
      <c r="AA630" s="1622"/>
    </row>
    <row r="631" spans="1:27" ht="15.75">
      <c r="A631" s="2"/>
      <c r="B631" s="64"/>
      <c r="C631" s="2"/>
      <c r="D631" s="2"/>
      <c r="E631" s="2"/>
      <c r="F631" s="2"/>
      <c r="G631" s="2"/>
      <c r="H631" s="2"/>
      <c r="I631" s="2"/>
      <c r="J631" s="2"/>
      <c r="K631" s="2"/>
      <c r="L631" s="2"/>
      <c r="M631" s="2"/>
      <c r="N631" s="2"/>
      <c r="O631" s="2"/>
      <c r="P631" s="2"/>
      <c r="Q631" s="2"/>
      <c r="R631" s="2"/>
      <c r="S631" s="2"/>
      <c r="T631" s="2"/>
      <c r="U631" s="2"/>
      <c r="V631" s="2"/>
      <c r="W631" s="2"/>
      <c r="X631" s="2"/>
      <c r="Y631" s="2"/>
      <c r="Z631" s="2"/>
      <c r="AA631" s="1622"/>
    </row>
    <row r="632" spans="1:27" ht="15.75">
      <c r="A632" s="2"/>
      <c r="B632" s="64"/>
      <c r="C632" s="2"/>
      <c r="D632" s="2"/>
      <c r="E632" s="2"/>
      <c r="F632" s="2"/>
      <c r="G632" s="2"/>
      <c r="H632" s="2"/>
      <c r="I632" s="2"/>
      <c r="J632" s="2"/>
      <c r="K632" s="2"/>
      <c r="L632" s="2"/>
      <c r="M632" s="2"/>
      <c r="N632" s="2"/>
      <c r="O632" s="2"/>
      <c r="P632" s="2"/>
      <c r="Q632" s="2"/>
      <c r="R632" s="2"/>
      <c r="S632" s="2"/>
      <c r="T632" s="2"/>
      <c r="U632" s="2"/>
      <c r="V632" s="2"/>
      <c r="W632" s="2"/>
      <c r="X632" s="2"/>
      <c r="Y632" s="2"/>
      <c r="Z632" s="2"/>
      <c r="AA632" s="1622"/>
    </row>
    <row r="633" spans="1:27" ht="15.75">
      <c r="A633" s="2"/>
      <c r="B633" s="64"/>
      <c r="C633" s="2"/>
      <c r="D633" s="2"/>
      <c r="E633" s="2"/>
      <c r="F633" s="2"/>
      <c r="G633" s="2"/>
      <c r="H633" s="2"/>
      <c r="I633" s="2"/>
      <c r="J633" s="2"/>
      <c r="K633" s="2"/>
      <c r="L633" s="2"/>
      <c r="M633" s="2"/>
      <c r="N633" s="2"/>
      <c r="O633" s="2"/>
      <c r="P633" s="2"/>
      <c r="Q633" s="2"/>
      <c r="R633" s="2"/>
      <c r="S633" s="2"/>
      <c r="T633" s="2"/>
      <c r="U633" s="2"/>
      <c r="V633" s="2"/>
      <c r="W633" s="2"/>
      <c r="X633" s="2"/>
      <c r="Y633" s="2"/>
      <c r="Z633" s="2"/>
      <c r="AA633" s="1622"/>
    </row>
    <row r="634" spans="1:27" ht="15.75">
      <c r="A634" s="2"/>
      <c r="B634" s="64"/>
      <c r="C634" s="2"/>
      <c r="D634" s="2"/>
      <c r="E634" s="2"/>
      <c r="F634" s="2"/>
      <c r="G634" s="2"/>
      <c r="H634" s="2"/>
      <c r="I634" s="2"/>
      <c r="J634" s="2"/>
      <c r="K634" s="2"/>
      <c r="L634" s="2"/>
      <c r="M634" s="2"/>
      <c r="N634" s="2"/>
      <c r="O634" s="2"/>
      <c r="P634" s="2"/>
      <c r="Q634" s="2"/>
      <c r="R634" s="2"/>
      <c r="S634" s="2"/>
      <c r="T634" s="2"/>
      <c r="U634" s="2"/>
      <c r="V634" s="2"/>
      <c r="W634" s="2"/>
      <c r="X634" s="2"/>
      <c r="Y634" s="2"/>
      <c r="Z634" s="2"/>
      <c r="AA634" s="1622"/>
    </row>
    <row r="635" spans="1:27" ht="15.75">
      <c r="A635" s="2"/>
      <c r="B635" s="64"/>
      <c r="C635" s="2"/>
      <c r="D635" s="2"/>
      <c r="E635" s="2"/>
      <c r="F635" s="2"/>
      <c r="G635" s="2"/>
      <c r="H635" s="2"/>
      <c r="I635" s="2"/>
      <c r="J635" s="2"/>
      <c r="K635" s="2"/>
      <c r="L635" s="2"/>
      <c r="M635" s="2"/>
      <c r="N635" s="2"/>
      <c r="O635" s="2"/>
      <c r="P635" s="2"/>
      <c r="Q635" s="2"/>
      <c r="R635" s="2"/>
      <c r="S635" s="2"/>
      <c r="T635" s="2"/>
      <c r="U635" s="2"/>
      <c r="V635" s="2"/>
      <c r="W635" s="2"/>
      <c r="X635" s="2"/>
      <c r="Y635" s="2"/>
      <c r="Z635" s="2"/>
      <c r="AA635" s="1622"/>
    </row>
    <row r="636" spans="1:27" ht="15.75">
      <c r="A636" s="2"/>
      <c r="B636" s="64"/>
      <c r="C636" s="2"/>
      <c r="D636" s="2"/>
      <c r="E636" s="2"/>
      <c r="F636" s="2"/>
      <c r="G636" s="2"/>
      <c r="H636" s="2"/>
      <c r="I636" s="2"/>
      <c r="J636" s="2"/>
      <c r="K636" s="2"/>
      <c r="L636" s="2"/>
      <c r="M636" s="2"/>
      <c r="N636" s="2"/>
      <c r="O636" s="2"/>
      <c r="P636" s="2"/>
      <c r="Q636" s="2"/>
      <c r="R636" s="2"/>
      <c r="S636" s="2"/>
      <c r="T636" s="2"/>
      <c r="U636" s="2"/>
      <c r="V636" s="2"/>
      <c r="W636" s="2"/>
      <c r="X636" s="2"/>
      <c r="Y636" s="2"/>
      <c r="Z636" s="2"/>
      <c r="AA636" s="1622"/>
    </row>
    <row r="637" spans="1:27" ht="15.75">
      <c r="A637" s="2"/>
      <c r="B637" s="64"/>
      <c r="C637" s="2"/>
      <c r="D637" s="2"/>
      <c r="E637" s="2"/>
      <c r="F637" s="2"/>
      <c r="G637" s="2"/>
      <c r="H637" s="2"/>
      <c r="I637" s="2"/>
      <c r="J637" s="2"/>
      <c r="K637" s="2"/>
      <c r="L637" s="2"/>
      <c r="M637" s="2"/>
      <c r="N637" s="2"/>
      <c r="O637" s="2"/>
      <c r="P637" s="2"/>
      <c r="Q637" s="2"/>
      <c r="R637" s="2"/>
      <c r="S637" s="2"/>
      <c r="T637" s="2"/>
      <c r="U637" s="2"/>
      <c r="V637" s="2"/>
      <c r="W637" s="2"/>
      <c r="X637" s="2"/>
      <c r="Y637" s="2"/>
      <c r="Z637" s="2"/>
      <c r="AA637" s="1622"/>
    </row>
    <row r="638" spans="1:27" ht="15.75">
      <c r="A638" s="2"/>
      <c r="B638" s="64"/>
      <c r="C638" s="2"/>
      <c r="D638" s="2"/>
      <c r="E638" s="2"/>
      <c r="F638" s="2"/>
      <c r="G638" s="2"/>
      <c r="H638" s="2"/>
      <c r="I638" s="2"/>
      <c r="J638" s="2"/>
      <c r="K638" s="2"/>
      <c r="L638" s="2"/>
      <c r="M638" s="2"/>
      <c r="N638" s="2"/>
      <c r="O638" s="2"/>
      <c r="P638" s="2"/>
      <c r="Q638" s="2"/>
      <c r="R638" s="2"/>
      <c r="S638" s="2"/>
      <c r="T638" s="2"/>
      <c r="U638" s="2"/>
      <c r="V638" s="2"/>
      <c r="W638" s="2"/>
      <c r="X638" s="2"/>
      <c r="Y638" s="2"/>
      <c r="Z638" s="2"/>
      <c r="AA638" s="1622"/>
    </row>
    <row r="639" spans="1:27" ht="15.75">
      <c r="A639" s="2"/>
      <c r="B639" s="64"/>
      <c r="C639" s="2"/>
      <c r="D639" s="2"/>
      <c r="E639" s="2"/>
      <c r="F639" s="2"/>
      <c r="G639" s="2"/>
      <c r="H639" s="2"/>
      <c r="I639" s="2"/>
      <c r="J639" s="2"/>
      <c r="K639" s="2"/>
      <c r="L639" s="2"/>
      <c r="M639" s="2"/>
      <c r="N639" s="2"/>
      <c r="O639" s="2"/>
      <c r="P639" s="2"/>
      <c r="Q639" s="2"/>
      <c r="R639" s="2"/>
      <c r="S639" s="2"/>
      <c r="T639" s="2"/>
      <c r="U639" s="2"/>
      <c r="V639" s="2"/>
      <c r="W639" s="2"/>
      <c r="X639" s="2"/>
      <c r="Y639" s="2"/>
      <c r="Z639" s="2"/>
      <c r="AA639" s="1622"/>
    </row>
    <row r="640" spans="1:27" ht="15.75">
      <c r="A640" s="2"/>
      <c r="B640" s="64"/>
      <c r="C640" s="2"/>
      <c r="D640" s="2"/>
      <c r="E640" s="2"/>
      <c r="F640" s="2"/>
      <c r="G640" s="2"/>
      <c r="H640" s="2"/>
      <c r="I640" s="2"/>
      <c r="J640" s="2"/>
      <c r="K640" s="2"/>
      <c r="L640" s="2"/>
      <c r="M640" s="2"/>
      <c r="N640" s="2"/>
      <c r="O640" s="2"/>
      <c r="P640" s="2"/>
      <c r="Q640" s="2"/>
      <c r="R640" s="2"/>
      <c r="S640" s="2"/>
      <c r="T640" s="2"/>
      <c r="U640" s="2"/>
      <c r="V640" s="2"/>
      <c r="W640" s="2"/>
      <c r="X640" s="2"/>
      <c r="Y640" s="2"/>
      <c r="Z640" s="2"/>
      <c r="AA640" s="1622"/>
    </row>
    <row r="641" spans="1:27" ht="15.75">
      <c r="A641" s="2"/>
      <c r="B641" s="64"/>
      <c r="C641" s="2"/>
      <c r="D641" s="2"/>
      <c r="E641" s="2"/>
      <c r="F641" s="2"/>
      <c r="G641" s="2"/>
      <c r="H641" s="2"/>
      <c r="I641" s="2"/>
      <c r="J641" s="2"/>
      <c r="K641" s="2"/>
      <c r="L641" s="2"/>
      <c r="M641" s="2"/>
      <c r="N641" s="2"/>
      <c r="O641" s="2"/>
      <c r="P641" s="2"/>
      <c r="Q641" s="2"/>
      <c r="R641" s="2"/>
      <c r="S641" s="2"/>
      <c r="T641" s="2"/>
      <c r="U641" s="2"/>
      <c r="V641" s="2"/>
      <c r="W641" s="2"/>
      <c r="X641" s="2"/>
      <c r="Y641" s="2"/>
      <c r="Z641" s="2"/>
      <c r="AA641" s="1622"/>
    </row>
    <row r="642" spans="1:27" ht="15.75">
      <c r="A642" s="2"/>
      <c r="B642" s="64"/>
      <c r="C642" s="2"/>
      <c r="D642" s="2"/>
      <c r="E642" s="2"/>
      <c r="F642" s="2"/>
      <c r="G642" s="2"/>
      <c r="H642" s="2"/>
      <c r="I642" s="2"/>
      <c r="J642" s="2"/>
      <c r="K642" s="2"/>
      <c r="L642" s="2"/>
      <c r="M642" s="2"/>
      <c r="N642" s="2"/>
      <c r="O642" s="2"/>
      <c r="P642" s="2"/>
      <c r="Q642" s="2"/>
      <c r="R642" s="2"/>
      <c r="S642" s="2"/>
      <c r="T642" s="2"/>
      <c r="U642" s="2"/>
      <c r="V642" s="2"/>
      <c r="W642" s="2"/>
      <c r="X642" s="2"/>
      <c r="Y642" s="2"/>
      <c r="Z642" s="2"/>
      <c r="AA642" s="1622"/>
    </row>
    <row r="643" spans="1:27" ht="15.75">
      <c r="A643" s="2"/>
      <c r="B643" s="64"/>
      <c r="C643" s="2"/>
      <c r="D643" s="2"/>
      <c r="E643" s="2"/>
      <c r="F643" s="2"/>
      <c r="G643" s="2"/>
      <c r="H643" s="2"/>
      <c r="I643" s="2"/>
      <c r="J643" s="2"/>
      <c r="K643" s="2"/>
      <c r="L643" s="2"/>
      <c r="M643" s="2"/>
      <c r="N643" s="2"/>
      <c r="O643" s="2"/>
      <c r="P643" s="2"/>
      <c r="Q643" s="2"/>
      <c r="R643" s="2"/>
      <c r="S643" s="2"/>
      <c r="T643" s="2"/>
      <c r="U643" s="2"/>
      <c r="V643" s="2"/>
      <c r="W643" s="2"/>
      <c r="X643" s="2"/>
      <c r="Y643" s="2"/>
      <c r="Z643" s="2"/>
      <c r="AA643" s="1622"/>
    </row>
    <row r="644" spans="1:27" ht="15.75">
      <c r="A644" s="2"/>
      <c r="B644" s="64"/>
      <c r="C644" s="2"/>
      <c r="D644" s="2"/>
      <c r="E644" s="2"/>
      <c r="F644" s="2"/>
      <c r="G644" s="2"/>
      <c r="H644" s="2"/>
      <c r="I644" s="2"/>
      <c r="J644" s="2"/>
      <c r="K644" s="2"/>
      <c r="L644" s="2"/>
      <c r="M644" s="2"/>
      <c r="N644" s="2"/>
      <c r="O644" s="2"/>
      <c r="P644" s="2"/>
      <c r="Q644" s="2"/>
      <c r="R644" s="2"/>
      <c r="S644" s="2"/>
      <c r="T644" s="2"/>
      <c r="U644" s="2"/>
      <c r="V644" s="2"/>
      <c r="W644" s="2"/>
      <c r="X644" s="2"/>
      <c r="Y644" s="2"/>
      <c r="Z644" s="2"/>
      <c r="AA644" s="1622"/>
    </row>
    <row r="645" spans="1:27" ht="15.75">
      <c r="A645" s="2"/>
      <c r="B645" s="64"/>
      <c r="C645" s="2"/>
      <c r="D645" s="2"/>
      <c r="E645" s="2"/>
      <c r="F645" s="2"/>
      <c r="G645" s="2"/>
      <c r="H645" s="2"/>
      <c r="I645" s="2"/>
      <c r="J645" s="2"/>
      <c r="K645" s="2"/>
      <c r="L645" s="2"/>
      <c r="M645" s="2"/>
      <c r="N645" s="2"/>
      <c r="O645" s="2"/>
      <c r="P645" s="2"/>
      <c r="Q645" s="2"/>
      <c r="R645" s="2"/>
      <c r="S645" s="2"/>
      <c r="T645" s="2"/>
      <c r="U645" s="2"/>
      <c r="V645" s="2"/>
      <c r="W645" s="2"/>
      <c r="X645" s="2"/>
      <c r="Y645" s="2"/>
      <c r="Z645" s="2"/>
      <c r="AA645" s="1622"/>
    </row>
    <row r="646" spans="1:27" ht="15.75">
      <c r="A646" s="2"/>
      <c r="B646" s="64"/>
      <c r="C646" s="2"/>
      <c r="D646" s="2"/>
      <c r="E646" s="2"/>
      <c r="F646" s="2"/>
      <c r="G646" s="2"/>
      <c r="H646" s="2"/>
      <c r="I646" s="2"/>
      <c r="J646" s="2"/>
      <c r="K646" s="2"/>
      <c r="L646" s="2"/>
      <c r="M646" s="2"/>
      <c r="N646" s="2"/>
      <c r="O646" s="2"/>
      <c r="P646" s="2"/>
      <c r="Q646" s="2"/>
      <c r="R646" s="2"/>
      <c r="S646" s="2"/>
      <c r="T646" s="2"/>
      <c r="U646" s="2"/>
      <c r="V646" s="2"/>
      <c r="W646" s="2"/>
      <c r="X646" s="2"/>
      <c r="Y646" s="2"/>
      <c r="Z646" s="2"/>
      <c r="AA646" s="1622"/>
    </row>
    <row r="647" spans="1:27" ht="15.75">
      <c r="A647" s="2"/>
      <c r="B647" s="64"/>
      <c r="C647" s="2"/>
      <c r="D647" s="2"/>
      <c r="E647" s="2"/>
      <c r="F647" s="2"/>
      <c r="G647" s="2"/>
      <c r="H647" s="2"/>
      <c r="I647" s="2"/>
      <c r="J647" s="2"/>
      <c r="K647" s="2"/>
      <c r="L647" s="2"/>
      <c r="M647" s="2"/>
      <c r="N647" s="2"/>
      <c r="O647" s="2"/>
      <c r="P647" s="2"/>
      <c r="Q647" s="2"/>
      <c r="R647" s="2"/>
      <c r="S647" s="2"/>
      <c r="T647" s="2"/>
      <c r="U647" s="2"/>
      <c r="V647" s="2"/>
      <c r="W647" s="2"/>
      <c r="X647" s="2"/>
      <c r="Y647" s="2"/>
      <c r="Z647" s="2"/>
      <c r="AA647" s="1622"/>
    </row>
    <row r="648" spans="1:27" ht="15.75">
      <c r="A648" s="2"/>
      <c r="B648" s="64"/>
      <c r="C648" s="2"/>
      <c r="D648" s="2"/>
      <c r="E648" s="2"/>
      <c r="F648" s="2"/>
      <c r="G648" s="2"/>
      <c r="H648" s="2"/>
      <c r="I648" s="2"/>
      <c r="J648" s="2"/>
      <c r="K648" s="2"/>
      <c r="L648" s="2"/>
      <c r="M648" s="2"/>
      <c r="N648" s="2"/>
      <c r="O648" s="2"/>
      <c r="P648" s="2"/>
      <c r="Q648" s="2"/>
      <c r="R648" s="2"/>
      <c r="S648" s="2"/>
      <c r="T648" s="2"/>
      <c r="U648" s="2"/>
      <c r="V648" s="2"/>
      <c r="W648" s="2"/>
      <c r="X648" s="2"/>
      <c r="Y648" s="2"/>
      <c r="Z648" s="2"/>
      <c r="AA648" s="1622"/>
    </row>
    <row r="649" spans="1:27" ht="15.75">
      <c r="A649" s="2"/>
      <c r="B649" s="64"/>
      <c r="C649" s="2"/>
      <c r="D649" s="2"/>
      <c r="E649" s="2"/>
      <c r="F649" s="2"/>
      <c r="G649" s="2"/>
      <c r="H649" s="2"/>
      <c r="I649" s="2"/>
      <c r="J649" s="2"/>
      <c r="K649" s="2"/>
      <c r="L649" s="2"/>
      <c r="M649" s="2"/>
      <c r="N649" s="2"/>
      <c r="O649" s="2"/>
      <c r="P649" s="2"/>
      <c r="Q649" s="2"/>
      <c r="R649" s="2"/>
      <c r="S649" s="2"/>
      <c r="T649" s="2"/>
      <c r="U649" s="2"/>
      <c r="V649" s="2"/>
      <c r="W649" s="2"/>
      <c r="X649" s="2"/>
      <c r="Y649" s="2"/>
      <c r="Z649" s="2"/>
      <c r="AA649" s="1622"/>
    </row>
    <row r="650" spans="1:27" ht="15.75">
      <c r="A650" s="2"/>
      <c r="B650" s="64"/>
      <c r="C650" s="2"/>
      <c r="D650" s="2"/>
      <c r="E650" s="2"/>
      <c r="F650" s="2"/>
      <c r="G650" s="2"/>
      <c r="H650" s="2"/>
      <c r="I650" s="2"/>
      <c r="J650" s="2"/>
      <c r="K650" s="2"/>
      <c r="L650" s="2"/>
      <c r="M650" s="2"/>
      <c r="N650" s="2"/>
      <c r="O650" s="2"/>
      <c r="P650" s="2"/>
      <c r="Q650" s="2"/>
      <c r="R650" s="2"/>
      <c r="S650" s="2"/>
      <c r="T650" s="2"/>
      <c r="U650" s="2"/>
      <c r="V650" s="2"/>
      <c r="W650" s="2"/>
      <c r="X650" s="2"/>
      <c r="Y650" s="2"/>
      <c r="Z650" s="2"/>
      <c r="AA650" s="1622"/>
    </row>
    <row r="651" spans="1:27" ht="15.75">
      <c r="A651" s="2"/>
      <c r="B651" s="64"/>
      <c r="C651" s="2"/>
      <c r="D651" s="2"/>
      <c r="E651" s="2"/>
      <c r="F651" s="2"/>
      <c r="G651" s="2"/>
      <c r="H651" s="2"/>
      <c r="I651" s="2"/>
      <c r="J651" s="2"/>
      <c r="K651" s="2"/>
      <c r="L651" s="2"/>
      <c r="M651" s="2"/>
      <c r="N651" s="2"/>
      <c r="O651" s="2"/>
      <c r="P651" s="2"/>
      <c r="Q651" s="2"/>
      <c r="R651" s="2"/>
      <c r="S651" s="2"/>
      <c r="T651" s="2"/>
      <c r="U651" s="2"/>
      <c r="V651" s="2"/>
      <c r="W651" s="2"/>
      <c r="X651" s="2"/>
      <c r="Y651" s="2"/>
      <c r="Z651" s="2"/>
      <c r="AA651" s="1622"/>
    </row>
    <row r="652" spans="1:27" ht="15.75">
      <c r="A652" s="2"/>
      <c r="B652" s="64"/>
      <c r="C652" s="2"/>
      <c r="D652" s="2"/>
      <c r="E652" s="2"/>
      <c r="F652" s="2"/>
      <c r="G652" s="2"/>
      <c r="H652" s="2"/>
      <c r="I652" s="2"/>
      <c r="J652" s="2"/>
      <c r="K652" s="2"/>
      <c r="L652" s="2"/>
      <c r="M652" s="2"/>
      <c r="N652" s="2"/>
      <c r="O652" s="2"/>
      <c r="P652" s="2"/>
      <c r="Q652" s="2"/>
      <c r="R652" s="2"/>
      <c r="S652" s="2"/>
      <c r="T652" s="2"/>
      <c r="U652" s="2"/>
      <c r="V652" s="2"/>
      <c r="W652" s="2"/>
      <c r="X652" s="2"/>
      <c r="Y652" s="2"/>
      <c r="Z652" s="2"/>
      <c r="AA652" s="1622"/>
    </row>
    <row r="653" spans="1:27" ht="15.75">
      <c r="A653" s="2"/>
      <c r="B653" s="64"/>
      <c r="C653" s="2"/>
      <c r="D653" s="2"/>
      <c r="E653" s="2"/>
      <c r="F653" s="2"/>
      <c r="G653" s="2"/>
      <c r="H653" s="2"/>
      <c r="I653" s="2"/>
      <c r="J653" s="2"/>
      <c r="K653" s="2"/>
      <c r="L653" s="2"/>
      <c r="M653" s="2"/>
      <c r="N653" s="2"/>
      <c r="O653" s="2"/>
      <c r="P653" s="2"/>
      <c r="Q653" s="2"/>
      <c r="R653" s="2"/>
      <c r="S653" s="2"/>
      <c r="T653" s="2"/>
      <c r="U653" s="2"/>
      <c r="V653" s="2"/>
      <c r="W653" s="2"/>
      <c r="X653" s="2"/>
      <c r="Y653" s="2"/>
      <c r="Z653" s="2"/>
      <c r="AA653" s="1622"/>
    </row>
    <row r="654" spans="1:27" ht="15.75">
      <c r="A654" s="2"/>
      <c r="B654" s="64"/>
      <c r="C654" s="2"/>
      <c r="D654" s="2"/>
      <c r="E654" s="2"/>
      <c r="F654" s="2"/>
      <c r="G654" s="2"/>
      <c r="H654" s="2"/>
      <c r="I654" s="2"/>
      <c r="J654" s="2"/>
      <c r="K654" s="2"/>
      <c r="L654" s="2"/>
      <c r="M654" s="2"/>
      <c r="N654" s="2"/>
      <c r="O654" s="2"/>
      <c r="P654" s="2"/>
      <c r="Q654" s="2"/>
      <c r="R654" s="2"/>
      <c r="S654" s="2"/>
      <c r="T654" s="2"/>
      <c r="U654" s="2"/>
      <c r="V654" s="2"/>
      <c r="W654" s="2"/>
      <c r="X654" s="2"/>
      <c r="Y654" s="2"/>
      <c r="Z654" s="2"/>
      <c r="AA654" s="1622"/>
    </row>
    <row r="655" spans="1:27" ht="15.75">
      <c r="A655" s="2"/>
      <c r="B655" s="64"/>
      <c r="C655" s="2"/>
      <c r="D655" s="2"/>
      <c r="E655" s="2"/>
      <c r="F655" s="2"/>
      <c r="G655" s="2"/>
      <c r="H655" s="2"/>
      <c r="I655" s="2"/>
      <c r="J655" s="2"/>
      <c r="K655" s="2"/>
      <c r="L655" s="2"/>
      <c r="M655" s="2"/>
      <c r="N655" s="2"/>
      <c r="O655" s="2"/>
      <c r="P655" s="2"/>
      <c r="Q655" s="2"/>
      <c r="R655" s="2"/>
      <c r="S655" s="2"/>
      <c r="T655" s="2"/>
      <c r="U655" s="2"/>
      <c r="V655" s="2"/>
      <c r="W655" s="2"/>
      <c r="X655" s="2"/>
      <c r="Y655" s="2"/>
      <c r="Z655" s="2"/>
      <c r="AA655" s="1622"/>
    </row>
    <row r="656" spans="1:27" ht="15.75">
      <c r="A656" s="2"/>
      <c r="B656" s="64"/>
      <c r="C656" s="2"/>
      <c r="D656" s="2"/>
      <c r="E656" s="2"/>
      <c r="F656" s="2"/>
      <c r="G656" s="2"/>
      <c r="H656" s="2"/>
      <c r="I656" s="2"/>
      <c r="J656" s="2"/>
      <c r="K656" s="2"/>
      <c r="L656" s="2"/>
      <c r="M656" s="2"/>
      <c r="N656" s="2"/>
      <c r="O656" s="2"/>
      <c r="P656" s="2"/>
      <c r="Q656" s="2"/>
      <c r="R656" s="2"/>
      <c r="S656" s="2"/>
      <c r="T656" s="2"/>
      <c r="U656" s="2"/>
      <c r="V656" s="2"/>
      <c r="W656" s="2"/>
      <c r="X656" s="2"/>
      <c r="Y656" s="2"/>
      <c r="Z656" s="2"/>
      <c r="AA656" s="1622"/>
    </row>
    <row r="657" spans="1:27" ht="15.75">
      <c r="A657" s="2"/>
      <c r="B657" s="64"/>
      <c r="C657" s="2"/>
      <c r="D657" s="2"/>
      <c r="E657" s="2"/>
      <c r="F657" s="2"/>
      <c r="G657" s="2"/>
      <c r="H657" s="2"/>
      <c r="I657" s="2"/>
      <c r="J657" s="2"/>
      <c r="K657" s="2"/>
      <c r="L657" s="2"/>
      <c r="M657" s="2"/>
      <c r="N657" s="2"/>
      <c r="O657" s="2"/>
      <c r="P657" s="2"/>
      <c r="Q657" s="2"/>
      <c r="R657" s="2"/>
      <c r="S657" s="2"/>
      <c r="T657" s="2"/>
      <c r="U657" s="2"/>
      <c r="V657" s="2"/>
      <c r="W657" s="2"/>
      <c r="X657" s="2"/>
      <c r="Y657" s="2"/>
      <c r="Z657" s="2"/>
      <c r="AA657" s="1622"/>
    </row>
    <row r="658" spans="1:27" ht="15.75">
      <c r="A658" s="2"/>
      <c r="B658" s="64"/>
      <c r="C658" s="2"/>
      <c r="D658" s="2"/>
      <c r="E658" s="2"/>
      <c r="F658" s="2"/>
      <c r="G658" s="2"/>
      <c r="H658" s="2"/>
      <c r="I658" s="2"/>
      <c r="J658" s="2"/>
      <c r="K658" s="2"/>
      <c r="L658" s="2"/>
      <c r="M658" s="2"/>
      <c r="N658" s="2"/>
      <c r="O658" s="2"/>
      <c r="P658" s="2"/>
      <c r="Q658" s="2"/>
      <c r="R658" s="2"/>
      <c r="S658" s="2"/>
      <c r="T658" s="2"/>
      <c r="U658" s="2"/>
      <c r="V658" s="2"/>
      <c r="W658" s="2"/>
      <c r="X658" s="2"/>
      <c r="Y658" s="2"/>
      <c r="Z658" s="2"/>
      <c r="AA658" s="1622"/>
    </row>
    <row r="659" spans="1:27" ht="15.75">
      <c r="A659" s="2"/>
      <c r="B659" s="64"/>
      <c r="C659" s="2"/>
      <c r="D659" s="2"/>
      <c r="E659" s="2"/>
      <c r="F659" s="2"/>
      <c r="G659" s="2"/>
      <c r="H659" s="2"/>
      <c r="I659" s="2"/>
      <c r="J659" s="2"/>
      <c r="K659" s="2"/>
      <c r="L659" s="2"/>
      <c r="M659" s="2"/>
      <c r="N659" s="2"/>
      <c r="O659" s="2"/>
      <c r="P659" s="2"/>
      <c r="Q659" s="2"/>
      <c r="R659" s="2"/>
      <c r="S659" s="2"/>
      <c r="T659" s="2"/>
      <c r="U659" s="2"/>
      <c r="V659" s="2"/>
      <c r="W659" s="2"/>
      <c r="X659" s="2"/>
      <c r="Y659" s="2"/>
      <c r="Z659" s="2"/>
      <c r="AA659" s="1622"/>
    </row>
    <row r="660" spans="1:27" ht="15.75">
      <c r="A660" s="2"/>
      <c r="B660" s="64"/>
      <c r="C660" s="2"/>
      <c r="D660" s="2"/>
      <c r="E660" s="2"/>
      <c r="F660" s="2"/>
      <c r="G660" s="2"/>
      <c r="H660" s="2"/>
      <c r="I660" s="2"/>
      <c r="J660" s="2"/>
      <c r="K660" s="2"/>
      <c r="L660" s="2"/>
      <c r="M660" s="2"/>
      <c r="N660" s="2"/>
      <c r="O660" s="2"/>
      <c r="P660" s="2"/>
      <c r="Q660" s="2"/>
      <c r="R660" s="2"/>
      <c r="S660" s="2"/>
      <c r="T660" s="2"/>
      <c r="U660" s="2"/>
      <c r="V660" s="2"/>
      <c r="W660" s="2"/>
      <c r="X660" s="2"/>
      <c r="Y660" s="2"/>
      <c r="Z660" s="2"/>
      <c r="AA660" s="1622"/>
    </row>
    <row r="661" spans="1:27" ht="15.75">
      <c r="A661" s="2"/>
      <c r="B661" s="64"/>
      <c r="C661" s="2"/>
      <c r="D661" s="2"/>
      <c r="E661" s="2"/>
      <c r="F661" s="2"/>
      <c r="G661" s="2"/>
      <c r="H661" s="2"/>
      <c r="I661" s="2"/>
      <c r="J661" s="2"/>
      <c r="K661" s="2"/>
      <c r="L661" s="2"/>
      <c r="M661" s="2"/>
      <c r="N661" s="2"/>
      <c r="O661" s="2"/>
      <c r="P661" s="2"/>
      <c r="Q661" s="2"/>
      <c r="R661" s="2"/>
      <c r="S661" s="2"/>
      <c r="T661" s="2"/>
      <c r="U661" s="2"/>
      <c r="V661" s="2"/>
      <c r="W661" s="2"/>
      <c r="X661" s="2"/>
      <c r="Y661" s="2"/>
      <c r="Z661" s="2"/>
      <c r="AA661" s="1622"/>
    </row>
    <row r="662" spans="1:27" ht="15.75">
      <c r="A662" s="2"/>
      <c r="B662" s="64"/>
      <c r="C662" s="2"/>
      <c r="D662" s="2"/>
      <c r="E662" s="2"/>
      <c r="F662" s="2"/>
      <c r="G662" s="2"/>
      <c r="H662" s="2"/>
      <c r="I662" s="2"/>
      <c r="J662" s="2"/>
      <c r="K662" s="2"/>
      <c r="L662" s="2"/>
      <c r="M662" s="2"/>
      <c r="N662" s="2"/>
      <c r="O662" s="2"/>
      <c r="P662" s="2"/>
      <c r="Q662" s="2"/>
      <c r="R662" s="2"/>
      <c r="S662" s="2"/>
      <c r="T662" s="2"/>
      <c r="U662" s="2"/>
      <c r="V662" s="2"/>
      <c r="W662" s="2"/>
      <c r="X662" s="2"/>
      <c r="Y662" s="2"/>
      <c r="Z662" s="2"/>
      <c r="AA662" s="1622"/>
    </row>
    <row r="663" spans="1:27" ht="15.75">
      <c r="A663" s="2"/>
      <c r="B663" s="64"/>
      <c r="C663" s="2"/>
      <c r="D663" s="2"/>
      <c r="E663" s="2"/>
      <c r="F663" s="2"/>
      <c r="G663" s="2"/>
      <c r="H663" s="2"/>
      <c r="I663" s="2"/>
      <c r="J663" s="2"/>
      <c r="K663" s="2"/>
      <c r="L663" s="2"/>
      <c r="M663" s="2"/>
      <c r="N663" s="2"/>
      <c r="O663" s="2"/>
      <c r="P663" s="2"/>
      <c r="Q663" s="2"/>
      <c r="R663" s="2"/>
      <c r="S663" s="2"/>
      <c r="T663" s="2"/>
      <c r="U663" s="2"/>
      <c r="V663" s="2"/>
      <c r="W663" s="2"/>
      <c r="X663" s="2"/>
      <c r="Y663" s="2"/>
      <c r="Z663" s="2"/>
      <c r="AA663" s="1622"/>
    </row>
    <row r="664" spans="1:27" ht="15.75">
      <c r="A664" s="2"/>
      <c r="B664" s="64"/>
      <c r="C664" s="2"/>
      <c r="D664" s="2"/>
      <c r="E664" s="2"/>
      <c r="F664" s="2"/>
      <c r="G664" s="2"/>
      <c r="H664" s="2"/>
      <c r="I664" s="2"/>
      <c r="J664" s="2"/>
      <c r="K664" s="2"/>
      <c r="L664" s="2"/>
      <c r="M664" s="2"/>
      <c r="N664" s="2"/>
      <c r="O664" s="2"/>
      <c r="P664" s="2"/>
      <c r="Q664" s="2"/>
      <c r="R664" s="2"/>
      <c r="S664" s="2"/>
      <c r="T664" s="2"/>
      <c r="U664" s="2"/>
      <c r="V664" s="2"/>
      <c r="W664" s="2"/>
      <c r="X664" s="2"/>
      <c r="Y664" s="2"/>
      <c r="Z664" s="2"/>
      <c r="AA664" s="1622"/>
    </row>
    <row r="665" spans="1:27" ht="15.75">
      <c r="A665" s="2"/>
      <c r="B665" s="64"/>
      <c r="C665" s="2"/>
      <c r="D665" s="2"/>
      <c r="E665" s="2"/>
      <c r="F665" s="2"/>
      <c r="G665" s="2"/>
      <c r="H665" s="2"/>
      <c r="I665" s="2"/>
      <c r="J665" s="2"/>
      <c r="K665" s="2"/>
      <c r="L665" s="2"/>
      <c r="M665" s="2"/>
      <c r="N665" s="2"/>
      <c r="O665" s="2"/>
      <c r="P665" s="2"/>
      <c r="Q665" s="2"/>
      <c r="R665" s="2"/>
      <c r="S665" s="2"/>
      <c r="T665" s="2"/>
      <c r="U665" s="2"/>
      <c r="V665" s="2"/>
      <c r="W665" s="2"/>
      <c r="X665" s="2"/>
      <c r="Y665" s="2"/>
      <c r="Z665" s="2"/>
      <c r="AA665" s="1622"/>
    </row>
    <row r="666" spans="1:27" ht="15.75">
      <c r="A666" s="2"/>
      <c r="B666" s="64"/>
      <c r="C666" s="2"/>
      <c r="D666" s="2"/>
      <c r="E666" s="2"/>
      <c r="F666" s="2"/>
      <c r="G666" s="2"/>
      <c r="H666" s="2"/>
      <c r="I666" s="2"/>
      <c r="J666" s="2"/>
      <c r="K666" s="2"/>
      <c r="L666" s="2"/>
      <c r="M666" s="2"/>
      <c r="N666" s="2"/>
      <c r="O666" s="2"/>
      <c r="P666" s="2"/>
      <c r="Q666" s="2"/>
      <c r="R666" s="2"/>
      <c r="S666" s="2"/>
      <c r="T666" s="2"/>
      <c r="U666" s="2"/>
      <c r="V666" s="2"/>
      <c r="W666" s="2"/>
      <c r="X666" s="2"/>
      <c r="Y666" s="2"/>
      <c r="Z666" s="2"/>
      <c r="AA666" s="1622"/>
    </row>
    <row r="667" spans="1:27" ht="15.75">
      <c r="A667" s="2"/>
      <c r="B667" s="64"/>
      <c r="C667" s="2"/>
      <c r="D667" s="2"/>
      <c r="E667" s="2"/>
      <c r="F667" s="2"/>
      <c r="G667" s="2"/>
      <c r="H667" s="2"/>
      <c r="I667" s="2"/>
      <c r="J667" s="2"/>
      <c r="K667" s="2"/>
      <c r="L667" s="2"/>
      <c r="M667" s="2"/>
      <c r="N667" s="2"/>
      <c r="O667" s="2"/>
      <c r="P667" s="2"/>
      <c r="Q667" s="2"/>
      <c r="R667" s="2"/>
      <c r="S667" s="2"/>
      <c r="T667" s="2"/>
      <c r="U667" s="2"/>
      <c r="V667" s="2"/>
      <c r="W667" s="2"/>
      <c r="X667" s="2"/>
      <c r="Y667" s="2"/>
      <c r="Z667" s="2"/>
      <c r="AA667" s="1622"/>
    </row>
    <row r="668" spans="1:27" ht="15.75">
      <c r="A668" s="2"/>
      <c r="B668" s="64"/>
      <c r="C668" s="2"/>
      <c r="D668" s="2"/>
      <c r="E668" s="2"/>
      <c r="F668" s="2"/>
      <c r="G668" s="2"/>
      <c r="H668" s="2"/>
      <c r="I668" s="2"/>
      <c r="J668" s="2"/>
      <c r="K668" s="2"/>
      <c r="L668" s="2"/>
      <c r="M668" s="2"/>
      <c r="N668" s="2"/>
      <c r="O668" s="2"/>
      <c r="P668" s="2"/>
      <c r="Q668" s="2"/>
      <c r="R668" s="2"/>
      <c r="S668" s="2"/>
      <c r="T668" s="2"/>
      <c r="U668" s="2"/>
      <c r="V668" s="2"/>
      <c r="W668" s="2"/>
      <c r="X668" s="2"/>
      <c r="Y668" s="2"/>
      <c r="Z668" s="2"/>
      <c r="AA668" s="1622"/>
    </row>
    <row r="669" spans="1:27" ht="15.75">
      <c r="A669" s="2"/>
      <c r="B669" s="64"/>
      <c r="C669" s="2"/>
      <c r="D669" s="2"/>
      <c r="E669" s="2"/>
      <c r="F669" s="2"/>
      <c r="G669" s="2"/>
      <c r="H669" s="2"/>
      <c r="I669" s="2"/>
      <c r="J669" s="2"/>
      <c r="K669" s="2"/>
      <c r="L669" s="2"/>
      <c r="M669" s="2"/>
      <c r="N669" s="2"/>
      <c r="O669" s="2"/>
      <c r="P669" s="2"/>
      <c r="Q669" s="2"/>
      <c r="R669" s="2"/>
      <c r="S669" s="2"/>
      <c r="T669" s="2"/>
      <c r="U669" s="2"/>
      <c r="V669" s="2"/>
      <c r="W669" s="2"/>
      <c r="X669" s="2"/>
      <c r="Y669" s="2"/>
      <c r="Z669" s="2"/>
      <c r="AA669" s="1622"/>
    </row>
    <row r="670" spans="1:27" ht="15.75">
      <c r="A670" s="2"/>
      <c r="B670" s="64"/>
      <c r="C670" s="2"/>
      <c r="D670" s="2"/>
      <c r="E670" s="2"/>
      <c r="F670" s="2"/>
      <c r="G670" s="2"/>
      <c r="H670" s="2"/>
      <c r="I670" s="2"/>
      <c r="J670" s="2"/>
      <c r="K670" s="2"/>
      <c r="L670" s="2"/>
      <c r="M670" s="2"/>
      <c r="N670" s="2"/>
      <c r="O670" s="2"/>
      <c r="P670" s="2"/>
      <c r="Q670" s="2"/>
      <c r="R670" s="2"/>
      <c r="S670" s="2"/>
      <c r="T670" s="2"/>
      <c r="U670" s="2"/>
      <c r="V670" s="2"/>
      <c r="W670" s="2"/>
      <c r="X670" s="2"/>
      <c r="Y670" s="2"/>
      <c r="Z670" s="2"/>
      <c r="AA670" s="1622"/>
    </row>
    <row r="671" spans="1:27" ht="15.75">
      <c r="A671" s="2"/>
      <c r="B671" s="64"/>
      <c r="C671" s="2"/>
      <c r="D671" s="2"/>
      <c r="E671" s="2"/>
      <c r="F671" s="2"/>
      <c r="G671" s="2"/>
      <c r="H671" s="2"/>
      <c r="I671" s="2"/>
      <c r="J671" s="2"/>
      <c r="K671" s="2"/>
      <c r="L671" s="2"/>
      <c r="M671" s="2"/>
      <c r="N671" s="2"/>
      <c r="O671" s="2"/>
      <c r="P671" s="2"/>
      <c r="Q671" s="2"/>
      <c r="R671" s="2"/>
      <c r="S671" s="2"/>
      <c r="T671" s="2"/>
      <c r="U671" s="2"/>
      <c r="V671" s="2"/>
      <c r="W671" s="2"/>
      <c r="X671" s="2"/>
      <c r="Y671" s="2"/>
      <c r="Z671" s="2"/>
      <c r="AA671" s="1622"/>
    </row>
    <row r="672" spans="1:27" ht="15.75">
      <c r="A672" s="2"/>
      <c r="B672" s="64"/>
      <c r="C672" s="2"/>
      <c r="D672" s="2"/>
      <c r="E672" s="2"/>
      <c r="F672" s="2"/>
      <c r="G672" s="2"/>
      <c r="H672" s="2"/>
      <c r="I672" s="2"/>
      <c r="J672" s="2"/>
      <c r="K672" s="2"/>
      <c r="L672" s="2"/>
      <c r="M672" s="2"/>
      <c r="N672" s="2"/>
      <c r="O672" s="2"/>
      <c r="P672" s="2"/>
      <c r="Q672" s="2"/>
      <c r="R672" s="2"/>
      <c r="S672" s="2"/>
      <c r="T672" s="2"/>
      <c r="U672" s="2"/>
      <c r="V672" s="2"/>
      <c r="W672" s="2"/>
      <c r="X672" s="2"/>
      <c r="Y672" s="2"/>
      <c r="Z672" s="2"/>
      <c r="AA672" s="1622"/>
    </row>
    <row r="673" spans="1:27" ht="15.75">
      <c r="A673" s="2"/>
      <c r="B673" s="64"/>
      <c r="C673" s="2"/>
      <c r="D673" s="2"/>
      <c r="E673" s="2"/>
      <c r="F673" s="2"/>
      <c r="G673" s="2"/>
      <c r="H673" s="2"/>
      <c r="I673" s="2"/>
      <c r="J673" s="2"/>
      <c r="K673" s="2"/>
      <c r="L673" s="2"/>
      <c r="M673" s="2"/>
      <c r="N673" s="2"/>
      <c r="O673" s="2"/>
      <c r="P673" s="2"/>
      <c r="Q673" s="2"/>
      <c r="R673" s="2"/>
      <c r="S673" s="2"/>
      <c r="T673" s="2"/>
      <c r="U673" s="2"/>
      <c r="V673" s="2"/>
      <c r="W673" s="2"/>
      <c r="X673" s="2"/>
      <c r="Y673" s="2"/>
      <c r="Z673" s="2"/>
      <c r="AA673" s="1622"/>
    </row>
    <row r="674" spans="1:27" ht="15.75">
      <c r="A674" s="2"/>
      <c r="B674" s="64"/>
      <c r="C674" s="2"/>
      <c r="D674" s="2"/>
      <c r="E674" s="2"/>
      <c r="F674" s="2"/>
      <c r="G674" s="2"/>
      <c r="H674" s="2"/>
      <c r="I674" s="2"/>
      <c r="J674" s="2"/>
      <c r="K674" s="2"/>
      <c r="L674" s="2"/>
      <c r="M674" s="2"/>
      <c r="N674" s="2"/>
      <c r="O674" s="2"/>
      <c r="P674" s="2"/>
      <c r="Q674" s="2"/>
      <c r="R674" s="2"/>
      <c r="S674" s="2"/>
      <c r="T674" s="2"/>
      <c r="U674" s="2"/>
      <c r="V674" s="2"/>
      <c r="W674" s="2"/>
      <c r="X674" s="2"/>
      <c r="Y674" s="2"/>
      <c r="Z674" s="2"/>
      <c r="AA674" s="1622"/>
    </row>
    <row r="675" spans="1:27" ht="15.75">
      <c r="A675" s="2"/>
      <c r="B675" s="64"/>
      <c r="C675" s="2"/>
      <c r="D675" s="2"/>
      <c r="E675" s="2"/>
      <c r="F675" s="2"/>
      <c r="G675" s="2"/>
      <c r="H675" s="2"/>
      <c r="I675" s="2"/>
      <c r="J675" s="2"/>
      <c r="K675" s="2"/>
      <c r="L675" s="2"/>
      <c r="M675" s="2"/>
      <c r="N675" s="2"/>
      <c r="O675" s="2"/>
      <c r="P675" s="2"/>
      <c r="Q675" s="2"/>
      <c r="R675" s="2"/>
      <c r="S675" s="2"/>
      <c r="T675" s="2"/>
      <c r="U675" s="2"/>
      <c r="V675" s="2"/>
      <c r="W675" s="2"/>
      <c r="X675" s="2"/>
      <c r="Y675" s="2"/>
      <c r="Z675" s="2"/>
      <c r="AA675" s="1622"/>
    </row>
    <row r="676" spans="1:27" ht="15.75">
      <c r="A676" s="2"/>
      <c r="B676" s="64"/>
      <c r="C676" s="2"/>
      <c r="D676" s="2"/>
      <c r="E676" s="2"/>
      <c r="F676" s="2"/>
      <c r="G676" s="2"/>
      <c r="H676" s="2"/>
      <c r="I676" s="2"/>
      <c r="J676" s="2"/>
      <c r="K676" s="2"/>
      <c r="L676" s="2"/>
      <c r="M676" s="2"/>
      <c r="N676" s="2"/>
      <c r="O676" s="2"/>
      <c r="P676" s="2"/>
      <c r="Q676" s="2"/>
      <c r="R676" s="2"/>
      <c r="S676" s="2"/>
      <c r="T676" s="2"/>
      <c r="U676" s="2"/>
      <c r="V676" s="2"/>
      <c r="W676" s="2"/>
      <c r="X676" s="2"/>
      <c r="Y676" s="2"/>
      <c r="Z676" s="2"/>
      <c r="AA676" s="1622"/>
    </row>
    <row r="677" spans="1:27" ht="15.75">
      <c r="A677" s="2"/>
      <c r="B677" s="64"/>
      <c r="C677" s="2"/>
      <c r="D677" s="2"/>
      <c r="E677" s="2"/>
      <c r="F677" s="2"/>
      <c r="G677" s="2"/>
      <c r="H677" s="2"/>
      <c r="I677" s="2"/>
      <c r="J677" s="2"/>
      <c r="K677" s="2"/>
      <c r="L677" s="2"/>
      <c r="M677" s="2"/>
      <c r="N677" s="2"/>
      <c r="O677" s="2"/>
      <c r="P677" s="2"/>
      <c r="Q677" s="2"/>
      <c r="R677" s="2"/>
      <c r="S677" s="2"/>
      <c r="T677" s="2"/>
      <c r="U677" s="2"/>
      <c r="V677" s="2"/>
      <c r="W677" s="2"/>
      <c r="X677" s="2"/>
      <c r="Y677" s="2"/>
      <c r="Z677" s="2"/>
      <c r="AA677" s="1622"/>
    </row>
    <row r="678" spans="1:27" ht="15.75">
      <c r="A678" s="2"/>
      <c r="B678" s="64"/>
      <c r="C678" s="2"/>
      <c r="D678" s="2"/>
      <c r="E678" s="2"/>
      <c r="F678" s="2"/>
      <c r="G678" s="2"/>
      <c r="H678" s="2"/>
      <c r="I678" s="2"/>
      <c r="J678" s="2"/>
      <c r="K678" s="2"/>
      <c r="L678" s="2"/>
      <c r="M678" s="2"/>
      <c r="N678" s="2"/>
      <c r="O678" s="2"/>
      <c r="P678" s="2"/>
      <c r="Q678" s="2"/>
      <c r="R678" s="2"/>
      <c r="S678" s="2"/>
      <c r="T678" s="2"/>
      <c r="U678" s="2"/>
      <c r="V678" s="2"/>
      <c r="W678" s="2"/>
      <c r="X678" s="2"/>
      <c r="Y678" s="2"/>
      <c r="Z678" s="2"/>
      <c r="AA678" s="1622"/>
    </row>
    <row r="679" spans="1:27" ht="15.75">
      <c r="A679" s="2"/>
      <c r="B679" s="64"/>
      <c r="C679" s="2"/>
      <c r="D679" s="2"/>
      <c r="E679" s="2"/>
      <c r="F679" s="2"/>
      <c r="G679" s="2"/>
      <c r="H679" s="2"/>
      <c r="I679" s="2"/>
      <c r="J679" s="2"/>
      <c r="K679" s="2"/>
      <c r="L679" s="2"/>
      <c r="M679" s="2"/>
      <c r="N679" s="2"/>
      <c r="O679" s="2"/>
      <c r="P679" s="2"/>
      <c r="Q679" s="2"/>
      <c r="R679" s="2"/>
      <c r="S679" s="2"/>
      <c r="T679" s="2"/>
      <c r="U679" s="2"/>
      <c r="V679" s="2"/>
      <c r="W679" s="2"/>
      <c r="X679" s="2"/>
      <c r="Y679" s="2"/>
      <c r="Z679" s="2"/>
      <c r="AA679" s="1622"/>
    </row>
    <row r="680" spans="1:27" ht="15.75">
      <c r="A680" s="2"/>
      <c r="B680" s="64"/>
      <c r="C680" s="2"/>
      <c r="D680" s="2"/>
      <c r="E680" s="2"/>
      <c r="F680" s="2"/>
      <c r="G680" s="2"/>
      <c r="H680" s="2"/>
      <c r="I680" s="2"/>
      <c r="J680" s="2"/>
      <c r="K680" s="2"/>
      <c r="L680" s="2"/>
      <c r="M680" s="2"/>
      <c r="N680" s="2"/>
      <c r="O680" s="2"/>
      <c r="P680" s="2"/>
      <c r="Q680" s="2"/>
      <c r="R680" s="2"/>
      <c r="S680" s="2"/>
      <c r="T680" s="2"/>
      <c r="U680" s="2"/>
      <c r="V680" s="2"/>
      <c r="W680" s="2"/>
      <c r="X680" s="2"/>
      <c r="Y680" s="2"/>
      <c r="Z680" s="2"/>
      <c r="AA680" s="1622"/>
    </row>
    <row r="681" spans="1:27" ht="15.75">
      <c r="A681" s="2"/>
      <c r="B681" s="64"/>
      <c r="C681" s="2"/>
      <c r="D681" s="2"/>
      <c r="E681" s="2"/>
      <c r="F681" s="2"/>
      <c r="G681" s="2"/>
      <c r="H681" s="2"/>
      <c r="I681" s="2"/>
      <c r="J681" s="2"/>
      <c r="K681" s="2"/>
      <c r="L681" s="2"/>
      <c r="M681" s="2"/>
      <c r="N681" s="2"/>
      <c r="O681" s="2"/>
      <c r="P681" s="2"/>
      <c r="Q681" s="2"/>
      <c r="R681" s="2"/>
      <c r="S681" s="2"/>
      <c r="T681" s="2"/>
      <c r="U681" s="2"/>
      <c r="V681" s="2"/>
      <c r="W681" s="2"/>
      <c r="X681" s="2"/>
      <c r="Y681" s="2"/>
      <c r="Z681" s="2"/>
      <c r="AA681" s="1622"/>
    </row>
    <row r="682" spans="1:27" ht="15.75">
      <c r="A682" s="2"/>
      <c r="B682" s="64"/>
      <c r="C682" s="2"/>
      <c r="D682" s="2"/>
      <c r="E682" s="2"/>
      <c r="F682" s="2"/>
      <c r="G682" s="2"/>
      <c r="H682" s="2"/>
      <c r="I682" s="2"/>
      <c r="J682" s="2"/>
      <c r="K682" s="2"/>
      <c r="L682" s="2"/>
      <c r="M682" s="2"/>
      <c r="N682" s="2"/>
      <c r="O682" s="2"/>
      <c r="P682" s="2"/>
      <c r="Q682" s="2"/>
      <c r="R682" s="2"/>
      <c r="S682" s="2"/>
      <c r="T682" s="2"/>
      <c r="U682" s="2"/>
      <c r="V682" s="2"/>
      <c r="W682" s="2"/>
      <c r="X682" s="2"/>
      <c r="Y682" s="2"/>
      <c r="Z682" s="2"/>
      <c r="AA682" s="1622"/>
    </row>
    <row r="683" spans="1:27" ht="15.75">
      <c r="A683" s="2"/>
      <c r="B683" s="64"/>
      <c r="C683" s="2"/>
      <c r="D683" s="2"/>
      <c r="E683" s="2"/>
      <c r="F683" s="2"/>
      <c r="G683" s="2"/>
      <c r="H683" s="2"/>
      <c r="I683" s="2"/>
      <c r="J683" s="2"/>
      <c r="K683" s="2"/>
      <c r="L683" s="2"/>
      <c r="M683" s="2"/>
      <c r="N683" s="2"/>
      <c r="O683" s="2"/>
      <c r="P683" s="2"/>
      <c r="Q683" s="2"/>
      <c r="R683" s="2"/>
      <c r="S683" s="2"/>
      <c r="T683" s="2"/>
      <c r="U683" s="2"/>
      <c r="V683" s="2"/>
      <c r="W683" s="2"/>
      <c r="X683" s="2"/>
      <c r="Y683" s="2"/>
      <c r="Z683" s="2"/>
      <c r="AA683" s="1622"/>
    </row>
    <row r="684" spans="1:27" ht="15.75">
      <c r="A684" s="2"/>
      <c r="B684" s="64"/>
      <c r="C684" s="2"/>
      <c r="D684" s="2"/>
      <c r="E684" s="2"/>
      <c r="F684" s="2"/>
      <c r="G684" s="2"/>
      <c r="H684" s="2"/>
      <c r="I684" s="2"/>
      <c r="J684" s="2"/>
      <c r="K684" s="2"/>
      <c r="L684" s="2"/>
      <c r="M684" s="2"/>
      <c r="N684" s="2"/>
      <c r="O684" s="2"/>
      <c r="P684" s="2"/>
      <c r="Q684" s="2"/>
      <c r="R684" s="2"/>
      <c r="S684" s="2"/>
      <c r="T684" s="2"/>
      <c r="U684" s="2"/>
      <c r="V684" s="2"/>
      <c r="W684" s="2"/>
      <c r="X684" s="2"/>
      <c r="Y684" s="2"/>
      <c r="Z684" s="2"/>
      <c r="AA684" s="1622"/>
    </row>
    <row r="685" spans="1:27" ht="15.75">
      <c r="A685" s="2"/>
      <c r="B685" s="64"/>
      <c r="C685" s="2"/>
      <c r="D685" s="2"/>
      <c r="E685" s="2"/>
      <c r="F685" s="2"/>
      <c r="G685" s="2"/>
      <c r="H685" s="2"/>
      <c r="I685" s="2"/>
      <c r="J685" s="2"/>
      <c r="K685" s="2"/>
      <c r="L685" s="2"/>
      <c r="M685" s="2"/>
      <c r="N685" s="2"/>
      <c r="O685" s="2"/>
      <c r="P685" s="2"/>
      <c r="Q685" s="2"/>
      <c r="R685" s="2"/>
      <c r="S685" s="2"/>
      <c r="T685" s="2"/>
      <c r="U685" s="2"/>
      <c r="V685" s="2"/>
      <c r="W685" s="2"/>
      <c r="X685" s="2"/>
      <c r="Y685" s="2"/>
      <c r="Z685" s="2"/>
      <c r="AA685" s="1622"/>
    </row>
    <row r="686" spans="1:27" ht="15.75">
      <c r="A686" s="2"/>
      <c r="B686" s="64"/>
      <c r="C686" s="2"/>
      <c r="D686" s="2"/>
      <c r="E686" s="2"/>
      <c r="F686" s="2"/>
      <c r="G686" s="2"/>
      <c r="H686" s="2"/>
      <c r="I686" s="2"/>
      <c r="J686" s="2"/>
      <c r="K686" s="2"/>
      <c r="L686" s="2"/>
      <c r="M686" s="2"/>
      <c r="N686" s="2"/>
      <c r="O686" s="2"/>
      <c r="P686" s="2"/>
      <c r="Q686" s="2"/>
      <c r="R686" s="2"/>
      <c r="S686" s="2"/>
      <c r="T686" s="2"/>
      <c r="U686" s="2"/>
      <c r="V686" s="2"/>
      <c r="W686" s="2"/>
      <c r="X686" s="2"/>
      <c r="Y686" s="2"/>
      <c r="Z686" s="2"/>
      <c r="AA686" s="1622"/>
    </row>
    <row r="687" spans="1:27" ht="15.75">
      <c r="A687" s="2"/>
      <c r="B687" s="64"/>
      <c r="C687" s="2"/>
      <c r="D687" s="2"/>
      <c r="E687" s="2"/>
      <c r="F687" s="2"/>
      <c r="G687" s="2"/>
      <c r="H687" s="2"/>
      <c r="I687" s="2"/>
      <c r="J687" s="2"/>
      <c r="K687" s="2"/>
      <c r="L687" s="2"/>
      <c r="M687" s="2"/>
      <c r="N687" s="2"/>
      <c r="O687" s="2"/>
      <c r="P687" s="2"/>
      <c r="Q687" s="2"/>
      <c r="R687" s="2"/>
      <c r="S687" s="2"/>
      <c r="T687" s="2"/>
      <c r="U687" s="2"/>
      <c r="V687" s="2"/>
      <c r="W687" s="2"/>
      <c r="X687" s="2"/>
      <c r="Y687" s="2"/>
      <c r="Z687" s="2"/>
      <c r="AA687" s="1622"/>
    </row>
    <row r="688" spans="1:27" ht="15.75">
      <c r="A688" s="2"/>
      <c r="B688" s="64"/>
      <c r="C688" s="2"/>
      <c r="D688" s="2"/>
      <c r="E688" s="2"/>
      <c r="F688" s="2"/>
      <c r="G688" s="2"/>
      <c r="H688" s="2"/>
      <c r="I688" s="2"/>
      <c r="J688" s="2"/>
      <c r="K688" s="2"/>
      <c r="L688" s="2"/>
      <c r="M688" s="2"/>
      <c r="N688" s="2"/>
      <c r="O688" s="2"/>
      <c r="P688" s="2"/>
      <c r="Q688" s="2"/>
      <c r="R688" s="2"/>
      <c r="S688" s="2"/>
      <c r="T688" s="2"/>
      <c r="U688" s="2"/>
      <c r="V688" s="2"/>
      <c r="W688" s="2"/>
      <c r="X688" s="2"/>
      <c r="Y688" s="2"/>
      <c r="Z688" s="2"/>
      <c r="AA688" s="1622"/>
    </row>
    <row r="689" spans="1:27" ht="15.75">
      <c r="A689" s="2"/>
      <c r="B689" s="64"/>
      <c r="C689" s="2"/>
      <c r="D689" s="2"/>
      <c r="E689" s="2"/>
      <c r="F689" s="2"/>
      <c r="G689" s="2"/>
      <c r="H689" s="2"/>
      <c r="I689" s="2"/>
      <c r="J689" s="2"/>
      <c r="K689" s="2"/>
      <c r="L689" s="2"/>
      <c r="M689" s="2"/>
      <c r="N689" s="2"/>
      <c r="O689" s="2"/>
      <c r="P689" s="2"/>
      <c r="Q689" s="2"/>
      <c r="R689" s="2"/>
      <c r="S689" s="2"/>
      <c r="T689" s="2"/>
      <c r="U689" s="2"/>
      <c r="V689" s="2"/>
      <c r="W689" s="2"/>
      <c r="X689" s="2"/>
      <c r="Y689" s="2"/>
      <c r="Z689" s="2"/>
      <c r="AA689" s="1622"/>
    </row>
    <row r="690" spans="1:27" ht="15.75">
      <c r="A690" s="2"/>
      <c r="B690" s="64"/>
      <c r="C690" s="2"/>
      <c r="D690" s="2"/>
      <c r="E690" s="2"/>
      <c r="F690" s="2"/>
      <c r="G690" s="2"/>
      <c r="H690" s="2"/>
      <c r="I690" s="2"/>
      <c r="J690" s="2"/>
      <c r="K690" s="2"/>
      <c r="L690" s="2"/>
      <c r="M690" s="2"/>
      <c r="N690" s="2"/>
      <c r="O690" s="2"/>
      <c r="P690" s="2"/>
      <c r="Q690" s="2"/>
      <c r="R690" s="2"/>
      <c r="S690" s="2"/>
      <c r="T690" s="2"/>
      <c r="U690" s="2"/>
      <c r="V690" s="2"/>
      <c r="W690" s="2"/>
      <c r="X690" s="2"/>
      <c r="Y690" s="2"/>
      <c r="Z690" s="2"/>
      <c r="AA690" s="1622"/>
    </row>
    <row r="691" spans="1:27" ht="15.75">
      <c r="A691" s="2"/>
      <c r="B691" s="64"/>
      <c r="C691" s="2"/>
      <c r="D691" s="2"/>
      <c r="E691" s="2"/>
      <c r="F691" s="2"/>
      <c r="G691" s="2"/>
      <c r="H691" s="2"/>
      <c r="I691" s="2"/>
      <c r="J691" s="2"/>
      <c r="K691" s="2"/>
      <c r="L691" s="2"/>
      <c r="M691" s="2"/>
      <c r="N691" s="2"/>
      <c r="O691" s="2"/>
      <c r="P691" s="2"/>
      <c r="Q691" s="2"/>
      <c r="R691" s="2"/>
      <c r="S691" s="2"/>
      <c r="T691" s="2"/>
      <c r="U691" s="2"/>
      <c r="V691" s="2"/>
      <c r="W691" s="2"/>
      <c r="X691" s="2"/>
      <c r="Y691" s="2"/>
      <c r="Z691" s="2"/>
      <c r="AA691" s="1622"/>
    </row>
    <row r="692" spans="1:27" ht="15.75">
      <c r="A692" s="2"/>
      <c r="B692" s="64"/>
      <c r="C692" s="2"/>
      <c r="D692" s="2"/>
      <c r="E692" s="2"/>
      <c r="F692" s="2"/>
      <c r="G692" s="2"/>
      <c r="H692" s="2"/>
      <c r="I692" s="2"/>
      <c r="J692" s="2"/>
      <c r="K692" s="2"/>
      <c r="L692" s="2"/>
      <c r="M692" s="2"/>
      <c r="N692" s="2"/>
      <c r="O692" s="2"/>
      <c r="P692" s="2"/>
      <c r="Q692" s="2"/>
      <c r="R692" s="2"/>
      <c r="S692" s="2"/>
      <c r="T692" s="2"/>
      <c r="U692" s="2"/>
      <c r="V692" s="2"/>
      <c r="W692" s="2"/>
      <c r="X692" s="2"/>
      <c r="Y692" s="2"/>
      <c r="Z692" s="2"/>
      <c r="AA692" s="1622"/>
    </row>
    <row r="693" spans="1:27" ht="15.75">
      <c r="A693" s="2"/>
      <c r="B693" s="64"/>
      <c r="C693" s="2"/>
      <c r="D693" s="2"/>
      <c r="E693" s="2"/>
      <c r="F693" s="2"/>
      <c r="G693" s="2"/>
      <c r="H693" s="2"/>
      <c r="I693" s="2"/>
      <c r="J693" s="2"/>
      <c r="K693" s="2"/>
      <c r="L693" s="2"/>
      <c r="M693" s="2"/>
      <c r="N693" s="2"/>
      <c r="O693" s="2"/>
      <c r="P693" s="2"/>
      <c r="Q693" s="2"/>
      <c r="R693" s="2"/>
      <c r="S693" s="2"/>
      <c r="T693" s="2"/>
      <c r="U693" s="2"/>
      <c r="V693" s="2"/>
      <c r="W693" s="2"/>
      <c r="X693" s="2"/>
      <c r="Y693" s="2"/>
      <c r="Z693" s="2"/>
      <c r="AA693" s="1622"/>
    </row>
    <row r="694" spans="1:27" ht="15.75">
      <c r="A694" s="2"/>
      <c r="B694" s="64"/>
      <c r="C694" s="2"/>
      <c r="D694" s="2"/>
      <c r="E694" s="2"/>
      <c r="F694" s="2"/>
      <c r="G694" s="2"/>
      <c r="H694" s="2"/>
      <c r="I694" s="2"/>
      <c r="J694" s="2"/>
      <c r="K694" s="2"/>
      <c r="L694" s="2"/>
      <c r="M694" s="2"/>
      <c r="N694" s="2"/>
      <c r="O694" s="2"/>
      <c r="P694" s="2"/>
      <c r="Q694" s="2"/>
      <c r="R694" s="2"/>
      <c r="S694" s="2"/>
      <c r="T694" s="2"/>
      <c r="U694" s="2"/>
      <c r="V694" s="2"/>
      <c r="W694" s="2"/>
      <c r="X694" s="2"/>
      <c r="Y694" s="2"/>
      <c r="Z694" s="2"/>
      <c r="AA694" s="1622"/>
    </row>
    <row r="695" spans="1:27" ht="15.75">
      <c r="A695" s="2"/>
      <c r="B695" s="64"/>
      <c r="C695" s="2"/>
      <c r="D695" s="2"/>
      <c r="E695" s="2"/>
      <c r="F695" s="2"/>
      <c r="G695" s="2"/>
      <c r="H695" s="2"/>
      <c r="I695" s="2"/>
      <c r="J695" s="2"/>
      <c r="K695" s="2"/>
      <c r="L695" s="2"/>
      <c r="M695" s="2"/>
      <c r="N695" s="2"/>
      <c r="O695" s="2"/>
      <c r="P695" s="2"/>
      <c r="Q695" s="2"/>
      <c r="R695" s="2"/>
      <c r="S695" s="2"/>
      <c r="T695" s="2"/>
      <c r="U695" s="2"/>
      <c r="V695" s="2"/>
      <c r="W695" s="2"/>
      <c r="X695" s="2"/>
      <c r="Y695" s="2"/>
      <c r="Z695" s="2"/>
      <c r="AA695" s="1622"/>
    </row>
    <row r="696" spans="1:27" ht="15.75">
      <c r="A696" s="2"/>
      <c r="B696" s="64"/>
      <c r="C696" s="2"/>
      <c r="D696" s="2"/>
      <c r="E696" s="2"/>
      <c r="F696" s="2"/>
      <c r="G696" s="2"/>
      <c r="H696" s="2"/>
      <c r="I696" s="2"/>
      <c r="J696" s="2"/>
      <c r="K696" s="2"/>
      <c r="L696" s="2"/>
      <c r="M696" s="2"/>
      <c r="N696" s="2"/>
      <c r="O696" s="2"/>
      <c r="P696" s="2"/>
      <c r="Q696" s="2"/>
      <c r="R696" s="2"/>
      <c r="S696" s="2"/>
      <c r="T696" s="2"/>
      <c r="U696" s="2"/>
      <c r="V696" s="2"/>
      <c r="W696" s="2"/>
      <c r="X696" s="2"/>
      <c r="Y696" s="2"/>
      <c r="Z696" s="2"/>
      <c r="AA696" s="1622"/>
    </row>
    <row r="697" spans="1:27" ht="15.75">
      <c r="A697" s="2"/>
      <c r="B697" s="64"/>
      <c r="C697" s="2"/>
      <c r="D697" s="2"/>
      <c r="E697" s="2"/>
      <c r="F697" s="2"/>
      <c r="G697" s="2"/>
      <c r="H697" s="2"/>
      <c r="I697" s="2"/>
      <c r="J697" s="2"/>
      <c r="K697" s="2"/>
      <c r="L697" s="2"/>
      <c r="M697" s="2"/>
      <c r="N697" s="2"/>
      <c r="O697" s="2"/>
      <c r="P697" s="2"/>
      <c r="Q697" s="2"/>
      <c r="R697" s="2"/>
      <c r="S697" s="2"/>
      <c r="T697" s="2"/>
      <c r="U697" s="2"/>
      <c r="V697" s="2"/>
      <c r="W697" s="2"/>
      <c r="X697" s="2"/>
      <c r="Y697" s="2"/>
      <c r="Z697" s="2"/>
      <c r="AA697" s="1622"/>
    </row>
    <row r="698" spans="1:27" ht="15.75">
      <c r="A698" s="2"/>
      <c r="B698" s="64"/>
      <c r="C698" s="2"/>
      <c r="D698" s="2"/>
      <c r="E698" s="2"/>
      <c r="F698" s="2"/>
      <c r="G698" s="2"/>
      <c r="H698" s="2"/>
      <c r="I698" s="2"/>
      <c r="J698" s="2"/>
      <c r="K698" s="2"/>
      <c r="L698" s="2"/>
      <c r="M698" s="2"/>
      <c r="N698" s="2"/>
      <c r="O698" s="2"/>
      <c r="P698" s="2"/>
      <c r="Q698" s="2"/>
      <c r="R698" s="2"/>
      <c r="S698" s="2"/>
      <c r="T698" s="2"/>
      <c r="U698" s="2"/>
      <c r="V698" s="2"/>
      <c r="W698" s="2"/>
      <c r="X698" s="2"/>
      <c r="Y698" s="2"/>
      <c r="Z698" s="2"/>
      <c r="AA698" s="1622"/>
    </row>
    <row r="699" spans="1:27" ht="15.75">
      <c r="A699" s="2"/>
      <c r="B699" s="64"/>
      <c r="C699" s="2"/>
      <c r="D699" s="2"/>
      <c r="E699" s="2"/>
      <c r="F699" s="2"/>
      <c r="G699" s="2"/>
      <c r="H699" s="2"/>
      <c r="I699" s="2"/>
      <c r="J699" s="2"/>
      <c r="K699" s="2"/>
      <c r="L699" s="2"/>
      <c r="M699" s="2"/>
      <c r="N699" s="2"/>
      <c r="O699" s="2"/>
      <c r="P699" s="2"/>
      <c r="Q699" s="2"/>
      <c r="R699" s="2"/>
      <c r="S699" s="2"/>
      <c r="T699" s="2"/>
      <c r="U699" s="2"/>
      <c r="V699" s="2"/>
      <c r="W699" s="2"/>
      <c r="X699" s="2"/>
      <c r="Y699" s="2"/>
      <c r="Z699" s="2"/>
      <c r="AA699" s="1622"/>
    </row>
    <row r="700" spans="1:27" ht="15.75">
      <c r="A700" s="2"/>
      <c r="B700" s="64"/>
      <c r="C700" s="2"/>
      <c r="D700" s="2"/>
      <c r="E700" s="2"/>
      <c r="F700" s="2"/>
      <c r="G700" s="2"/>
      <c r="H700" s="2"/>
      <c r="I700" s="2"/>
      <c r="J700" s="2"/>
      <c r="K700" s="2"/>
      <c r="L700" s="2"/>
      <c r="M700" s="2"/>
      <c r="N700" s="2"/>
      <c r="O700" s="2"/>
      <c r="P700" s="2"/>
      <c r="Q700" s="2"/>
      <c r="R700" s="2"/>
      <c r="S700" s="2"/>
      <c r="T700" s="2"/>
      <c r="U700" s="2"/>
      <c r="V700" s="2"/>
      <c r="W700" s="2"/>
      <c r="X700" s="2"/>
      <c r="Y700" s="2"/>
      <c r="Z700" s="2"/>
      <c r="AA700" s="1622"/>
    </row>
    <row r="701" spans="1:27" ht="15.75">
      <c r="A701" s="2"/>
      <c r="B701" s="64"/>
      <c r="C701" s="2"/>
      <c r="D701" s="2"/>
      <c r="E701" s="2"/>
      <c r="F701" s="2"/>
      <c r="G701" s="2"/>
      <c r="H701" s="2"/>
      <c r="I701" s="2"/>
      <c r="J701" s="2"/>
      <c r="K701" s="2"/>
      <c r="L701" s="2"/>
      <c r="M701" s="2"/>
      <c r="N701" s="2"/>
      <c r="O701" s="2"/>
      <c r="P701" s="2"/>
      <c r="Q701" s="2"/>
      <c r="R701" s="2"/>
      <c r="S701" s="2"/>
      <c r="T701" s="2"/>
      <c r="U701" s="2"/>
      <c r="V701" s="2"/>
      <c r="W701" s="2"/>
      <c r="X701" s="2"/>
      <c r="Y701" s="2"/>
      <c r="Z701" s="2"/>
      <c r="AA701" s="1622"/>
    </row>
    <row r="702" spans="1:27" ht="15.75">
      <c r="A702" s="2"/>
      <c r="B702" s="64"/>
      <c r="C702" s="2"/>
      <c r="D702" s="2"/>
      <c r="E702" s="2"/>
      <c r="F702" s="2"/>
      <c r="G702" s="2"/>
      <c r="H702" s="2"/>
      <c r="I702" s="2"/>
      <c r="J702" s="2"/>
      <c r="K702" s="2"/>
      <c r="L702" s="2"/>
      <c r="M702" s="2"/>
      <c r="N702" s="2"/>
      <c r="O702" s="2"/>
      <c r="P702" s="2"/>
      <c r="Q702" s="2"/>
      <c r="R702" s="2"/>
      <c r="S702" s="2"/>
      <c r="T702" s="2"/>
      <c r="U702" s="2"/>
      <c r="V702" s="2"/>
      <c r="W702" s="2"/>
      <c r="X702" s="2"/>
      <c r="Y702" s="2"/>
      <c r="Z702" s="2"/>
      <c r="AA702" s="1622"/>
    </row>
    <row r="703" spans="1:27" ht="15.75">
      <c r="A703" s="2"/>
      <c r="B703" s="64"/>
      <c r="C703" s="2"/>
      <c r="D703" s="2"/>
      <c r="E703" s="2"/>
      <c r="F703" s="2"/>
      <c r="G703" s="2"/>
      <c r="H703" s="2"/>
      <c r="I703" s="2"/>
      <c r="J703" s="2"/>
      <c r="K703" s="2"/>
      <c r="L703" s="2"/>
      <c r="M703" s="2"/>
      <c r="N703" s="2"/>
      <c r="O703" s="2"/>
      <c r="P703" s="2"/>
      <c r="Q703" s="2"/>
      <c r="R703" s="2"/>
      <c r="S703" s="2"/>
      <c r="T703" s="2"/>
      <c r="U703" s="2"/>
      <c r="V703" s="2"/>
      <c r="W703" s="2"/>
      <c r="X703" s="2"/>
      <c r="Y703" s="2"/>
      <c r="Z703" s="2"/>
      <c r="AA703" s="1622"/>
    </row>
    <row r="704" spans="1:27" ht="15.75">
      <c r="A704" s="2"/>
      <c r="B704" s="64"/>
      <c r="C704" s="2"/>
      <c r="D704" s="2"/>
      <c r="E704" s="2"/>
      <c r="F704" s="2"/>
      <c r="G704" s="2"/>
      <c r="H704" s="2"/>
      <c r="I704" s="2"/>
      <c r="J704" s="2"/>
      <c r="K704" s="2"/>
      <c r="L704" s="2"/>
      <c r="M704" s="2"/>
      <c r="N704" s="2"/>
      <c r="O704" s="2"/>
      <c r="P704" s="2"/>
      <c r="Q704" s="2"/>
      <c r="R704" s="2"/>
      <c r="S704" s="2"/>
      <c r="T704" s="2"/>
      <c r="U704" s="2"/>
      <c r="V704" s="2"/>
      <c r="W704" s="2"/>
      <c r="X704" s="2"/>
      <c r="Y704" s="2"/>
      <c r="Z704" s="2"/>
      <c r="AA704" s="1622"/>
    </row>
    <row r="705" spans="1:27" ht="15.75">
      <c r="A705" s="2"/>
      <c r="B705" s="64"/>
      <c r="C705" s="2"/>
      <c r="D705" s="2"/>
      <c r="E705" s="2"/>
      <c r="F705" s="2"/>
      <c r="G705" s="2"/>
      <c r="H705" s="2"/>
      <c r="I705" s="2"/>
      <c r="J705" s="2"/>
      <c r="K705" s="2"/>
      <c r="L705" s="2"/>
      <c r="M705" s="2"/>
      <c r="N705" s="2"/>
      <c r="O705" s="2"/>
      <c r="P705" s="2"/>
      <c r="Q705" s="2"/>
      <c r="R705" s="2"/>
      <c r="S705" s="2"/>
      <c r="T705" s="2"/>
      <c r="U705" s="2"/>
      <c r="V705" s="2"/>
      <c r="W705" s="2"/>
      <c r="X705" s="2"/>
      <c r="Y705" s="2"/>
      <c r="Z705" s="2"/>
      <c r="AA705" s="1622"/>
    </row>
    <row r="706" spans="1:27" ht="15.75">
      <c r="A706" s="2"/>
      <c r="B706" s="64"/>
      <c r="C706" s="2"/>
      <c r="D706" s="2"/>
      <c r="E706" s="2"/>
      <c r="F706" s="2"/>
      <c r="G706" s="2"/>
      <c r="H706" s="2"/>
      <c r="I706" s="2"/>
      <c r="J706" s="2"/>
      <c r="K706" s="2"/>
      <c r="L706" s="2"/>
      <c r="M706" s="2"/>
      <c r="N706" s="2"/>
      <c r="O706" s="2"/>
      <c r="P706" s="2"/>
      <c r="Q706" s="2"/>
      <c r="R706" s="2"/>
      <c r="S706" s="2"/>
      <c r="T706" s="2"/>
      <c r="U706" s="2"/>
      <c r="V706" s="2"/>
      <c r="W706" s="2"/>
      <c r="X706" s="2"/>
      <c r="Y706" s="2"/>
      <c r="Z706" s="2"/>
      <c r="AA706" s="1622"/>
    </row>
    <row r="707" spans="1:27" ht="15.75">
      <c r="A707" s="2"/>
      <c r="B707" s="64"/>
      <c r="C707" s="2"/>
      <c r="D707" s="2"/>
      <c r="E707" s="2"/>
      <c r="F707" s="2"/>
      <c r="G707" s="2"/>
      <c r="H707" s="2"/>
      <c r="I707" s="2"/>
      <c r="J707" s="2"/>
      <c r="K707" s="2"/>
      <c r="L707" s="2"/>
      <c r="M707" s="2"/>
      <c r="N707" s="2"/>
      <c r="O707" s="2"/>
      <c r="P707" s="2"/>
      <c r="Q707" s="2"/>
      <c r="R707" s="2"/>
      <c r="S707" s="2"/>
      <c r="T707" s="2"/>
      <c r="U707" s="2"/>
      <c r="V707" s="2"/>
      <c r="W707" s="2"/>
      <c r="X707" s="2"/>
      <c r="Y707" s="2"/>
      <c r="Z707" s="2"/>
      <c r="AA707" s="1622"/>
    </row>
    <row r="708" spans="1:27" ht="15.75">
      <c r="A708" s="2"/>
      <c r="B708" s="64"/>
      <c r="C708" s="2"/>
      <c r="D708" s="2"/>
      <c r="E708" s="2"/>
      <c r="F708" s="2"/>
      <c r="G708" s="2"/>
      <c r="H708" s="2"/>
      <c r="I708" s="2"/>
      <c r="J708" s="2"/>
      <c r="K708" s="2"/>
      <c r="L708" s="2"/>
      <c r="M708" s="2"/>
      <c r="N708" s="2"/>
      <c r="O708" s="2"/>
      <c r="P708" s="2"/>
      <c r="Q708" s="2"/>
      <c r="R708" s="2"/>
      <c r="S708" s="2"/>
      <c r="T708" s="2"/>
      <c r="U708" s="2"/>
      <c r="V708" s="2"/>
      <c r="W708" s="2"/>
      <c r="X708" s="2"/>
      <c r="Y708" s="2"/>
      <c r="Z708" s="2"/>
      <c r="AA708" s="1622"/>
    </row>
    <row r="709" spans="1:27" ht="15.75">
      <c r="A709" s="2"/>
      <c r="B709" s="64"/>
      <c r="C709" s="2"/>
      <c r="D709" s="2"/>
      <c r="E709" s="2"/>
      <c r="F709" s="2"/>
      <c r="G709" s="2"/>
      <c r="H709" s="2"/>
      <c r="I709" s="2"/>
      <c r="J709" s="2"/>
      <c r="K709" s="2"/>
      <c r="L709" s="2"/>
      <c r="M709" s="2"/>
      <c r="N709" s="2"/>
      <c r="O709" s="2"/>
      <c r="P709" s="2"/>
      <c r="Q709" s="2"/>
      <c r="R709" s="2"/>
      <c r="S709" s="2"/>
      <c r="T709" s="2"/>
      <c r="U709" s="2"/>
      <c r="V709" s="2"/>
      <c r="W709" s="2"/>
      <c r="X709" s="2"/>
      <c r="Y709" s="2"/>
      <c r="Z709" s="2"/>
      <c r="AA709" s="1622"/>
    </row>
    <row r="710" spans="1:27" ht="15.75">
      <c r="A710" s="2"/>
      <c r="B710" s="64"/>
      <c r="C710" s="2"/>
      <c r="D710" s="2"/>
      <c r="E710" s="2"/>
      <c r="F710" s="2"/>
      <c r="G710" s="2"/>
      <c r="H710" s="2"/>
      <c r="I710" s="2"/>
      <c r="J710" s="2"/>
      <c r="K710" s="2"/>
      <c r="L710" s="2"/>
      <c r="M710" s="2"/>
      <c r="N710" s="2"/>
      <c r="O710" s="2"/>
      <c r="P710" s="2"/>
      <c r="Q710" s="2"/>
      <c r="R710" s="2"/>
      <c r="S710" s="2"/>
      <c r="T710" s="2"/>
      <c r="U710" s="2"/>
      <c r="V710" s="2"/>
      <c r="W710" s="2"/>
      <c r="X710" s="2"/>
      <c r="Y710" s="2"/>
      <c r="Z710" s="2"/>
      <c r="AA710" s="1622"/>
    </row>
    <row r="711" spans="1:27" ht="15.75">
      <c r="A711" s="2"/>
      <c r="B711" s="64"/>
      <c r="C711" s="2"/>
      <c r="D711" s="2"/>
      <c r="E711" s="2"/>
      <c r="F711" s="2"/>
      <c r="G711" s="2"/>
      <c r="H711" s="2"/>
      <c r="I711" s="2"/>
      <c r="J711" s="2"/>
      <c r="K711" s="2"/>
      <c r="L711" s="2"/>
      <c r="M711" s="2"/>
      <c r="N711" s="2"/>
      <c r="O711" s="2"/>
      <c r="P711" s="2"/>
      <c r="Q711" s="2"/>
      <c r="R711" s="2"/>
      <c r="S711" s="2"/>
      <c r="T711" s="2"/>
      <c r="U711" s="2"/>
      <c r="V711" s="2"/>
      <c r="W711" s="2"/>
      <c r="X711" s="2"/>
      <c r="Y711" s="2"/>
      <c r="Z711" s="2"/>
      <c r="AA711" s="1622"/>
    </row>
    <row r="712" spans="1:27" ht="15.75">
      <c r="A712" s="2"/>
      <c r="B712" s="64"/>
      <c r="C712" s="2"/>
      <c r="D712" s="2"/>
      <c r="E712" s="2"/>
      <c r="F712" s="2"/>
      <c r="G712" s="2"/>
      <c r="H712" s="2"/>
      <c r="I712" s="2"/>
      <c r="J712" s="2"/>
      <c r="K712" s="2"/>
      <c r="L712" s="2"/>
      <c r="M712" s="2"/>
      <c r="N712" s="2"/>
      <c r="O712" s="2"/>
      <c r="P712" s="2"/>
      <c r="Q712" s="2"/>
      <c r="R712" s="2"/>
      <c r="S712" s="2"/>
      <c r="T712" s="2"/>
      <c r="U712" s="2"/>
      <c r="V712" s="2"/>
      <c r="W712" s="2"/>
      <c r="X712" s="2"/>
      <c r="Y712" s="2"/>
      <c r="Z712" s="2"/>
      <c r="AA712" s="1622"/>
    </row>
    <row r="713" spans="1:27" ht="15.75">
      <c r="A713" s="2"/>
      <c r="B713" s="64"/>
      <c r="C713" s="2"/>
      <c r="D713" s="2"/>
      <c r="E713" s="2"/>
      <c r="F713" s="2"/>
      <c r="G713" s="2"/>
      <c r="H713" s="2"/>
      <c r="I713" s="2"/>
      <c r="J713" s="2"/>
      <c r="K713" s="2"/>
      <c r="L713" s="2"/>
      <c r="M713" s="2"/>
      <c r="N713" s="2"/>
      <c r="O713" s="2"/>
      <c r="P713" s="2"/>
      <c r="Q713" s="2"/>
      <c r="R713" s="2"/>
      <c r="S713" s="2"/>
      <c r="T713" s="2"/>
      <c r="U713" s="2"/>
      <c r="V713" s="2"/>
      <c r="W713" s="2"/>
      <c r="X713" s="2"/>
      <c r="Y713" s="2"/>
      <c r="Z713" s="2"/>
      <c r="AA713" s="1622"/>
    </row>
    <row r="714" spans="1:27" ht="15.75">
      <c r="A714" s="2"/>
      <c r="B714" s="64"/>
      <c r="C714" s="2"/>
      <c r="D714" s="2"/>
      <c r="E714" s="2"/>
      <c r="F714" s="2"/>
      <c r="G714" s="2"/>
      <c r="H714" s="2"/>
      <c r="I714" s="2"/>
      <c r="J714" s="2"/>
      <c r="K714" s="2"/>
      <c r="L714" s="2"/>
      <c r="M714" s="2"/>
      <c r="N714" s="2"/>
      <c r="O714" s="2"/>
      <c r="P714" s="2"/>
      <c r="Q714" s="2"/>
      <c r="R714" s="2"/>
      <c r="S714" s="2"/>
      <c r="T714" s="2"/>
      <c r="U714" s="2"/>
      <c r="V714" s="2"/>
      <c r="W714" s="2"/>
      <c r="X714" s="2"/>
      <c r="Y714" s="2"/>
      <c r="Z714" s="2"/>
      <c r="AA714" s="1622"/>
    </row>
    <row r="715" spans="1:27" ht="15.75">
      <c r="A715" s="2"/>
      <c r="B715" s="64"/>
      <c r="C715" s="2"/>
      <c r="D715" s="2"/>
      <c r="E715" s="2"/>
      <c r="F715" s="2"/>
      <c r="G715" s="2"/>
      <c r="H715" s="2"/>
      <c r="I715" s="2"/>
      <c r="J715" s="2"/>
      <c r="K715" s="2"/>
      <c r="L715" s="2"/>
      <c r="M715" s="2"/>
      <c r="N715" s="2"/>
      <c r="O715" s="2"/>
      <c r="P715" s="2"/>
      <c r="Q715" s="2"/>
      <c r="R715" s="2"/>
      <c r="S715" s="2"/>
      <c r="T715" s="2"/>
      <c r="U715" s="2"/>
      <c r="V715" s="2"/>
      <c r="W715" s="2"/>
      <c r="X715" s="2"/>
      <c r="Y715" s="2"/>
      <c r="Z715" s="2"/>
      <c r="AA715" s="1622"/>
    </row>
    <row r="716" spans="1:27" ht="15.75">
      <c r="A716" s="2"/>
      <c r="B716" s="64"/>
      <c r="C716" s="2"/>
      <c r="D716" s="2"/>
      <c r="E716" s="2"/>
      <c r="F716" s="2"/>
      <c r="G716" s="2"/>
      <c r="H716" s="2"/>
      <c r="I716" s="2"/>
      <c r="J716" s="2"/>
      <c r="K716" s="2"/>
      <c r="L716" s="2"/>
      <c r="M716" s="2"/>
      <c r="N716" s="2"/>
      <c r="O716" s="2"/>
      <c r="P716" s="2"/>
      <c r="Q716" s="2"/>
      <c r="R716" s="2"/>
      <c r="S716" s="2"/>
      <c r="T716" s="2"/>
      <c r="U716" s="2"/>
      <c r="V716" s="2"/>
      <c r="W716" s="2"/>
      <c r="X716" s="2"/>
      <c r="Y716" s="2"/>
      <c r="Z716" s="2"/>
      <c r="AA716" s="1622"/>
    </row>
    <row r="717" spans="1:27" ht="15.75">
      <c r="A717" s="2"/>
      <c r="B717" s="64"/>
      <c r="C717" s="2"/>
      <c r="D717" s="2"/>
      <c r="E717" s="2"/>
      <c r="F717" s="2"/>
      <c r="G717" s="2"/>
      <c r="H717" s="2"/>
      <c r="I717" s="2"/>
      <c r="J717" s="2"/>
      <c r="K717" s="2"/>
      <c r="L717" s="2"/>
      <c r="M717" s="2"/>
      <c r="N717" s="2"/>
      <c r="O717" s="2"/>
      <c r="P717" s="2"/>
      <c r="Q717" s="2"/>
      <c r="R717" s="2"/>
      <c r="S717" s="2"/>
      <c r="T717" s="2"/>
      <c r="U717" s="2"/>
      <c r="V717" s="2"/>
      <c r="W717" s="2"/>
      <c r="X717" s="2"/>
      <c r="Y717" s="2"/>
      <c r="Z717" s="2"/>
      <c r="AA717" s="1622"/>
    </row>
    <row r="718" spans="1:27" ht="15.75">
      <c r="A718" s="2"/>
      <c r="B718" s="64"/>
      <c r="C718" s="2"/>
      <c r="D718" s="2"/>
      <c r="E718" s="2"/>
      <c r="F718" s="2"/>
      <c r="G718" s="2"/>
      <c r="H718" s="2"/>
      <c r="I718" s="2"/>
      <c r="J718" s="2"/>
      <c r="K718" s="2"/>
      <c r="L718" s="2"/>
      <c r="M718" s="2"/>
      <c r="N718" s="2"/>
      <c r="O718" s="2"/>
      <c r="P718" s="2"/>
      <c r="Q718" s="2"/>
      <c r="R718" s="2"/>
      <c r="S718" s="2"/>
      <c r="T718" s="2"/>
      <c r="U718" s="2"/>
      <c r="V718" s="2"/>
      <c r="W718" s="2"/>
      <c r="X718" s="2"/>
      <c r="Y718" s="2"/>
      <c r="Z718" s="2"/>
      <c r="AA718" s="1622"/>
    </row>
    <row r="719" spans="1:27" ht="15.75">
      <c r="A719" s="2"/>
      <c r="B719" s="64"/>
      <c r="C719" s="2"/>
      <c r="D719" s="2"/>
      <c r="E719" s="2"/>
      <c r="F719" s="2"/>
      <c r="G719" s="2"/>
      <c r="H719" s="2"/>
      <c r="I719" s="2"/>
      <c r="J719" s="2"/>
      <c r="K719" s="2"/>
      <c r="L719" s="2"/>
      <c r="M719" s="2"/>
      <c r="N719" s="2"/>
      <c r="O719" s="2"/>
      <c r="P719" s="2"/>
      <c r="Q719" s="2"/>
      <c r="R719" s="2"/>
      <c r="S719" s="2"/>
      <c r="T719" s="2"/>
      <c r="U719" s="2"/>
      <c r="V719" s="2"/>
      <c r="W719" s="2"/>
      <c r="X719" s="2"/>
      <c r="Y719" s="2"/>
      <c r="Z719" s="2"/>
      <c r="AA719" s="1622"/>
    </row>
    <row r="720" spans="1:27" ht="15.75">
      <c r="A720" s="2"/>
      <c r="B720" s="64"/>
      <c r="C720" s="2"/>
      <c r="D720" s="2"/>
      <c r="E720" s="2"/>
      <c r="F720" s="2"/>
      <c r="G720" s="2"/>
      <c r="H720" s="2"/>
      <c r="I720" s="2"/>
      <c r="J720" s="2"/>
      <c r="K720" s="2"/>
      <c r="L720" s="2"/>
      <c r="M720" s="2"/>
      <c r="N720" s="2"/>
      <c r="O720" s="2"/>
      <c r="P720" s="2"/>
      <c r="Q720" s="2"/>
      <c r="R720" s="2"/>
      <c r="S720" s="2"/>
      <c r="T720" s="2"/>
      <c r="U720" s="2"/>
      <c r="V720" s="2"/>
      <c r="W720" s="2"/>
      <c r="X720" s="2"/>
      <c r="Y720" s="2"/>
      <c r="Z720" s="2"/>
      <c r="AA720" s="1622"/>
    </row>
    <row r="721" spans="1:27" ht="15.75">
      <c r="A721" s="2"/>
      <c r="B721" s="64"/>
      <c r="C721" s="2"/>
      <c r="D721" s="2"/>
      <c r="E721" s="2"/>
      <c r="F721" s="2"/>
      <c r="G721" s="2"/>
      <c r="H721" s="2"/>
      <c r="I721" s="2"/>
      <c r="J721" s="2"/>
      <c r="K721" s="2"/>
      <c r="L721" s="2"/>
      <c r="M721" s="2"/>
      <c r="N721" s="2"/>
      <c r="O721" s="2"/>
      <c r="P721" s="2"/>
      <c r="Q721" s="2"/>
      <c r="R721" s="2"/>
      <c r="S721" s="2"/>
      <c r="T721" s="2"/>
      <c r="U721" s="2"/>
      <c r="V721" s="2"/>
      <c r="W721" s="2"/>
      <c r="X721" s="2"/>
      <c r="Y721" s="2"/>
      <c r="Z721" s="2"/>
      <c r="AA721" s="1622"/>
    </row>
    <row r="722" spans="1:27" ht="15.75">
      <c r="A722" s="2"/>
      <c r="B722" s="64"/>
      <c r="C722" s="2"/>
      <c r="D722" s="2"/>
      <c r="E722" s="2"/>
      <c r="F722" s="2"/>
      <c r="G722" s="2"/>
      <c r="H722" s="2"/>
      <c r="I722" s="2"/>
      <c r="J722" s="2"/>
      <c r="K722" s="2"/>
      <c r="L722" s="2"/>
      <c r="M722" s="2"/>
      <c r="N722" s="2"/>
      <c r="O722" s="2"/>
      <c r="P722" s="2"/>
      <c r="Q722" s="2"/>
      <c r="R722" s="2"/>
      <c r="S722" s="2"/>
      <c r="T722" s="2"/>
      <c r="U722" s="2"/>
      <c r="V722" s="2"/>
      <c r="W722" s="2"/>
      <c r="X722" s="2"/>
      <c r="Y722" s="2"/>
      <c r="Z722" s="2"/>
      <c r="AA722" s="1622"/>
    </row>
    <row r="723" spans="1:27" ht="15.75">
      <c r="A723" s="2"/>
      <c r="B723" s="64"/>
      <c r="C723" s="2"/>
      <c r="D723" s="2"/>
      <c r="E723" s="2"/>
      <c r="F723" s="2"/>
      <c r="G723" s="2"/>
      <c r="H723" s="2"/>
      <c r="I723" s="2"/>
      <c r="J723" s="2"/>
      <c r="K723" s="2"/>
      <c r="L723" s="2"/>
      <c r="M723" s="2"/>
      <c r="N723" s="2"/>
      <c r="O723" s="2"/>
      <c r="P723" s="2"/>
      <c r="Q723" s="2"/>
      <c r="R723" s="2"/>
      <c r="S723" s="2"/>
      <c r="T723" s="2"/>
      <c r="U723" s="2"/>
      <c r="V723" s="2"/>
      <c r="W723" s="2"/>
      <c r="X723" s="2"/>
      <c r="Y723" s="2"/>
      <c r="Z723" s="2"/>
      <c r="AA723" s="1622"/>
    </row>
    <row r="724" spans="1:27" ht="15.75">
      <c r="A724" s="2"/>
      <c r="B724" s="64"/>
      <c r="C724" s="2"/>
      <c r="D724" s="2"/>
      <c r="E724" s="2"/>
      <c r="F724" s="2"/>
      <c r="G724" s="2"/>
      <c r="H724" s="2"/>
      <c r="I724" s="2"/>
      <c r="J724" s="2"/>
      <c r="K724" s="2"/>
      <c r="L724" s="2"/>
      <c r="M724" s="2"/>
      <c r="N724" s="2"/>
      <c r="O724" s="2"/>
      <c r="P724" s="2"/>
      <c r="Q724" s="2"/>
      <c r="R724" s="2"/>
      <c r="S724" s="2"/>
      <c r="T724" s="2"/>
      <c r="U724" s="2"/>
      <c r="V724" s="2"/>
      <c r="W724" s="2"/>
      <c r="X724" s="2"/>
      <c r="Y724" s="2"/>
      <c r="Z724" s="2"/>
      <c r="AA724" s="1622"/>
    </row>
    <row r="725" spans="1:27" ht="15.75">
      <c r="A725" s="2"/>
      <c r="B725" s="64"/>
      <c r="C725" s="2"/>
      <c r="D725" s="2"/>
      <c r="E725" s="2"/>
      <c r="F725" s="2"/>
      <c r="G725" s="2"/>
      <c r="H725" s="2"/>
      <c r="I725" s="2"/>
      <c r="J725" s="2"/>
      <c r="K725" s="2"/>
      <c r="L725" s="2"/>
      <c r="M725" s="2"/>
      <c r="N725" s="2"/>
      <c r="O725" s="2"/>
      <c r="P725" s="2"/>
      <c r="Q725" s="2"/>
      <c r="R725" s="2"/>
      <c r="S725" s="2"/>
      <c r="T725" s="2"/>
      <c r="U725" s="2"/>
      <c r="V725" s="2"/>
      <c r="W725" s="2"/>
      <c r="X725" s="2"/>
      <c r="Y725" s="2"/>
      <c r="Z725" s="2"/>
      <c r="AA725" s="1622"/>
    </row>
    <row r="726" spans="1:27" ht="15.75">
      <c r="A726" s="2"/>
      <c r="B726" s="64"/>
      <c r="C726" s="2"/>
      <c r="D726" s="2"/>
      <c r="E726" s="2"/>
      <c r="F726" s="2"/>
      <c r="G726" s="2"/>
      <c r="H726" s="2"/>
      <c r="I726" s="2"/>
      <c r="J726" s="2"/>
      <c r="K726" s="2"/>
      <c r="L726" s="2"/>
      <c r="M726" s="2"/>
      <c r="N726" s="2"/>
      <c r="O726" s="2"/>
      <c r="P726" s="2"/>
      <c r="Q726" s="2"/>
      <c r="R726" s="2"/>
      <c r="S726" s="2"/>
      <c r="T726" s="2"/>
      <c r="U726" s="2"/>
      <c r="V726" s="2"/>
      <c r="W726" s="2"/>
      <c r="X726" s="2"/>
      <c r="Y726" s="2"/>
      <c r="Z726" s="2"/>
      <c r="AA726" s="1622"/>
    </row>
    <row r="727" spans="1:27" ht="15.75">
      <c r="A727" s="2"/>
      <c r="B727" s="64"/>
      <c r="C727" s="2"/>
      <c r="D727" s="2"/>
      <c r="E727" s="2"/>
      <c r="F727" s="2"/>
      <c r="G727" s="2"/>
      <c r="H727" s="2"/>
      <c r="I727" s="2"/>
      <c r="J727" s="2"/>
      <c r="K727" s="2"/>
      <c r="L727" s="2"/>
      <c r="M727" s="2"/>
      <c r="N727" s="2"/>
      <c r="O727" s="2"/>
      <c r="P727" s="2"/>
      <c r="Q727" s="2"/>
      <c r="R727" s="2"/>
      <c r="S727" s="2"/>
      <c r="T727" s="2"/>
      <c r="U727" s="2"/>
      <c r="V727" s="2"/>
      <c r="W727" s="2"/>
      <c r="X727" s="2"/>
      <c r="Y727" s="2"/>
      <c r="Z727" s="2"/>
      <c r="AA727" s="1622"/>
    </row>
    <row r="728" spans="1:27" ht="15.75">
      <c r="A728" s="2"/>
      <c r="B728" s="64"/>
      <c r="C728" s="2"/>
      <c r="D728" s="2"/>
      <c r="E728" s="2"/>
      <c r="F728" s="2"/>
      <c r="G728" s="2"/>
      <c r="H728" s="2"/>
      <c r="I728" s="2"/>
      <c r="J728" s="2"/>
      <c r="K728" s="2"/>
      <c r="L728" s="2"/>
      <c r="M728" s="2"/>
      <c r="N728" s="2"/>
      <c r="O728" s="2"/>
      <c r="P728" s="2"/>
      <c r="Q728" s="2"/>
      <c r="R728" s="2"/>
      <c r="S728" s="2"/>
      <c r="T728" s="2"/>
      <c r="U728" s="2"/>
      <c r="V728" s="2"/>
      <c r="W728" s="2"/>
      <c r="X728" s="2"/>
      <c r="Y728" s="2"/>
      <c r="Z728" s="2"/>
      <c r="AA728" s="1622"/>
    </row>
    <row r="729" spans="1:27" ht="15.75">
      <c r="A729" s="2"/>
      <c r="B729" s="64"/>
      <c r="C729" s="2"/>
      <c r="D729" s="2"/>
      <c r="E729" s="2"/>
      <c r="F729" s="2"/>
      <c r="G729" s="2"/>
      <c r="H729" s="2"/>
      <c r="I729" s="2"/>
      <c r="J729" s="2"/>
      <c r="K729" s="2"/>
      <c r="L729" s="2"/>
      <c r="M729" s="2"/>
      <c r="N729" s="2"/>
      <c r="O729" s="2"/>
      <c r="P729" s="2"/>
      <c r="Q729" s="2"/>
      <c r="R729" s="2"/>
      <c r="S729" s="2"/>
      <c r="T729" s="2"/>
      <c r="U729" s="2"/>
      <c r="V729" s="2"/>
      <c r="W729" s="2"/>
      <c r="X729" s="2"/>
      <c r="Y729" s="2"/>
      <c r="Z729" s="2"/>
      <c r="AA729" s="1622"/>
    </row>
    <row r="730" spans="1:27" ht="15.75">
      <c r="A730" s="2"/>
      <c r="B730" s="64"/>
      <c r="C730" s="2"/>
      <c r="D730" s="2"/>
      <c r="E730" s="2"/>
      <c r="F730" s="2"/>
      <c r="G730" s="2"/>
      <c r="H730" s="2"/>
      <c r="I730" s="2"/>
      <c r="J730" s="2"/>
      <c r="K730" s="2"/>
      <c r="L730" s="2"/>
      <c r="M730" s="2"/>
      <c r="N730" s="2"/>
      <c r="O730" s="2"/>
      <c r="P730" s="2"/>
      <c r="Q730" s="2"/>
      <c r="R730" s="2"/>
      <c r="S730" s="2"/>
      <c r="T730" s="2"/>
      <c r="U730" s="2"/>
      <c r="V730" s="2"/>
      <c r="W730" s="2"/>
      <c r="X730" s="2"/>
      <c r="Y730" s="2"/>
      <c r="Z730" s="2"/>
      <c r="AA730" s="1622"/>
    </row>
    <row r="731" spans="1:27" ht="15.75">
      <c r="A731" s="2"/>
      <c r="B731" s="64"/>
      <c r="C731" s="2"/>
      <c r="D731" s="2"/>
      <c r="E731" s="2"/>
      <c r="F731" s="2"/>
      <c r="G731" s="2"/>
      <c r="H731" s="2"/>
      <c r="I731" s="2"/>
      <c r="J731" s="2"/>
      <c r="K731" s="2"/>
      <c r="L731" s="2"/>
      <c r="M731" s="2"/>
      <c r="N731" s="2"/>
      <c r="O731" s="2"/>
      <c r="P731" s="2"/>
      <c r="Q731" s="2"/>
      <c r="R731" s="2"/>
      <c r="S731" s="2"/>
      <c r="T731" s="2"/>
      <c r="U731" s="2"/>
      <c r="V731" s="2"/>
      <c r="W731" s="2"/>
      <c r="X731" s="2"/>
      <c r="Y731" s="2"/>
      <c r="Z731" s="2"/>
      <c r="AA731" s="1622"/>
    </row>
    <row r="732" spans="1:27" ht="15.75">
      <c r="A732" s="2"/>
      <c r="B732" s="64"/>
      <c r="C732" s="2"/>
      <c r="D732" s="2"/>
      <c r="E732" s="2"/>
      <c r="F732" s="2"/>
      <c r="G732" s="2"/>
      <c r="H732" s="2"/>
      <c r="I732" s="2"/>
      <c r="J732" s="2"/>
      <c r="K732" s="2"/>
      <c r="L732" s="2"/>
      <c r="M732" s="2"/>
      <c r="N732" s="2"/>
      <c r="O732" s="2"/>
      <c r="P732" s="2"/>
      <c r="Q732" s="2"/>
      <c r="R732" s="2"/>
      <c r="S732" s="2"/>
      <c r="T732" s="2"/>
      <c r="U732" s="2"/>
      <c r="V732" s="2"/>
      <c r="W732" s="2"/>
      <c r="X732" s="2"/>
      <c r="Y732" s="2"/>
      <c r="Z732" s="2"/>
      <c r="AA732" s="1622"/>
    </row>
    <row r="733" spans="1:27" ht="15.75">
      <c r="A733" s="2"/>
      <c r="B733" s="64"/>
      <c r="C733" s="2"/>
      <c r="D733" s="2"/>
      <c r="E733" s="2"/>
      <c r="F733" s="2"/>
      <c r="G733" s="2"/>
      <c r="H733" s="2"/>
      <c r="I733" s="2"/>
      <c r="J733" s="2"/>
      <c r="K733" s="2"/>
      <c r="L733" s="2"/>
      <c r="M733" s="2"/>
      <c r="N733" s="2"/>
      <c r="O733" s="2"/>
      <c r="P733" s="2"/>
      <c r="Q733" s="2"/>
      <c r="R733" s="2"/>
      <c r="S733" s="2"/>
      <c r="T733" s="2"/>
      <c r="U733" s="2"/>
      <c r="V733" s="2"/>
      <c r="W733" s="2"/>
      <c r="X733" s="2"/>
      <c r="Y733" s="2"/>
      <c r="Z733" s="2"/>
      <c r="AA733" s="1622"/>
    </row>
    <row r="734" spans="1:27" ht="15.75">
      <c r="A734" s="2"/>
      <c r="B734" s="64"/>
      <c r="C734" s="2"/>
      <c r="D734" s="2"/>
      <c r="E734" s="2"/>
      <c r="F734" s="2"/>
      <c r="G734" s="2"/>
      <c r="H734" s="2"/>
      <c r="I734" s="2"/>
      <c r="J734" s="2"/>
      <c r="K734" s="2"/>
      <c r="L734" s="2"/>
      <c r="M734" s="2"/>
      <c r="N734" s="2"/>
      <c r="O734" s="2"/>
      <c r="P734" s="2"/>
      <c r="Q734" s="2"/>
      <c r="R734" s="2"/>
      <c r="S734" s="2"/>
      <c r="T734" s="2"/>
      <c r="U734" s="2"/>
      <c r="V734" s="2"/>
      <c r="W734" s="2"/>
      <c r="X734" s="2"/>
      <c r="Y734" s="2"/>
      <c r="Z734" s="2"/>
      <c r="AA734" s="1622"/>
    </row>
    <row r="735" spans="1:27" ht="15.75">
      <c r="A735" s="2"/>
      <c r="B735" s="64"/>
      <c r="C735" s="2"/>
      <c r="D735" s="2"/>
      <c r="E735" s="2"/>
      <c r="F735" s="2"/>
      <c r="G735" s="2"/>
      <c r="H735" s="2"/>
      <c r="I735" s="2"/>
      <c r="J735" s="2"/>
      <c r="K735" s="2"/>
      <c r="L735" s="2"/>
      <c r="M735" s="2"/>
      <c r="N735" s="2"/>
      <c r="O735" s="2"/>
      <c r="P735" s="2"/>
      <c r="Q735" s="2"/>
      <c r="R735" s="2"/>
      <c r="S735" s="2"/>
      <c r="T735" s="2"/>
      <c r="U735" s="2"/>
      <c r="V735" s="2"/>
      <c r="W735" s="2"/>
      <c r="X735" s="2"/>
      <c r="Y735" s="2"/>
      <c r="Z735" s="2"/>
      <c r="AA735" s="1622"/>
    </row>
    <row r="736" spans="1:27" ht="15.75">
      <c r="A736" s="2"/>
      <c r="B736" s="64"/>
      <c r="C736" s="2"/>
      <c r="D736" s="2"/>
      <c r="E736" s="2"/>
      <c r="F736" s="2"/>
      <c r="G736" s="2"/>
      <c r="H736" s="2"/>
      <c r="I736" s="2"/>
      <c r="J736" s="2"/>
      <c r="K736" s="2"/>
      <c r="L736" s="2"/>
      <c r="M736" s="2"/>
      <c r="N736" s="2"/>
      <c r="O736" s="2"/>
      <c r="P736" s="2"/>
      <c r="Q736" s="2"/>
      <c r="R736" s="2"/>
      <c r="S736" s="2"/>
      <c r="T736" s="2"/>
      <c r="U736" s="2"/>
      <c r="V736" s="2"/>
      <c r="W736" s="2"/>
      <c r="X736" s="2"/>
      <c r="Y736" s="2"/>
      <c r="Z736" s="2"/>
      <c r="AA736" s="1622"/>
    </row>
    <row r="737" spans="1:27" ht="15.75">
      <c r="A737" s="2"/>
      <c r="B737" s="64"/>
      <c r="C737" s="2"/>
      <c r="D737" s="2"/>
      <c r="E737" s="2"/>
      <c r="F737" s="2"/>
      <c r="G737" s="2"/>
      <c r="H737" s="2"/>
      <c r="I737" s="2"/>
      <c r="J737" s="2"/>
      <c r="K737" s="2"/>
      <c r="L737" s="2"/>
      <c r="M737" s="2"/>
      <c r="N737" s="2"/>
      <c r="O737" s="2"/>
      <c r="P737" s="2"/>
      <c r="Q737" s="2"/>
      <c r="R737" s="2"/>
      <c r="S737" s="2"/>
      <c r="T737" s="2"/>
      <c r="U737" s="2"/>
      <c r="V737" s="2"/>
      <c r="W737" s="2"/>
      <c r="X737" s="2"/>
      <c r="Y737" s="2"/>
      <c r="Z737" s="2"/>
      <c r="AA737" s="1622"/>
    </row>
    <row r="738" spans="1:27" ht="15.75">
      <c r="A738" s="2"/>
      <c r="B738" s="64"/>
      <c r="C738" s="2"/>
      <c r="D738" s="2"/>
      <c r="E738" s="2"/>
      <c r="F738" s="2"/>
      <c r="G738" s="2"/>
      <c r="H738" s="2"/>
      <c r="I738" s="2"/>
      <c r="J738" s="2"/>
      <c r="K738" s="2"/>
      <c r="L738" s="2"/>
      <c r="M738" s="2"/>
      <c r="N738" s="2"/>
      <c r="O738" s="2"/>
      <c r="P738" s="2"/>
      <c r="Q738" s="2"/>
      <c r="R738" s="2"/>
      <c r="S738" s="2"/>
      <c r="T738" s="2"/>
      <c r="U738" s="2"/>
      <c r="V738" s="2"/>
      <c r="W738" s="2"/>
      <c r="X738" s="2"/>
      <c r="Y738" s="2"/>
      <c r="Z738" s="2"/>
      <c r="AA738" s="1622"/>
    </row>
    <row r="739" spans="1:27" ht="15.75">
      <c r="A739" s="2"/>
      <c r="B739" s="64"/>
      <c r="C739" s="2"/>
      <c r="D739" s="2"/>
      <c r="E739" s="2"/>
      <c r="F739" s="2"/>
      <c r="G739" s="2"/>
      <c r="H739" s="2"/>
      <c r="I739" s="2"/>
      <c r="J739" s="2"/>
      <c r="K739" s="2"/>
      <c r="L739" s="2"/>
      <c r="M739" s="2"/>
      <c r="N739" s="2"/>
      <c r="O739" s="2"/>
      <c r="P739" s="2"/>
      <c r="Q739" s="2"/>
      <c r="R739" s="2"/>
      <c r="S739" s="2"/>
      <c r="T739" s="2"/>
      <c r="U739" s="2"/>
      <c r="V739" s="2"/>
      <c r="W739" s="2"/>
      <c r="X739" s="2"/>
      <c r="Y739" s="2"/>
      <c r="Z739" s="2"/>
      <c r="AA739" s="1622"/>
    </row>
    <row r="740" spans="1:27" ht="15.75">
      <c r="A740" s="2"/>
      <c r="B740" s="64"/>
      <c r="C740" s="2"/>
      <c r="D740" s="2"/>
      <c r="E740" s="2"/>
      <c r="F740" s="2"/>
      <c r="G740" s="2"/>
      <c r="H740" s="2"/>
      <c r="I740" s="2"/>
      <c r="J740" s="2"/>
      <c r="K740" s="2"/>
      <c r="L740" s="2"/>
      <c r="M740" s="2"/>
      <c r="N740" s="2"/>
      <c r="O740" s="2"/>
      <c r="P740" s="2"/>
      <c r="Q740" s="2"/>
      <c r="R740" s="2"/>
      <c r="S740" s="2"/>
      <c r="T740" s="2"/>
      <c r="U740" s="2"/>
      <c r="V740" s="2"/>
      <c r="W740" s="2"/>
      <c r="X740" s="2"/>
      <c r="Y740" s="2"/>
      <c r="Z740" s="2"/>
      <c r="AA740" s="1622"/>
    </row>
    <row r="741" spans="1:27" ht="15.75">
      <c r="A741" s="2"/>
      <c r="B741" s="64"/>
      <c r="C741" s="2"/>
      <c r="D741" s="2"/>
      <c r="E741" s="2"/>
      <c r="F741" s="2"/>
      <c r="G741" s="2"/>
      <c r="H741" s="2"/>
      <c r="I741" s="2"/>
      <c r="J741" s="2"/>
      <c r="K741" s="2"/>
      <c r="L741" s="2"/>
      <c r="M741" s="2"/>
      <c r="N741" s="2"/>
      <c r="O741" s="2"/>
      <c r="P741" s="2"/>
      <c r="Q741" s="2"/>
      <c r="R741" s="2"/>
      <c r="S741" s="2"/>
      <c r="T741" s="2"/>
      <c r="U741" s="2"/>
      <c r="V741" s="2"/>
      <c r="W741" s="2"/>
      <c r="X741" s="2"/>
      <c r="Y741" s="2"/>
      <c r="Z741" s="2"/>
      <c r="AA741" s="1622"/>
    </row>
    <row r="742" spans="1:27" ht="15.75">
      <c r="A742" s="2"/>
      <c r="B742" s="64"/>
      <c r="C742" s="2"/>
      <c r="D742" s="2"/>
      <c r="E742" s="2"/>
      <c r="F742" s="2"/>
      <c r="G742" s="2"/>
      <c r="H742" s="2"/>
      <c r="I742" s="2"/>
      <c r="J742" s="2"/>
      <c r="K742" s="2"/>
      <c r="L742" s="2"/>
      <c r="M742" s="2"/>
      <c r="N742" s="2"/>
      <c r="O742" s="2"/>
      <c r="P742" s="2"/>
      <c r="Q742" s="2"/>
      <c r="R742" s="2"/>
      <c r="S742" s="2"/>
      <c r="T742" s="2"/>
      <c r="U742" s="2"/>
      <c r="V742" s="2"/>
      <c r="W742" s="2"/>
      <c r="X742" s="2"/>
      <c r="Y742" s="2"/>
      <c r="Z742" s="2"/>
      <c r="AA742" s="1622"/>
    </row>
    <row r="743" spans="1:27" ht="15.75">
      <c r="A743" s="2"/>
      <c r="B743" s="64"/>
      <c r="C743" s="2"/>
      <c r="D743" s="2"/>
      <c r="E743" s="2"/>
      <c r="F743" s="2"/>
      <c r="G743" s="2"/>
      <c r="H743" s="2"/>
      <c r="I743" s="2"/>
      <c r="J743" s="2"/>
      <c r="K743" s="2"/>
      <c r="L743" s="2"/>
      <c r="M743" s="2"/>
      <c r="N743" s="2"/>
      <c r="O743" s="2"/>
      <c r="P743" s="2"/>
      <c r="Q743" s="2"/>
      <c r="R743" s="2"/>
      <c r="S743" s="2"/>
      <c r="T743" s="2"/>
      <c r="U743" s="2"/>
      <c r="V743" s="2"/>
      <c r="W743" s="2"/>
      <c r="X743" s="2"/>
      <c r="Y743" s="2"/>
      <c r="Z743" s="2"/>
      <c r="AA743" s="1622"/>
    </row>
    <row r="744" spans="1:27" ht="15.75">
      <c r="A744" s="2"/>
      <c r="B744" s="64"/>
      <c r="C744" s="2"/>
      <c r="D744" s="2"/>
      <c r="E744" s="2"/>
      <c r="F744" s="2"/>
      <c r="G744" s="2"/>
      <c r="H744" s="2"/>
      <c r="I744" s="2"/>
      <c r="J744" s="2"/>
      <c r="K744" s="2"/>
      <c r="L744" s="2"/>
      <c r="M744" s="2"/>
      <c r="N744" s="2"/>
      <c r="O744" s="2"/>
      <c r="P744" s="2"/>
      <c r="Q744" s="2"/>
      <c r="R744" s="2"/>
      <c r="S744" s="2"/>
      <c r="T744" s="2"/>
      <c r="U744" s="2"/>
      <c r="V744" s="2"/>
      <c r="W744" s="2"/>
      <c r="X744" s="2"/>
      <c r="Y744" s="2"/>
      <c r="Z744" s="2"/>
      <c r="AA744" s="1622"/>
    </row>
    <row r="745" spans="1:27" ht="15.75">
      <c r="A745" s="2"/>
      <c r="B745" s="64"/>
      <c r="C745" s="2"/>
      <c r="D745" s="2"/>
      <c r="E745" s="2"/>
      <c r="F745" s="2"/>
      <c r="G745" s="2"/>
      <c r="H745" s="2"/>
      <c r="I745" s="2"/>
      <c r="J745" s="2"/>
      <c r="K745" s="2"/>
      <c r="L745" s="2"/>
      <c r="M745" s="2"/>
      <c r="N745" s="2"/>
      <c r="O745" s="2"/>
      <c r="P745" s="2"/>
      <c r="Q745" s="2"/>
      <c r="R745" s="2"/>
      <c r="S745" s="2"/>
      <c r="T745" s="2"/>
      <c r="U745" s="2"/>
      <c r="V745" s="2"/>
      <c r="W745" s="2"/>
      <c r="X745" s="2"/>
      <c r="Y745" s="2"/>
      <c r="Z745" s="2"/>
      <c r="AA745" s="1622"/>
    </row>
    <row r="746" spans="1:27" ht="15.75">
      <c r="A746" s="2"/>
      <c r="B746" s="64"/>
      <c r="C746" s="2"/>
      <c r="D746" s="2"/>
      <c r="E746" s="2"/>
      <c r="F746" s="2"/>
      <c r="G746" s="2"/>
      <c r="H746" s="2"/>
      <c r="I746" s="2"/>
      <c r="J746" s="2"/>
      <c r="K746" s="2"/>
      <c r="L746" s="2"/>
      <c r="M746" s="2"/>
      <c r="N746" s="2"/>
      <c r="O746" s="2"/>
      <c r="P746" s="2"/>
      <c r="Q746" s="2"/>
      <c r="R746" s="2"/>
      <c r="S746" s="2"/>
      <c r="T746" s="2"/>
      <c r="U746" s="2"/>
      <c r="V746" s="2"/>
      <c r="W746" s="2"/>
      <c r="X746" s="2"/>
      <c r="Y746" s="2"/>
      <c r="Z746" s="2"/>
      <c r="AA746" s="1622"/>
    </row>
    <row r="747" spans="1:27" ht="15.75">
      <c r="A747" s="2"/>
      <c r="B747" s="64"/>
      <c r="C747" s="2"/>
      <c r="D747" s="2"/>
      <c r="E747" s="2"/>
      <c r="F747" s="2"/>
      <c r="G747" s="2"/>
      <c r="H747" s="2"/>
      <c r="I747" s="2"/>
      <c r="J747" s="2"/>
      <c r="K747" s="2"/>
      <c r="L747" s="2"/>
      <c r="M747" s="2"/>
      <c r="N747" s="2"/>
      <c r="O747" s="2"/>
      <c r="P747" s="2"/>
      <c r="Q747" s="2"/>
      <c r="R747" s="2"/>
      <c r="S747" s="2"/>
      <c r="T747" s="2"/>
      <c r="U747" s="2"/>
      <c r="V747" s="2"/>
      <c r="W747" s="2"/>
      <c r="X747" s="2"/>
      <c r="Y747" s="2"/>
      <c r="Z747" s="2"/>
      <c r="AA747" s="1622"/>
    </row>
    <row r="748" spans="1:27" ht="15.75">
      <c r="A748" s="2"/>
      <c r="B748" s="64"/>
      <c r="C748" s="2"/>
      <c r="D748" s="2"/>
      <c r="E748" s="2"/>
      <c r="F748" s="2"/>
      <c r="G748" s="2"/>
      <c r="H748" s="2"/>
      <c r="I748" s="2"/>
      <c r="J748" s="2"/>
      <c r="K748" s="2"/>
      <c r="L748" s="2"/>
      <c r="M748" s="2"/>
      <c r="N748" s="2"/>
      <c r="O748" s="2"/>
      <c r="P748" s="2"/>
      <c r="Q748" s="2"/>
      <c r="R748" s="2"/>
      <c r="S748" s="2"/>
      <c r="T748" s="2"/>
      <c r="U748" s="2"/>
      <c r="V748" s="2"/>
      <c r="W748" s="2"/>
      <c r="X748" s="2"/>
      <c r="Y748" s="2"/>
      <c r="Z748" s="2"/>
      <c r="AA748" s="1622"/>
    </row>
    <row r="749" spans="1:27" ht="15.75">
      <c r="A749" s="2"/>
      <c r="B749" s="64"/>
      <c r="C749" s="2"/>
      <c r="D749" s="2"/>
      <c r="E749" s="2"/>
      <c r="F749" s="2"/>
      <c r="G749" s="2"/>
      <c r="H749" s="2"/>
      <c r="I749" s="2"/>
      <c r="J749" s="2"/>
      <c r="K749" s="2"/>
      <c r="L749" s="2"/>
      <c r="M749" s="2"/>
      <c r="N749" s="2"/>
      <c r="O749" s="2"/>
      <c r="P749" s="2"/>
      <c r="Q749" s="2"/>
      <c r="R749" s="2"/>
      <c r="S749" s="2"/>
      <c r="T749" s="2"/>
      <c r="U749" s="2"/>
      <c r="V749" s="2"/>
      <c r="W749" s="2"/>
      <c r="X749" s="2"/>
      <c r="Y749" s="2"/>
      <c r="Z749" s="2"/>
      <c r="AA749" s="1622"/>
    </row>
    <row r="750" spans="1:27" ht="15.75">
      <c r="A750" s="2"/>
      <c r="B750" s="64"/>
      <c r="C750" s="2"/>
      <c r="D750" s="2"/>
      <c r="E750" s="2"/>
      <c r="F750" s="2"/>
      <c r="G750" s="2"/>
      <c r="H750" s="2"/>
      <c r="I750" s="2"/>
      <c r="J750" s="2"/>
      <c r="K750" s="2"/>
      <c r="L750" s="2"/>
      <c r="M750" s="2"/>
      <c r="N750" s="2"/>
      <c r="O750" s="2"/>
      <c r="P750" s="2"/>
      <c r="Q750" s="2"/>
      <c r="R750" s="2"/>
      <c r="S750" s="2"/>
      <c r="T750" s="2"/>
      <c r="U750" s="2"/>
      <c r="V750" s="2"/>
      <c r="W750" s="2"/>
      <c r="X750" s="2"/>
      <c r="Y750" s="2"/>
      <c r="Z750" s="2"/>
      <c r="AA750" s="1622"/>
    </row>
    <row r="751" spans="1:27" ht="15.75">
      <c r="A751" s="2"/>
      <c r="B751" s="64"/>
      <c r="C751" s="2"/>
      <c r="D751" s="2"/>
      <c r="E751" s="2"/>
      <c r="F751" s="2"/>
      <c r="G751" s="2"/>
      <c r="H751" s="2"/>
      <c r="I751" s="2"/>
      <c r="J751" s="2"/>
      <c r="K751" s="2"/>
      <c r="L751" s="2"/>
      <c r="M751" s="2"/>
      <c r="N751" s="2"/>
      <c r="O751" s="2"/>
      <c r="P751" s="2"/>
      <c r="Q751" s="2"/>
      <c r="R751" s="2"/>
      <c r="S751" s="2"/>
      <c r="T751" s="2"/>
      <c r="U751" s="2"/>
      <c r="V751" s="2"/>
      <c r="W751" s="2"/>
      <c r="X751" s="2"/>
      <c r="Y751" s="2"/>
      <c r="Z751" s="2"/>
      <c r="AA751" s="1622"/>
    </row>
    <row r="752" spans="1:27" ht="15.75">
      <c r="A752" s="2"/>
      <c r="B752" s="64"/>
      <c r="C752" s="2"/>
      <c r="D752" s="2"/>
      <c r="E752" s="2"/>
      <c r="F752" s="2"/>
      <c r="G752" s="2"/>
      <c r="H752" s="2"/>
      <c r="I752" s="2"/>
      <c r="J752" s="2"/>
      <c r="K752" s="2"/>
      <c r="L752" s="2"/>
      <c r="M752" s="2"/>
      <c r="N752" s="2"/>
      <c r="O752" s="2"/>
      <c r="P752" s="2"/>
      <c r="Q752" s="2"/>
      <c r="R752" s="2"/>
      <c r="S752" s="2"/>
      <c r="T752" s="2"/>
      <c r="U752" s="2"/>
      <c r="V752" s="2"/>
      <c r="W752" s="2"/>
      <c r="X752" s="2"/>
      <c r="Y752" s="2"/>
      <c r="Z752" s="2"/>
      <c r="AA752" s="1622"/>
    </row>
    <row r="753" spans="1:27" ht="15.75">
      <c r="A753" s="2"/>
      <c r="B753" s="64"/>
      <c r="C753" s="2"/>
      <c r="D753" s="2"/>
      <c r="E753" s="2"/>
      <c r="F753" s="2"/>
      <c r="G753" s="2"/>
      <c r="H753" s="2"/>
      <c r="I753" s="2"/>
      <c r="J753" s="2"/>
      <c r="K753" s="2"/>
      <c r="L753" s="2"/>
      <c r="M753" s="2"/>
      <c r="N753" s="2"/>
      <c r="O753" s="2"/>
      <c r="P753" s="2"/>
      <c r="Q753" s="2"/>
      <c r="R753" s="2"/>
      <c r="S753" s="2"/>
      <c r="T753" s="2"/>
      <c r="U753" s="2"/>
      <c r="V753" s="2"/>
      <c r="W753" s="2"/>
      <c r="X753" s="2"/>
      <c r="Y753" s="2"/>
      <c r="Z753" s="2"/>
      <c r="AA753" s="1622"/>
    </row>
    <row r="754" spans="1:27" ht="15.75">
      <c r="A754" s="2"/>
      <c r="B754" s="64"/>
      <c r="C754" s="2"/>
      <c r="D754" s="2"/>
      <c r="E754" s="2"/>
      <c r="F754" s="2"/>
      <c r="G754" s="2"/>
      <c r="H754" s="2"/>
      <c r="I754" s="2"/>
      <c r="J754" s="2"/>
      <c r="K754" s="2"/>
      <c r="L754" s="2"/>
      <c r="M754" s="2"/>
      <c r="N754" s="2"/>
      <c r="O754" s="2"/>
      <c r="P754" s="2"/>
      <c r="Q754" s="2"/>
      <c r="R754" s="2"/>
      <c r="S754" s="2"/>
      <c r="T754" s="2"/>
      <c r="U754" s="2"/>
      <c r="V754" s="2"/>
      <c r="W754" s="2"/>
      <c r="X754" s="2"/>
      <c r="Y754" s="2"/>
      <c r="Z754" s="2"/>
      <c r="AA754" s="1622"/>
    </row>
    <row r="755" spans="1:27" ht="15.75">
      <c r="A755" s="2"/>
      <c r="B755" s="64"/>
      <c r="C755" s="2"/>
      <c r="D755" s="2"/>
      <c r="E755" s="2"/>
      <c r="F755" s="2"/>
      <c r="G755" s="2"/>
      <c r="H755" s="2"/>
      <c r="I755" s="2"/>
      <c r="J755" s="2"/>
      <c r="K755" s="2"/>
      <c r="L755" s="2"/>
      <c r="M755" s="2"/>
      <c r="N755" s="2"/>
      <c r="O755" s="2"/>
      <c r="P755" s="2"/>
      <c r="Q755" s="2"/>
      <c r="R755" s="2"/>
      <c r="S755" s="2"/>
      <c r="T755" s="2"/>
      <c r="U755" s="2"/>
      <c r="V755" s="2"/>
      <c r="W755" s="2"/>
      <c r="X755" s="2"/>
      <c r="Y755" s="2"/>
      <c r="Z755" s="2"/>
      <c r="AA755" s="1622"/>
    </row>
    <row r="756" spans="1:27" ht="15.75">
      <c r="A756" s="2"/>
      <c r="B756" s="64"/>
      <c r="C756" s="2"/>
      <c r="D756" s="2"/>
      <c r="E756" s="2"/>
      <c r="F756" s="2"/>
      <c r="G756" s="2"/>
      <c r="H756" s="2"/>
      <c r="I756" s="2"/>
      <c r="J756" s="2"/>
      <c r="K756" s="2"/>
      <c r="L756" s="2"/>
      <c r="M756" s="2"/>
      <c r="N756" s="2"/>
      <c r="O756" s="2"/>
      <c r="P756" s="2"/>
      <c r="Q756" s="2"/>
      <c r="R756" s="2"/>
      <c r="S756" s="2"/>
      <c r="T756" s="2"/>
      <c r="U756" s="2"/>
      <c r="V756" s="2"/>
      <c r="W756" s="2"/>
      <c r="X756" s="2"/>
      <c r="Y756" s="2"/>
      <c r="Z756" s="2"/>
      <c r="AA756" s="1622"/>
    </row>
    <row r="757" spans="1:27" ht="15.75">
      <c r="A757" s="2"/>
      <c r="B757" s="64"/>
      <c r="C757" s="2"/>
      <c r="D757" s="2"/>
      <c r="E757" s="2"/>
      <c r="F757" s="2"/>
      <c r="G757" s="2"/>
      <c r="H757" s="2"/>
      <c r="I757" s="2"/>
      <c r="J757" s="2"/>
      <c r="K757" s="2"/>
      <c r="L757" s="2"/>
      <c r="M757" s="2"/>
      <c r="N757" s="2"/>
      <c r="O757" s="2"/>
      <c r="P757" s="2"/>
      <c r="Q757" s="2"/>
      <c r="R757" s="2"/>
      <c r="S757" s="2"/>
      <c r="T757" s="2"/>
      <c r="U757" s="2"/>
      <c r="V757" s="2"/>
      <c r="W757" s="2"/>
      <c r="X757" s="2"/>
      <c r="Y757" s="2"/>
      <c r="Z757" s="2"/>
      <c r="AA757" s="1622"/>
    </row>
    <row r="758" spans="1:27" ht="15.75">
      <c r="A758" s="2"/>
      <c r="B758" s="64"/>
      <c r="C758" s="2"/>
      <c r="D758" s="2"/>
      <c r="E758" s="2"/>
      <c r="F758" s="2"/>
      <c r="G758" s="2"/>
      <c r="H758" s="2"/>
      <c r="I758" s="2"/>
      <c r="J758" s="2"/>
      <c r="K758" s="2"/>
      <c r="L758" s="2"/>
      <c r="M758" s="2"/>
      <c r="N758" s="2"/>
      <c r="O758" s="2"/>
      <c r="P758" s="2"/>
      <c r="Q758" s="2"/>
      <c r="R758" s="2"/>
      <c r="S758" s="2"/>
      <c r="T758" s="2"/>
      <c r="U758" s="2"/>
      <c r="V758" s="2"/>
      <c r="W758" s="2"/>
      <c r="X758" s="2"/>
      <c r="Y758" s="2"/>
      <c r="Z758" s="2"/>
      <c r="AA758" s="1622"/>
    </row>
    <row r="759" spans="1:27" ht="15.75">
      <c r="A759" s="2"/>
      <c r="B759" s="64"/>
      <c r="C759" s="2"/>
      <c r="D759" s="2"/>
      <c r="E759" s="2"/>
      <c r="F759" s="2"/>
      <c r="G759" s="2"/>
      <c r="H759" s="2"/>
      <c r="I759" s="2"/>
      <c r="J759" s="2"/>
      <c r="K759" s="2"/>
      <c r="L759" s="2"/>
      <c r="M759" s="2"/>
      <c r="N759" s="2"/>
      <c r="O759" s="2"/>
      <c r="P759" s="2"/>
      <c r="Q759" s="2"/>
      <c r="R759" s="2"/>
      <c r="S759" s="2"/>
      <c r="T759" s="2"/>
      <c r="U759" s="2"/>
      <c r="V759" s="2"/>
      <c r="W759" s="2"/>
      <c r="X759" s="2"/>
      <c r="Y759" s="2"/>
      <c r="Z759" s="2"/>
      <c r="AA759" s="1622"/>
    </row>
    <row r="760" spans="1:27" ht="15.75">
      <c r="A760" s="2"/>
      <c r="B760" s="64"/>
      <c r="C760" s="2"/>
      <c r="D760" s="2"/>
      <c r="E760" s="2"/>
      <c r="F760" s="2"/>
      <c r="G760" s="2"/>
      <c r="H760" s="2"/>
      <c r="I760" s="2"/>
      <c r="J760" s="2"/>
      <c r="K760" s="2"/>
      <c r="L760" s="2"/>
      <c r="M760" s="2"/>
      <c r="N760" s="2"/>
      <c r="O760" s="2"/>
      <c r="P760" s="2"/>
      <c r="Q760" s="2"/>
      <c r="R760" s="2"/>
      <c r="S760" s="2"/>
      <c r="T760" s="2"/>
      <c r="U760" s="2"/>
      <c r="V760" s="2"/>
      <c r="W760" s="2"/>
      <c r="X760" s="2"/>
      <c r="Y760" s="2"/>
      <c r="Z760" s="2"/>
      <c r="AA760" s="1622"/>
    </row>
    <row r="761" spans="1:27" ht="15.75">
      <c r="A761" s="2"/>
      <c r="B761" s="64"/>
      <c r="C761" s="2"/>
      <c r="D761" s="2"/>
      <c r="E761" s="2"/>
      <c r="F761" s="2"/>
      <c r="G761" s="2"/>
      <c r="H761" s="2"/>
      <c r="I761" s="2"/>
      <c r="J761" s="2"/>
      <c r="K761" s="2"/>
      <c r="L761" s="2"/>
      <c r="M761" s="2"/>
      <c r="N761" s="2"/>
      <c r="O761" s="2"/>
      <c r="P761" s="2"/>
      <c r="Q761" s="2"/>
      <c r="R761" s="2"/>
      <c r="S761" s="2"/>
      <c r="T761" s="2"/>
      <c r="U761" s="2"/>
      <c r="V761" s="2"/>
      <c r="W761" s="2"/>
      <c r="X761" s="2"/>
      <c r="Y761" s="2"/>
      <c r="Z761" s="2"/>
      <c r="AA761" s="1622"/>
    </row>
    <row r="762" spans="1:27" ht="15.75">
      <c r="A762" s="2"/>
      <c r="B762" s="64"/>
      <c r="C762" s="2"/>
      <c r="D762" s="2"/>
      <c r="E762" s="2"/>
      <c r="F762" s="2"/>
      <c r="G762" s="2"/>
      <c r="H762" s="2"/>
      <c r="I762" s="2"/>
      <c r="J762" s="2"/>
      <c r="K762" s="2"/>
      <c r="L762" s="2"/>
      <c r="M762" s="2"/>
      <c r="N762" s="2"/>
      <c r="O762" s="2"/>
      <c r="P762" s="2"/>
      <c r="Q762" s="2"/>
      <c r="R762" s="2"/>
      <c r="S762" s="2"/>
      <c r="T762" s="2"/>
      <c r="U762" s="2"/>
      <c r="V762" s="2"/>
      <c r="W762" s="2"/>
      <c r="X762" s="2"/>
      <c r="Y762" s="2"/>
      <c r="Z762" s="2"/>
      <c r="AA762" s="1622"/>
    </row>
    <row r="763" spans="1:27" ht="15.75">
      <c r="A763" s="2"/>
      <c r="B763" s="64"/>
      <c r="C763" s="2"/>
      <c r="D763" s="2"/>
      <c r="E763" s="2"/>
      <c r="F763" s="2"/>
      <c r="G763" s="2"/>
      <c r="H763" s="2"/>
      <c r="I763" s="2"/>
      <c r="J763" s="2"/>
      <c r="K763" s="2"/>
      <c r="L763" s="2"/>
      <c r="M763" s="2"/>
      <c r="N763" s="2"/>
      <c r="O763" s="2"/>
      <c r="P763" s="2"/>
      <c r="Q763" s="2"/>
      <c r="R763" s="2"/>
      <c r="S763" s="2"/>
      <c r="T763" s="2"/>
      <c r="U763" s="2"/>
      <c r="V763" s="2"/>
      <c r="W763" s="2"/>
      <c r="X763" s="2"/>
      <c r="Y763" s="2"/>
      <c r="Z763" s="2"/>
      <c r="AA763" s="1622"/>
    </row>
    <row r="764" spans="1:27" ht="15.75">
      <c r="A764" s="2"/>
      <c r="B764" s="64"/>
      <c r="C764" s="2"/>
      <c r="D764" s="2"/>
      <c r="E764" s="2"/>
      <c r="F764" s="2"/>
      <c r="G764" s="2"/>
      <c r="H764" s="2"/>
      <c r="I764" s="2"/>
      <c r="J764" s="2"/>
      <c r="K764" s="2"/>
      <c r="L764" s="2"/>
      <c r="M764" s="2"/>
      <c r="N764" s="2"/>
      <c r="O764" s="2"/>
      <c r="P764" s="2"/>
      <c r="Q764" s="2"/>
      <c r="R764" s="2"/>
      <c r="S764" s="2"/>
      <c r="T764" s="2"/>
      <c r="U764" s="2"/>
      <c r="V764" s="2"/>
      <c r="W764" s="2"/>
      <c r="X764" s="2"/>
      <c r="Y764" s="2"/>
      <c r="Z764" s="2"/>
      <c r="AA764" s="1622"/>
    </row>
    <row r="765" spans="1:27" ht="15.75">
      <c r="A765" s="2"/>
      <c r="B765" s="64"/>
      <c r="C765" s="2"/>
      <c r="D765" s="2"/>
      <c r="E765" s="2"/>
      <c r="F765" s="2"/>
      <c r="G765" s="2"/>
      <c r="H765" s="2"/>
      <c r="I765" s="2"/>
      <c r="J765" s="2"/>
      <c r="K765" s="2"/>
      <c r="L765" s="2"/>
      <c r="M765" s="2"/>
      <c r="N765" s="2"/>
      <c r="O765" s="2"/>
      <c r="P765" s="2"/>
      <c r="Q765" s="2"/>
      <c r="R765" s="2"/>
      <c r="S765" s="2"/>
      <c r="T765" s="2"/>
      <c r="U765" s="2"/>
      <c r="V765" s="2"/>
      <c r="W765" s="2"/>
      <c r="X765" s="2"/>
      <c r="Y765" s="2"/>
      <c r="Z765" s="2"/>
      <c r="AA765" s="1622"/>
    </row>
    <row r="766" spans="1:27" ht="15.75">
      <c r="A766" s="2"/>
      <c r="B766" s="64"/>
      <c r="C766" s="2"/>
      <c r="D766" s="2"/>
      <c r="E766" s="2"/>
      <c r="F766" s="2"/>
      <c r="G766" s="2"/>
      <c r="H766" s="2"/>
      <c r="I766" s="2"/>
      <c r="J766" s="2"/>
      <c r="K766" s="2"/>
      <c r="L766" s="2"/>
      <c r="M766" s="2"/>
      <c r="N766" s="2"/>
      <c r="O766" s="2"/>
      <c r="P766" s="2"/>
      <c r="Q766" s="2"/>
      <c r="R766" s="2"/>
      <c r="S766" s="2"/>
      <c r="T766" s="2"/>
      <c r="U766" s="2"/>
      <c r="V766" s="2"/>
      <c r="W766" s="2"/>
      <c r="X766" s="2"/>
      <c r="Y766" s="2"/>
      <c r="Z766" s="2"/>
      <c r="AA766" s="1622"/>
    </row>
    <row r="767" spans="1:27" ht="15.75">
      <c r="A767" s="2"/>
      <c r="B767" s="64"/>
      <c r="C767" s="2"/>
      <c r="D767" s="2"/>
      <c r="E767" s="2"/>
      <c r="F767" s="2"/>
      <c r="G767" s="2"/>
      <c r="H767" s="2"/>
      <c r="I767" s="2"/>
      <c r="J767" s="2"/>
      <c r="K767" s="2"/>
      <c r="L767" s="2"/>
      <c r="M767" s="2"/>
      <c r="N767" s="2"/>
      <c r="O767" s="2"/>
      <c r="P767" s="2"/>
      <c r="Q767" s="2"/>
      <c r="R767" s="2"/>
      <c r="S767" s="2"/>
      <c r="T767" s="2"/>
      <c r="U767" s="2"/>
      <c r="V767" s="2"/>
      <c r="W767" s="2"/>
      <c r="X767" s="2"/>
      <c r="Y767" s="2"/>
      <c r="Z767" s="2"/>
      <c r="AA767" s="1622"/>
    </row>
    <row r="768" spans="1:27" ht="15.75">
      <c r="A768" s="2"/>
      <c r="B768" s="64"/>
      <c r="C768" s="2"/>
      <c r="D768" s="2"/>
      <c r="E768" s="2"/>
      <c r="F768" s="2"/>
      <c r="G768" s="2"/>
      <c r="H768" s="2"/>
      <c r="I768" s="2"/>
      <c r="J768" s="2"/>
      <c r="K768" s="2"/>
      <c r="L768" s="2"/>
      <c r="M768" s="2"/>
      <c r="N768" s="2"/>
      <c r="O768" s="2"/>
      <c r="P768" s="2"/>
      <c r="Q768" s="2"/>
      <c r="R768" s="2"/>
      <c r="S768" s="2"/>
      <c r="T768" s="2"/>
      <c r="U768" s="2"/>
      <c r="V768" s="2"/>
      <c r="W768" s="2"/>
      <c r="X768" s="2"/>
      <c r="Y768" s="2"/>
      <c r="Z768" s="2"/>
      <c r="AA768" s="1622"/>
    </row>
    <row r="769" spans="1:27" ht="15.75">
      <c r="A769" s="2"/>
      <c r="B769" s="64"/>
      <c r="C769" s="2"/>
      <c r="D769" s="2"/>
      <c r="E769" s="2"/>
      <c r="F769" s="2"/>
      <c r="G769" s="2"/>
      <c r="H769" s="2"/>
      <c r="I769" s="2"/>
      <c r="J769" s="2"/>
      <c r="K769" s="2"/>
      <c r="L769" s="2"/>
      <c r="M769" s="2"/>
      <c r="N769" s="2"/>
      <c r="O769" s="2"/>
      <c r="P769" s="2"/>
      <c r="Q769" s="2"/>
      <c r="R769" s="2"/>
      <c r="S769" s="2"/>
      <c r="T769" s="2"/>
      <c r="U769" s="2"/>
      <c r="V769" s="2"/>
      <c r="W769" s="2"/>
      <c r="X769" s="2"/>
      <c r="Y769" s="2"/>
      <c r="Z769" s="2"/>
      <c r="AA769" s="1622"/>
    </row>
    <row r="770" spans="1:27" ht="15.75">
      <c r="A770" s="2"/>
      <c r="B770" s="64"/>
      <c r="C770" s="2"/>
      <c r="D770" s="2"/>
      <c r="E770" s="2"/>
      <c r="F770" s="2"/>
      <c r="G770" s="2"/>
      <c r="H770" s="2"/>
      <c r="I770" s="2"/>
      <c r="J770" s="2"/>
      <c r="K770" s="2"/>
      <c r="L770" s="2"/>
      <c r="M770" s="2"/>
      <c r="N770" s="2"/>
      <c r="O770" s="2"/>
      <c r="P770" s="2"/>
      <c r="Q770" s="2"/>
      <c r="R770" s="2"/>
      <c r="S770" s="2"/>
      <c r="T770" s="2"/>
      <c r="U770" s="2"/>
      <c r="V770" s="2"/>
      <c r="W770" s="2"/>
      <c r="X770" s="2"/>
      <c r="Y770" s="2"/>
      <c r="Z770" s="2"/>
      <c r="AA770" s="1622"/>
    </row>
    <row r="771" spans="1:27" ht="15.75">
      <c r="A771" s="2"/>
      <c r="B771" s="64"/>
      <c r="C771" s="2"/>
      <c r="D771" s="2"/>
      <c r="E771" s="2"/>
      <c r="F771" s="2"/>
      <c r="G771" s="2"/>
      <c r="H771" s="2"/>
      <c r="I771" s="2"/>
      <c r="J771" s="2"/>
      <c r="K771" s="2"/>
      <c r="L771" s="2"/>
      <c r="M771" s="2"/>
      <c r="N771" s="2"/>
      <c r="O771" s="2"/>
      <c r="P771" s="2"/>
      <c r="Q771" s="2"/>
      <c r="R771" s="2"/>
      <c r="S771" s="2"/>
      <c r="T771" s="2"/>
      <c r="U771" s="2"/>
      <c r="V771" s="2"/>
      <c r="W771" s="2"/>
      <c r="X771" s="2"/>
      <c r="Y771" s="2"/>
      <c r="Z771" s="2"/>
      <c r="AA771" s="1622"/>
    </row>
    <row r="772" spans="1:27" ht="15.75">
      <c r="A772" s="2"/>
      <c r="B772" s="64"/>
      <c r="C772" s="2"/>
      <c r="D772" s="2"/>
      <c r="E772" s="2"/>
      <c r="F772" s="2"/>
      <c r="G772" s="2"/>
      <c r="H772" s="2"/>
      <c r="I772" s="2"/>
      <c r="J772" s="2"/>
      <c r="K772" s="2"/>
      <c r="L772" s="2"/>
      <c r="M772" s="2"/>
      <c r="N772" s="2"/>
      <c r="O772" s="2"/>
      <c r="P772" s="2"/>
      <c r="Q772" s="2"/>
      <c r="R772" s="2"/>
      <c r="S772" s="2"/>
      <c r="T772" s="2"/>
      <c r="U772" s="2"/>
      <c r="V772" s="2"/>
      <c r="W772" s="2"/>
      <c r="X772" s="2"/>
      <c r="Y772" s="2"/>
      <c r="Z772" s="2"/>
      <c r="AA772" s="1622"/>
    </row>
    <row r="773" spans="1:27" ht="15.75">
      <c r="A773" s="2"/>
      <c r="B773" s="64"/>
      <c r="C773" s="2"/>
      <c r="D773" s="2"/>
      <c r="E773" s="2"/>
      <c r="F773" s="2"/>
      <c r="G773" s="2"/>
      <c r="H773" s="2"/>
      <c r="I773" s="2"/>
      <c r="J773" s="2"/>
      <c r="K773" s="2"/>
      <c r="L773" s="2"/>
      <c r="M773" s="2"/>
      <c r="N773" s="2"/>
      <c r="O773" s="2"/>
      <c r="P773" s="2"/>
      <c r="Q773" s="2"/>
      <c r="R773" s="2"/>
      <c r="S773" s="2"/>
      <c r="T773" s="2"/>
      <c r="U773" s="2"/>
      <c r="V773" s="2"/>
      <c r="W773" s="2"/>
      <c r="X773" s="2"/>
      <c r="Y773" s="2"/>
      <c r="Z773" s="2"/>
      <c r="AA773" s="1622"/>
    </row>
    <row r="774" spans="1:27" ht="15.75">
      <c r="A774" s="2"/>
      <c r="B774" s="64"/>
      <c r="C774" s="2"/>
      <c r="D774" s="2"/>
      <c r="E774" s="2"/>
      <c r="F774" s="2"/>
      <c r="G774" s="2"/>
      <c r="H774" s="2"/>
      <c r="I774" s="2"/>
      <c r="J774" s="2"/>
      <c r="K774" s="2"/>
      <c r="L774" s="2"/>
      <c r="M774" s="2"/>
      <c r="N774" s="2"/>
      <c r="O774" s="2"/>
      <c r="P774" s="2"/>
      <c r="Q774" s="2"/>
      <c r="R774" s="2"/>
      <c r="S774" s="2"/>
      <c r="T774" s="2"/>
      <c r="U774" s="2"/>
      <c r="V774" s="2"/>
      <c r="W774" s="2"/>
      <c r="X774" s="2"/>
      <c r="Y774" s="2"/>
      <c r="Z774" s="2"/>
      <c r="AA774" s="1622"/>
    </row>
    <row r="775" spans="1:27" ht="15.75">
      <c r="A775" s="2"/>
      <c r="B775" s="64"/>
      <c r="C775" s="2"/>
      <c r="D775" s="2"/>
      <c r="E775" s="2"/>
      <c r="F775" s="2"/>
      <c r="G775" s="2"/>
      <c r="H775" s="2"/>
      <c r="I775" s="2"/>
      <c r="J775" s="2"/>
      <c r="K775" s="2"/>
      <c r="L775" s="2"/>
      <c r="M775" s="2"/>
      <c r="N775" s="2"/>
      <c r="O775" s="2"/>
      <c r="P775" s="2"/>
      <c r="Q775" s="2"/>
      <c r="R775" s="2"/>
      <c r="S775" s="2"/>
      <c r="T775" s="2"/>
      <c r="U775" s="2"/>
      <c r="V775" s="2"/>
      <c r="W775" s="2"/>
      <c r="X775" s="2"/>
      <c r="Y775" s="2"/>
      <c r="Z775" s="2"/>
      <c r="AA775" s="1622"/>
    </row>
    <row r="776" spans="1:27" ht="15.75">
      <c r="A776" s="2"/>
      <c r="B776" s="64"/>
      <c r="C776" s="2"/>
      <c r="D776" s="2"/>
      <c r="E776" s="2"/>
      <c r="F776" s="2"/>
      <c r="G776" s="2"/>
      <c r="H776" s="2"/>
      <c r="I776" s="2"/>
      <c r="J776" s="2"/>
      <c r="K776" s="2"/>
      <c r="L776" s="2"/>
      <c r="M776" s="2"/>
      <c r="N776" s="2"/>
      <c r="O776" s="2"/>
      <c r="P776" s="2"/>
      <c r="Q776" s="2"/>
      <c r="R776" s="2"/>
      <c r="S776" s="2"/>
      <c r="T776" s="2"/>
      <c r="U776" s="2"/>
      <c r="V776" s="2"/>
      <c r="W776" s="2"/>
      <c r="X776" s="2"/>
      <c r="Y776" s="2"/>
      <c r="Z776" s="2"/>
      <c r="AA776" s="1622"/>
    </row>
    <row r="777" spans="1:27" ht="15.75">
      <c r="A777" s="2"/>
      <c r="B777" s="64"/>
      <c r="C777" s="2"/>
      <c r="D777" s="2"/>
      <c r="E777" s="2"/>
      <c r="F777" s="2"/>
      <c r="G777" s="2"/>
      <c r="H777" s="2"/>
      <c r="I777" s="2"/>
      <c r="J777" s="2"/>
      <c r="K777" s="2"/>
      <c r="L777" s="2"/>
      <c r="M777" s="2"/>
      <c r="N777" s="2"/>
      <c r="O777" s="2"/>
      <c r="P777" s="2"/>
      <c r="Q777" s="2"/>
      <c r="R777" s="2"/>
      <c r="S777" s="2"/>
      <c r="T777" s="2"/>
      <c r="U777" s="2"/>
      <c r="V777" s="2"/>
      <c r="W777" s="2"/>
      <c r="X777" s="2"/>
      <c r="Y777" s="2"/>
      <c r="Z777" s="2"/>
      <c r="AA777" s="1622"/>
    </row>
    <row r="778" spans="1:27" ht="15.75">
      <c r="A778" s="2"/>
      <c r="B778" s="64"/>
      <c r="C778" s="2"/>
      <c r="D778" s="2"/>
      <c r="E778" s="2"/>
      <c r="F778" s="2"/>
      <c r="G778" s="2"/>
      <c r="H778" s="2"/>
      <c r="I778" s="2"/>
      <c r="J778" s="2"/>
      <c r="K778" s="2"/>
      <c r="L778" s="2"/>
      <c r="M778" s="2"/>
      <c r="N778" s="2"/>
      <c r="O778" s="2"/>
      <c r="P778" s="2"/>
      <c r="Q778" s="2"/>
      <c r="R778" s="2"/>
      <c r="S778" s="2"/>
      <c r="T778" s="2"/>
      <c r="U778" s="2"/>
      <c r="V778" s="2"/>
      <c r="W778" s="2"/>
      <c r="X778" s="2"/>
      <c r="Y778" s="2"/>
      <c r="Z778" s="2"/>
      <c r="AA778" s="1622"/>
    </row>
    <row r="779" spans="1:27" ht="15.75">
      <c r="A779" s="2"/>
      <c r="B779" s="64"/>
      <c r="C779" s="2"/>
      <c r="D779" s="2"/>
      <c r="E779" s="2"/>
      <c r="F779" s="2"/>
      <c r="G779" s="2"/>
      <c r="H779" s="2"/>
      <c r="I779" s="2"/>
      <c r="J779" s="2"/>
      <c r="K779" s="2"/>
      <c r="L779" s="2"/>
      <c r="M779" s="2"/>
      <c r="N779" s="2"/>
      <c r="O779" s="2"/>
      <c r="P779" s="2"/>
      <c r="Q779" s="2"/>
      <c r="R779" s="2"/>
      <c r="S779" s="2"/>
      <c r="T779" s="2"/>
      <c r="U779" s="2"/>
      <c r="V779" s="2"/>
      <c r="W779" s="2"/>
      <c r="X779" s="2"/>
      <c r="Y779" s="2"/>
      <c r="Z779" s="2"/>
      <c r="AA779" s="1622"/>
    </row>
    <row r="780" spans="1:27" ht="15.75">
      <c r="A780" s="2"/>
      <c r="B780" s="64"/>
      <c r="C780" s="2"/>
      <c r="D780" s="2"/>
      <c r="E780" s="2"/>
      <c r="F780" s="2"/>
      <c r="G780" s="2"/>
      <c r="H780" s="2"/>
      <c r="I780" s="2"/>
      <c r="J780" s="2"/>
      <c r="K780" s="2"/>
      <c r="L780" s="2"/>
      <c r="M780" s="2"/>
      <c r="N780" s="2"/>
      <c r="O780" s="2"/>
      <c r="P780" s="2"/>
      <c r="Q780" s="2"/>
      <c r="R780" s="2"/>
      <c r="S780" s="2"/>
      <c r="T780" s="2"/>
      <c r="U780" s="2"/>
      <c r="V780" s="2"/>
      <c r="W780" s="2"/>
      <c r="X780" s="2"/>
      <c r="Y780" s="2"/>
      <c r="Z780" s="2"/>
      <c r="AA780" s="1622"/>
    </row>
    <row r="781" spans="1:27" ht="15.75">
      <c r="A781" s="2"/>
      <c r="B781" s="64"/>
      <c r="C781" s="2"/>
      <c r="D781" s="2"/>
      <c r="E781" s="2"/>
      <c r="F781" s="2"/>
      <c r="G781" s="2"/>
      <c r="H781" s="2"/>
      <c r="I781" s="2"/>
      <c r="J781" s="2"/>
      <c r="K781" s="2"/>
      <c r="L781" s="2"/>
      <c r="M781" s="2"/>
      <c r="N781" s="2"/>
      <c r="O781" s="2"/>
      <c r="P781" s="2"/>
      <c r="Q781" s="2"/>
      <c r="R781" s="2"/>
      <c r="S781" s="2"/>
      <c r="T781" s="2"/>
      <c r="U781" s="2"/>
      <c r="V781" s="2"/>
      <c r="W781" s="2"/>
      <c r="X781" s="2"/>
      <c r="Y781" s="2"/>
      <c r="Z781" s="2"/>
      <c r="AA781" s="1622"/>
    </row>
    <row r="782" spans="1:27" ht="15.75">
      <c r="A782" s="2"/>
      <c r="B782" s="64"/>
      <c r="C782" s="2"/>
      <c r="D782" s="2"/>
      <c r="E782" s="2"/>
      <c r="F782" s="2"/>
      <c r="G782" s="2"/>
      <c r="H782" s="2"/>
      <c r="I782" s="2"/>
      <c r="J782" s="2"/>
      <c r="K782" s="2"/>
      <c r="L782" s="2"/>
      <c r="M782" s="2"/>
      <c r="N782" s="2"/>
      <c r="O782" s="2"/>
      <c r="P782" s="2"/>
      <c r="Q782" s="2"/>
      <c r="R782" s="2"/>
      <c r="S782" s="2"/>
      <c r="T782" s="2"/>
      <c r="U782" s="2"/>
      <c r="V782" s="2"/>
      <c r="W782" s="2"/>
      <c r="X782" s="2"/>
      <c r="Y782" s="2"/>
      <c r="Z782" s="2"/>
      <c r="AA782" s="1622"/>
    </row>
    <row r="783" spans="1:27" ht="15.75">
      <c r="A783" s="2"/>
      <c r="B783" s="64"/>
      <c r="C783" s="2"/>
      <c r="D783" s="2"/>
      <c r="E783" s="2"/>
      <c r="F783" s="2"/>
      <c r="G783" s="2"/>
      <c r="H783" s="2"/>
      <c r="I783" s="2"/>
      <c r="J783" s="2"/>
      <c r="K783" s="2"/>
      <c r="L783" s="2"/>
      <c r="M783" s="2"/>
      <c r="N783" s="2"/>
      <c r="O783" s="2"/>
      <c r="P783" s="2"/>
      <c r="Q783" s="2"/>
      <c r="R783" s="2"/>
      <c r="S783" s="2"/>
      <c r="T783" s="2"/>
      <c r="U783" s="2"/>
      <c r="V783" s="2"/>
      <c r="W783" s="2"/>
      <c r="X783" s="2"/>
      <c r="Y783" s="2"/>
      <c r="Z783" s="2"/>
      <c r="AA783" s="1622"/>
    </row>
    <row r="784" spans="1:27" ht="15.75">
      <c r="A784" s="2"/>
      <c r="B784" s="64"/>
      <c r="C784" s="2"/>
      <c r="D784" s="2"/>
      <c r="E784" s="2"/>
      <c r="F784" s="2"/>
      <c r="G784" s="2"/>
      <c r="H784" s="2"/>
      <c r="I784" s="2"/>
      <c r="J784" s="2"/>
      <c r="K784" s="2"/>
      <c r="L784" s="2"/>
      <c r="M784" s="2"/>
      <c r="N784" s="2"/>
      <c r="O784" s="2"/>
      <c r="P784" s="2"/>
      <c r="Q784" s="2"/>
      <c r="R784" s="2"/>
      <c r="S784" s="2"/>
      <c r="T784" s="2"/>
      <c r="U784" s="2"/>
      <c r="V784" s="2"/>
      <c r="W784" s="2"/>
      <c r="X784" s="2"/>
      <c r="Y784" s="2"/>
      <c r="Z784" s="2"/>
      <c r="AA784" s="1622"/>
    </row>
    <row r="785" spans="1:27" ht="15.75">
      <c r="A785" s="2"/>
      <c r="B785" s="64"/>
      <c r="C785" s="2"/>
      <c r="D785" s="2"/>
      <c r="E785" s="2"/>
      <c r="F785" s="2"/>
      <c r="G785" s="2"/>
      <c r="H785" s="2"/>
      <c r="I785" s="2"/>
      <c r="J785" s="2"/>
      <c r="K785" s="2"/>
      <c r="L785" s="2"/>
      <c r="M785" s="2"/>
      <c r="N785" s="2"/>
      <c r="O785" s="2"/>
      <c r="P785" s="2"/>
      <c r="Q785" s="2"/>
      <c r="R785" s="2"/>
      <c r="S785" s="2"/>
      <c r="T785" s="2"/>
      <c r="U785" s="2"/>
      <c r="V785" s="2"/>
      <c r="W785" s="2"/>
      <c r="X785" s="2"/>
      <c r="Y785" s="2"/>
      <c r="Z785" s="2"/>
      <c r="AA785" s="1622"/>
    </row>
    <row r="786" spans="1:27" ht="15.75">
      <c r="A786" s="2"/>
      <c r="B786" s="64"/>
      <c r="C786" s="2"/>
      <c r="D786" s="2"/>
      <c r="E786" s="2"/>
      <c r="F786" s="2"/>
      <c r="G786" s="2"/>
      <c r="H786" s="2"/>
      <c r="I786" s="2"/>
      <c r="J786" s="2"/>
      <c r="K786" s="2"/>
      <c r="L786" s="2"/>
      <c r="M786" s="2"/>
      <c r="N786" s="2"/>
      <c r="O786" s="2"/>
      <c r="P786" s="2"/>
      <c r="Q786" s="2"/>
      <c r="R786" s="2"/>
      <c r="S786" s="2"/>
      <c r="T786" s="2"/>
      <c r="U786" s="2"/>
      <c r="V786" s="2"/>
      <c r="W786" s="2"/>
      <c r="X786" s="2"/>
      <c r="Y786" s="2"/>
      <c r="Z786" s="2"/>
      <c r="AA786" s="1622"/>
    </row>
    <row r="787" spans="1:27" ht="15.75">
      <c r="A787" s="2"/>
      <c r="B787" s="64"/>
      <c r="C787" s="2"/>
      <c r="D787" s="2"/>
      <c r="E787" s="2"/>
      <c r="F787" s="2"/>
      <c r="G787" s="2"/>
      <c r="H787" s="2"/>
      <c r="I787" s="2"/>
      <c r="J787" s="2"/>
      <c r="K787" s="2"/>
      <c r="L787" s="2"/>
      <c r="M787" s="2"/>
      <c r="N787" s="2"/>
      <c r="O787" s="2"/>
      <c r="P787" s="2"/>
      <c r="Q787" s="2"/>
      <c r="R787" s="2"/>
      <c r="S787" s="2"/>
      <c r="T787" s="2"/>
      <c r="U787" s="2"/>
      <c r="V787" s="2"/>
      <c r="W787" s="2"/>
      <c r="X787" s="2"/>
      <c r="Y787" s="2"/>
      <c r="Z787" s="2"/>
      <c r="AA787" s="1622"/>
    </row>
    <row r="788" spans="1:27" ht="15.75">
      <c r="A788" s="2"/>
      <c r="B788" s="64"/>
      <c r="C788" s="2"/>
      <c r="D788" s="2"/>
      <c r="E788" s="2"/>
      <c r="F788" s="2"/>
      <c r="G788" s="2"/>
      <c r="H788" s="2"/>
      <c r="I788" s="2"/>
      <c r="J788" s="2"/>
      <c r="K788" s="2"/>
      <c r="L788" s="2"/>
      <c r="M788" s="2"/>
      <c r="N788" s="2"/>
      <c r="O788" s="2"/>
      <c r="P788" s="2"/>
      <c r="Q788" s="2"/>
      <c r="R788" s="2"/>
      <c r="S788" s="2"/>
      <c r="T788" s="2"/>
      <c r="U788" s="2"/>
      <c r="V788" s="2"/>
      <c r="W788" s="2"/>
      <c r="X788" s="2"/>
      <c r="Y788" s="2"/>
      <c r="Z788" s="2"/>
      <c r="AA788" s="1622"/>
    </row>
    <row r="789" spans="1:27" ht="15.75">
      <c r="A789" s="2"/>
      <c r="B789" s="64"/>
      <c r="C789" s="2"/>
      <c r="D789" s="2"/>
      <c r="E789" s="2"/>
      <c r="F789" s="2"/>
      <c r="G789" s="2"/>
      <c r="H789" s="2"/>
      <c r="I789" s="2"/>
      <c r="J789" s="2"/>
      <c r="K789" s="2"/>
      <c r="L789" s="2"/>
      <c r="M789" s="2"/>
      <c r="N789" s="2"/>
      <c r="O789" s="2"/>
      <c r="P789" s="2"/>
      <c r="Q789" s="2"/>
      <c r="R789" s="2"/>
      <c r="S789" s="2"/>
      <c r="T789" s="2"/>
      <c r="U789" s="2"/>
      <c r="V789" s="2"/>
      <c r="W789" s="2"/>
      <c r="X789" s="2"/>
      <c r="Y789" s="2"/>
      <c r="Z789" s="2"/>
      <c r="AA789" s="1622"/>
    </row>
    <row r="790" spans="1:27" ht="15.75">
      <c r="A790" s="2"/>
      <c r="B790" s="64"/>
      <c r="C790" s="2"/>
      <c r="D790" s="2"/>
      <c r="E790" s="2"/>
      <c r="F790" s="2"/>
      <c r="G790" s="2"/>
      <c r="H790" s="2"/>
      <c r="I790" s="2"/>
      <c r="J790" s="2"/>
      <c r="K790" s="2"/>
      <c r="L790" s="2"/>
      <c r="M790" s="2"/>
      <c r="N790" s="2"/>
      <c r="O790" s="2"/>
      <c r="P790" s="2"/>
      <c r="Q790" s="2"/>
      <c r="R790" s="2"/>
      <c r="S790" s="2"/>
      <c r="T790" s="2"/>
      <c r="U790" s="2"/>
      <c r="V790" s="2"/>
      <c r="W790" s="2"/>
      <c r="X790" s="2"/>
      <c r="Y790" s="2"/>
      <c r="Z790" s="2"/>
      <c r="AA790" s="1622"/>
    </row>
    <row r="791" spans="1:27" ht="15.75">
      <c r="A791" s="2"/>
      <c r="B791" s="64"/>
      <c r="C791" s="2"/>
      <c r="D791" s="2"/>
      <c r="E791" s="2"/>
      <c r="F791" s="2"/>
      <c r="G791" s="2"/>
      <c r="H791" s="2"/>
      <c r="I791" s="2"/>
      <c r="J791" s="2"/>
      <c r="K791" s="2"/>
      <c r="L791" s="2"/>
      <c r="M791" s="2"/>
      <c r="N791" s="2"/>
      <c r="O791" s="2"/>
      <c r="P791" s="2"/>
      <c r="Q791" s="2"/>
      <c r="R791" s="2"/>
      <c r="S791" s="2"/>
      <c r="T791" s="2"/>
      <c r="U791" s="2"/>
      <c r="V791" s="2"/>
      <c r="W791" s="2"/>
      <c r="X791" s="2"/>
      <c r="Y791" s="2"/>
      <c r="Z791" s="2"/>
      <c r="AA791" s="1622"/>
    </row>
    <row r="792" spans="1:27" ht="15.75">
      <c r="A792" s="2"/>
      <c r="B792" s="64"/>
      <c r="C792" s="2"/>
      <c r="D792" s="2"/>
      <c r="E792" s="2"/>
      <c r="F792" s="2"/>
      <c r="G792" s="2"/>
      <c r="H792" s="2"/>
      <c r="I792" s="2"/>
      <c r="J792" s="2"/>
      <c r="K792" s="2"/>
      <c r="L792" s="2"/>
      <c r="M792" s="2"/>
      <c r="N792" s="2"/>
      <c r="O792" s="2"/>
      <c r="P792" s="2"/>
      <c r="Q792" s="2"/>
      <c r="R792" s="2"/>
      <c r="S792" s="2"/>
      <c r="T792" s="2"/>
      <c r="U792" s="2"/>
      <c r="V792" s="2"/>
      <c r="W792" s="2"/>
      <c r="X792" s="2"/>
      <c r="Y792" s="2"/>
      <c r="Z792" s="2"/>
      <c r="AA792" s="1622"/>
    </row>
    <row r="793" spans="1:27" ht="15.75">
      <c r="A793" s="2"/>
      <c r="B793" s="64"/>
      <c r="C793" s="2"/>
      <c r="D793" s="2"/>
      <c r="E793" s="2"/>
      <c r="F793" s="2"/>
      <c r="G793" s="2"/>
      <c r="H793" s="2"/>
      <c r="I793" s="2"/>
      <c r="J793" s="2"/>
      <c r="K793" s="2"/>
      <c r="L793" s="2"/>
      <c r="M793" s="2"/>
      <c r="N793" s="2"/>
      <c r="O793" s="2"/>
      <c r="P793" s="2"/>
      <c r="Q793" s="2"/>
      <c r="R793" s="2"/>
      <c r="S793" s="2"/>
      <c r="T793" s="2"/>
      <c r="U793" s="2"/>
      <c r="V793" s="2"/>
      <c r="W793" s="2"/>
      <c r="X793" s="2"/>
      <c r="Y793" s="2"/>
      <c r="Z793" s="2"/>
      <c r="AA793" s="1622"/>
    </row>
    <row r="794" spans="1:27" ht="15.75">
      <c r="A794" s="2"/>
      <c r="B794" s="64"/>
      <c r="C794" s="2"/>
      <c r="D794" s="2"/>
      <c r="E794" s="2"/>
      <c r="F794" s="2"/>
      <c r="G794" s="2"/>
      <c r="H794" s="2"/>
      <c r="I794" s="2"/>
      <c r="J794" s="2"/>
      <c r="K794" s="2"/>
      <c r="L794" s="2"/>
      <c r="M794" s="2"/>
      <c r="N794" s="2"/>
      <c r="O794" s="2"/>
      <c r="P794" s="2"/>
      <c r="Q794" s="2"/>
      <c r="R794" s="2"/>
      <c r="S794" s="2"/>
      <c r="T794" s="2"/>
      <c r="U794" s="2"/>
      <c r="V794" s="2"/>
      <c r="W794" s="2"/>
      <c r="X794" s="2"/>
      <c r="Y794" s="2"/>
      <c r="Z794" s="2"/>
      <c r="AA794" s="1622"/>
    </row>
    <row r="795" spans="1:27" ht="15.75">
      <c r="A795" s="2"/>
      <c r="B795" s="64"/>
      <c r="C795" s="2"/>
      <c r="D795" s="2"/>
      <c r="E795" s="2"/>
      <c r="F795" s="2"/>
      <c r="G795" s="2"/>
      <c r="H795" s="2"/>
      <c r="I795" s="2"/>
      <c r="J795" s="2"/>
      <c r="K795" s="2"/>
      <c r="L795" s="2"/>
      <c r="M795" s="2"/>
      <c r="N795" s="2"/>
      <c r="O795" s="2"/>
      <c r="P795" s="2"/>
      <c r="Q795" s="2"/>
      <c r="R795" s="2"/>
      <c r="S795" s="2"/>
      <c r="T795" s="2"/>
      <c r="U795" s="2"/>
      <c r="V795" s="2"/>
      <c r="W795" s="2"/>
      <c r="X795" s="2"/>
      <c r="Y795" s="2"/>
      <c r="Z795" s="2"/>
      <c r="AA795" s="1622"/>
    </row>
    <row r="796" spans="1:27" ht="15.75">
      <c r="A796" s="2"/>
      <c r="B796" s="64"/>
      <c r="C796" s="2"/>
      <c r="D796" s="2"/>
      <c r="E796" s="2"/>
      <c r="F796" s="2"/>
      <c r="G796" s="2"/>
      <c r="H796" s="2"/>
      <c r="I796" s="2"/>
      <c r="J796" s="2"/>
      <c r="K796" s="2"/>
      <c r="L796" s="2"/>
      <c r="M796" s="2"/>
      <c r="N796" s="2"/>
      <c r="O796" s="2"/>
      <c r="P796" s="2"/>
      <c r="Q796" s="2"/>
      <c r="R796" s="2"/>
      <c r="S796" s="2"/>
      <c r="T796" s="2"/>
      <c r="U796" s="2"/>
      <c r="V796" s="2"/>
      <c r="W796" s="2"/>
      <c r="X796" s="2"/>
      <c r="Y796" s="2"/>
      <c r="Z796" s="2"/>
      <c r="AA796" s="1622"/>
    </row>
    <row r="797" spans="1:27" ht="15.75">
      <c r="A797" s="2"/>
      <c r="B797" s="64"/>
      <c r="C797" s="2"/>
      <c r="D797" s="2"/>
      <c r="E797" s="2"/>
      <c r="F797" s="2"/>
      <c r="G797" s="2"/>
      <c r="H797" s="2"/>
      <c r="I797" s="2"/>
      <c r="J797" s="2"/>
      <c r="K797" s="2"/>
      <c r="L797" s="2"/>
      <c r="M797" s="2"/>
      <c r="N797" s="2"/>
      <c r="O797" s="2"/>
      <c r="P797" s="2"/>
      <c r="Q797" s="2"/>
      <c r="R797" s="2"/>
      <c r="S797" s="2"/>
      <c r="T797" s="2"/>
      <c r="U797" s="2"/>
      <c r="V797" s="2"/>
      <c r="W797" s="2"/>
      <c r="X797" s="2"/>
      <c r="Y797" s="2"/>
      <c r="Z797" s="2"/>
      <c r="AA797" s="1622"/>
    </row>
    <row r="798" spans="1:27" ht="15.75">
      <c r="A798" s="2"/>
      <c r="B798" s="64"/>
      <c r="C798" s="2"/>
      <c r="D798" s="2"/>
      <c r="E798" s="2"/>
      <c r="F798" s="2"/>
      <c r="G798" s="2"/>
      <c r="H798" s="2"/>
      <c r="I798" s="2"/>
      <c r="J798" s="2"/>
      <c r="K798" s="2"/>
      <c r="L798" s="2"/>
      <c r="M798" s="2"/>
      <c r="N798" s="2"/>
      <c r="O798" s="2"/>
      <c r="P798" s="2"/>
      <c r="Q798" s="2"/>
      <c r="R798" s="2"/>
      <c r="S798" s="2"/>
      <c r="T798" s="2"/>
      <c r="U798" s="2"/>
      <c r="V798" s="2"/>
      <c r="W798" s="2"/>
      <c r="X798" s="2"/>
      <c r="Y798" s="2"/>
      <c r="Z798" s="2"/>
      <c r="AA798" s="1622"/>
    </row>
    <row r="799" spans="1:27" ht="15.75">
      <c r="A799" s="2"/>
      <c r="B799" s="64"/>
      <c r="C799" s="2"/>
      <c r="D799" s="2"/>
      <c r="E799" s="2"/>
      <c r="F799" s="2"/>
      <c r="G799" s="2"/>
      <c r="H799" s="2"/>
      <c r="I799" s="2"/>
      <c r="J799" s="2"/>
      <c r="K799" s="2"/>
      <c r="L799" s="2"/>
      <c r="M799" s="2"/>
      <c r="N799" s="2"/>
      <c r="O799" s="2"/>
      <c r="P799" s="2"/>
      <c r="Q799" s="2"/>
      <c r="R799" s="2"/>
      <c r="S799" s="2"/>
      <c r="T799" s="2"/>
      <c r="U799" s="2"/>
      <c r="V799" s="2"/>
      <c r="W799" s="2"/>
      <c r="X799" s="2"/>
      <c r="Y799" s="2"/>
      <c r="Z799" s="2"/>
      <c r="AA799" s="1622"/>
    </row>
    <row r="800" spans="1:27" ht="15.75">
      <c r="A800" s="2"/>
      <c r="B800" s="64"/>
      <c r="C800" s="2"/>
      <c r="D800" s="2"/>
      <c r="E800" s="2"/>
      <c r="F800" s="2"/>
      <c r="G800" s="2"/>
      <c r="H800" s="2"/>
      <c r="I800" s="2"/>
      <c r="J800" s="2"/>
      <c r="K800" s="2"/>
      <c r="L800" s="2"/>
      <c r="M800" s="2"/>
      <c r="N800" s="2"/>
      <c r="O800" s="2"/>
      <c r="P800" s="2"/>
      <c r="Q800" s="2"/>
      <c r="R800" s="2"/>
      <c r="S800" s="2"/>
      <c r="T800" s="2"/>
      <c r="U800" s="2"/>
      <c r="V800" s="2"/>
      <c r="W800" s="2"/>
      <c r="X800" s="2"/>
      <c r="Y800" s="2"/>
      <c r="Z800" s="2"/>
      <c r="AA800" s="1622"/>
    </row>
    <row r="801" spans="1:27" ht="15.75">
      <c r="A801" s="2"/>
      <c r="B801" s="64"/>
      <c r="C801" s="2"/>
      <c r="D801" s="2"/>
      <c r="E801" s="2"/>
      <c r="F801" s="2"/>
      <c r="G801" s="2"/>
      <c r="H801" s="2"/>
      <c r="I801" s="2"/>
      <c r="J801" s="2"/>
      <c r="K801" s="2"/>
      <c r="L801" s="2"/>
      <c r="M801" s="2"/>
      <c r="N801" s="2"/>
      <c r="O801" s="2"/>
      <c r="P801" s="2"/>
      <c r="Q801" s="2"/>
      <c r="R801" s="2"/>
      <c r="S801" s="2"/>
      <c r="T801" s="2"/>
      <c r="U801" s="2"/>
      <c r="V801" s="2"/>
      <c r="W801" s="2"/>
      <c r="X801" s="2"/>
      <c r="Y801" s="2"/>
      <c r="Z801" s="2"/>
      <c r="AA801" s="1622"/>
    </row>
    <row r="802" spans="1:27" ht="15.75">
      <c r="A802" s="2"/>
      <c r="B802" s="64"/>
      <c r="C802" s="2"/>
      <c r="D802" s="2"/>
      <c r="E802" s="2"/>
      <c r="F802" s="2"/>
      <c r="G802" s="2"/>
      <c r="H802" s="2"/>
      <c r="I802" s="2"/>
      <c r="J802" s="2"/>
      <c r="K802" s="2"/>
      <c r="L802" s="2"/>
      <c r="M802" s="2"/>
      <c r="N802" s="2"/>
      <c r="O802" s="2"/>
      <c r="P802" s="2"/>
      <c r="Q802" s="2"/>
      <c r="R802" s="2"/>
      <c r="S802" s="2"/>
      <c r="T802" s="2"/>
      <c r="U802" s="2"/>
      <c r="V802" s="2"/>
      <c r="W802" s="2"/>
      <c r="X802" s="2"/>
      <c r="Y802" s="2"/>
      <c r="Z802" s="2"/>
      <c r="AA802" s="1622"/>
    </row>
    <row r="803" spans="1:27" ht="15.75">
      <c r="A803" s="2"/>
      <c r="B803" s="64"/>
      <c r="C803" s="2"/>
      <c r="D803" s="2"/>
      <c r="E803" s="2"/>
      <c r="F803" s="2"/>
      <c r="G803" s="2"/>
      <c r="H803" s="2"/>
      <c r="I803" s="2"/>
      <c r="J803" s="2"/>
      <c r="K803" s="2"/>
      <c r="L803" s="2"/>
      <c r="M803" s="2"/>
      <c r="N803" s="2"/>
      <c r="O803" s="2"/>
      <c r="P803" s="2"/>
      <c r="Q803" s="2"/>
      <c r="R803" s="2"/>
      <c r="S803" s="2"/>
      <c r="T803" s="2"/>
      <c r="U803" s="2"/>
      <c r="V803" s="2"/>
      <c r="W803" s="2"/>
      <c r="X803" s="2"/>
      <c r="Y803" s="2"/>
      <c r="Z803" s="2"/>
      <c r="AA803" s="1622"/>
    </row>
    <row r="804" spans="1:27" ht="15.75">
      <c r="A804" s="2"/>
      <c r="B804" s="64"/>
      <c r="C804" s="2"/>
      <c r="D804" s="2"/>
      <c r="E804" s="2"/>
      <c r="F804" s="2"/>
      <c r="G804" s="2"/>
      <c r="H804" s="2"/>
      <c r="I804" s="2"/>
      <c r="J804" s="2"/>
      <c r="K804" s="2"/>
      <c r="L804" s="2"/>
      <c r="M804" s="2"/>
      <c r="N804" s="2"/>
      <c r="O804" s="2"/>
      <c r="P804" s="2"/>
      <c r="Q804" s="2"/>
      <c r="R804" s="2"/>
      <c r="S804" s="2"/>
      <c r="T804" s="2"/>
      <c r="U804" s="2"/>
      <c r="V804" s="2"/>
      <c r="W804" s="2"/>
      <c r="X804" s="2"/>
      <c r="Y804" s="2"/>
      <c r="Z804" s="2"/>
      <c r="AA804" s="1622"/>
    </row>
    <row r="805" spans="1:27" ht="15.75">
      <c r="A805" s="2"/>
      <c r="B805" s="64"/>
      <c r="C805" s="2"/>
      <c r="D805" s="2"/>
      <c r="E805" s="2"/>
      <c r="F805" s="2"/>
      <c r="G805" s="2"/>
      <c r="H805" s="2"/>
      <c r="I805" s="2"/>
      <c r="J805" s="2"/>
      <c r="K805" s="2"/>
      <c r="L805" s="2"/>
      <c r="M805" s="2"/>
      <c r="N805" s="2"/>
      <c r="O805" s="2"/>
      <c r="P805" s="2"/>
      <c r="Q805" s="2"/>
      <c r="R805" s="2"/>
      <c r="S805" s="2"/>
      <c r="T805" s="2"/>
      <c r="U805" s="2"/>
      <c r="V805" s="2"/>
      <c r="W805" s="2"/>
      <c r="X805" s="2"/>
      <c r="Y805" s="2"/>
      <c r="Z805" s="2"/>
      <c r="AA805" s="1622"/>
    </row>
    <row r="806" spans="1:27" ht="15.75">
      <c r="A806" s="2"/>
      <c r="B806" s="64"/>
      <c r="C806" s="2"/>
      <c r="D806" s="2"/>
      <c r="E806" s="2"/>
      <c r="F806" s="2"/>
      <c r="G806" s="2"/>
      <c r="H806" s="2"/>
      <c r="I806" s="2"/>
      <c r="J806" s="2"/>
      <c r="K806" s="2"/>
      <c r="L806" s="2"/>
      <c r="M806" s="2"/>
      <c r="N806" s="2"/>
      <c r="O806" s="2"/>
      <c r="P806" s="2"/>
      <c r="Q806" s="2"/>
      <c r="R806" s="2"/>
      <c r="S806" s="2"/>
      <c r="T806" s="2"/>
      <c r="U806" s="2"/>
      <c r="V806" s="2"/>
      <c r="W806" s="2"/>
      <c r="X806" s="2"/>
      <c r="Y806" s="2"/>
      <c r="Z806" s="2"/>
      <c r="AA806" s="1622"/>
    </row>
    <row r="807" spans="1:27" ht="15.75">
      <c r="A807" s="2"/>
      <c r="B807" s="64"/>
      <c r="C807" s="2"/>
      <c r="D807" s="2"/>
      <c r="E807" s="2"/>
      <c r="F807" s="2"/>
      <c r="G807" s="2"/>
      <c r="H807" s="2"/>
      <c r="I807" s="2"/>
      <c r="J807" s="2"/>
      <c r="K807" s="2"/>
      <c r="L807" s="2"/>
      <c r="M807" s="2"/>
      <c r="N807" s="2"/>
      <c r="O807" s="2"/>
      <c r="P807" s="2"/>
      <c r="Q807" s="2"/>
      <c r="R807" s="2"/>
      <c r="S807" s="2"/>
      <c r="T807" s="2"/>
      <c r="U807" s="2"/>
      <c r="V807" s="2"/>
      <c r="W807" s="2"/>
      <c r="X807" s="2"/>
      <c r="Y807" s="2"/>
      <c r="Z807" s="2"/>
      <c r="AA807" s="1622"/>
    </row>
    <row r="808" spans="1:27" ht="15.75">
      <c r="A808" s="2"/>
      <c r="B808" s="64"/>
      <c r="C808" s="2"/>
      <c r="D808" s="2"/>
      <c r="E808" s="2"/>
      <c r="F808" s="2"/>
      <c r="G808" s="2"/>
      <c r="H808" s="2"/>
      <c r="I808" s="2"/>
      <c r="J808" s="2"/>
      <c r="K808" s="2"/>
      <c r="L808" s="2"/>
      <c r="M808" s="2"/>
      <c r="N808" s="2"/>
      <c r="O808" s="2"/>
      <c r="P808" s="2"/>
      <c r="Q808" s="2"/>
      <c r="R808" s="2"/>
      <c r="S808" s="2"/>
      <c r="T808" s="2"/>
      <c r="U808" s="2"/>
      <c r="V808" s="2"/>
      <c r="W808" s="2"/>
      <c r="X808" s="2"/>
      <c r="Y808" s="2"/>
      <c r="Z808" s="2"/>
      <c r="AA808" s="1622"/>
    </row>
    <row r="809" spans="1:27" ht="15.75">
      <c r="A809" s="2"/>
      <c r="B809" s="64"/>
      <c r="C809" s="2"/>
      <c r="D809" s="2"/>
      <c r="E809" s="2"/>
      <c r="F809" s="2"/>
      <c r="G809" s="2"/>
      <c r="H809" s="2"/>
      <c r="I809" s="2"/>
      <c r="J809" s="2"/>
      <c r="K809" s="2"/>
      <c r="L809" s="2"/>
      <c r="M809" s="2"/>
      <c r="N809" s="2"/>
      <c r="O809" s="2"/>
      <c r="P809" s="2"/>
      <c r="Q809" s="2"/>
      <c r="R809" s="2"/>
      <c r="S809" s="2"/>
      <c r="T809" s="2"/>
      <c r="U809" s="2"/>
      <c r="V809" s="2"/>
      <c r="W809" s="2"/>
      <c r="X809" s="2"/>
      <c r="Y809" s="2"/>
      <c r="Z809" s="2"/>
      <c r="AA809" s="1622"/>
    </row>
    <row r="810" spans="1:27" ht="15.75">
      <c r="A810" s="2"/>
      <c r="B810" s="64"/>
      <c r="C810" s="2"/>
      <c r="D810" s="2"/>
      <c r="E810" s="2"/>
      <c r="F810" s="2"/>
      <c r="G810" s="2"/>
      <c r="H810" s="2"/>
      <c r="I810" s="2"/>
      <c r="J810" s="2"/>
      <c r="K810" s="2"/>
      <c r="L810" s="2"/>
      <c r="M810" s="2"/>
      <c r="N810" s="2"/>
      <c r="O810" s="2"/>
      <c r="P810" s="2"/>
      <c r="Q810" s="2"/>
      <c r="R810" s="2"/>
      <c r="S810" s="2"/>
      <c r="T810" s="2"/>
      <c r="U810" s="2"/>
      <c r="V810" s="2"/>
      <c r="W810" s="2"/>
      <c r="X810" s="2"/>
      <c r="Y810" s="2"/>
      <c r="Z810" s="2"/>
      <c r="AA810" s="1622"/>
    </row>
    <row r="811" spans="1:27" ht="15.75">
      <c r="A811" s="2"/>
      <c r="B811" s="64"/>
      <c r="C811" s="2"/>
      <c r="D811" s="2"/>
      <c r="E811" s="2"/>
      <c r="F811" s="2"/>
      <c r="G811" s="2"/>
      <c r="H811" s="2"/>
      <c r="I811" s="2"/>
      <c r="J811" s="2"/>
      <c r="K811" s="2"/>
      <c r="L811" s="2"/>
      <c r="M811" s="2"/>
      <c r="N811" s="2"/>
      <c r="O811" s="2"/>
      <c r="P811" s="2"/>
      <c r="Q811" s="2"/>
      <c r="R811" s="2"/>
      <c r="S811" s="2"/>
      <c r="T811" s="2"/>
      <c r="U811" s="2"/>
      <c r="V811" s="2"/>
      <c r="W811" s="2"/>
      <c r="X811" s="2"/>
      <c r="Y811" s="2"/>
      <c r="Z811" s="2"/>
      <c r="AA811" s="1622"/>
    </row>
    <row r="812" spans="1:27" ht="15.75">
      <c r="A812" s="2"/>
      <c r="B812" s="64"/>
      <c r="C812" s="2"/>
      <c r="D812" s="2"/>
      <c r="E812" s="2"/>
      <c r="F812" s="2"/>
      <c r="G812" s="2"/>
      <c r="H812" s="2"/>
      <c r="I812" s="2"/>
      <c r="J812" s="2"/>
      <c r="K812" s="2"/>
      <c r="L812" s="2"/>
      <c r="M812" s="2"/>
      <c r="N812" s="2"/>
      <c r="O812" s="2"/>
      <c r="P812" s="2"/>
      <c r="Q812" s="2"/>
      <c r="R812" s="2"/>
      <c r="S812" s="2"/>
      <c r="T812" s="2"/>
      <c r="U812" s="2"/>
      <c r="V812" s="2"/>
      <c r="W812" s="2"/>
      <c r="X812" s="2"/>
      <c r="Y812" s="2"/>
      <c r="Z812" s="2"/>
      <c r="AA812" s="1622"/>
    </row>
    <row r="813" spans="1:27" ht="15.75">
      <c r="A813" s="2"/>
      <c r="B813" s="64"/>
      <c r="C813" s="2"/>
      <c r="D813" s="2"/>
      <c r="E813" s="2"/>
      <c r="F813" s="2"/>
      <c r="G813" s="2"/>
      <c r="H813" s="2"/>
      <c r="I813" s="2"/>
      <c r="J813" s="2"/>
      <c r="K813" s="2"/>
      <c r="L813" s="2"/>
      <c r="M813" s="2"/>
      <c r="N813" s="2"/>
      <c r="O813" s="2"/>
      <c r="P813" s="2"/>
      <c r="Q813" s="2"/>
      <c r="R813" s="2"/>
      <c r="S813" s="2"/>
      <c r="T813" s="2"/>
      <c r="U813" s="2"/>
      <c r="V813" s="2"/>
      <c r="W813" s="2"/>
      <c r="X813" s="2"/>
      <c r="Y813" s="2"/>
      <c r="Z813" s="2"/>
      <c r="AA813" s="1622"/>
    </row>
    <row r="814" spans="1:27" ht="15.75">
      <c r="A814" s="2"/>
      <c r="B814" s="64"/>
      <c r="C814" s="2"/>
      <c r="D814" s="2"/>
      <c r="E814" s="2"/>
      <c r="F814" s="2"/>
      <c r="G814" s="2"/>
      <c r="H814" s="2"/>
      <c r="I814" s="2"/>
      <c r="J814" s="2"/>
      <c r="K814" s="2"/>
      <c r="L814" s="2"/>
      <c r="M814" s="2"/>
      <c r="N814" s="2"/>
      <c r="O814" s="2"/>
      <c r="P814" s="2"/>
      <c r="Q814" s="2"/>
      <c r="R814" s="2"/>
      <c r="S814" s="2"/>
      <c r="T814" s="2"/>
      <c r="U814" s="2"/>
      <c r="V814" s="2"/>
      <c r="W814" s="2"/>
      <c r="X814" s="2"/>
      <c r="Y814" s="2"/>
      <c r="Z814" s="2"/>
      <c r="AA814" s="1622"/>
    </row>
    <row r="815" spans="1:27" ht="15.75">
      <c r="A815" s="2"/>
      <c r="B815" s="64"/>
      <c r="C815" s="2"/>
      <c r="D815" s="2"/>
      <c r="E815" s="2"/>
      <c r="F815" s="2"/>
      <c r="G815" s="2"/>
      <c r="H815" s="2"/>
      <c r="I815" s="2"/>
      <c r="J815" s="2"/>
      <c r="K815" s="2"/>
      <c r="L815" s="2"/>
      <c r="M815" s="2"/>
      <c r="N815" s="2"/>
      <c r="O815" s="2"/>
      <c r="P815" s="2"/>
      <c r="Q815" s="2"/>
      <c r="R815" s="2"/>
      <c r="S815" s="2"/>
      <c r="T815" s="2"/>
      <c r="U815" s="2"/>
      <c r="V815" s="2"/>
      <c r="W815" s="2"/>
      <c r="X815" s="2"/>
      <c r="Y815" s="2"/>
      <c r="Z815" s="2"/>
      <c r="AA815" s="1622"/>
    </row>
    <row r="816" spans="1:27" ht="15.75">
      <c r="A816" s="2"/>
      <c r="B816" s="64"/>
      <c r="C816" s="2"/>
      <c r="D816" s="2"/>
      <c r="E816" s="2"/>
      <c r="F816" s="2"/>
      <c r="G816" s="2"/>
      <c r="H816" s="2"/>
      <c r="I816" s="2"/>
      <c r="J816" s="2"/>
      <c r="K816" s="2"/>
      <c r="L816" s="2"/>
      <c r="M816" s="2"/>
      <c r="N816" s="2"/>
      <c r="O816" s="2"/>
      <c r="P816" s="2"/>
      <c r="Q816" s="2"/>
      <c r="R816" s="2"/>
      <c r="S816" s="2"/>
      <c r="T816" s="2"/>
      <c r="U816" s="2"/>
      <c r="V816" s="2"/>
      <c r="W816" s="2"/>
      <c r="X816" s="2"/>
      <c r="Y816" s="2"/>
      <c r="Z816" s="2"/>
      <c r="AA816" s="1622"/>
    </row>
    <row r="817" spans="1:27" ht="15.75">
      <c r="A817" s="2"/>
      <c r="B817" s="64"/>
      <c r="C817" s="2"/>
      <c r="D817" s="2"/>
      <c r="E817" s="2"/>
      <c r="F817" s="2"/>
      <c r="G817" s="2"/>
      <c r="H817" s="2"/>
      <c r="I817" s="2"/>
      <c r="J817" s="2"/>
      <c r="K817" s="2"/>
      <c r="L817" s="2"/>
      <c r="M817" s="2"/>
      <c r="N817" s="2"/>
      <c r="O817" s="2"/>
      <c r="P817" s="2"/>
      <c r="Q817" s="2"/>
      <c r="R817" s="2"/>
      <c r="S817" s="2"/>
      <c r="T817" s="2"/>
      <c r="U817" s="2"/>
      <c r="V817" s="2"/>
      <c r="W817" s="2"/>
      <c r="X817" s="2"/>
      <c r="Y817" s="2"/>
      <c r="Z817" s="2"/>
      <c r="AA817" s="1622"/>
    </row>
    <row r="818" spans="1:27" ht="15.75">
      <c r="A818" s="2"/>
      <c r="B818" s="64"/>
      <c r="C818" s="2"/>
      <c r="D818" s="2"/>
      <c r="E818" s="2"/>
      <c r="F818" s="2"/>
      <c r="G818" s="2"/>
      <c r="H818" s="2"/>
      <c r="I818" s="2"/>
      <c r="J818" s="2"/>
      <c r="K818" s="2"/>
      <c r="L818" s="2"/>
      <c r="M818" s="2"/>
      <c r="N818" s="2"/>
      <c r="O818" s="2"/>
      <c r="P818" s="2"/>
      <c r="Q818" s="2"/>
      <c r="R818" s="2"/>
      <c r="S818" s="2"/>
      <c r="T818" s="2"/>
      <c r="U818" s="2"/>
      <c r="V818" s="2"/>
      <c r="W818" s="2"/>
      <c r="X818" s="2"/>
      <c r="Y818" s="2"/>
      <c r="Z818" s="2"/>
      <c r="AA818" s="1622"/>
    </row>
    <row r="819" spans="1:27" ht="15.75">
      <c r="A819" s="2"/>
      <c r="B819" s="64"/>
      <c r="C819" s="2"/>
      <c r="D819" s="2"/>
      <c r="E819" s="2"/>
      <c r="F819" s="2"/>
      <c r="G819" s="2"/>
      <c r="H819" s="2"/>
      <c r="I819" s="2"/>
      <c r="J819" s="2"/>
      <c r="K819" s="2"/>
      <c r="L819" s="2"/>
      <c r="M819" s="2"/>
      <c r="N819" s="2"/>
      <c r="O819" s="2"/>
      <c r="P819" s="2"/>
      <c r="Q819" s="2"/>
      <c r="R819" s="2"/>
      <c r="S819" s="2"/>
      <c r="T819" s="2"/>
      <c r="U819" s="2"/>
      <c r="V819" s="2"/>
      <c r="W819" s="2"/>
      <c r="X819" s="2"/>
      <c r="Y819" s="2"/>
      <c r="Z819" s="2"/>
      <c r="AA819" s="1622"/>
    </row>
    <row r="820" spans="1:27" ht="15.75">
      <c r="A820" s="2"/>
      <c r="B820" s="64"/>
      <c r="C820" s="2"/>
      <c r="D820" s="2"/>
      <c r="E820" s="2"/>
      <c r="F820" s="2"/>
      <c r="G820" s="2"/>
      <c r="H820" s="2"/>
      <c r="I820" s="2"/>
      <c r="J820" s="2"/>
      <c r="K820" s="2"/>
      <c r="L820" s="2"/>
      <c r="M820" s="2"/>
      <c r="N820" s="2"/>
      <c r="O820" s="2"/>
      <c r="P820" s="2"/>
      <c r="Q820" s="2"/>
      <c r="R820" s="2"/>
      <c r="S820" s="2"/>
      <c r="T820" s="2"/>
      <c r="U820" s="2"/>
      <c r="V820" s="2"/>
      <c r="W820" s="2"/>
      <c r="X820" s="2"/>
      <c r="Y820" s="2"/>
      <c r="Z820" s="2"/>
      <c r="AA820" s="1622"/>
    </row>
    <row r="821" spans="1:27" ht="15.75">
      <c r="A821" s="2"/>
      <c r="B821" s="64"/>
      <c r="C821" s="2"/>
      <c r="D821" s="2"/>
      <c r="E821" s="2"/>
      <c r="F821" s="2"/>
      <c r="G821" s="2"/>
      <c r="H821" s="2"/>
      <c r="I821" s="2"/>
      <c r="J821" s="2"/>
      <c r="K821" s="2"/>
      <c r="L821" s="2"/>
      <c r="M821" s="2"/>
      <c r="N821" s="2"/>
      <c r="O821" s="2"/>
      <c r="P821" s="2"/>
      <c r="Q821" s="2"/>
      <c r="R821" s="2"/>
      <c r="S821" s="2"/>
      <c r="T821" s="2"/>
      <c r="U821" s="2"/>
      <c r="V821" s="2"/>
      <c r="W821" s="2"/>
      <c r="X821" s="2"/>
      <c r="Y821" s="2"/>
      <c r="Z821" s="2"/>
      <c r="AA821" s="1622"/>
    </row>
    <row r="822" spans="1:27" ht="15.75">
      <c r="A822" s="2"/>
      <c r="B822" s="64"/>
      <c r="C822" s="2"/>
      <c r="D822" s="2"/>
      <c r="E822" s="2"/>
      <c r="F822" s="2"/>
      <c r="G822" s="2"/>
      <c r="H822" s="2"/>
      <c r="I822" s="2"/>
      <c r="J822" s="2"/>
      <c r="K822" s="2"/>
      <c r="L822" s="2"/>
      <c r="M822" s="2"/>
      <c r="N822" s="2"/>
      <c r="O822" s="2"/>
      <c r="P822" s="2"/>
      <c r="Q822" s="2"/>
      <c r="R822" s="2"/>
      <c r="S822" s="2"/>
      <c r="T822" s="2"/>
      <c r="U822" s="2"/>
      <c r="V822" s="2"/>
      <c r="W822" s="2"/>
      <c r="X822" s="2"/>
      <c r="Y822" s="2"/>
      <c r="Z822" s="2"/>
      <c r="AA822" s="1622"/>
    </row>
    <row r="823" spans="1:27" ht="15.75">
      <c r="A823" s="2"/>
      <c r="B823" s="64"/>
      <c r="C823" s="2"/>
      <c r="D823" s="2"/>
      <c r="E823" s="2"/>
      <c r="F823" s="2"/>
      <c r="G823" s="2"/>
      <c r="H823" s="2"/>
      <c r="I823" s="2"/>
      <c r="J823" s="2"/>
      <c r="K823" s="2"/>
      <c r="L823" s="2"/>
      <c r="M823" s="2"/>
      <c r="N823" s="2"/>
      <c r="O823" s="2"/>
      <c r="P823" s="2"/>
      <c r="Q823" s="2"/>
      <c r="R823" s="2"/>
      <c r="S823" s="2"/>
      <c r="T823" s="2"/>
      <c r="U823" s="2"/>
      <c r="V823" s="2"/>
      <c r="W823" s="2"/>
      <c r="X823" s="2"/>
      <c r="Y823" s="2"/>
      <c r="Z823" s="2"/>
      <c r="AA823" s="1622"/>
    </row>
    <row r="824" spans="1:27" ht="15.75">
      <c r="A824" s="2"/>
      <c r="B824" s="64"/>
      <c r="C824" s="2"/>
      <c r="D824" s="2"/>
      <c r="E824" s="2"/>
      <c r="F824" s="2"/>
      <c r="G824" s="2"/>
      <c r="H824" s="2"/>
      <c r="I824" s="2"/>
      <c r="J824" s="2"/>
      <c r="K824" s="2"/>
      <c r="L824" s="2"/>
      <c r="M824" s="2"/>
      <c r="N824" s="2"/>
      <c r="O824" s="2"/>
      <c r="P824" s="2"/>
      <c r="Q824" s="2"/>
      <c r="R824" s="2"/>
      <c r="S824" s="2"/>
      <c r="T824" s="2"/>
      <c r="U824" s="2"/>
      <c r="V824" s="2"/>
      <c r="W824" s="2"/>
      <c r="X824" s="2"/>
      <c r="Y824" s="2"/>
      <c r="Z824" s="2"/>
      <c r="AA824" s="1622"/>
    </row>
    <row r="825" spans="1:27" ht="15.75">
      <c r="A825" s="2"/>
      <c r="B825" s="64"/>
      <c r="C825" s="2"/>
      <c r="D825" s="2"/>
      <c r="E825" s="2"/>
      <c r="F825" s="2"/>
      <c r="G825" s="2"/>
      <c r="H825" s="2"/>
      <c r="I825" s="2"/>
      <c r="J825" s="2"/>
      <c r="K825" s="2"/>
      <c r="L825" s="2"/>
      <c r="M825" s="2"/>
      <c r="N825" s="2"/>
      <c r="O825" s="2"/>
      <c r="P825" s="2"/>
      <c r="Q825" s="2"/>
      <c r="R825" s="2"/>
      <c r="S825" s="2"/>
      <c r="T825" s="2"/>
      <c r="U825" s="2"/>
      <c r="V825" s="2"/>
      <c r="W825" s="2"/>
      <c r="X825" s="2"/>
      <c r="Y825" s="2"/>
      <c r="Z825" s="2"/>
      <c r="AA825" s="1622"/>
    </row>
    <row r="826" spans="1:27" ht="15.75">
      <c r="A826" s="2"/>
      <c r="B826" s="64"/>
      <c r="C826" s="2"/>
      <c r="D826" s="2"/>
      <c r="E826" s="2"/>
      <c r="F826" s="2"/>
      <c r="G826" s="2"/>
      <c r="H826" s="2"/>
      <c r="I826" s="2"/>
      <c r="J826" s="2"/>
      <c r="K826" s="2"/>
      <c r="L826" s="2"/>
      <c r="M826" s="2"/>
      <c r="N826" s="2"/>
      <c r="O826" s="2"/>
      <c r="P826" s="2"/>
      <c r="Q826" s="2"/>
      <c r="R826" s="2"/>
      <c r="S826" s="2"/>
      <c r="T826" s="2"/>
      <c r="U826" s="2"/>
      <c r="V826" s="2"/>
      <c r="W826" s="2"/>
      <c r="X826" s="2"/>
      <c r="Y826" s="2"/>
      <c r="Z826" s="2"/>
      <c r="AA826" s="1622"/>
    </row>
    <row r="827" spans="1:27" ht="15.75">
      <c r="A827" s="2"/>
      <c r="B827" s="64"/>
      <c r="C827" s="2"/>
      <c r="D827" s="2"/>
      <c r="E827" s="2"/>
      <c r="F827" s="2"/>
      <c r="G827" s="2"/>
      <c r="H827" s="2"/>
      <c r="I827" s="2"/>
      <c r="J827" s="2"/>
      <c r="K827" s="2"/>
      <c r="L827" s="2"/>
      <c r="M827" s="2"/>
      <c r="N827" s="2"/>
      <c r="O827" s="2"/>
      <c r="P827" s="2"/>
      <c r="Q827" s="2"/>
      <c r="R827" s="2"/>
      <c r="S827" s="2"/>
      <c r="T827" s="2"/>
      <c r="U827" s="2"/>
      <c r="V827" s="2"/>
      <c r="W827" s="2"/>
      <c r="X827" s="2"/>
      <c r="Y827" s="2"/>
      <c r="Z827" s="2"/>
      <c r="AA827" s="1622"/>
    </row>
    <row r="828" spans="1:27" ht="15.75">
      <c r="A828" s="2"/>
      <c r="B828" s="64"/>
      <c r="C828" s="2"/>
      <c r="D828" s="2"/>
      <c r="E828" s="2"/>
      <c r="F828" s="2"/>
      <c r="G828" s="2"/>
      <c r="H828" s="2"/>
      <c r="I828" s="2"/>
      <c r="J828" s="2"/>
      <c r="K828" s="2"/>
      <c r="L828" s="2"/>
      <c r="M828" s="2"/>
      <c r="N828" s="2"/>
      <c r="O828" s="2"/>
      <c r="P828" s="2"/>
      <c r="Q828" s="2"/>
      <c r="R828" s="2"/>
      <c r="S828" s="2"/>
      <c r="T828" s="2"/>
      <c r="U828" s="2"/>
      <c r="V828" s="2"/>
      <c r="W828" s="2"/>
      <c r="X828" s="2"/>
      <c r="Y828" s="2"/>
      <c r="Z828" s="2"/>
      <c r="AA828" s="1622"/>
    </row>
    <row r="829" spans="1:27" ht="15.75">
      <c r="A829" s="2"/>
      <c r="B829" s="64"/>
      <c r="C829" s="2"/>
      <c r="D829" s="2"/>
      <c r="E829" s="2"/>
      <c r="F829" s="2"/>
      <c r="G829" s="2"/>
      <c r="H829" s="2"/>
      <c r="I829" s="2"/>
      <c r="J829" s="2"/>
      <c r="K829" s="2"/>
      <c r="L829" s="2"/>
      <c r="M829" s="2"/>
      <c r="N829" s="2"/>
      <c r="O829" s="2"/>
      <c r="P829" s="2"/>
      <c r="Q829" s="2"/>
      <c r="R829" s="2"/>
      <c r="S829" s="2"/>
      <c r="T829" s="2"/>
      <c r="U829" s="2"/>
      <c r="V829" s="2"/>
      <c r="W829" s="2"/>
      <c r="X829" s="2"/>
      <c r="Y829" s="2"/>
      <c r="Z829" s="2"/>
      <c r="AA829" s="1622"/>
    </row>
    <row r="830" spans="1:27" ht="15.75">
      <c r="A830" s="2"/>
      <c r="B830" s="64"/>
      <c r="C830" s="2"/>
      <c r="D830" s="2"/>
      <c r="E830" s="2"/>
      <c r="F830" s="2"/>
      <c r="G830" s="2"/>
      <c r="H830" s="2"/>
      <c r="I830" s="2"/>
      <c r="J830" s="2"/>
      <c r="K830" s="2"/>
      <c r="L830" s="2"/>
      <c r="M830" s="2"/>
      <c r="N830" s="2"/>
      <c r="O830" s="2"/>
      <c r="P830" s="2"/>
      <c r="Q830" s="2"/>
      <c r="R830" s="2"/>
      <c r="S830" s="2"/>
      <c r="T830" s="2"/>
      <c r="U830" s="2"/>
      <c r="V830" s="2"/>
      <c r="W830" s="2"/>
      <c r="X830" s="2"/>
      <c r="Y830" s="2"/>
      <c r="Z830" s="2"/>
      <c r="AA830" s="1622"/>
    </row>
    <row r="831" spans="1:27" ht="15.75">
      <c r="A831" s="2"/>
      <c r="B831" s="64"/>
      <c r="C831" s="2"/>
      <c r="D831" s="2"/>
      <c r="E831" s="2"/>
      <c r="F831" s="2"/>
      <c r="G831" s="2"/>
      <c r="H831" s="2"/>
      <c r="I831" s="2"/>
      <c r="J831" s="2"/>
      <c r="K831" s="2"/>
      <c r="L831" s="2"/>
      <c r="M831" s="2"/>
      <c r="N831" s="2"/>
      <c r="O831" s="2"/>
      <c r="P831" s="2"/>
      <c r="Q831" s="2"/>
      <c r="R831" s="2"/>
      <c r="S831" s="2"/>
      <c r="T831" s="2"/>
      <c r="U831" s="2"/>
      <c r="V831" s="2"/>
      <c r="W831" s="2"/>
      <c r="X831" s="2"/>
      <c r="Y831" s="2"/>
      <c r="Z831" s="2"/>
      <c r="AA831" s="1622"/>
    </row>
    <row r="832" spans="1:27" ht="15.75">
      <c r="A832" s="2"/>
      <c r="B832" s="64"/>
      <c r="C832" s="2"/>
      <c r="D832" s="2"/>
      <c r="E832" s="2"/>
      <c r="F832" s="2"/>
      <c r="G832" s="2"/>
      <c r="H832" s="2"/>
      <c r="I832" s="2"/>
      <c r="J832" s="2"/>
      <c r="K832" s="2"/>
      <c r="L832" s="2"/>
      <c r="M832" s="2"/>
      <c r="N832" s="2"/>
      <c r="O832" s="2"/>
      <c r="P832" s="2"/>
      <c r="Q832" s="2"/>
      <c r="R832" s="2"/>
      <c r="S832" s="2"/>
      <c r="T832" s="2"/>
      <c r="U832" s="2"/>
      <c r="V832" s="2"/>
      <c r="W832" s="2"/>
      <c r="X832" s="2"/>
      <c r="Y832" s="2"/>
      <c r="Z832" s="2"/>
      <c r="AA832" s="1622"/>
    </row>
    <row r="833" spans="1:27" ht="15.75">
      <c r="A833" s="2"/>
      <c r="B833" s="64"/>
      <c r="C833" s="2"/>
      <c r="D833" s="2"/>
      <c r="E833" s="2"/>
      <c r="F833" s="2"/>
      <c r="G833" s="2"/>
      <c r="H833" s="2"/>
      <c r="I833" s="2"/>
      <c r="J833" s="2"/>
      <c r="K833" s="2"/>
      <c r="L833" s="2"/>
      <c r="M833" s="2"/>
      <c r="N833" s="2"/>
      <c r="O833" s="2"/>
      <c r="P833" s="2"/>
      <c r="Q833" s="2"/>
      <c r="R833" s="2"/>
      <c r="S833" s="2"/>
      <c r="T833" s="2"/>
      <c r="U833" s="2"/>
      <c r="V833" s="2"/>
      <c r="W833" s="2"/>
      <c r="X833" s="2"/>
      <c r="Y833" s="2"/>
      <c r="Z833" s="2"/>
      <c r="AA833" s="1622"/>
    </row>
    <row r="834" spans="1:27" ht="15.75">
      <c r="A834" s="2"/>
      <c r="B834" s="64"/>
      <c r="C834" s="2"/>
      <c r="D834" s="2"/>
      <c r="E834" s="2"/>
      <c r="F834" s="2"/>
      <c r="G834" s="2"/>
      <c r="H834" s="2"/>
      <c r="I834" s="2"/>
      <c r="J834" s="2"/>
      <c r="K834" s="2"/>
      <c r="L834" s="2"/>
      <c r="M834" s="2"/>
      <c r="N834" s="2"/>
      <c r="O834" s="2"/>
      <c r="P834" s="2"/>
      <c r="Q834" s="2"/>
      <c r="R834" s="2"/>
      <c r="S834" s="2"/>
      <c r="T834" s="2"/>
      <c r="U834" s="2"/>
      <c r="V834" s="2"/>
      <c r="W834" s="2"/>
      <c r="X834" s="2"/>
      <c r="Y834" s="2"/>
      <c r="Z834" s="2"/>
      <c r="AA834" s="1622"/>
    </row>
    <row r="835" spans="1:27" ht="15.75">
      <c r="A835" s="2"/>
      <c r="B835" s="64"/>
      <c r="C835" s="2"/>
      <c r="D835" s="2"/>
      <c r="E835" s="2"/>
      <c r="F835" s="2"/>
      <c r="G835" s="2"/>
      <c r="H835" s="2"/>
      <c r="I835" s="2"/>
      <c r="J835" s="2"/>
      <c r="K835" s="2"/>
      <c r="L835" s="2"/>
      <c r="M835" s="2"/>
      <c r="N835" s="2"/>
      <c r="O835" s="2"/>
      <c r="P835" s="2"/>
      <c r="Q835" s="2"/>
      <c r="R835" s="2"/>
      <c r="S835" s="2"/>
      <c r="T835" s="2"/>
      <c r="U835" s="2"/>
      <c r="V835" s="2"/>
      <c r="W835" s="2"/>
      <c r="X835" s="2"/>
      <c r="Y835" s="2"/>
      <c r="Z835" s="2"/>
      <c r="AA835" s="1622"/>
    </row>
    <row r="836" spans="1:27" ht="15.75">
      <c r="A836" s="2"/>
      <c r="B836" s="64"/>
      <c r="C836" s="2"/>
      <c r="D836" s="2"/>
      <c r="E836" s="2"/>
      <c r="F836" s="2"/>
      <c r="G836" s="2"/>
      <c r="H836" s="2"/>
      <c r="I836" s="2"/>
      <c r="J836" s="2"/>
      <c r="K836" s="2"/>
      <c r="L836" s="2"/>
      <c r="M836" s="2"/>
      <c r="N836" s="2"/>
      <c r="O836" s="2"/>
      <c r="P836" s="2"/>
      <c r="Q836" s="2"/>
      <c r="R836" s="2"/>
      <c r="S836" s="2"/>
      <c r="T836" s="2"/>
      <c r="U836" s="2"/>
      <c r="V836" s="2"/>
      <c r="W836" s="2"/>
      <c r="X836" s="2"/>
      <c r="Y836" s="2"/>
      <c r="Z836" s="2"/>
      <c r="AA836" s="1622"/>
    </row>
    <row r="837" spans="1:27" ht="15.75">
      <c r="A837" s="2"/>
      <c r="B837" s="64"/>
      <c r="C837" s="2"/>
      <c r="D837" s="2"/>
      <c r="E837" s="2"/>
      <c r="F837" s="2"/>
      <c r="G837" s="2"/>
      <c r="H837" s="2"/>
      <c r="I837" s="2"/>
      <c r="J837" s="2"/>
      <c r="K837" s="2"/>
      <c r="L837" s="2"/>
      <c r="M837" s="2"/>
      <c r="N837" s="2"/>
      <c r="O837" s="2"/>
      <c r="P837" s="2"/>
      <c r="Q837" s="2"/>
      <c r="R837" s="2"/>
      <c r="S837" s="2"/>
      <c r="T837" s="2"/>
      <c r="U837" s="2"/>
      <c r="V837" s="2"/>
      <c r="W837" s="2"/>
      <c r="X837" s="2"/>
      <c r="Y837" s="2"/>
      <c r="Z837" s="2"/>
      <c r="AA837" s="1622"/>
    </row>
    <row r="838" spans="1:27" ht="15.75">
      <c r="A838" s="2"/>
      <c r="B838" s="64"/>
      <c r="C838" s="2"/>
      <c r="D838" s="2"/>
      <c r="E838" s="2"/>
      <c r="F838" s="2"/>
      <c r="G838" s="2"/>
      <c r="H838" s="2"/>
      <c r="I838" s="2"/>
      <c r="J838" s="2"/>
      <c r="K838" s="2"/>
      <c r="L838" s="2"/>
      <c r="M838" s="2"/>
      <c r="N838" s="2"/>
      <c r="O838" s="2"/>
      <c r="P838" s="2"/>
      <c r="Q838" s="2"/>
      <c r="R838" s="2"/>
      <c r="S838" s="2"/>
      <c r="T838" s="2"/>
      <c r="U838" s="2"/>
      <c r="V838" s="2"/>
      <c r="W838" s="2"/>
      <c r="X838" s="2"/>
      <c r="Y838" s="2"/>
      <c r="Z838" s="2"/>
      <c r="AA838" s="1622"/>
    </row>
    <row r="839" spans="1:27" ht="15.75">
      <c r="A839" s="2"/>
      <c r="B839" s="64"/>
      <c r="C839" s="2"/>
      <c r="D839" s="2"/>
      <c r="E839" s="2"/>
      <c r="F839" s="2"/>
      <c r="G839" s="2"/>
      <c r="H839" s="2"/>
      <c r="I839" s="2"/>
      <c r="J839" s="2"/>
      <c r="K839" s="2"/>
      <c r="L839" s="2"/>
      <c r="M839" s="2"/>
      <c r="N839" s="2"/>
      <c r="O839" s="2"/>
      <c r="P839" s="2"/>
      <c r="Q839" s="2"/>
      <c r="R839" s="2"/>
      <c r="S839" s="2"/>
      <c r="T839" s="2"/>
      <c r="U839" s="2"/>
      <c r="V839" s="2"/>
      <c r="W839" s="2"/>
      <c r="X839" s="2"/>
      <c r="Y839" s="2"/>
      <c r="Z839" s="2"/>
      <c r="AA839" s="1622"/>
    </row>
    <row r="840" spans="1:27" ht="15.75">
      <c r="A840" s="2"/>
      <c r="B840" s="64"/>
      <c r="C840" s="2"/>
      <c r="D840" s="2"/>
      <c r="E840" s="2"/>
      <c r="F840" s="2"/>
      <c r="G840" s="2"/>
      <c r="H840" s="2"/>
      <c r="I840" s="2"/>
      <c r="J840" s="2"/>
      <c r="K840" s="2"/>
      <c r="L840" s="2"/>
      <c r="M840" s="2"/>
      <c r="N840" s="2"/>
      <c r="O840" s="2"/>
      <c r="P840" s="2"/>
      <c r="Q840" s="2"/>
      <c r="R840" s="2"/>
      <c r="S840" s="2"/>
      <c r="T840" s="2"/>
      <c r="U840" s="2"/>
      <c r="V840" s="2"/>
      <c r="W840" s="2"/>
      <c r="X840" s="2"/>
      <c r="Y840" s="2"/>
      <c r="Z840" s="2"/>
      <c r="AA840" s="1622"/>
    </row>
    <row r="841" spans="1:27" ht="15.75">
      <c r="A841" s="2"/>
      <c r="B841" s="64"/>
      <c r="C841" s="2"/>
      <c r="D841" s="2"/>
      <c r="E841" s="2"/>
      <c r="F841" s="2"/>
      <c r="G841" s="2"/>
      <c r="H841" s="2"/>
      <c r="I841" s="2"/>
      <c r="J841" s="2"/>
      <c r="K841" s="2"/>
      <c r="L841" s="2"/>
      <c r="M841" s="2"/>
      <c r="N841" s="2"/>
      <c r="O841" s="2"/>
      <c r="P841" s="2"/>
      <c r="Q841" s="2"/>
      <c r="R841" s="2"/>
      <c r="S841" s="2"/>
      <c r="T841" s="2"/>
      <c r="U841" s="2"/>
      <c r="V841" s="2"/>
      <c r="W841" s="2"/>
      <c r="X841" s="2"/>
      <c r="Y841" s="2"/>
      <c r="Z841" s="2"/>
      <c r="AA841" s="1622"/>
    </row>
    <row r="842" spans="1:27" ht="15.75">
      <c r="A842" s="2"/>
      <c r="B842" s="64"/>
      <c r="C842" s="2"/>
      <c r="D842" s="2"/>
      <c r="E842" s="2"/>
      <c r="F842" s="2"/>
      <c r="G842" s="2"/>
      <c r="H842" s="2"/>
      <c r="I842" s="2"/>
      <c r="J842" s="2"/>
      <c r="K842" s="2"/>
      <c r="L842" s="2"/>
      <c r="M842" s="2"/>
      <c r="N842" s="2"/>
      <c r="O842" s="2"/>
      <c r="P842" s="2"/>
      <c r="Q842" s="2"/>
      <c r="R842" s="2"/>
      <c r="S842" s="2"/>
      <c r="T842" s="2"/>
      <c r="U842" s="2"/>
      <c r="V842" s="2"/>
      <c r="W842" s="2"/>
      <c r="X842" s="2"/>
      <c r="Y842" s="2"/>
      <c r="Z842" s="2"/>
      <c r="AA842" s="1622"/>
    </row>
    <row r="843" spans="1:27" ht="15.75">
      <c r="A843" s="2"/>
      <c r="B843" s="64"/>
      <c r="C843" s="2"/>
      <c r="D843" s="2"/>
      <c r="E843" s="2"/>
      <c r="F843" s="2"/>
      <c r="G843" s="2"/>
      <c r="H843" s="2"/>
      <c r="I843" s="2"/>
      <c r="J843" s="2"/>
      <c r="K843" s="2"/>
      <c r="L843" s="2"/>
      <c r="M843" s="2"/>
      <c r="N843" s="2"/>
      <c r="O843" s="2"/>
      <c r="P843" s="2"/>
      <c r="Q843" s="2"/>
      <c r="R843" s="2"/>
      <c r="S843" s="2"/>
      <c r="T843" s="2"/>
      <c r="U843" s="2"/>
      <c r="V843" s="2"/>
      <c r="W843" s="2"/>
      <c r="X843" s="2"/>
      <c r="Y843" s="2"/>
      <c r="Z843" s="2"/>
      <c r="AA843" s="1622"/>
    </row>
    <row r="844" spans="1:27" ht="15.75">
      <c r="A844" s="2"/>
      <c r="B844" s="64"/>
      <c r="C844" s="2"/>
      <c r="D844" s="2"/>
      <c r="E844" s="2"/>
      <c r="F844" s="2"/>
      <c r="G844" s="2"/>
      <c r="H844" s="2"/>
      <c r="I844" s="2"/>
      <c r="J844" s="2"/>
      <c r="K844" s="2"/>
      <c r="L844" s="2"/>
      <c r="M844" s="2"/>
      <c r="N844" s="2"/>
      <c r="O844" s="2"/>
      <c r="P844" s="2"/>
      <c r="Q844" s="2"/>
      <c r="R844" s="2"/>
      <c r="S844" s="2"/>
      <c r="T844" s="2"/>
      <c r="U844" s="2"/>
      <c r="V844" s="2"/>
      <c r="W844" s="2"/>
      <c r="X844" s="2"/>
      <c r="Y844" s="2"/>
      <c r="Z844" s="2"/>
      <c r="AA844" s="1622"/>
    </row>
    <row r="845" spans="1:27" ht="15.75">
      <c r="A845" s="2"/>
      <c r="B845" s="64"/>
      <c r="C845" s="2"/>
      <c r="D845" s="2"/>
      <c r="E845" s="2"/>
      <c r="F845" s="2"/>
      <c r="G845" s="2"/>
      <c r="H845" s="2"/>
      <c r="I845" s="2"/>
      <c r="J845" s="2"/>
      <c r="K845" s="2"/>
      <c r="L845" s="2"/>
      <c r="M845" s="2"/>
      <c r="N845" s="2"/>
      <c r="O845" s="2"/>
      <c r="P845" s="2"/>
      <c r="Q845" s="2"/>
      <c r="R845" s="2"/>
      <c r="S845" s="2"/>
      <c r="T845" s="2"/>
      <c r="U845" s="2"/>
      <c r="V845" s="2"/>
      <c r="W845" s="2"/>
      <c r="X845" s="2"/>
      <c r="Y845" s="2"/>
      <c r="Z845" s="2"/>
      <c r="AA845" s="1622"/>
    </row>
    <row r="846" spans="1:27" ht="15.75">
      <c r="A846" s="2"/>
      <c r="B846" s="64"/>
      <c r="C846" s="2"/>
      <c r="D846" s="2"/>
      <c r="E846" s="2"/>
      <c r="F846" s="2"/>
      <c r="G846" s="2"/>
      <c r="H846" s="2"/>
      <c r="I846" s="2"/>
      <c r="J846" s="2"/>
      <c r="K846" s="2"/>
      <c r="L846" s="2"/>
      <c r="M846" s="2"/>
      <c r="N846" s="2"/>
      <c r="O846" s="2"/>
      <c r="P846" s="2"/>
      <c r="Q846" s="2"/>
      <c r="R846" s="2"/>
      <c r="S846" s="2"/>
      <c r="T846" s="2"/>
      <c r="U846" s="2"/>
      <c r="V846" s="2"/>
      <c r="W846" s="2"/>
      <c r="X846" s="2"/>
      <c r="Y846" s="2"/>
      <c r="Z846" s="2"/>
      <c r="AA846" s="1622"/>
    </row>
    <row r="847" spans="1:27" ht="15.75">
      <c r="A847" s="2"/>
      <c r="B847" s="64"/>
      <c r="C847" s="2"/>
      <c r="D847" s="2"/>
      <c r="E847" s="2"/>
      <c r="F847" s="2"/>
      <c r="G847" s="2"/>
      <c r="H847" s="2"/>
      <c r="I847" s="2"/>
      <c r="J847" s="2"/>
      <c r="K847" s="2"/>
      <c r="L847" s="2"/>
      <c r="M847" s="2"/>
      <c r="N847" s="2"/>
      <c r="O847" s="2"/>
      <c r="P847" s="2"/>
      <c r="Q847" s="2"/>
      <c r="R847" s="2"/>
      <c r="S847" s="2"/>
      <c r="T847" s="2"/>
      <c r="U847" s="2"/>
      <c r="V847" s="2"/>
      <c r="W847" s="2"/>
      <c r="X847" s="2"/>
      <c r="Y847" s="2"/>
      <c r="Z847" s="2"/>
      <c r="AA847" s="1622"/>
    </row>
    <row r="848" spans="1:27" ht="15.75">
      <c r="A848" s="2"/>
      <c r="B848" s="64"/>
      <c r="C848" s="2"/>
      <c r="D848" s="2"/>
      <c r="E848" s="2"/>
      <c r="F848" s="2"/>
      <c r="G848" s="2"/>
      <c r="H848" s="2"/>
      <c r="I848" s="2"/>
      <c r="J848" s="2"/>
      <c r="K848" s="2"/>
      <c r="L848" s="2"/>
      <c r="M848" s="2"/>
      <c r="N848" s="2"/>
      <c r="O848" s="2"/>
      <c r="P848" s="2"/>
      <c r="Q848" s="2"/>
      <c r="R848" s="2"/>
      <c r="S848" s="2"/>
      <c r="T848" s="2"/>
      <c r="U848" s="2"/>
      <c r="V848" s="2"/>
      <c r="W848" s="2"/>
      <c r="X848" s="2"/>
      <c r="Y848" s="2"/>
      <c r="Z848" s="2"/>
      <c r="AA848" s="1622"/>
    </row>
    <row r="849" spans="1:27" ht="15.75">
      <c r="A849" s="2"/>
      <c r="B849" s="64"/>
      <c r="C849" s="2"/>
      <c r="D849" s="2"/>
      <c r="E849" s="2"/>
      <c r="F849" s="2"/>
      <c r="G849" s="2"/>
      <c r="H849" s="2"/>
      <c r="I849" s="2"/>
      <c r="J849" s="2"/>
      <c r="K849" s="2"/>
      <c r="L849" s="2"/>
      <c r="M849" s="2"/>
      <c r="N849" s="2"/>
      <c r="O849" s="2"/>
      <c r="P849" s="2"/>
      <c r="Q849" s="2"/>
      <c r="R849" s="2"/>
      <c r="S849" s="2"/>
      <c r="T849" s="2"/>
      <c r="U849" s="2"/>
      <c r="V849" s="2"/>
      <c r="W849" s="2"/>
      <c r="X849" s="2"/>
      <c r="Y849" s="2"/>
      <c r="Z849" s="2"/>
      <c r="AA849" s="1622"/>
    </row>
    <row r="850" spans="1:27" ht="15.75">
      <c r="A850" s="2"/>
      <c r="B850" s="64"/>
      <c r="C850" s="2"/>
      <c r="D850" s="2"/>
      <c r="E850" s="2"/>
      <c r="F850" s="2"/>
      <c r="G850" s="2"/>
      <c r="H850" s="2"/>
      <c r="I850" s="2"/>
      <c r="J850" s="2"/>
      <c r="K850" s="2"/>
      <c r="L850" s="2"/>
      <c r="M850" s="2"/>
      <c r="N850" s="2"/>
      <c r="O850" s="2"/>
      <c r="P850" s="2"/>
      <c r="Q850" s="2"/>
      <c r="R850" s="2"/>
      <c r="S850" s="2"/>
      <c r="T850" s="2"/>
      <c r="U850" s="2"/>
      <c r="V850" s="2"/>
      <c r="W850" s="2"/>
      <c r="X850" s="2"/>
      <c r="Y850" s="2"/>
      <c r="Z850" s="2"/>
      <c r="AA850" s="1622"/>
    </row>
    <row r="851" spans="1:27" ht="15.75">
      <c r="A851" s="2"/>
      <c r="B851" s="64"/>
      <c r="C851" s="2"/>
      <c r="D851" s="2"/>
      <c r="E851" s="2"/>
      <c r="F851" s="2"/>
      <c r="G851" s="2"/>
      <c r="H851" s="2"/>
      <c r="I851" s="2"/>
      <c r="J851" s="2"/>
      <c r="K851" s="2"/>
      <c r="L851" s="2"/>
      <c r="M851" s="2"/>
      <c r="N851" s="2"/>
      <c r="O851" s="2"/>
      <c r="P851" s="2"/>
      <c r="Q851" s="2"/>
      <c r="R851" s="2"/>
      <c r="S851" s="2"/>
      <c r="T851" s="2"/>
      <c r="U851" s="2"/>
      <c r="V851" s="2"/>
      <c r="W851" s="2"/>
      <c r="X851" s="2"/>
      <c r="Y851" s="2"/>
      <c r="Z851" s="2"/>
      <c r="AA851" s="1622"/>
    </row>
    <row r="852" spans="1:27" ht="15.75">
      <c r="A852" s="2"/>
      <c r="B852" s="64"/>
      <c r="C852" s="2"/>
      <c r="D852" s="2"/>
      <c r="E852" s="2"/>
      <c r="F852" s="2"/>
      <c r="G852" s="2"/>
      <c r="H852" s="2"/>
      <c r="I852" s="2"/>
      <c r="J852" s="2"/>
      <c r="K852" s="2"/>
      <c r="L852" s="2"/>
      <c r="M852" s="2"/>
      <c r="N852" s="2"/>
      <c r="O852" s="2"/>
      <c r="P852" s="2"/>
      <c r="Q852" s="2"/>
      <c r="R852" s="2"/>
      <c r="S852" s="2"/>
      <c r="T852" s="2"/>
      <c r="U852" s="2"/>
      <c r="V852" s="2"/>
      <c r="W852" s="2"/>
      <c r="X852" s="2"/>
      <c r="Y852" s="2"/>
      <c r="Z852" s="2"/>
      <c r="AA852" s="1622"/>
    </row>
    <row r="853" spans="1:27" ht="15.75">
      <c r="A853" s="2"/>
      <c r="B853" s="64"/>
      <c r="C853" s="2"/>
      <c r="D853" s="2"/>
      <c r="E853" s="2"/>
      <c r="F853" s="2"/>
      <c r="G853" s="2"/>
      <c r="H853" s="2"/>
      <c r="I853" s="2"/>
      <c r="J853" s="2"/>
      <c r="K853" s="2"/>
      <c r="L853" s="2"/>
      <c r="M853" s="2"/>
      <c r="N853" s="2"/>
      <c r="O853" s="2"/>
      <c r="P853" s="2"/>
      <c r="Q853" s="2"/>
      <c r="R853" s="2"/>
      <c r="S853" s="2"/>
      <c r="T853" s="2"/>
      <c r="U853" s="2"/>
      <c r="V853" s="2"/>
      <c r="W853" s="2"/>
      <c r="X853" s="2"/>
      <c r="Y853" s="2"/>
      <c r="Z853" s="2"/>
      <c r="AA853" s="1622"/>
    </row>
    <row r="854" spans="1:27" ht="15.75">
      <c r="A854" s="2"/>
      <c r="B854" s="64"/>
      <c r="C854" s="2"/>
      <c r="D854" s="2"/>
      <c r="E854" s="2"/>
      <c r="F854" s="2"/>
      <c r="G854" s="2"/>
      <c r="H854" s="2"/>
      <c r="I854" s="2"/>
      <c r="J854" s="2"/>
      <c r="K854" s="2"/>
      <c r="L854" s="2"/>
      <c r="M854" s="2"/>
      <c r="N854" s="2"/>
      <c r="O854" s="2"/>
      <c r="P854" s="2"/>
      <c r="Q854" s="2"/>
      <c r="R854" s="2"/>
      <c r="S854" s="2"/>
      <c r="T854" s="2"/>
      <c r="U854" s="2"/>
      <c r="V854" s="2"/>
      <c r="W854" s="2"/>
      <c r="X854" s="2"/>
      <c r="Y854" s="2"/>
      <c r="Z854" s="2"/>
      <c r="AA854" s="1622"/>
    </row>
    <row r="855" spans="1:27" ht="15.75">
      <c r="A855" s="2"/>
      <c r="B855" s="64"/>
      <c r="C855" s="2"/>
      <c r="D855" s="2"/>
      <c r="E855" s="2"/>
      <c r="F855" s="2"/>
      <c r="G855" s="2"/>
      <c r="H855" s="2"/>
      <c r="I855" s="2"/>
      <c r="J855" s="2"/>
      <c r="K855" s="2"/>
      <c r="L855" s="2"/>
      <c r="M855" s="2"/>
      <c r="N855" s="2"/>
      <c r="O855" s="2"/>
      <c r="P855" s="2"/>
      <c r="Q855" s="2"/>
      <c r="R855" s="2"/>
      <c r="S855" s="2"/>
      <c r="T855" s="2"/>
      <c r="U855" s="2"/>
      <c r="V855" s="2"/>
      <c r="W855" s="2"/>
      <c r="X855" s="2"/>
      <c r="Y855" s="2"/>
      <c r="Z855" s="2"/>
      <c r="AA855" s="1622"/>
    </row>
    <row r="856" spans="1:27" ht="15.75">
      <c r="A856" s="2"/>
      <c r="B856" s="64"/>
      <c r="C856" s="2"/>
      <c r="D856" s="2"/>
      <c r="E856" s="2"/>
      <c r="F856" s="2"/>
      <c r="G856" s="2"/>
      <c r="H856" s="2"/>
      <c r="I856" s="2"/>
      <c r="J856" s="2"/>
      <c r="K856" s="2"/>
      <c r="L856" s="2"/>
      <c r="M856" s="2"/>
      <c r="N856" s="2"/>
      <c r="O856" s="2"/>
      <c r="P856" s="2"/>
      <c r="Q856" s="2"/>
      <c r="R856" s="2"/>
      <c r="S856" s="2"/>
      <c r="T856" s="2"/>
      <c r="U856" s="2"/>
      <c r="V856" s="2"/>
      <c r="W856" s="2"/>
      <c r="X856" s="2"/>
      <c r="Y856" s="2"/>
      <c r="Z856" s="2"/>
      <c r="AA856" s="1622"/>
    </row>
    <row r="857" spans="1:27" ht="15.75">
      <c r="A857" s="2"/>
      <c r="B857" s="64"/>
      <c r="C857" s="2"/>
      <c r="D857" s="2"/>
      <c r="E857" s="2"/>
      <c r="F857" s="2"/>
      <c r="G857" s="2"/>
      <c r="H857" s="2"/>
      <c r="I857" s="2"/>
      <c r="J857" s="2"/>
      <c r="K857" s="2"/>
      <c r="L857" s="2"/>
      <c r="M857" s="2"/>
      <c r="N857" s="2"/>
      <c r="O857" s="2"/>
      <c r="P857" s="2"/>
      <c r="Q857" s="2"/>
      <c r="R857" s="2"/>
      <c r="S857" s="2"/>
      <c r="T857" s="2"/>
      <c r="U857" s="2"/>
      <c r="V857" s="2"/>
      <c r="W857" s="2"/>
      <c r="X857" s="2"/>
      <c r="Y857" s="2"/>
      <c r="Z857" s="2"/>
      <c r="AA857" s="1622"/>
    </row>
    <row r="858" spans="1:27" ht="15.75">
      <c r="A858" s="2"/>
      <c r="B858" s="64"/>
      <c r="C858" s="2"/>
      <c r="D858" s="2"/>
      <c r="E858" s="2"/>
      <c r="F858" s="2"/>
      <c r="G858" s="2"/>
      <c r="H858" s="2"/>
      <c r="I858" s="2"/>
      <c r="J858" s="2"/>
      <c r="K858" s="2"/>
      <c r="L858" s="2"/>
      <c r="M858" s="2"/>
      <c r="N858" s="2"/>
      <c r="O858" s="2"/>
      <c r="P858" s="2"/>
      <c r="Q858" s="2"/>
      <c r="R858" s="2"/>
      <c r="S858" s="2"/>
      <c r="T858" s="2"/>
      <c r="U858" s="2"/>
      <c r="V858" s="2"/>
      <c r="W858" s="2"/>
      <c r="X858" s="2"/>
      <c r="Y858" s="2"/>
      <c r="Z858" s="2"/>
      <c r="AA858" s="1622"/>
    </row>
    <row r="859" spans="1:27" ht="15.75">
      <c r="A859" s="2"/>
      <c r="B859" s="64"/>
      <c r="C859" s="2"/>
      <c r="D859" s="2"/>
      <c r="E859" s="2"/>
      <c r="F859" s="2"/>
      <c r="G859" s="2"/>
      <c r="H859" s="2"/>
      <c r="I859" s="2"/>
      <c r="J859" s="2"/>
      <c r="K859" s="2"/>
      <c r="L859" s="2"/>
      <c r="M859" s="2"/>
      <c r="N859" s="2"/>
      <c r="O859" s="2"/>
      <c r="P859" s="2"/>
      <c r="Q859" s="2"/>
      <c r="R859" s="2"/>
      <c r="S859" s="2"/>
      <c r="T859" s="2"/>
      <c r="U859" s="2"/>
      <c r="V859" s="2"/>
      <c r="W859" s="2"/>
      <c r="X859" s="2"/>
      <c r="Y859" s="2"/>
      <c r="Z859" s="2"/>
      <c r="AA859" s="1622"/>
    </row>
    <row r="860" spans="1:27" ht="15.75">
      <c r="A860" s="2"/>
      <c r="B860" s="64"/>
      <c r="C860" s="2"/>
      <c r="D860" s="2"/>
      <c r="E860" s="2"/>
      <c r="F860" s="2"/>
      <c r="G860" s="2"/>
      <c r="H860" s="2"/>
      <c r="I860" s="2"/>
      <c r="J860" s="2"/>
      <c r="K860" s="2"/>
      <c r="L860" s="2"/>
      <c r="M860" s="2"/>
      <c r="N860" s="2"/>
      <c r="O860" s="2"/>
      <c r="P860" s="2"/>
      <c r="Q860" s="2"/>
      <c r="R860" s="2"/>
      <c r="S860" s="2"/>
      <c r="T860" s="2"/>
      <c r="U860" s="2"/>
      <c r="V860" s="2"/>
      <c r="W860" s="2"/>
      <c r="X860" s="2"/>
      <c r="Y860" s="2"/>
      <c r="Z860" s="2"/>
      <c r="AA860" s="1622"/>
    </row>
    <row r="861" spans="1:27" ht="15.75">
      <c r="A861" s="2"/>
      <c r="B861" s="64"/>
      <c r="C861" s="2"/>
      <c r="D861" s="2"/>
      <c r="E861" s="2"/>
      <c r="F861" s="2"/>
      <c r="G861" s="2"/>
      <c r="H861" s="2"/>
      <c r="I861" s="2"/>
      <c r="J861" s="2"/>
      <c r="K861" s="2"/>
      <c r="L861" s="2"/>
      <c r="M861" s="2"/>
      <c r="N861" s="2"/>
      <c r="O861" s="2"/>
      <c r="P861" s="2"/>
      <c r="Q861" s="2"/>
      <c r="R861" s="2"/>
      <c r="S861" s="2"/>
      <c r="T861" s="2"/>
      <c r="U861" s="2"/>
      <c r="V861" s="2"/>
      <c r="W861" s="2"/>
      <c r="X861" s="2"/>
      <c r="Y861" s="2"/>
      <c r="Z861" s="2"/>
      <c r="AA861" s="1622"/>
    </row>
    <row r="862" spans="1:27" ht="15.75">
      <c r="A862" s="2"/>
      <c r="B862" s="64"/>
      <c r="C862" s="2"/>
      <c r="D862" s="2"/>
      <c r="E862" s="2"/>
      <c r="F862" s="2"/>
      <c r="G862" s="2"/>
      <c r="H862" s="2"/>
      <c r="I862" s="2"/>
      <c r="J862" s="2"/>
      <c r="K862" s="2"/>
      <c r="L862" s="2"/>
      <c r="M862" s="2"/>
      <c r="N862" s="2"/>
      <c r="O862" s="2"/>
      <c r="P862" s="2"/>
      <c r="Q862" s="2"/>
      <c r="R862" s="2"/>
      <c r="S862" s="2"/>
      <c r="T862" s="2"/>
      <c r="U862" s="2"/>
      <c r="V862" s="2"/>
      <c r="W862" s="2"/>
      <c r="X862" s="2"/>
      <c r="Y862" s="2"/>
      <c r="Z862" s="2"/>
      <c r="AA862" s="1622"/>
    </row>
    <row r="863" spans="1:27" ht="15.75">
      <c r="A863" s="2"/>
      <c r="B863" s="64"/>
      <c r="C863" s="2"/>
      <c r="D863" s="2"/>
      <c r="E863" s="2"/>
      <c r="F863" s="2"/>
      <c r="G863" s="2"/>
      <c r="H863" s="2"/>
      <c r="I863" s="2"/>
      <c r="J863" s="2"/>
      <c r="K863" s="2"/>
      <c r="L863" s="2"/>
      <c r="M863" s="2"/>
      <c r="N863" s="2"/>
      <c r="O863" s="2"/>
      <c r="P863" s="2"/>
      <c r="Q863" s="2"/>
      <c r="R863" s="2"/>
      <c r="S863" s="2"/>
      <c r="T863" s="2"/>
      <c r="U863" s="2"/>
      <c r="V863" s="2"/>
      <c r="W863" s="2"/>
      <c r="X863" s="2"/>
      <c r="Y863" s="2"/>
      <c r="Z863" s="2"/>
      <c r="AA863" s="1622"/>
    </row>
    <row r="864" spans="1:27" ht="15.75">
      <c r="A864" s="2"/>
      <c r="B864" s="64"/>
      <c r="C864" s="2"/>
      <c r="D864" s="2"/>
      <c r="E864" s="2"/>
      <c r="F864" s="2"/>
      <c r="G864" s="2"/>
      <c r="H864" s="2"/>
      <c r="I864" s="2"/>
      <c r="J864" s="2"/>
      <c r="K864" s="2"/>
      <c r="L864" s="2"/>
      <c r="M864" s="2"/>
      <c r="N864" s="2"/>
      <c r="O864" s="2"/>
      <c r="P864" s="2"/>
      <c r="Q864" s="2"/>
      <c r="R864" s="2"/>
      <c r="S864" s="2"/>
      <c r="T864" s="2"/>
      <c r="U864" s="2"/>
      <c r="V864" s="2"/>
      <c r="W864" s="2"/>
      <c r="X864" s="2"/>
      <c r="Y864" s="2"/>
      <c r="Z864" s="2"/>
      <c r="AA864" s="1622"/>
    </row>
    <row r="865" spans="1:27" ht="15.75">
      <c r="A865" s="2"/>
      <c r="B865" s="64"/>
      <c r="C865" s="2"/>
      <c r="D865" s="2"/>
      <c r="E865" s="2"/>
      <c r="F865" s="2"/>
      <c r="G865" s="2"/>
      <c r="H865" s="2"/>
      <c r="I865" s="2"/>
      <c r="J865" s="2"/>
      <c r="K865" s="2"/>
      <c r="L865" s="2"/>
      <c r="M865" s="2"/>
      <c r="N865" s="2"/>
      <c r="O865" s="2"/>
      <c r="P865" s="2"/>
      <c r="Q865" s="2"/>
      <c r="R865" s="2"/>
      <c r="S865" s="2"/>
      <c r="T865" s="2"/>
      <c r="U865" s="2"/>
      <c r="V865" s="2"/>
      <c r="W865" s="2"/>
      <c r="X865" s="2"/>
      <c r="Y865" s="2"/>
      <c r="Z865" s="2"/>
      <c r="AA865" s="1622"/>
    </row>
    <row r="866" spans="1:27" ht="15.75">
      <c r="A866" s="2"/>
      <c r="B866" s="64"/>
      <c r="C866" s="2"/>
      <c r="D866" s="2"/>
      <c r="E866" s="2"/>
      <c r="F866" s="2"/>
      <c r="G866" s="2"/>
      <c r="H866" s="2"/>
      <c r="I866" s="2"/>
      <c r="J866" s="2"/>
      <c r="K866" s="2"/>
      <c r="L866" s="2"/>
      <c r="M866" s="2"/>
      <c r="N866" s="2"/>
      <c r="O866" s="2"/>
      <c r="P866" s="2"/>
      <c r="Q866" s="2"/>
      <c r="R866" s="2"/>
      <c r="S866" s="2"/>
      <c r="T866" s="2"/>
      <c r="U866" s="2"/>
      <c r="V866" s="2"/>
      <c r="W866" s="2"/>
      <c r="X866" s="2"/>
      <c r="Y866" s="2"/>
      <c r="Z866" s="2"/>
      <c r="AA866" s="1622"/>
    </row>
    <row r="867" spans="1:27" ht="15.75">
      <c r="A867" s="2"/>
      <c r="B867" s="64"/>
      <c r="C867" s="2"/>
      <c r="D867" s="2"/>
      <c r="E867" s="2"/>
      <c r="F867" s="2"/>
      <c r="G867" s="2"/>
      <c r="H867" s="2"/>
      <c r="I867" s="2"/>
      <c r="J867" s="2"/>
      <c r="K867" s="2"/>
      <c r="L867" s="2"/>
      <c r="M867" s="2"/>
      <c r="N867" s="2"/>
      <c r="O867" s="2"/>
      <c r="P867" s="2"/>
      <c r="Q867" s="2"/>
      <c r="R867" s="2"/>
      <c r="S867" s="2"/>
      <c r="T867" s="2"/>
      <c r="U867" s="2"/>
      <c r="V867" s="2"/>
      <c r="W867" s="2"/>
      <c r="X867" s="2"/>
      <c r="Y867" s="2"/>
      <c r="Z867" s="2"/>
      <c r="AA867" s="1622"/>
    </row>
    <row r="868" spans="1:27" ht="15.75">
      <c r="A868" s="2"/>
      <c r="B868" s="64"/>
      <c r="C868" s="2"/>
      <c r="D868" s="2"/>
      <c r="E868" s="2"/>
      <c r="F868" s="2"/>
      <c r="G868" s="2"/>
      <c r="H868" s="2"/>
      <c r="I868" s="2"/>
      <c r="J868" s="2"/>
      <c r="K868" s="2"/>
      <c r="L868" s="2"/>
      <c r="M868" s="2"/>
      <c r="N868" s="2"/>
      <c r="O868" s="2"/>
      <c r="P868" s="2"/>
      <c r="Q868" s="2"/>
      <c r="R868" s="2"/>
      <c r="S868" s="2"/>
      <c r="T868" s="2"/>
      <c r="U868" s="2"/>
      <c r="V868" s="2"/>
      <c r="W868" s="2"/>
      <c r="X868" s="2"/>
      <c r="Y868" s="2"/>
      <c r="Z868" s="2"/>
      <c r="AA868" s="1622"/>
    </row>
    <row r="869" spans="1:27" ht="15.75">
      <c r="A869" s="2"/>
      <c r="B869" s="64"/>
      <c r="C869" s="2"/>
      <c r="D869" s="2"/>
      <c r="E869" s="2"/>
      <c r="F869" s="2"/>
      <c r="G869" s="2"/>
      <c r="H869" s="2"/>
      <c r="I869" s="2"/>
      <c r="J869" s="2"/>
      <c r="K869" s="2"/>
      <c r="L869" s="2"/>
      <c r="M869" s="2"/>
      <c r="N869" s="2"/>
      <c r="O869" s="2"/>
      <c r="P869" s="2"/>
      <c r="Q869" s="2"/>
      <c r="R869" s="2"/>
      <c r="S869" s="2"/>
      <c r="T869" s="2"/>
      <c r="U869" s="2"/>
      <c r="V869" s="2"/>
      <c r="W869" s="2"/>
      <c r="X869" s="2"/>
      <c r="Y869" s="2"/>
      <c r="Z869" s="2"/>
      <c r="AA869" s="1622"/>
    </row>
    <row r="870" spans="1:27" ht="15.75">
      <c r="A870" s="2"/>
      <c r="B870" s="64"/>
      <c r="C870" s="2"/>
      <c r="D870" s="2"/>
      <c r="E870" s="2"/>
      <c r="F870" s="2"/>
      <c r="G870" s="2"/>
      <c r="H870" s="2"/>
      <c r="I870" s="2"/>
      <c r="J870" s="2"/>
      <c r="K870" s="2"/>
      <c r="L870" s="2"/>
      <c r="M870" s="2"/>
      <c r="N870" s="2"/>
      <c r="O870" s="2"/>
      <c r="P870" s="2"/>
      <c r="Q870" s="2"/>
      <c r="R870" s="2"/>
      <c r="S870" s="2"/>
      <c r="T870" s="2"/>
      <c r="U870" s="2"/>
      <c r="V870" s="2"/>
      <c r="W870" s="2"/>
      <c r="X870" s="2"/>
      <c r="Y870" s="2"/>
      <c r="Z870" s="2"/>
      <c r="AA870" s="1622"/>
    </row>
    <row r="871" spans="1:27" ht="15.75">
      <c r="A871" s="2"/>
      <c r="B871" s="64"/>
      <c r="C871" s="2"/>
      <c r="D871" s="2"/>
      <c r="E871" s="2"/>
      <c r="F871" s="2"/>
      <c r="G871" s="2"/>
      <c r="H871" s="2"/>
      <c r="I871" s="2"/>
      <c r="J871" s="2"/>
      <c r="K871" s="2"/>
      <c r="L871" s="2"/>
      <c r="M871" s="2"/>
      <c r="N871" s="2"/>
      <c r="O871" s="2"/>
      <c r="P871" s="2"/>
      <c r="Q871" s="2"/>
      <c r="R871" s="2"/>
      <c r="S871" s="2"/>
      <c r="T871" s="2"/>
      <c r="U871" s="2"/>
      <c r="V871" s="2"/>
      <c r="W871" s="2"/>
      <c r="X871" s="2"/>
      <c r="Y871" s="2"/>
      <c r="Z871" s="2"/>
      <c r="AA871" s="1622"/>
    </row>
    <row r="872" spans="1:27" ht="15.75">
      <c r="A872" s="2"/>
      <c r="B872" s="64"/>
      <c r="C872" s="2"/>
      <c r="D872" s="2"/>
      <c r="E872" s="2"/>
      <c r="F872" s="2"/>
      <c r="G872" s="2"/>
      <c r="H872" s="2"/>
      <c r="I872" s="2"/>
      <c r="J872" s="2"/>
      <c r="K872" s="2"/>
      <c r="L872" s="2"/>
      <c r="M872" s="2"/>
      <c r="N872" s="2"/>
      <c r="O872" s="2"/>
      <c r="P872" s="2"/>
      <c r="Q872" s="2"/>
      <c r="R872" s="2"/>
      <c r="S872" s="2"/>
      <c r="T872" s="2"/>
      <c r="U872" s="2"/>
      <c r="V872" s="2"/>
      <c r="W872" s="2"/>
      <c r="X872" s="2"/>
      <c r="Y872" s="2"/>
      <c r="Z872" s="2"/>
      <c r="AA872" s="1622"/>
    </row>
    <row r="873" spans="1:27" ht="15.75">
      <c r="A873" s="2"/>
      <c r="B873" s="64"/>
      <c r="C873" s="2"/>
      <c r="D873" s="2"/>
      <c r="E873" s="2"/>
      <c r="F873" s="2"/>
      <c r="G873" s="2"/>
      <c r="H873" s="2"/>
      <c r="I873" s="2"/>
      <c r="J873" s="2"/>
      <c r="K873" s="2"/>
      <c r="L873" s="2"/>
      <c r="M873" s="2"/>
      <c r="N873" s="2"/>
      <c r="O873" s="2"/>
      <c r="P873" s="2"/>
      <c r="Q873" s="2"/>
      <c r="R873" s="2"/>
      <c r="S873" s="2"/>
      <c r="T873" s="2"/>
      <c r="U873" s="2"/>
      <c r="V873" s="2"/>
      <c r="W873" s="2"/>
      <c r="X873" s="2"/>
      <c r="Y873" s="2"/>
      <c r="Z873" s="2"/>
      <c r="AA873" s="1622"/>
    </row>
    <row r="874" spans="1:27" ht="15.75">
      <c r="A874" s="2"/>
      <c r="B874" s="64"/>
      <c r="C874" s="2"/>
      <c r="D874" s="2"/>
      <c r="E874" s="2"/>
      <c r="F874" s="2"/>
      <c r="G874" s="2"/>
      <c r="H874" s="2"/>
      <c r="I874" s="2"/>
      <c r="J874" s="2"/>
      <c r="K874" s="2"/>
      <c r="L874" s="2"/>
      <c r="M874" s="2"/>
      <c r="N874" s="2"/>
      <c r="O874" s="2"/>
      <c r="P874" s="2"/>
      <c r="Q874" s="2"/>
      <c r="R874" s="2"/>
      <c r="S874" s="2"/>
      <c r="T874" s="2"/>
      <c r="U874" s="2"/>
      <c r="V874" s="2"/>
      <c r="W874" s="2"/>
      <c r="X874" s="2"/>
      <c r="Y874" s="2"/>
      <c r="Z874" s="2"/>
      <c r="AA874" s="1622"/>
    </row>
    <row r="875" spans="1:27" ht="15.75">
      <c r="A875" s="2"/>
      <c r="B875" s="64"/>
      <c r="C875" s="2"/>
      <c r="D875" s="2"/>
      <c r="E875" s="2"/>
      <c r="F875" s="2"/>
      <c r="G875" s="2"/>
      <c r="H875" s="2"/>
      <c r="I875" s="2"/>
      <c r="J875" s="2"/>
      <c r="K875" s="2"/>
      <c r="L875" s="2"/>
      <c r="M875" s="2"/>
      <c r="N875" s="2"/>
      <c r="O875" s="2"/>
      <c r="P875" s="2"/>
      <c r="Q875" s="2"/>
      <c r="R875" s="2"/>
      <c r="S875" s="2"/>
      <c r="T875" s="2"/>
      <c r="U875" s="2"/>
      <c r="V875" s="2"/>
      <c r="W875" s="2"/>
      <c r="X875" s="2"/>
      <c r="Y875" s="2"/>
      <c r="Z875" s="2"/>
      <c r="AA875" s="1622"/>
    </row>
    <row r="876" spans="1:27" ht="15.75">
      <c r="A876" s="2"/>
      <c r="B876" s="64"/>
      <c r="C876" s="2"/>
      <c r="D876" s="2"/>
      <c r="E876" s="2"/>
      <c r="F876" s="2"/>
      <c r="G876" s="2"/>
      <c r="H876" s="2"/>
      <c r="I876" s="2"/>
      <c r="J876" s="2"/>
      <c r="K876" s="2"/>
      <c r="L876" s="2"/>
      <c r="M876" s="2"/>
      <c r="N876" s="2"/>
      <c r="O876" s="2"/>
      <c r="P876" s="2"/>
      <c r="Q876" s="2"/>
      <c r="R876" s="2"/>
      <c r="S876" s="2"/>
      <c r="T876" s="2"/>
      <c r="U876" s="2"/>
      <c r="V876" s="2"/>
      <c r="W876" s="2"/>
      <c r="X876" s="2"/>
      <c r="Y876" s="2"/>
      <c r="Z876" s="2"/>
      <c r="AA876" s="1622"/>
    </row>
    <row r="877" spans="1:27" ht="15.75">
      <c r="A877" s="2"/>
      <c r="B877" s="64"/>
      <c r="C877" s="2"/>
      <c r="D877" s="2"/>
      <c r="E877" s="2"/>
      <c r="F877" s="2"/>
      <c r="G877" s="2"/>
      <c r="H877" s="2"/>
      <c r="I877" s="2"/>
      <c r="J877" s="2"/>
      <c r="K877" s="2"/>
      <c r="L877" s="2"/>
      <c r="M877" s="2"/>
      <c r="N877" s="2"/>
      <c r="O877" s="2"/>
      <c r="P877" s="2"/>
      <c r="Q877" s="2"/>
      <c r="R877" s="2"/>
      <c r="S877" s="2"/>
      <c r="T877" s="2"/>
      <c r="U877" s="2"/>
      <c r="V877" s="2"/>
      <c r="W877" s="2"/>
      <c r="X877" s="2"/>
      <c r="Y877" s="2"/>
      <c r="Z877" s="2"/>
      <c r="AA877" s="1622"/>
    </row>
    <row r="878" spans="1:27" ht="15.75">
      <c r="A878" s="2"/>
      <c r="B878" s="64"/>
      <c r="C878" s="2"/>
      <c r="D878" s="2"/>
      <c r="E878" s="2"/>
      <c r="F878" s="2"/>
      <c r="G878" s="2"/>
      <c r="H878" s="2"/>
      <c r="I878" s="2"/>
      <c r="J878" s="2"/>
      <c r="K878" s="2"/>
      <c r="L878" s="2"/>
      <c r="M878" s="2"/>
      <c r="N878" s="2"/>
      <c r="O878" s="2"/>
      <c r="P878" s="2"/>
      <c r="Q878" s="2"/>
      <c r="R878" s="2"/>
      <c r="S878" s="2"/>
      <c r="T878" s="2"/>
      <c r="U878" s="2"/>
      <c r="V878" s="2"/>
      <c r="W878" s="2"/>
      <c r="X878" s="2"/>
      <c r="Y878" s="2"/>
      <c r="Z878" s="2"/>
      <c r="AA878" s="1622"/>
    </row>
    <row r="879" spans="1:27" ht="15.75">
      <c r="A879" s="2"/>
      <c r="B879" s="64"/>
      <c r="C879" s="2"/>
      <c r="D879" s="2"/>
      <c r="E879" s="2"/>
      <c r="F879" s="2"/>
      <c r="G879" s="2"/>
      <c r="H879" s="2"/>
      <c r="I879" s="2"/>
      <c r="J879" s="2"/>
      <c r="K879" s="2"/>
      <c r="L879" s="2"/>
      <c r="M879" s="2"/>
      <c r="N879" s="2"/>
      <c r="O879" s="2"/>
      <c r="P879" s="2"/>
      <c r="Q879" s="2"/>
      <c r="R879" s="2"/>
      <c r="S879" s="2"/>
      <c r="T879" s="2"/>
      <c r="U879" s="2"/>
      <c r="V879" s="2"/>
      <c r="W879" s="2"/>
      <c r="X879" s="2"/>
      <c r="Y879" s="2"/>
      <c r="Z879" s="2"/>
      <c r="AA879" s="1622"/>
    </row>
    <row r="880" spans="1:27" ht="15.75">
      <c r="A880" s="2"/>
      <c r="B880" s="64"/>
      <c r="C880" s="2"/>
      <c r="D880" s="2"/>
      <c r="E880" s="2"/>
      <c r="F880" s="2"/>
      <c r="G880" s="2"/>
      <c r="H880" s="2"/>
      <c r="I880" s="2"/>
      <c r="J880" s="2"/>
      <c r="K880" s="2"/>
      <c r="L880" s="2"/>
      <c r="M880" s="2"/>
      <c r="N880" s="2"/>
      <c r="O880" s="2"/>
      <c r="P880" s="2"/>
      <c r="Q880" s="2"/>
      <c r="R880" s="2"/>
      <c r="S880" s="2"/>
      <c r="T880" s="2"/>
      <c r="U880" s="2"/>
      <c r="V880" s="2"/>
      <c r="W880" s="2"/>
      <c r="X880" s="2"/>
      <c r="Y880" s="2"/>
      <c r="Z880" s="2"/>
      <c r="AA880" s="1622"/>
    </row>
    <row r="881" spans="1:27" ht="15.75">
      <c r="A881" s="2"/>
      <c r="B881" s="64"/>
      <c r="C881" s="2"/>
      <c r="D881" s="2"/>
      <c r="E881" s="2"/>
      <c r="F881" s="2"/>
      <c r="G881" s="2"/>
      <c r="H881" s="2"/>
      <c r="I881" s="2"/>
      <c r="J881" s="2"/>
      <c r="K881" s="2"/>
      <c r="L881" s="2"/>
      <c r="M881" s="2"/>
      <c r="N881" s="2"/>
      <c r="O881" s="2"/>
      <c r="P881" s="2"/>
      <c r="Q881" s="2"/>
      <c r="R881" s="2"/>
      <c r="S881" s="2"/>
      <c r="T881" s="2"/>
      <c r="U881" s="2"/>
      <c r="V881" s="2"/>
      <c r="W881" s="2"/>
      <c r="X881" s="2"/>
      <c r="Y881" s="2"/>
      <c r="Z881" s="2"/>
      <c r="AA881" s="1622"/>
    </row>
    <row r="882" spans="1:27" ht="15.75">
      <c r="A882" s="2"/>
      <c r="B882" s="64"/>
      <c r="C882" s="2"/>
      <c r="D882" s="2"/>
      <c r="E882" s="2"/>
      <c r="F882" s="2"/>
      <c r="G882" s="2"/>
      <c r="H882" s="2"/>
      <c r="I882" s="2"/>
      <c r="J882" s="2"/>
      <c r="K882" s="2"/>
      <c r="L882" s="2"/>
      <c r="M882" s="2"/>
      <c r="N882" s="2"/>
      <c r="O882" s="2"/>
      <c r="P882" s="2"/>
      <c r="Q882" s="2"/>
      <c r="R882" s="2"/>
      <c r="S882" s="2"/>
      <c r="T882" s="2"/>
      <c r="U882" s="2"/>
      <c r="V882" s="2"/>
      <c r="W882" s="2"/>
      <c r="X882" s="2"/>
      <c r="Y882" s="2"/>
      <c r="Z882" s="2"/>
      <c r="AA882" s="1622"/>
    </row>
    <row r="883" spans="1:27" ht="15.75">
      <c r="A883" s="2"/>
      <c r="B883" s="64"/>
      <c r="C883" s="2"/>
      <c r="D883" s="2"/>
      <c r="E883" s="2"/>
      <c r="F883" s="2"/>
      <c r="G883" s="2"/>
      <c r="H883" s="2"/>
      <c r="I883" s="2"/>
      <c r="J883" s="2"/>
      <c r="K883" s="2"/>
      <c r="L883" s="2"/>
      <c r="M883" s="2"/>
      <c r="N883" s="2"/>
      <c r="O883" s="2"/>
      <c r="P883" s="2"/>
      <c r="Q883" s="2"/>
      <c r="R883" s="2"/>
      <c r="S883" s="2"/>
      <c r="T883" s="2"/>
      <c r="U883" s="2"/>
      <c r="V883" s="2"/>
      <c r="W883" s="2"/>
      <c r="X883" s="2"/>
      <c r="Y883" s="2"/>
      <c r="Z883" s="2"/>
      <c r="AA883" s="1622"/>
    </row>
    <row r="884" spans="1:27" ht="15.75">
      <c r="A884" s="2"/>
      <c r="B884" s="64"/>
      <c r="C884" s="2"/>
      <c r="D884" s="2"/>
      <c r="E884" s="2"/>
      <c r="F884" s="2"/>
      <c r="G884" s="2"/>
      <c r="H884" s="2"/>
      <c r="I884" s="2"/>
      <c r="J884" s="2"/>
      <c r="K884" s="2"/>
      <c r="L884" s="2"/>
      <c r="M884" s="2"/>
      <c r="N884" s="2"/>
      <c r="O884" s="2"/>
      <c r="P884" s="2"/>
      <c r="Q884" s="2"/>
      <c r="R884" s="2"/>
      <c r="S884" s="2"/>
      <c r="T884" s="2"/>
      <c r="U884" s="2"/>
      <c r="V884" s="2"/>
      <c r="W884" s="2"/>
      <c r="X884" s="2"/>
      <c r="Y884" s="2"/>
      <c r="Z884" s="2"/>
      <c r="AA884" s="1622"/>
    </row>
    <row r="885" spans="1:27" ht="15.75">
      <c r="A885" s="2"/>
      <c r="B885" s="64"/>
      <c r="C885" s="2"/>
      <c r="D885" s="2"/>
      <c r="E885" s="2"/>
      <c r="F885" s="2"/>
      <c r="G885" s="2"/>
      <c r="H885" s="2"/>
      <c r="I885" s="2"/>
      <c r="J885" s="2"/>
      <c r="K885" s="2"/>
      <c r="L885" s="2"/>
      <c r="M885" s="2"/>
      <c r="N885" s="2"/>
      <c r="O885" s="2"/>
      <c r="P885" s="2"/>
      <c r="Q885" s="2"/>
      <c r="R885" s="2"/>
      <c r="S885" s="2"/>
      <c r="T885" s="2"/>
      <c r="U885" s="2"/>
      <c r="V885" s="2"/>
      <c r="W885" s="2"/>
      <c r="X885" s="2"/>
      <c r="Y885" s="2"/>
      <c r="Z885" s="2"/>
      <c r="AA885" s="1622"/>
    </row>
    <row r="886" spans="1:27" ht="15.75">
      <c r="A886" s="2"/>
      <c r="B886" s="64"/>
      <c r="C886" s="2"/>
      <c r="D886" s="2"/>
      <c r="E886" s="2"/>
      <c r="F886" s="2"/>
      <c r="G886" s="2"/>
      <c r="H886" s="2"/>
      <c r="I886" s="2"/>
      <c r="J886" s="2"/>
      <c r="K886" s="2"/>
      <c r="L886" s="2"/>
      <c r="M886" s="2"/>
      <c r="N886" s="2"/>
      <c r="O886" s="2"/>
      <c r="P886" s="2"/>
      <c r="Q886" s="2"/>
      <c r="R886" s="2"/>
      <c r="S886" s="2"/>
      <c r="T886" s="2"/>
      <c r="U886" s="2"/>
      <c r="V886" s="2"/>
      <c r="W886" s="2"/>
      <c r="X886" s="2"/>
      <c r="Y886" s="2"/>
      <c r="Z886" s="2"/>
      <c r="AA886" s="1622"/>
    </row>
    <row r="887" spans="1:27" ht="15.75">
      <c r="A887" s="2"/>
      <c r="B887" s="64"/>
      <c r="C887" s="2"/>
      <c r="D887" s="2"/>
      <c r="E887" s="2"/>
      <c r="F887" s="2"/>
      <c r="G887" s="2"/>
      <c r="H887" s="2"/>
      <c r="I887" s="2"/>
      <c r="J887" s="2"/>
      <c r="K887" s="2"/>
      <c r="L887" s="2"/>
      <c r="M887" s="2"/>
      <c r="N887" s="2"/>
      <c r="O887" s="2"/>
      <c r="P887" s="2"/>
      <c r="Q887" s="2"/>
      <c r="R887" s="2"/>
      <c r="S887" s="2"/>
      <c r="T887" s="2"/>
      <c r="U887" s="2"/>
      <c r="V887" s="2"/>
      <c r="W887" s="2"/>
      <c r="X887" s="2"/>
      <c r="Y887" s="2"/>
      <c r="Z887" s="2"/>
      <c r="AA887" s="1622"/>
    </row>
    <row r="888" spans="1:27" ht="15.75">
      <c r="A888" s="2"/>
      <c r="B888" s="64"/>
      <c r="C888" s="2"/>
      <c r="D888" s="2"/>
      <c r="E888" s="2"/>
      <c r="F888" s="2"/>
      <c r="G888" s="2"/>
      <c r="H888" s="2"/>
      <c r="I888" s="2"/>
      <c r="J888" s="2"/>
      <c r="K888" s="2"/>
      <c r="L888" s="2"/>
      <c r="M888" s="2"/>
      <c r="N888" s="2"/>
      <c r="O888" s="2"/>
      <c r="P888" s="2"/>
      <c r="Q888" s="2"/>
      <c r="R888" s="2"/>
      <c r="S888" s="2"/>
      <c r="T888" s="2"/>
      <c r="U888" s="2"/>
      <c r="V888" s="2"/>
      <c r="W888" s="2"/>
      <c r="X888" s="2"/>
      <c r="Y888" s="2"/>
      <c r="Z888" s="2"/>
      <c r="AA888" s="1622"/>
    </row>
    <row r="889" spans="1:27" ht="15.75">
      <c r="A889" s="2"/>
      <c r="B889" s="64"/>
      <c r="C889" s="2"/>
      <c r="D889" s="2"/>
      <c r="E889" s="2"/>
      <c r="F889" s="2"/>
      <c r="G889" s="2"/>
      <c r="H889" s="2"/>
      <c r="I889" s="2"/>
      <c r="J889" s="2"/>
      <c r="K889" s="2"/>
      <c r="L889" s="2"/>
      <c r="M889" s="2"/>
      <c r="N889" s="2"/>
      <c r="O889" s="2"/>
      <c r="P889" s="2"/>
      <c r="Q889" s="2"/>
      <c r="R889" s="2"/>
      <c r="S889" s="2"/>
      <c r="T889" s="2"/>
      <c r="U889" s="2"/>
      <c r="V889" s="2"/>
      <c r="W889" s="2"/>
      <c r="X889" s="2"/>
      <c r="Y889" s="2"/>
      <c r="Z889" s="2"/>
      <c r="AA889" s="1622"/>
    </row>
    <row r="890" spans="1:27" ht="15.75">
      <c r="A890" s="2"/>
      <c r="B890" s="64"/>
      <c r="C890" s="2"/>
      <c r="D890" s="2"/>
      <c r="E890" s="2"/>
      <c r="F890" s="2"/>
      <c r="G890" s="2"/>
      <c r="H890" s="2"/>
      <c r="I890" s="2"/>
      <c r="J890" s="2"/>
      <c r="K890" s="2"/>
      <c r="L890" s="2"/>
      <c r="M890" s="2"/>
      <c r="N890" s="2"/>
      <c r="O890" s="2"/>
      <c r="P890" s="2"/>
      <c r="Q890" s="2"/>
      <c r="R890" s="2"/>
      <c r="S890" s="2"/>
      <c r="T890" s="2"/>
      <c r="U890" s="2"/>
      <c r="V890" s="2"/>
      <c r="W890" s="2"/>
      <c r="X890" s="2"/>
      <c r="Y890" s="2"/>
      <c r="Z890" s="2"/>
      <c r="AA890" s="1622"/>
    </row>
    <row r="891" spans="1:27" ht="15.75">
      <c r="A891" s="2"/>
      <c r="B891" s="64"/>
      <c r="C891" s="2"/>
      <c r="D891" s="2"/>
      <c r="E891" s="2"/>
      <c r="F891" s="2"/>
      <c r="G891" s="2"/>
      <c r="H891" s="2"/>
      <c r="I891" s="2"/>
      <c r="J891" s="2"/>
      <c r="K891" s="2"/>
      <c r="L891" s="2"/>
      <c r="M891" s="2"/>
      <c r="N891" s="2"/>
      <c r="O891" s="2"/>
      <c r="P891" s="2"/>
      <c r="Q891" s="2"/>
      <c r="R891" s="2"/>
      <c r="S891" s="2"/>
      <c r="T891" s="2"/>
      <c r="U891" s="2"/>
      <c r="V891" s="2"/>
      <c r="W891" s="2"/>
      <c r="X891" s="2"/>
      <c r="Y891" s="2"/>
      <c r="Z891" s="2"/>
      <c r="AA891" s="1622"/>
    </row>
    <row r="892" spans="1:27" ht="15.75">
      <c r="A892" s="2"/>
      <c r="B892" s="64"/>
      <c r="C892" s="2"/>
      <c r="D892" s="2"/>
      <c r="E892" s="2"/>
      <c r="F892" s="2"/>
      <c r="G892" s="2"/>
      <c r="H892" s="2"/>
      <c r="I892" s="2"/>
      <c r="J892" s="2"/>
      <c r="K892" s="2"/>
      <c r="L892" s="2"/>
      <c r="M892" s="2"/>
      <c r="N892" s="2"/>
      <c r="O892" s="2"/>
      <c r="P892" s="2"/>
      <c r="Q892" s="2"/>
      <c r="R892" s="2"/>
      <c r="S892" s="2"/>
      <c r="T892" s="2"/>
      <c r="U892" s="2"/>
      <c r="V892" s="2"/>
      <c r="W892" s="2"/>
      <c r="X892" s="2"/>
      <c r="Y892" s="2"/>
      <c r="Z892" s="2"/>
      <c r="AA892" s="1622"/>
    </row>
    <row r="893" spans="1:27" ht="15.75">
      <c r="A893" s="2"/>
      <c r="B893" s="64"/>
      <c r="C893" s="2"/>
      <c r="D893" s="2"/>
      <c r="E893" s="2"/>
      <c r="F893" s="2"/>
      <c r="G893" s="2"/>
      <c r="H893" s="2"/>
      <c r="I893" s="2"/>
      <c r="J893" s="2"/>
      <c r="K893" s="2"/>
      <c r="L893" s="2"/>
      <c r="M893" s="2"/>
      <c r="N893" s="2"/>
      <c r="O893" s="2"/>
      <c r="P893" s="2"/>
      <c r="Q893" s="2"/>
      <c r="R893" s="2"/>
      <c r="S893" s="2"/>
      <c r="T893" s="2"/>
      <c r="U893" s="2"/>
      <c r="V893" s="2"/>
      <c r="W893" s="2"/>
      <c r="X893" s="2"/>
      <c r="Y893" s="2"/>
      <c r="Z893" s="2"/>
      <c r="AA893" s="1622"/>
    </row>
    <row r="894" spans="1:27" ht="15.75">
      <c r="A894" s="2"/>
      <c r="B894" s="64"/>
      <c r="C894" s="2"/>
      <c r="D894" s="2"/>
      <c r="E894" s="2"/>
      <c r="F894" s="2"/>
      <c r="G894" s="2"/>
      <c r="H894" s="2"/>
      <c r="I894" s="2"/>
      <c r="J894" s="2"/>
      <c r="K894" s="2"/>
      <c r="L894" s="2"/>
      <c r="M894" s="2"/>
      <c r="N894" s="2"/>
      <c r="O894" s="2"/>
      <c r="P894" s="2"/>
      <c r="Q894" s="2"/>
      <c r="R894" s="2"/>
      <c r="S894" s="2"/>
      <c r="T894" s="2"/>
      <c r="U894" s="2"/>
      <c r="V894" s="2"/>
      <c r="W894" s="2"/>
      <c r="X894" s="2"/>
      <c r="Y894" s="2"/>
      <c r="Z894" s="2"/>
      <c r="AA894" s="1622"/>
    </row>
    <row r="895" spans="1:27" ht="15.75">
      <c r="A895" s="2"/>
      <c r="B895" s="64"/>
      <c r="C895" s="2"/>
      <c r="D895" s="2"/>
      <c r="E895" s="2"/>
      <c r="F895" s="2"/>
      <c r="G895" s="2"/>
      <c r="H895" s="2"/>
      <c r="I895" s="2"/>
      <c r="J895" s="2"/>
      <c r="K895" s="2"/>
      <c r="L895" s="2"/>
      <c r="M895" s="2"/>
      <c r="N895" s="2"/>
      <c r="O895" s="2"/>
      <c r="P895" s="2"/>
      <c r="Q895" s="2"/>
      <c r="R895" s="2"/>
      <c r="S895" s="2"/>
      <c r="T895" s="2"/>
      <c r="U895" s="2"/>
      <c r="V895" s="2"/>
      <c r="W895" s="2"/>
      <c r="X895" s="2"/>
      <c r="Y895" s="2"/>
      <c r="Z895" s="2"/>
      <c r="AA895" s="1622"/>
    </row>
    <row r="896" spans="1:27" ht="15.75">
      <c r="A896" s="2"/>
      <c r="B896" s="64"/>
      <c r="C896" s="2"/>
      <c r="D896" s="2"/>
      <c r="E896" s="2"/>
      <c r="F896" s="2"/>
      <c r="G896" s="2"/>
      <c r="H896" s="2"/>
      <c r="I896" s="2"/>
      <c r="J896" s="2"/>
      <c r="K896" s="2"/>
      <c r="L896" s="2"/>
      <c r="M896" s="2"/>
      <c r="N896" s="2"/>
      <c r="O896" s="2"/>
      <c r="P896" s="2"/>
      <c r="Q896" s="2"/>
      <c r="R896" s="2"/>
      <c r="S896" s="2"/>
      <c r="T896" s="2"/>
      <c r="U896" s="2"/>
      <c r="V896" s="2"/>
      <c r="W896" s="2"/>
      <c r="X896" s="2"/>
      <c r="Y896" s="2"/>
      <c r="Z896" s="2"/>
      <c r="AA896" s="1622"/>
    </row>
    <row r="897" spans="1:27" ht="15.75">
      <c r="A897" s="2"/>
      <c r="B897" s="64"/>
      <c r="C897" s="2"/>
      <c r="D897" s="2"/>
      <c r="E897" s="2"/>
      <c r="F897" s="2"/>
      <c r="G897" s="2"/>
      <c r="H897" s="2"/>
      <c r="I897" s="2"/>
      <c r="J897" s="2"/>
      <c r="K897" s="2"/>
      <c r="L897" s="2"/>
      <c r="M897" s="2"/>
      <c r="N897" s="2"/>
      <c r="O897" s="2"/>
      <c r="P897" s="2"/>
      <c r="Q897" s="2"/>
      <c r="R897" s="2"/>
      <c r="S897" s="2"/>
      <c r="T897" s="2"/>
      <c r="U897" s="2"/>
      <c r="V897" s="2"/>
      <c r="W897" s="2"/>
      <c r="X897" s="2"/>
      <c r="Y897" s="2"/>
      <c r="Z897" s="2"/>
      <c r="AA897" s="1622"/>
    </row>
    <row r="898" spans="1:27" ht="15.75">
      <c r="A898" s="2"/>
      <c r="B898" s="64"/>
      <c r="C898" s="2"/>
      <c r="D898" s="2"/>
      <c r="E898" s="2"/>
      <c r="F898" s="2"/>
      <c r="G898" s="2"/>
      <c r="H898" s="2"/>
      <c r="I898" s="2"/>
      <c r="J898" s="2"/>
      <c r="K898" s="2"/>
      <c r="L898" s="2"/>
      <c r="M898" s="2"/>
      <c r="N898" s="2"/>
      <c r="O898" s="2"/>
      <c r="P898" s="2"/>
      <c r="Q898" s="2"/>
      <c r="R898" s="2"/>
      <c r="S898" s="2"/>
      <c r="T898" s="2"/>
      <c r="U898" s="2"/>
      <c r="V898" s="2"/>
      <c r="W898" s="2"/>
      <c r="X898" s="2"/>
      <c r="Y898" s="2"/>
      <c r="Z898" s="2"/>
      <c r="AA898" s="1622"/>
    </row>
    <row r="899" spans="1:27" ht="15.75">
      <c r="A899" s="2"/>
      <c r="B899" s="64"/>
      <c r="C899" s="2"/>
      <c r="D899" s="2"/>
      <c r="E899" s="2"/>
      <c r="F899" s="2"/>
      <c r="G899" s="2"/>
      <c r="H899" s="2"/>
      <c r="I899" s="2"/>
      <c r="J899" s="2"/>
      <c r="K899" s="2"/>
      <c r="L899" s="2"/>
      <c r="M899" s="2"/>
      <c r="N899" s="2"/>
      <c r="O899" s="2"/>
      <c r="P899" s="2"/>
      <c r="Q899" s="2"/>
      <c r="R899" s="2"/>
      <c r="S899" s="2"/>
      <c r="T899" s="2"/>
      <c r="U899" s="2"/>
      <c r="V899" s="2"/>
      <c r="W899" s="2"/>
      <c r="X899" s="2"/>
      <c r="Y899" s="2"/>
      <c r="Z899" s="2"/>
      <c r="AA899" s="1622"/>
    </row>
    <row r="900" spans="1:27" ht="15.75">
      <c r="A900" s="2"/>
      <c r="B900" s="64"/>
      <c r="C900" s="2"/>
      <c r="D900" s="2"/>
      <c r="E900" s="2"/>
      <c r="F900" s="2"/>
      <c r="G900" s="2"/>
      <c r="H900" s="2"/>
      <c r="I900" s="2"/>
      <c r="J900" s="2"/>
      <c r="K900" s="2"/>
      <c r="L900" s="2"/>
      <c r="M900" s="2"/>
      <c r="N900" s="2"/>
      <c r="O900" s="2"/>
      <c r="P900" s="2"/>
      <c r="Q900" s="2"/>
      <c r="R900" s="2"/>
      <c r="S900" s="2"/>
      <c r="T900" s="2"/>
      <c r="U900" s="2"/>
      <c r="V900" s="2"/>
      <c r="W900" s="2"/>
      <c r="X900" s="2"/>
      <c r="Y900" s="2"/>
      <c r="Z900" s="2"/>
      <c r="AA900" s="1622"/>
    </row>
    <row r="901" spans="1:27" ht="15.75">
      <c r="A901" s="2"/>
      <c r="B901" s="64"/>
      <c r="C901" s="2"/>
      <c r="D901" s="2"/>
      <c r="E901" s="2"/>
      <c r="F901" s="2"/>
      <c r="G901" s="2"/>
      <c r="H901" s="2"/>
      <c r="I901" s="2"/>
      <c r="J901" s="2"/>
      <c r="K901" s="2"/>
      <c r="L901" s="2"/>
      <c r="M901" s="2"/>
      <c r="N901" s="2"/>
      <c r="O901" s="2"/>
      <c r="P901" s="2"/>
      <c r="Q901" s="2"/>
      <c r="R901" s="2"/>
      <c r="S901" s="2"/>
      <c r="T901" s="2"/>
      <c r="U901" s="2"/>
      <c r="V901" s="2"/>
      <c r="W901" s="2"/>
      <c r="X901" s="2"/>
      <c r="Y901" s="2"/>
      <c r="Z901" s="2"/>
      <c r="AA901" s="1622"/>
    </row>
    <row r="902" spans="1:27" ht="15.75">
      <c r="A902" s="2"/>
      <c r="B902" s="64"/>
      <c r="C902" s="2"/>
      <c r="D902" s="2"/>
      <c r="E902" s="2"/>
      <c r="F902" s="2"/>
      <c r="G902" s="2"/>
      <c r="H902" s="2"/>
      <c r="I902" s="2"/>
      <c r="J902" s="2"/>
      <c r="K902" s="2"/>
      <c r="L902" s="2"/>
      <c r="M902" s="2"/>
      <c r="N902" s="2"/>
      <c r="O902" s="2"/>
      <c r="P902" s="2"/>
      <c r="Q902" s="2"/>
      <c r="R902" s="2"/>
      <c r="S902" s="2"/>
      <c r="T902" s="2"/>
      <c r="U902" s="2"/>
      <c r="V902" s="2"/>
      <c r="W902" s="2"/>
      <c r="X902" s="2"/>
      <c r="Y902" s="2"/>
      <c r="Z902" s="2"/>
      <c r="AA902" s="1622"/>
    </row>
    <row r="903" spans="1:27" ht="15.75">
      <c r="A903" s="2"/>
      <c r="B903" s="64"/>
      <c r="C903" s="2"/>
      <c r="D903" s="2"/>
      <c r="E903" s="2"/>
      <c r="F903" s="2"/>
      <c r="G903" s="2"/>
      <c r="H903" s="2"/>
      <c r="I903" s="2"/>
      <c r="J903" s="2"/>
      <c r="K903" s="2"/>
      <c r="L903" s="2"/>
      <c r="M903" s="2"/>
      <c r="N903" s="2"/>
      <c r="O903" s="2"/>
      <c r="P903" s="2"/>
      <c r="Q903" s="2"/>
      <c r="R903" s="2"/>
      <c r="S903" s="2"/>
      <c r="T903" s="2"/>
      <c r="U903" s="2"/>
      <c r="V903" s="2"/>
      <c r="W903" s="2"/>
      <c r="X903" s="2"/>
      <c r="Y903" s="2"/>
      <c r="Z903" s="2"/>
      <c r="AA903" s="1622"/>
    </row>
    <row r="904" spans="1:27" ht="15.75">
      <c r="A904" s="2"/>
      <c r="B904" s="64"/>
      <c r="C904" s="2"/>
      <c r="D904" s="2"/>
      <c r="E904" s="2"/>
      <c r="F904" s="2"/>
      <c r="G904" s="2"/>
      <c r="H904" s="2"/>
      <c r="I904" s="2"/>
      <c r="J904" s="2"/>
      <c r="K904" s="2"/>
      <c r="L904" s="2"/>
      <c r="M904" s="2"/>
      <c r="N904" s="2"/>
      <c r="O904" s="2"/>
      <c r="P904" s="2"/>
      <c r="Q904" s="2"/>
      <c r="R904" s="2"/>
      <c r="S904" s="2"/>
      <c r="T904" s="2"/>
      <c r="U904" s="2"/>
      <c r="V904" s="2"/>
      <c r="W904" s="2"/>
      <c r="X904" s="2"/>
      <c r="Y904" s="2"/>
      <c r="Z904" s="2"/>
      <c r="AA904" s="1622"/>
    </row>
    <row r="905" spans="1:27" ht="15.75">
      <c r="A905" s="2"/>
      <c r="B905" s="64"/>
      <c r="C905" s="2"/>
      <c r="D905" s="2"/>
      <c r="E905" s="2"/>
      <c r="F905" s="2"/>
      <c r="G905" s="2"/>
      <c r="H905" s="2"/>
      <c r="I905" s="2"/>
      <c r="J905" s="2"/>
      <c r="K905" s="2"/>
      <c r="L905" s="2"/>
      <c r="M905" s="2"/>
      <c r="N905" s="2"/>
      <c r="O905" s="2"/>
      <c r="P905" s="2"/>
      <c r="Q905" s="2"/>
      <c r="R905" s="2"/>
      <c r="S905" s="2"/>
      <c r="T905" s="2"/>
      <c r="U905" s="2"/>
      <c r="V905" s="2"/>
      <c r="W905" s="2"/>
      <c r="X905" s="2"/>
      <c r="Y905" s="2"/>
      <c r="Z905" s="2"/>
      <c r="AA905" s="1622"/>
    </row>
    <row r="906" spans="1:27" ht="15.75">
      <c r="A906" s="2"/>
      <c r="B906" s="64"/>
      <c r="C906" s="2"/>
      <c r="D906" s="2"/>
      <c r="E906" s="2"/>
      <c r="F906" s="2"/>
      <c r="G906" s="2"/>
      <c r="H906" s="2"/>
      <c r="I906" s="2"/>
      <c r="J906" s="2"/>
      <c r="K906" s="2"/>
      <c r="L906" s="2"/>
      <c r="M906" s="2"/>
      <c r="N906" s="2"/>
      <c r="O906" s="2"/>
      <c r="P906" s="2"/>
      <c r="Q906" s="2"/>
      <c r="R906" s="2"/>
      <c r="S906" s="2"/>
      <c r="T906" s="2"/>
      <c r="U906" s="2"/>
      <c r="V906" s="2"/>
      <c r="W906" s="2"/>
      <c r="X906" s="2"/>
      <c r="Y906" s="2"/>
      <c r="Z906" s="2"/>
      <c r="AA906" s="1622"/>
    </row>
    <row r="907" spans="1:27" ht="15.75">
      <c r="A907" s="2"/>
      <c r="B907" s="64"/>
      <c r="C907" s="2"/>
      <c r="D907" s="2"/>
      <c r="E907" s="2"/>
      <c r="F907" s="2"/>
      <c r="G907" s="2"/>
      <c r="H907" s="2"/>
      <c r="I907" s="2"/>
      <c r="J907" s="2"/>
      <c r="K907" s="2"/>
      <c r="L907" s="2"/>
      <c r="M907" s="2"/>
      <c r="N907" s="2"/>
      <c r="O907" s="2"/>
      <c r="P907" s="2"/>
      <c r="Q907" s="2"/>
      <c r="R907" s="2"/>
      <c r="S907" s="2"/>
      <c r="T907" s="2"/>
      <c r="U907" s="2"/>
      <c r="V907" s="2"/>
      <c r="W907" s="2"/>
      <c r="X907" s="2"/>
      <c r="Y907" s="2"/>
      <c r="Z907" s="2"/>
      <c r="AA907" s="1622"/>
    </row>
    <row r="908" spans="1:27" ht="15.75">
      <c r="A908" s="2"/>
      <c r="B908" s="64"/>
      <c r="C908" s="2"/>
      <c r="D908" s="2"/>
      <c r="E908" s="2"/>
      <c r="F908" s="2"/>
      <c r="G908" s="2"/>
      <c r="H908" s="2"/>
      <c r="I908" s="2"/>
      <c r="J908" s="2"/>
      <c r="K908" s="2"/>
      <c r="L908" s="2"/>
      <c r="M908" s="2"/>
      <c r="N908" s="2"/>
      <c r="O908" s="2"/>
      <c r="P908" s="2"/>
      <c r="Q908" s="2"/>
      <c r="R908" s="2"/>
      <c r="S908" s="2"/>
      <c r="T908" s="2"/>
      <c r="U908" s="2"/>
      <c r="V908" s="2"/>
      <c r="W908" s="2"/>
      <c r="X908" s="2"/>
      <c r="Y908" s="2"/>
      <c r="Z908" s="2"/>
      <c r="AA908" s="1622"/>
    </row>
    <row r="909" spans="1:27" ht="15.75">
      <c r="A909" s="2"/>
      <c r="B909" s="64"/>
      <c r="C909" s="2"/>
      <c r="D909" s="2"/>
      <c r="E909" s="2"/>
      <c r="F909" s="2"/>
      <c r="G909" s="2"/>
      <c r="H909" s="2"/>
      <c r="I909" s="2"/>
      <c r="J909" s="2"/>
      <c r="K909" s="2"/>
      <c r="L909" s="2"/>
      <c r="M909" s="2"/>
      <c r="N909" s="2"/>
      <c r="O909" s="2"/>
      <c r="P909" s="2"/>
      <c r="Q909" s="2"/>
      <c r="R909" s="2"/>
      <c r="S909" s="2"/>
      <c r="T909" s="2"/>
      <c r="U909" s="2"/>
      <c r="V909" s="2"/>
      <c r="W909" s="2"/>
      <c r="X909" s="2"/>
      <c r="Y909" s="2"/>
      <c r="Z909" s="2"/>
      <c r="AA909" s="1622"/>
    </row>
    <row r="910" spans="1:27" ht="15.75">
      <c r="A910" s="2"/>
      <c r="B910" s="64"/>
      <c r="C910" s="2"/>
      <c r="D910" s="2"/>
      <c r="E910" s="2"/>
      <c r="F910" s="2"/>
      <c r="G910" s="2"/>
      <c r="H910" s="2"/>
      <c r="I910" s="2"/>
      <c r="J910" s="2"/>
      <c r="K910" s="2"/>
      <c r="L910" s="2"/>
      <c r="M910" s="2"/>
      <c r="N910" s="2"/>
      <c r="O910" s="2"/>
      <c r="P910" s="2"/>
      <c r="Q910" s="2"/>
      <c r="R910" s="2"/>
      <c r="S910" s="2"/>
      <c r="T910" s="2"/>
      <c r="U910" s="2"/>
      <c r="V910" s="2"/>
      <c r="W910" s="2"/>
      <c r="X910" s="2"/>
      <c r="Y910" s="2"/>
      <c r="Z910" s="2"/>
      <c r="AA910" s="1622"/>
    </row>
    <row r="911" spans="1:27" ht="15.75">
      <c r="A911" s="2"/>
      <c r="B911" s="64"/>
      <c r="C911" s="2"/>
      <c r="D911" s="2"/>
      <c r="E911" s="2"/>
      <c r="F911" s="2"/>
      <c r="G911" s="2"/>
      <c r="H911" s="2"/>
      <c r="I911" s="2"/>
      <c r="J911" s="2"/>
      <c r="K911" s="2"/>
      <c r="L911" s="2"/>
      <c r="M911" s="2"/>
      <c r="N911" s="2"/>
      <c r="O911" s="2"/>
      <c r="P911" s="2"/>
      <c r="Q911" s="2"/>
      <c r="R911" s="2"/>
      <c r="S911" s="2"/>
      <c r="T911" s="2"/>
      <c r="U911" s="2"/>
      <c r="V911" s="2"/>
      <c r="W911" s="2"/>
      <c r="X911" s="2"/>
      <c r="Y911" s="2"/>
      <c r="Z911" s="2"/>
      <c r="AA911" s="1622"/>
    </row>
    <row r="912" spans="1:27" ht="15.75">
      <c r="A912" s="2"/>
      <c r="B912" s="64"/>
      <c r="C912" s="2"/>
      <c r="D912" s="2"/>
      <c r="E912" s="2"/>
      <c r="F912" s="2"/>
      <c r="G912" s="2"/>
      <c r="H912" s="2"/>
      <c r="I912" s="2"/>
      <c r="J912" s="2"/>
      <c r="K912" s="2"/>
      <c r="L912" s="2"/>
      <c r="M912" s="2"/>
      <c r="N912" s="2"/>
      <c r="O912" s="2"/>
      <c r="P912" s="2"/>
      <c r="Q912" s="2"/>
      <c r="R912" s="2"/>
      <c r="S912" s="2"/>
      <c r="T912" s="2"/>
      <c r="U912" s="2"/>
      <c r="V912" s="2"/>
      <c r="W912" s="2"/>
      <c r="X912" s="2"/>
      <c r="Y912" s="2"/>
      <c r="Z912" s="2"/>
      <c r="AA912" s="1622"/>
    </row>
    <row r="913" spans="1:27" ht="15.75">
      <c r="A913" s="2"/>
      <c r="B913" s="64"/>
      <c r="C913" s="2"/>
      <c r="D913" s="2"/>
      <c r="E913" s="2"/>
      <c r="F913" s="2"/>
      <c r="G913" s="2"/>
      <c r="H913" s="2"/>
      <c r="I913" s="2"/>
      <c r="J913" s="2"/>
      <c r="K913" s="2"/>
      <c r="L913" s="2"/>
      <c r="M913" s="2"/>
      <c r="N913" s="2"/>
      <c r="O913" s="2"/>
      <c r="P913" s="2"/>
      <c r="Q913" s="2"/>
      <c r="R913" s="2"/>
      <c r="S913" s="2"/>
      <c r="T913" s="2"/>
      <c r="U913" s="2"/>
      <c r="V913" s="2"/>
      <c r="W913" s="2"/>
      <c r="X913" s="2"/>
      <c r="Y913" s="2"/>
      <c r="Z913" s="2"/>
      <c r="AA913" s="1622"/>
    </row>
    <row r="914" spans="1:27" ht="15.75">
      <c r="A914" s="2"/>
      <c r="B914" s="64"/>
      <c r="C914" s="2"/>
      <c r="D914" s="2"/>
      <c r="E914" s="2"/>
      <c r="F914" s="2"/>
      <c r="G914" s="2"/>
      <c r="H914" s="2"/>
      <c r="I914" s="2"/>
      <c r="J914" s="2"/>
      <c r="K914" s="2"/>
      <c r="L914" s="2"/>
      <c r="M914" s="2"/>
      <c r="N914" s="2"/>
      <c r="O914" s="2"/>
      <c r="P914" s="2"/>
      <c r="Q914" s="2"/>
      <c r="R914" s="2"/>
      <c r="S914" s="2"/>
      <c r="T914" s="2"/>
      <c r="U914" s="2"/>
      <c r="V914" s="2"/>
      <c r="W914" s="2"/>
      <c r="X914" s="2"/>
      <c r="Y914" s="2"/>
      <c r="Z914" s="2"/>
      <c r="AA914" s="1622"/>
    </row>
    <row r="915" spans="1:27" ht="15.75">
      <c r="A915" s="2"/>
      <c r="B915" s="64"/>
      <c r="C915" s="2"/>
      <c r="D915" s="2"/>
      <c r="E915" s="2"/>
      <c r="F915" s="2"/>
      <c r="G915" s="2"/>
      <c r="H915" s="2"/>
      <c r="I915" s="2"/>
      <c r="J915" s="2"/>
      <c r="K915" s="2"/>
      <c r="L915" s="2"/>
      <c r="M915" s="2"/>
      <c r="N915" s="2"/>
      <c r="O915" s="2"/>
      <c r="P915" s="2"/>
      <c r="Q915" s="2"/>
      <c r="R915" s="2"/>
      <c r="S915" s="2"/>
      <c r="T915" s="2"/>
      <c r="U915" s="2"/>
      <c r="V915" s="2"/>
      <c r="W915" s="2"/>
      <c r="X915" s="2"/>
      <c r="Y915" s="2"/>
      <c r="Z915" s="2"/>
      <c r="AA915" s="1622"/>
    </row>
    <row r="916" spans="1:27" ht="15.75">
      <c r="A916" s="2"/>
      <c r="B916" s="64"/>
      <c r="C916" s="2"/>
      <c r="D916" s="2"/>
      <c r="E916" s="2"/>
      <c r="F916" s="2"/>
      <c r="G916" s="2"/>
      <c r="H916" s="2"/>
      <c r="I916" s="2"/>
      <c r="J916" s="2"/>
      <c r="K916" s="2"/>
      <c r="L916" s="2"/>
      <c r="M916" s="2"/>
      <c r="N916" s="2"/>
      <c r="O916" s="2"/>
      <c r="P916" s="2"/>
      <c r="Q916" s="2"/>
      <c r="R916" s="2"/>
      <c r="S916" s="2"/>
      <c r="T916" s="2"/>
      <c r="U916" s="2"/>
      <c r="V916" s="2"/>
      <c r="W916" s="2"/>
      <c r="X916" s="2"/>
      <c r="Y916" s="2"/>
      <c r="Z916" s="2"/>
      <c r="AA916" s="1622"/>
    </row>
    <row r="917" spans="1:27" ht="15.75">
      <c r="A917" s="2"/>
      <c r="B917" s="64"/>
      <c r="C917" s="2"/>
      <c r="D917" s="2"/>
      <c r="E917" s="2"/>
      <c r="F917" s="2"/>
      <c r="G917" s="2"/>
      <c r="H917" s="2"/>
      <c r="I917" s="2"/>
      <c r="J917" s="2"/>
      <c r="K917" s="2"/>
      <c r="L917" s="2"/>
      <c r="M917" s="2"/>
      <c r="N917" s="2"/>
      <c r="O917" s="2"/>
      <c r="P917" s="2"/>
      <c r="Q917" s="2"/>
      <c r="R917" s="2"/>
      <c r="S917" s="2"/>
      <c r="T917" s="2"/>
      <c r="U917" s="2"/>
      <c r="V917" s="2"/>
      <c r="W917" s="2"/>
      <c r="X917" s="2"/>
      <c r="Y917" s="2"/>
      <c r="Z917" s="2"/>
      <c r="AA917" s="1622"/>
    </row>
    <row r="918" spans="1:27" ht="15.75">
      <c r="A918" s="2"/>
      <c r="B918" s="64"/>
      <c r="C918" s="2"/>
      <c r="D918" s="2"/>
      <c r="E918" s="2"/>
      <c r="F918" s="2"/>
      <c r="G918" s="2"/>
      <c r="H918" s="2"/>
      <c r="I918" s="2"/>
      <c r="J918" s="2"/>
      <c r="K918" s="2"/>
      <c r="L918" s="2"/>
      <c r="M918" s="2"/>
      <c r="N918" s="2"/>
      <c r="O918" s="2"/>
      <c r="P918" s="2"/>
      <c r="Q918" s="2"/>
      <c r="R918" s="2"/>
      <c r="S918" s="2"/>
      <c r="T918" s="2"/>
      <c r="U918" s="2"/>
      <c r="V918" s="2"/>
      <c r="W918" s="2"/>
      <c r="X918" s="2"/>
      <c r="Y918" s="2"/>
      <c r="Z918" s="2"/>
      <c r="AA918" s="1622"/>
    </row>
    <row r="919" spans="1:27" ht="15.75">
      <c r="A919" s="2"/>
      <c r="B919" s="64"/>
      <c r="C919" s="2"/>
      <c r="D919" s="2"/>
      <c r="E919" s="2"/>
      <c r="F919" s="2"/>
      <c r="G919" s="2"/>
      <c r="H919" s="2"/>
      <c r="I919" s="2"/>
      <c r="J919" s="2"/>
      <c r="K919" s="2"/>
      <c r="L919" s="2"/>
      <c r="M919" s="2"/>
      <c r="N919" s="2"/>
      <c r="O919" s="2"/>
      <c r="P919" s="2"/>
      <c r="Q919" s="2"/>
      <c r="R919" s="2"/>
      <c r="S919" s="2"/>
      <c r="T919" s="2"/>
      <c r="U919" s="2"/>
      <c r="V919" s="2"/>
      <c r="W919" s="2"/>
      <c r="X919" s="2"/>
      <c r="Y919" s="2"/>
      <c r="Z919" s="2"/>
      <c r="AA919" s="1622"/>
    </row>
    <row r="920" spans="1:27" ht="15.75">
      <c r="A920" s="2"/>
      <c r="B920" s="64"/>
      <c r="C920" s="2"/>
      <c r="D920" s="2"/>
      <c r="E920" s="2"/>
      <c r="F920" s="2"/>
      <c r="G920" s="2"/>
      <c r="H920" s="2"/>
      <c r="I920" s="2"/>
      <c r="J920" s="2"/>
      <c r="K920" s="2"/>
      <c r="L920" s="2"/>
      <c r="M920" s="2"/>
      <c r="N920" s="2"/>
      <c r="O920" s="2"/>
      <c r="P920" s="2"/>
      <c r="Q920" s="2"/>
      <c r="R920" s="2"/>
      <c r="S920" s="2"/>
      <c r="T920" s="2"/>
      <c r="U920" s="2"/>
      <c r="V920" s="2"/>
      <c r="W920" s="2"/>
      <c r="X920" s="2"/>
      <c r="Y920" s="2"/>
      <c r="Z920" s="2"/>
      <c r="AA920" s="1622"/>
    </row>
    <row r="921" spans="1:27" ht="15.75">
      <c r="A921" s="2"/>
      <c r="B921" s="64"/>
      <c r="C921" s="2"/>
      <c r="D921" s="2"/>
      <c r="E921" s="2"/>
      <c r="F921" s="2"/>
      <c r="G921" s="2"/>
      <c r="H921" s="2"/>
      <c r="I921" s="2"/>
      <c r="J921" s="2"/>
      <c r="K921" s="2"/>
      <c r="L921" s="2"/>
      <c r="M921" s="2"/>
      <c r="N921" s="2"/>
      <c r="O921" s="2"/>
      <c r="P921" s="2"/>
      <c r="Q921" s="2"/>
      <c r="R921" s="2"/>
      <c r="S921" s="2"/>
      <c r="T921" s="2"/>
      <c r="U921" s="2"/>
      <c r="V921" s="2"/>
      <c r="W921" s="2"/>
      <c r="X921" s="2"/>
      <c r="Y921" s="2"/>
      <c r="Z921" s="2"/>
      <c r="AA921" s="1622"/>
    </row>
    <row r="922" spans="1:27" ht="15.75">
      <c r="A922" s="2"/>
      <c r="B922" s="64"/>
      <c r="C922" s="2"/>
      <c r="D922" s="2"/>
      <c r="E922" s="2"/>
      <c r="F922" s="2"/>
      <c r="G922" s="2"/>
      <c r="H922" s="2"/>
      <c r="I922" s="2"/>
      <c r="J922" s="2"/>
      <c r="K922" s="2"/>
      <c r="L922" s="2"/>
      <c r="M922" s="2"/>
      <c r="N922" s="2"/>
      <c r="O922" s="2"/>
      <c r="P922" s="2"/>
      <c r="Q922" s="2"/>
      <c r="R922" s="2"/>
      <c r="S922" s="2"/>
      <c r="T922" s="2"/>
      <c r="U922" s="2"/>
      <c r="V922" s="2"/>
      <c r="W922" s="2"/>
      <c r="X922" s="2"/>
      <c r="Y922" s="2"/>
      <c r="Z922" s="2"/>
      <c r="AA922" s="1622"/>
    </row>
    <row r="923" spans="1:27" ht="15.75">
      <c r="A923" s="2"/>
      <c r="B923" s="64"/>
      <c r="C923" s="2"/>
      <c r="D923" s="2"/>
      <c r="E923" s="2"/>
      <c r="F923" s="2"/>
      <c r="G923" s="2"/>
      <c r="H923" s="2"/>
      <c r="I923" s="2"/>
      <c r="J923" s="2"/>
      <c r="K923" s="2"/>
      <c r="L923" s="2"/>
      <c r="M923" s="2"/>
      <c r="N923" s="2"/>
      <c r="O923" s="2"/>
      <c r="P923" s="2"/>
      <c r="Q923" s="2"/>
      <c r="R923" s="2"/>
      <c r="S923" s="2"/>
      <c r="T923" s="2"/>
      <c r="U923" s="2"/>
      <c r="V923" s="2"/>
      <c r="W923" s="2"/>
      <c r="X923" s="2"/>
      <c r="Y923" s="2"/>
      <c r="Z923" s="2"/>
      <c r="AA923" s="1622"/>
    </row>
    <row r="924" spans="1:27" ht="15.75">
      <c r="A924" s="2"/>
      <c r="B924" s="64"/>
      <c r="C924" s="2"/>
      <c r="D924" s="2"/>
      <c r="E924" s="2"/>
      <c r="F924" s="2"/>
      <c r="G924" s="2"/>
      <c r="H924" s="2"/>
      <c r="I924" s="2"/>
      <c r="J924" s="2"/>
      <c r="K924" s="2"/>
      <c r="L924" s="2"/>
      <c r="M924" s="2"/>
      <c r="N924" s="2"/>
      <c r="O924" s="2"/>
      <c r="P924" s="2"/>
      <c r="Q924" s="2"/>
      <c r="R924" s="2"/>
      <c r="S924" s="2"/>
      <c r="T924" s="2"/>
      <c r="U924" s="2"/>
      <c r="V924" s="2"/>
      <c r="W924" s="2"/>
      <c r="X924" s="2"/>
      <c r="Y924" s="2"/>
      <c r="Z924" s="2"/>
      <c r="AA924" s="1622"/>
    </row>
    <row r="925" spans="1:27" ht="15.75">
      <c r="A925" s="2"/>
      <c r="B925" s="64"/>
      <c r="C925" s="2"/>
      <c r="D925" s="2"/>
      <c r="E925" s="2"/>
      <c r="F925" s="2"/>
      <c r="G925" s="2"/>
      <c r="H925" s="2"/>
      <c r="I925" s="2"/>
      <c r="J925" s="2"/>
      <c r="K925" s="2"/>
      <c r="L925" s="2"/>
      <c r="M925" s="2"/>
      <c r="N925" s="2"/>
      <c r="O925" s="2"/>
      <c r="P925" s="2"/>
      <c r="Q925" s="2"/>
      <c r="R925" s="2"/>
      <c r="S925" s="2"/>
      <c r="T925" s="2"/>
      <c r="U925" s="2"/>
      <c r="V925" s="2"/>
      <c r="W925" s="2"/>
      <c r="X925" s="2"/>
      <c r="Y925" s="2"/>
      <c r="Z925" s="2"/>
      <c r="AA925" s="1622"/>
    </row>
    <row r="926" spans="1:27" ht="15.75">
      <c r="A926" s="2"/>
      <c r="B926" s="64"/>
      <c r="C926" s="2"/>
      <c r="D926" s="2"/>
      <c r="E926" s="2"/>
      <c r="F926" s="2"/>
      <c r="G926" s="2"/>
      <c r="H926" s="2"/>
      <c r="I926" s="2"/>
      <c r="J926" s="2"/>
      <c r="K926" s="2"/>
      <c r="L926" s="2"/>
      <c r="M926" s="2"/>
      <c r="N926" s="2"/>
      <c r="O926" s="2"/>
      <c r="P926" s="2"/>
      <c r="Q926" s="2"/>
      <c r="R926" s="2"/>
      <c r="S926" s="2"/>
      <c r="T926" s="2"/>
      <c r="U926" s="2"/>
      <c r="V926" s="2"/>
      <c r="W926" s="2"/>
      <c r="X926" s="2"/>
      <c r="Y926" s="2"/>
      <c r="Z926" s="2"/>
      <c r="AA926" s="1622"/>
    </row>
    <row r="927" spans="1:27" ht="15.75">
      <c r="A927" s="2"/>
      <c r="B927" s="64"/>
      <c r="C927" s="2"/>
      <c r="D927" s="2"/>
      <c r="E927" s="2"/>
      <c r="F927" s="2"/>
      <c r="G927" s="2"/>
      <c r="H927" s="2"/>
      <c r="I927" s="2"/>
      <c r="J927" s="2"/>
      <c r="K927" s="2"/>
      <c r="L927" s="2"/>
      <c r="M927" s="2"/>
      <c r="N927" s="2"/>
      <c r="O927" s="2"/>
      <c r="P927" s="2"/>
      <c r="Q927" s="2"/>
      <c r="R927" s="2"/>
      <c r="S927" s="2"/>
      <c r="T927" s="2"/>
      <c r="U927" s="2"/>
      <c r="V927" s="2"/>
      <c r="W927" s="2"/>
      <c r="X927" s="2"/>
      <c r="Y927" s="2"/>
      <c r="Z927" s="2"/>
      <c r="AA927" s="1622"/>
    </row>
    <row r="928" spans="1:27" ht="15.75">
      <c r="A928" s="2"/>
      <c r="B928" s="64"/>
      <c r="C928" s="2"/>
      <c r="D928" s="2"/>
      <c r="E928" s="2"/>
      <c r="F928" s="2"/>
      <c r="G928" s="2"/>
      <c r="H928" s="2"/>
      <c r="I928" s="2"/>
      <c r="J928" s="2"/>
      <c r="K928" s="2"/>
      <c r="L928" s="2"/>
      <c r="M928" s="2"/>
      <c r="N928" s="2"/>
      <c r="O928" s="2"/>
      <c r="P928" s="2"/>
      <c r="Q928" s="2"/>
      <c r="R928" s="2"/>
      <c r="S928" s="2"/>
      <c r="T928" s="2"/>
      <c r="U928" s="2"/>
      <c r="V928" s="2"/>
      <c r="W928" s="2"/>
      <c r="X928" s="2"/>
      <c r="Y928" s="2"/>
      <c r="Z928" s="2"/>
      <c r="AA928" s="1622"/>
    </row>
    <row r="929" spans="1:27" ht="15.75">
      <c r="A929" s="2"/>
      <c r="B929" s="64"/>
      <c r="C929" s="2"/>
      <c r="D929" s="2"/>
      <c r="E929" s="2"/>
      <c r="F929" s="2"/>
      <c r="G929" s="2"/>
      <c r="H929" s="2"/>
      <c r="I929" s="2"/>
      <c r="J929" s="2"/>
      <c r="K929" s="2"/>
      <c r="L929" s="2"/>
      <c r="M929" s="2"/>
      <c r="N929" s="2"/>
      <c r="O929" s="2"/>
      <c r="P929" s="2"/>
      <c r="Q929" s="2"/>
      <c r="R929" s="2"/>
      <c r="S929" s="2"/>
      <c r="T929" s="2"/>
      <c r="U929" s="2"/>
      <c r="V929" s="2"/>
      <c r="W929" s="2"/>
      <c r="X929" s="2"/>
      <c r="Y929" s="2"/>
      <c r="Z929" s="2"/>
      <c r="AA929" s="1622"/>
    </row>
    <row r="930" spans="1:27" ht="15.75">
      <c r="A930" s="2"/>
      <c r="B930" s="64"/>
      <c r="C930" s="2"/>
      <c r="D930" s="2"/>
      <c r="E930" s="2"/>
      <c r="F930" s="2"/>
      <c r="G930" s="2"/>
      <c r="H930" s="2"/>
      <c r="I930" s="2"/>
      <c r="J930" s="2"/>
      <c r="K930" s="2"/>
      <c r="L930" s="2"/>
      <c r="M930" s="2"/>
      <c r="N930" s="2"/>
      <c r="O930" s="2"/>
      <c r="P930" s="2"/>
      <c r="Q930" s="2"/>
      <c r="R930" s="2"/>
      <c r="S930" s="2"/>
      <c r="T930" s="2"/>
      <c r="U930" s="2"/>
      <c r="V930" s="2"/>
      <c r="W930" s="2"/>
      <c r="X930" s="2"/>
      <c r="Y930" s="2"/>
      <c r="Z930" s="2"/>
      <c r="AA930" s="1622"/>
    </row>
    <row r="931" spans="1:27" ht="15.75">
      <c r="A931" s="2"/>
      <c r="B931" s="64"/>
      <c r="C931" s="2"/>
      <c r="D931" s="2"/>
      <c r="E931" s="2"/>
      <c r="F931" s="2"/>
      <c r="G931" s="2"/>
      <c r="H931" s="2"/>
      <c r="I931" s="2"/>
      <c r="J931" s="2"/>
      <c r="K931" s="2"/>
      <c r="L931" s="2"/>
      <c r="M931" s="2"/>
      <c r="N931" s="2"/>
      <c r="O931" s="2"/>
      <c r="P931" s="2"/>
      <c r="Q931" s="2"/>
      <c r="R931" s="2"/>
      <c r="S931" s="2"/>
      <c r="T931" s="2"/>
      <c r="U931" s="2"/>
      <c r="V931" s="2"/>
      <c r="W931" s="2"/>
      <c r="X931" s="2"/>
      <c r="Y931" s="2"/>
      <c r="Z931" s="2"/>
      <c r="AA931" s="1622"/>
    </row>
    <row r="932" spans="1:27" ht="15.75">
      <c r="A932" s="2"/>
      <c r="B932" s="64"/>
      <c r="C932" s="2"/>
      <c r="D932" s="2"/>
      <c r="E932" s="2"/>
      <c r="F932" s="2"/>
      <c r="G932" s="2"/>
      <c r="H932" s="2"/>
      <c r="I932" s="2"/>
      <c r="J932" s="2"/>
      <c r="K932" s="2"/>
      <c r="L932" s="2"/>
      <c r="M932" s="2"/>
      <c r="N932" s="2"/>
      <c r="O932" s="2"/>
      <c r="P932" s="2"/>
      <c r="Q932" s="2"/>
      <c r="R932" s="2"/>
      <c r="S932" s="2"/>
      <c r="T932" s="2"/>
      <c r="U932" s="2"/>
      <c r="V932" s="2"/>
      <c r="W932" s="2"/>
      <c r="X932" s="2"/>
      <c r="Y932" s="2"/>
      <c r="Z932" s="2"/>
      <c r="AA932" s="1622"/>
    </row>
    <row r="933" spans="1:27" ht="15.75">
      <c r="A933" s="2"/>
      <c r="B933" s="64"/>
      <c r="C933" s="2"/>
      <c r="D933" s="2"/>
      <c r="E933" s="2"/>
      <c r="F933" s="2"/>
      <c r="G933" s="2"/>
      <c r="H933" s="2"/>
      <c r="I933" s="2"/>
      <c r="J933" s="2"/>
      <c r="K933" s="2"/>
      <c r="L933" s="2"/>
      <c r="M933" s="2"/>
      <c r="N933" s="2"/>
      <c r="O933" s="2"/>
      <c r="P933" s="2"/>
      <c r="Q933" s="2"/>
      <c r="R933" s="2"/>
      <c r="S933" s="2"/>
      <c r="T933" s="2"/>
      <c r="U933" s="2"/>
      <c r="V933" s="2"/>
      <c r="W933" s="2"/>
      <c r="X933" s="2"/>
      <c r="Y933" s="2"/>
      <c r="Z933" s="2"/>
      <c r="AA933" s="1622"/>
    </row>
    <row r="934" spans="1:27" ht="15.75">
      <c r="A934" s="2"/>
      <c r="B934" s="64"/>
      <c r="C934" s="2"/>
      <c r="D934" s="2"/>
      <c r="E934" s="2"/>
      <c r="F934" s="2"/>
      <c r="G934" s="2"/>
      <c r="H934" s="2"/>
      <c r="I934" s="2"/>
      <c r="J934" s="2"/>
      <c r="K934" s="2"/>
      <c r="L934" s="2"/>
      <c r="M934" s="2"/>
      <c r="N934" s="2"/>
      <c r="O934" s="2"/>
      <c r="P934" s="2"/>
      <c r="Q934" s="2"/>
      <c r="R934" s="2"/>
      <c r="S934" s="2"/>
      <c r="T934" s="2"/>
      <c r="U934" s="2"/>
      <c r="V934" s="2"/>
      <c r="W934" s="2"/>
      <c r="X934" s="2"/>
      <c r="Y934" s="2"/>
      <c r="Z934" s="2"/>
      <c r="AA934" s="1622"/>
    </row>
    <row r="935" spans="1:27" ht="15.75">
      <c r="A935" s="2"/>
      <c r="B935" s="64"/>
      <c r="C935" s="2"/>
      <c r="D935" s="2"/>
      <c r="E935" s="2"/>
      <c r="F935" s="2"/>
      <c r="G935" s="2"/>
      <c r="H935" s="2"/>
      <c r="I935" s="2"/>
      <c r="J935" s="2"/>
      <c r="K935" s="2"/>
      <c r="L935" s="2"/>
      <c r="M935" s="2"/>
      <c r="N935" s="2"/>
      <c r="O935" s="2"/>
      <c r="P935" s="2"/>
      <c r="Q935" s="2"/>
      <c r="R935" s="2"/>
      <c r="S935" s="2"/>
      <c r="T935" s="2"/>
      <c r="U935" s="2"/>
      <c r="V935" s="2"/>
      <c r="W935" s="2"/>
      <c r="X935" s="2"/>
      <c r="Y935" s="2"/>
      <c r="Z935" s="2"/>
      <c r="AA935" s="1622"/>
    </row>
    <row r="936" spans="1:27" ht="15.75">
      <c r="A936" s="2"/>
      <c r="B936" s="64"/>
      <c r="C936" s="2"/>
      <c r="D936" s="2"/>
      <c r="E936" s="2"/>
      <c r="F936" s="2"/>
      <c r="G936" s="2"/>
      <c r="H936" s="2"/>
      <c r="I936" s="2"/>
      <c r="J936" s="2"/>
      <c r="K936" s="2"/>
      <c r="L936" s="2"/>
      <c r="M936" s="2"/>
      <c r="N936" s="2"/>
      <c r="O936" s="2"/>
      <c r="P936" s="2"/>
      <c r="Q936" s="2"/>
      <c r="R936" s="2"/>
      <c r="S936" s="2"/>
      <c r="T936" s="2"/>
      <c r="U936" s="2"/>
      <c r="V936" s="2"/>
      <c r="W936" s="2"/>
      <c r="X936" s="2"/>
      <c r="Y936" s="2"/>
      <c r="Z936" s="2"/>
      <c r="AA936" s="1622"/>
    </row>
    <row r="937" spans="1:27" ht="15.75">
      <c r="A937" s="2"/>
      <c r="B937" s="64"/>
      <c r="C937" s="2"/>
      <c r="D937" s="2"/>
      <c r="E937" s="2"/>
      <c r="F937" s="2"/>
      <c r="G937" s="2"/>
      <c r="H937" s="2"/>
      <c r="I937" s="2"/>
      <c r="J937" s="2"/>
      <c r="K937" s="2"/>
      <c r="L937" s="2"/>
      <c r="M937" s="2"/>
      <c r="N937" s="2"/>
      <c r="O937" s="2"/>
      <c r="P937" s="2"/>
      <c r="Q937" s="2"/>
      <c r="R937" s="2"/>
      <c r="S937" s="2"/>
      <c r="T937" s="2"/>
      <c r="U937" s="2"/>
      <c r="V937" s="2"/>
      <c r="W937" s="2"/>
      <c r="X937" s="2"/>
      <c r="Y937" s="2"/>
      <c r="Z937" s="2"/>
      <c r="AA937" s="1622"/>
    </row>
    <row r="938" spans="1:27" ht="15.75">
      <c r="A938" s="2"/>
      <c r="B938" s="64"/>
      <c r="C938" s="2"/>
      <c r="D938" s="2"/>
      <c r="E938" s="2"/>
      <c r="F938" s="2"/>
      <c r="G938" s="2"/>
      <c r="H938" s="2"/>
      <c r="I938" s="2"/>
      <c r="J938" s="2"/>
      <c r="K938" s="2"/>
      <c r="L938" s="2"/>
      <c r="M938" s="2"/>
      <c r="N938" s="2"/>
      <c r="O938" s="2"/>
      <c r="P938" s="2"/>
      <c r="Q938" s="2"/>
      <c r="R938" s="2"/>
      <c r="S938" s="2"/>
      <c r="T938" s="2"/>
      <c r="U938" s="2"/>
      <c r="V938" s="2"/>
      <c r="W938" s="2"/>
      <c r="X938" s="2"/>
      <c r="Y938" s="2"/>
      <c r="Z938" s="2"/>
      <c r="AA938" s="1622"/>
    </row>
    <row r="939" spans="1:27" ht="15.75">
      <c r="A939" s="2"/>
      <c r="B939" s="64"/>
      <c r="C939" s="2"/>
      <c r="D939" s="2"/>
      <c r="E939" s="2"/>
      <c r="F939" s="2"/>
      <c r="G939" s="2"/>
      <c r="H939" s="2"/>
      <c r="I939" s="2"/>
      <c r="J939" s="2"/>
      <c r="K939" s="2"/>
      <c r="L939" s="2"/>
      <c r="M939" s="2"/>
      <c r="N939" s="2"/>
      <c r="O939" s="2"/>
      <c r="P939" s="2"/>
      <c r="Q939" s="2"/>
      <c r="R939" s="2"/>
      <c r="S939" s="2"/>
      <c r="T939" s="2"/>
      <c r="U939" s="2"/>
      <c r="V939" s="2"/>
      <c r="W939" s="2"/>
      <c r="X939" s="2"/>
      <c r="Y939" s="2"/>
      <c r="Z939" s="2"/>
      <c r="AA939" s="1622"/>
    </row>
    <row r="940" spans="1:27" ht="15.75">
      <c r="A940" s="2"/>
      <c r="B940" s="64"/>
      <c r="C940" s="2"/>
      <c r="D940" s="2"/>
      <c r="E940" s="2"/>
      <c r="F940" s="2"/>
      <c r="G940" s="2"/>
      <c r="H940" s="2"/>
      <c r="I940" s="2"/>
      <c r="J940" s="2"/>
      <c r="K940" s="2"/>
      <c r="L940" s="2"/>
      <c r="M940" s="2"/>
      <c r="N940" s="2"/>
      <c r="O940" s="2"/>
      <c r="P940" s="2"/>
      <c r="Q940" s="2"/>
      <c r="R940" s="2"/>
      <c r="S940" s="2"/>
      <c r="T940" s="2"/>
      <c r="U940" s="2"/>
      <c r="V940" s="2"/>
      <c r="W940" s="2"/>
      <c r="X940" s="2"/>
      <c r="Y940" s="2"/>
      <c r="Z940" s="2"/>
      <c r="AA940" s="1622"/>
    </row>
    <row r="941" spans="1:27" ht="15.75">
      <c r="A941" s="2"/>
      <c r="B941" s="64"/>
      <c r="C941" s="2"/>
      <c r="D941" s="2"/>
      <c r="E941" s="2"/>
      <c r="F941" s="2"/>
      <c r="G941" s="2"/>
      <c r="H941" s="2"/>
      <c r="I941" s="2"/>
      <c r="J941" s="2"/>
      <c r="K941" s="2"/>
      <c r="L941" s="2"/>
      <c r="M941" s="2"/>
      <c r="N941" s="2"/>
      <c r="O941" s="2"/>
      <c r="P941" s="2"/>
      <c r="Q941" s="2"/>
      <c r="R941" s="2"/>
      <c r="S941" s="2"/>
      <c r="T941" s="2"/>
      <c r="U941" s="2"/>
      <c r="V941" s="2"/>
      <c r="W941" s="2"/>
      <c r="X941" s="2"/>
      <c r="Y941" s="2"/>
      <c r="Z941" s="2"/>
      <c r="AA941" s="1622"/>
    </row>
    <row r="942" spans="1:27" ht="15.75">
      <c r="A942" s="2"/>
      <c r="B942" s="64"/>
      <c r="C942" s="2"/>
      <c r="D942" s="2"/>
      <c r="E942" s="2"/>
      <c r="F942" s="2"/>
      <c r="G942" s="2"/>
      <c r="H942" s="2"/>
      <c r="I942" s="2"/>
      <c r="J942" s="2"/>
      <c r="K942" s="2"/>
      <c r="L942" s="2"/>
      <c r="M942" s="2"/>
      <c r="N942" s="2"/>
      <c r="O942" s="2"/>
      <c r="P942" s="2"/>
      <c r="Q942" s="2"/>
      <c r="R942" s="2"/>
      <c r="S942" s="2"/>
      <c r="T942" s="2"/>
      <c r="U942" s="2"/>
      <c r="V942" s="2"/>
      <c r="W942" s="2"/>
      <c r="X942" s="2"/>
      <c r="Y942" s="2"/>
      <c r="Z942" s="2"/>
      <c r="AA942" s="1622"/>
    </row>
    <row r="943" spans="1:27" ht="15.75">
      <c r="A943" s="2"/>
      <c r="B943" s="64"/>
      <c r="C943" s="2"/>
      <c r="D943" s="2"/>
      <c r="E943" s="2"/>
      <c r="F943" s="2"/>
      <c r="G943" s="2"/>
      <c r="H943" s="2"/>
      <c r="I943" s="2"/>
      <c r="J943" s="2"/>
      <c r="K943" s="2"/>
      <c r="L943" s="2"/>
      <c r="M943" s="2"/>
      <c r="N943" s="2"/>
      <c r="O943" s="2"/>
      <c r="P943" s="2"/>
      <c r="Q943" s="2"/>
      <c r="R943" s="2"/>
      <c r="S943" s="2"/>
      <c r="T943" s="2"/>
      <c r="U943" s="2"/>
      <c r="V943" s="2"/>
      <c r="W943" s="2"/>
      <c r="X943" s="2"/>
      <c r="Y943" s="2"/>
      <c r="Z943" s="2"/>
      <c r="AA943" s="1622"/>
    </row>
    <row r="944" spans="1:27" ht="15.75">
      <c r="A944" s="2"/>
      <c r="B944" s="64"/>
      <c r="C944" s="2"/>
      <c r="D944" s="2"/>
      <c r="E944" s="2"/>
      <c r="F944" s="2"/>
      <c r="G944" s="2"/>
      <c r="H944" s="2"/>
      <c r="I944" s="2"/>
      <c r="J944" s="2"/>
      <c r="K944" s="2"/>
      <c r="L944" s="2"/>
      <c r="M944" s="2"/>
      <c r="N944" s="2"/>
      <c r="O944" s="2"/>
      <c r="P944" s="2"/>
      <c r="Q944" s="2"/>
      <c r="R944" s="2"/>
      <c r="S944" s="2"/>
      <c r="T944" s="2"/>
      <c r="U944" s="2"/>
      <c r="V944" s="2"/>
      <c r="W944" s="2"/>
      <c r="X944" s="2"/>
      <c r="Y944" s="2"/>
      <c r="Z944" s="2"/>
      <c r="AA944" s="1622"/>
    </row>
    <row r="945" spans="1:27" ht="15.75">
      <c r="A945" s="2"/>
      <c r="B945" s="64"/>
      <c r="C945" s="2"/>
      <c r="D945" s="2"/>
      <c r="E945" s="2"/>
      <c r="F945" s="2"/>
      <c r="G945" s="2"/>
      <c r="H945" s="2"/>
      <c r="I945" s="2"/>
      <c r="J945" s="2"/>
      <c r="K945" s="2"/>
      <c r="L945" s="2"/>
      <c r="M945" s="2"/>
      <c r="N945" s="2"/>
      <c r="O945" s="2"/>
      <c r="P945" s="2"/>
      <c r="Q945" s="2"/>
      <c r="R945" s="2"/>
      <c r="S945" s="2"/>
      <c r="T945" s="2"/>
      <c r="U945" s="2"/>
      <c r="V945" s="2"/>
      <c r="W945" s="2"/>
      <c r="X945" s="2"/>
      <c r="Y945" s="2"/>
      <c r="Z945" s="2"/>
      <c r="AA945" s="1622"/>
    </row>
    <row r="946" spans="1:27" ht="15.75">
      <c r="A946" s="2"/>
      <c r="B946" s="64"/>
      <c r="C946" s="2"/>
      <c r="D946" s="2"/>
      <c r="E946" s="2"/>
      <c r="F946" s="2"/>
      <c r="G946" s="2"/>
      <c r="H946" s="2"/>
      <c r="I946" s="2"/>
      <c r="J946" s="2"/>
      <c r="K946" s="2"/>
      <c r="L946" s="2"/>
      <c r="M946" s="2"/>
      <c r="N946" s="2"/>
      <c r="O946" s="2"/>
      <c r="P946" s="2"/>
      <c r="Q946" s="2"/>
      <c r="R946" s="2"/>
      <c r="S946" s="2"/>
      <c r="T946" s="2"/>
      <c r="U946" s="2"/>
      <c r="V946" s="2"/>
      <c r="W946" s="2"/>
      <c r="X946" s="2"/>
      <c r="Y946" s="2"/>
      <c r="Z946" s="2"/>
      <c r="AA946" s="1622"/>
    </row>
    <row r="947" spans="1:27" ht="15.75">
      <c r="A947" s="2"/>
      <c r="B947" s="64"/>
      <c r="C947" s="2"/>
      <c r="D947" s="2"/>
      <c r="E947" s="2"/>
      <c r="F947" s="2"/>
      <c r="G947" s="2"/>
      <c r="H947" s="2"/>
      <c r="I947" s="2"/>
      <c r="J947" s="2"/>
      <c r="K947" s="2"/>
      <c r="L947" s="2"/>
      <c r="M947" s="2"/>
      <c r="N947" s="2"/>
      <c r="O947" s="2"/>
      <c r="P947" s="2"/>
      <c r="Q947" s="2"/>
      <c r="R947" s="2"/>
      <c r="S947" s="2"/>
      <c r="T947" s="2"/>
      <c r="U947" s="2"/>
      <c r="V947" s="2"/>
      <c r="W947" s="2"/>
      <c r="X947" s="2"/>
      <c r="Y947" s="2"/>
      <c r="Z947" s="2"/>
      <c r="AA947" s="1622"/>
    </row>
    <row r="948" spans="1:27" ht="15.75">
      <c r="A948" s="2"/>
      <c r="B948" s="64"/>
      <c r="C948" s="2"/>
      <c r="D948" s="2"/>
      <c r="E948" s="2"/>
      <c r="F948" s="2"/>
      <c r="G948" s="2"/>
      <c r="H948" s="2"/>
      <c r="I948" s="2"/>
      <c r="J948" s="2"/>
      <c r="K948" s="2"/>
      <c r="L948" s="2"/>
      <c r="M948" s="2"/>
      <c r="N948" s="2"/>
      <c r="O948" s="2"/>
      <c r="P948" s="2"/>
      <c r="Q948" s="2"/>
      <c r="R948" s="2"/>
      <c r="S948" s="2"/>
      <c r="T948" s="2"/>
      <c r="U948" s="2"/>
      <c r="V948" s="2"/>
      <c r="W948" s="2"/>
      <c r="X948" s="2"/>
      <c r="Y948" s="2"/>
      <c r="Z948" s="2"/>
      <c r="AA948" s="1622"/>
    </row>
    <row r="949" spans="1:27" ht="15.75">
      <c r="A949" s="2"/>
      <c r="B949" s="64"/>
      <c r="C949" s="2"/>
      <c r="D949" s="2"/>
      <c r="E949" s="2"/>
      <c r="F949" s="2"/>
      <c r="G949" s="2"/>
      <c r="H949" s="2"/>
      <c r="I949" s="2"/>
      <c r="J949" s="2"/>
      <c r="K949" s="2"/>
      <c r="L949" s="2"/>
      <c r="M949" s="2"/>
      <c r="N949" s="2"/>
      <c r="O949" s="2"/>
      <c r="P949" s="2"/>
      <c r="Q949" s="2"/>
      <c r="R949" s="2"/>
      <c r="S949" s="2"/>
      <c r="T949" s="2"/>
      <c r="U949" s="2"/>
      <c r="V949" s="2"/>
      <c r="W949" s="2"/>
      <c r="X949" s="2"/>
      <c r="Y949" s="2"/>
      <c r="Z949" s="2"/>
      <c r="AA949" s="1622"/>
    </row>
    <row r="950" spans="1:27" ht="15.75">
      <c r="A950" s="2"/>
      <c r="B950" s="64"/>
      <c r="C950" s="2"/>
      <c r="D950" s="2"/>
      <c r="E950" s="2"/>
      <c r="F950" s="2"/>
      <c r="G950" s="2"/>
      <c r="H950" s="2"/>
      <c r="I950" s="2"/>
      <c r="J950" s="2"/>
      <c r="K950" s="2"/>
      <c r="L950" s="2"/>
      <c r="M950" s="2"/>
      <c r="N950" s="2"/>
      <c r="O950" s="2"/>
      <c r="P950" s="2"/>
      <c r="Q950" s="2"/>
      <c r="R950" s="2"/>
      <c r="S950" s="2"/>
      <c r="T950" s="2"/>
      <c r="U950" s="2"/>
      <c r="V950" s="2"/>
      <c r="W950" s="2"/>
      <c r="X950" s="2"/>
      <c r="Y950" s="2"/>
      <c r="Z950" s="2"/>
      <c r="AA950" s="1622"/>
    </row>
    <row r="951" spans="1:27" ht="15.75">
      <c r="A951" s="2"/>
      <c r="B951" s="64"/>
      <c r="C951" s="2"/>
      <c r="D951" s="2"/>
      <c r="E951" s="2"/>
      <c r="F951" s="2"/>
      <c r="G951" s="2"/>
      <c r="H951" s="2"/>
      <c r="I951" s="2"/>
      <c r="J951" s="2"/>
      <c r="K951" s="2"/>
      <c r="L951" s="2"/>
      <c r="M951" s="2"/>
      <c r="N951" s="2"/>
      <c r="O951" s="2"/>
      <c r="P951" s="2"/>
      <c r="Q951" s="2"/>
      <c r="R951" s="2"/>
      <c r="S951" s="2"/>
      <c r="T951" s="2"/>
      <c r="U951" s="2"/>
      <c r="V951" s="2"/>
      <c r="W951" s="2"/>
      <c r="X951" s="2"/>
      <c r="Y951" s="2"/>
      <c r="Z951" s="2"/>
      <c r="AA951" s="1622"/>
    </row>
    <row r="952" spans="1:27" ht="15.75">
      <c r="A952" s="2"/>
      <c r="B952" s="64"/>
      <c r="C952" s="2"/>
      <c r="D952" s="2"/>
      <c r="E952" s="2"/>
      <c r="F952" s="2"/>
      <c r="G952" s="2"/>
      <c r="H952" s="2"/>
      <c r="I952" s="2"/>
      <c r="J952" s="2"/>
      <c r="K952" s="2"/>
      <c r="L952" s="2"/>
      <c r="M952" s="2"/>
      <c r="N952" s="2"/>
      <c r="O952" s="2"/>
      <c r="P952" s="2"/>
      <c r="Q952" s="2"/>
      <c r="R952" s="2"/>
      <c r="S952" s="2"/>
      <c r="T952" s="2"/>
      <c r="U952" s="2"/>
      <c r="V952" s="2"/>
      <c r="W952" s="2"/>
      <c r="X952" s="2"/>
      <c r="Y952" s="2"/>
      <c r="Z952" s="2"/>
      <c r="AA952" s="1622"/>
    </row>
    <row r="953" spans="1:27" ht="15.75">
      <c r="A953" s="2"/>
      <c r="B953" s="64"/>
      <c r="C953" s="2"/>
      <c r="D953" s="2"/>
      <c r="E953" s="2"/>
      <c r="F953" s="2"/>
      <c r="G953" s="2"/>
      <c r="H953" s="2"/>
      <c r="I953" s="2"/>
      <c r="J953" s="2"/>
      <c r="K953" s="2"/>
      <c r="L953" s="2"/>
      <c r="M953" s="2"/>
      <c r="N953" s="2"/>
      <c r="O953" s="2"/>
      <c r="P953" s="2"/>
      <c r="Q953" s="2"/>
      <c r="R953" s="2"/>
      <c r="S953" s="2"/>
      <c r="T953" s="2"/>
      <c r="U953" s="2"/>
      <c r="V953" s="2"/>
      <c r="W953" s="2"/>
      <c r="X953" s="2"/>
      <c r="Y953" s="2"/>
      <c r="Z953" s="2"/>
      <c r="AA953" s="1622"/>
    </row>
    <row r="954" spans="1:27" ht="15.75">
      <c r="A954" s="2"/>
      <c r="B954" s="64"/>
      <c r="C954" s="2"/>
      <c r="D954" s="2"/>
      <c r="E954" s="2"/>
      <c r="F954" s="2"/>
      <c r="G954" s="2"/>
      <c r="H954" s="2"/>
      <c r="I954" s="2"/>
      <c r="J954" s="2"/>
      <c r="K954" s="2"/>
      <c r="L954" s="2"/>
      <c r="M954" s="2"/>
      <c r="N954" s="2"/>
      <c r="O954" s="2"/>
      <c r="P954" s="2"/>
      <c r="Q954" s="2"/>
      <c r="R954" s="2"/>
      <c r="S954" s="2"/>
      <c r="T954" s="2"/>
      <c r="U954" s="2"/>
      <c r="V954" s="2"/>
      <c r="W954" s="2"/>
      <c r="X954" s="2"/>
      <c r="Y954" s="2"/>
      <c r="Z954" s="2"/>
      <c r="AA954" s="1622"/>
    </row>
    <row r="955" spans="1:27" ht="15.75">
      <c r="A955" s="2"/>
      <c r="B955" s="64"/>
      <c r="C955" s="2"/>
      <c r="D955" s="2"/>
      <c r="E955" s="2"/>
      <c r="F955" s="2"/>
      <c r="G955" s="2"/>
      <c r="H955" s="2"/>
      <c r="I955" s="2"/>
      <c r="J955" s="2"/>
      <c r="K955" s="2"/>
      <c r="L955" s="2"/>
      <c r="M955" s="2"/>
      <c r="N955" s="2"/>
      <c r="O955" s="2"/>
      <c r="P955" s="2"/>
      <c r="Q955" s="2"/>
      <c r="R955" s="2"/>
      <c r="S955" s="2"/>
      <c r="T955" s="2"/>
      <c r="U955" s="2"/>
      <c r="V955" s="2"/>
      <c r="W955" s="2"/>
      <c r="X955" s="2"/>
      <c r="Y955" s="2"/>
      <c r="Z955" s="2"/>
      <c r="AA955" s="1622"/>
    </row>
    <row r="956" spans="1:27" ht="15.75">
      <c r="A956" s="2"/>
      <c r="B956" s="64"/>
      <c r="C956" s="2"/>
      <c r="D956" s="2"/>
      <c r="E956" s="2"/>
      <c r="F956" s="2"/>
      <c r="G956" s="2"/>
      <c r="H956" s="2"/>
      <c r="I956" s="2"/>
      <c r="J956" s="2"/>
      <c r="K956" s="2"/>
      <c r="L956" s="2"/>
      <c r="M956" s="2"/>
      <c r="N956" s="2"/>
      <c r="O956" s="2"/>
      <c r="P956" s="2"/>
      <c r="Q956" s="2"/>
      <c r="R956" s="2"/>
      <c r="S956" s="2"/>
      <c r="T956" s="2"/>
      <c r="U956" s="2"/>
      <c r="V956" s="2"/>
      <c r="W956" s="2"/>
      <c r="X956" s="2"/>
      <c r="Y956" s="2"/>
      <c r="Z956" s="2"/>
      <c r="AA956" s="1622"/>
    </row>
    <row r="957" spans="1:27" ht="15.75">
      <c r="A957" s="2"/>
      <c r="B957" s="64"/>
      <c r="C957" s="2"/>
      <c r="D957" s="2"/>
      <c r="E957" s="2"/>
      <c r="F957" s="2"/>
      <c r="G957" s="2"/>
      <c r="H957" s="2"/>
      <c r="I957" s="2"/>
      <c r="J957" s="2"/>
      <c r="K957" s="2"/>
      <c r="L957" s="2"/>
      <c r="M957" s="2"/>
      <c r="N957" s="2"/>
      <c r="O957" s="2"/>
      <c r="P957" s="2"/>
      <c r="Q957" s="2"/>
      <c r="R957" s="2"/>
      <c r="S957" s="2"/>
      <c r="T957" s="2"/>
      <c r="U957" s="2"/>
      <c r="V957" s="2"/>
      <c r="W957" s="2"/>
      <c r="X957" s="2"/>
      <c r="Y957" s="2"/>
      <c r="Z957" s="2"/>
      <c r="AA957" s="1622"/>
    </row>
    <row r="958" spans="1:27" ht="15.75">
      <c r="A958" s="2"/>
      <c r="B958" s="64"/>
      <c r="C958" s="2"/>
      <c r="D958" s="2"/>
      <c r="E958" s="2"/>
      <c r="F958" s="2"/>
      <c r="G958" s="2"/>
      <c r="H958" s="2"/>
      <c r="I958" s="2"/>
      <c r="J958" s="2"/>
      <c r="K958" s="2"/>
      <c r="L958" s="2"/>
      <c r="M958" s="2"/>
      <c r="N958" s="2"/>
      <c r="O958" s="2"/>
      <c r="P958" s="2"/>
      <c r="Q958" s="2"/>
      <c r="R958" s="2"/>
      <c r="S958" s="2"/>
      <c r="T958" s="2"/>
      <c r="U958" s="2"/>
      <c r="V958" s="2"/>
      <c r="W958" s="2"/>
      <c r="X958" s="2"/>
      <c r="Y958" s="2"/>
      <c r="Z958" s="2"/>
      <c r="AA958" s="1622"/>
    </row>
    <row r="959" spans="1:27" ht="15.75">
      <c r="A959" s="2"/>
      <c r="B959" s="64"/>
      <c r="C959" s="2"/>
      <c r="D959" s="2"/>
      <c r="E959" s="2"/>
      <c r="F959" s="2"/>
      <c r="G959" s="2"/>
      <c r="H959" s="2"/>
      <c r="I959" s="2"/>
      <c r="J959" s="2"/>
      <c r="K959" s="2"/>
      <c r="L959" s="2"/>
      <c r="M959" s="2"/>
      <c r="N959" s="2"/>
      <c r="O959" s="2"/>
      <c r="P959" s="2"/>
      <c r="Q959" s="2"/>
      <c r="R959" s="2"/>
      <c r="S959" s="2"/>
      <c r="T959" s="2"/>
      <c r="U959" s="2"/>
      <c r="V959" s="2"/>
      <c r="W959" s="2"/>
      <c r="X959" s="2"/>
      <c r="Y959" s="2"/>
      <c r="Z959" s="2"/>
      <c r="AA959" s="1622"/>
    </row>
    <row r="960" spans="1:27" ht="15.75">
      <c r="A960" s="2"/>
      <c r="B960" s="64"/>
      <c r="C960" s="2"/>
      <c r="D960" s="2"/>
      <c r="E960" s="2"/>
      <c r="F960" s="2"/>
      <c r="G960" s="2"/>
      <c r="H960" s="2"/>
      <c r="I960" s="2"/>
      <c r="J960" s="2"/>
      <c r="K960" s="2"/>
      <c r="L960" s="2"/>
      <c r="M960" s="2"/>
      <c r="N960" s="2"/>
      <c r="O960" s="2"/>
      <c r="P960" s="2"/>
      <c r="Q960" s="2"/>
      <c r="R960" s="2"/>
      <c r="S960" s="2"/>
      <c r="T960" s="2"/>
      <c r="U960" s="2"/>
      <c r="V960" s="2"/>
      <c r="W960" s="2"/>
      <c r="X960" s="2"/>
      <c r="Y960" s="2"/>
      <c r="Z960" s="2"/>
      <c r="AA960" s="1622"/>
    </row>
    <row r="961" spans="1:27" ht="15.75">
      <c r="A961" s="2"/>
      <c r="B961" s="64"/>
      <c r="C961" s="2"/>
      <c r="D961" s="2"/>
      <c r="E961" s="2"/>
      <c r="F961" s="2"/>
      <c r="G961" s="2"/>
      <c r="H961" s="2"/>
      <c r="I961" s="2"/>
      <c r="J961" s="2"/>
      <c r="K961" s="2"/>
      <c r="L961" s="2"/>
      <c r="M961" s="2"/>
      <c r="N961" s="2"/>
      <c r="O961" s="2"/>
      <c r="P961" s="2"/>
      <c r="Q961" s="2"/>
      <c r="R961" s="2"/>
      <c r="S961" s="2"/>
      <c r="T961" s="2"/>
      <c r="U961" s="2"/>
      <c r="V961" s="2"/>
      <c r="W961" s="2"/>
      <c r="X961" s="2"/>
      <c r="Y961" s="2"/>
      <c r="Z961" s="2"/>
      <c r="AA961" s="1622"/>
    </row>
    <row r="962" spans="1:27" ht="15.75">
      <c r="A962" s="2"/>
      <c r="B962" s="64"/>
      <c r="C962" s="2"/>
      <c r="D962" s="2"/>
      <c r="E962" s="2"/>
      <c r="F962" s="2"/>
      <c r="G962" s="2"/>
      <c r="H962" s="2"/>
      <c r="I962" s="2"/>
      <c r="J962" s="2"/>
      <c r="K962" s="2"/>
      <c r="L962" s="2"/>
      <c r="M962" s="2"/>
      <c r="N962" s="2"/>
      <c r="O962" s="2"/>
      <c r="P962" s="2"/>
      <c r="Q962" s="2"/>
      <c r="R962" s="2"/>
      <c r="S962" s="2"/>
      <c r="T962" s="2"/>
      <c r="U962" s="2"/>
      <c r="V962" s="2"/>
      <c r="W962" s="2"/>
      <c r="X962" s="2"/>
      <c r="Y962" s="2"/>
      <c r="Z962" s="2"/>
      <c r="AA962" s="1622"/>
    </row>
    <row r="963" spans="1:27" ht="15.75">
      <c r="A963" s="2"/>
      <c r="B963" s="64"/>
      <c r="C963" s="2"/>
      <c r="D963" s="2"/>
      <c r="E963" s="2"/>
      <c r="F963" s="2"/>
      <c r="G963" s="2"/>
      <c r="H963" s="2"/>
      <c r="I963" s="2"/>
      <c r="J963" s="2"/>
      <c r="K963" s="2"/>
      <c r="L963" s="2"/>
      <c r="M963" s="2"/>
      <c r="N963" s="2"/>
      <c r="O963" s="2"/>
      <c r="P963" s="2"/>
      <c r="Q963" s="2"/>
      <c r="R963" s="2"/>
      <c r="S963" s="2"/>
      <c r="T963" s="2"/>
      <c r="U963" s="2"/>
      <c r="V963" s="2"/>
      <c r="W963" s="2"/>
      <c r="X963" s="2"/>
      <c r="Y963" s="2"/>
      <c r="Z963" s="2"/>
      <c r="AA963" s="1622"/>
    </row>
    <row r="964" spans="1:27" ht="15.75">
      <c r="A964" s="2"/>
      <c r="B964" s="64"/>
      <c r="C964" s="2"/>
      <c r="D964" s="2"/>
      <c r="E964" s="2"/>
      <c r="F964" s="2"/>
      <c r="G964" s="2"/>
      <c r="H964" s="2"/>
      <c r="I964" s="2"/>
      <c r="J964" s="2"/>
      <c r="K964" s="2"/>
      <c r="L964" s="2"/>
      <c r="M964" s="2"/>
      <c r="N964" s="2"/>
      <c r="O964" s="2"/>
      <c r="P964" s="2"/>
      <c r="Q964" s="2"/>
      <c r="R964" s="2"/>
      <c r="S964" s="2"/>
      <c r="T964" s="2"/>
      <c r="U964" s="2"/>
      <c r="V964" s="2"/>
      <c r="W964" s="2"/>
      <c r="X964" s="2"/>
      <c r="Y964" s="2"/>
      <c r="Z964" s="2"/>
      <c r="AA964" s="1622"/>
    </row>
    <row r="965" spans="1:27" ht="15.75">
      <c r="A965" s="2"/>
      <c r="B965" s="64"/>
      <c r="C965" s="2"/>
      <c r="D965" s="2"/>
      <c r="E965" s="2"/>
      <c r="F965" s="2"/>
      <c r="G965" s="2"/>
      <c r="H965" s="2"/>
      <c r="I965" s="2"/>
      <c r="J965" s="2"/>
      <c r="K965" s="2"/>
      <c r="L965" s="2"/>
      <c r="M965" s="2"/>
      <c r="N965" s="2"/>
      <c r="O965" s="2"/>
      <c r="P965" s="2"/>
      <c r="Q965" s="2"/>
      <c r="R965" s="2"/>
      <c r="S965" s="2"/>
      <c r="T965" s="2"/>
      <c r="U965" s="2"/>
      <c r="V965" s="2"/>
      <c r="W965" s="2"/>
      <c r="X965" s="2"/>
      <c r="Y965" s="2"/>
      <c r="Z965" s="2"/>
      <c r="AA965" s="1622"/>
    </row>
    <row r="966" spans="1:27" ht="15.75">
      <c r="A966" s="2"/>
      <c r="B966" s="64"/>
      <c r="C966" s="2"/>
      <c r="D966" s="2"/>
      <c r="E966" s="2"/>
      <c r="F966" s="2"/>
      <c r="G966" s="2"/>
      <c r="H966" s="2"/>
      <c r="I966" s="2"/>
      <c r="J966" s="2"/>
      <c r="K966" s="2"/>
      <c r="L966" s="2"/>
      <c r="M966" s="2"/>
      <c r="N966" s="2"/>
      <c r="O966" s="2"/>
      <c r="P966" s="2"/>
      <c r="Q966" s="2"/>
      <c r="R966" s="2"/>
      <c r="S966" s="2"/>
      <c r="T966" s="2"/>
      <c r="U966" s="2"/>
      <c r="V966" s="2"/>
      <c r="W966" s="2"/>
      <c r="X966" s="2"/>
      <c r="Y966" s="2"/>
      <c r="Z966" s="2"/>
      <c r="AA966" s="1622"/>
    </row>
    <row r="967" spans="1:27" ht="15.75">
      <c r="A967" s="2"/>
      <c r="B967" s="64"/>
      <c r="C967" s="2"/>
      <c r="D967" s="2"/>
      <c r="E967" s="2"/>
      <c r="F967" s="2"/>
      <c r="G967" s="2"/>
      <c r="H967" s="2"/>
      <c r="I967" s="2"/>
      <c r="J967" s="2"/>
      <c r="K967" s="2"/>
      <c r="L967" s="2"/>
      <c r="M967" s="2"/>
      <c r="N967" s="2"/>
      <c r="O967" s="2"/>
      <c r="P967" s="2"/>
      <c r="Q967" s="2"/>
      <c r="R967" s="2"/>
      <c r="S967" s="2"/>
      <c r="T967" s="2"/>
      <c r="U967" s="2"/>
      <c r="V967" s="2"/>
      <c r="W967" s="2"/>
      <c r="X967" s="2"/>
      <c r="Y967" s="2"/>
      <c r="Z967" s="2"/>
      <c r="AA967" s="1622"/>
    </row>
    <row r="968" spans="1:27" ht="15.75">
      <c r="A968" s="2"/>
      <c r="B968" s="64"/>
      <c r="C968" s="2"/>
      <c r="D968" s="2"/>
      <c r="E968" s="2"/>
      <c r="F968" s="2"/>
      <c r="G968" s="2"/>
      <c r="H968" s="2"/>
      <c r="I968" s="2"/>
      <c r="J968" s="2"/>
      <c r="K968" s="2"/>
      <c r="L968" s="2"/>
      <c r="M968" s="2"/>
      <c r="N968" s="2"/>
      <c r="O968" s="2"/>
      <c r="P968" s="2"/>
      <c r="Q968" s="2"/>
      <c r="R968" s="2"/>
      <c r="S968" s="2"/>
      <c r="T968" s="2"/>
      <c r="U968" s="2"/>
      <c r="V968" s="2"/>
      <c r="W968" s="2"/>
      <c r="X968" s="2"/>
      <c r="Y968" s="2"/>
      <c r="Z968" s="2"/>
      <c r="AA968" s="1622"/>
    </row>
    <row r="969" spans="1:27" ht="15.75">
      <c r="A969" s="2"/>
      <c r="B969" s="64"/>
      <c r="C969" s="2"/>
      <c r="D969" s="2"/>
      <c r="E969" s="2"/>
      <c r="F969" s="2"/>
      <c r="G969" s="2"/>
      <c r="H969" s="2"/>
      <c r="I969" s="2"/>
      <c r="J969" s="2"/>
      <c r="K969" s="2"/>
      <c r="L969" s="2"/>
      <c r="M969" s="2"/>
      <c r="N969" s="2"/>
      <c r="O969" s="2"/>
      <c r="P969" s="2"/>
      <c r="Q969" s="2"/>
      <c r="R969" s="2"/>
      <c r="S969" s="2"/>
      <c r="T969" s="2"/>
      <c r="U969" s="2"/>
      <c r="V969" s="2"/>
      <c r="W969" s="2"/>
      <c r="X969" s="2"/>
      <c r="Y969" s="2"/>
      <c r="Z969" s="2"/>
      <c r="AA969" s="1622"/>
    </row>
    <row r="970" spans="1:27" ht="15.75">
      <c r="A970" s="2"/>
      <c r="B970" s="64"/>
      <c r="C970" s="2"/>
      <c r="D970" s="2"/>
      <c r="E970" s="2"/>
      <c r="F970" s="2"/>
      <c r="G970" s="2"/>
      <c r="H970" s="2"/>
      <c r="I970" s="2"/>
      <c r="J970" s="2"/>
      <c r="K970" s="2"/>
      <c r="L970" s="2"/>
      <c r="M970" s="2"/>
      <c r="N970" s="2"/>
      <c r="O970" s="2"/>
      <c r="P970" s="2"/>
      <c r="Q970" s="2"/>
      <c r="R970" s="2"/>
      <c r="S970" s="2"/>
      <c r="T970" s="2"/>
      <c r="U970" s="2"/>
      <c r="V970" s="2"/>
      <c r="W970" s="2"/>
      <c r="X970" s="2"/>
      <c r="Y970" s="2"/>
      <c r="Z970" s="2"/>
      <c r="AA970" s="1622"/>
    </row>
    <row r="971" spans="1:27" ht="15.75">
      <c r="A971" s="2"/>
      <c r="B971" s="64"/>
      <c r="C971" s="2"/>
      <c r="D971" s="2"/>
      <c r="E971" s="2"/>
      <c r="F971" s="2"/>
      <c r="G971" s="2"/>
      <c r="H971" s="2"/>
      <c r="I971" s="2"/>
      <c r="J971" s="2"/>
      <c r="K971" s="2"/>
      <c r="L971" s="2"/>
      <c r="M971" s="2"/>
      <c r="N971" s="2"/>
      <c r="O971" s="2"/>
      <c r="P971" s="2"/>
      <c r="Q971" s="2"/>
      <c r="R971" s="2"/>
      <c r="S971" s="2"/>
      <c r="T971" s="2"/>
      <c r="U971" s="2"/>
      <c r="V971" s="2"/>
      <c r="W971" s="2"/>
      <c r="X971" s="2"/>
      <c r="Y971" s="2"/>
      <c r="Z971" s="2"/>
      <c r="AA971" s="1622"/>
    </row>
    <row r="972" spans="1:27" ht="15.75">
      <c r="A972" s="2"/>
      <c r="B972" s="64"/>
      <c r="C972" s="2"/>
      <c r="D972" s="2"/>
      <c r="E972" s="2"/>
      <c r="F972" s="2"/>
      <c r="G972" s="2"/>
      <c r="H972" s="2"/>
      <c r="I972" s="2"/>
      <c r="J972" s="2"/>
      <c r="K972" s="2"/>
      <c r="L972" s="2"/>
      <c r="M972" s="2"/>
      <c r="N972" s="2"/>
      <c r="O972" s="2"/>
      <c r="P972" s="2"/>
      <c r="Q972" s="2"/>
      <c r="R972" s="2"/>
      <c r="S972" s="2"/>
      <c r="T972" s="2"/>
      <c r="U972" s="2"/>
      <c r="V972" s="2"/>
      <c r="W972" s="2"/>
      <c r="X972" s="2"/>
      <c r="Y972" s="2"/>
      <c r="Z972" s="2"/>
      <c r="AA972" s="1622"/>
    </row>
    <row r="973" spans="1:27" ht="15.75">
      <c r="A973" s="2"/>
      <c r="B973" s="64"/>
      <c r="C973" s="2"/>
      <c r="D973" s="2"/>
      <c r="E973" s="2"/>
      <c r="F973" s="2"/>
      <c r="G973" s="2"/>
      <c r="H973" s="2"/>
      <c r="I973" s="2"/>
      <c r="J973" s="2"/>
      <c r="K973" s="2"/>
      <c r="L973" s="2"/>
      <c r="M973" s="2"/>
      <c r="N973" s="2"/>
      <c r="O973" s="2"/>
      <c r="P973" s="2"/>
      <c r="Q973" s="2"/>
      <c r="R973" s="2"/>
      <c r="S973" s="2"/>
      <c r="T973" s="2"/>
      <c r="U973" s="2"/>
      <c r="V973" s="2"/>
      <c r="W973" s="2"/>
      <c r="X973" s="2"/>
      <c r="Y973" s="2"/>
      <c r="Z973" s="2"/>
      <c r="AA973" s="1622"/>
    </row>
    <row r="974" spans="1:27" ht="15.75">
      <c r="A974" s="2"/>
      <c r="B974" s="64"/>
      <c r="C974" s="2"/>
      <c r="D974" s="2"/>
      <c r="E974" s="2"/>
      <c r="F974" s="2"/>
      <c r="G974" s="2"/>
      <c r="H974" s="2"/>
      <c r="I974" s="2"/>
      <c r="J974" s="2"/>
      <c r="K974" s="2"/>
      <c r="L974" s="2"/>
      <c r="M974" s="2"/>
      <c r="N974" s="2"/>
      <c r="O974" s="2"/>
      <c r="P974" s="2"/>
      <c r="Q974" s="2"/>
      <c r="R974" s="2"/>
      <c r="S974" s="2"/>
      <c r="T974" s="2"/>
      <c r="U974" s="2"/>
      <c r="V974" s="2"/>
      <c r="W974" s="2"/>
      <c r="X974" s="2"/>
      <c r="Y974" s="2"/>
      <c r="Z974" s="2"/>
      <c r="AA974" s="1622"/>
    </row>
    <row r="975" spans="1:27" ht="15.75">
      <c r="A975" s="2"/>
      <c r="B975" s="64"/>
      <c r="C975" s="2"/>
      <c r="D975" s="2"/>
      <c r="E975" s="2"/>
      <c r="F975" s="2"/>
      <c r="G975" s="2"/>
      <c r="H975" s="2"/>
      <c r="I975" s="2"/>
      <c r="J975" s="2"/>
      <c r="K975" s="2"/>
      <c r="L975" s="2"/>
      <c r="M975" s="2"/>
      <c r="N975" s="2"/>
      <c r="O975" s="2"/>
      <c r="P975" s="2"/>
      <c r="Q975" s="2"/>
      <c r="R975" s="2"/>
      <c r="S975" s="2"/>
      <c r="T975" s="2"/>
      <c r="U975" s="2"/>
      <c r="V975" s="2"/>
      <c r="W975" s="2"/>
      <c r="X975" s="2"/>
      <c r="Y975" s="2"/>
      <c r="Z975" s="2"/>
      <c r="AA975" s="1622"/>
    </row>
    <row r="976" spans="1:27" ht="15.75">
      <c r="A976" s="2"/>
      <c r="B976" s="64"/>
      <c r="C976" s="2"/>
      <c r="D976" s="2"/>
      <c r="E976" s="2"/>
      <c r="F976" s="2"/>
      <c r="G976" s="2"/>
      <c r="H976" s="2"/>
      <c r="I976" s="2"/>
      <c r="J976" s="2"/>
      <c r="K976" s="2"/>
      <c r="L976" s="2"/>
      <c r="M976" s="2"/>
      <c r="N976" s="2"/>
      <c r="O976" s="2"/>
      <c r="P976" s="2"/>
      <c r="Q976" s="2"/>
      <c r="R976" s="2"/>
      <c r="S976" s="2"/>
      <c r="T976" s="2"/>
      <c r="U976" s="2"/>
      <c r="V976" s="2"/>
      <c r="W976" s="2"/>
      <c r="X976" s="2"/>
      <c r="Y976" s="2"/>
      <c r="Z976" s="2"/>
      <c r="AA976" s="1622"/>
    </row>
    <row r="977" spans="1:27" ht="15.75">
      <c r="A977" s="2"/>
      <c r="B977" s="64"/>
      <c r="C977" s="2"/>
      <c r="D977" s="2"/>
      <c r="E977" s="2"/>
      <c r="F977" s="2"/>
      <c r="G977" s="2"/>
      <c r="H977" s="2"/>
      <c r="I977" s="2"/>
      <c r="J977" s="2"/>
      <c r="K977" s="2"/>
      <c r="L977" s="2"/>
      <c r="M977" s="2"/>
      <c r="N977" s="2"/>
      <c r="O977" s="2"/>
      <c r="P977" s="2"/>
      <c r="Q977" s="2"/>
      <c r="R977" s="2"/>
      <c r="S977" s="2"/>
      <c r="T977" s="2"/>
      <c r="U977" s="2"/>
      <c r="V977" s="2"/>
      <c r="W977" s="2"/>
      <c r="X977" s="2"/>
      <c r="Y977" s="2"/>
      <c r="Z977" s="2"/>
      <c r="AA977" s="1622"/>
    </row>
    <row r="978" spans="1:27" ht="15.75">
      <c r="A978" s="2"/>
      <c r="B978" s="64"/>
      <c r="C978" s="2"/>
      <c r="D978" s="2"/>
      <c r="E978" s="2"/>
      <c r="F978" s="2"/>
      <c r="G978" s="2"/>
      <c r="H978" s="2"/>
      <c r="I978" s="2"/>
      <c r="J978" s="2"/>
      <c r="K978" s="2"/>
      <c r="L978" s="2"/>
      <c r="M978" s="2"/>
      <c r="N978" s="2"/>
      <c r="O978" s="2"/>
      <c r="P978" s="2"/>
      <c r="Q978" s="2"/>
      <c r="R978" s="2"/>
      <c r="S978" s="2"/>
      <c r="T978" s="2"/>
      <c r="U978" s="2"/>
      <c r="V978" s="2"/>
      <c r="W978" s="2"/>
      <c r="X978" s="2"/>
      <c r="Y978" s="2"/>
      <c r="Z978" s="2"/>
      <c r="AA978" s="1622"/>
    </row>
    <row r="979" spans="1:27" ht="15.75">
      <c r="A979" s="2"/>
      <c r="B979" s="64"/>
      <c r="C979" s="2"/>
      <c r="D979" s="2"/>
      <c r="E979" s="2"/>
      <c r="F979" s="2"/>
      <c r="G979" s="2"/>
      <c r="H979" s="2"/>
      <c r="I979" s="2"/>
      <c r="J979" s="2"/>
      <c r="K979" s="2"/>
      <c r="L979" s="2"/>
      <c r="M979" s="2"/>
      <c r="N979" s="2"/>
      <c r="O979" s="2"/>
      <c r="P979" s="2"/>
      <c r="Q979" s="2"/>
      <c r="R979" s="2"/>
      <c r="S979" s="2"/>
      <c r="T979" s="2"/>
      <c r="U979" s="2"/>
      <c r="V979" s="2"/>
      <c r="W979" s="2"/>
      <c r="X979" s="2"/>
      <c r="Y979" s="2"/>
      <c r="Z979" s="2"/>
      <c r="AA979" s="1622"/>
    </row>
    <row r="980" spans="1:27" ht="15.75">
      <c r="A980" s="2"/>
      <c r="B980" s="64"/>
      <c r="C980" s="2"/>
      <c r="D980" s="2"/>
      <c r="E980" s="2"/>
      <c r="F980" s="2"/>
      <c r="G980" s="2"/>
      <c r="H980" s="2"/>
      <c r="I980" s="2"/>
      <c r="J980" s="2"/>
      <c r="K980" s="2"/>
      <c r="L980" s="2"/>
      <c r="M980" s="2"/>
      <c r="N980" s="2"/>
      <c r="O980" s="2"/>
      <c r="P980" s="2"/>
      <c r="Q980" s="2"/>
      <c r="R980" s="2"/>
      <c r="S980" s="2"/>
      <c r="T980" s="2"/>
      <c r="U980" s="2"/>
      <c r="V980" s="2"/>
      <c r="W980" s="2"/>
      <c r="X980" s="2"/>
      <c r="Y980" s="2"/>
      <c r="Z980" s="2"/>
      <c r="AA980" s="1622"/>
    </row>
    <row r="981" spans="1:27" ht="15.75">
      <c r="A981" s="2"/>
      <c r="B981" s="64"/>
      <c r="C981" s="2"/>
      <c r="D981" s="2"/>
      <c r="E981" s="2"/>
      <c r="F981" s="2"/>
      <c r="G981" s="2"/>
      <c r="H981" s="2"/>
      <c r="I981" s="2"/>
      <c r="J981" s="2"/>
      <c r="K981" s="2"/>
      <c r="L981" s="2"/>
      <c r="M981" s="2"/>
      <c r="N981" s="2"/>
      <c r="O981" s="2"/>
      <c r="P981" s="2"/>
      <c r="Q981" s="2"/>
      <c r="R981" s="2"/>
      <c r="S981" s="2"/>
      <c r="T981" s="2"/>
      <c r="U981" s="2"/>
      <c r="V981" s="2"/>
      <c r="W981" s="2"/>
      <c r="X981" s="2"/>
      <c r="Y981" s="2"/>
      <c r="Z981" s="2"/>
      <c r="AA981" s="1622"/>
    </row>
    <row r="982" spans="1:27" ht="15.75">
      <c r="A982" s="2"/>
      <c r="B982" s="64"/>
      <c r="C982" s="2"/>
      <c r="D982" s="2"/>
      <c r="E982" s="2"/>
      <c r="F982" s="2"/>
      <c r="G982" s="2"/>
      <c r="H982" s="2"/>
      <c r="I982" s="2"/>
      <c r="J982" s="2"/>
      <c r="K982" s="2"/>
      <c r="L982" s="2"/>
      <c r="M982" s="2"/>
      <c r="N982" s="2"/>
      <c r="O982" s="2"/>
      <c r="P982" s="2"/>
      <c r="Q982" s="2"/>
      <c r="R982" s="2"/>
      <c r="S982" s="2"/>
      <c r="T982" s="2"/>
      <c r="U982" s="2"/>
      <c r="V982" s="2"/>
      <c r="W982" s="2"/>
      <c r="X982" s="2"/>
      <c r="Y982" s="2"/>
      <c r="Z982" s="2"/>
      <c r="AA982" s="1622"/>
    </row>
    <row r="983" spans="1:27" ht="15.75">
      <c r="A983" s="2"/>
      <c r="B983" s="64"/>
      <c r="C983" s="2"/>
      <c r="D983" s="2"/>
      <c r="E983" s="2"/>
      <c r="F983" s="2"/>
      <c r="G983" s="2"/>
      <c r="H983" s="2"/>
      <c r="I983" s="2"/>
      <c r="J983" s="2"/>
      <c r="K983" s="2"/>
      <c r="L983" s="2"/>
      <c r="M983" s="2"/>
      <c r="N983" s="2"/>
      <c r="O983" s="2"/>
      <c r="P983" s="2"/>
      <c r="Q983" s="2"/>
      <c r="R983" s="2"/>
      <c r="S983" s="2"/>
      <c r="T983" s="2"/>
      <c r="U983" s="2"/>
      <c r="V983" s="2"/>
      <c r="W983" s="2"/>
      <c r="X983" s="2"/>
      <c r="Y983" s="2"/>
      <c r="Z983" s="2"/>
      <c r="AA983" s="1622"/>
    </row>
    <row r="984" spans="1:27" ht="15.75">
      <c r="A984" s="2"/>
      <c r="B984" s="64"/>
      <c r="C984" s="2"/>
      <c r="D984" s="2"/>
      <c r="E984" s="2"/>
      <c r="F984" s="2"/>
      <c r="G984" s="2"/>
      <c r="H984" s="2"/>
      <c r="I984" s="2"/>
      <c r="J984" s="2"/>
      <c r="K984" s="2"/>
      <c r="L984" s="2"/>
      <c r="M984" s="2"/>
      <c r="N984" s="2"/>
      <c r="O984" s="2"/>
      <c r="P984" s="2"/>
      <c r="Q984" s="2"/>
      <c r="R984" s="2"/>
      <c r="S984" s="2"/>
      <c r="T984" s="2"/>
      <c r="U984" s="2"/>
      <c r="V984" s="2"/>
      <c r="W984" s="2"/>
      <c r="X984" s="2"/>
      <c r="Y984" s="2"/>
      <c r="Z984" s="2"/>
      <c r="AA984" s="1622"/>
    </row>
    <row r="985" spans="1:27" ht="15.75">
      <c r="A985" s="2"/>
      <c r="B985" s="64"/>
      <c r="C985" s="2"/>
      <c r="D985" s="2"/>
      <c r="E985" s="2"/>
      <c r="F985" s="2"/>
      <c r="G985" s="2"/>
      <c r="H985" s="2"/>
      <c r="I985" s="2"/>
      <c r="J985" s="2"/>
      <c r="K985" s="2"/>
      <c r="L985" s="2"/>
      <c r="M985" s="2"/>
      <c r="N985" s="2"/>
      <c r="O985" s="2"/>
      <c r="P985" s="2"/>
      <c r="Q985" s="2"/>
      <c r="R985" s="2"/>
      <c r="S985" s="2"/>
      <c r="T985" s="2"/>
      <c r="U985" s="2"/>
      <c r="V985" s="2"/>
      <c r="W985" s="2"/>
      <c r="X985" s="2"/>
      <c r="Y985" s="2"/>
      <c r="Z985" s="2"/>
      <c r="AA985" s="1622"/>
    </row>
    <row r="986" spans="1:27" ht="15.75">
      <c r="A986" s="2"/>
      <c r="B986" s="64"/>
      <c r="C986" s="2"/>
      <c r="D986" s="2"/>
      <c r="E986" s="2"/>
      <c r="F986" s="2"/>
      <c r="G986" s="2"/>
      <c r="H986" s="2"/>
      <c r="I986" s="2"/>
      <c r="J986" s="2"/>
      <c r="K986" s="2"/>
      <c r="L986" s="2"/>
      <c r="M986" s="2"/>
      <c r="N986" s="2"/>
      <c r="O986" s="2"/>
      <c r="P986" s="2"/>
      <c r="Q986" s="2"/>
      <c r="R986" s="2"/>
      <c r="S986" s="2"/>
      <c r="T986" s="2"/>
      <c r="U986" s="2"/>
      <c r="V986" s="2"/>
      <c r="W986" s="2"/>
      <c r="X986" s="2"/>
      <c r="Y986" s="2"/>
      <c r="Z986" s="2"/>
      <c r="AA986" s="1622"/>
    </row>
    <row r="987" spans="1:27" ht="15.75">
      <c r="A987" s="2"/>
      <c r="B987" s="64"/>
      <c r="C987" s="2"/>
      <c r="D987" s="2"/>
      <c r="E987" s="2"/>
      <c r="F987" s="2"/>
      <c r="G987" s="2"/>
      <c r="H987" s="2"/>
      <c r="I987" s="2"/>
      <c r="J987" s="2"/>
      <c r="K987" s="2"/>
      <c r="L987" s="2"/>
      <c r="M987" s="2"/>
      <c r="N987" s="2"/>
      <c r="O987" s="2"/>
      <c r="P987" s="2"/>
      <c r="Q987" s="2"/>
      <c r="R987" s="2"/>
      <c r="S987" s="2"/>
      <c r="T987" s="2"/>
      <c r="U987" s="2"/>
      <c r="V987" s="2"/>
      <c r="W987" s="2"/>
      <c r="X987" s="2"/>
      <c r="Y987" s="2"/>
      <c r="Z987" s="2"/>
      <c r="AA987" s="1622"/>
    </row>
    <row r="988" spans="1:27" ht="15.75">
      <c r="A988" s="2"/>
      <c r="B988" s="64"/>
      <c r="C988" s="2"/>
      <c r="D988" s="2"/>
      <c r="E988" s="2"/>
      <c r="F988" s="2"/>
      <c r="G988" s="2"/>
      <c r="H988" s="2"/>
      <c r="I988" s="2"/>
      <c r="J988" s="2"/>
      <c r="K988" s="2"/>
      <c r="L988" s="2"/>
      <c r="M988" s="2"/>
      <c r="N988" s="2"/>
      <c r="O988" s="2"/>
      <c r="P988" s="2"/>
      <c r="Q988" s="2"/>
      <c r="R988" s="2"/>
      <c r="S988" s="2"/>
      <c r="T988" s="2"/>
      <c r="U988" s="2"/>
      <c r="V988" s="2"/>
      <c r="W988" s="2"/>
      <c r="X988" s="2"/>
      <c r="Y988" s="2"/>
      <c r="Z988" s="2"/>
      <c r="AA988" s="1622"/>
    </row>
    <row r="989" spans="1:27" ht="15.75">
      <c r="A989" s="2"/>
      <c r="B989" s="64"/>
      <c r="C989" s="2"/>
      <c r="D989" s="2"/>
      <c r="E989" s="2"/>
      <c r="F989" s="2"/>
      <c r="G989" s="2"/>
      <c r="H989" s="2"/>
      <c r="I989" s="2"/>
      <c r="J989" s="2"/>
      <c r="K989" s="2"/>
      <c r="L989" s="2"/>
      <c r="M989" s="2"/>
      <c r="N989" s="2"/>
      <c r="O989" s="2"/>
      <c r="P989" s="2"/>
      <c r="Q989" s="2"/>
      <c r="R989" s="2"/>
      <c r="S989" s="2"/>
      <c r="T989" s="2"/>
      <c r="U989" s="2"/>
      <c r="V989" s="2"/>
      <c r="W989" s="2"/>
      <c r="X989" s="2"/>
      <c r="Y989" s="2"/>
      <c r="Z989" s="2"/>
      <c r="AA989" s="1622"/>
    </row>
    <row r="990" spans="1:27" ht="15.75">
      <c r="A990" s="2"/>
      <c r="B990" s="64"/>
      <c r="C990" s="2"/>
      <c r="D990" s="2"/>
      <c r="E990" s="2"/>
      <c r="F990" s="2"/>
      <c r="G990" s="2"/>
      <c r="H990" s="2"/>
      <c r="I990" s="2"/>
      <c r="J990" s="2"/>
      <c r="K990" s="2"/>
      <c r="L990" s="2"/>
      <c r="M990" s="2"/>
      <c r="N990" s="2"/>
      <c r="O990" s="2"/>
      <c r="P990" s="2"/>
      <c r="Q990" s="2"/>
      <c r="R990" s="2"/>
      <c r="S990" s="2"/>
      <c r="T990" s="2"/>
      <c r="U990" s="2"/>
      <c r="V990" s="2"/>
      <c r="W990" s="2"/>
      <c r="X990" s="2"/>
      <c r="Y990" s="2"/>
      <c r="Z990" s="2"/>
      <c r="AA990" s="1622"/>
    </row>
    <row r="991" spans="1:27" ht="15.75">
      <c r="A991" s="2"/>
      <c r="B991" s="64"/>
      <c r="C991" s="2"/>
      <c r="D991" s="2"/>
      <c r="E991" s="2"/>
      <c r="F991" s="2"/>
      <c r="G991" s="2"/>
      <c r="H991" s="2"/>
      <c r="I991" s="2"/>
      <c r="J991" s="2"/>
      <c r="K991" s="2"/>
      <c r="L991" s="2"/>
      <c r="M991" s="2"/>
      <c r="N991" s="2"/>
      <c r="O991" s="2"/>
      <c r="P991" s="2"/>
      <c r="Q991" s="2"/>
      <c r="R991" s="2"/>
      <c r="S991" s="2"/>
      <c r="T991" s="2"/>
      <c r="U991" s="2"/>
      <c r="V991" s="2"/>
      <c r="W991" s="2"/>
      <c r="X991" s="2"/>
      <c r="Y991" s="2"/>
      <c r="Z991" s="2"/>
      <c r="AA991" s="1622"/>
    </row>
    <row r="992" spans="1:27" ht="15.75">
      <c r="A992" s="2"/>
      <c r="B992" s="64"/>
      <c r="C992" s="2"/>
      <c r="D992" s="2"/>
      <c r="E992" s="2"/>
      <c r="F992" s="2"/>
      <c r="G992" s="2"/>
      <c r="H992" s="2"/>
      <c r="I992" s="2"/>
      <c r="J992" s="2"/>
      <c r="K992" s="2"/>
      <c r="L992" s="2"/>
      <c r="M992" s="2"/>
      <c r="N992" s="2"/>
      <c r="O992" s="2"/>
      <c r="P992" s="2"/>
      <c r="Q992" s="2"/>
      <c r="R992" s="2"/>
      <c r="S992" s="2"/>
      <c r="T992" s="2"/>
      <c r="U992" s="2"/>
      <c r="V992" s="2"/>
      <c r="W992" s="2"/>
      <c r="X992" s="2"/>
      <c r="Y992" s="2"/>
      <c r="Z992" s="2"/>
      <c r="AA992" s="1622"/>
    </row>
    <row r="993" spans="1:27" ht="15.75">
      <c r="A993" s="2"/>
      <c r="B993" s="64"/>
      <c r="C993" s="2"/>
      <c r="D993" s="2"/>
      <c r="E993" s="2"/>
      <c r="F993" s="2"/>
      <c r="G993" s="2"/>
      <c r="H993" s="2"/>
      <c r="I993" s="2"/>
      <c r="J993" s="2"/>
      <c r="K993" s="2"/>
      <c r="L993" s="2"/>
      <c r="M993" s="2"/>
      <c r="N993" s="2"/>
      <c r="O993" s="2"/>
      <c r="P993" s="2"/>
      <c r="Q993" s="2"/>
      <c r="R993" s="2"/>
      <c r="S993" s="2"/>
      <c r="T993" s="2"/>
      <c r="U993" s="2"/>
      <c r="V993" s="2"/>
      <c r="W993" s="2"/>
      <c r="X993" s="2"/>
      <c r="Y993" s="2"/>
      <c r="Z993" s="2"/>
      <c r="AA993" s="1622"/>
    </row>
    <row r="994" spans="1:27" ht="15.75">
      <c r="A994" s="2"/>
      <c r="B994" s="64"/>
      <c r="C994" s="2"/>
      <c r="D994" s="2"/>
      <c r="E994" s="2"/>
      <c r="F994" s="2"/>
      <c r="G994" s="2"/>
      <c r="H994" s="2"/>
      <c r="I994" s="2"/>
      <c r="J994" s="2"/>
      <c r="K994" s="2"/>
      <c r="L994" s="2"/>
      <c r="M994" s="2"/>
      <c r="N994" s="2"/>
      <c r="O994" s="2"/>
      <c r="P994" s="2"/>
      <c r="Q994" s="2"/>
      <c r="R994" s="2"/>
      <c r="S994" s="2"/>
      <c r="T994" s="2"/>
      <c r="U994" s="2"/>
      <c r="V994" s="2"/>
      <c r="W994" s="2"/>
      <c r="X994" s="2"/>
      <c r="Y994" s="2"/>
      <c r="Z994" s="2"/>
      <c r="AA994" s="1622"/>
    </row>
    <row r="995" spans="1:27" ht="15.75">
      <c r="A995" s="2"/>
      <c r="B995" s="64"/>
      <c r="C995" s="2"/>
      <c r="D995" s="2"/>
      <c r="E995" s="2"/>
      <c r="F995" s="2"/>
      <c r="G995" s="2"/>
      <c r="H995" s="2"/>
      <c r="I995" s="2"/>
      <c r="J995" s="2"/>
      <c r="K995" s="2"/>
      <c r="L995" s="2"/>
      <c r="M995" s="2"/>
      <c r="N995" s="2"/>
      <c r="O995" s="2"/>
      <c r="P995" s="2"/>
      <c r="Q995" s="2"/>
      <c r="R995" s="2"/>
      <c r="S995" s="2"/>
      <c r="T995" s="2"/>
      <c r="U995" s="2"/>
      <c r="V995" s="2"/>
      <c r="W995" s="2"/>
      <c r="X995" s="2"/>
      <c r="Y995" s="2"/>
      <c r="Z995" s="2"/>
      <c r="AA995" s="1622"/>
    </row>
    <row r="996" spans="1:27" ht="15.75">
      <c r="A996" s="2"/>
      <c r="B996" s="64"/>
      <c r="C996" s="2"/>
      <c r="D996" s="2"/>
      <c r="E996" s="2"/>
      <c r="F996" s="2"/>
      <c r="G996" s="2"/>
      <c r="H996" s="2"/>
      <c r="I996" s="2"/>
      <c r="J996" s="2"/>
      <c r="K996" s="2"/>
      <c r="L996" s="2"/>
      <c r="M996" s="2"/>
      <c r="N996" s="2"/>
      <c r="O996" s="2"/>
      <c r="P996" s="2"/>
      <c r="Q996" s="2"/>
      <c r="R996" s="2"/>
      <c r="S996" s="2"/>
      <c r="T996" s="2"/>
      <c r="U996" s="2"/>
      <c r="V996" s="2"/>
      <c r="W996" s="2"/>
      <c r="X996" s="2"/>
      <c r="Y996" s="2"/>
      <c r="Z996" s="2"/>
      <c r="AA996" s="1622"/>
    </row>
    <row r="997" spans="1:27" ht="15.75">
      <c r="A997" s="2"/>
      <c r="B997" s="64"/>
      <c r="C997" s="2"/>
      <c r="D997" s="2"/>
      <c r="E997" s="2"/>
      <c r="F997" s="2"/>
      <c r="G997" s="2"/>
      <c r="H997" s="2"/>
      <c r="I997" s="2"/>
      <c r="J997" s="2"/>
      <c r="K997" s="2"/>
      <c r="L997" s="2"/>
      <c r="M997" s="2"/>
      <c r="N997" s="2"/>
      <c r="O997" s="2"/>
      <c r="P997" s="2"/>
      <c r="Q997" s="2"/>
      <c r="R997" s="2"/>
      <c r="S997" s="2"/>
      <c r="T997" s="2"/>
      <c r="U997" s="2"/>
      <c r="V997" s="2"/>
      <c r="W997" s="2"/>
      <c r="X997" s="2"/>
      <c r="Y997" s="2"/>
      <c r="Z997" s="2"/>
      <c r="AA997" s="1622"/>
    </row>
    <row r="998" spans="1:27" ht="15.75">
      <c r="A998" s="2"/>
      <c r="B998" s="64"/>
      <c r="C998" s="2"/>
      <c r="D998" s="2"/>
      <c r="E998" s="2"/>
      <c r="F998" s="2"/>
      <c r="G998" s="2"/>
      <c r="H998" s="2"/>
      <c r="I998" s="2"/>
      <c r="J998" s="2"/>
      <c r="K998" s="2"/>
      <c r="L998" s="2"/>
      <c r="M998" s="2"/>
      <c r="N998" s="2"/>
      <c r="O998" s="2"/>
      <c r="P998" s="2"/>
      <c r="Q998" s="2"/>
      <c r="R998" s="2"/>
      <c r="S998" s="2"/>
      <c r="T998" s="2"/>
      <c r="U998" s="2"/>
      <c r="V998" s="2"/>
      <c r="W998" s="2"/>
      <c r="X998" s="2"/>
      <c r="Y998" s="2"/>
      <c r="Z998" s="2"/>
      <c r="AA998" s="1622"/>
    </row>
    <row r="999" spans="1:27" ht="15.75">
      <c r="A999" s="2"/>
      <c r="B999" s="64"/>
      <c r="C999" s="2"/>
      <c r="D999" s="2"/>
      <c r="E999" s="2"/>
      <c r="F999" s="2"/>
      <c r="G999" s="2"/>
      <c r="H999" s="2"/>
      <c r="I999" s="2"/>
      <c r="J999" s="2"/>
      <c r="K999" s="2"/>
      <c r="L999" s="2"/>
      <c r="M999" s="2"/>
      <c r="N999" s="2"/>
      <c r="O999" s="2"/>
      <c r="P999" s="2"/>
      <c r="Q999" s="2"/>
      <c r="R999" s="2"/>
      <c r="S999" s="2"/>
      <c r="T999" s="2"/>
      <c r="U999" s="2"/>
      <c r="V999" s="2"/>
      <c r="W999" s="2"/>
      <c r="X999" s="2"/>
      <c r="Y999" s="2"/>
      <c r="Z999" s="2"/>
      <c r="AA999" s="1622"/>
    </row>
    <row r="1000" spans="1:27" ht="15.75">
      <c r="A1000" s="2"/>
      <c r="B1000" s="64"/>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1622"/>
    </row>
    <row r="1001" spans="1:27" ht="15.75">
      <c r="A1001" s="2"/>
      <c r="B1001" s="64"/>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1622"/>
    </row>
    <row r="1002" spans="1:27" ht="15.75">
      <c r="A1002" s="2"/>
      <c r="B1002" s="64"/>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1622"/>
    </row>
    <row r="1003" spans="1:27" ht="15.75">
      <c r="A1003" s="2"/>
      <c r="B1003" s="64"/>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1622"/>
    </row>
    <row r="1004" spans="1:27" ht="15.75">
      <c r="A1004" s="2"/>
      <c r="B1004" s="64"/>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1622"/>
    </row>
    <row r="1005" spans="1:27">
      <c r="A1005" s="1622"/>
      <c r="B1005" s="1622"/>
      <c r="C1005" s="1622"/>
      <c r="D1005" s="1622"/>
      <c r="E1005" s="1622"/>
      <c r="F1005" s="1622"/>
      <c r="G1005" s="1622"/>
      <c r="H1005" s="1622"/>
      <c r="I1005" s="1622"/>
      <c r="J1005" s="1622"/>
      <c r="K1005" s="1622"/>
      <c r="L1005" s="1622"/>
      <c r="M1005" s="1622"/>
      <c r="N1005" s="1622"/>
      <c r="O1005" s="1622"/>
      <c r="P1005" s="1622"/>
      <c r="Q1005" s="1622"/>
      <c r="R1005" s="1622"/>
      <c r="S1005" s="1622"/>
      <c r="T1005" s="1622"/>
      <c r="U1005" s="1622"/>
      <c r="V1005" s="1622"/>
      <c r="W1005" s="1622"/>
      <c r="X1005" s="1622"/>
      <c r="Y1005" s="1622"/>
      <c r="Z1005" s="1622"/>
      <c r="AA1005" s="1622"/>
    </row>
  </sheetData>
  <mergeCells count="120">
    <mergeCell ref="A63:A65"/>
    <mergeCell ref="C63:M63"/>
    <mergeCell ref="C64:M64"/>
    <mergeCell ref="C65:M65"/>
    <mergeCell ref="C66:M66"/>
    <mergeCell ref="C53:M53"/>
    <mergeCell ref="C54:M54"/>
    <mergeCell ref="A57:A62"/>
    <mergeCell ref="C57:M57"/>
    <mergeCell ref="C58:M58"/>
    <mergeCell ref="C59:M59"/>
    <mergeCell ref="C60:M60"/>
    <mergeCell ref="C61:M61"/>
    <mergeCell ref="C62:M62"/>
    <mergeCell ref="A20:A56"/>
    <mergeCell ref="C20:M20"/>
    <mergeCell ref="C21:M21"/>
    <mergeCell ref="B22:B28"/>
    <mergeCell ref="F26:H26"/>
    <mergeCell ref="B29:B32"/>
    <mergeCell ref="J34:L34"/>
    <mergeCell ref="B36:B38"/>
    <mergeCell ref="L48:M48"/>
    <mergeCell ref="B49:B52"/>
    <mergeCell ref="F50:F51"/>
    <mergeCell ref="G50:G51"/>
    <mergeCell ref="K50:M51"/>
    <mergeCell ref="I51:J51"/>
    <mergeCell ref="D44:E44"/>
    <mergeCell ref="F44:G44"/>
    <mergeCell ref="D45:E45"/>
    <mergeCell ref="D47:E47"/>
    <mergeCell ref="F47:G47"/>
    <mergeCell ref="H47:I47"/>
    <mergeCell ref="B39:B48"/>
    <mergeCell ref="D42:E42"/>
    <mergeCell ref="F42:G42"/>
    <mergeCell ref="H42:I42"/>
    <mergeCell ref="J42:K42"/>
    <mergeCell ref="L42:M42"/>
    <mergeCell ref="D43:E43"/>
    <mergeCell ref="F43:G43"/>
    <mergeCell ref="H43:I43"/>
    <mergeCell ref="J43:K43"/>
    <mergeCell ref="L43:M43"/>
    <mergeCell ref="F40:G40"/>
    <mergeCell ref="H40:I40"/>
    <mergeCell ref="J40:K40"/>
    <mergeCell ref="L40:M40"/>
    <mergeCell ref="D41:E41"/>
    <mergeCell ref="F41:G41"/>
    <mergeCell ref="H41:I41"/>
    <mergeCell ref="J41:K41"/>
    <mergeCell ref="L41:M41"/>
    <mergeCell ref="D40:E40"/>
    <mergeCell ref="C16:M16"/>
    <mergeCell ref="C17:M17"/>
    <mergeCell ref="B18:B19"/>
    <mergeCell ref="C18:D18"/>
    <mergeCell ref="F18:M18"/>
    <mergeCell ref="C19:M19"/>
    <mergeCell ref="V12:V15"/>
    <mergeCell ref="W12:W15"/>
    <mergeCell ref="X12:X15"/>
    <mergeCell ref="N4:N5"/>
    <mergeCell ref="O4:O5"/>
    <mergeCell ref="Y12:Y15"/>
    <mergeCell ref="Z12:Z15"/>
    <mergeCell ref="AA12:AA15"/>
    <mergeCell ref="P12:P15"/>
    <mergeCell ref="Q12:Q15"/>
    <mergeCell ref="R12:R15"/>
    <mergeCell ref="S12:S15"/>
    <mergeCell ref="T12:T15"/>
    <mergeCell ref="U12:U15"/>
    <mergeCell ref="V4:V5"/>
    <mergeCell ref="W4:W5"/>
    <mergeCell ref="X4:X5"/>
    <mergeCell ref="Y4:Y5"/>
    <mergeCell ref="Z4:Z5"/>
    <mergeCell ref="AA4:AA5"/>
    <mergeCell ref="P4:P5"/>
    <mergeCell ref="Q4:Q5"/>
    <mergeCell ref="R4:R5"/>
    <mergeCell ref="S4:S5"/>
    <mergeCell ref="T4:T5"/>
    <mergeCell ref="U4:U5"/>
    <mergeCell ref="F11:G11"/>
    <mergeCell ref="I11:J11"/>
    <mergeCell ref="B12:B15"/>
    <mergeCell ref="C12:M12"/>
    <mergeCell ref="N12:N15"/>
    <mergeCell ref="O12:O15"/>
    <mergeCell ref="C13:M13"/>
    <mergeCell ref="C14:M14"/>
    <mergeCell ref="C15:M15"/>
    <mergeCell ref="A2:A19"/>
    <mergeCell ref="C2:M2"/>
    <mergeCell ref="C3:M3"/>
    <mergeCell ref="B4:B5"/>
    <mergeCell ref="C4:C5"/>
    <mergeCell ref="D4:D5"/>
    <mergeCell ref="E4:E5"/>
    <mergeCell ref="F4:G4"/>
    <mergeCell ref="H4:H5"/>
    <mergeCell ref="I4:I5"/>
    <mergeCell ref="F5:G5"/>
    <mergeCell ref="C6:M6"/>
    <mergeCell ref="C7:M7"/>
    <mergeCell ref="C8:D8"/>
    <mergeCell ref="I8:M8"/>
    <mergeCell ref="B9:B11"/>
    <mergeCell ref="C10:D10"/>
    <mergeCell ref="F10:G10"/>
    <mergeCell ref="I10:J10"/>
    <mergeCell ref="C11:D11"/>
    <mergeCell ref="J4:J5"/>
    <mergeCell ref="K4:K5"/>
    <mergeCell ref="L4:L5"/>
    <mergeCell ref="M4:M5"/>
  </mergeCells>
  <hyperlinks>
    <hyperlink ref="C61" r:id="rId1" display="mailto:falba@veeduriadistrital.gov.co" xr:uid="{00000000-0004-0000-6800-000000000000}"/>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rgb="FFFFFFFF"/>
  </sheetPr>
  <dimension ref="A1:M62"/>
  <sheetViews>
    <sheetView showGridLines="0" workbookViewId="0">
      <selection activeCell="G28" sqref="G28"/>
    </sheetView>
  </sheetViews>
  <sheetFormatPr baseColWidth="10" defaultColWidth="11.42578125" defaultRowHeight="15.75"/>
  <cols>
    <col min="1" max="1" width="21.42578125" style="1495" customWidth="1"/>
    <col min="2" max="2" width="35.7109375" style="1513" customWidth="1"/>
    <col min="3" max="13" width="14.28515625" style="1495" customWidth="1"/>
    <col min="14" max="16384" width="11.42578125" style="1495"/>
  </cols>
  <sheetData>
    <row r="1" spans="1:13" ht="22.5" customHeight="1" thickBot="1">
      <c r="A1" s="346" t="s">
        <v>316</v>
      </c>
      <c r="B1" s="4710" t="s">
        <v>1279</v>
      </c>
      <c r="C1" s="4711"/>
      <c r="D1" s="4711"/>
      <c r="E1" s="4711"/>
      <c r="F1" s="4711"/>
      <c r="G1" s="4711"/>
      <c r="H1" s="4711"/>
      <c r="I1" s="4711"/>
      <c r="J1" s="4711"/>
      <c r="K1" s="4711"/>
      <c r="L1" s="4711"/>
      <c r="M1" s="4712"/>
    </row>
    <row r="2" spans="1:13" ht="37.5" customHeight="1">
      <c r="A2" s="3888" t="s">
        <v>0</v>
      </c>
      <c r="B2" s="1496" t="s">
        <v>1</v>
      </c>
      <c r="C2" s="4610" t="s">
        <v>1280</v>
      </c>
      <c r="D2" s="4610"/>
      <c r="E2" s="4610"/>
      <c r="F2" s="4610"/>
      <c r="G2" s="4610"/>
      <c r="H2" s="4610"/>
      <c r="I2" s="4610"/>
      <c r="J2" s="4610"/>
      <c r="K2" s="4610"/>
      <c r="L2" s="4610"/>
      <c r="M2" s="4611"/>
    </row>
    <row r="3" spans="1:13" ht="42" customHeight="1">
      <c r="A3" s="3889"/>
      <c r="B3" s="1355" t="s">
        <v>3</v>
      </c>
      <c r="C3" s="3591" t="s">
        <v>592</v>
      </c>
      <c r="D3" s="3591"/>
      <c r="E3" s="3591"/>
      <c r="F3" s="3591"/>
      <c r="G3" s="3591"/>
      <c r="H3" s="3591"/>
      <c r="I3" s="3591"/>
      <c r="J3" s="3591"/>
      <c r="K3" s="3591"/>
      <c r="L3" s="3591"/>
      <c r="M3" s="3887"/>
    </row>
    <row r="4" spans="1:13" ht="15.75" customHeight="1">
      <c r="A4" s="3889"/>
      <c r="B4" s="1356" t="s">
        <v>131</v>
      </c>
      <c r="C4" s="567" t="s">
        <v>75</v>
      </c>
      <c r="D4" s="552" t="s">
        <v>316</v>
      </c>
      <c r="E4" s="832" t="s">
        <v>316</v>
      </c>
      <c r="F4" s="3891" t="s">
        <v>209</v>
      </c>
      <c r="G4" s="3891"/>
      <c r="H4" s="888" t="s">
        <v>75</v>
      </c>
      <c r="I4" s="552" t="s">
        <v>316</v>
      </c>
      <c r="J4" s="552" t="s">
        <v>316</v>
      </c>
      <c r="K4" s="552" t="s">
        <v>316</v>
      </c>
      <c r="L4" s="552" t="s">
        <v>316</v>
      </c>
      <c r="M4" s="1357" t="s">
        <v>316</v>
      </c>
    </row>
    <row r="5" spans="1:13">
      <c r="A5" s="3889"/>
      <c r="B5" s="1356" t="s">
        <v>7</v>
      </c>
      <c r="C5" s="2" t="s">
        <v>145</v>
      </c>
      <c r="D5" s="840" t="s">
        <v>316</v>
      </c>
      <c r="E5" s="840" t="s">
        <v>316</v>
      </c>
      <c r="F5" s="554" t="s">
        <v>316</v>
      </c>
      <c r="G5" s="554" t="s">
        <v>316</v>
      </c>
      <c r="H5" s="840" t="s">
        <v>316</v>
      </c>
      <c r="I5" s="840" t="s">
        <v>316</v>
      </c>
      <c r="J5" s="840" t="s">
        <v>316</v>
      </c>
      <c r="K5" s="840" t="s">
        <v>316</v>
      </c>
      <c r="L5" s="840" t="s">
        <v>316</v>
      </c>
      <c r="M5" s="886" t="s">
        <v>316</v>
      </c>
    </row>
    <row r="6" spans="1:13">
      <c r="A6" s="3889"/>
      <c r="B6" s="1356" t="s">
        <v>9</v>
      </c>
      <c r="C6" s="840" t="s">
        <v>145</v>
      </c>
      <c r="D6" s="554" t="s">
        <v>316</v>
      </c>
      <c r="E6" s="554" t="s">
        <v>316</v>
      </c>
      <c r="F6" s="554" t="s">
        <v>316</v>
      </c>
      <c r="G6" s="554" t="s">
        <v>316</v>
      </c>
      <c r="H6" s="554" t="s">
        <v>316</v>
      </c>
      <c r="I6" s="554" t="s">
        <v>316</v>
      </c>
      <c r="J6" s="554" t="s">
        <v>316</v>
      </c>
      <c r="K6" s="554" t="s">
        <v>316</v>
      </c>
      <c r="L6" s="554" t="s">
        <v>316</v>
      </c>
      <c r="M6" s="1358" t="s">
        <v>316</v>
      </c>
    </row>
    <row r="7" spans="1:13" ht="15.75" customHeight="1">
      <c r="A7" s="3889"/>
      <c r="B7" s="1356" t="s">
        <v>11</v>
      </c>
      <c r="C7" s="3623" t="s">
        <v>185</v>
      </c>
      <c r="D7" s="3623"/>
      <c r="E7" s="2" t="s">
        <v>316</v>
      </c>
      <c r="F7" s="2" t="s">
        <v>316</v>
      </c>
      <c r="G7" s="832" t="s">
        <v>316</v>
      </c>
      <c r="H7" s="833" t="s">
        <v>12</v>
      </c>
      <c r="I7" s="3623" t="s">
        <v>186</v>
      </c>
      <c r="J7" s="3623"/>
      <c r="K7" s="3623"/>
      <c r="L7" s="3623"/>
      <c r="M7" s="3893"/>
    </row>
    <row r="8" spans="1:13">
      <c r="A8" s="3889"/>
      <c r="B8" s="4612" t="s">
        <v>13</v>
      </c>
      <c r="C8" s="2" t="s">
        <v>316</v>
      </c>
      <c r="D8" s="2" t="s">
        <v>316</v>
      </c>
      <c r="E8" s="141" t="s">
        <v>316</v>
      </c>
      <c r="F8" s="141" t="s">
        <v>316</v>
      </c>
      <c r="G8" s="141" t="s">
        <v>316</v>
      </c>
      <c r="H8" s="141" t="s">
        <v>316</v>
      </c>
      <c r="I8" s="2" t="s">
        <v>316</v>
      </c>
      <c r="J8" s="2" t="s">
        <v>316</v>
      </c>
      <c r="K8" s="2" t="s">
        <v>316</v>
      </c>
      <c r="L8" s="2" t="s">
        <v>316</v>
      </c>
      <c r="M8" s="297" t="s">
        <v>316</v>
      </c>
    </row>
    <row r="9" spans="1:13">
      <c r="A9" s="3889"/>
      <c r="B9" s="4612"/>
      <c r="C9" s="3598" t="s">
        <v>187</v>
      </c>
      <c r="D9" s="3598"/>
      <c r="E9" s="2" t="s">
        <v>316</v>
      </c>
      <c r="F9" s="3598" t="s">
        <v>316</v>
      </c>
      <c r="G9" s="3598"/>
      <c r="H9" s="2" t="s">
        <v>316</v>
      </c>
      <c r="I9" s="3598" t="s">
        <v>316</v>
      </c>
      <c r="J9" s="3598"/>
      <c r="K9" s="2" t="s">
        <v>316</v>
      </c>
      <c r="L9" s="2" t="s">
        <v>316</v>
      </c>
      <c r="M9" s="297" t="s">
        <v>316</v>
      </c>
    </row>
    <row r="10" spans="1:13">
      <c r="A10" s="3889"/>
      <c r="B10" s="4613"/>
      <c r="C10" s="3598" t="s">
        <v>17</v>
      </c>
      <c r="D10" s="3598"/>
      <c r="E10" s="115" t="s">
        <v>316</v>
      </c>
      <c r="F10" s="3598" t="s">
        <v>17</v>
      </c>
      <c r="G10" s="3598"/>
      <c r="H10" s="115" t="s">
        <v>316</v>
      </c>
      <c r="I10" s="3598" t="s">
        <v>17</v>
      </c>
      <c r="J10" s="3598"/>
      <c r="K10" s="115" t="s">
        <v>316</v>
      </c>
      <c r="L10" s="115" t="s">
        <v>316</v>
      </c>
      <c r="M10" s="298" t="s">
        <v>316</v>
      </c>
    </row>
    <row r="11" spans="1:13" ht="63" customHeight="1">
      <c r="A11" s="3889"/>
      <c r="B11" s="1356" t="s">
        <v>136</v>
      </c>
      <c r="C11" s="3591" t="s">
        <v>1281</v>
      </c>
      <c r="D11" s="3591"/>
      <c r="E11" s="3591"/>
      <c r="F11" s="3591"/>
      <c r="G11" s="3591"/>
      <c r="H11" s="3591"/>
      <c r="I11" s="3591"/>
      <c r="J11" s="3591"/>
      <c r="K11" s="3591"/>
      <c r="L11" s="3591"/>
      <c r="M11" s="3887"/>
    </row>
    <row r="12" spans="1:13" ht="168.75" customHeight="1">
      <c r="A12" s="3889"/>
      <c r="B12" s="1356" t="s">
        <v>18</v>
      </c>
      <c r="C12" s="3591" t="s">
        <v>1282</v>
      </c>
      <c r="D12" s="3591"/>
      <c r="E12" s="3591"/>
      <c r="F12" s="3591"/>
      <c r="G12" s="3591"/>
      <c r="H12" s="3591"/>
      <c r="I12" s="3591"/>
      <c r="J12" s="3591"/>
      <c r="K12" s="3591"/>
      <c r="L12" s="3591"/>
      <c r="M12" s="3887"/>
    </row>
    <row r="13" spans="1:13" ht="29.25" customHeight="1">
      <c r="A13" s="3889"/>
      <c r="B13" s="1356" t="s">
        <v>19</v>
      </c>
      <c r="C13" s="3591" t="s">
        <v>1218</v>
      </c>
      <c r="D13" s="3591"/>
      <c r="E13" s="3591"/>
      <c r="F13" s="3591"/>
      <c r="G13" s="3591"/>
      <c r="H13" s="3591"/>
      <c r="I13" s="3591"/>
      <c r="J13" s="3591"/>
      <c r="K13" s="3591"/>
      <c r="L13" s="3591"/>
      <c r="M13" s="3887"/>
    </row>
    <row r="14" spans="1:13" ht="48" customHeight="1">
      <c r="A14" s="3889"/>
      <c r="B14" s="4612" t="s">
        <v>140</v>
      </c>
      <c r="C14" s="3591" t="s">
        <v>219</v>
      </c>
      <c r="D14" s="3591"/>
      <c r="E14" s="551" t="s">
        <v>142</v>
      </c>
      <c r="F14" s="3591" t="s">
        <v>887</v>
      </c>
      <c r="G14" s="3591" t="s">
        <v>316</v>
      </c>
      <c r="H14" s="3591" t="s">
        <v>316</v>
      </c>
      <c r="I14" s="3591" t="s">
        <v>316</v>
      </c>
      <c r="J14" s="3591" t="s">
        <v>316</v>
      </c>
      <c r="K14" s="3591" t="s">
        <v>316</v>
      </c>
      <c r="L14" s="3591" t="s">
        <v>316</v>
      </c>
      <c r="M14" s="3887" t="s">
        <v>316</v>
      </c>
    </row>
    <row r="15" spans="1:13">
      <c r="A15" s="3889"/>
      <c r="B15" s="4612"/>
      <c r="C15" s="3591" t="s">
        <v>316</v>
      </c>
      <c r="D15" s="3591"/>
      <c r="E15" s="3591"/>
      <c r="F15" s="3591"/>
      <c r="G15" s="3591"/>
      <c r="H15" s="3591"/>
      <c r="I15" s="3591"/>
      <c r="J15" s="3591"/>
      <c r="K15" s="3591"/>
      <c r="L15" s="3591"/>
      <c r="M15" s="3887"/>
    </row>
    <row r="16" spans="1:13" ht="21" customHeight="1">
      <c r="A16" s="3895" t="s">
        <v>22</v>
      </c>
      <c r="B16" s="1355" t="s">
        <v>144</v>
      </c>
      <c r="C16" s="3591" t="s">
        <v>306</v>
      </c>
      <c r="D16" s="3591"/>
      <c r="E16" s="3591"/>
      <c r="F16" s="3591"/>
      <c r="G16" s="3591"/>
      <c r="H16" s="3591"/>
      <c r="I16" s="3591"/>
      <c r="J16" s="3591"/>
      <c r="K16" s="3591"/>
      <c r="L16" s="3591"/>
      <c r="M16" s="3887"/>
    </row>
    <row r="17" spans="1:13" ht="48.75" customHeight="1">
      <c r="A17" s="3896"/>
      <c r="B17" s="1356" t="s">
        <v>110</v>
      </c>
      <c r="C17" s="3591" t="s">
        <v>1283</v>
      </c>
      <c r="D17" s="3591"/>
      <c r="E17" s="3591"/>
      <c r="F17" s="3591"/>
      <c r="G17" s="3591"/>
      <c r="H17" s="3591"/>
      <c r="I17" s="3591"/>
      <c r="J17" s="3591"/>
      <c r="K17" s="3591"/>
      <c r="L17" s="3591"/>
      <c r="M17" s="3887"/>
    </row>
    <row r="18" spans="1:13" ht="9" customHeight="1">
      <c r="A18" s="3896"/>
      <c r="B18" s="4612" t="s">
        <v>26</v>
      </c>
      <c r="C18" s="2" t="s">
        <v>316</v>
      </c>
      <c r="D18" s="552" t="s">
        <v>316</v>
      </c>
      <c r="E18" s="552" t="s">
        <v>316</v>
      </c>
      <c r="F18" s="552" t="s">
        <v>316</v>
      </c>
      <c r="G18" s="552" t="s">
        <v>316</v>
      </c>
      <c r="H18" s="552" t="s">
        <v>316</v>
      </c>
      <c r="I18" s="552" t="s">
        <v>316</v>
      </c>
      <c r="J18" s="552" t="s">
        <v>316</v>
      </c>
      <c r="K18" s="552" t="s">
        <v>316</v>
      </c>
      <c r="L18" s="552" t="s">
        <v>316</v>
      </c>
      <c r="M18" s="1357" t="s">
        <v>316</v>
      </c>
    </row>
    <row r="19" spans="1:13">
      <c r="A19" s="3896"/>
      <c r="B19" s="4612"/>
      <c r="C19" s="2" t="s">
        <v>316</v>
      </c>
      <c r="D19" s="554" t="s">
        <v>316</v>
      </c>
      <c r="E19" s="552" t="s">
        <v>316</v>
      </c>
      <c r="F19" s="554" t="s">
        <v>316</v>
      </c>
      <c r="G19" s="552" t="s">
        <v>316</v>
      </c>
      <c r="H19" s="554" t="s">
        <v>316</v>
      </c>
      <c r="I19" s="552" t="s">
        <v>316</v>
      </c>
      <c r="J19" s="554" t="s">
        <v>316</v>
      </c>
      <c r="K19" s="552" t="s">
        <v>316</v>
      </c>
      <c r="L19" s="552" t="s">
        <v>316</v>
      </c>
      <c r="M19" s="1357" t="s">
        <v>316</v>
      </c>
    </row>
    <row r="20" spans="1:13" ht="18" customHeight="1">
      <c r="A20" s="3896"/>
      <c r="B20" s="4612"/>
      <c r="C20" s="552" t="s">
        <v>27</v>
      </c>
      <c r="D20" s="556" t="s">
        <v>316</v>
      </c>
      <c r="E20" s="552" t="s">
        <v>28</v>
      </c>
      <c r="F20" s="556" t="s">
        <v>316</v>
      </c>
      <c r="G20" s="552" t="s">
        <v>29</v>
      </c>
      <c r="H20" s="556" t="s">
        <v>316</v>
      </c>
      <c r="I20" s="552" t="s">
        <v>30</v>
      </c>
      <c r="J20" s="556" t="s">
        <v>316</v>
      </c>
      <c r="K20" s="552" t="s">
        <v>316</v>
      </c>
      <c r="L20" s="552" t="s">
        <v>316</v>
      </c>
      <c r="M20" s="1357" t="s">
        <v>316</v>
      </c>
    </row>
    <row r="21" spans="1:13" ht="17.25" customHeight="1">
      <c r="A21" s="3896"/>
      <c r="B21" s="4612"/>
      <c r="C21" s="552" t="s">
        <v>32</v>
      </c>
      <c r="D21" s="556" t="s">
        <v>316</v>
      </c>
      <c r="E21" s="552" t="s">
        <v>33</v>
      </c>
      <c r="F21" s="556" t="s">
        <v>316</v>
      </c>
      <c r="G21" s="552" t="s">
        <v>34</v>
      </c>
      <c r="H21" s="556" t="s">
        <v>316</v>
      </c>
      <c r="I21" s="552" t="s">
        <v>316</v>
      </c>
      <c r="J21" s="552" t="s">
        <v>316</v>
      </c>
      <c r="K21" s="552" t="s">
        <v>316</v>
      </c>
      <c r="L21" s="552" t="s">
        <v>316</v>
      </c>
      <c r="M21" s="1357" t="s">
        <v>316</v>
      </c>
    </row>
    <row r="22" spans="1:13" ht="18.75" customHeight="1">
      <c r="A22" s="3896"/>
      <c r="B22" s="4612"/>
      <c r="C22" s="552" t="s">
        <v>147</v>
      </c>
      <c r="D22" s="556" t="s">
        <v>316</v>
      </c>
      <c r="E22" s="552" t="s">
        <v>148</v>
      </c>
      <c r="F22" s="556" t="s">
        <v>316</v>
      </c>
      <c r="G22" s="552" t="s">
        <v>316</v>
      </c>
      <c r="H22" s="552" t="s">
        <v>316</v>
      </c>
      <c r="I22" s="552" t="s">
        <v>316</v>
      </c>
      <c r="J22" s="552" t="s">
        <v>316</v>
      </c>
      <c r="K22" s="552" t="s">
        <v>316</v>
      </c>
      <c r="L22" s="552" t="s">
        <v>316</v>
      </c>
      <c r="M22" s="1357" t="s">
        <v>316</v>
      </c>
    </row>
    <row r="23" spans="1:13">
      <c r="A23" s="3896"/>
      <c r="B23" s="4612"/>
      <c r="C23" s="552" t="s">
        <v>38</v>
      </c>
      <c r="D23" s="556" t="s">
        <v>77</v>
      </c>
      <c r="E23" s="552" t="s">
        <v>39</v>
      </c>
      <c r="F23" s="115" t="s">
        <v>35</v>
      </c>
      <c r="G23" s="115" t="s">
        <v>316</v>
      </c>
      <c r="H23" s="115" t="s">
        <v>316</v>
      </c>
      <c r="I23" s="115" t="s">
        <v>316</v>
      </c>
      <c r="J23" s="115" t="s">
        <v>316</v>
      </c>
      <c r="K23" s="115" t="s">
        <v>316</v>
      </c>
      <c r="L23" s="115" t="s">
        <v>316</v>
      </c>
      <c r="M23" s="298" t="s">
        <v>316</v>
      </c>
    </row>
    <row r="24" spans="1:13">
      <c r="A24" s="3896"/>
      <c r="B24" s="4613"/>
      <c r="C24" s="554" t="s">
        <v>316</v>
      </c>
      <c r="D24" s="554" t="s">
        <v>316</v>
      </c>
      <c r="E24" s="554" t="s">
        <v>316</v>
      </c>
      <c r="F24" s="554" t="s">
        <v>316</v>
      </c>
      <c r="G24" s="554" t="s">
        <v>316</v>
      </c>
      <c r="H24" s="554" t="s">
        <v>316</v>
      </c>
      <c r="I24" s="554" t="s">
        <v>316</v>
      </c>
      <c r="J24" s="554" t="s">
        <v>316</v>
      </c>
      <c r="K24" s="554" t="s">
        <v>316</v>
      </c>
      <c r="L24" s="554" t="s">
        <v>316</v>
      </c>
      <c r="M24" s="1358" t="s">
        <v>316</v>
      </c>
    </row>
    <row r="25" spans="1:13">
      <c r="A25" s="3896"/>
      <c r="B25" s="4612" t="s">
        <v>40</v>
      </c>
      <c r="C25" s="552" t="s">
        <v>316</v>
      </c>
      <c r="D25" s="552" t="s">
        <v>316</v>
      </c>
      <c r="E25" s="552" t="s">
        <v>316</v>
      </c>
      <c r="F25" s="552" t="s">
        <v>316</v>
      </c>
      <c r="G25" s="552" t="s">
        <v>316</v>
      </c>
      <c r="H25" s="552" t="s">
        <v>316</v>
      </c>
      <c r="I25" s="552" t="s">
        <v>316</v>
      </c>
      <c r="J25" s="552" t="s">
        <v>316</v>
      </c>
      <c r="K25" s="552" t="s">
        <v>316</v>
      </c>
      <c r="L25" s="2" t="s">
        <v>316</v>
      </c>
      <c r="M25" s="297" t="s">
        <v>316</v>
      </c>
    </row>
    <row r="26" spans="1:13">
      <c r="A26" s="3896"/>
      <c r="B26" s="4612"/>
      <c r="C26" s="552" t="s">
        <v>41</v>
      </c>
      <c r="D26" s="559" t="s">
        <v>316</v>
      </c>
      <c r="E26" s="552" t="s">
        <v>316</v>
      </c>
      <c r="F26" s="552" t="s">
        <v>42</v>
      </c>
      <c r="G26" s="559" t="s">
        <v>316</v>
      </c>
      <c r="H26" s="552" t="s">
        <v>316</v>
      </c>
      <c r="I26" s="552" t="s">
        <v>43</v>
      </c>
      <c r="J26" s="559" t="s">
        <v>77</v>
      </c>
      <c r="K26" s="552" t="s">
        <v>316</v>
      </c>
      <c r="L26" s="2" t="s">
        <v>316</v>
      </c>
      <c r="M26" s="297" t="s">
        <v>316</v>
      </c>
    </row>
    <row r="27" spans="1:13">
      <c r="A27" s="3896"/>
      <c r="B27" s="4612"/>
      <c r="C27" s="552" t="s">
        <v>44</v>
      </c>
      <c r="D27" s="560" t="s">
        <v>316</v>
      </c>
      <c r="E27" s="2" t="s">
        <v>316</v>
      </c>
      <c r="F27" s="552" t="s">
        <v>45</v>
      </c>
      <c r="G27" s="556" t="s">
        <v>316</v>
      </c>
      <c r="H27" s="2" t="s">
        <v>316</v>
      </c>
      <c r="I27" s="2" t="s">
        <v>316</v>
      </c>
      <c r="J27" s="2" t="s">
        <v>316</v>
      </c>
      <c r="K27" s="2" t="s">
        <v>316</v>
      </c>
      <c r="L27" s="2" t="s">
        <v>316</v>
      </c>
      <c r="M27" s="297" t="s">
        <v>316</v>
      </c>
    </row>
    <row r="28" spans="1:13">
      <c r="A28" s="3896"/>
      <c r="B28" s="4613"/>
      <c r="C28" s="554" t="s">
        <v>316</v>
      </c>
      <c r="D28" s="554" t="s">
        <v>316</v>
      </c>
      <c r="E28" s="554" t="s">
        <v>316</v>
      </c>
      <c r="F28" s="554" t="s">
        <v>316</v>
      </c>
      <c r="G28" s="554" t="s">
        <v>316</v>
      </c>
      <c r="H28" s="554" t="s">
        <v>316</v>
      </c>
      <c r="I28" s="554" t="s">
        <v>316</v>
      </c>
      <c r="J28" s="554" t="s">
        <v>316</v>
      </c>
      <c r="K28" s="554" t="s">
        <v>316</v>
      </c>
      <c r="L28" s="115" t="s">
        <v>316</v>
      </c>
      <c r="M28" s="298" t="s">
        <v>316</v>
      </c>
    </row>
    <row r="29" spans="1:13">
      <c r="A29" s="3896"/>
      <c r="B29" s="1359" t="s">
        <v>46</v>
      </c>
      <c r="C29" s="552" t="s">
        <v>316</v>
      </c>
      <c r="D29" s="552" t="s">
        <v>316</v>
      </c>
      <c r="E29" s="552" t="s">
        <v>316</v>
      </c>
      <c r="F29" s="552" t="s">
        <v>316</v>
      </c>
      <c r="G29" s="552" t="s">
        <v>316</v>
      </c>
      <c r="H29" s="552" t="s">
        <v>316</v>
      </c>
      <c r="I29" s="552" t="s">
        <v>316</v>
      </c>
      <c r="J29" s="552" t="s">
        <v>316</v>
      </c>
      <c r="K29" s="552" t="s">
        <v>316</v>
      </c>
      <c r="L29" s="552" t="s">
        <v>316</v>
      </c>
      <c r="M29" s="1357" t="s">
        <v>316</v>
      </c>
    </row>
    <row r="30" spans="1:13">
      <c r="A30" s="3896"/>
      <c r="B30" s="1359" t="s">
        <v>316</v>
      </c>
      <c r="C30" s="888" t="s">
        <v>47</v>
      </c>
      <c r="D30" s="838" t="s">
        <v>112</v>
      </c>
      <c r="E30" s="552" t="s">
        <v>316</v>
      </c>
      <c r="F30" s="2" t="s">
        <v>48</v>
      </c>
      <c r="G30" s="1360">
        <v>2018</v>
      </c>
      <c r="H30" s="552" t="s">
        <v>316</v>
      </c>
      <c r="I30" s="2" t="s">
        <v>50</v>
      </c>
      <c r="J30" s="2"/>
      <c r="K30" s="839" t="s">
        <v>195</v>
      </c>
      <c r="L30" s="578" t="s">
        <v>316</v>
      </c>
      <c r="M30" s="1357" t="s">
        <v>316</v>
      </c>
    </row>
    <row r="31" spans="1:13">
      <c r="A31" s="3896"/>
      <c r="B31" s="1356" t="s">
        <v>316</v>
      </c>
      <c r="C31" s="554" t="s">
        <v>316</v>
      </c>
      <c r="D31" s="554" t="s">
        <v>316</v>
      </c>
      <c r="E31" s="554" t="s">
        <v>316</v>
      </c>
      <c r="F31" s="554" t="s">
        <v>316</v>
      </c>
      <c r="G31" s="554" t="s">
        <v>316</v>
      </c>
      <c r="H31" s="554" t="s">
        <v>316</v>
      </c>
      <c r="I31" s="554" t="s">
        <v>316</v>
      </c>
      <c r="J31" s="554" t="s">
        <v>316</v>
      </c>
      <c r="K31" s="554" t="s">
        <v>316</v>
      </c>
      <c r="L31" s="554" t="s">
        <v>316</v>
      </c>
      <c r="M31" s="1358" t="s">
        <v>316</v>
      </c>
    </row>
    <row r="32" spans="1:13">
      <c r="A32" s="3896"/>
      <c r="B32" s="4612" t="s">
        <v>53</v>
      </c>
      <c r="C32" s="541" t="s">
        <v>316</v>
      </c>
      <c r="D32" s="541" t="s">
        <v>316</v>
      </c>
      <c r="E32" s="541" t="s">
        <v>316</v>
      </c>
      <c r="F32" s="541" t="s">
        <v>316</v>
      </c>
      <c r="G32" s="541" t="s">
        <v>316</v>
      </c>
      <c r="H32" s="541" t="s">
        <v>316</v>
      </c>
      <c r="I32" s="541" t="s">
        <v>316</v>
      </c>
      <c r="J32" s="541" t="s">
        <v>316</v>
      </c>
      <c r="K32" s="541" t="s">
        <v>316</v>
      </c>
      <c r="L32" s="2" t="s">
        <v>316</v>
      </c>
      <c r="M32" s="297" t="s">
        <v>316</v>
      </c>
    </row>
    <row r="33" spans="1:13">
      <c r="A33" s="3896"/>
      <c r="B33" s="4612"/>
      <c r="C33" s="552" t="s">
        <v>54</v>
      </c>
      <c r="D33" s="850">
        <v>2020</v>
      </c>
      <c r="E33" s="541" t="s">
        <v>316</v>
      </c>
      <c r="F33" s="552" t="s">
        <v>55</v>
      </c>
      <c r="G33" s="841">
        <v>2028</v>
      </c>
      <c r="H33" s="541" t="s">
        <v>316</v>
      </c>
      <c r="I33" s="2" t="s">
        <v>316</v>
      </c>
      <c r="J33" s="541" t="s">
        <v>316</v>
      </c>
      <c r="K33" s="541" t="s">
        <v>316</v>
      </c>
      <c r="L33" s="2" t="s">
        <v>316</v>
      </c>
      <c r="M33" s="297" t="s">
        <v>316</v>
      </c>
    </row>
    <row r="34" spans="1:13">
      <c r="A34" s="3896"/>
      <c r="B34" s="4613"/>
      <c r="C34" s="554" t="s">
        <v>316</v>
      </c>
      <c r="D34" s="554" t="s">
        <v>316</v>
      </c>
      <c r="E34" s="565" t="s">
        <v>316</v>
      </c>
      <c r="F34" s="554" t="s">
        <v>316</v>
      </c>
      <c r="G34" s="565" t="s">
        <v>316</v>
      </c>
      <c r="H34" s="565" t="s">
        <v>316</v>
      </c>
      <c r="I34" s="115" t="s">
        <v>316</v>
      </c>
      <c r="J34" s="565" t="s">
        <v>316</v>
      </c>
      <c r="K34" s="565" t="s">
        <v>316</v>
      </c>
      <c r="L34" s="115" t="s">
        <v>316</v>
      </c>
      <c r="M34" s="298" t="s">
        <v>316</v>
      </c>
    </row>
    <row r="35" spans="1:13">
      <c r="A35" s="3896"/>
      <c r="B35" s="4612" t="s">
        <v>56</v>
      </c>
      <c r="C35" s="552" t="s">
        <v>316</v>
      </c>
      <c r="D35" s="552" t="s">
        <v>316</v>
      </c>
      <c r="E35" s="552" t="s">
        <v>316</v>
      </c>
      <c r="F35" s="552" t="s">
        <v>316</v>
      </c>
      <c r="G35" s="552" t="s">
        <v>316</v>
      </c>
      <c r="H35" s="552" t="s">
        <v>316</v>
      </c>
      <c r="I35" s="552" t="s">
        <v>316</v>
      </c>
      <c r="J35" s="552" t="s">
        <v>316</v>
      </c>
      <c r="K35" s="552" t="s">
        <v>316</v>
      </c>
      <c r="L35" s="552" t="s">
        <v>316</v>
      </c>
      <c r="M35" s="1357" t="s">
        <v>316</v>
      </c>
    </row>
    <row r="36" spans="1:13">
      <c r="A36" s="3896"/>
      <c r="B36" s="4612"/>
      <c r="C36" s="552" t="s">
        <v>316</v>
      </c>
      <c r="D36" s="552">
        <v>2018</v>
      </c>
      <c r="E36" s="552" t="s">
        <v>316</v>
      </c>
      <c r="F36" s="552">
        <v>2019</v>
      </c>
      <c r="G36" s="552" t="s">
        <v>316</v>
      </c>
      <c r="H36" s="2">
        <v>2020</v>
      </c>
      <c r="I36" s="2" t="s">
        <v>316</v>
      </c>
      <c r="J36" s="2">
        <v>2021</v>
      </c>
      <c r="K36" s="552" t="s">
        <v>316</v>
      </c>
      <c r="L36" s="552">
        <v>2022</v>
      </c>
      <c r="M36" s="1357" t="s">
        <v>316</v>
      </c>
    </row>
    <row r="37" spans="1:13">
      <c r="A37" s="3896"/>
      <c r="B37" s="4612"/>
      <c r="C37" s="552" t="s">
        <v>316</v>
      </c>
      <c r="D37" s="839" t="s">
        <v>316</v>
      </c>
      <c r="E37" s="578" t="s">
        <v>316</v>
      </c>
      <c r="F37" s="840" t="s">
        <v>316</v>
      </c>
      <c r="G37" s="578" t="s">
        <v>316</v>
      </c>
      <c r="H37" s="844">
        <v>0.2</v>
      </c>
      <c r="I37" s="578" t="s">
        <v>316</v>
      </c>
      <c r="J37" s="844">
        <v>0.3</v>
      </c>
      <c r="K37" s="578" t="s">
        <v>316</v>
      </c>
      <c r="L37" s="844">
        <v>0.4</v>
      </c>
      <c r="M37" s="886" t="s">
        <v>316</v>
      </c>
    </row>
    <row r="38" spans="1:13">
      <c r="A38" s="3896"/>
      <c r="B38" s="4612"/>
      <c r="C38" s="552" t="s">
        <v>316</v>
      </c>
      <c r="D38" s="552">
        <v>2023</v>
      </c>
      <c r="E38" s="552" t="s">
        <v>316</v>
      </c>
      <c r="F38" s="552">
        <v>2024</v>
      </c>
      <c r="G38" s="552" t="s">
        <v>316</v>
      </c>
      <c r="H38" s="2">
        <v>2025</v>
      </c>
      <c r="I38" s="2" t="s">
        <v>316</v>
      </c>
      <c r="J38" s="2">
        <v>2026</v>
      </c>
      <c r="K38" s="552" t="s">
        <v>316</v>
      </c>
      <c r="L38" s="552">
        <v>2027</v>
      </c>
      <c r="M38" s="1357" t="s">
        <v>316</v>
      </c>
    </row>
    <row r="39" spans="1:13">
      <c r="A39" s="3896"/>
      <c r="B39" s="4612"/>
      <c r="C39" s="552" t="s">
        <v>316</v>
      </c>
      <c r="D39" s="843">
        <v>0.5</v>
      </c>
      <c r="E39" s="578" t="s">
        <v>316</v>
      </c>
      <c r="F39" s="844">
        <v>0.6</v>
      </c>
      <c r="G39" s="578" t="s">
        <v>316</v>
      </c>
      <c r="H39" s="844">
        <v>0.7</v>
      </c>
      <c r="I39" s="578" t="s">
        <v>316</v>
      </c>
      <c r="J39" s="844">
        <v>0.8</v>
      </c>
      <c r="K39" s="578" t="s">
        <v>316</v>
      </c>
      <c r="L39" s="844">
        <v>0.9</v>
      </c>
      <c r="M39" s="886" t="s">
        <v>316</v>
      </c>
    </row>
    <row r="40" spans="1:13">
      <c r="A40" s="3896"/>
      <c r="B40" s="4612"/>
      <c r="C40" s="552" t="s">
        <v>316</v>
      </c>
      <c r="D40" s="552">
        <v>2028</v>
      </c>
      <c r="E40" s="552" t="s">
        <v>316</v>
      </c>
      <c r="F40" s="552">
        <v>2029</v>
      </c>
      <c r="G40" s="552" t="s">
        <v>316</v>
      </c>
      <c r="H40" s="2">
        <v>2030</v>
      </c>
      <c r="I40" s="2" t="s">
        <v>316</v>
      </c>
      <c r="J40" s="2">
        <v>2031</v>
      </c>
      <c r="K40" s="552" t="s">
        <v>316</v>
      </c>
      <c r="L40" s="552" t="s">
        <v>71</v>
      </c>
      <c r="M40" s="1358" t="s">
        <v>316</v>
      </c>
    </row>
    <row r="41" spans="1:13" ht="15.75" customHeight="1">
      <c r="A41" s="3896"/>
      <c r="B41" s="4612"/>
      <c r="C41" s="552" t="s">
        <v>316</v>
      </c>
      <c r="D41" s="843">
        <v>1</v>
      </c>
      <c r="E41" s="578" t="s">
        <v>316</v>
      </c>
      <c r="F41" s="3591" t="s">
        <v>316</v>
      </c>
      <c r="G41" s="3898"/>
      <c r="H41" s="3591" t="s">
        <v>316</v>
      </c>
      <c r="I41" s="3898"/>
      <c r="J41" s="840" t="s">
        <v>316</v>
      </c>
      <c r="K41" s="840" t="s">
        <v>316</v>
      </c>
      <c r="L41" s="840" t="s">
        <v>316</v>
      </c>
      <c r="M41" s="1358" t="s">
        <v>316</v>
      </c>
    </row>
    <row r="42" spans="1:13">
      <c r="A42" s="3896"/>
      <c r="B42" s="4612"/>
      <c r="C42" s="552" t="s">
        <v>316</v>
      </c>
      <c r="D42" s="554" t="s">
        <v>71</v>
      </c>
      <c r="E42" s="554" t="s">
        <v>316</v>
      </c>
      <c r="F42" s="554" t="s">
        <v>72</v>
      </c>
      <c r="G42" s="554" t="s">
        <v>316</v>
      </c>
      <c r="H42" s="554" t="s">
        <v>316</v>
      </c>
      <c r="I42" s="554" t="s">
        <v>316</v>
      </c>
      <c r="J42" s="554" t="s">
        <v>316</v>
      </c>
      <c r="K42" s="554" t="s">
        <v>316</v>
      </c>
      <c r="L42" s="554" t="s">
        <v>316</v>
      </c>
      <c r="M42" s="1358" t="s">
        <v>316</v>
      </c>
    </row>
    <row r="43" spans="1:13" ht="18" customHeight="1">
      <c r="A43" s="3896"/>
      <c r="B43" s="4612"/>
      <c r="C43" s="552" t="s">
        <v>316</v>
      </c>
      <c r="D43" s="566" t="s">
        <v>316</v>
      </c>
      <c r="E43" s="567" t="s">
        <v>316</v>
      </c>
      <c r="F43" s="3640">
        <v>1</v>
      </c>
      <c r="G43" s="3898"/>
      <c r="H43" s="3591" t="s">
        <v>316</v>
      </c>
      <c r="I43" s="3898"/>
      <c r="J43" s="554" t="s">
        <v>316</v>
      </c>
      <c r="K43" s="554" t="s">
        <v>316</v>
      </c>
      <c r="L43" s="554" t="s">
        <v>316</v>
      </c>
      <c r="M43" s="1358" t="s">
        <v>316</v>
      </c>
    </row>
    <row r="44" spans="1:13">
      <c r="A44" s="3896"/>
      <c r="B44" s="4612"/>
      <c r="C44" s="554" t="s">
        <v>316</v>
      </c>
      <c r="D44" s="554" t="s">
        <v>316</v>
      </c>
      <c r="E44" s="554" t="s">
        <v>316</v>
      </c>
      <c r="F44" s="554" t="s">
        <v>316</v>
      </c>
      <c r="G44" s="554" t="s">
        <v>316</v>
      </c>
      <c r="H44" s="554" t="s">
        <v>316</v>
      </c>
      <c r="I44" s="554" t="s">
        <v>316</v>
      </c>
      <c r="J44" s="554" t="s">
        <v>316</v>
      </c>
      <c r="K44" s="554" t="s">
        <v>316</v>
      </c>
      <c r="L44" s="554" t="s">
        <v>316</v>
      </c>
      <c r="M44" s="1358" t="s">
        <v>316</v>
      </c>
    </row>
    <row r="45" spans="1:13">
      <c r="A45" s="3896"/>
      <c r="B45" s="4614" t="s">
        <v>73</v>
      </c>
      <c r="C45" s="552" t="s">
        <v>316</v>
      </c>
      <c r="D45" s="552" t="s">
        <v>316</v>
      </c>
      <c r="E45" s="552" t="s">
        <v>316</v>
      </c>
      <c r="F45" s="552" t="s">
        <v>316</v>
      </c>
      <c r="G45" s="552" t="s">
        <v>316</v>
      </c>
      <c r="H45" s="552" t="s">
        <v>316</v>
      </c>
      <c r="I45" s="552" t="s">
        <v>316</v>
      </c>
      <c r="J45" s="552" t="s">
        <v>316</v>
      </c>
      <c r="K45" s="552" t="s">
        <v>316</v>
      </c>
      <c r="L45" s="2" t="s">
        <v>316</v>
      </c>
      <c r="M45" s="297" t="s">
        <v>316</v>
      </c>
    </row>
    <row r="46" spans="1:13" ht="15.75" customHeight="1">
      <c r="A46" s="3896"/>
      <c r="B46" s="4612"/>
      <c r="C46" s="2" t="s">
        <v>316</v>
      </c>
      <c r="D46" s="552" t="s">
        <v>158</v>
      </c>
      <c r="E46" s="554" t="s">
        <v>75</v>
      </c>
      <c r="F46" s="3642" t="s">
        <v>76</v>
      </c>
      <c r="G46" s="3605" t="s">
        <v>309</v>
      </c>
      <c r="H46" s="3606"/>
      <c r="I46" s="3606"/>
      <c r="J46" s="3610"/>
      <c r="K46" s="552" t="s">
        <v>159</v>
      </c>
      <c r="L46" s="3644" t="s">
        <v>195</v>
      </c>
      <c r="M46" s="3899"/>
    </row>
    <row r="47" spans="1:13" ht="25.5" customHeight="1">
      <c r="A47" s="3896"/>
      <c r="B47" s="4612"/>
      <c r="C47" s="2" t="s">
        <v>316</v>
      </c>
      <c r="D47" s="37" t="s">
        <v>77</v>
      </c>
      <c r="E47" s="567" t="s">
        <v>316</v>
      </c>
      <c r="F47" s="3642"/>
      <c r="G47" s="3607"/>
      <c r="H47" s="3608"/>
      <c r="I47" s="3608"/>
      <c r="J47" s="3611"/>
      <c r="K47" s="2" t="s">
        <v>316</v>
      </c>
      <c r="L47" s="3900"/>
      <c r="M47" s="3901"/>
    </row>
    <row r="48" spans="1:13" ht="15.75" customHeight="1">
      <c r="A48" s="3896"/>
      <c r="B48" s="4613"/>
      <c r="C48" s="115" t="s">
        <v>316</v>
      </c>
      <c r="D48" s="115" t="s">
        <v>316</v>
      </c>
      <c r="E48" s="115" t="s">
        <v>316</v>
      </c>
      <c r="F48" s="115" t="s">
        <v>316</v>
      </c>
      <c r="G48" s="115" t="s">
        <v>316</v>
      </c>
      <c r="H48" s="115" t="s">
        <v>316</v>
      </c>
      <c r="I48" s="115" t="s">
        <v>316</v>
      </c>
      <c r="J48" s="115" t="s">
        <v>316</v>
      </c>
      <c r="K48" s="115" t="s">
        <v>316</v>
      </c>
      <c r="L48" s="2" t="s">
        <v>316</v>
      </c>
      <c r="M48" s="297" t="s">
        <v>316</v>
      </c>
    </row>
    <row r="49" spans="1:13" ht="152.25" customHeight="1">
      <c r="A49" s="3896"/>
      <c r="B49" s="1356" t="s">
        <v>78</v>
      </c>
      <c r="C49" s="3591" t="s">
        <v>1284</v>
      </c>
      <c r="D49" s="3591"/>
      <c r="E49" s="3591"/>
      <c r="F49" s="3591"/>
      <c r="G49" s="3591"/>
      <c r="H49" s="3591"/>
      <c r="I49" s="3591"/>
      <c r="J49" s="3591"/>
      <c r="K49" s="3591"/>
      <c r="L49" s="3591"/>
      <c r="M49" s="3887"/>
    </row>
    <row r="50" spans="1:13" ht="15.75" customHeight="1">
      <c r="A50" s="3896"/>
      <c r="B50" s="1356" t="s">
        <v>79</v>
      </c>
      <c r="C50" s="3591" t="s">
        <v>187</v>
      </c>
      <c r="D50" s="3591"/>
      <c r="E50" s="3591"/>
      <c r="F50" s="3591"/>
      <c r="G50" s="3591"/>
      <c r="H50" s="3591"/>
      <c r="I50" s="3591"/>
      <c r="J50" s="3591"/>
      <c r="K50" s="3591"/>
      <c r="L50" s="3591"/>
      <c r="M50" s="3887"/>
    </row>
    <row r="51" spans="1:13" ht="15.75" customHeight="1">
      <c r="A51" s="3896"/>
      <c r="B51" s="1356" t="s">
        <v>80</v>
      </c>
      <c r="C51" s="3591">
        <v>15</v>
      </c>
      <c r="D51" s="3591"/>
      <c r="E51" s="3591"/>
      <c r="F51" s="3591"/>
      <c r="G51" s="3591"/>
      <c r="H51" s="3591"/>
      <c r="I51" s="3591"/>
      <c r="J51" s="3591"/>
      <c r="K51" s="3591"/>
      <c r="L51" s="3591"/>
      <c r="M51" s="3887"/>
    </row>
    <row r="52" spans="1:13" ht="15.75" customHeight="1" thickBot="1">
      <c r="A52" s="3896"/>
      <c r="B52" s="1356" t="s">
        <v>81</v>
      </c>
      <c r="C52" s="3649" t="s">
        <v>112</v>
      </c>
      <c r="D52" s="3649"/>
      <c r="E52" s="3649"/>
      <c r="F52" s="3649"/>
      <c r="G52" s="3649"/>
      <c r="H52" s="3649"/>
      <c r="I52" s="3649"/>
      <c r="J52" s="3649"/>
      <c r="K52" s="3649"/>
      <c r="L52" s="3649"/>
      <c r="M52" s="3905"/>
    </row>
    <row r="53" spans="1:13" ht="15.75" customHeight="1">
      <c r="A53" s="3888" t="s">
        <v>82</v>
      </c>
      <c r="B53" s="1361" t="s">
        <v>83</v>
      </c>
      <c r="C53" s="3636" t="s">
        <v>498</v>
      </c>
      <c r="D53" s="3636"/>
      <c r="E53" s="3636"/>
      <c r="F53" s="3636"/>
      <c r="G53" s="3636"/>
      <c r="H53" s="3636"/>
      <c r="I53" s="3636"/>
      <c r="J53" s="3636"/>
      <c r="K53" s="3636"/>
      <c r="L53" s="3636"/>
      <c r="M53" s="3890"/>
    </row>
    <row r="54" spans="1:13" ht="15.75" customHeight="1">
      <c r="A54" s="3889"/>
      <c r="B54" s="1361" t="s">
        <v>85</v>
      </c>
      <c r="C54" s="3591" t="s">
        <v>499</v>
      </c>
      <c r="D54" s="3591"/>
      <c r="E54" s="3591"/>
      <c r="F54" s="3591"/>
      <c r="G54" s="3591"/>
      <c r="H54" s="3591"/>
      <c r="I54" s="3591"/>
      <c r="J54" s="3591"/>
      <c r="K54" s="3591"/>
      <c r="L54" s="3591"/>
      <c r="M54" s="3887"/>
    </row>
    <row r="55" spans="1:13" ht="15.75" customHeight="1">
      <c r="A55" s="3889"/>
      <c r="B55" s="1361" t="s">
        <v>87</v>
      </c>
      <c r="C55" s="3591" t="s">
        <v>187</v>
      </c>
      <c r="D55" s="3591"/>
      <c r="E55" s="3591"/>
      <c r="F55" s="3591"/>
      <c r="G55" s="3591"/>
      <c r="H55" s="3591"/>
      <c r="I55" s="3591"/>
      <c r="J55" s="3591"/>
      <c r="K55" s="3591"/>
      <c r="L55" s="3591"/>
      <c r="M55" s="3887"/>
    </row>
    <row r="56" spans="1:13" ht="15.75" customHeight="1">
      <c r="A56" s="3889"/>
      <c r="B56" s="1361" t="s">
        <v>89</v>
      </c>
      <c r="C56" s="3591" t="s">
        <v>500</v>
      </c>
      <c r="D56" s="3591"/>
      <c r="E56" s="3591"/>
      <c r="F56" s="3591"/>
      <c r="G56" s="3591"/>
      <c r="H56" s="3591"/>
      <c r="I56" s="3591"/>
      <c r="J56" s="3591"/>
      <c r="K56" s="3591"/>
      <c r="L56" s="3591"/>
      <c r="M56" s="3887"/>
    </row>
    <row r="57" spans="1:13" ht="15.75" customHeight="1">
      <c r="A57" s="3889"/>
      <c r="B57" s="1361" t="s">
        <v>91</v>
      </c>
      <c r="C57" s="3903" t="s">
        <v>501</v>
      </c>
      <c r="D57" s="3903"/>
      <c r="E57" s="3903"/>
      <c r="F57" s="3903"/>
      <c r="G57" s="3903"/>
      <c r="H57" s="3903"/>
      <c r="I57" s="3903"/>
      <c r="J57" s="3903"/>
      <c r="K57" s="3903"/>
      <c r="L57" s="3903"/>
      <c r="M57" s="3904"/>
    </row>
    <row r="58" spans="1:13" ht="26.25" customHeight="1" thickBot="1">
      <c r="A58" s="3902"/>
      <c r="B58" s="1361" t="s">
        <v>93</v>
      </c>
      <c r="C58" s="4325">
        <v>3387000</v>
      </c>
      <c r="D58" s="4325"/>
      <c r="E58" s="4325"/>
      <c r="F58" s="4325"/>
      <c r="G58" s="4325"/>
      <c r="H58" s="4325"/>
      <c r="I58" s="4325"/>
      <c r="J58" s="4325"/>
      <c r="K58" s="4325"/>
      <c r="L58" s="4325"/>
      <c r="M58" s="4713"/>
    </row>
    <row r="59" spans="1:13" ht="16.5" customHeight="1">
      <c r="A59" s="3888" t="s">
        <v>95</v>
      </c>
      <c r="B59" s="1362" t="s">
        <v>96</v>
      </c>
      <c r="C59" s="3636" t="s">
        <v>204</v>
      </c>
      <c r="D59" s="3636"/>
      <c r="E59" s="3636"/>
      <c r="F59" s="3636"/>
      <c r="G59" s="3636"/>
      <c r="H59" s="3636"/>
      <c r="I59" s="3636"/>
      <c r="J59" s="3636"/>
      <c r="K59" s="3636"/>
      <c r="L59" s="3636"/>
      <c r="M59" s="3890"/>
    </row>
    <row r="60" spans="1:13">
      <c r="A60" s="3889"/>
      <c r="B60" s="1362" t="s">
        <v>98</v>
      </c>
      <c r="C60" s="3591" t="s">
        <v>205</v>
      </c>
      <c r="D60" s="3606"/>
      <c r="E60" s="3591"/>
      <c r="F60" s="3591"/>
      <c r="G60" s="3591"/>
      <c r="H60" s="3591"/>
      <c r="I60" s="3591"/>
      <c r="J60" s="3591"/>
      <c r="K60" s="3591"/>
      <c r="L60" s="3591"/>
      <c r="M60" s="3887"/>
    </row>
    <row r="61" spans="1:13" ht="16.5" thickBot="1">
      <c r="A61" s="3889"/>
      <c r="B61" s="1363" t="s">
        <v>12</v>
      </c>
      <c r="C61" s="1623" t="s">
        <v>187</v>
      </c>
      <c r="D61" s="1624"/>
      <c r="E61" s="575" t="s">
        <v>316</v>
      </c>
      <c r="F61" s="575" t="s">
        <v>316</v>
      </c>
      <c r="G61" s="575" t="s">
        <v>316</v>
      </c>
      <c r="H61" s="575" t="s">
        <v>316</v>
      </c>
      <c r="I61" s="575" t="s">
        <v>316</v>
      </c>
      <c r="J61" s="575" t="s">
        <v>316</v>
      </c>
      <c r="K61" s="575" t="s">
        <v>316</v>
      </c>
      <c r="L61" s="575" t="s">
        <v>316</v>
      </c>
      <c r="M61" s="1501" t="s">
        <v>316</v>
      </c>
    </row>
    <row r="62" spans="1:13" ht="16.5" thickBot="1">
      <c r="A62" s="381" t="s">
        <v>100</v>
      </c>
      <c r="B62" s="1364" t="s">
        <v>316</v>
      </c>
      <c r="C62" s="1510" t="s">
        <v>316</v>
      </c>
      <c r="D62" s="1511" t="s">
        <v>316</v>
      </c>
      <c r="E62" s="1511" t="s">
        <v>316</v>
      </c>
      <c r="F62" s="1511" t="s">
        <v>316</v>
      </c>
      <c r="G62" s="1511" t="s">
        <v>316</v>
      </c>
      <c r="H62" s="1511" t="s">
        <v>316</v>
      </c>
      <c r="I62" s="1511" t="s">
        <v>316</v>
      </c>
      <c r="J62" s="1511" t="s">
        <v>316</v>
      </c>
      <c r="K62" s="1511" t="s">
        <v>316</v>
      </c>
      <c r="L62" s="1511" t="s">
        <v>316</v>
      </c>
      <c r="M62" s="1512" t="s">
        <v>316</v>
      </c>
    </row>
  </sheetData>
  <mergeCells count="50">
    <mergeCell ref="A59:A61"/>
    <mergeCell ref="C59:M59"/>
    <mergeCell ref="C60:M60"/>
    <mergeCell ref="C51:M51"/>
    <mergeCell ref="C52:M52"/>
    <mergeCell ref="A53:A58"/>
    <mergeCell ref="C53:M53"/>
    <mergeCell ref="C54:M54"/>
    <mergeCell ref="C55:M55"/>
    <mergeCell ref="C56:M56"/>
    <mergeCell ref="C57:M57"/>
    <mergeCell ref="C58:M58"/>
    <mergeCell ref="A16:A52"/>
    <mergeCell ref="C16:M16"/>
    <mergeCell ref="C17:M17"/>
    <mergeCell ref="B18:B24"/>
    <mergeCell ref="C50:M50"/>
    <mergeCell ref="B32:B34"/>
    <mergeCell ref="B35:B44"/>
    <mergeCell ref="F41:G41"/>
    <mergeCell ref="H41:I41"/>
    <mergeCell ref="F43:G43"/>
    <mergeCell ref="H43:I43"/>
    <mergeCell ref="B45:B48"/>
    <mergeCell ref="F46:F47"/>
    <mergeCell ref="G46:J47"/>
    <mergeCell ref="L46:M47"/>
    <mergeCell ref="C49:M49"/>
    <mergeCell ref="B25:B28"/>
    <mergeCell ref="I9:J9"/>
    <mergeCell ref="C10:D10"/>
    <mergeCell ref="F10:G10"/>
    <mergeCell ref="I10:J10"/>
    <mergeCell ref="C11:M11"/>
    <mergeCell ref="C12:M12"/>
    <mergeCell ref="C13:M13"/>
    <mergeCell ref="B14:B15"/>
    <mergeCell ref="C14:D14"/>
    <mergeCell ref="F14:M14"/>
    <mergeCell ref="C15:M15"/>
    <mergeCell ref="B1:M1"/>
    <mergeCell ref="A2:A15"/>
    <mergeCell ref="C2:M2"/>
    <mergeCell ref="C3:M3"/>
    <mergeCell ref="F4:G4"/>
    <mergeCell ref="C7:D7"/>
    <mergeCell ref="I7:M7"/>
    <mergeCell ref="B8:B10"/>
    <mergeCell ref="C9:D9"/>
    <mergeCell ref="F9:G9"/>
  </mergeCells>
  <dataValidations count="4">
    <dataValidation allowBlank="1" showInputMessage="1" showErrorMessage="1" prompt="Incluir una ficha por cada indicador, ya sea de producto o de resultado" sqref="B1" xr:uid="{00000000-0002-0000-6900-000000000000}"/>
    <dataValidation allowBlank="1" showInputMessage="1" showErrorMessage="1" prompt="Selecciones de la lista desplegable" sqref="B15" xr:uid="{00000000-0002-0000-6900-000001000000}"/>
    <dataValidation allowBlank="1" showInputMessage="1" showErrorMessage="1" prompt="Seleccione de la lista desplegable" sqref="B4 B7 H7" xr:uid="{00000000-0002-0000-6900-000002000000}"/>
    <dataValidation allowBlank="1" sqref="C3 D34:L34 D36:L36 D38:L38" xr:uid="{00000000-0002-0000-6900-000003000000}"/>
  </dataValidations>
  <hyperlinks>
    <hyperlink ref="C57" r:id="rId1" xr:uid="{00000000-0004-0000-6900-000000000000}"/>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rgb="FFFFFFFF"/>
  </sheetPr>
  <dimension ref="A1:Q60"/>
  <sheetViews>
    <sheetView showGridLines="0" workbookViewId="0">
      <selection activeCell="B2" sqref="B2"/>
    </sheetView>
  </sheetViews>
  <sheetFormatPr baseColWidth="10" defaultColWidth="11.42578125" defaultRowHeight="15.75"/>
  <cols>
    <col min="1" max="1" width="21.42578125" style="2" customWidth="1"/>
    <col min="2" max="2" width="35.7109375" style="3" customWidth="1"/>
    <col min="3" max="13" width="14.28515625" style="3" customWidth="1"/>
    <col min="14" max="16384" width="11.42578125" style="3"/>
  </cols>
  <sheetData>
    <row r="1" spans="1:13" ht="22.5" customHeight="1" thickBot="1">
      <c r="A1" s="1642"/>
      <c r="B1" s="4714" t="s">
        <v>1285</v>
      </c>
      <c r="C1" s="4714"/>
      <c r="D1" s="4714"/>
      <c r="E1" s="4714"/>
      <c r="F1" s="4714"/>
      <c r="G1" s="4714"/>
      <c r="H1" s="4714"/>
      <c r="I1" s="4714"/>
      <c r="J1" s="4714"/>
      <c r="K1" s="4714"/>
      <c r="L1" s="4714"/>
      <c r="M1" s="4715"/>
    </row>
    <row r="2" spans="1:13" ht="32.25" customHeight="1">
      <c r="A2" s="4716" t="s">
        <v>0</v>
      </c>
      <c r="B2" s="272" t="s">
        <v>1</v>
      </c>
      <c r="C2" s="4285" t="s">
        <v>1309</v>
      </c>
      <c r="D2" s="4286"/>
      <c r="E2" s="4286"/>
      <c r="F2" s="4286"/>
      <c r="G2" s="4286"/>
      <c r="H2" s="4286"/>
      <c r="I2" s="4286"/>
      <c r="J2" s="4286"/>
      <c r="K2" s="4286"/>
      <c r="L2" s="4286"/>
      <c r="M2" s="4287"/>
    </row>
    <row r="3" spans="1:13" ht="31.5">
      <c r="A3" s="4717"/>
      <c r="B3" s="251" t="s">
        <v>3</v>
      </c>
      <c r="C3" s="3194" t="s">
        <v>347</v>
      </c>
      <c r="D3" s="3195"/>
      <c r="E3" s="3195"/>
      <c r="F3" s="3195"/>
      <c r="G3" s="3195"/>
      <c r="H3" s="3195"/>
      <c r="I3" s="3195"/>
      <c r="J3" s="3195"/>
      <c r="K3" s="3195"/>
      <c r="L3" s="3195"/>
      <c r="M3" s="3196"/>
    </row>
    <row r="4" spans="1:13">
      <c r="A4" s="4717"/>
      <c r="B4" s="72" t="s">
        <v>5</v>
      </c>
      <c r="C4" s="132" t="s">
        <v>75</v>
      </c>
      <c r="D4" s="120"/>
      <c r="E4" s="120"/>
      <c r="F4" s="120"/>
      <c r="G4" s="120"/>
      <c r="H4" s="120"/>
      <c r="I4" s="120"/>
      <c r="J4" s="120"/>
      <c r="K4" s="120"/>
      <c r="L4" s="120"/>
      <c r="M4" s="121"/>
    </row>
    <row r="5" spans="1:13">
      <c r="A5" s="4717"/>
      <c r="B5" s="72" t="s">
        <v>7</v>
      </c>
      <c r="C5" s="132" t="s">
        <v>145</v>
      </c>
      <c r="D5" s="120"/>
      <c r="E5" s="120"/>
      <c r="F5" s="120"/>
      <c r="G5" s="120"/>
      <c r="H5" s="120"/>
      <c r="I5" s="120"/>
      <c r="J5" s="120"/>
      <c r="K5" s="120"/>
      <c r="L5" s="120"/>
      <c r="M5" s="121"/>
    </row>
    <row r="6" spans="1:13">
      <c r="A6" s="4717"/>
      <c r="B6" s="72" t="s">
        <v>9</v>
      </c>
      <c r="C6" s="132" t="s">
        <v>145</v>
      </c>
      <c r="D6" s="120"/>
      <c r="E6" s="120"/>
      <c r="F6" s="120"/>
      <c r="G6" s="120"/>
      <c r="H6" s="120"/>
      <c r="I6" s="120"/>
      <c r="J6" s="120"/>
      <c r="K6" s="120"/>
      <c r="L6" s="120"/>
      <c r="M6" s="121"/>
    </row>
    <row r="7" spans="1:13">
      <c r="A7" s="4717"/>
      <c r="B7" s="251" t="s">
        <v>11</v>
      </c>
      <c r="C7" s="250" t="s">
        <v>185</v>
      </c>
      <c r="D7" s="135"/>
      <c r="E7" s="135"/>
      <c r="F7" s="135"/>
      <c r="G7" s="69"/>
      <c r="H7" s="70" t="s">
        <v>12</v>
      </c>
      <c r="I7" s="139" t="s">
        <v>186</v>
      </c>
      <c r="J7" s="135"/>
      <c r="K7" s="135"/>
      <c r="L7" s="135"/>
      <c r="M7" s="140"/>
    </row>
    <row r="8" spans="1:13">
      <c r="A8" s="4717"/>
      <c r="B8" s="3046" t="s">
        <v>13</v>
      </c>
      <c r="C8" s="16"/>
      <c r="D8" s="13"/>
      <c r="E8" s="13"/>
      <c r="F8" s="13"/>
      <c r="G8" s="13"/>
      <c r="H8" s="13"/>
      <c r="I8" s="13"/>
      <c r="J8" s="13"/>
      <c r="K8" s="13"/>
      <c r="L8" s="11"/>
      <c r="M8" s="12"/>
    </row>
    <row r="9" spans="1:13">
      <c r="A9" s="4717"/>
      <c r="B9" s="3047"/>
      <c r="C9" s="3063" t="s">
        <v>186</v>
      </c>
      <c r="D9" s="3064"/>
      <c r="E9" s="252"/>
      <c r="F9" s="3064"/>
      <c r="G9" s="3064"/>
      <c r="H9" s="252"/>
      <c r="I9" s="3064"/>
      <c r="J9" s="3064"/>
      <c r="K9" s="252"/>
      <c r="L9" s="2"/>
      <c r="M9" s="14"/>
    </row>
    <row r="10" spans="1:13">
      <c r="A10" s="4717"/>
      <c r="B10" s="3048"/>
      <c r="C10" s="3508" t="s">
        <v>17</v>
      </c>
      <c r="D10" s="3128"/>
      <c r="E10" s="252"/>
      <c r="F10" s="3128" t="s">
        <v>17</v>
      </c>
      <c r="G10" s="3128"/>
      <c r="H10" s="252"/>
      <c r="I10" s="3128" t="s">
        <v>17</v>
      </c>
      <c r="J10" s="3128"/>
      <c r="K10" s="252"/>
      <c r="L10" s="2"/>
      <c r="M10" s="14"/>
    </row>
    <row r="11" spans="1:13" ht="128.25" customHeight="1">
      <c r="A11" s="4717"/>
      <c r="B11" s="251" t="s">
        <v>18</v>
      </c>
      <c r="C11" s="3288" t="s">
        <v>1310</v>
      </c>
      <c r="D11" s="3289"/>
      <c r="E11" s="3289"/>
      <c r="F11" s="3289"/>
      <c r="G11" s="3289"/>
      <c r="H11" s="3289"/>
      <c r="I11" s="3289"/>
      <c r="J11" s="3289"/>
      <c r="K11" s="3289"/>
      <c r="L11" s="3289"/>
      <c r="M11" s="3290"/>
    </row>
    <row r="12" spans="1:13" ht="53.25" customHeight="1">
      <c r="A12" s="4717"/>
      <c r="B12" s="251" t="s">
        <v>136</v>
      </c>
      <c r="C12" s="4719" t="s">
        <v>1311</v>
      </c>
      <c r="D12" s="4720"/>
      <c r="E12" s="4720"/>
      <c r="F12" s="4720"/>
      <c r="G12" s="4720"/>
      <c r="H12" s="4720"/>
      <c r="I12" s="4720"/>
      <c r="J12" s="4720"/>
      <c r="K12" s="4720"/>
      <c r="L12" s="4720"/>
      <c r="M12" s="4721"/>
    </row>
    <row r="13" spans="1:13" ht="47.25">
      <c r="A13" s="4717"/>
      <c r="B13" s="251" t="s">
        <v>19</v>
      </c>
      <c r="C13" s="3288" t="s">
        <v>350</v>
      </c>
      <c r="D13" s="3289"/>
      <c r="E13" s="3289"/>
      <c r="F13" s="3289"/>
      <c r="G13" s="3289"/>
      <c r="H13" s="3289"/>
      <c r="I13" s="3289"/>
      <c r="J13" s="3289"/>
      <c r="K13" s="3289"/>
      <c r="L13" s="3289"/>
      <c r="M13" s="3290"/>
    </row>
    <row r="14" spans="1:13" ht="65.25" customHeight="1" thickBot="1">
      <c r="A14" s="4718"/>
      <c r="B14" s="253" t="s">
        <v>21</v>
      </c>
      <c r="C14" s="3796" t="s">
        <v>1312</v>
      </c>
      <c r="D14" s="3229"/>
      <c r="E14" s="3229"/>
      <c r="F14" s="3229"/>
      <c r="G14" s="3229"/>
      <c r="H14" s="3229"/>
      <c r="I14" s="3229"/>
      <c r="J14" s="3229"/>
      <c r="K14" s="3229"/>
      <c r="L14" s="3229"/>
      <c r="M14" s="3797"/>
    </row>
    <row r="15" spans="1:13">
      <c r="A15" s="4722" t="s">
        <v>191</v>
      </c>
      <c r="B15" s="249" t="s">
        <v>23</v>
      </c>
      <c r="C15" s="4725" t="s">
        <v>109</v>
      </c>
      <c r="D15" s="4726"/>
      <c r="E15" s="1649"/>
      <c r="F15" s="1649"/>
      <c r="G15" s="1649"/>
      <c r="H15" s="1649"/>
      <c r="I15" s="1649"/>
      <c r="J15" s="1649"/>
      <c r="K15" s="1649"/>
      <c r="L15" s="456"/>
      <c r="M15" s="1665"/>
    </row>
    <row r="16" spans="1:13" ht="72" customHeight="1">
      <c r="A16" s="4723"/>
      <c r="B16" s="251" t="s">
        <v>110</v>
      </c>
      <c r="C16" s="3288" t="s">
        <v>1313</v>
      </c>
      <c r="D16" s="3289"/>
      <c r="E16" s="3289"/>
      <c r="F16" s="3289"/>
      <c r="G16" s="3289"/>
      <c r="H16" s="3289"/>
      <c r="I16" s="3289"/>
      <c r="J16" s="3289"/>
      <c r="K16" s="3289"/>
      <c r="L16" s="3289"/>
      <c r="M16" s="3290"/>
    </row>
    <row r="17" spans="1:13">
      <c r="A17" s="4723"/>
      <c r="B17" s="3046" t="s">
        <v>26</v>
      </c>
      <c r="C17" s="78"/>
      <c r="D17" s="466"/>
      <c r="E17" s="466"/>
      <c r="F17" s="466"/>
      <c r="G17" s="466"/>
      <c r="H17" s="466"/>
      <c r="I17" s="466"/>
      <c r="J17" s="466"/>
      <c r="K17" s="466"/>
      <c r="L17" s="466"/>
      <c r="M17" s="79"/>
    </row>
    <row r="18" spans="1:13">
      <c r="A18" s="4723"/>
      <c r="B18" s="3047"/>
      <c r="C18" s="80"/>
      <c r="D18" s="81"/>
      <c r="E18" s="82"/>
      <c r="F18" s="81"/>
      <c r="G18" s="82"/>
      <c r="H18" s="81"/>
      <c r="I18" s="82"/>
      <c r="J18" s="81"/>
      <c r="K18" s="82"/>
      <c r="L18" s="82"/>
      <c r="M18" s="83"/>
    </row>
    <row r="19" spans="1:13">
      <c r="A19" s="4723"/>
      <c r="B19" s="3047"/>
      <c r="C19" s="84" t="s">
        <v>27</v>
      </c>
      <c r="D19" s="85"/>
      <c r="E19" s="84" t="s">
        <v>28</v>
      </c>
      <c r="F19" s="85"/>
      <c r="G19" s="84" t="s">
        <v>29</v>
      </c>
      <c r="H19" s="85"/>
      <c r="I19" s="84" t="s">
        <v>30</v>
      </c>
      <c r="J19" s="85"/>
      <c r="K19" s="84" t="s">
        <v>31</v>
      </c>
      <c r="L19" s="86"/>
      <c r="M19" s="87"/>
    </row>
    <row r="20" spans="1:13">
      <c r="A20" s="4723"/>
      <c r="B20" s="3047"/>
      <c r="C20" s="84" t="s">
        <v>32</v>
      </c>
      <c r="D20" s="114"/>
      <c r="E20" s="84" t="s">
        <v>33</v>
      </c>
      <c r="F20" s="88"/>
      <c r="G20" s="84" t="s">
        <v>34</v>
      </c>
      <c r="H20" s="88"/>
      <c r="I20" s="84" t="s">
        <v>35</v>
      </c>
      <c r="J20" s="520" t="s">
        <v>77</v>
      </c>
      <c r="K20" s="84" t="s">
        <v>37</v>
      </c>
      <c r="L20" s="86"/>
      <c r="M20" s="87"/>
    </row>
    <row r="21" spans="1:13">
      <c r="A21" s="4723"/>
      <c r="B21" s="3047"/>
      <c r="C21" s="84" t="s">
        <v>38</v>
      </c>
      <c r="D21" s="520"/>
      <c r="E21" s="84" t="s">
        <v>39</v>
      </c>
      <c r="F21" s="425"/>
      <c r="G21" s="425"/>
      <c r="H21" s="425"/>
      <c r="I21" s="425"/>
      <c r="J21" s="425"/>
      <c r="K21" s="425"/>
      <c r="L21" s="425"/>
      <c r="M21" s="1515"/>
    </row>
    <row r="22" spans="1:13">
      <c r="A22" s="4723"/>
      <c r="B22" s="3048"/>
      <c r="C22" s="90"/>
      <c r="D22" s="90"/>
      <c r="E22" s="90"/>
      <c r="F22" s="90"/>
      <c r="G22" s="90"/>
      <c r="H22" s="90"/>
      <c r="I22" s="90"/>
      <c r="J22" s="90"/>
      <c r="K22" s="90"/>
      <c r="L22" s="90"/>
      <c r="M22" s="91"/>
    </row>
    <row r="23" spans="1:13">
      <c r="A23" s="4723"/>
      <c r="B23" s="3046" t="s">
        <v>40</v>
      </c>
      <c r="C23" s="92"/>
      <c r="D23" s="92"/>
      <c r="E23" s="92"/>
      <c r="F23" s="92"/>
      <c r="G23" s="92"/>
      <c r="H23" s="92"/>
      <c r="I23" s="92"/>
      <c r="J23" s="92"/>
      <c r="K23" s="92"/>
      <c r="L23" s="2"/>
      <c r="M23" s="14"/>
    </row>
    <row r="24" spans="1:13">
      <c r="A24" s="4723"/>
      <c r="B24" s="3047"/>
      <c r="C24" s="84" t="s">
        <v>41</v>
      </c>
      <c r="D24" s="520" t="s">
        <v>77</v>
      </c>
      <c r="E24" s="93"/>
      <c r="F24" s="84" t="s">
        <v>42</v>
      </c>
      <c r="G24" s="114"/>
      <c r="H24" s="93"/>
      <c r="I24" s="84" t="s">
        <v>43</v>
      </c>
      <c r="J24" s="520"/>
      <c r="K24" s="93"/>
      <c r="L24" s="2"/>
      <c r="M24" s="14"/>
    </row>
    <row r="25" spans="1:13">
      <c r="A25" s="4723"/>
      <c r="B25" s="3047"/>
      <c r="C25" s="84" t="s">
        <v>44</v>
      </c>
      <c r="D25" s="37"/>
      <c r="E25" s="2"/>
      <c r="F25" s="84" t="s">
        <v>45</v>
      </c>
      <c r="G25" s="88"/>
      <c r="H25" s="2"/>
      <c r="I25" s="38"/>
      <c r="J25" s="2"/>
      <c r="K25" s="252"/>
      <c r="L25" s="2"/>
      <c r="M25" s="14"/>
    </row>
    <row r="26" spans="1:13">
      <c r="A26" s="4723"/>
      <c r="B26" s="3048"/>
      <c r="C26" s="94"/>
      <c r="D26" s="94"/>
      <c r="E26" s="94"/>
      <c r="F26" s="94"/>
      <c r="G26" s="94"/>
      <c r="H26" s="94"/>
      <c r="I26" s="94"/>
      <c r="J26" s="94"/>
      <c r="K26" s="94"/>
      <c r="L26" s="115"/>
      <c r="M26" s="14"/>
    </row>
    <row r="27" spans="1:13">
      <c r="A27" s="4723"/>
      <c r="B27" s="95" t="s">
        <v>46</v>
      </c>
      <c r="C27" s="93"/>
      <c r="D27" s="93"/>
      <c r="E27" s="93"/>
      <c r="F27" s="93"/>
      <c r="G27" s="93"/>
      <c r="H27" s="93"/>
      <c r="I27" s="93"/>
      <c r="J27" s="93"/>
      <c r="K27" s="93"/>
      <c r="L27" s="93"/>
      <c r="M27" s="1197"/>
    </row>
    <row r="28" spans="1:13">
      <c r="A28" s="4723"/>
      <c r="B28" s="95"/>
      <c r="C28" s="97" t="s">
        <v>47</v>
      </c>
      <c r="D28" s="98" t="s">
        <v>194</v>
      </c>
      <c r="E28" s="93"/>
      <c r="F28" s="99" t="s">
        <v>48</v>
      </c>
      <c r="G28" s="88">
        <v>2018</v>
      </c>
      <c r="H28" s="93"/>
      <c r="I28" s="99" t="s">
        <v>50</v>
      </c>
      <c r="J28" s="427" t="s">
        <v>145</v>
      </c>
      <c r="K28" s="322"/>
      <c r="L28" s="323"/>
      <c r="M28" s="96"/>
    </row>
    <row r="29" spans="1:13">
      <c r="A29" s="4723"/>
      <c r="B29" s="72"/>
      <c r="C29" s="90"/>
      <c r="D29" s="90"/>
      <c r="E29" s="90"/>
      <c r="F29" s="90"/>
      <c r="G29" s="90"/>
      <c r="H29" s="90"/>
      <c r="I29" s="90"/>
      <c r="J29" s="90"/>
      <c r="K29" s="90"/>
      <c r="L29" s="90"/>
      <c r="M29" s="91"/>
    </row>
    <row r="30" spans="1:13">
      <c r="A30" s="4723"/>
      <c r="B30" s="3046" t="s">
        <v>53</v>
      </c>
      <c r="C30" s="100"/>
      <c r="D30" s="100"/>
      <c r="E30" s="100"/>
      <c r="F30" s="100"/>
      <c r="G30" s="100"/>
      <c r="H30" s="100"/>
      <c r="I30" s="100"/>
      <c r="J30" s="100"/>
      <c r="K30" s="100"/>
      <c r="L30" s="2"/>
      <c r="M30" s="14"/>
    </row>
    <row r="31" spans="1:13">
      <c r="A31" s="4723"/>
      <c r="B31" s="3047"/>
      <c r="C31" s="93" t="s">
        <v>54</v>
      </c>
      <c r="D31" s="1207">
        <v>2019</v>
      </c>
      <c r="E31" s="101"/>
      <c r="F31" s="93" t="s">
        <v>55</v>
      </c>
      <c r="G31" s="168" t="s">
        <v>152</v>
      </c>
      <c r="H31" s="101"/>
      <c r="I31" s="99"/>
      <c r="J31" s="101"/>
      <c r="K31" s="101"/>
      <c r="L31" s="2"/>
      <c r="M31" s="14"/>
    </row>
    <row r="32" spans="1:13">
      <c r="A32" s="4723"/>
      <c r="B32" s="3048"/>
      <c r="C32" s="90"/>
      <c r="D32" s="102"/>
      <c r="E32" s="103"/>
      <c r="F32" s="90"/>
      <c r="G32" s="103"/>
      <c r="H32" s="103"/>
      <c r="I32" s="104"/>
      <c r="J32" s="103"/>
      <c r="K32" s="103"/>
      <c r="L32" s="115"/>
      <c r="M32" s="143"/>
    </row>
    <row r="33" spans="1:17">
      <c r="A33" s="4723"/>
      <c r="B33" s="3046" t="s">
        <v>56</v>
      </c>
      <c r="C33" s="105"/>
      <c r="D33" s="105"/>
      <c r="E33" s="105"/>
      <c r="F33" s="105"/>
      <c r="G33" s="105"/>
      <c r="H33" s="105"/>
      <c r="I33" s="105"/>
      <c r="J33" s="105"/>
      <c r="K33" s="105"/>
      <c r="L33" s="105"/>
      <c r="M33" s="106"/>
    </row>
    <row r="34" spans="1:17">
      <c r="A34" s="4723"/>
      <c r="B34" s="3047"/>
      <c r="C34" s="107"/>
      <c r="D34" s="461">
        <v>2018</v>
      </c>
      <c r="E34" s="461"/>
      <c r="F34" s="461">
        <v>2019</v>
      </c>
      <c r="G34" s="461"/>
      <c r="H34" s="388">
        <v>2020</v>
      </c>
      <c r="I34" s="388"/>
      <c r="J34" s="388">
        <v>2021</v>
      </c>
      <c r="K34" s="461"/>
      <c r="L34" s="461">
        <v>2022</v>
      </c>
      <c r="M34" s="106"/>
    </row>
    <row r="35" spans="1:17">
      <c r="A35" s="4723"/>
      <c r="B35" s="3047"/>
      <c r="C35" s="107"/>
      <c r="D35" s="274"/>
      <c r="E35" s="383"/>
      <c r="F35" s="274">
        <v>0.6</v>
      </c>
      <c r="G35" s="383"/>
      <c r="H35" s="274">
        <v>0.65</v>
      </c>
      <c r="I35" s="383"/>
      <c r="J35" s="274">
        <v>0.7</v>
      </c>
      <c r="K35" s="383"/>
      <c r="L35" s="274">
        <v>0.75</v>
      </c>
      <c r="M35" s="385"/>
    </row>
    <row r="36" spans="1:17">
      <c r="A36" s="4723"/>
      <c r="B36" s="3047"/>
      <c r="C36" s="107"/>
      <c r="D36" s="461">
        <v>2023</v>
      </c>
      <c r="E36" s="461"/>
      <c r="F36" s="461">
        <v>2024</v>
      </c>
      <c r="G36" s="461"/>
      <c r="H36" s="388">
        <v>2025</v>
      </c>
      <c r="I36" s="388"/>
      <c r="J36" s="388">
        <v>2026</v>
      </c>
      <c r="K36" s="461"/>
      <c r="L36" s="461">
        <v>2027</v>
      </c>
      <c r="M36" s="83"/>
    </row>
    <row r="37" spans="1:17">
      <c r="A37" s="4723"/>
      <c r="B37" s="3047"/>
      <c r="C37" s="107"/>
      <c r="D37" s="274">
        <v>0.8</v>
      </c>
      <c r="E37" s="383"/>
      <c r="F37" s="274">
        <v>0.84</v>
      </c>
      <c r="G37" s="383"/>
      <c r="H37" s="274">
        <v>0.88</v>
      </c>
      <c r="I37" s="383"/>
      <c r="J37" s="274">
        <v>0.92</v>
      </c>
      <c r="K37" s="383"/>
      <c r="L37" s="274">
        <v>0.96</v>
      </c>
      <c r="M37" s="385"/>
    </row>
    <row r="38" spans="1:17">
      <c r="A38" s="4723"/>
      <c r="B38" s="3047"/>
      <c r="C38" s="107"/>
      <c r="D38" s="461">
        <v>2028</v>
      </c>
      <c r="E38" s="461"/>
      <c r="F38" s="461">
        <v>2029</v>
      </c>
      <c r="G38" s="461"/>
      <c r="H38" s="388">
        <v>2030</v>
      </c>
      <c r="I38" s="388"/>
      <c r="J38" s="388">
        <v>2031</v>
      </c>
      <c r="K38" s="461"/>
      <c r="L38" s="461" t="s">
        <v>71</v>
      </c>
      <c r="M38" s="83"/>
    </row>
    <row r="39" spans="1:17">
      <c r="A39" s="4723"/>
      <c r="B39" s="3047"/>
      <c r="C39" s="107"/>
      <c r="D39" s="274">
        <v>1</v>
      </c>
      <c r="E39" s="383"/>
      <c r="F39" s="3133"/>
      <c r="G39" s="3134"/>
      <c r="H39" s="274"/>
      <c r="I39" s="383"/>
      <c r="J39" s="274"/>
      <c r="K39" s="383"/>
      <c r="L39" s="274"/>
      <c r="M39" s="385"/>
    </row>
    <row r="40" spans="1:17" s="2" customFormat="1">
      <c r="A40" s="4723"/>
      <c r="B40" s="3047"/>
      <c r="C40" s="107"/>
      <c r="D40" s="109" t="s">
        <v>71</v>
      </c>
      <c r="E40" s="384"/>
      <c r="F40" s="109" t="s">
        <v>72</v>
      </c>
      <c r="G40" s="384"/>
      <c r="H40" s="109"/>
      <c r="I40" s="384"/>
      <c r="J40" s="109"/>
      <c r="K40" s="384"/>
      <c r="L40" s="109"/>
      <c r="M40" s="385"/>
    </row>
    <row r="41" spans="1:17" s="2" customFormat="1">
      <c r="A41" s="4723"/>
      <c r="B41" s="3047"/>
      <c r="C41" s="107"/>
      <c r="D41" s="274"/>
      <c r="E41" s="383"/>
      <c r="F41" s="3133">
        <v>1</v>
      </c>
      <c r="G41" s="3281"/>
      <c r="H41" s="3132"/>
      <c r="I41" s="3132"/>
      <c r="J41" s="109"/>
      <c r="K41" s="384"/>
      <c r="L41" s="109"/>
      <c r="M41" s="385"/>
    </row>
    <row r="42" spans="1:17">
      <c r="A42" s="4723"/>
      <c r="B42" s="3047"/>
      <c r="C42" s="107"/>
      <c r="D42" s="109"/>
      <c r="E42" s="384"/>
      <c r="F42" s="109"/>
      <c r="G42" s="384"/>
      <c r="H42" s="109"/>
      <c r="I42" s="384"/>
      <c r="J42" s="109"/>
      <c r="K42" s="384"/>
      <c r="L42" s="109"/>
      <c r="M42" s="385"/>
      <c r="P42" s="1666"/>
      <c r="Q42" s="1667"/>
    </row>
    <row r="43" spans="1:17">
      <c r="A43" s="4723"/>
      <c r="B43" s="3046" t="s">
        <v>73</v>
      </c>
      <c r="C43" s="92"/>
      <c r="D43" s="92"/>
      <c r="E43" s="92"/>
      <c r="F43" s="92"/>
      <c r="G43" s="92"/>
      <c r="H43" s="92"/>
      <c r="I43" s="92"/>
      <c r="J43" s="92"/>
      <c r="K43" s="92"/>
      <c r="L43" s="2"/>
      <c r="M43" s="14"/>
      <c r="N43" s="1668"/>
      <c r="O43" s="1668"/>
    </row>
    <row r="44" spans="1:17">
      <c r="A44" s="4723"/>
      <c r="B44" s="3047"/>
      <c r="C44" s="2"/>
      <c r="D44" s="112" t="s">
        <v>74</v>
      </c>
      <c r="E44" s="113" t="s">
        <v>75</v>
      </c>
      <c r="F44" s="3227" t="s">
        <v>76</v>
      </c>
      <c r="G44" s="3137" t="s">
        <v>133</v>
      </c>
      <c r="H44" s="461"/>
      <c r="I44" s="335" t="s">
        <v>39</v>
      </c>
      <c r="J44" s="335"/>
      <c r="K44" s="335"/>
      <c r="L44" s="2"/>
      <c r="M44" s="14"/>
      <c r="N44" s="1668"/>
      <c r="O44" s="1669"/>
      <c r="P44" s="1668"/>
    </row>
    <row r="45" spans="1:17">
      <c r="A45" s="4723"/>
      <c r="B45" s="3047"/>
      <c r="C45" s="53"/>
      <c r="D45" s="275"/>
      <c r="E45" s="275" t="s">
        <v>77</v>
      </c>
      <c r="F45" s="3227"/>
      <c r="G45" s="3138"/>
      <c r="H45" s="93"/>
      <c r="I45" s="3228" t="s">
        <v>133</v>
      </c>
      <c r="J45" s="3228"/>
      <c r="K45" s="2"/>
      <c r="L45" s="2"/>
      <c r="M45" s="14"/>
      <c r="N45" s="1669"/>
      <c r="O45" s="1670"/>
      <c r="P45" s="1666"/>
    </row>
    <row r="46" spans="1:17">
      <c r="A46" s="4723"/>
      <c r="B46" s="3048"/>
      <c r="C46" s="115"/>
      <c r="D46" s="115"/>
      <c r="E46" s="115"/>
      <c r="F46" s="115"/>
      <c r="G46" s="115"/>
      <c r="H46" s="115"/>
      <c r="I46" s="115"/>
      <c r="J46" s="115"/>
      <c r="K46" s="115"/>
      <c r="L46" s="2"/>
      <c r="M46" s="14"/>
    </row>
    <row r="47" spans="1:17" ht="365.25" customHeight="1">
      <c r="A47" s="4723"/>
      <c r="B47" s="251" t="s">
        <v>78</v>
      </c>
      <c r="C47" s="4728" t="s">
        <v>1314</v>
      </c>
      <c r="D47" s="4729"/>
      <c r="E47" s="4729"/>
      <c r="F47" s="4729"/>
      <c r="G47" s="4729"/>
      <c r="H47" s="4729"/>
      <c r="I47" s="4729"/>
      <c r="J47" s="4729"/>
      <c r="K47" s="4729"/>
      <c r="L47" s="4729"/>
      <c r="M47" s="4730"/>
    </row>
    <row r="48" spans="1:17">
      <c r="A48" s="4723"/>
      <c r="B48" s="251" t="s">
        <v>79</v>
      </c>
      <c r="C48" s="3288" t="s">
        <v>404</v>
      </c>
      <c r="D48" s="3289"/>
      <c r="E48" s="3289"/>
      <c r="F48" s="3289"/>
      <c r="G48" s="3289"/>
      <c r="H48" s="3289"/>
      <c r="I48" s="3289"/>
      <c r="J48" s="3289"/>
      <c r="K48" s="3289"/>
      <c r="L48" s="3289"/>
      <c r="M48" s="3290"/>
    </row>
    <row r="49" spans="1:13">
      <c r="A49" s="4723"/>
      <c r="B49" s="251" t="s">
        <v>80</v>
      </c>
      <c r="C49" s="3985">
        <v>15</v>
      </c>
      <c r="D49" s="3986"/>
      <c r="E49" s="3986"/>
      <c r="F49" s="3986"/>
      <c r="G49" s="3986"/>
      <c r="H49" s="3986"/>
      <c r="I49" s="3986"/>
      <c r="J49" s="3986"/>
      <c r="K49" s="3986"/>
      <c r="L49" s="3986"/>
      <c r="M49" s="4731"/>
    </row>
    <row r="50" spans="1:13" ht="15.75" customHeight="1" thickBot="1">
      <c r="A50" s="4724"/>
      <c r="B50" s="253" t="s">
        <v>81</v>
      </c>
      <c r="C50" s="3796" t="s">
        <v>112</v>
      </c>
      <c r="D50" s="3229"/>
      <c r="E50" s="3229"/>
      <c r="F50" s="3229"/>
      <c r="G50" s="3229"/>
      <c r="H50" s="3229"/>
      <c r="I50" s="3229"/>
      <c r="J50" s="3229"/>
      <c r="K50" s="3229"/>
      <c r="L50" s="3229"/>
      <c r="M50" s="3797"/>
    </row>
    <row r="51" spans="1:13">
      <c r="A51" s="3224" t="s">
        <v>82</v>
      </c>
      <c r="B51" s="281" t="s">
        <v>83</v>
      </c>
      <c r="C51" s="3168" t="s">
        <v>405</v>
      </c>
      <c r="D51" s="3168"/>
      <c r="E51" s="3168"/>
      <c r="F51" s="3168"/>
      <c r="G51" s="3168"/>
      <c r="H51" s="3168"/>
      <c r="I51" s="3168"/>
      <c r="J51" s="3168"/>
      <c r="K51" s="3168"/>
      <c r="L51" s="3168"/>
      <c r="M51" s="3169"/>
    </row>
    <row r="52" spans="1:13">
      <c r="A52" s="3224"/>
      <c r="B52" s="119" t="s">
        <v>85</v>
      </c>
      <c r="C52" s="3055" t="s">
        <v>406</v>
      </c>
      <c r="D52" s="3055"/>
      <c r="E52" s="3055"/>
      <c r="F52" s="3055"/>
      <c r="G52" s="3055"/>
      <c r="H52" s="3055"/>
      <c r="I52" s="3055"/>
      <c r="J52" s="3055"/>
      <c r="K52" s="3055"/>
      <c r="L52" s="3055"/>
      <c r="M52" s="3056"/>
    </row>
    <row r="53" spans="1:13">
      <c r="A53" s="3224"/>
      <c r="B53" s="119" t="s">
        <v>87</v>
      </c>
      <c r="C53" s="3055" t="s">
        <v>186</v>
      </c>
      <c r="D53" s="3055"/>
      <c r="E53" s="3055"/>
      <c r="F53" s="3055"/>
      <c r="G53" s="3055"/>
      <c r="H53" s="3055"/>
      <c r="I53" s="3055"/>
      <c r="J53" s="3055"/>
      <c r="K53" s="3055"/>
      <c r="L53" s="3055"/>
      <c r="M53" s="3056"/>
    </row>
    <row r="54" spans="1:13" ht="15.75" customHeight="1">
      <c r="A54" s="3224"/>
      <c r="B54" s="122" t="s">
        <v>89</v>
      </c>
      <c r="C54" s="3055" t="s">
        <v>313</v>
      </c>
      <c r="D54" s="3055"/>
      <c r="E54" s="3055"/>
      <c r="F54" s="3055"/>
      <c r="G54" s="3055"/>
      <c r="H54" s="3055"/>
      <c r="I54" s="3055"/>
      <c r="J54" s="3055"/>
      <c r="K54" s="3055"/>
      <c r="L54" s="3055"/>
      <c r="M54" s="3056"/>
    </row>
    <row r="55" spans="1:13">
      <c r="A55" s="3224"/>
      <c r="B55" s="119" t="s">
        <v>91</v>
      </c>
      <c r="C55" s="4732" t="s">
        <v>407</v>
      </c>
      <c r="D55" s="3055"/>
      <c r="E55" s="3055"/>
      <c r="F55" s="3055"/>
      <c r="G55" s="3055"/>
      <c r="H55" s="3055"/>
      <c r="I55" s="3055"/>
      <c r="J55" s="3055"/>
      <c r="K55" s="3055"/>
      <c r="L55" s="3055"/>
      <c r="M55" s="3056"/>
    </row>
    <row r="56" spans="1:13" ht="15.75" customHeight="1" thickBot="1">
      <c r="A56" s="3225"/>
      <c r="B56" s="284" t="s">
        <v>93</v>
      </c>
      <c r="C56" s="3155">
        <v>3387000</v>
      </c>
      <c r="D56" s="3155"/>
      <c r="E56" s="3155"/>
      <c r="F56" s="3155"/>
      <c r="G56" s="3155"/>
      <c r="H56" s="3155"/>
      <c r="I56" s="3155"/>
      <c r="J56" s="3155"/>
      <c r="K56" s="3155"/>
      <c r="L56" s="3155"/>
      <c r="M56" s="3156"/>
    </row>
    <row r="57" spans="1:13">
      <c r="A57" s="3223" t="s">
        <v>95</v>
      </c>
      <c r="B57" s="464" t="s">
        <v>96</v>
      </c>
      <c r="C57" s="3168" t="s">
        <v>204</v>
      </c>
      <c r="D57" s="3168"/>
      <c r="E57" s="3168"/>
      <c r="F57" s="3168"/>
      <c r="G57" s="3168"/>
      <c r="H57" s="3168"/>
      <c r="I57" s="3168"/>
      <c r="J57" s="3168"/>
      <c r="K57" s="3168"/>
      <c r="L57" s="3168"/>
      <c r="M57" s="3169"/>
    </row>
    <row r="58" spans="1:13">
      <c r="A58" s="3224"/>
      <c r="B58" s="123" t="s">
        <v>98</v>
      </c>
      <c r="C58" s="3055" t="s">
        <v>205</v>
      </c>
      <c r="D58" s="3055"/>
      <c r="E58" s="3055"/>
      <c r="F58" s="3055"/>
      <c r="G58" s="3055"/>
      <c r="H58" s="3055"/>
      <c r="I58" s="3055"/>
      <c r="J58" s="3055"/>
      <c r="K58" s="3055"/>
      <c r="L58" s="3055"/>
      <c r="M58" s="3056"/>
    </row>
    <row r="59" spans="1:13" ht="16.5" thickBot="1">
      <c r="A59" s="3224"/>
      <c r="B59" s="1671" t="s">
        <v>12</v>
      </c>
      <c r="C59" s="3155" t="s">
        <v>187</v>
      </c>
      <c r="D59" s="3155"/>
      <c r="E59" s="3155"/>
      <c r="F59" s="3155"/>
      <c r="G59" s="3155"/>
      <c r="H59" s="3155"/>
      <c r="I59" s="3155"/>
      <c r="J59" s="3155"/>
      <c r="K59" s="3155"/>
      <c r="L59" s="3155"/>
      <c r="M59" s="3156"/>
    </row>
    <row r="60" spans="1:13" ht="16.5" thickBot="1">
      <c r="A60" s="125" t="s">
        <v>100</v>
      </c>
      <c r="B60" s="1516"/>
      <c r="C60" s="4727" t="s">
        <v>128</v>
      </c>
      <c r="D60" s="3509"/>
      <c r="E60" s="3509"/>
      <c r="F60" s="3509"/>
      <c r="G60" s="3509"/>
      <c r="H60" s="3509"/>
      <c r="I60" s="3509"/>
      <c r="J60" s="3509"/>
      <c r="K60" s="3509"/>
      <c r="L60" s="3509"/>
      <c r="M60" s="3510"/>
    </row>
  </sheetData>
  <mergeCells count="45">
    <mergeCell ref="A57:A59"/>
    <mergeCell ref="C57:M57"/>
    <mergeCell ref="C58:M58"/>
    <mergeCell ref="C59:M59"/>
    <mergeCell ref="A51:A56"/>
    <mergeCell ref="C60:M60"/>
    <mergeCell ref="C47:M47"/>
    <mergeCell ref="C48:M48"/>
    <mergeCell ref="C49:M49"/>
    <mergeCell ref="C50:M50"/>
    <mergeCell ref="C51:M51"/>
    <mergeCell ref="C52:M52"/>
    <mergeCell ref="C53:M53"/>
    <mergeCell ref="C54:M54"/>
    <mergeCell ref="C55:M55"/>
    <mergeCell ref="C56:M56"/>
    <mergeCell ref="A15:A50"/>
    <mergeCell ref="C15:D15"/>
    <mergeCell ref="C16:M16"/>
    <mergeCell ref="B17:B22"/>
    <mergeCell ref="B23:B26"/>
    <mergeCell ref="B43:B46"/>
    <mergeCell ref="F44:F45"/>
    <mergeCell ref="G44:G45"/>
    <mergeCell ref="I45:J45"/>
    <mergeCell ref="B30:B32"/>
    <mergeCell ref="B33:B42"/>
    <mergeCell ref="F39:G39"/>
    <mergeCell ref="F41:G41"/>
    <mergeCell ref="H41:I41"/>
    <mergeCell ref="B1:M1"/>
    <mergeCell ref="A2:A14"/>
    <mergeCell ref="C2:M2"/>
    <mergeCell ref="C3:M3"/>
    <mergeCell ref="B8:B10"/>
    <mergeCell ref="C9:D9"/>
    <mergeCell ref="F9:G9"/>
    <mergeCell ref="I9:J9"/>
    <mergeCell ref="C10:D10"/>
    <mergeCell ref="F10:G10"/>
    <mergeCell ref="I10:J10"/>
    <mergeCell ref="C11:M11"/>
    <mergeCell ref="C12:M12"/>
    <mergeCell ref="C13:M13"/>
    <mergeCell ref="C14:M14"/>
  </mergeCells>
  <dataValidations count="5">
    <dataValidation type="list" allowBlank="1" showInputMessage="1" showErrorMessage="1" sqref="I7" xr:uid="{00000000-0002-0000-6A00-000000000000}">
      <formula1>INDIRECT(C7)</formula1>
    </dataValidation>
    <dataValidation allowBlank="1" showInputMessage="1" showErrorMessage="1" prompt="Seleccione de la lista desplegable" sqref="B4 B7 H7" xr:uid="{00000000-0002-0000-6A00-000001000000}"/>
    <dataValidation allowBlank="1" showInputMessage="1" showErrorMessage="1" prompt="Selecciones de la lista desplegable" sqref="B15" xr:uid="{00000000-0002-0000-6A00-000002000000}"/>
    <dataValidation allowBlank="1" showInputMessage="1" showErrorMessage="1" prompt="Incluir una ficha por cada indicador, ya sea de producto o de resultado" sqref="B1" xr:uid="{00000000-0002-0000-6A00-000003000000}"/>
    <dataValidation allowBlank="1" sqref="D34:L34 D36:L36 D38:L38" xr:uid="{00000000-0002-0000-6A00-000004000000}"/>
  </dataValidations>
  <hyperlinks>
    <hyperlink ref="C55" r:id="rId1" xr:uid="{00000000-0004-0000-6A00-000000000000}"/>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rgb="FFFFFFFF"/>
  </sheetPr>
  <dimension ref="A1:M59"/>
  <sheetViews>
    <sheetView showGridLines="0" workbookViewId="0">
      <selection activeCell="B2" sqref="B2"/>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1514"/>
      <c r="B1" s="66" t="s">
        <v>2501</v>
      </c>
      <c r="C1" s="67"/>
      <c r="D1" s="67"/>
      <c r="E1" s="67"/>
      <c r="F1" s="67"/>
      <c r="G1" s="67"/>
      <c r="H1" s="67"/>
      <c r="I1" s="67"/>
      <c r="J1" s="67"/>
      <c r="K1" s="67"/>
      <c r="L1" s="67"/>
      <c r="M1" s="68"/>
    </row>
    <row r="2" spans="1:13" ht="15.75" customHeight="1">
      <c r="A2" s="4662" t="s">
        <v>0</v>
      </c>
      <c r="B2" s="272" t="s">
        <v>1</v>
      </c>
      <c r="C2" s="3293" t="s">
        <v>1316</v>
      </c>
      <c r="D2" s="3294"/>
      <c r="E2" s="3294"/>
      <c r="F2" s="3294"/>
      <c r="G2" s="3294"/>
      <c r="H2" s="3294"/>
      <c r="I2" s="3294"/>
      <c r="J2" s="3294"/>
      <c r="K2" s="3294"/>
      <c r="L2" s="3294"/>
      <c r="M2" s="3295"/>
    </row>
    <row r="3" spans="1:13" ht="31.5" customHeight="1">
      <c r="A3" s="4663"/>
      <c r="B3" s="251" t="s">
        <v>3</v>
      </c>
      <c r="C3" s="3148" t="s">
        <v>232</v>
      </c>
      <c r="D3" s="3149"/>
      <c r="E3" s="3149"/>
      <c r="F3" s="3149"/>
      <c r="G3" s="3149"/>
      <c r="H3" s="3149"/>
      <c r="I3" s="3149"/>
      <c r="J3" s="3149"/>
      <c r="K3" s="3149"/>
      <c r="L3" s="3149"/>
      <c r="M3" s="3150"/>
    </row>
    <row r="4" spans="1:13">
      <c r="A4" s="4663"/>
      <c r="B4" s="72" t="s">
        <v>5</v>
      </c>
      <c r="C4" s="282" t="s">
        <v>75</v>
      </c>
      <c r="D4" s="282"/>
      <c r="E4" s="282"/>
      <c r="F4" s="282"/>
      <c r="G4" s="282"/>
      <c r="H4" s="282"/>
      <c r="I4" s="282"/>
      <c r="J4" s="282"/>
      <c r="K4" s="282"/>
      <c r="L4" s="282"/>
      <c r="M4" s="283"/>
    </row>
    <row r="5" spans="1:13">
      <c r="A5" s="4663"/>
      <c r="B5" s="72" t="s">
        <v>7</v>
      </c>
      <c r="C5" s="3148"/>
      <c r="D5" s="3149"/>
      <c r="E5" s="3149"/>
      <c r="F5" s="3149"/>
      <c r="G5" s="3149"/>
      <c r="H5" s="3149"/>
      <c r="I5" s="3149"/>
      <c r="J5" s="3149"/>
      <c r="K5" s="3149"/>
      <c r="L5" s="3149"/>
      <c r="M5" s="3150"/>
    </row>
    <row r="6" spans="1:13">
      <c r="A6" s="4663"/>
      <c r="B6" s="72" t="s">
        <v>9</v>
      </c>
      <c r="C6" s="282"/>
      <c r="D6" s="282"/>
      <c r="E6" s="282"/>
      <c r="F6" s="282"/>
      <c r="G6" s="282"/>
      <c r="H6" s="282"/>
      <c r="I6" s="282"/>
      <c r="J6" s="282"/>
      <c r="K6" s="282"/>
      <c r="L6" s="282"/>
      <c r="M6" s="283"/>
    </row>
    <row r="7" spans="1:13">
      <c r="A7" s="4663"/>
      <c r="B7" s="251" t="s">
        <v>11</v>
      </c>
      <c r="C7" s="135" t="s">
        <v>1071</v>
      </c>
      <c r="D7" s="135"/>
      <c r="E7" s="135"/>
      <c r="F7" s="135"/>
      <c r="G7" s="69"/>
      <c r="H7" s="70" t="s">
        <v>12</v>
      </c>
      <c r="I7" s="139"/>
      <c r="J7" s="135" t="s">
        <v>233</v>
      </c>
      <c r="K7" s="135"/>
      <c r="L7" s="135"/>
      <c r="M7" s="140"/>
    </row>
    <row r="8" spans="1:13" ht="15.75" customHeight="1">
      <c r="A8" s="4663"/>
      <c r="B8" s="3046" t="s">
        <v>13</v>
      </c>
      <c r="C8" s="16"/>
      <c r="D8" s="13"/>
      <c r="E8" s="13"/>
      <c r="F8" s="13"/>
      <c r="G8" s="13"/>
      <c r="H8" s="13"/>
      <c r="I8" s="13"/>
      <c r="J8" s="13"/>
      <c r="K8" s="13"/>
      <c r="L8" s="11"/>
      <c r="M8" s="12"/>
    </row>
    <row r="9" spans="1:13">
      <c r="A9" s="4663"/>
      <c r="B9" s="3047"/>
      <c r="C9" s="3064" t="s">
        <v>233</v>
      </c>
      <c r="D9" s="3064"/>
      <c r="E9" s="252"/>
      <c r="F9" s="3064"/>
      <c r="G9" s="3064"/>
      <c r="H9" s="252"/>
      <c r="I9" s="3064"/>
      <c r="J9" s="3064"/>
      <c r="K9" s="252"/>
      <c r="M9" s="14"/>
    </row>
    <row r="10" spans="1:13">
      <c r="A10" s="4663"/>
      <c r="B10" s="3048"/>
      <c r="C10" s="3063" t="s">
        <v>17</v>
      </c>
      <c r="D10" s="3064"/>
      <c r="E10" s="71"/>
      <c r="F10" s="3064" t="s">
        <v>17</v>
      </c>
      <c r="G10" s="3064"/>
      <c r="H10" s="71"/>
      <c r="I10" s="3064" t="s">
        <v>17</v>
      </c>
      <c r="J10" s="3064"/>
      <c r="K10" s="71"/>
      <c r="L10" s="115"/>
      <c r="M10" s="143"/>
    </row>
    <row r="11" spans="1:13" ht="150" customHeight="1">
      <c r="A11" s="4663"/>
      <c r="B11" s="251" t="s">
        <v>18</v>
      </c>
      <c r="C11" s="3288" t="s">
        <v>1084</v>
      </c>
      <c r="D11" s="3289"/>
      <c r="E11" s="3289"/>
      <c r="F11" s="3289"/>
      <c r="G11" s="3289"/>
      <c r="H11" s="3289"/>
      <c r="I11" s="3289"/>
      <c r="J11" s="3289"/>
      <c r="K11" s="3289"/>
      <c r="L11" s="3289"/>
      <c r="M11" s="3290"/>
    </row>
    <row r="12" spans="1:13" ht="47.25">
      <c r="A12" s="4663"/>
      <c r="B12" s="251" t="s">
        <v>19</v>
      </c>
      <c r="C12" s="3288" t="s">
        <v>1085</v>
      </c>
      <c r="D12" s="3289"/>
      <c r="E12" s="3289"/>
      <c r="F12" s="3289"/>
      <c r="G12" s="3289"/>
      <c r="H12" s="3289"/>
      <c r="I12" s="3289"/>
      <c r="J12" s="3289"/>
      <c r="K12" s="3289"/>
      <c r="L12" s="3289"/>
      <c r="M12" s="3290"/>
    </row>
    <row r="13" spans="1:13" ht="101.25" customHeight="1">
      <c r="A13" s="4664"/>
      <c r="B13" s="251" t="s">
        <v>21</v>
      </c>
      <c r="C13" s="3506" t="s">
        <v>1086</v>
      </c>
      <c r="D13" s="3498"/>
      <c r="E13" s="3498"/>
      <c r="F13" s="3498"/>
      <c r="G13" s="3498"/>
      <c r="H13" s="3498"/>
      <c r="I13" s="3498"/>
      <c r="J13" s="3498"/>
      <c r="K13" s="3498"/>
      <c r="L13" s="3498"/>
      <c r="M13" s="3507"/>
    </row>
    <row r="14" spans="1:13" ht="47.25" customHeight="1">
      <c r="A14" s="4692" t="s">
        <v>22</v>
      </c>
      <c r="B14" s="251" t="s">
        <v>23</v>
      </c>
      <c r="C14" s="93" t="s">
        <v>1087</v>
      </c>
      <c r="D14" s="93"/>
      <c r="E14" s="93"/>
      <c r="F14" s="93"/>
      <c r="G14" s="93"/>
      <c r="H14" s="93"/>
      <c r="I14" s="93"/>
      <c r="J14" s="93"/>
      <c r="K14" s="93"/>
      <c r="M14" s="14"/>
    </row>
    <row r="15" spans="1:13" ht="36.75" customHeight="1">
      <c r="A15" s="4693"/>
      <c r="B15" s="251" t="s">
        <v>110</v>
      </c>
      <c r="C15" s="3288" t="s">
        <v>1088</v>
      </c>
      <c r="D15" s="3289"/>
      <c r="E15" s="3289"/>
      <c r="F15" s="3289"/>
      <c r="G15" s="3289"/>
      <c r="H15" s="3289"/>
      <c r="I15" s="3289"/>
      <c r="J15" s="3289"/>
      <c r="K15" s="3289"/>
      <c r="L15" s="3289"/>
      <c r="M15" s="3290"/>
    </row>
    <row r="16" spans="1:13" ht="8.25" customHeight="1">
      <c r="A16" s="4693"/>
      <c r="B16" s="3046" t="s">
        <v>26</v>
      </c>
      <c r="C16" s="78"/>
      <c r="D16" s="466"/>
      <c r="E16" s="466"/>
      <c r="F16" s="466"/>
      <c r="G16" s="466"/>
      <c r="H16" s="466"/>
      <c r="I16" s="466"/>
      <c r="J16" s="466"/>
      <c r="K16" s="466"/>
      <c r="L16" s="466"/>
      <c r="M16" s="79"/>
    </row>
    <row r="17" spans="1:13" ht="9" customHeight="1">
      <c r="A17" s="4693"/>
      <c r="B17" s="3047"/>
      <c r="C17" s="80"/>
      <c r="D17" s="81"/>
      <c r="E17" s="82"/>
      <c r="F17" s="81"/>
      <c r="G17" s="82"/>
      <c r="H17" s="81"/>
      <c r="I17" s="82"/>
      <c r="J17" s="81"/>
      <c r="K17" s="82"/>
      <c r="L17" s="82"/>
      <c r="M17" s="83"/>
    </row>
    <row r="18" spans="1:13">
      <c r="A18" s="4693"/>
      <c r="B18" s="3047"/>
      <c r="C18" s="84" t="s">
        <v>27</v>
      </c>
      <c r="D18" s="85"/>
      <c r="E18" s="84" t="s">
        <v>28</v>
      </c>
      <c r="F18" s="85"/>
      <c r="G18" s="84" t="s">
        <v>29</v>
      </c>
      <c r="H18" s="85"/>
      <c r="I18" s="84" t="s">
        <v>30</v>
      </c>
      <c r="J18" s="85"/>
      <c r="K18" s="84" t="s">
        <v>31</v>
      </c>
      <c r="L18" s="86"/>
      <c r="M18" s="87"/>
    </row>
    <row r="19" spans="1:13">
      <c r="A19" s="4693"/>
      <c r="B19" s="3047"/>
      <c r="C19" s="84" t="s">
        <v>32</v>
      </c>
      <c r="D19" s="114"/>
      <c r="E19" s="84" t="s">
        <v>33</v>
      </c>
      <c r="F19" s="88"/>
      <c r="G19" s="84" t="s">
        <v>34</v>
      </c>
      <c r="H19" s="88"/>
      <c r="I19" s="84" t="s">
        <v>35</v>
      </c>
      <c r="J19" s="114"/>
      <c r="K19" s="84" t="s">
        <v>37</v>
      </c>
      <c r="L19" s="86"/>
      <c r="M19" s="87"/>
    </row>
    <row r="20" spans="1:13">
      <c r="A20" s="4693"/>
      <c r="B20" s="3047"/>
      <c r="C20" s="84" t="s">
        <v>38</v>
      </c>
      <c r="D20" s="114" t="s">
        <v>77</v>
      </c>
      <c r="E20" s="84" t="s">
        <v>39</v>
      </c>
      <c r="F20" s="4733" t="s">
        <v>1089</v>
      </c>
      <c r="G20" s="4733"/>
      <c r="H20" s="4733"/>
      <c r="I20" s="4733"/>
      <c r="J20" s="4733"/>
      <c r="K20" s="4733"/>
      <c r="L20" s="4733"/>
      <c r="M20" s="4734"/>
    </row>
    <row r="21" spans="1:13" ht="9.75" customHeight="1">
      <c r="A21" s="4693"/>
      <c r="B21" s="3048"/>
      <c r="C21" s="90"/>
      <c r="D21" s="90"/>
      <c r="E21" s="90"/>
      <c r="F21" s="90"/>
      <c r="G21" s="90"/>
      <c r="H21" s="90"/>
      <c r="I21" s="90"/>
      <c r="J21" s="90"/>
      <c r="K21" s="90"/>
      <c r="L21" s="90"/>
      <c r="M21" s="91"/>
    </row>
    <row r="22" spans="1:13">
      <c r="A22" s="4693"/>
      <c r="B22" s="3046" t="s">
        <v>40</v>
      </c>
      <c r="C22" s="92"/>
      <c r="D22" s="92"/>
      <c r="E22" s="92"/>
      <c r="F22" s="92"/>
      <c r="G22" s="92"/>
      <c r="H22" s="92"/>
      <c r="I22" s="92"/>
      <c r="J22" s="92"/>
      <c r="K22" s="92"/>
      <c r="M22" s="14"/>
    </row>
    <row r="23" spans="1:13">
      <c r="A23" s="4693"/>
      <c r="B23" s="3047"/>
      <c r="C23" s="84" t="s">
        <v>41</v>
      </c>
      <c r="D23" s="88"/>
      <c r="E23" s="93"/>
      <c r="F23" s="84" t="s">
        <v>42</v>
      </c>
      <c r="G23" s="114"/>
      <c r="H23" s="93"/>
      <c r="I23" s="84" t="s">
        <v>43</v>
      </c>
      <c r="J23" s="114" t="s">
        <v>77</v>
      </c>
      <c r="K23" s="93"/>
      <c r="M23" s="14"/>
    </row>
    <row r="24" spans="1:13">
      <c r="A24" s="4693"/>
      <c r="B24" s="3047"/>
      <c r="C24" s="84" t="s">
        <v>44</v>
      </c>
      <c r="D24" s="37"/>
      <c r="F24" s="84" t="s">
        <v>45</v>
      </c>
      <c r="G24" s="88"/>
      <c r="I24" s="1281" t="s">
        <v>890</v>
      </c>
      <c r="J24" s="1282"/>
      <c r="K24" s="252"/>
      <c r="M24" s="14"/>
    </row>
    <row r="25" spans="1:13">
      <c r="A25" s="4693"/>
      <c r="B25" s="3047"/>
      <c r="C25" s="94"/>
      <c r="D25" s="94"/>
      <c r="E25" s="94"/>
      <c r="F25" s="94"/>
      <c r="G25" s="94"/>
      <c r="H25" s="94"/>
      <c r="I25" s="94"/>
      <c r="J25" s="94"/>
      <c r="K25" s="94"/>
      <c r="M25" s="14"/>
    </row>
    <row r="26" spans="1:13">
      <c r="A26" s="4693"/>
      <c r="B26" s="3046" t="s">
        <v>46</v>
      </c>
      <c r="C26" s="93"/>
      <c r="D26" s="93"/>
      <c r="E26" s="93"/>
      <c r="F26" s="93"/>
      <c r="G26" s="93"/>
      <c r="H26" s="93"/>
      <c r="I26" s="93"/>
      <c r="J26" s="93"/>
      <c r="K26" s="93"/>
      <c r="L26" s="93"/>
      <c r="M26" s="96"/>
    </row>
    <row r="27" spans="1:13" ht="19.5" customHeight="1">
      <c r="A27" s="4693"/>
      <c r="B27" s="3047"/>
      <c r="C27" s="97" t="s">
        <v>47</v>
      </c>
      <c r="D27" s="339">
        <v>4</v>
      </c>
      <c r="E27" s="93"/>
      <c r="F27" s="99" t="s">
        <v>48</v>
      </c>
      <c r="G27" s="88">
        <v>2017</v>
      </c>
      <c r="H27" s="93"/>
      <c r="I27" s="99" t="s">
        <v>50</v>
      </c>
      <c r="J27" s="3188" t="s">
        <v>233</v>
      </c>
      <c r="K27" s="3189"/>
      <c r="L27" s="3190"/>
      <c r="M27" s="96"/>
    </row>
    <row r="28" spans="1:13">
      <c r="A28" s="4693"/>
      <c r="B28" s="3048"/>
      <c r="C28" s="90"/>
      <c r="D28" s="90"/>
      <c r="E28" s="90"/>
      <c r="F28" s="90"/>
      <c r="G28" s="90"/>
      <c r="H28" s="90"/>
      <c r="I28" s="90"/>
      <c r="J28" s="90"/>
      <c r="K28" s="90"/>
      <c r="L28" s="90"/>
      <c r="M28" s="91"/>
    </row>
    <row r="29" spans="1:13">
      <c r="A29" s="4693"/>
      <c r="B29" s="3046" t="s">
        <v>53</v>
      </c>
      <c r="C29" s="100"/>
      <c r="D29" s="100"/>
      <c r="E29" s="100"/>
      <c r="F29" s="100"/>
      <c r="G29" s="100"/>
      <c r="H29" s="100"/>
      <c r="I29" s="100"/>
      <c r="J29" s="100"/>
      <c r="K29" s="100"/>
      <c r="M29" s="14"/>
    </row>
    <row r="30" spans="1:13">
      <c r="A30" s="4693"/>
      <c r="B30" s="3047"/>
      <c r="C30" s="93" t="s">
        <v>54</v>
      </c>
      <c r="D30" s="324">
        <v>2018</v>
      </c>
      <c r="E30" s="101"/>
      <c r="F30" s="93" t="s">
        <v>55</v>
      </c>
      <c r="G30" s="271" t="s">
        <v>152</v>
      </c>
      <c r="H30" s="101"/>
      <c r="I30" s="99"/>
      <c r="J30" s="101"/>
      <c r="K30" s="101"/>
      <c r="M30" s="14"/>
    </row>
    <row r="31" spans="1:13" ht="16.5" thickBot="1">
      <c r="A31" s="4693"/>
      <c r="B31" s="3048"/>
      <c r="C31" s="93"/>
      <c r="D31" s="1283"/>
      <c r="E31" s="101"/>
      <c r="F31" s="93"/>
      <c r="G31" s="101"/>
      <c r="H31" s="101"/>
      <c r="I31" s="99"/>
      <c r="J31" s="101"/>
      <c r="K31" s="101"/>
      <c r="M31" s="14"/>
    </row>
    <row r="32" spans="1:13" ht="5.25" customHeight="1">
      <c r="A32" s="4693"/>
      <c r="B32" s="3163" t="s">
        <v>56</v>
      </c>
      <c r="C32" s="1208"/>
      <c r="D32" s="1209"/>
      <c r="E32" s="1209"/>
      <c r="F32" s="1209"/>
      <c r="G32" s="1209"/>
      <c r="H32" s="1209"/>
      <c r="I32" s="1209"/>
      <c r="J32" s="1209"/>
      <c r="K32" s="1209"/>
      <c r="L32" s="1209"/>
      <c r="M32" s="1210"/>
    </row>
    <row r="33" spans="1:13">
      <c r="A33" s="4693"/>
      <c r="B33" s="3135"/>
      <c r="C33" s="170"/>
      <c r="D33" s="4423" t="s">
        <v>57</v>
      </c>
      <c r="E33" s="4423"/>
      <c r="F33" s="4423" t="s">
        <v>58</v>
      </c>
      <c r="G33" s="4423"/>
      <c r="H33" s="4423" t="s">
        <v>59</v>
      </c>
      <c r="I33" s="4423"/>
      <c r="J33" s="4735" t="s">
        <v>60</v>
      </c>
      <c r="K33" s="4735"/>
      <c r="L33" s="4423" t="s">
        <v>61</v>
      </c>
      <c r="M33" s="4427"/>
    </row>
    <row r="34" spans="1:13">
      <c r="A34" s="4693"/>
      <c r="B34" s="3135"/>
      <c r="C34" s="170"/>
      <c r="D34" s="4424">
        <v>4</v>
      </c>
      <c r="E34" s="4425"/>
      <c r="F34" s="4424">
        <v>4</v>
      </c>
      <c r="G34" s="4425"/>
      <c r="H34" s="4424">
        <v>4</v>
      </c>
      <c r="I34" s="4425"/>
      <c r="J34" s="4424">
        <v>4</v>
      </c>
      <c r="K34" s="4425"/>
      <c r="L34" s="4424">
        <v>4</v>
      </c>
      <c r="M34" s="3476"/>
    </row>
    <row r="35" spans="1:13">
      <c r="A35" s="4693"/>
      <c r="B35" s="3135"/>
      <c r="C35" s="170"/>
      <c r="D35" s="3475" t="s">
        <v>62</v>
      </c>
      <c r="E35" s="3475"/>
      <c r="F35" s="3475" t="s">
        <v>63</v>
      </c>
      <c r="G35" s="3475"/>
      <c r="H35" s="4736" t="s">
        <v>64</v>
      </c>
      <c r="I35" s="4736"/>
      <c r="J35" s="4736" t="s">
        <v>65</v>
      </c>
      <c r="K35" s="4736"/>
      <c r="L35" s="4736" t="s">
        <v>66</v>
      </c>
      <c r="M35" s="4737"/>
    </row>
    <row r="36" spans="1:13">
      <c r="A36" s="4693"/>
      <c r="B36" s="3135"/>
      <c r="C36" s="170"/>
      <c r="D36" s="4424">
        <v>4</v>
      </c>
      <c r="E36" s="4425"/>
      <c r="F36" s="4424">
        <v>4</v>
      </c>
      <c r="G36" s="4425"/>
      <c r="H36" s="4424">
        <v>4</v>
      </c>
      <c r="I36" s="4425"/>
      <c r="J36" s="4424">
        <v>4</v>
      </c>
      <c r="K36" s="4425"/>
      <c r="L36" s="4424">
        <v>4</v>
      </c>
      <c r="M36" s="3476"/>
    </row>
    <row r="37" spans="1:13">
      <c r="A37" s="4693"/>
      <c r="B37" s="3135"/>
      <c r="C37" s="170"/>
      <c r="D37" s="3475" t="s">
        <v>67</v>
      </c>
      <c r="E37" s="3475"/>
      <c r="F37" s="3475" t="s">
        <v>72</v>
      </c>
      <c r="G37" s="3475"/>
      <c r="H37" s="1672"/>
      <c r="I37" s="1672"/>
      <c r="J37" s="1672"/>
      <c r="K37" s="112"/>
      <c r="L37" s="112"/>
      <c r="M37" s="1285"/>
    </row>
    <row r="38" spans="1:13">
      <c r="A38" s="4693"/>
      <c r="B38" s="3135"/>
      <c r="C38" s="170"/>
      <c r="D38" s="4424">
        <v>4</v>
      </c>
      <c r="E38" s="4425"/>
      <c r="F38" s="4424">
        <v>48</v>
      </c>
      <c r="G38" s="4425"/>
      <c r="H38" s="1286"/>
      <c r="I38" s="1287"/>
      <c r="J38" s="1286"/>
      <c r="K38" s="1287"/>
      <c r="L38" s="1286"/>
      <c r="M38" s="1287"/>
    </row>
    <row r="39" spans="1:13" ht="6" customHeight="1">
      <c r="A39" s="4693"/>
      <c r="B39" s="3135"/>
      <c r="C39" s="170"/>
      <c r="D39" s="171"/>
      <c r="E39" s="172"/>
      <c r="F39" s="171"/>
      <c r="G39" s="172"/>
      <c r="H39" s="171"/>
      <c r="I39" s="172"/>
      <c r="J39" s="171"/>
      <c r="K39" s="172"/>
      <c r="L39" s="171"/>
      <c r="M39" s="173"/>
    </row>
    <row r="40" spans="1:13" ht="15.75" hidden="1" customHeight="1">
      <c r="A40" s="4693"/>
      <c r="B40" s="3135"/>
      <c r="C40" s="170"/>
      <c r="D40" s="174"/>
      <c r="E40" s="461"/>
      <c r="F40" s="3071"/>
      <c r="G40" s="3071"/>
      <c r="H40" s="3071"/>
      <c r="I40" s="3071"/>
      <c r="J40" s="174"/>
      <c r="K40" s="461"/>
      <c r="L40" s="174"/>
      <c r="M40" s="175"/>
    </row>
    <row r="41" spans="1:13" ht="16.5" hidden="1" customHeight="1">
      <c r="A41" s="4693"/>
      <c r="B41" s="3135"/>
      <c r="C41" s="1211"/>
      <c r="D41" s="1288"/>
      <c r="E41" s="1289"/>
      <c r="F41" s="1288"/>
      <c r="G41" s="1289"/>
      <c r="H41" s="1288"/>
      <c r="I41" s="1289"/>
      <c r="J41" s="1288"/>
      <c r="K41" s="1289"/>
      <c r="L41" s="1288"/>
      <c r="M41" s="1290"/>
    </row>
    <row r="42" spans="1:13" ht="18" customHeight="1">
      <c r="A42" s="4693"/>
      <c r="B42" s="3046" t="s">
        <v>73</v>
      </c>
      <c r="C42" s="1192"/>
      <c r="D42" s="1192"/>
      <c r="E42" s="1192"/>
      <c r="F42" s="1192"/>
      <c r="G42" s="1192"/>
      <c r="H42" s="1192"/>
      <c r="I42" s="1192"/>
      <c r="J42" s="1192"/>
      <c r="K42" s="1192"/>
      <c r="M42" s="14"/>
    </row>
    <row r="43" spans="1:13">
      <c r="A43" s="4693"/>
      <c r="B43" s="3047"/>
      <c r="D43" s="112" t="s">
        <v>74</v>
      </c>
      <c r="E43" s="113" t="s">
        <v>75</v>
      </c>
      <c r="F43" s="3227" t="s">
        <v>76</v>
      </c>
      <c r="G43" s="3137"/>
      <c r="H43" s="461"/>
      <c r="I43" s="335" t="s">
        <v>39</v>
      </c>
      <c r="J43" s="335"/>
      <c r="K43" s="335"/>
      <c r="M43" s="14"/>
    </row>
    <row r="44" spans="1:13">
      <c r="A44" s="4693"/>
      <c r="B44" s="3047"/>
      <c r="D44" s="56"/>
      <c r="E44" s="114" t="s">
        <v>77</v>
      </c>
      <c r="F44" s="3227"/>
      <c r="G44" s="3138"/>
      <c r="H44" s="93"/>
      <c r="I44" s="3228"/>
      <c r="J44" s="3228"/>
      <c r="M44" s="14"/>
    </row>
    <row r="45" spans="1:13">
      <c r="A45" s="4693"/>
      <c r="B45" s="3048"/>
      <c r="C45" s="115"/>
      <c r="D45" s="115"/>
      <c r="E45" s="115"/>
      <c r="F45" s="115"/>
      <c r="G45" s="115"/>
      <c r="H45" s="115"/>
      <c r="I45" s="115"/>
      <c r="J45" s="115"/>
      <c r="K45" s="115"/>
      <c r="M45" s="14"/>
    </row>
    <row r="46" spans="1:13" ht="82.5" customHeight="1">
      <c r="A46" s="4693"/>
      <c r="B46" s="251" t="s">
        <v>78</v>
      </c>
      <c r="C46" s="3288" t="s">
        <v>1090</v>
      </c>
      <c r="D46" s="3289"/>
      <c r="E46" s="3289"/>
      <c r="F46" s="3289"/>
      <c r="G46" s="3289"/>
      <c r="H46" s="3289"/>
      <c r="I46" s="3289"/>
      <c r="J46" s="3289"/>
      <c r="K46" s="3289"/>
      <c r="L46" s="3289"/>
      <c r="M46" s="3290"/>
    </row>
    <row r="47" spans="1:13" ht="33" customHeight="1">
      <c r="A47" s="4693"/>
      <c r="B47" s="251" t="s">
        <v>79</v>
      </c>
      <c r="C47" s="3472" t="s">
        <v>1091</v>
      </c>
      <c r="D47" s="3473"/>
      <c r="E47" s="3473"/>
      <c r="F47" s="3473"/>
      <c r="G47" s="3473"/>
      <c r="H47" s="3473"/>
      <c r="I47" s="3473"/>
      <c r="J47" s="3473"/>
      <c r="K47" s="3473"/>
      <c r="L47" s="3473"/>
      <c r="M47" s="3474"/>
    </row>
    <row r="48" spans="1:13">
      <c r="A48" s="4693"/>
      <c r="B48" s="251" t="s">
        <v>80</v>
      </c>
      <c r="C48" s="514">
        <v>30</v>
      </c>
      <c r="D48" s="514"/>
      <c r="E48" s="514"/>
      <c r="F48" s="514"/>
      <c r="G48" s="514"/>
      <c r="H48" s="514"/>
      <c r="I48" s="514"/>
      <c r="J48" s="514"/>
      <c r="K48" s="514"/>
      <c r="L48" s="514"/>
      <c r="M48" s="515"/>
    </row>
    <row r="49" spans="1:13">
      <c r="A49" s="4693"/>
      <c r="B49" s="251" t="s">
        <v>81</v>
      </c>
      <c r="C49" s="3472">
        <v>2017</v>
      </c>
      <c r="D49" s="3473"/>
      <c r="E49" s="3473"/>
      <c r="F49" s="3473"/>
      <c r="G49" s="3473"/>
      <c r="H49" s="3473"/>
      <c r="I49" s="3473"/>
      <c r="J49" s="3473"/>
      <c r="K49" s="3473"/>
      <c r="L49" s="3473"/>
      <c r="M49" s="3474"/>
    </row>
    <row r="50" spans="1:13" ht="15.75" customHeight="1">
      <c r="A50" s="3223" t="s">
        <v>82</v>
      </c>
      <c r="B50" s="119" t="s">
        <v>83</v>
      </c>
      <c r="C50" s="4430" t="s">
        <v>1092</v>
      </c>
      <c r="D50" s="4431"/>
      <c r="E50" s="4431"/>
      <c r="F50" s="4431"/>
      <c r="G50" s="4431"/>
      <c r="H50" s="4431"/>
      <c r="I50" s="4431"/>
      <c r="J50" s="4431"/>
      <c r="K50" s="4431"/>
      <c r="L50" s="4431"/>
      <c r="M50" s="4432"/>
    </row>
    <row r="51" spans="1:13" ht="15.75" customHeight="1">
      <c r="A51" s="3224"/>
      <c r="B51" s="119" t="s">
        <v>85</v>
      </c>
      <c r="C51" s="4430" t="s">
        <v>373</v>
      </c>
      <c r="D51" s="4431"/>
      <c r="E51" s="4431"/>
      <c r="F51" s="4431"/>
      <c r="G51" s="4431"/>
      <c r="H51" s="4431"/>
      <c r="I51" s="4431"/>
      <c r="J51" s="4431"/>
      <c r="K51" s="4431"/>
      <c r="L51" s="4431"/>
      <c r="M51" s="4432"/>
    </row>
    <row r="52" spans="1:13" ht="15.75" customHeight="1">
      <c r="A52" s="3224"/>
      <c r="B52" s="119" t="s">
        <v>87</v>
      </c>
      <c r="C52" s="4430" t="s">
        <v>240</v>
      </c>
      <c r="D52" s="4431"/>
      <c r="E52" s="4431"/>
      <c r="F52" s="4431"/>
      <c r="G52" s="4431"/>
      <c r="H52" s="4431"/>
      <c r="I52" s="4431"/>
      <c r="J52" s="4431"/>
      <c r="K52" s="4431"/>
      <c r="L52" s="4431"/>
      <c r="M52" s="4432"/>
    </row>
    <row r="53" spans="1:13" ht="15.75" customHeight="1">
      <c r="A53" s="3224"/>
      <c r="B53" s="122" t="s">
        <v>89</v>
      </c>
      <c r="C53" s="4430" t="s">
        <v>374</v>
      </c>
      <c r="D53" s="4431"/>
      <c r="E53" s="4431"/>
      <c r="F53" s="4431"/>
      <c r="G53" s="4431"/>
      <c r="H53" s="4431"/>
      <c r="I53" s="4431"/>
      <c r="J53" s="4431"/>
      <c r="K53" s="4431"/>
      <c r="L53" s="4431"/>
      <c r="M53" s="4432"/>
    </row>
    <row r="54" spans="1:13" ht="15.75" customHeight="1">
      <c r="A54" s="3224"/>
      <c r="B54" s="119" t="s">
        <v>91</v>
      </c>
      <c r="C54" s="4433" t="s">
        <v>1093</v>
      </c>
      <c r="D54" s="4431"/>
      <c r="E54" s="4431"/>
      <c r="F54" s="4431"/>
      <c r="G54" s="4431"/>
      <c r="H54" s="4431"/>
      <c r="I54" s="4431"/>
      <c r="J54" s="4431"/>
      <c r="K54" s="4431"/>
      <c r="L54" s="4431"/>
      <c r="M54" s="4432"/>
    </row>
    <row r="55" spans="1:13" ht="16.5" customHeight="1" thickBot="1">
      <c r="A55" s="3225"/>
      <c r="B55" s="119" t="s">
        <v>93</v>
      </c>
      <c r="C55" s="4430" t="s">
        <v>1094</v>
      </c>
      <c r="D55" s="4431"/>
      <c r="E55" s="4431"/>
      <c r="F55" s="4431"/>
      <c r="G55" s="4431"/>
      <c r="H55" s="4431"/>
      <c r="I55" s="4431"/>
      <c r="J55" s="4431"/>
      <c r="K55" s="4431"/>
      <c r="L55" s="4431"/>
      <c r="M55" s="4432"/>
    </row>
    <row r="56" spans="1:13" ht="15.75" customHeight="1">
      <c r="A56" s="3223" t="s">
        <v>95</v>
      </c>
      <c r="B56" s="123" t="s">
        <v>96</v>
      </c>
      <c r="C56" s="3757" t="s">
        <v>248</v>
      </c>
      <c r="D56" s="3758"/>
      <c r="E56" s="3758"/>
      <c r="F56" s="3758"/>
      <c r="G56" s="3758"/>
      <c r="H56" s="3758"/>
      <c r="I56" s="3758"/>
      <c r="J56" s="3758"/>
      <c r="K56" s="3758"/>
      <c r="L56" s="3758"/>
      <c r="M56" s="3759"/>
    </row>
    <row r="57" spans="1:13" ht="19.5" customHeight="1">
      <c r="A57" s="3224"/>
      <c r="B57" s="123" t="s">
        <v>98</v>
      </c>
      <c r="C57" s="3201" t="s">
        <v>99</v>
      </c>
      <c r="D57" s="3202"/>
      <c r="E57" s="3202"/>
      <c r="F57" s="3202"/>
      <c r="G57" s="3202"/>
      <c r="H57" s="3202"/>
      <c r="I57" s="3202"/>
      <c r="J57" s="3202"/>
      <c r="K57" s="3202"/>
      <c r="L57" s="3202"/>
      <c r="M57" s="3203"/>
    </row>
    <row r="58" spans="1:13" ht="30" customHeight="1" thickBot="1">
      <c r="A58" s="3224"/>
      <c r="B58" s="124" t="s">
        <v>12</v>
      </c>
      <c r="C58" s="3201" t="s">
        <v>240</v>
      </c>
      <c r="D58" s="3202"/>
      <c r="E58" s="3202"/>
      <c r="F58" s="3202"/>
      <c r="G58" s="3202"/>
      <c r="H58" s="3202"/>
      <c r="I58" s="3202"/>
      <c r="J58" s="3202"/>
      <c r="K58" s="3202"/>
      <c r="L58" s="3202"/>
      <c r="M58" s="3203"/>
    </row>
    <row r="59" spans="1:13" ht="16.5" thickBot="1">
      <c r="A59" s="125" t="s">
        <v>100</v>
      </c>
      <c r="B59" s="1516"/>
      <c r="C59" s="3229"/>
      <c r="D59" s="3089"/>
      <c r="E59" s="3089"/>
      <c r="F59" s="3089"/>
      <c r="G59" s="3089"/>
      <c r="H59" s="3089"/>
      <c r="I59" s="3089"/>
      <c r="J59" s="3089"/>
      <c r="K59" s="3089"/>
      <c r="L59" s="3089"/>
      <c r="M59" s="3090"/>
    </row>
  </sheetData>
  <mergeCells count="68">
    <mergeCell ref="A56:A58"/>
    <mergeCell ref="C56:M56"/>
    <mergeCell ref="C57:M57"/>
    <mergeCell ref="C58:M58"/>
    <mergeCell ref="C59:M59"/>
    <mergeCell ref="C47:M47"/>
    <mergeCell ref="C49:M49"/>
    <mergeCell ref="A50:A55"/>
    <mergeCell ref="C50:M50"/>
    <mergeCell ref="C51:M51"/>
    <mergeCell ref="C52:M52"/>
    <mergeCell ref="C53:M53"/>
    <mergeCell ref="C54:M54"/>
    <mergeCell ref="C55:M55"/>
    <mergeCell ref="B42:B45"/>
    <mergeCell ref="F43:F44"/>
    <mergeCell ref="G43:G44"/>
    <mergeCell ref="I44:J44"/>
    <mergeCell ref="C46:M46"/>
    <mergeCell ref="J36:K36"/>
    <mergeCell ref="L36:M36"/>
    <mergeCell ref="D38:E38"/>
    <mergeCell ref="F38:G38"/>
    <mergeCell ref="F40:G40"/>
    <mergeCell ref="H40:I40"/>
    <mergeCell ref="J33:K33"/>
    <mergeCell ref="L33:M33"/>
    <mergeCell ref="D34:E34"/>
    <mergeCell ref="F34:G34"/>
    <mergeCell ref="D37:E37"/>
    <mergeCell ref="F37:G37"/>
    <mergeCell ref="H34:I34"/>
    <mergeCell ref="J34:K34"/>
    <mergeCell ref="L34:M34"/>
    <mergeCell ref="D35:E35"/>
    <mergeCell ref="F35:G35"/>
    <mergeCell ref="H35:I35"/>
    <mergeCell ref="J35:K35"/>
    <mergeCell ref="L35:M35"/>
    <mergeCell ref="D36:E36"/>
    <mergeCell ref="F36:G36"/>
    <mergeCell ref="B29:B31"/>
    <mergeCell ref="B32:B41"/>
    <mergeCell ref="D33:E33"/>
    <mergeCell ref="F33:G33"/>
    <mergeCell ref="H33:I33"/>
    <mergeCell ref="H36:I36"/>
    <mergeCell ref="C11:M11"/>
    <mergeCell ref="C12:M12"/>
    <mergeCell ref="C13:M13"/>
    <mergeCell ref="A14:A49"/>
    <mergeCell ref="C15:M15"/>
    <mergeCell ref="B16:B21"/>
    <mergeCell ref="F20:M20"/>
    <mergeCell ref="B22:B25"/>
    <mergeCell ref="B26:B28"/>
    <mergeCell ref="A2:A13"/>
    <mergeCell ref="C2:M2"/>
    <mergeCell ref="C3:M3"/>
    <mergeCell ref="C5:M5"/>
    <mergeCell ref="B8:B10"/>
    <mergeCell ref="C9:D9"/>
    <mergeCell ref="J27:L27"/>
    <mergeCell ref="F9:G9"/>
    <mergeCell ref="I9:J9"/>
    <mergeCell ref="C10:D10"/>
    <mergeCell ref="F10:G10"/>
    <mergeCell ref="I10:J10"/>
  </mergeCells>
  <dataValidations count="5">
    <dataValidation allowBlank="1" showInputMessage="1" showErrorMessage="1" prompt="Incluir una ficha por cada indicador, ya sea de producto o de resultado" sqref="B1" xr:uid="{00000000-0002-0000-6B00-000000000000}"/>
    <dataValidation allowBlank="1" showInputMessage="1" showErrorMessage="1" prompt="Selecciones de la lista desplegable" sqref="B14" xr:uid="{00000000-0002-0000-6B00-000001000000}"/>
    <dataValidation allowBlank="1" showInputMessage="1" showErrorMessage="1" prompt="Seleccione de la lista desplegable" sqref="B4 B7 H7" xr:uid="{00000000-0002-0000-6B00-000002000000}"/>
    <dataValidation type="list" allowBlank="1" showInputMessage="1" showErrorMessage="1" sqref="I7" xr:uid="{00000000-0002-0000-6B00-000003000000}">
      <formula1>INDIRECT(C7)</formula1>
    </dataValidation>
    <dataValidation allowBlank="1" sqref="I24:J24 H36:M38 C50:M55 C47:C49 D48:M48 L33 H33 J33 G36 E34 G34:M34 J35 L35 H35 F33:F38 D33:D38 E36" xr:uid="{00000000-0002-0000-6B00-000004000000}"/>
  </dataValidations>
  <hyperlinks>
    <hyperlink ref="C54" r:id="rId1" xr:uid="{00000000-0004-0000-6B00-00000000000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rgb="FFFFFFFF"/>
  </sheetPr>
  <dimension ref="A1:M59"/>
  <sheetViews>
    <sheetView showGridLines="0" workbookViewId="0">
      <selection activeCell="B1" sqref="B1"/>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1514"/>
      <c r="B1" s="66" t="s">
        <v>1301</v>
      </c>
      <c r="C1" s="67"/>
      <c r="D1" s="67"/>
      <c r="E1" s="67"/>
      <c r="F1" s="67"/>
      <c r="G1" s="67"/>
      <c r="H1" s="67"/>
      <c r="I1" s="67"/>
      <c r="J1" s="67"/>
      <c r="K1" s="67"/>
      <c r="L1" s="67"/>
      <c r="M1" s="68"/>
    </row>
    <row r="2" spans="1:13" ht="44.25" customHeight="1">
      <c r="A2" s="4662" t="s">
        <v>0</v>
      </c>
      <c r="B2" s="272" t="s">
        <v>1</v>
      </c>
      <c r="C2" s="3288" t="s">
        <v>1318</v>
      </c>
      <c r="D2" s="3289"/>
      <c r="E2" s="3289"/>
      <c r="F2" s="3289"/>
      <c r="G2" s="3289"/>
      <c r="H2" s="3289"/>
      <c r="I2" s="3289"/>
      <c r="J2" s="3289"/>
      <c r="K2" s="3289"/>
      <c r="L2" s="3289"/>
      <c r="M2" s="3290"/>
    </row>
    <row r="3" spans="1:13" ht="51.75" customHeight="1">
      <c r="A3" s="4663"/>
      <c r="B3" s="251" t="s">
        <v>3</v>
      </c>
      <c r="C3" s="3054" t="s">
        <v>102</v>
      </c>
      <c r="D3" s="3055"/>
      <c r="E3" s="3055"/>
      <c r="F3" s="3055"/>
      <c r="G3" s="3055"/>
      <c r="H3" s="3055"/>
      <c r="I3" s="3055"/>
      <c r="J3" s="3055"/>
      <c r="K3" s="3055"/>
      <c r="L3" s="3055"/>
      <c r="M3" s="3056"/>
    </row>
    <row r="4" spans="1:13">
      <c r="A4" s="4663"/>
      <c r="B4" s="72" t="s">
        <v>5</v>
      </c>
      <c r="C4" s="120" t="s">
        <v>158</v>
      </c>
      <c r="D4" s="120"/>
      <c r="E4" s="120"/>
      <c r="F4" s="120"/>
      <c r="G4" s="120"/>
      <c r="H4" s="120"/>
      <c r="I4" s="120"/>
      <c r="J4" s="120"/>
      <c r="K4" s="120"/>
      <c r="L4" s="120"/>
      <c r="M4" s="121"/>
    </row>
    <row r="5" spans="1:13">
      <c r="A5" s="4663"/>
      <c r="B5" s="72" t="s">
        <v>7</v>
      </c>
      <c r="C5" s="3054" t="s">
        <v>1319</v>
      </c>
      <c r="D5" s="3055"/>
      <c r="E5" s="3055"/>
      <c r="F5" s="3055"/>
      <c r="G5" s="3055"/>
      <c r="H5" s="3055"/>
      <c r="I5" s="3055"/>
      <c r="J5" s="3055"/>
      <c r="K5" s="3055"/>
      <c r="L5" s="3055"/>
      <c r="M5" s="3056"/>
    </row>
    <row r="6" spans="1:13">
      <c r="A6" s="4663"/>
      <c r="B6" s="72" t="s">
        <v>9</v>
      </c>
      <c r="C6" s="3054" t="s">
        <v>1320</v>
      </c>
      <c r="D6" s="3055"/>
      <c r="E6" s="3055"/>
      <c r="F6" s="3055"/>
      <c r="G6" s="3055"/>
      <c r="H6" s="3055"/>
      <c r="I6" s="3055"/>
      <c r="J6" s="3055"/>
      <c r="K6" s="3055"/>
      <c r="L6" s="3055"/>
      <c r="M6" s="3056"/>
    </row>
    <row r="7" spans="1:13">
      <c r="A7" s="4663"/>
      <c r="B7" s="251" t="s">
        <v>11</v>
      </c>
      <c r="C7" s="135" t="s">
        <v>185</v>
      </c>
      <c r="D7" s="135"/>
      <c r="E7" s="135"/>
      <c r="F7" s="135"/>
      <c r="G7" s="69"/>
      <c r="H7" s="70" t="s">
        <v>12</v>
      </c>
      <c r="I7" s="139" t="s">
        <v>282</v>
      </c>
      <c r="J7" s="135"/>
      <c r="K7" s="135"/>
      <c r="L7" s="135"/>
      <c r="M7" s="140"/>
    </row>
    <row r="8" spans="1:13">
      <c r="A8" s="4663"/>
      <c r="B8" s="3046" t="s">
        <v>13</v>
      </c>
      <c r="C8" s="289"/>
      <c r="D8" s="290"/>
      <c r="E8" s="290"/>
      <c r="F8" s="290"/>
      <c r="G8" s="290"/>
      <c r="H8" s="290"/>
      <c r="I8" s="290"/>
      <c r="J8" s="290"/>
      <c r="K8" s="290"/>
      <c r="L8" s="290"/>
      <c r="M8" s="897"/>
    </row>
    <row r="9" spans="1:13" ht="50.25" customHeight="1">
      <c r="A9" s="4663"/>
      <c r="B9" s="3047"/>
      <c r="C9" s="3114" t="s">
        <v>1321</v>
      </c>
      <c r="D9" s="3115"/>
      <c r="E9" s="1673"/>
      <c r="F9" s="4738"/>
      <c r="G9" s="4738"/>
      <c r="H9" s="1673"/>
      <c r="I9" s="4738"/>
      <c r="J9" s="4738"/>
      <c r="K9" s="1673"/>
      <c r="L9" s="1673"/>
      <c r="M9" s="1674"/>
    </row>
    <row r="10" spans="1:13">
      <c r="A10" s="4663"/>
      <c r="B10" s="3048"/>
      <c r="C10" s="4739" t="s">
        <v>17</v>
      </c>
      <c r="D10" s="4739"/>
      <c r="E10" s="1673"/>
      <c r="F10" s="4739" t="s">
        <v>17</v>
      </c>
      <c r="G10" s="4739"/>
      <c r="H10" s="1673"/>
      <c r="I10" s="4739" t="s">
        <v>17</v>
      </c>
      <c r="J10" s="4739"/>
      <c r="K10" s="1673"/>
      <c r="L10" s="1673"/>
      <c r="M10" s="1674"/>
    </row>
    <row r="11" spans="1:13" ht="157.5" customHeight="1">
      <c r="A11" s="4663"/>
      <c r="B11" s="259" t="s">
        <v>18</v>
      </c>
      <c r="C11" s="4740" t="s">
        <v>1322</v>
      </c>
      <c r="D11" s="4741"/>
      <c r="E11" s="4741"/>
      <c r="F11" s="4741"/>
      <c r="G11" s="4741"/>
      <c r="H11" s="4741"/>
      <c r="I11" s="4741"/>
      <c r="J11" s="4741"/>
      <c r="K11" s="4741"/>
      <c r="L11" s="4741"/>
      <c r="M11" s="4742"/>
    </row>
    <row r="12" spans="1:13" ht="51.75" customHeight="1">
      <c r="A12" s="4663"/>
      <c r="B12" s="259" t="s">
        <v>19</v>
      </c>
      <c r="C12" s="3992" t="s">
        <v>108</v>
      </c>
      <c r="D12" s="3289"/>
      <c r="E12" s="3289"/>
      <c r="F12" s="3289"/>
      <c r="G12" s="3289"/>
      <c r="H12" s="3289"/>
      <c r="I12" s="3289"/>
      <c r="J12" s="3289"/>
      <c r="K12" s="3289"/>
      <c r="L12" s="3289"/>
      <c r="M12" s="4600"/>
    </row>
    <row r="13" spans="1:13" ht="177" customHeight="1">
      <c r="A13" s="4664"/>
      <c r="B13" s="259" t="s">
        <v>21</v>
      </c>
      <c r="C13" s="3994" t="s">
        <v>1323</v>
      </c>
      <c r="D13" s="3994"/>
      <c r="E13" s="3994"/>
      <c r="F13" s="3994"/>
      <c r="G13" s="3994"/>
      <c r="H13" s="3994"/>
      <c r="I13" s="3994"/>
      <c r="J13" s="3994"/>
      <c r="K13" s="3994"/>
      <c r="L13" s="3994"/>
      <c r="M13" s="3994"/>
    </row>
    <row r="14" spans="1:13" ht="31.5">
      <c r="A14" s="4692" t="s">
        <v>22</v>
      </c>
      <c r="B14" s="251" t="s">
        <v>23</v>
      </c>
      <c r="C14" s="93" t="s">
        <v>1324</v>
      </c>
      <c r="D14" s="93"/>
      <c r="E14" s="93"/>
      <c r="F14" s="93"/>
      <c r="G14" s="93"/>
      <c r="H14" s="93"/>
      <c r="I14" s="93"/>
      <c r="J14" s="93"/>
      <c r="K14" s="93"/>
      <c r="M14" s="14"/>
    </row>
    <row r="15" spans="1:13" ht="66" customHeight="1">
      <c r="A15" s="4693"/>
      <c r="B15" s="251" t="s">
        <v>110</v>
      </c>
      <c r="C15" s="3288" t="s">
        <v>1325</v>
      </c>
      <c r="D15" s="3289"/>
      <c r="E15" s="3289"/>
      <c r="F15" s="3289"/>
      <c r="G15" s="3289"/>
      <c r="H15" s="3289"/>
      <c r="I15" s="3289"/>
      <c r="J15" s="3289"/>
      <c r="K15" s="3289"/>
      <c r="L15" s="3289"/>
      <c r="M15" s="3290"/>
    </row>
    <row r="16" spans="1:13" ht="8.25" customHeight="1">
      <c r="A16" s="4693"/>
      <c r="B16" s="3046" t="s">
        <v>26</v>
      </c>
      <c r="C16" s="78"/>
      <c r="D16" s="466"/>
      <c r="E16" s="466"/>
      <c r="F16" s="466"/>
      <c r="G16" s="466"/>
      <c r="H16" s="466"/>
      <c r="I16" s="466"/>
      <c r="J16" s="466"/>
      <c r="K16" s="466"/>
      <c r="L16" s="466"/>
      <c r="M16" s="79"/>
    </row>
    <row r="17" spans="1:13" ht="9" customHeight="1">
      <c r="A17" s="4693"/>
      <c r="B17" s="3047"/>
      <c r="C17" s="80"/>
      <c r="D17" s="81"/>
      <c r="E17" s="82"/>
      <c r="F17" s="81"/>
      <c r="G17" s="82"/>
      <c r="H17" s="81"/>
      <c r="I17" s="82"/>
      <c r="J17" s="81"/>
      <c r="K17" s="82"/>
      <c r="L17" s="82"/>
      <c r="M17" s="83"/>
    </row>
    <row r="18" spans="1:13">
      <c r="A18" s="4693"/>
      <c r="B18" s="3047"/>
      <c r="C18" s="84" t="s">
        <v>27</v>
      </c>
      <c r="D18" s="85"/>
      <c r="E18" s="84" t="s">
        <v>28</v>
      </c>
      <c r="F18" s="85"/>
      <c r="G18" s="84" t="s">
        <v>29</v>
      </c>
      <c r="H18" s="85"/>
      <c r="I18" s="84" t="s">
        <v>30</v>
      </c>
      <c r="J18" s="85" t="s">
        <v>77</v>
      </c>
      <c r="K18" s="84" t="s">
        <v>31</v>
      </c>
      <c r="L18" s="86"/>
      <c r="M18" s="87"/>
    </row>
    <row r="19" spans="1:13">
      <c r="A19" s="4693"/>
      <c r="B19" s="3047"/>
      <c r="C19" s="84" t="s">
        <v>32</v>
      </c>
      <c r="D19" s="114"/>
      <c r="E19" s="84" t="s">
        <v>33</v>
      </c>
      <c r="F19" s="88"/>
      <c r="G19" s="84" t="s">
        <v>34</v>
      </c>
      <c r="H19" s="88"/>
      <c r="I19" s="84" t="s">
        <v>35</v>
      </c>
      <c r="J19" s="88"/>
      <c r="K19" s="84" t="s">
        <v>37</v>
      </c>
      <c r="L19" s="86"/>
      <c r="M19" s="87"/>
    </row>
    <row r="20" spans="1:13">
      <c r="A20" s="4693"/>
      <c r="B20" s="3047"/>
      <c r="C20" s="84" t="s">
        <v>38</v>
      </c>
      <c r="D20" s="88"/>
      <c r="E20" s="84" t="s">
        <v>39</v>
      </c>
      <c r="F20" s="425"/>
      <c r="G20" s="425"/>
      <c r="H20" s="425"/>
      <c r="I20" s="425"/>
      <c r="J20" s="425"/>
      <c r="K20" s="425"/>
      <c r="L20" s="425"/>
      <c r="M20" s="1515"/>
    </row>
    <row r="21" spans="1:13" ht="9.75" customHeight="1">
      <c r="A21" s="4693"/>
      <c r="B21" s="3048"/>
      <c r="C21" s="90"/>
      <c r="D21" s="90"/>
      <c r="E21" s="90"/>
      <c r="F21" s="90"/>
      <c r="G21" s="90"/>
      <c r="H21" s="90"/>
      <c r="I21" s="90"/>
      <c r="J21" s="90"/>
      <c r="K21" s="90"/>
      <c r="L21" s="90"/>
      <c r="M21" s="91"/>
    </row>
    <row r="22" spans="1:13">
      <c r="A22" s="4693"/>
      <c r="B22" s="3046" t="s">
        <v>40</v>
      </c>
      <c r="C22" s="92"/>
      <c r="D22" s="92"/>
      <c r="E22" s="92"/>
      <c r="F22" s="92"/>
      <c r="G22" s="92"/>
      <c r="H22" s="92"/>
      <c r="I22" s="92"/>
      <c r="J22" s="92"/>
      <c r="K22" s="92"/>
      <c r="M22" s="14"/>
    </row>
    <row r="23" spans="1:13">
      <c r="A23" s="4693"/>
      <c r="B23" s="3047"/>
      <c r="C23" s="84" t="s">
        <v>41</v>
      </c>
      <c r="D23" s="88"/>
      <c r="E23" s="93"/>
      <c r="F23" s="84" t="s">
        <v>42</v>
      </c>
      <c r="G23" s="114" t="s">
        <v>77</v>
      </c>
      <c r="H23" s="93"/>
      <c r="I23" s="84" t="s">
        <v>43</v>
      </c>
      <c r="J23" s="114"/>
      <c r="K23" s="93"/>
      <c r="M23" s="14"/>
    </row>
    <row r="24" spans="1:13">
      <c r="A24" s="4693"/>
      <c r="B24" s="3047"/>
      <c r="C24" s="84" t="s">
        <v>44</v>
      </c>
      <c r="D24" s="37"/>
      <c r="F24" s="84" t="s">
        <v>45</v>
      </c>
      <c r="G24" s="88"/>
      <c r="I24" s="38"/>
      <c r="K24" s="252"/>
      <c r="M24" s="14"/>
    </row>
    <row r="25" spans="1:13">
      <c r="A25" s="4693"/>
      <c r="B25" s="3047"/>
      <c r="C25" s="94"/>
      <c r="D25" s="94"/>
      <c r="E25" s="94"/>
      <c r="F25" s="94"/>
      <c r="G25" s="94"/>
      <c r="H25" s="94"/>
      <c r="I25" s="94"/>
      <c r="J25" s="94"/>
      <c r="K25" s="94"/>
      <c r="M25" s="14"/>
    </row>
    <row r="26" spans="1:13">
      <c r="A26" s="4693"/>
      <c r="B26" s="95" t="s">
        <v>46</v>
      </c>
      <c r="C26" s="93"/>
      <c r="D26" s="93"/>
      <c r="E26" s="93"/>
      <c r="F26" s="93"/>
      <c r="G26" s="93"/>
      <c r="H26" s="93"/>
      <c r="I26" s="93"/>
      <c r="J26" s="93"/>
      <c r="K26" s="93"/>
      <c r="L26" s="93"/>
      <c r="M26" s="96"/>
    </row>
    <row r="27" spans="1:13">
      <c r="A27" s="4693"/>
      <c r="B27" s="95"/>
      <c r="C27" s="97" t="s">
        <v>47</v>
      </c>
      <c r="D27" s="339">
        <v>8277</v>
      </c>
      <c r="E27" s="93"/>
      <c r="F27" s="99" t="s">
        <v>48</v>
      </c>
      <c r="G27" s="88">
        <v>2017</v>
      </c>
      <c r="H27" s="93"/>
      <c r="I27" s="99" t="s">
        <v>50</v>
      </c>
      <c r="J27" s="3188" t="s">
        <v>1326</v>
      </c>
      <c r="K27" s="3189"/>
      <c r="L27" s="3190"/>
      <c r="M27" s="96"/>
    </row>
    <row r="28" spans="1:13">
      <c r="A28" s="4693"/>
      <c r="B28" s="72"/>
      <c r="C28" s="90"/>
      <c r="D28" s="90"/>
      <c r="E28" s="90"/>
      <c r="F28" s="90"/>
      <c r="G28" s="90"/>
      <c r="H28" s="90"/>
      <c r="I28" s="90"/>
      <c r="J28" s="90"/>
      <c r="K28" s="90"/>
      <c r="L28" s="90"/>
      <c r="M28" s="91"/>
    </row>
    <row r="29" spans="1:13">
      <c r="A29" s="4693"/>
      <c r="B29" s="3046" t="s">
        <v>53</v>
      </c>
      <c r="C29" s="100"/>
      <c r="D29" s="100"/>
      <c r="E29" s="100"/>
      <c r="F29" s="100"/>
      <c r="G29" s="100"/>
      <c r="H29" s="100"/>
      <c r="I29" s="100"/>
      <c r="J29" s="100"/>
      <c r="K29" s="100"/>
      <c r="M29" s="14"/>
    </row>
    <row r="30" spans="1:13">
      <c r="A30" s="4693"/>
      <c r="B30" s="3047"/>
      <c r="C30" s="93" t="s">
        <v>54</v>
      </c>
      <c r="D30" s="324">
        <v>2018</v>
      </c>
      <c r="E30" s="101"/>
      <c r="F30" s="93" t="s">
        <v>55</v>
      </c>
      <c r="G30" s="1675">
        <v>2028</v>
      </c>
      <c r="H30" s="101"/>
      <c r="I30" s="99"/>
      <c r="J30" s="101"/>
      <c r="K30" s="101"/>
      <c r="M30" s="14"/>
    </row>
    <row r="31" spans="1:13">
      <c r="A31" s="4693"/>
      <c r="B31" s="3048"/>
      <c r="C31" s="90"/>
      <c r="D31" s="102"/>
      <c r="E31" s="103"/>
      <c r="F31" s="90"/>
      <c r="G31" s="103"/>
      <c r="H31" s="103"/>
      <c r="I31" s="104"/>
      <c r="J31" s="103"/>
      <c r="K31" s="103"/>
      <c r="M31" s="14"/>
    </row>
    <row r="32" spans="1:13">
      <c r="A32" s="4693"/>
      <c r="B32" s="3046" t="s">
        <v>56</v>
      </c>
      <c r="C32" s="105"/>
      <c r="D32" s="105"/>
      <c r="E32" s="105"/>
      <c r="F32" s="105"/>
      <c r="G32" s="105"/>
      <c r="H32" s="105"/>
      <c r="I32" s="105"/>
      <c r="J32" s="105"/>
      <c r="K32" s="105"/>
      <c r="L32" s="105"/>
      <c r="M32" s="106"/>
    </row>
    <row r="33" spans="1:13">
      <c r="A33" s="4693"/>
      <c r="B33" s="3047"/>
      <c r="C33" s="107"/>
      <c r="D33" s="461">
        <v>2018</v>
      </c>
      <c r="E33" s="461"/>
      <c r="F33" s="461">
        <v>2019</v>
      </c>
      <c r="G33" s="461"/>
      <c r="H33" s="388">
        <v>2020</v>
      </c>
      <c r="I33" s="388"/>
      <c r="J33" s="388">
        <v>2021</v>
      </c>
      <c r="K33" s="461"/>
      <c r="L33" s="461">
        <v>2022</v>
      </c>
      <c r="M33" s="106"/>
    </row>
    <row r="34" spans="1:13">
      <c r="A34" s="4693"/>
      <c r="B34" s="3047"/>
      <c r="C34" s="107"/>
      <c r="D34" s="3068"/>
      <c r="E34" s="3069"/>
      <c r="F34" s="3068"/>
      <c r="G34" s="3069"/>
      <c r="H34" s="3068"/>
      <c r="I34" s="3069"/>
      <c r="J34" s="3068"/>
      <c r="K34" s="3069"/>
      <c r="L34" s="3068">
        <v>4000</v>
      </c>
      <c r="M34" s="3069"/>
    </row>
    <row r="35" spans="1:13">
      <c r="A35" s="4693"/>
      <c r="B35" s="3047"/>
      <c r="C35" s="107"/>
      <c r="D35" s="461">
        <v>2023</v>
      </c>
      <c r="E35" s="461"/>
      <c r="F35" s="461">
        <v>2024</v>
      </c>
      <c r="G35" s="461"/>
      <c r="H35" s="388">
        <v>2025</v>
      </c>
      <c r="I35" s="388"/>
      <c r="J35" s="388">
        <v>2026</v>
      </c>
      <c r="K35" s="461"/>
      <c r="L35" s="461">
        <v>2027</v>
      </c>
      <c r="M35" s="83"/>
    </row>
    <row r="36" spans="1:13" ht="15.95" customHeight="1">
      <c r="A36" s="4693"/>
      <c r="B36" s="3047"/>
      <c r="C36" s="107"/>
      <c r="D36" s="3068">
        <v>4000</v>
      </c>
      <c r="E36" s="3069"/>
      <c r="F36" s="3068">
        <v>4000</v>
      </c>
      <c r="G36" s="3069"/>
      <c r="H36" s="3068">
        <v>4000</v>
      </c>
      <c r="I36" s="3069"/>
      <c r="J36" s="3068">
        <v>4000</v>
      </c>
      <c r="K36" s="3069"/>
      <c r="L36" s="3068">
        <v>4000</v>
      </c>
      <c r="M36" s="3069"/>
    </row>
    <row r="37" spans="1:13">
      <c r="A37" s="4693"/>
      <c r="B37" s="3047"/>
      <c r="C37" s="107"/>
      <c r="D37" s="461">
        <v>2028</v>
      </c>
      <c r="E37" s="461"/>
      <c r="F37" s="461" t="s">
        <v>824</v>
      </c>
      <c r="G37" s="461"/>
      <c r="H37" s="388"/>
      <c r="I37" s="388"/>
      <c r="J37" s="388"/>
      <c r="K37" s="461"/>
      <c r="L37" s="461"/>
      <c r="M37" s="83"/>
    </row>
    <row r="38" spans="1:13" ht="15.95" customHeight="1">
      <c r="A38" s="4693"/>
      <c r="B38" s="3047"/>
      <c r="C38" s="107"/>
      <c r="D38" s="3068">
        <v>4000</v>
      </c>
      <c r="E38" s="3069"/>
      <c r="F38" s="274"/>
      <c r="G38" s="383"/>
      <c r="H38" s="274"/>
      <c r="I38" s="383"/>
      <c r="J38" s="274"/>
      <c r="K38" s="383"/>
      <c r="L38" s="274"/>
      <c r="M38" s="385"/>
    </row>
    <row r="39" spans="1:13">
      <c r="A39" s="4693"/>
      <c r="B39" s="3047"/>
      <c r="C39" s="107"/>
      <c r="D39" s="109" t="s">
        <v>71</v>
      </c>
      <c r="E39" s="384"/>
      <c r="F39" s="109" t="s">
        <v>72</v>
      </c>
      <c r="G39" s="384"/>
      <c r="H39" s="109"/>
      <c r="I39" s="384"/>
      <c r="J39" s="109"/>
      <c r="K39" s="384"/>
      <c r="L39" s="109"/>
      <c r="M39" s="385"/>
    </row>
    <row r="40" spans="1:13">
      <c r="A40" s="4693"/>
      <c r="B40" s="3047"/>
      <c r="C40" s="107"/>
      <c r="D40" s="274"/>
      <c r="E40" s="383"/>
      <c r="F40" s="3068">
        <v>50308</v>
      </c>
      <c r="G40" s="3069"/>
      <c r="H40" s="3132"/>
      <c r="I40" s="3132"/>
      <c r="J40" s="109"/>
      <c r="K40" s="384"/>
      <c r="L40" s="109"/>
      <c r="M40" s="385"/>
    </row>
    <row r="41" spans="1:13">
      <c r="A41" s="4693"/>
      <c r="B41" s="3047"/>
      <c r="C41" s="107"/>
      <c r="D41" s="109"/>
      <c r="E41" s="384"/>
      <c r="F41" s="109"/>
      <c r="G41" s="384"/>
      <c r="H41" s="109"/>
      <c r="I41" s="384"/>
      <c r="J41" s="109"/>
      <c r="K41" s="384"/>
      <c r="L41" s="109"/>
      <c r="M41" s="385"/>
    </row>
    <row r="42" spans="1:13" ht="18" customHeight="1">
      <c r="A42" s="4693"/>
      <c r="B42" s="3046" t="s">
        <v>73</v>
      </c>
      <c r="C42" s="92"/>
      <c r="D42" s="92"/>
      <c r="E42" s="92"/>
      <c r="F42" s="92"/>
      <c r="G42" s="92"/>
      <c r="H42" s="92"/>
      <c r="I42" s="92"/>
      <c r="J42" s="92"/>
      <c r="K42" s="92"/>
      <c r="M42" s="14"/>
    </row>
    <row r="43" spans="1:13">
      <c r="A43" s="4693"/>
      <c r="B43" s="3047"/>
      <c r="D43" s="112" t="s">
        <v>74</v>
      </c>
      <c r="E43" s="113" t="s">
        <v>75</v>
      </c>
      <c r="F43" s="3227" t="s">
        <v>76</v>
      </c>
      <c r="G43" s="3137" t="s">
        <v>309</v>
      </c>
      <c r="H43" s="461"/>
      <c r="I43" s="335" t="s">
        <v>39</v>
      </c>
      <c r="J43" s="335"/>
      <c r="K43" s="335"/>
      <c r="M43" s="14"/>
    </row>
    <row r="44" spans="1:13">
      <c r="A44" s="4693"/>
      <c r="B44" s="3047"/>
      <c r="D44" s="56" t="s">
        <v>77</v>
      </c>
      <c r="E44" s="114"/>
      <c r="F44" s="3227"/>
      <c r="G44" s="3138"/>
      <c r="H44" s="93"/>
      <c r="I44" s="3228"/>
      <c r="J44" s="3228"/>
      <c r="M44" s="14"/>
    </row>
    <row r="45" spans="1:13">
      <c r="A45" s="4693"/>
      <c r="B45" s="3048"/>
      <c r="C45" s="115"/>
      <c r="D45" s="115"/>
      <c r="E45" s="115"/>
      <c r="F45" s="115"/>
      <c r="G45" s="115"/>
      <c r="H45" s="115"/>
      <c r="I45" s="115"/>
      <c r="J45" s="115"/>
      <c r="K45" s="115"/>
      <c r="M45" s="14"/>
    </row>
    <row r="46" spans="1:13" ht="72" customHeight="1">
      <c r="A46" s="4693"/>
      <c r="B46" s="251" t="s">
        <v>78</v>
      </c>
      <c r="C46" s="3288" t="s">
        <v>1327</v>
      </c>
      <c r="D46" s="3289"/>
      <c r="E46" s="3289"/>
      <c r="F46" s="3289"/>
      <c r="G46" s="3289"/>
      <c r="H46" s="3289"/>
      <c r="I46" s="3289"/>
      <c r="J46" s="3289"/>
      <c r="K46" s="3289"/>
      <c r="L46" s="3289"/>
      <c r="M46" s="3290"/>
    </row>
    <row r="47" spans="1:13">
      <c r="A47" s="4693"/>
      <c r="B47" s="251" t="s">
        <v>79</v>
      </c>
      <c r="C47" s="3288" t="s">
        <v>1328</v>
      </c>
      <c r="D47" s="3289"/>
      <c r="E47" s="3289"/>
      <c r="F47" s="3289"/>
      <c r="G47" s="3289"/>
      <c r="H47" s="3289"/>
      <c r="I47" s="3289"/>
      <c r="J47" s="3289"/>
      <c r="K47" s="3289"/>
      <c r="L47" s="3289"/>
      <c r="M47" s="3290"/>
    </row>
    <row r="48" spans="1:13">
      <c r="A48" s="4693"/>
      <c r="B48" s="251" t="s">
        <v>80</v>
      </c>
      <c r="C48" s="117">
        <v>7</v>
      </c>
      <c r="D48" s="117"/>
      <c r="E48" s="117"/>
      <c r="F48" s="117"/>
      <c r="G48" s="117"/>
      <c r="H48" s="117"/>
      <c r="I48" s="117"/>
      <c r="J48" s="117"/>
      <c r="K48" s="117"/>
      <c r="L48" s="117"/>
      <c r="M48" s="118"/>
    </row>
    <row r="49" spans="1:13">
      <c r="A49" s="4693"/>
      <c r="B49" s="251" t="s">
        <v>81</v>
      </c>
      <c r="C49" s="4278">
        <v>2017</v>
      </c>
      <c r="D49" s="4279"/>
      <c r="E49" s="4279"/>
      <c r="F49" s="4279"/>
      <c r="G49" s="4279"/>
      <c r="H49" s="4279"/>
      <c r="I49" s="4279"/>
      <c r="J49" s="4279"/>
      <c r="K49" s="4279"/>
      <c r="L49" s="4279"/>
      <c r="M49" s="4280"/>
    </row>
    <row r="50" spans="1:13" ht="15.75" customHeight="1">
      <c r="A50" s="3223" t="s">
        <v>82</v>
      </c>
      <c r="B50" s="119" t="s">
        <v>83</v>
      </c>
      <c r="C50" s="3055" t="s">
        <v>1329</v>
      </c>
      <c r="D50" s="3055"/>
      <c r="E50" s="3055"/>
      <c r="F50" s="3055"/>
      <c r="G50" s="3055"/>
      <c r="H50" s="3055"/>
      <c r="I50" s="3055"/>
      <c r="J50" s="3055"/>
      <c r="K50" s="3055"/>
      <c r="L50" s="3055"/>
      <c r="M50" s="3056"/>
    </row>
    <row r="51" spans="1:13">
      <c r="A51" s="3224"/>
      <c r="B51" s="119" t="s">
        <v>85</v>
      </c>
      <c r="C51" s="3055" t="s">
        <v>1330</v>
      </c>
      <c r="D51" s="3055"/>
      <c r="E51" s="3055"/>
      <c r="F51" s="3055"/>
      <c r="G51" s="3055"/>
      <c r="H51" s="3055"/>
      <c r="I51" s="3055"/>
      <c r="J51" s="3055"/>
      <c r="K51" s="3055"/>
      <c r="L51" s="3055"/>
      <c r="M51" s="3056"/>
    </row>
    <row r="52" spans="1:13">
      <c r="A52" s="3224"/>
      <c r="B52" s="119" t="s">
        <v>87</v>
      </c>
      <c r="C52" s="3055" t="s">
        <v>1331</v>
      </c>
      <c r="D52" s="3055"/>
      <c r="E52" s="3055"/>
      <c r="F52" s="3055"/>
      <c r="G52" s="3055"/>
      <c r="H52" s="3055"/>
      <c r="I52" s="3055"/>
      <c r="J52" s="3055"/>
      <c r="K52" s="3055"/>
      <c r="L52" s="3055"/>
      <c r="M52" s="3056"/>
    </row>
    <row r="53" spans="1:13" ht="15.75" customHeight="1">
      <c r="A53" s="3224"/>
      <c r="B53" s="122" t="s">
        <v>89</v>
      </c>
      <c r="C53" s="3055" t="s">
        <v>293</v>
      </c>
      <c r="D53" s="3055"/>
      <c r="E53" s="3055"/>
      <c r="F53" s="3055"/>
      <c r="G53" s="3055"/>
      <c r="H53" s="3055"/>
      <c r="I53" s="3055"/>
      <c r="J53" s="3055"/>
      <c r="K53" s="3055"/>
      <c r="L53" s="3055"/>
      <c r="M53" s="3056"/>
    </row>
    <row r="54" spans="1:13" ht="15.75" customHeight="1">
      <c r="A54" s="3224"/>
      <c r="B54" s="119" t="s">
        <v>91</v>
      </c>
      <c r="C54" s="3055" t="s">
        <v>1332</v>
      </c>
      <c r="D54" s="3055"/>
      <c r="E54" s="3055"/>
      <c r="F54" s="3055"/>
      <c r="G54" s="3055"/>
      <c r="H54" s="3055"/>
      <c r="I54" s="3055"/>
      <c r="J54" s="3055"/>
      <c r="K54" s="3055"/>
      <c r="L54" s="3055"/>
      <c r="M54" s="3056"/>
    </row>
    <row r="55" spans="1:13" ht="16.5" thickBot="1">
      <c r="A55" s="3225"/>
      <c r="B55" s="119" t="s">
        <v>93</v>
      </c>
      <c r="C55" s="3055" t="s">
        <v>1333</v>
      </c>
      <c r="D55" s="3055"/>
      <c r="E55" s="3055"/>
      <c r="F55" s="3055"/>
      <c r="G55" s="3055"/>
      <c r="H55" s="3055"/>
      <c r="I55" s="3055"/>
      <c r="J55" s="3055"/>
      <c r="K55" s="3055"/>
      <c r="L55" s="3055"/>
      <c r="M55" s="3056"/>
    </row>
    <row r="56" spans="1:13" ht="15.75" customHeight="1">
      <c r="A56" s="3223" t="s">
        <v>95</v>
      </c>
      <c r="B56" s="123" t="s">
        <v>96</v>
      </c>
      <c r="C56" s="3055" t="s">
        <v>1334</v>
      </c>
      <c r="D56" s="3055"/>
      <c r="E56" s="3055"/>
      <c r="F56" s="3055"/>
      <c r="G56" s="3055"/>
      <c r="H56" s="3055"/>
      <c r="I56" s="3055"/>
      <c r="J56" s="3055"/>
      <c r="K56" s="3055"/>
      <c r="L56" s="3055"/>
      <c r="M56" s="3056"/>
    </row>
    <row r="57" spans="1:13" ht="30" customHeight="1">
      <c r="A57" s="3224"/>
      <c r="B57" s="123" t="s">
        <v>98</v>
      </c>
      <c r="C57" s="3055" t="s">
        <v>1335</v>
      </c>
      <c r="D57" s="3055"/>
      <c r="E57" s="3055"/>
      <c r="F57" s="3055"/>
      <c r="G57" s="3055"/>
      <c r="H57" s="3055"/>
      <c r="I57" s="3055"/>
      <c r="J57" s="3055"/>
      <c r="K57" s="3055"/>
      <c r="L57" s="3055"/>
      <c r="M57" s="3056"/>
    </row>
    <row r="58" spans="1:13" ht="30" customHeight="1" thickBot="1">
      <c r="A58" s="3224"/>
      <c r="B58" s="124" t="s">
        <v>12</v>
      </c>
      <c r="C58" s="3055" t="s">
        <v>1336</v>
      </c>
      <c r="D58" s="3055"/>
      <c r="E58" s="3055"/>
      <c r="F58" s="3055"/>
      <c r="G58" s="3055"/>
      <c r="H58" s="3055"/>
      <c r="I58" s="3055"/>
      <c r="J58" s="3055"/>
      <c r="K58" s="3055"/>
      <c r="L58" s="3055"/>
      <c r="M58" s="3056"/>
    </row>
    <row r="59" spans="1:13" ht="16.5" thickBot="1">
      <c r="A59" s="125" t="s">
        <v>100</v>
      </c>
      <c r="B59" s="1516"/>
      <c r="C59" s="3229"/>
      <c r="D59" s="3089"/>
      <c r="E59" s="3089"/>
      <c r="F59" s="3089"/>
      <c r="G59" s="3089"/>
      <c r="H59" s="3089"/>
      <c r="I59" s="3089"/>
      <c r="J59" s="3089"/>
      <c r="K59" s="3089"/>
      <c r="L59" s="3089"/>
      <c r="M59" s="3090"/>
    </row>
  </sheetData>
  <mergeCells count="54">
    <mergeCell ref="A56:A58"/>
    <mergeCell ref="C56:M56"/>
    <mergeCell ref="C57:M57"/>
    <mergeCell ref="C58:M58"/>
    <mergeCell ref="C59:M59"/>
    <mergeCell ref="C49:M49"/>
    <mergeCell ref="A50:A55"/>
    <mergeCell ref="C50:M50"/>
    <mergeCell ref="C51:M51"/>
    <mergeCell ref="C52:M52"/>
    <mergeCell ref="C53:M53"/>
    <mergeCell ref="C54:M54"/>
    <mergeCell ref="C55:M55"/>
    <mergeCell ref="A14:A49"/>
    <mergeCell ref="C15:M15"/>
    <mergeCell ref="B16:B21"/>
    <mergeCell ref="B22:B25"/>
    <mergeCell ref="J27:L27"/>
    <mergeCell ref="B42:B45"/>
    <mergeCell ref="F43:F44"/>
    <mergeCell ref="G43:G44"/>
    <mergeCell ref="I44:J44"/>
    <mergeCell ref="C46:M46"/>
    <mergeCell ref="C47:M47"/>
    <mergeCell ref="L34:M34"/>
    <mergeCell ref="D36:E36"/>
    <mergeCell ref="F36:G36"/>
    <mergeCell ref="H36:I36"/>
    <mergeCell ref="J36:K36"/>
    <mergeCell ref="L36:M36"/>
    <mergeCell ref="J34:K34"/>
    <mergeCell ref="B29:B31"/>
    <mergeCell ref="B32:B41"/>
    <mergeCell ref="D34:E34"/>
    <mergeCell ref="F34:G34"/>
    <mergeCell ref="H34:I34"/>
    <mergeCell ref="D38:E38"/>
    <mergeCell ref="F40:G40"/>
    <mergeCell ref="H40:I40"/>
    <mergeCell ref="A2:A13"/>
    <mergeCell ref="C2:M2"/>
    <mergeCell ref="C3:M3"/>
    <mergeCell ref="C5:M5"/>
    <mergeCell ref="C6:M6"/>
    <mergeCell ref="B8:B10"/>
    <mergeCell ref="C9:D9"/>
    <mergeCell ref="F9:G9"/>
    <mergeCell ref="I9:J9"/>
    <mergeCell ref="C10:D10"/>
    <mergeCell ref="F10:G10"/>
    <mergeCell ref="I10:J10"/>
    <mergeCell ref="C11:M11"/>
    <mergeCell ref="C12:M12"/>
    <mergeCell ref="C13:M1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M57"/>
  <sheetViews>
    <sheetView showGridLines="0" zoomScaleNormal="100" workbookViewId="0">
      <selection activeCell="C52" sqref="C52:M52"/>
    </sheetView>
  </sheetViews>
  <sheetFormatPr baseColWidth="10" defaultColWidth="11.42578125" defaultRowHeight="15.75"/>
  <cols>
    <col min="1" max="1" width="21.42578125" style="714" customWidth="1"/>
    <col min="2" max="2" width="42.85546875" style="1840" customWidth="1"/>
    <col min="3" max="13" width="14.28515625" style="714" customWidth="1"/>
    <col min="14" max="16384" width="11.42578125" style="714"/>
  </cols>
  <sheetData>
    <row r="1" spans="1:13" ht="22.5" customHeight="1" thickBot="1">
      <c r="A1" s="712"/>
      <c r="B1" s="1811" t="s">
        <v>1662</v>
      </c>
      <c r="C1" s="1812"/>
      <c r="D1" s="1812"/>
      <c r="E1" s="1812"/>
      <c r="F1" s="1812"/>
      <c r="G1" s="1812"/>
      <c r="H1" s="1812"/>
      <c r="I1" s="1812"/>
      <c r="J1" s="1812"/>
      <c r="K1" s="1812"/>
      <c r="L1" s="1812"/>
      <c r="M1" s="1813"/>
    </row>
    <row r="2" spans="1:13" ht="22.5" customHeight="1">
      <c r="A2" s="2833" t="s">
        <v>0</v>
      </c>
      <c r="B2" s="715" t="s">
        <v>1</v>
      </c>
      <c r="C2" s="2982" t="s">
        <v>1487</v>
      </c>
      <c r="D2" s="2983"/>
      <c r="E2" s="2983"/>
      <c r="F2" s="2983"/>
      <c r="G2" s="2983"/>
      <c r="H2" s="2983"/>
      <c r="I2" s="2983"/>
      <c r="J2" s="2983"/>
      <c r="K2" s="2983"/>
      <c r="L2" s="2983"/>
      <c r="M2" s="2984"/>
    </row>
    <row r="3" spans="1:13" ht="187.5" customHeight="1">
      <c r="A3" s="2834"/>
      <c r="B3" s="716" t="s">
        <v>1614</v>
      </c>
      <c r="C3" s="2839" t="s">
        <v>1663</v>
      </c>
      <c r="D3" s="2840"/>
      <c r="E3" s="2840"/>
      <c r="F3" s="2841"/>
      <c r="G3" s="2841"/>
      <c r="H3" s="2841"/>
      <c r="I3" s="2841"/>
      <c r="J3" s="2841"/>
      <c r="K3" s="2841"/>
      <c r="L3" s="2841"/>
      <c r="M3" s="2842"/>
    </row>
    <row r="4" spans="1:13" ht="22.5" customHeight="1">
      <c r="A4" s="2834"/>
      <c r="B4" s="1814" t="s">
        <v>131</v>
      </c>
      <c r="C4" s="718"/>
      <c r="D4" s="719"/>
      <c r="E4" s="720"/>
      <c r="F4" s="2843" t="s">
        <v>1668</v>
      </c>
      <c r="G4" s="2888"/>
      <c r="H4" s="721"/>
      <c r="I4" s="722"/>
      <c r="J4" s="722"/>
      <c r="K4" s="722"/>
      <c r="L4" s="722"/>
      <c r="M4" s="723"/>
    </row>
    <row r="5" spans="1:13" ht="22.5" customHeight="1">
      <c r="A5" s="2834"/>
      <c r="B5" s="717" t="s">
        <v>7</v>
      </c>
      <c r="C5" s="2845" t="s">
        <v>133</v>
      </c>
      <c r="D5" s="2846"/>
      <c r="E5" s="2846"/>
      <c r="F5" s="2846"/>
      <c r="G5" s="2846"/>
      <c r="H5" s="2846"/>
      <c r="I5" s="2846"/>
      <c r="J5" s="2846"/>
      <c r="K5" s="2846"/>
      <c r="L5" s="2846"/>
      <c r="M5" s="2847"/>
    </row>
    <row r="6" spans="1:13" ht="22.5" customHeight="1">
      <c r="A6" s="2834"/>
      <c r="B6" s="1814" t="s">
        <v>9</v>
      </c>
      <c r="C6" s="2839" t="s">
        <v>133</v>
      </c>
      <c r="D6" s="2841"/>
      <c r="E6" s="2841"/>
      <c r="F6" s="2841"/>
      <c r="G6" s="2841"/>
      <c r="H6" s="2841"/>
      <c r="I6" s="2841"/>
      <c r="J6" s="722"/>
      <c r="K6" s="722"/>
      <c r="L6" s="722"/>
      <c r="M6" s="723"/>
    </row>
    <row r="7" spans="1:13" ht="22.5" customHeight="1">
      <c r="A7" s="2834"/>
      <c r="B7" s="745" t="s">
        <v>11</v>
      </c>
      <c r="C7" s="2848" t="s">
        <v>105</v>
      </c>
      <c r="D7" s="2849"/>
      <c r="E7" s="724"/>
      <c r="F7" s="724"/>
      <c r="G7" s="725"/>
      <c r="H7" s="726" t="s">
        <v>12</v>
      </c>
      <c r="I7" s="2850" t="s">
        <v>107</v>
      </c>
      <c r="J7" s="2849"/>
      <c r="K7" s="2849"/>
      <c r="L7" s="2849"/>
      <c r="M7" s="2851"/>
    </row>
    <row r="8" spans="1:13">
      <c r="A8" s="2834"/>
      <c r="B8" s="2852" t="s">
        <v>13</v>
      </c>
      <c r="C8" s="727"/>
      <c r="D8" s="728"/>
      <c r="E8" s="728"/>
      <c r="F8" s="728"/>
      <c r="G8" s="728"/>
      <c r="H8" s="728"/>
      <c r="I8" s="728"/>
      <c r="J8" s="728"/>
      <c r="K8" s="728"/>
      <c r="L8" s="729"/>
      <c r="M8" s="730"/>
    </row>
    <row r="9" spans="1:13">
      <c r="A9" s="2834"/>
      <c r="B9" s="2853"/>
      <c r="C9" s="818" t="s">
        <v>107</v>
      </c>
      <c r="D9" s="737"/>
      <c r="E9" s="731"/>
      <c r="F9" s="818" t="s">
        <v>187</v>
      </c>
      <c r="G9" s="737"/>
      <c r="H9" s="731"/>
      <c r="I9" s="737" t="s">
        <v>233</v>
      </c>
      <c r="J9" s="737"/>
      <c r="K9" s="731"/>
      <c r="L9" s="737" t="s">
        <v>977</v>
      </c>
      <c r="M9" s="738"/>
    </row>
    <row r="10" spans="1:13">
      <c r="A10" s="2834"/>
      <c r="B10" s="2854"/>
      <c r="C10" s="2855" t="s">
        <v>17</v>
      </c>
      <c r="D10" s="2856"/>
      <c r="E10" s="736"/>
      <c r="F10" s="2856" t="s">
        <v>17</v>
      </c>
      <c r="G10" s="2856"/>
      <c r="H10" s="736"/>
      <c r="I10" s="2856" t="s">
        <v>17</v>
      </c>
      <c r="J10" s="2856"/>
      <c r="K10" s="736"/>
      <c r="L10" s="2856" t="s">
        <v>17</v>
      </c>
      <c r="M10" s="2860"/>
    </row>
    <row r="11" spans="1:13" ht="187.5" customHeight="1">
      <c r="A11" s="2835"/>
      <c r="B11" s="716" t="s">
        <v>136</v>
      </c>
      <c r="C11" s="2861" t="s">
        <v>1664</v>
      </c>
      <c r="D11" s="2862"/>
      <c r="E11" s="2862"/>
      <c r="F11" s="2862"/>
      <c r="G11" s="2862"/>
      <c r="H11" s="2862"/>
      <c r="I11" s="2862"/>
      <c r="J11" s="2862"/>
      <c r="K11" s="2862"/>
      <c r="L11" s="2862"/>
      <c r="M11" s="2863"/>
    </row>
    <row r="12" spans="1:13" ht="22.5" customHeight="1">
      <c r="A12" s="2885" t="s">
        <v>22</v>
      </c>
      <c r="B12" s="745" t="s">
        <v>144</v>
      </c>
      <c r="C12" s="2861" t="s">
        <v>299</v>
      </c>
      <c r="D12" s="2862"/>
      <c r="E12" s="744"/>
      <c r="F12" s="744"/>
      <c r="G12" s="744"/>
      <c r="H12" s="744"/>
      <c r="I12" s="744"/>
      <c r="J12" s="744"/>
      <c r="K12" s="744"/>
      <c r="L12" s="739"/>
      <c r="M12" s="740"/>
    </row>
    <row r="13" spans="1:13" ht="8.25" customHeight="1">
      <c r="A13" s="2886"/>
      <c r="B13" s="2852" t="s">
        <v>26</v>
      </c>
      <c r="C13" s="746"/>
      <c r="D13" s="747"/>
      <c r="E13" s="747"/>
      <c r="F13" s="747"/>
      <c r="G13" s="747"/>
      <c r="H13" s="747"/>
      <c r="I13" s="747"/>
      <c r="J13" s="747"/>
      <c r="K13" s="747"/>
      <c r="L13" s="747"/>
      <c r="M13" s="748"/>
    </row>
    <row r="14" spans="1:13" ht="9" customHeight="1">
      <c r="A14" s="2886"/>
      <c r="B14" s="2853"/>
      <c r="C14" s="749"/>
      <c r="D14" s="750"/>
      <c r="E14" s="751"/>
      <c r="F14" s="750"/>
      <c r="G14" s="751"/>
      <c r="H14" s="750"/>
      <c r="I14" s="751"/>
      <c r="J14" s="750"/>
      <c r="K14" s="751"/>
      <c r="L14" s="751"/>
      <c r="M14" s="752"/>
    </row>
    <row r="15" spans="1:13">
      <c r="A15" s="2886"/>
      <c r="B15" s="2853"/>
      <c r="C15" s="753" t="s">
        <v>27</v>
      </c>
      <c r="D15" s="754"/>
      <c r="E15" s="755" t="s">
        <v>28</v>
      </c>
      <c r="F15" s="754"/>
      <c r="G15" s="755" t="s">
        <v>29</v>
      </c>
      <c r="H15" s="754"/>
      <c r="I15" s="755" t="s">
        <v>30</v>
      </c>
      <c r="J15" s="756"/>
      <c r="K15" s="755"/>
      <c r="L15" s="755"/>
      <c r="M15" s="757"/>
    </row>
    <row r="16" spans="1:13">
      <c r="A16" s="2886"/>
      <c r="B16" s="2853"/>
      <c r="C16" s="753" t="s">
        <v>32</v>
      </c>
      <c r="D16" s="758"/>
      <c r="E16" s="755" t="s">
        <v>33</v>
      </c>
      <c r="F16" s="759"/>
      <c r="G16" s="755" t="s">
        <v>34</v>
      </c>
      <c r="H16" s="759"/>
      <c r="I16" s="755"/>
      <c r="J16" s="760"/>
      <c r="K16" s="755"/>
      <c r="L16" s="755"/>
      <c r="M16" s="757"/>
    </row>
    <row r="17" spans="1:13">
      <c r="A17" s="2886"/>
      <c r="B17" s="2853"/>
      <c r="C17" s="753" t="s">
        <v>147</v>
      </c>
      <c r="D17" s="758"/>
      <c r="E17" s="755" t="s">
        <v>148</v>
      </c>
      <c r="F17" s="758"/>
      <c r="G17" s="755"/>
      <c r="H17" s="760"/>
      <c r="I17" s="755"/>
      <c r="J17" s="760"/>
      <c r="K17" s="755"/>
      <c r="L17" s="755"/>
      <c r="M17" s="757"/>
    </row>
    <row r="18" spans="1:13">
      <c r="A18" s="2886"/>
      <c r="B18" s="2853"/>
      <c r="C18" s="753" t="s">
        <v>38</v>
      </c>
      <c r="D18" s="759" t="s">
        <v>36</v>
      </c>
      <c r="E18" s="755" t="s">
        <v>39</v>
      </c>
      <c r="F18" s="761" t="s">
        <v>37</v>
      </c>
      <c r="G18" s="761"/>
      <c r="H18" s="761"/>
      <c r="I18" s="761"/>
      <c r="J18" s="761"/>
      <c r="K18" s="761"/>
      <c r="L18" s="761"/>
      <c r="M18" s="762"/>
    </row>
    <row r="19" spans="1:13" ht="9.75" customHeight="1">
      <c r="A19" s="2886"/>
      <c r="B19" s="2854"/>
      <c r="C19" s="763"/>
      <c r="D19" s="764"/>
      <c r="E19" s="764"/>
      <c r="F19" s="764"/>
      <c r="G19" s="764"/>
      <c r="H19" s="764"/>
      <c r="I19" s="764"/>
      <c r="J19" s="764"/>
      <c r="K19" s="764"/>
      <c r="L19" s="764"/>
      <c r="M19" s="765"/>
    </row>
    <row r="20" spans="1:13">
      <c r="A20" s="2886"/>
      <c r="B20" s="2852" t="s">
        <v>40</v>
      </c>
      <c r="C20" s="766"/>
      <c r="D20" s="767"/>
      <c r="E20" s="767"/>
      <c r="F20" s="767"/>
      <c r="G20" s="767"/>
      <c r="H20" s="767"/>
      <c r="I20" s="767"/>
      <c r="J20" s="767"/>
      <c r="K20" s="767"/>
      <c r="L20" s="729"/>
      <c r="M20" s="730"/>
    </row>
    <row r="21" spans="1:13">
      <c r="A21" s="2886"/>
      <c r="B21" s="2853"/>
      <c r="C21" s="753" t="s">
        <v>41</v>
      </c>
      <c r="D21" s="759"/>
      <c r="E21" s="768"/>
      <c r="F21" s="755" t="s">
        <v>42</v>
      </c>
      <c r="G21" s="758"/>
      <c r="H21" s="768"/>
      <c r="I21" s="755" t="s">
        <v>43</v>
      </c>
      <c r="J21" s="758" t="s">
        <v>77</v>
      </c>
      <c r="K21" s="768"/>
      <c r="L21" s="732"/>
      <c r="M21" s="733"/>
    </row>
    <row r="22" spans="1:13">
      <c r="A22" s="2886"/>
      <c r="B22" s="2853"/>
      <c r="C22" s="753" t="s">
        <v>44</v>
      </c>
      <c r="D22" s="769"/>
      <c r="E22" s="732"/>
      <c r="F22" s="755" t="s">
        <v>45</v>
      </c>
      <c r="G22" s="759"/>
      <c r="H22" s="732"/>
      <c r="I22" s="770"/>
      <c r="J22" s="732"/>
      <c r="K22" s="731"/>
      <c r="L22" s="732"/>
      <c r="M22" s="733"/>
    </row>
    <row r="23" spans="1:13">
      <c r="A23" s="2886"/>
      <c r="B23" s="2853"/>
      <c r="C23" s="771"/>
      <c r="D23" s="772"/>
      <c r="E23" s="772"/>
      <c r="F23" s="772"/>
      <c r="G23" s="772"/>
      <c r="H23" s="772"/>
      <c r="I23" s="772"/>
      <c r="J23" s="772"/>
      <c r="K23" s="772"/>
      <c r="L23" s="737"/>
      <c r="M23" s="738"/>
    </row>
    <row r="24" spans="1:13">
      <c r="A24" s="2886"/>
      <c r="B24" s="1815" t="s">
        <v>46</v>
      </c>
      <c r="C24" s="774"/>
      <c r="D24" s="743"/>
      <c r="E24" s="743"/>
      <c r="F24" s="743"/>
      <c r="G24" s="743"/>
      <c r="H24" s="743"/>
      <c r="I24" s="743"/>
      <c r="J24" s="743"/>
      <c r="K24" s="743"/>
      <c r="L24" s="743"/>
      <c r="M24" s="775"/>
    </row>
    <row r="25" spans="1:13" ht="130.5" customHeight="1">
      <c r="A25" s="2886"/>
      <c r="B25" s="773"/>
      <c r="C25" s="776" t="s">
        <v>47</v>
      </c>
      <c r="D25" s="1837">
        <v>0.88049999999999995</v>
      </c>
      <c r="E25" s="768"/>
      <c r="F25" s="778" t="s">
        <v>48</v>
      </c>
      <c r="G25" s="1838">
        <v>44682</v>
      </c>
      <c r="H25" s="768"/>
      <c r="I25" s="778" t="s">
        <v>50</v>
      </c>
      <c r="J25" s="2925" t="s">
        <v>1665</v>
      </c>
      <c r="K25" s="2926"/>
      <c r="L25" s="2927"/>
      <c r="M25" s="781"/>
    </row>
    <row r="26" spans="1:13">
      <c r="A26" s="2886"/>
      <c r="B26" s="717"/>
      <c r="C26" s="763"/>
      <c r="D26" s="764"/>
      <c r="E26" s="764"/>
      <c r="F26" s="764"/>
      <c r="G26" s="764"/>
      <c r="H26" s="764"/>
      <c r="I26" s="764"/>
      <c r="J26" s="764"/>
      <c r="K26" s="764"/>
      <c r="L26" s="764"/>
      <c r="M26" s="765"/>
    </row>
    <row r="27" spans="1:13">
      <c r="A27" s="2886"/>
      <c r="B27" s="2853" t="s">
        <v>53</v>
      </c>
      <c r="C27" s="782"/>
      <c r="D27" s="783"/>
      <c r="E27" s="783"/>
      <c r="F27" s="783"/>
      <c r="G27" s="783"/>
      <c r="H27" s="783"/>
      <c r="I27" s="783"/>
      <c r="J27" s="783"/>
      <c r="K27" s="783"/>
      <c r="L27" s="732"/>
      <c r="M27" s="733"/>
    </row>
    <row r="28" spans="1:13">
      <c r="A28" s="2886"/>
      <c r="B28" s="2853"/>
      <c r="C28" s="784" t="s">
        <v>54</v>
      </c>
      <c r="D28" s="1816">
        <v>2023</v>
      </c>
      <c r="E28" s="786"/>
      <c r="F28" s="768" t="s">
        <v>55</v>
      </c>
      <c r="G28" s="1816">
        <v>2028</v>
      </c>
      <c r="H28" s="786"/>
      <c r="I28" s="778"/>
      <c r="J28" s="786"/>
      <c r="K28" s="786"/>
      <c r="L28" s="732"/>
      <c r="M28" s="733"/>
    </row>
    <row r="29" spans="1:13">
      <c r="A29" s="2886"/>
      <c r="B29" s="2853"/>
      <c r="C29" s="784"/>
      <c r="D29" s="1817"/>
      <c r="E29" s="786"/>
      <c r="F29" s="768"/>
      <c r="G29" s="786"/>
      <c r="H29" s="786"/>
      <c r="I29" s="778"/>
      <c r="J29" s="786"/>
      <c r="K29" s="786"/>
      <c r="L29" s="732"/>
      <c r="M29" s="733"/>
    </row>
    <row r="30" spans="1:13">
      <c r="A30" s="2886"/>
      <c r="B30" s="1815" t="s">
        <v>56</v>
      </c>
      <c r="C30" s="791"/>
      <c r="D30" s="792"/>
      <c r="E30" s="792"/>
      <c r="F30" s="792"/>
      <c r="G30" s="792"/>
      <c r="H30" s="792"/>
      <c r="I30" s="792"/>
      <c r="J30" s="792"/>
      <c r="K30" s="792"/>
      <c r="L30" s="792"/>
      <c r="M30" s="793"/>
    </row>
    <row r="31" spans="1:13">
      <c r="A31" s="2886"/>
      <c r="B31" s="773"/>
      <c r="C31" s="794"/>
      <c r="D31" s="795" t="s">
        <v>153</v>
      </c>
      <c r="E31" s="795"/>
      <c r="F31" s="795" t="s">
        <v>154</v>
      </c>
      <c r="G31" s="795"/>
      <c r="H31" s="796" t="s">
        <v>155</v>
      </c>
      <c r="I31" s="796"/>
      <c r="J31" s="796" t="s">
        <v>156</v>
      </c>
      <c r="K31" s="795"/>
      <c r="L31" s="795" t="s">
        <v>157</v>
      </c>
      <c r="M31" s="797"/>
    </row>
    <row r="32" spans="1:13">
      <c r="A32" s="2886"/>
      <c r="B32" s="773"/>
      <c r="C32" s="794"/>
      <c r="D32" s="804">
        <v>2023</v>
      </c>
      <c r="E32" s="805" t="s">
        <v>1666</v>
      </c>
      <c r="F32" s="804">
        <v>2024</v>
      </c>
      <c r="G32" s="805"/>
      <c r="H32" s="804">
        <v>2025</v>
      </c>
      <c r="I32" s="805" t="s">
        <v>1666</v>
      </c>
      <c r="J32" s="804">
        <v>2026</v>
      </c>
      <c r="K32" s="805"/>
      <c r="L32" s="804">
        <v>2027</v>
      </c>
      <c r="M32" s="805" t="s">
        <v>1666</v>
      </c>
    </row>
    <row r="33" spans="1:13">
      <c r="A33" s="2886"/>
      <c r="B33" s="773"/>
      <c r="C33" s="794"/>
      <c r="D33" s="795" t="s">
        <v>113</v>
      </c>
      <c r="E33" s="795"/>
      <c r="F33" s="795" t="s">
        <v>114</v>
      </c>
      <c r="G33" s="795"/>
      <c r="H33" s="796" t="s">
        <v>115</v>
      </c>
      <c r="I33" s="796"/>
      <c r="J33" s="796" t="s">
        <v>116</v>
      </c>
      <c r="K33" s="795"/>
      <c r="L33" s="795" t="s">
        <v>117</v>
      </c>
      <c r="M33" s="752"/>
    </row>
    <row r="34" spans="1:13">
      <c r="A34" s="2886"/>
      <c r="B34" s="773"/>
      <c r="C34" s="794"/>
      <c r="D34" s="804">
        <v>2028</v>
      </c>
      <c r="E34" s="805" t="s">
        <v>1666</v>
      </c>
      <c r="F34" s="799"/>
      <c r="G34" s="805"/>
      <c r="H34" s="799"/>
      <c r="I34" s="805"/>
      <c r="J34" s="799"/>
      <c r="K34" s="805"/>
      <c r="L34" s="799"/>
      <c r="M34" s="798"/>
    </row>
    <row r="35" spans="1:13">
      <c r="A35" s="2886"/>
      <c r="B35" s="773"/>
      <c r="C35" s="794"/>
      <c r="D35" s="795" t="s">
        <v>118</v>
      </c>
      <c r="E35" s="795"/>
      <c r="F35" s="795" t="s">
        <v>68</v>
      </c>
      <c r="G35" s="795"/>
      <c r="H35" s="796" t="s">
        <v>69</v>
      </c>
      <c r="I35" s="796"/>
      <c r="J35" s="796" t="s">
        <v>70</v>
      </c>
      <c r="K35" s="795"/>
      <c r="L35" s="795" t="s">
        <v>71</v>
      </c>
      <c r="M35" s="752"/>
    </row>
    <row r="36" spans="1:13">
      <c r="A36" s="2886"/>
      <c r="B36" s="773"/>
      <c r="C36" s="794"/>
      <c r="D36" s="799"/>
      <c r="E36" s="805"/>
      <c r="F36" s="799"/>
      <c r="G36" s="805"/>
      <c r="H36" s="799"/>
      <c r="I36" s="805"/>
      <c r="J36" s="799"/>
      <c r="K36" s="805"/>
      <c r="L36" s="799"/>
      <c r="M36" s="798"/>
    </row>
    <row r="37" spans="1:13">
      <c r="A37" s="2886"/>
      <c r="B37" s="773"/>
      <c r="C37" s="794"/>
      <c r="D37" s="800" t="s">
        <v>71</v>
      </c>
      <c r="E37" s="801"/>
      <c r="F37" s="800" t="s">
        <v>72</v>
      </c>
      <c r="G37" s="801"/>
      <c r="H37" s="802"/>
      <c r="I37" s="814"/>
      <c r="J37" s="802"/>
      <c r="K37" s="814"/>
      <c r="L37" s="802"/>
      <c r="M37" s="803"/>
    </row>
    <row r="38" spans="1:13">
      <c r="A38" s="2886"/>
      <c r="B38" s="773"/>
      <c r="C38" s="794"/>
      <c r="D38" s="799"/>
      <c r="E38" s="805"/>
      <c r="F38" s="2978"/>
      <c r="G38" s="2979"/>
      <c r="H38" s="806"/>
      <c r="I38" s="795"/>
      <c r="J38" s="806"/>
      <c r="K38" s="795"/>
      <c r="L38" s="806"/>
      <c r="M38" s="807"/>
    </row>
    <row r="39" spans="1:13">
      <c r="A39" s="2886"/>
      <c r="B39" s="717"/>
      <c r="C39" s="808"/>
      <c r="D39" s="737"/>
      <c r="E39" s="737"/>
      <c r="F39" s="737"/>
      <c r="G39" s="737"/>
      <c r="H39" s="2884"/>
      <c r="I39" s="2884"/>
      <c r="J39" s="809"/>
      <c r="K39" s="817"/>
      <c r="L39" s="809"/>
      <c r="M39" s="810"/>
    </row>
    <row r="40" spans="1:13" ht="18" customHeight="1">
      <c r="A40" s="2886"/>
      <c r="B40" s="2853" t="s">
        <v>73</v>
      </c>
      <c r="C40" s="1818"/>
      <c r="D40" s="760"/>
      <c r="E40" s="760"/>
      <c r="F40" s="760"/>
      <c r="G40" s="760"/>
      <c r="H40" s="760"/>
      <c r="I40" s="760"/>
      <c r="J40" s="760"/>
      <c r="K40" s="760"/>
      <c r="L40" s="732"/>
      <c r="M40" s="733"/>
    </row>
    <row r="41" spans="1:13">
      <c r="A41" s="2886"/>
      <c r="B41" s="2853"/>
      <c r="C41" s="811"/>
      <c r="D41" s="812" t="s">
        <v>158</v>
      </c>
      <c r="E41" s="813" t="s">
        <v>75</v>
      </c>
      <c r="F41" s="2874" t="s">
        <v>76</v>
      </c>
      <c r="G41" s="2875" t="s">
        <v>916</v>
      </c>
      <c r="H41" s="2875"/>
      <c r="I41" s="2875"/>
      <c r="J41" s="2875"/>
      <c r="K41" s="755" t="s">
        <v>159</v>
      </c>
      <c r="L41" s="2989" t="s">
        <v>840</v>
      </c>
      <c r="M41" s="2990"/>
    </row>
    <row r="42" spans="1:13">
      <c r="A42" s="2886"/>
      <c r="B42" s="2853"/>
      <c r="C42" s="811"/>
      <c r="D42" s="816" t="s">
        <v>77</v>
      </c>
      <c r="E42" s="758"/>
      <c r="F42" s="2874"/>
      <c r="G42" s="2875"/>
      <c r="H42" s="2875"/>
      <c r="I42" s="2875"/>
      <c r="J42" s="2875"/>
      <c r="K42" s="732"/>
      <c r="L42" s="2991"/>
      <c r="M42" s="2992"/>
    </row>
    <row r="43" spans="1:13">
      <c r="A43" s="2886"/>
      <c r="B43" s="2854"/>
      <c r="C43" s="818"/>
      <c r="D43" s="737"/>
      <c r="E43" s="737"/>
      <c r="F43" s="737"/>
      <c r="G43" s="737"/>
      <c r="H43" s="737"/>
      <c r="I43" s="737"/>
      <c r="J43" s="737"/>
      <c r="K43" s="737"/>
      <c r="L43" s="732"/>
      <c r="M43" s="733"/>
    </row>
    <row r="44" spans="1:13" ht="187.5" customHeight="1">
      <c r="A44" s="2886"/>
      <c r="B44" s="745" t="s">
        <v>78</v>
      </c>
      <c r="C44" s="2861" t="s">
        <v>1667</v>
      </c>
      <c r="D44" s="2862"/>
      <c r="E44" s="2862"/>
      <c r="F44" s="2862"/>
      <c r="G44" s="2862"/>
      <c r="H44" s="2862"/>
      <c r="I44" s="2862"/>
      <c r="J44" s="2862"/>
      <c r="K44" s="2862"/>
      <c r="L44" s="2862"/>
      <c r="M44" s="2863"/>
    </row>
    <row r="45" spans="1:13" ht="22.5" customHeight="1">
      <c r="A45" s="2886"/>
      <c r="B45" s="745" t="s">
        <v>79</v>
      </c>
      <c r="C45" s="2861" t="s">
        <v>233</v>
      </c>
      <c r="D45" s="2862"/>
      <c r="E45" s="2862"/>
      <c r="F45" s="2862"/>
      <c r="G45" s="2862"/>
      <c r="H45" s="2862"/>
      <c r="I45" s="2862"/>
      <c r="J45" s="2862"/>
      <c r="K45" s="2862"/>
      <c r="L45" s="2862"/>
      <c r="M45" s="2863"/>
    </row>
    <row r="46" spans="1:13" ht="22.5" customHeight="1">
      <c r="A46" s="2886"/>
      <c r="B46" s="745" t="s">
        <v>80</v>
      </c>
      <c r="C46" s="819"/>
      <c r="D46" s="820"/>
      <c r="E46" s="820"/>
      <c r="F46" s="820"/>
      <c r="G46" s="820"/>
      <c r="H46" s="820"/>
      <c r="I46" s="820"/>
      <c r="J46" s="820"/>
      <c r="K46" s="820"/>
      <c r="L46" s="820"/>
      <c r="M46" s="821"/>
    </row>
    <row r="47" spans="1:13" ht="22.5" customHeight="1">
      <c r="A47" s="2887"/>
      <c r="B47" s="745" t="s">
        <v>81</v>
      </c>
      <c r="C47" s="819"/>
      <c r="D47" s="820"/>
      <c r="E47" s="820"/>
      <c r="F47" s="820"/>
      <c r="G47" s="820"/>
      <c r="H47" s="820"/>
      <c r="I47" s="820"/>
      <c r="J47" s="820"/>
      <c r="K47" s="820"/>
      <c r="L47" s="820"/>
      <c r="M47" s="821"/>
    </row>
    <row r="48" spans="1:13" ht="22.5" customHeight="1">
      <c r="A48" s="2879" t="s">
        <v>82</v>
      </c>
      <c r="B48" s="822" t="s">
        <v>83</v>
      </c>
      <c r="C48" s="2839" t="s">
        <v>1627</v>
      </c>
      <c r="D48" s="2841"/>
      <c r="E48" s="2841"/>
      <c r="F48" s="2841"/>
      <c r="G48" s="2841"/>
      <c r="H48" s="2841"/>
      <c r="I48" s="2841"/>
      <c r="J48" s="2841"/>
      <c r="K48" s="2841"/>
      <c r="L48" s="2841"/>
      <c r="M48" s="2842"/>
    </row>
    <row r="49" spans="1:13" ht="22.5" customHeight="1">
      <c r="A49" s="2880"/>
      <c r="B49" s="822" t="s">
        <v>85</v>
      </c>
      <c r="C49" s="2839" t="s">
        <v>1627</v>
      </c>
      <c r="D49" s="2841"/>
      <c r="E49" s="2841"/>
      <c r="F49" s="2841"/>
      <c r="G49" s="2841"/>
      <c r="H49" s="2841"/>
      <c r="I49" s="2841"/>
      <c r="J49" s="2841"/>
      <c r="K49" s="2841"/>
      <c r="L49" s="2841"/>
      <c r="M49" s="2842"/>
    </row>
    <row r="50" spans="1:13" ht="22.5" customHeight="1">
      <c r="A50" s="2880"/>
      <c r="B50" s="822" t="s">
        <v>87</v>
      </c>
      <c r="C50" s="2839" t="s">
        <v>227</v>
      </c>
      <c r="D50" s="2841"/>
      <c r="E50" s="2841"/>
      <c r="F50" s="2841"/>
      <c r="G50" s="2841"/>
      <c r="H50" s="2841"/>
      <c r="I50" s="2841"/>
      <c r="J50" s="2841"/>
      <c r="K50" s="2841"/>
      <c r="L50" s="2841"/>
      <c r="M50" s="2842"/>
    </row>
    <row r="51" spans="1:13" ht="22.5" customHeight="1">
      <c r="A51" s="2880"/>
      <c r="B51" s="823" t="s">
        <v>89</v>
      </c>
      <c r="C51" s="2839" t="s">
        <v>124</v>
      </c>
      <c r="D51" s="2841"/>
      <c r="E51" s="2841"/>
      <c r="F51" s="2841"/>
      <c r="G51" s="2841"/>
      <c r="H51" s="2841"/>
      <c r="I51" s="2841"/>
      <c r="J51" s="2841"/>
      <c r="K51" s="2841"/>
      <c r="L51" s="2841"/>
      <c r="M51" s="2842"/>
    </row>
    <row r="52" spans="1:13" ht="22.5" customHeight="1">
      <c r="A52" s="2880"/>
      <c r="B52" s="822" t="s">
        <v>91</v>
      </c>
      <c r="C52" s="2839" t="s">
        <v>1628</v>
      </c>
      <c r="D52" s="2841"/>
      <c r="E52" s="2841"/>
      <c r="F52" s="2841"/>
      <c r="G52" s="2841"/>
      <c r="H52" s="2841"/>
      <c r="I52" s="2841"/>
      <c r="J52" s="2841"/>
      <c r="K52" s="2841"/>
      <c r="L52" s="2841"/>
      <c r="M52" s="2842"/>
    </row>
    <row r="53" spans="1:13" ht="22.5" customHeight="1" thickBot="1">
      <c r="A53" s="2881"/>
      <c r="B53" s="822" t="s">
        <v>93</v>
      </c>
      <c r="C53" s="2839" t="s">
        <v>1629</v>
      </c>
      <c r="D53" s="2841"/>
      <c r="E53" s="2841"/>
      <c r="F53" s="2841"/>
      <c r="G53" s="2841"/>
      <c r="H53" s="2841"/>
      <c r="I53" s="2841"/>
      <c r="J53" s="2841"/>
      <c r="K53" s="2841"/>
      <c r="L53" s="2841"/>
      <c r="M53" s="2842"/>
    </row>
    <row r="54" spans="1:13" ht="22.5" customHeight="1">
      <c r="A54" s="2879" t="s">
        <v>95</v>
      </c>
      <c r="B54" s="824" t="s">
        <v>96</v>
      </c>
      <c r="C54" s="2839" t="s">
        <v>767</v>
      </c>
      <c r="D54" s="2841"/>
      <c r="E54" s="2841"/>
      <c r="F54" s="2841"/>
      <c r="G54" s="2841"/>
      <c r="H54" s="2841"/>
      <c r="I54" s="2841"/>
      <c r="J54" s="2841"/>
      <c r="K54" s="2841"/>
      <c r="L54" s="2841"/>
      <c r="M54" s="2842"/>
    </row>
    <row r="55" spans="1:13" ht="22.5" customHeight="1">
      <c r="A55" s="2880"/>
      <c r="B55" s="824" t="s">
        <v>98</v>
      </c>
      <c r="C55" s="2839" t="s">
        <v>99</v>
      </c>
      <c r="D55" s="2841"/>
      <c r="E55" s="2841"/>
      <c r="F55" s="2841"/>
      <c r="G55" s="2841"/>
      <c r="H55" s="2841"/>
      <c r="I55" s="2841"/>
      <c r="J55" s="2841"/>
      <c r="K55" s="2841"/>
      <c r="L55" s="2841"/>
      <c r="M55" s="2842"/>
    </row>
    <row r="56" spans="1:13" ht="22.5" customHeight="1" thickBot="1">
      <c r="A56" s="2880"/>
      <c r="B56" s="825" t="s">
        <v>12</v>
      </c>
      <c r="C56" s="2839" t="s">
        <v>227</v>
      </c>
      <c r="D56" s="2841"/>
      <c r="E56" s="2841"/>
      <c r="F56" s="2841"/>
      <c r="G56" s="2841"/>
      <c r="H56" s="2841"/>
      <c r="I56" s="2841"/>
      <c r="J56" s="2841"/>
      <c r="K56" s="2841"/>
      <c r="L56" s="2841"/>
      <c r="M56" s="2842"/>
    </row>
    <row r="57" spans="1:13" ht="22.5" customHeight="1" thickBot="1">
      <c r="A57" s="1822" t="s">
        <v>100</v>
      </c>
      <c r="B57" s="1839"/>
      <c r="C57" s="2864"/>
      <c r="D57" s="2865"/>
      <c r="E57" s="2865"/>
      <c r="F57" s="2865"/>
      <c r="G57" s="2865"/>
      <c r="H57" s="2865"/>
      <c r="I57" s="2865"/>
      <c r="J57" s="2865"/>
      <c r="K57" s="2865"/>
      <c r="L57" s="2865"/>
      <c r="M57" s="2866"/>
    </row>
  </sheetData>
  <mergeCells count="40">
    <mergeCell ref="C57:M57"/>
    <mergeCell ref="A12:A47"/>
    <mergeCell ref="B13:B19"/>
    <mergeCell ref="B20:B23"/>
    <mergeCell ref="B27:B29"/>
    <mergeCell ref="A54:A56"/>
    <mergeCell ref="A48:A53"/>
    <mergeCell ref="C48:M48"/>
    <mergeCell ref="C49:M49"/>
    <mergeCell ref="C50:M50"/>
    <mergeCell ref="C51:M51"/>
    <mergeCell ref="C52:M52"/>
    <mergeCell ref="C53:M53"/>
    <mergeCell ref="C44:M44"/>
    <mergeCell ref="C45:M45"/>
    <mergeCell ref="C54:M54"/>
    <mergeCell ref="C55:M55"/>
    <mergeCell ref="C11:M11"/>
    <mergeCell ref="C12:D12"/>
    <mergeCell ref="C56:M56"/>
    <mergeCell ref="B40:B43"/>
    <mergeCell ref="F41:F42"/>
    <mergeCell ref="G41:J42"/>
    <mergeCell ref="J25:L25"/>
    <mergeCell ref="F38:G38"/>
    <mergeCell ref="H39:I39"/>
    <mergeCell ref="L41:M42"/>
    <mergeCell ref="A2:A11"/>
    <mergeCell ref="C2:M2"/>
    <mergeCell ref="C3:M3"/>
    <mergeCell ref="F4:G4"/>
    <mergeCell ref="C5:M5"/>
    <mergeCell ref="C6:I6"/>
    <mergeCell ref="C7:D7"/>
    <mergeCell ref="I7:M7"/>
    <mergeCell ref="B8:B10"/>
    <mergeCell ref="C10:D10"/>
    <mergeCell ref="F10:G10"/>
    <mergeCell ref="I10:J10"/>
    <mergeCell ref="L10:M10"/>
  </mergeCells>
  <dataValidations count="4">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A00-000000000000}"/>
    <dataValidation allowBlank="1" showInputMessage="1" showErrorMessage="1" prompt="Determine si el indicador responde a un enfoque (Derechos Humanos, Género, Diferencial, Poblacional, Ambiental y Territorial). Si responde a más de enfoque separelos por ;" sqref="B12" xr:uid="{00000000-0002-0000-0A00-000001000000}"/>
    <dataValidation allowBlank="1" showInputMessage="1" showErrorMessage="1" prompt="Seleccione de la lista desplegable" sqref="B4 B7 H7" xr:uid="{00000000-0002-0000-0A00-000002000000}"/>
    <dataValidation allowBlank="1" showInputMessage="1" showErrorMessage="1" prompt="Incluir una ficha por cada indicador, ya sea de producto o de resultado" sqref="B1" xr:uid="{00000000-0002-0000-0A00-000003000000}"/>
  </dataValidations>
  <pageMargins left="0.7" right="0.7" top="0.75" bottom="0.75" header="0.3" footer="0.3"/>
  <pageSetup paperSize="9" orientation="portrait" horizontalDpi="1200" verticalDpi="12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theme="8" tint="0.59999389629810485"/>
  </sheetPr>
  <dimension ref="A1:O64"/>
  <sheetViews>
    <sheetView showGridLines="0" workbookViewId="0">
      <selection activeCell="B2" sqref="B2"/>
    </sheetView>
  </sheetViews>
  <sheetFormatPr baseColWidth="10" defaultColWidth="11.42578125" defaultRowHeight="15"/>
  <cols>
    <col min="1" max="1" width="21.42578125" style="2255" customWidth="1"/>
    <col min="2" max="2" width="35.7109375" style="848" customWidth="1"/>
    <col min="3" max="13" width="14.28515625" style="848" customWidth="1"/>
    <col min="14" max="16384" width="11.42578125" style="848"/>
  </cols>
  <sheetData>
    <row r="1" spans="1:15" ht="22.5" customHeight="1" thickBot="1">
      <c r="A1" s="2169"/>
      <c r="B1" s="2217" t="s">
        <v>2500</v>
      </c>
      <c r="C1" s="2215"/>
      <c r="D1" s="2217"/>
      <c r="E1" s="2217"/>
      <c r="F1" s="2217"/>
      <c r="G1" s="2217"/>
      <c r="H1" s="2217"/>
      <c r="I1" s="2217"/>
      <c r="J1" s="2217"/>
      <c r="K1" s="2217"/>
      <c r="L1" s="2217"/>
      <c r="M1" s="2218"/>
      <c r="N1" s="1022"/>
    </row>
    <row r="2" spans="1:15" ht="37.5" customHeight="1">
      <c r="A2" s="3864" t="s">
        <v>0</v>
      </c>
      <c r="B2" s="2171" t="s">
        <v>1</v>
      </c>
      <c r="C2" s="3301" t="s">
        <v>1286</v>
      </c>
      <c r="D2" s="3302"/>
      <c r="E2" s="3302"/>
      <c r="F2" s="3302"/>
      <c r="G2" s="3302"/>
      <c r="H2" s="3302"/>
      <c r="I2" s="3302"/>
      <c r="J2" s="3302"/>
      <c r="K2" s="3302"/>
      <c r="L2" s="3302"/>
      <c r="M2" s="4743"/>
      <c r="N2" s="1022"/>
    </row>
    <row r="3" spans="1:15" ht="45" customHeight="1">
      <c r="A3" s="3865"/>
      <c r="B3" s="830" t="s">
        <v>3</v>
      </c>
      <c r="C3" s="3238" t="s">
        <v>1287</v>
      </c>
      <c r="D3" s="3239"/>
      <c r="E3" s="3239"/>
      <c r="F3" s="3239"/>
      <c r="G3" s="3239"/>
      <c r="H3" s="3239"/>
      <c r="I3" s="3239"/>
      <c r="J3" s="3239"/>
      <c r="K3" s="3239"/>
      <c r="L3" s="3239"/>
      <c r="M3" s="3240"/>
      <c r="N3" s="1022"/>
    </row>
    <row r="4" spans="1:15" s="1022" customFormat="1" ht="22.5" customHeight="1">
      <c r="A4" s="3865"/>
      <c r="B4" s="601" t="s">
        <v>131</v>
      </c>
      <c r="C4" s="2172" t="s">
        <v>75</v>
      </c>
      <c r="D4" s="603"/>
      <c r="E4" s="2270"/>
      <c r="F4" s="3710" t="s">
        <v>1668</v>
      </c>
      <c r="G4" s="3711"/>
      <c r="H4" s="700"/>
      <c r="I4" s="120"/>
      <c r="J4" s="120"/>
      <c r="K4" s="120"/>
      <c r="L4" s="120"/>
      <c r="M4" s="121"/>
    </row>
    <row r="5" spans="1:15" ht="22.5" customHeight="1">
      <c r="A5" s="3865"/>
      <c r="B5" s="831" t="s">
        <v>7</v>
      </c>
      <c r="C5" s="3238" t="s">
        <v>195</v>
      </c>
      <c r="D5" s="3239"/>
      <c r="E5" s="3239"/>
      <c r="F5" s="3239"/>
      <c r="G5" s="3239"/>
      <c r="H5" s="3239"/>
      <c r="I5" s="3239"/>
      <c r="J5" s="3239"/>
      <c r="K5" s="3239"/>
      <c r="L5" s="3239"/>
      <c r="M5" s="3240"/>
      <c r="N5" s="1022"/>
    </row>
    <row r="6" spans="1:15" ht="22.5" customHeight="1">
      <c r="A6" s="3865"/>
      <c r="B6" s="831" t="s">
        <v>9</v>
      </c>
      <c r="C6" s="3238" t="s">
        <v>195</v>
      </c>
      <c r="D6" s="3239"/>
      <c r="E6" s="3239"/>
      <c r="F6" s="3239"/>
      <c r="G6" s="3239"/>
      <c r="H6" s="3239"/>
      <c r="I6" s="3239"/>
      <c r="J6" s="3239"/>
      <c r="K6" s="3239"/>
      <c r="L6" s="3239"/>
      <c r="M6" s="3240"/>
      <c r="N6" s="1022"/>
    </row>
    <row r="7" spans="1:15" ht="22.5" customHeight="1">
      <c r="A7" s="3865"/>
      <c r="B7" s="831" t="s">
        <v>11</v>
      </c>
      <c r="C7" s="3243" t="s">
        <v>213</v>
      </c>
      <c r="D7" s="3244"/>
      <c r="E7" s="1022"/>
      <c r="F7" s="1022"/>
      <c r="G7" s="1625"/>
      <c r="H7" s="1626" t="s">
        <v>12</v>
      </c>
      <c r="I7" s="3245" t="s">
        <v>107</v>
      </c>
      <c r="J7" s="3244"/>
      <c r="K7" s="3244"/>
      <c r="L7" s="3244"/>
      <c r="M7" s="3246"/>
      <c r="N7" s="1022"/>
    </row>
    <row r="8" spans="1:15" ht="15.75">
      <c r="A8" s="3865"/>
      <c r="B8" s="3308" t="s">
        <v>13</v>
      </c>
      <c r="C8" s="22"/>
      <c r="D8" s="1022"/>
      <c r="E8" s="1627"/>
      <c r="F8" s="1627"/>
      <c r="G8" s="1627"/>
      <c r="H8" s="1627"/>
      <c r="I8" s="1022"/>
      <c r="J8" s="1022"/>
      <c r="K8" s="1022"/>
      <c r="L8" s="1022"/>
      <c r="M8" s="1628"/>
      <c r="N8" s="1022"/>
    </row>
    <row r="9" spans="1:15" ht="15.75">
      <c r="A9" s="3865"/>
      <c r="B9" s="3247"/>
      <c r="C9" s="4744"/>
      <c r="D9" s="4745"/>
      <c r="E9" s="1022"/>
      <c r="F9" s="4745"/>
      <c r="G9" s="4745"/>
      <c r="H9" s="1022"/>
      <c r="I9" s="4745"/>
      <c r="J9" s="4745"/>
      <c r="K9" s="1022"/>
      <c r="L9" s="24"/>
      <c r="M9" s="25"/>
      <c r="N9" s="1022"/>
    </row>
    <row r="10" spans="1:15" ht="15.75">
      <c r="A10" s="3865"/>
      <c r="B10" s="3248"/>
      <c r="C10" s="3939" t="s">
        <v>17</v>
      </c>
      <c r="D10" s="3250"/>
      <c r="E10" s="2006"/>
      <c r="F10" s="3250" t="s">
        <v>17</v>
      </c>
      <c r="G10" s="3250"/>
      <c r="H10" s="2006"/>
      <c r="I10" s="3250" t="s">
        <v>17</v>
      </c>
      <c r="J10" s="3250"/>
      <c r="K10" s="1629"/>
      <c r="L10" s="1629"/>
      <c r="M10" s="1630"/>
      <c r="N10" s="1022"/>
    </row>
    <row r="11" spans="1:15" ht="231.75" customHeight="1">
      <c r="A11" s="3865"/>
      <c r="B11" s="831" t="s">
        <v>136</v>
      </c>
      <c r="C11" s="3114" t="s">
        <v>1288</v>
      </c>
      <c r="D11" s="3115"/>
      <c r="E11" s="3115"/>
      <c r="F11" s="3115"/>
      <c r="G11" s="3115"/>
      <c r="H11" s="3115"/>
      <c r="I11" s="3115"/>
      <c r="J11" s="3115"/>
      <c r="K11" s="3115"/>
      <c r="L11" s="3115"/>
      <c r="M11" s="3116"/>
      <c r="N11" s="1022"/>
    </row>
    <row r="12" spans="1:15" ht="315" customHeight="1">
      <c r="A12" s="3865"/>
      <c r="B12" s="998" t="s">
        <v>18</v>
      </c>
      <c r="C12" s="4749" t="s">
        <v>1850</v>
      </c>
      <c r="D12" s="4500"/>
      <c r="E12" s="4500"/>
      <c r="F12" s="4500"/>
      <c r="G12" s="4500"/>
      <c r="H12" s="4500"/>
      <c r="I12" s="4500"/>
      <c r="J12" s="4500"/>
      <c r="K12" s="4500"/>
      <c r="L12" s="4500"/>
      <c r="M12" s="4750"/>
      <c r="N12" s="1022"/>
    </row>
    <row r="13" spans="1:15" ht="45" customHeight="1">
      <c r="A13" s="3865"/>
      <c r="B13" s="831" t="s">
        <v>19</v>
      </c>
      <c r="C13" s="4746" t="s">
        <v>1275</v>
      </c>
      <c r="D13" s="4747"/>
      <c r="E13" s="4747"/>
      <c r="F13" s="4747"/>
      <c r="G13" s="4747"/>
      <c r="H13" s="4747"/>
      <c r="I13" s="4747"/>
      <c r="J13" s="4747"/>
      <c r="K13" s="4747"/>
      <c r="L13" s="4747"/>
      <c r="M13" s="4748"/>
      <c r="N13" s="1022"/>
    </row>
    <row r="14" spans="1:15" s="714" customFormat="1" ht="45" customHeight="1">
      <c r="A14" s="3865"/>
      <c r="B14" s="745" t="s">
        <v>140</v>
      </c>
      <c r="C14" s="3018" t="s">
        <v>219</v>
      </c>
      <c r="D14" s="2926"/>
      <c r="E14" s="742" t="s">
        <v>142</v>
      </c>
      <c r="F14" s="3019" t="s">
        <v>887</v>
      </c>
      <c r="G14" s="2862"/>
      <c r="H14" s="2862"/>
      <c r="I14" s="2862"/>
      <c r="J14" s="2862"/>
      <c r="K14" s="2862"/>
      <c r="L14" s="2862"/>
      <c r="M14" s="2863"/>
      <c r="O14" s="1864"/>
    </row>
    <row r="15" spans="1:15" ht="22.5" customHeight="1">
      <c r="A15" s="3874" t="s">
        <v>22</v>
      </c>
      <c r="B15" s="830" t="s">
        <v>144</v>
      </c>
      <c r="C15" s="3238" t="s">
        <v>582</v>
      </c>
      <c r="D15" s="3239"/>
      <c r="E15" s="3239"/>
      <c r="F15" s="3239"/>
      <c r="G15" s="3239"/>
      <c r="H15" s="3239"/>
      <c r="I15" s="3239"/>
      <c r="J15" s="3239"/>
      <c r="K15" s="3239"/>
      <c r="L15" s="3239"/>
      <c r="M15" s="3240"/>
      <c r="N15" s="1022"/>
    </row>
    <row r="16" spans="1:15" ht="45" customHeight="1">
      <c r="A16" s="3875"/>
      <c r="B16" s="831" t="s">
        <v>110</v>
      </c>
      <c r="C16" s="3238" t="s">
        <v>1289</v>
      </c>
      <c r="D16" s="3239"/>
      <c r="E16" s="3239"/>
      <c r="F16" s="3239"/>
      <c r="G16" s="3239"/>
      <c r="H16" s="3239"/>
      <c r="I16" s="3239"/>
      <c r="J16" s="3239"/>
      <c r="K16" s="3239"/>
      <c r="L16" s="3239"/>
      <c r="M16" s="3240"/>
      <c r="N16" s="1022"/>
    </row>
    <row r="17" spans="1:15" ht="15.75">
      <c r="A17" s="3875"/>
      <c r="B17" s="3308" t="s">
        <v>26</v>
      </c>
      <c r="C17" s="22"/>
      <c r="D17" s="917"/>
      <c r="E17" s="24"/>
      <c r="F17" s="917"/>
      <c r="G17" s="24"/>
      <c r="H17" s="917"/>
      <c r="I17" s="24"/>
      <c r="J17" s="917"/>
      <c r="K17" s="24"/>
      <c r="L17" s="20"/>
      <c r="M17" s="25"/>
      <c r="N17" s="1022"/>
    </row>
    <row r="18" spans="1:15" s="1848" customFormat="1" ht="15.75">
      <c r="A18" s="3875"/>
      <c r="B18" s="3247"/>
      <c r="C18" s="26" t="s">
        <v>27</v>
      </c>
      <c r="D18" s="27"/>
      <c r="E18" s="28" t="s">
        <v>28</v>
      </c>
      <c r="F18" s="27"/>
      <c r="G18" s="28" t="s">
        <v>29</v>
      </c>
      <c r="H18" s="27"/>
      <c r="I18" s="28" t="s">
        <v>30</v>
      </c>
      <c r="J18" s="27"/>
      <c r="K18" s="1865"/>
      <c r="L18" s="1865"/>
      <c r="M18" s="25"/>
      <c r="N18" s="1847"/>
      <c r="O18" s="1847"/>
    </row>
    <row r="19" spans="1:15" s="1848" customFormat="1" ht="15.75">
      <c r="A19" s="3875"/>
      <c r="B19" s="3247"/>
      <c r="C19" s="26" t="s">
        <v>32</v>
      </c>
      <c r="D19" s="31"/>
      <c r="E19" s="28" t="s">
        <v>33</v>
      </c>
      <c r="F19" s="32"/>
      <c r="G19" s="28" t="s">
        <v>34</v>
      </c>
      <c r="H19" s="32"/>
      <c r="I19" s="1865"/>
      <c r="J19" s="760"/>
      <c r="K19" s="1865"/>
      <c r="L19" s="1865"/>
      <c r="M19" s="25"/>
      <c r="N19" s="1847"/>
      <c r="O19" s="1847"/>
    </row>
    <row r="20" spans="1:15" s="1848" customFormat="1" ht="15.75">
      <c r="A20" s="3875"/>
      <c r="B20" s="3247"/>
      <c r="C20" s="753" t="s">
        <v>147</v>
      </c>
      <c r="D20" s="758"/>
      <c r="E20" s="755" t="s">
        <v>148</v>
      </c>
      <c r="F20" s="1867"/>
      <c r="G20" s="755"/>
      <c r="H20" s="760"/>
      <c r="I20" s="755"/>
      <c r="J20" s="760"/>
      <c r="K20" s="755"/>
      <c r="L20" s="760"/>
      <c r="M20" s="25"/>
      <c r="N20" s="1847"/>
      <c r="O20" s="1847"/>
    </row>
    <row r="21" spans="1:15" s="1848" customFormat="1" ht="15.75">
      <c r="A21" s="3875"/>
      <c r="B21" s="3247"/>
      <c r="C21" s="26" t="s">
        <v>38</v>
      </c>
      <c r="D21" s="32"/>
      <c r="E21" s="28" t="s">
        <v>39</v>
      </c>
      <c r="F21" s="2178" t="s">
        <v>1296</v>
      </c>
      <c r="G21" s="71"/>
      <c r="H21" s="71"/>
      <c r="I21" s="71"/>
      <c r="J21" s="71"/>
      <c r="K21" s="71"/>
      <c r="L21" s="1866"/>
      <c r="M21" s="34"/>
      <c r="N21" s="1847"/>
      <c r="O21" s="1849"/>
    </row>
    <row r="22" spans="1:15" ht="15.75">
      <c r="A22" s="3875"/>
      <c r="B22" s="3248"/>
      <c r="C22" s="39"/>
      <c r="D22" s="23"/>
      <c r="E22" s="23"/>
      <c r="F22" s="23"/>
      <c r="G22" s="23"/>
      <c r="H22" s="23"/>
      <c r="I22" s="23"/>
      <c r="J22" s="23"/>
      <c r="K22" s="23"/>
      <c r="L22" s="23"/>
      <c r="M22" s="1632"/>
      <c r="N22" s="1022"/>
    </row>
    <row r="23" spans="1:15" ht="15.75">
      <c r="A23" s="3875"/>
      <c r="B23" s="3308" t="s">
        <v>40</v>
      </c>
      <c r="C23" s="316"/>
      <c r="D23" s="24"/>
      <c r="E23" s="24"/>
      <c r="F23" s="24"/>
      <c r="G23" s="24"/>
      <c r="H23" s="24"/>
      <c r="I23" s="28"/>
      <c r="J23" s="24"/>
      <c r="K23" s="24"/>
      <c r="L23" s="1022"/>
      <c r="M23" s="1628"/>
      <c r="N23" s="1022"/>
    </row>
    <row r="24" spans="1:15" ht="15.75">
      <c r="A24" s="3875"/>
      <c r="B24" s="3247"/>
      <c r="C24" s="26" t="s">
        <v>41</v>
      </c>
      <c r="D24" s="32"/>
      <c r="E24" s="24"/>
      <c r="F24" s="28" t="s">
        <v>42</v>
      </c>
      <c r="G24" s="32"/>
      <c r="H24" s="24"/>
      <c r="I24" s="28" t="s">
        <v>43</v>
      </c>
      <c r="J24" s="32" t="s">
        <v>77</v>
      </c>
      <c r="K24" s="24"/>
      <c r="L24" s="1022"/>
      <c r="M24" s="1628"/>
      <c r="N24" s="1022"/>
    </row>
    <row r="25" spans="1:15" ht="15.75">
      <c r="A25" s="3875"/>
      <c r="B25" s="3247"/>
      <c r="C25" s="26" t="s">
        <v>44</v>
      </c>
      <c r="D25" s="1633"/>
      <c r="E25" s="1022"/>
      <c r="F25" s="28" t="s">
        <v>45</v>
      </c>
      <c r="G25" s="1634"/>
      <c r="H25" s="1022"/>
      <c r="I25" s="44" t="s">
        <v>1169</v>
      </c>
      <c r="J25" s="1633"/>
      <c r="K25" s="1022"/>
      <c r="L25" s="1022"/>
      <c r="M25" s="1628"/>
      <c r="N25" s="1022"/>
    </row>
    <row r="26" spans="1:15" ht="15.75">
      <c r="A26" s="3875"/>
      <c r="B26" s="3248"/>
      <c r="C26" s="905"/>
      <c r="D26" s="23"/>
      <c r="E26" s="23"/>
      <c r="F26" s="1038"/>
      <c r="G26" s="23"/>
      <c r="H26" s="23"/>
      <c r="I26" s="1038"/>
      <c r="J26" s="23"/>
      <c r="K26" s="23"/>
      <c r="L26" s="1629"/>
      <c r="M26" s="1630"/>
      <c r="N26" s="1022"/>
    </row>
    <row r="27" spans="1:15" ht="15.75">
      <c r="A27" s="3875"/>
      <c r="B27" s="3040" t="s">
        <v>46</v>
      </c>
      <c r="C27" s="26"/>
      <c r="D27" s="24"/>
      <c r="E27" s="24"/>
      <c r="F27" s="28"/>
      <c r="G27" s="24"/>
      <c r="H27" s="24"/>
      <c r="I27" s="28"/>
      <c r="J27" s="24"/>
      <c r="K27" s="24"/>
      <c r="L27" s="24"/>
      <c r="M27" s="25"/>
      <c r="N27" s="1022"/>
    </row>
    <row r="28" spans="1:15" ht="45" customHeight="1">
      <c r="A28" s="3875"/>
      <c r="B28" s="3041"/>
      <c r="C28" s="43" t="s">
        <v>47</v>
      </c>
      <c r="D28" s="300" t="s">
        <v>112</v>
      </c>
      <c r="E28" s="24"/>
      <c r="F28" s="44" t="s">
        <v>48</v>
      </c>
      <c r="G28" s="31" t="s">
        <v>112</v>
      </c>
      <c r="H28" s="24"/>
      <c r="I28" s="44" t="s">
        <v>50</v>
      </c>
      <c r="J28" s="3258" t="s">
        <v>112</v>
      </c>
      <c r="K28" s="3259"/>
      <c r="L28" s="3260"/>
      <c r="M28" s="25"/>
      <c r="N28" s="1022"/>
    </row>
    <row r="29" spans="1:15" ht="15.75">
      <c r="A29" s="3875"/>
      <c r="B29" s="3042"/>
      <c r="C29" s="905"/>
      <c r="D29" s="23"/>
      <c r="E29" s="23"/>
      <c r="F29" s="1038"/>
      <c r="G29" s="23"/>
      <c r="H29" s="23"/>
      <c r="I29" s="1038"/>
      <c r="J29" s="23"/>
      <c r="K29" s="23"/>
      <c r="L29" s="23"/>
      <c r="M29" s="1632"/>
      <c r="N29" s="1022"/>
    </row>
    <row r="30" spans="1:15" ht="15.75">
      <c r="A30" s="3875"/>
      <c r="B30" s="3308" t="s">
        <v>53</v>
      </c>
      <c r="C30" s="2312"/>
      <c r="D30" s="1638"/>
      <c r="E30" s="1638"/>
      <c r="F30" s="2299"/>
      <c r="G30" s="1638"/>
      <c r="H30" s="1638"/>
      <c r="I30" s="2299"/>
      <c r="J30" s="1638"/>
      <c r="K30" s="1638"/>
      <c r="L30" s="1022"/>
      <c r="M30" s="1628"/>
      <c r="N30" s="1022"/>
    </row>
    <row r="31" spans="1:15" ht="16.5">
      <c r="A31" s="3875"/>
      <c r="B31" s="3247"/>
      <c r="C31" s="26" t="s">
        <v>54</v>
      </c>
      <c r="D31" s="2313">
        <v>2023</v>
      </c>
      <c r="E31" s="1638"/>
      <c r="F31" s="28" t="s">
        <v>55</v>
      </c>
      <c r="G31" s="2313">
        <v>2028</v>
      </c>
      <c r="H31" s="1638"/>
      <c r="I31" s="1022"/>
      <c r="J31" s="1638"/>
      <c r="K31" s="1638"/>
      <c r="L31" s="1022"/>
      <c r="M31" s="1628"/>
      <c r="N31" s="1022"/>
    </row>
    <row r="32" spans="1:15" ht="15.75">
      <c r="A32" s="3875"/>
      <c r="B32" s="3248"/>
      <c r="C32" s="39"/>
      <c r="D32" s="23"/>
      <c r="E32" s="1639"/>
      <c r="F32" s="23"/>
      <c r="G32" s="1639"/>
      <c r="H32" s="1639"/>
      <c r="I32" s="1629"/>
      <c r="J32" s="1639"/>
      <c r="K32" s="1639"/>
      <c r="L32" s="1629"/>
      <c r="M32" s="1630"/>
      <c r="N32" s="1022"/>
    </row>
    <row r="33" spans="1:14" ht="15.75">
      <c r="A33" s="3875"/>
      <c r="B33" s="3247" t="s">
        <v>56</v>
      </c>
      <c r="C33" s="316"/>
      <c r="D33" s="24"/>
      <c r="E33" s="24"/>
      <c r="F33" s="24"/>
      <c r="G33" s="24"/>
      <c r="H33" s="24"/>
      <c r="I33" s="24"/>
      <c r="J33" s="24"/>
      <c r="K33" s="24"/>
      <c r="L33" s="24"/>
      <c r="M33" s="25"/>
      <c r="N33" s="1022"/>
    </row>
    <row r="34" spans="1:14" ht="15.75">
      <c r="A34" s="3875"/>
      <c r="B34" s="3247"/>
      <c r="C34" s="316"/>
      <c r="D34" s="4345">
        <v>2018</v>
      </c>
      <c r="E34" s="4345"/>
      <c r="F34" s="4345">
        <v>2019</v>
      </c>
      <c r="G34" s="4345"/>
      <c r="H34" s="4344">
        <v>2020</v>
      </c>
      <c r="I34" s="4344"/>
      <c r="J34" s="4344">
        <v>2021</v>
      </c>
      <c r="K34" s="4344"/>
      <c r="L34" s="4345">
        <v>2022</v>
      </c>
      <c r="M34" s="4346"/>
      <c r="N34" s="1022"/>
    </row>
    <row r="35" spans="1:14" ht="16.5">
      <c r="A35" s="3875"/>
      <c r="B35" s="3247"/>
      <c r="C35" s="316"/>
      <c r="D35" s="4619"/>
      <c r="E35" s="4621"/>
      <c r="F35" s="4619"/>
      <c r="G35" s="4621"/>
      <c r="H35" s="4619"/>
      <c r="I35" s="4621"/>
      <c r="J35" s="4619"/>
      <c r="K35" s="4621"/>
      <c r="L35" s="4619"/>
      <c r="M35" s="4620"/>
      <c r="N35" s="1022"/>
    </row>
    <row r="36" spans="1:14" ht="15.75">
      <c r="A36" s="3875"/>
      <c r="B36" s="3247"/>
      <c r="C36" s="316"/>
      <c r="D36" s="4352">
        <v>2023</v>
      </c>
      <c r="E36" s="4352"/>
      <c r="F36" s="4352">
        <v>2024</v>
      </c>
      <c r="G36" s="4352"/>
      <c r="H36" s="4352">
        <v>2025</v>
      </c>
      <c r="I36" s="4352"/>
      <c r="J36" s="4352">
        <v>2026</v>
      </c>
      <c r="K36" s="4352"/>
      <c r="L36" s="4352">
        <v>2027</v>
      </c>
      <c r="M36" s="4353"/>
      <c r="N36" s="1022"/>
    </row>
    <row r="37" spans="1:14" ht="15.75">
      <c r="A37" s="3875"/>
      <c r="B37" s="3247"/>
      <c r="C37" s="316"/>
      <c r="D37" s="1427">
        <v>0.2</v>
      </c>
      <c r="E37" s="1428"/>
      <c r="F37" s="1427">
        <v>0.4</v>
      </c>
      <c r="G37" s="1428"/>
      <c r="H37" s="1427">
        <v>0.6</v>
      </c>
      <c r="I37" s="1428"/>
      <c r="J37" s="1427">
        <v>0.8</v>
      </c>
      <c r="K37" s="1428"/>
      <c r="L37" s="1427">
        <v>0.9</v>
      </c>
      <c r="M37" s="1429"/>
      <c r="N37" s="1022"/>
    </row>
    <row r="38" spans="1:14" ht="15.75">
      <c r="A38" s="3875"/>
      <c r="B38" s="3247"/>
      <c r="C38" s="316"/>
      <c r="D38" s="62">
        <v>2028</v>
      </c>
      <c r="E38" s="315"/>
      <c r="F38" s="1870" t="s">
        <v>68</v>
      </c>
      <c r="G38" s="1870"/>
      <c r="H38" s="1871" t="s">
        <v>69</v>
      </c>
      <c r="I38" s="1871"/>
      <c r="J38" s="1871" t="s">
        <v>70</v>
      </c>
      <c r="K38" s="1870"/>
      <c r="L38" s="1870" t="s">
        <v>71</v>
      </c>
      <c r="M38" s="1898"/>
      <c r="N38" s="1022"/>
    </row>
    <row r="39" spans="1:14" ht="15.75">
      <c r="A39" s="3875"/>
      <c r="B39" s="3247"/>
      <c r="C39" s="316"/>
      <c r="D39" s="1427">
        <v>1</v>
      </c>
      <c r="E39" s="1428"/>
      <c r="F39" s="1427"/>
      <c r="G39" s="1428"/>
      <c r="H39" s="1427"/>
      <c r="I39" s="1428"/>
      <c r="J39" s="1427"/>
      <c r="K39" s="1428"/>
      <c r="L39" s="1427"/>
      <c r="M39" s="1429"/>
      <c r="N39" s="1022"/>
    </row>
    <row r="40" spans="1:14" ht="15.75">
      <c r="A40" s="3875"/>
      <c r="B40" s="3247"/>
      <c r="C40" s="316"/>
      <c r="D40" s="1870" t="s">
        <v>71</v>
      </c>
      <c r="E40" s="237"/>
      <c r="F40" s="1996" t="s">
        <v>72</v>
      </c>
      <c r="G40" s="45"/>
      <c r="H40" s="24" t="s">
        <v>316</v>
      </c>
      <c r="I40" s="24" t="s">
        <v>316</v>
      </c>
      <c r="J40" s="24" t="s">
        <v>316</v>
      </c>
      <c r="K40" s="24" t="s">
        <v>316</v>
      </c>
      <c r="L40" s="24" t="s">
        <v>316</v>
      </c>
      <c r="M40" s="25" t="s">
        <v>316</v>
      </c>
      <c r="N40" s="1022"/>
    </row>
    <row r="41" spans="1:14" ht="16.5">
      <c r="A41" s="3875"/>
      <c r="B41" s="3247"/>
      <c r="C41" s="316"/>
      <c r="D41" s="1427"/>
      <c r="E41" s="1428"/>
      <c r="F41" s="3465">
        <v>1</v>
      </c>
      <c r="G41" s="3466"/>
      <c r="H41" s="3936" t="s">
        <v>316</v>
      </c>
      <c r="I41" s="3936"/>
      <c r="J41" s="24" t="s">
        <v>316</v>
      </c>
      <c r="K41" s="24" t="s">
        <v>316</v>
      </c>
      <c r="L41" s="24" t="s">
        <v>316</v>
      </c>
      <c r="M41" s="25" t="s">
        <v>316</v>
      </c>
      <c r="N41" s="1022"/>
    </row>
    <row r="42" spans="1:14" ht="15.75">
      <c r="A42" s="3875"/>
      <c r="B42" s="3248"/>
      <c r="C42" s="39"/>
      <c r="D42" s="1430"/>
      <c r="E42" s="1431"/>
      <c r="F42" s="1430"/>
      <c r="G42" s="1431"/>
      <c r="H42" s="2290"/>
      <c r="I42" s="2290"/>
      <c r="J42" s="2290"/>
      <c r="K42" s="2290"/>
      <c r="L42" s="4281"/>
      <c r="M42" s="4282"/>
      <c r="N42" s="1022"/>
    </row>
    <row r="43" spans="1:14" ht="15.75">
      <c r="A43" s="3875"/>
      <c r="B43" s="3308" t="s">
        <v>73</v>
      </c>
      <c r="C43" s="316"/>
      <c r="D43" s="24"/>
      <c r="E43" s="24"/>
      <c r="F43" s="24"/>
      <c r="G43" s="24"/>
      <c r="H43" s="24"/>
      <c r="I43" s="24"/>
      <c r="J43" s="24"/>
      <c r="K43" s="24"/>
      <c r="L43" s="1022"/>
      <c r="M43" s="1628"/>
      <c r="N43" s="1022"/>
    </row>
    <row r="44" spans="1:14" s="714" customFormat="1" ht="15.75">
      <c r="A44" s="3875"/>
      <c r="B44" s="3247"/>
      <c r="C44" s="811"/>
      <c r="D44" s="812" t="s">
        <v>158</v>
      </c>
      <c r="E44" s="813" t="s">
        <v>75</v>
      </c>
      <c r="F44" s="2874" t="s">
        <v>76</v>
      </c>
      <c r="G44" s="2875"/>
      <c r="H44" s="2875"/>
      <c r="I44" s="2875"/>
      <c r="J44" s="2875"/>
      <c r="K44" s="755" t="s">
        <v>159</v>
      </c>
      <c r="L44" s="2867"/>
      <c r="M44" s="2868"/>
    </row>
    <row r="45" spans="1:14" s="714" customFormat="1" ht="15.75">
      <c r="A45" s="3875"/>
      <c r="B45" s="3247"/>
      <c r="C45" s="811"/>
      <c r="D45" s="816"/>
      <c r="E45" s="758" t="s">
        <v>36</v>
      </c>
      <c r="F45" s="2874"/>
      <c r="G45" s="2875"/>
      <c r="H45" s="2875"/>
      <c r="I45" s="2875"/>
      <c r="J45" s="2875"/>
      <c r="K45" s="732"/>
      <c r="L45" s="2869"/>
      <c r="M45" s="2870"/>
    </row>
    <row r="46" spans="1:14" ht="15.75">
      <c r="A46" s="3875"/>
      <c r="B46" s="3248"/>
      <c r="C46" s="845"/>
      <c r="D46" s="1629"/>
      <c r="E46" s="1629"/>
      <c r="F46" s="1629"/>
      <c r="G46" s="1629"/>
      <c r="H46" s="1629"/>
      <c r="I46" s="1629"/>
      <c r="J46" s="1629"/>
      <c r="K46" s="1629"/>
      <c r="L46" s="1022"/>
      <c r="M46" s="1628"/>
      <c r="N46" s="1022"/>
    </row>
    <row r="47" spans="1:14" ht="96" customHeight="1">
      <c r="A47" s="3875"/>
      <c r="B47" s="831" t="s">
        <v>78</v>
      </c>
      <c r="C47" s="3238" t="s">
        <v>1290</v>
      </c>
      <c r="D47" s="3239"/>
      <c r="E47" s="3239"/>
      <c r="F47" s="3239"/>
      <c r="G47" s="3239"/>
      <c r="H47" s="3239"/>
      <c r="I47" s="3239"/>
      <c r="J47" s="3239"/>
      <c r="K47" s="3239"/>
      <c r="L47" s="3239"/>
      <c r="M47" s="3240"/>
      <c r="N47" s="1022"/>
    </row>
    <row r="48" spans="1:14" ht="45" customHeight="1">
      <c r="A48" s="3875"/>
      <c r="B48" s="831" t="s">
        <v>79</v>
      </c>
      <c r="C48" s="3238" t="s">
        <v>1291</v>
      </c>
      <c r="D48" s="3239"/>
      <c r="E48" s="3239"/>
      <c r="F48" s="3239"/>
      <c r="G48" s="3239"/>
      <c r="H48" s="3239"/>
      <c r="I48" s="3239"/>
      <c r="J48" s="3239"/>
      <c r="K48" s="3239"/>
      <c r="L48" s="3239"/>
      <c r="M48" s="3240"/>
      <c r="N48" s="1022"/>
    </row>
    <row r="49" spans="1:14" ht="22.5" customHeight="1">
      <c r="A49" s="3875"/>
      <c r="B49" s="831" t="s">
        <v>80</v>
      </c>
      <c r="C49" s="1951">
        <v>90</v>
      </c>
      <c r="D49" s="23"/>
      <c r="E49" s="23"/>
      <c r="F49" s="23"/>
      <c r="G49" s="23"/>
      <c r="H49" s="23"/>
      <c r="I49" s="23"/>
      <c r="J49" s="23"/>
      <c r="K49" s="23"/>
      <c r="L49" s="23"/>
      <c r="M49" s="1632"/>
      <c r="N49" s="1022"/>
    </row>
    <row r="50" spans="1:14" ht="22.5" customHeight="1">
      <c r="A50" s="3876"/>
      <c r="B50" s="831" t="s">
        <v>81</v>
      </c>
      <c r="C50" s="39" t="s">
        <v>112</v>
      </c>
      <c r="D50" s="23"/>
      <c r="E50" s="23"/>
      <c r="F50" s="23"/>
      <c r="G50" s="23"/>
      <c r="H50" s="23"/>
      <c r="I50" s="23"/>
      <c r="J50" s="23"/>
      <c r="K50" s="23"/>
      <c r="L50" s="23"/>
      <c r="M50" s="1632"/>
      <c r="N50" s="1022"/>
    </row>
    <row r="51" spans="1:14" ht="22.5" customHeight="1">
      <c r="A51" s="3864" t="s">
        <v>82</v>
      </c>
      <c r="B51" s="39" t="s">
        <v>83</v>
      </c>
      <c r="C51" s="3114" t="s">
        <v>773</v>
      </c>
      <c r="D51" s="3115"/>
      <c r="E51" s="3115"/>
      <c r="F51" s="3115"/>
      <c r="G51" s="3115"/>
      <c r="H51" s="3115"/>
      <c r="I51" s="3115"/>
      <c r="J51" s="3115"/>
      <c r="K51" s="3115"/>
      <c r="L51" s="3115"/>
      <c r="M51" s="3116"/>
      <c r="N51" s="1022"/>
    </row>
    <row r="52" spans="1:14" ht="22.5" customHeight="1">
      <c r="A52" s="3865"/>
      <c r="B52" s="39" t="s">
        <v>85</v>
      </c>
      <c r="C52" s="3114" t="s">
        <v>123</v>
      </c>
      <c r="D52" s="3115"/>
      <c r="E52" s="3115"/>
      <c r="F52" s="3115"/>
      <c r="G52" s="3115"/>
      <c r="H52" s="3115"/>
      <c r="I52" s="3115"/>
      <c r="J52" s="3115"/>
      <c r="K52" s="3115"/>
      <c r="L52" s="3115"/>
      <c r="M52" s="3116"/>
      <c r="N52" s="1022"/>
    </row>
    <row r="53" spans="1:14" ht="22.5" customHeight="1">
      <c r="A53" s="3865"/>
      <c r="B53" s="39" t="s">
        <v>87</v>
      </c>
      <c r="C53" s="3114" t="s">
        <v>107</v>
      </c>
      <c r="D53" s="3115"/>
      <c r="E53" s="3115"/>
      <c r="F53" s="3115"/>
      <c r="G53" s="3115"/>
      <c r="H53" s="3115"/>
      <c r="I53" s="3115"/>
      <c r="J53" s="3115"/>
      <c r="K53" s="3115"/>
      <c r="L53" s="3115"/>
      <c r="M53" s="3116"/>
      <c r="N53" s="1022"/>
    </row>
    <row r="54" spans="1:14" ht="22.5" customHeight="1">
      <c r="A54" s="3865"/>
      <c r="B54" s="39" t="s">
        <v>89</v>
      </c>
      <c r="C54" s="3114" t="s">
        <v>124</v>
      </c>
      <c r="D54" s="3115"/>
      <c r="E54" s="3115"/>
      <c r="F54" s="3115"/>
      <c r="G54" s="3115"/>
      <c r="H54" s="3115"/>
      <c r="I54" s="3115"/>
      <c r="J54" s="3115"/>
      <c r="K54" s="3115"/>
      <c r="L54" s="3115"/>
      <c r="M54" s="3116"/>
      <c r="N54" s="1022"/>
    </row>
    <row r="55" spans="1:14" ht="22.5" customHeight="1">
      <c r="A55" s="3865"/>
      <c r="B55" s="39" t="s">
        <v>91</v>
      </c>
      <c r="C55" s="3114" t="s">
        <v>125</v>
      </c>
      <c r="D55" s="3115"/>
      <c r="E55" s="3115"/>
      <c r="F55" s="3115"/>
      <c r="G55" s="3115"/>
      <c r="H55" s="3115"/>
      <c r="I55" s="3115"/>
      <c r="J55" s="3115"/>
      <c r="K55" s="3115"/>
      <c r="L55" s="3115"/>
      <c r="M55" s="3116"/>
      <c r="N55" s="1022"/>
    </row>
    <row r="56" spans="1:14" ht="22.5" customHeight="1">
      <c r="A56" s="3883"/>
      <c r="B56" s="39" t="s">
        <v>93</v>
      </c>
      <c r="C56" s="3114" t="s">
        <v>126</v>
      </c>
      <c r="D56" s="3115"/>
      <c r="E56" s="3115"/>
      <c r="F56" s="3115"/>
      <c r="G56" s="3115"/>
      <c r="H56" s="3115"/>
      <c r="I56" s="3115"/>
      <c r="J56" s="3115"/>
      <c r="K56" s="3115"/>
      <c r="L56" s="3115"/>
      <c r="M56" s="3116"/>
      <c r="N56" s="1022"/>
    </row>
    <row r="57" spans="1:14" ht="22.5" customHeight="1">
      <c r="A57" s="3864" t="s">
        <v>95</v>
      </c>
      <c r="B57" s="845" t="s">
        <v>96</v>
      </c>
      <c r="C57" s="3114" t="s">
        <v>97</v>
      </c>
      <c r="D57" s="3115"/>
      <c r="E57" s="3115"/>
      <c r="F57" s="3115"/>
      <c r="G57" s="3115"/>
      <c r="H57" s="3115"/>
      <c r="I57" s="3115"/>
      <c r="J57" s="3115"/>
      <c r="K57" s="3115"/>
      <c r="L57" s="3115"/>
      <c r="M57" s="3116"/>
      <c r="N57" s="1022"/>
    </row>
    <row r="58" spans="1:14" ht="22.5" customHeight="1">
      <c r="A58" s="3865"/>
      <c r="B58" s="845" t="s">
        <v>98</v>
      </c>
      <c r="C58" s="3114" t="s">
        <v>99</v>
      </c>
      <c r="D58" s="3115"/>
      <c r="E58" s="3115"/>
      <c r="F58" s="3115"/>
      <c r="G58" s="3115"/>
      <c r="H58" s="3115"/>
      <c r="I58" s="3115"/>
      <c r="J58" s="3115"/>
      <c r="K58" s="3115"/>
      <c r="L58" s="3115"/>
      <c r="M58" s="3116"/>
      <c r="N58" s="1022"/>
    </row>
    <row r="59" spans="1:14" ht="22.5" customHeight="1" thickBot="1">
      <c r="A59" s="3882"/>
      <c r="B59" s="846" t="s">
        <v>12</v>
      </c>
      <c r="C59" s="3114" t="s">
        <v>107</v>
      </c>
      <c r="D59" s="3115"/>
      <c r="E59" s="3115"/>
      <c r="F59" s="3115"/>
      <c r="G59" s="3115"/>
      <c r="H59" s="3115"/>
      <c r="I59" s="3115"/>
      <c r="J59" s="3115"/>
      <c r="K59" s="3115"/>
      <c r="L59" s="3115"/>
      <c r="M59" s="3116"/>
      <c r="N59" s="1022"/>
    </row>
    <row r="60" spans="1:14" ht="22.5" customHeight="1" thickBot="1">
      <c r="A60" s="2170" t="s">
        <v>100</v>
      </c>
      <c r="B60" s="847"/>
      <c r="C60" s="3275"/>
      <c r="D60" s="3276"/>
      <c r="E60" s="3276"/>
      <c r="F60" s="3276"/>
      <c r="G60" s="3276"/>
      <c r="H60" s="3276"/>
      <c r="I60" s="3276"/>
      <c r="J60" s="3276"/>
      <c r="K60" s="3276"/>
      <c r="L60" s="3276"/>
      <c r="M60" s="3277"/>
      <c r="N60" s="1022"/>
    </row>
    <row r="61" spans="1:14" ht="15.75">
      <c r="A61" s="834"/>
      <c r="B61" s="1640"/>
      <c r="C61" s="1022"/>
      <c r="D61" s="1022"/>
      <c r="E61" s="1022"/>
      <c r="F61" s="1022"/>
      <c r="G61" s="1022"/>
      <c r="H61" s="1022"/>
      <c r="I61" s="1022"/>
      <c r="J61" s="1022"/>
      <c r="K61" s="1022"/>
      <c r="L61" s="1022"/>
      <c r="M61" s="1022"/>
      <c r="N61" s="1022"/>
    </row>
    <row r="62" spans="1:14" ht="15.75">
      <c r="A62" s="834"/>
      <c r="B62" s="1641"/>
      <c r="C62" s="1022"/>
      <c r="D62" s="1022"/>
      <c r="E62" s="1022"/>
      <c r="F62" s="1022"/>
      <c r="G62" s="1022"/>
      <c r="H62" s="1022"/>
      <c r="I62" s="1022"/>
      <c r="J62" s="1022"/>
      <c r="K62" s="1022"/>
      <c r="L62" s="1022"/>
      <c r="M62" s="1022"/>
      <c r="N62" s="1022"/>
    </row>
    <row r="63" spans="1:14" ht="15.75">
      <c r="A63" s="834"/>
      <c r="B63" s="1641"/>
      <c r="C63" s="1022"/>
      <c r="D63" s="1022"/>
      <c r="E63" s="1022"/>
      <c r="F63" s="1022"/>
      <c r="G63" s="1022"/>
      <c r="H63" s="1022"/>
      <c r="I63" s="1022"/>
      <c r="J63" s="1022"/>
      <c r="K63" s="1022"/>
      <c r="L63" s="1022"/>
      <c r="M63" s="1022"/>
      <c r="N63" s="1022"/>
    </row>
    <row r="64" spans="1:14" ht="15.75">
      <c r="A64" s="834"/>
      <c r="B64" s="1641"/>
      <c r="C64" s="1022"/>
      <c r="D64" s="1022"/>
      <c r="E64" s="1022"/>
      <c r="F64" s="1022"/>
      <c r="G64" s="1022"/>
      <c r="H64" s="1022"/>
      <c r="I64" s="1022"/>
      <c r="J64" s="1022"/>
      <c r="K64" s="1022"/>
      <c r="L64" s="1022"/>
      <c r="M64" s="1022"/>
      <c r="N64" s="1022"/>
    </row>
  </sheetData>
  <mergeCells count="65">
    <mergeCell ref="L34:M34"/>
    <mergeCell ref="B27:B29"/>
    <mergeCell ref="C5:M5"/>
    <mergeCell ref="C6:M6"/>
    <mergeCell ref="C7:D7"/>
    <mergeCell ref="I7:M7"/>
    <mergeCell ref="A57:A59"/>
    <mergeCell ref="C57:M57"/>
    <mergeCell ref="C58:M58"/>
    <mergeCell ref="C59:M59"/>
    <mergeCell ref="C60:M60"/>
    <mergeCell ref="C48:M48"/>
    <mergeCell ref="A51:A56"/>
    <mergeCell ref="C51:M51"/>
    <mergeCell ref="C52:M52"/>
    <mergeCell ref="C53:M53"/>
    <mergeCell ref="C54:M54"/>
    <mergeCell ref="C55:M55"/>
    <mergeCell ref="C56:M56"/>
    <mergeCell ref="A15:A50"/>
    <mergeCell ref="C15:M15"/>
    <mergeCell ref="C16:M16"/>
    <mergeCell ref="B17:B22"/>
    <mergeCell ref="B23:B26"/>
    <mergeCell ref="B30:B32"/>
    <mergeCell ref="B33:B42"/>
    <mergeCell ref="B43:B46"/>
    <mergeCell ref="F44:F45"/>
    <mergeCell ref="G44:J45"/>
    <mergeCell ref="L44:M45"/>
    <mergeCell ref="C47:M47"/>
    <mergeCell ref="H35:I35"/>
    <mergeCell ref="J35:K35"/>
    <mergeCell ref="L35:M35"/>
    <mergeCell ref="F41:G41"/>
    <mergeCell ref="H41:I41"/>
    <mergeCell ref="L42:M42"/>
    <mergeCell ref="D35:E35"/>
    <mergeCell ref="F35:G35"/>
    <mergeCell ref="D36:E36"/>
    <mergeCell ref="F36:G36"/>
    <mergeCell ref="H36:I36"/>
    <mergeCell ref="J36:K36"/>
    <mergeCell ref="L36:M36"/>
    <mergeCell ref="C13:M13"/>
    <mergeCell ref="C11:M11"/>
    <mergeCell ref="C12:M12"/>
    <mergeCell ref="F9:G9"/>
    <mergeCell ref="I9:J9"/>
    <mergeCell ref="C10:D10"/>
    <mergeCell ref="F10:G10"/>
    <mergeCell ref="I10:J10"/>
    <mergeCell ref="C14:D14"/>
    <mergeCell ref="F14:M14"/>
    <mergeCell ref="J28:L28"/>
    <mergeCell ref="D34:E34"/>
    <mergeCell ref="F34:G34"/>
    <mergeCell ref="H34:I34"/>
    <mergeCell ref="J34:K34"/>
    <mergeCell ref="A2:A14"/>
    <mergeCell ref="C2:M2"/>
    <mergeCell ref="C3:M3"/>
    <mergeCell ref="B8:B10"/>
    <mergeCell ref="C9:D9"/>
    <mergeCell ref="F4:G4"/>
  </mergeCells>
  <dataValidations count="6">
    <dataValidation allowBlank="1" sqref="C57:M58 C59 D35 F35 H35 J35 L35 H42 L42 J42 F41" xr:uid="{00000000-0002-0000-6D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D00-000001000000}"/>
    <dataValidation allowBlank="1" showInputMessage="1" showErrorMessage="1" prompt="Seleccione de la lista desplegable" sqref="B4" xr:uid="{00000000-0002-0000-6D00-000002000000}"/>
    <dataValidation allowBlank="1" showInputMessage="1" showErrorMessage="1" prompt="Identifique la meta ODS a que le apunta el indicador de producto. Seleccione de la lista desplegable." sqref="E14" xr:uid="{00000000-0002-0000-6D00-000003000000}"/>
    <dataValidation allowBlank="1" showInputMessage="1" showErrorMessage="1" prompt="Identifique el ODS a que le apunta el indicador de producto. Seleccione de la lista desplegable._x000a_" sqref="B14" xr:uid="{00000000-0002-0000-6D00-000004000000}"/>
    <dataValidation allowBlank="1" sqref="D37:M37 D39:M39 D41:E42 F42:G42" xr:uid="{00000000-0002-0000-6D00-000005000000}">
      <formula1>0</formula1>
      <formula2>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6D00-000006000000}">
          <x14:formula1>
            <xm:f>Desplegables!$L$24:$L$39</xm:f>
          </x14:formula1>
          <xm:sqref>C14:D14</xm:sqref>
        </x14:dataValidation>
        <x14:dataValidation type="list" allowBlank="1" showInputMessage="1" showErrorMessage="1" xr:uid="{00000000-0002-0000-6D00-000007000000}">
          <x14:formula1>
            <xm:f>Desplegables!$B$50:$B$52</xm:f>
          </x14:formula1>
          <xm:sqref>G44:J45</xm:sqref>
        </x14:dataValidation>
      </x14:dataValidations>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theme="8" tint="0.59999389629810485"/>
  </sheetPr>
  <dimension ref="A1:O62"/>
  <sheetViews>
    <sheetView showGridLines="0" workbookViewId="0">
      <selection activeCell="B2" sqref="B2"/>
    </sheetView>
  </sheetViews>
  <sheetFormatPr baseColWidth="10" defaultColWidth="11.42578125" defaultRowHeight="15"/>
  <cols>
    <col min="1" max="1" width="21.42578125" style="3" customWidth="1"/>
    <col min="2" max="2" width="35.7109375" style="3" customWidth="1"/>
    <col min="3" max="13" width="14.28515625" style="3" customWidth="1"/>
    <col min="14" max="16384" width="11.42578125" style="3"/>
  </cols>
  <sheetData>
    <row r="1" spans="1:15" ht="22.5" customHeight="1" thickBot="1">
      <c r="A1" s="2210"/>
      <c r="B1" s="4751" t="s">
        <v>1315</v>
      </c>
      <c r="C1" s="4752"/>
      <c r="D1" s="4752"/>
      <c r="E1" s="4752"/>
      <c r="F1" s="4752"/>
      <c r="G1" s="4752"/>
      <c r="H1" s="4752"/>
      <c r="I1" s="4752"/>
      <c r="J1" s="4752"/>
      <c r="K1" s="4752"/>
      <c r="L1" s="4752"/>
      <c r="M1" s="4753"/>
      <c r="N1" s="2"/>
    </row>
    <row r="2" spans="1:15" ht="22.5" customHeight="1">
      <c r="A2" s="3864" t="s">
        <v>0</v>
      </c>
      <c r="B2" s="2269" t="s">
        <v>1</v>
      </c>
      <c r="C2" s="4754" t="s">
        <v>1292</v>
      </c>
      <c r="D2" s="4755"/>
      <c r="E2" s="4755"/>
      <c r="F2" s="4755"/>
      <c r="G2" s="4755"/>
      <c r="H2" s="4755"/>
      <c r="I2" s="4755"/>
      <c r="J2" s="4755"/>
      <c r="K2" s="4755"/>
      <c r="L2" s="4755"/>
      <c r="M2" s="4756"/>
      <c r="N2" s="2"/>
    </row>
    <row r="3" spans="1:15" ht="45" customHeight="1">
      <c r="A3" s="3865"/>
      <c r="B3" s="5" t="s">
        <v>3</v>
      </c>
      <c r="C3" s="3114" t="s">
        <v>1293</v>
      </c>
      <c r="D3" s="3115"/>
      <c r="E3" s="3115"/>
      <c r="F3" s="3115"/>
      <c r="G3" s="3115"/>
      <c r="H3" s="3115"/>
      <c r="I3" s="3115"/>
      <c r="J3" s="3115"/>
      <c r="K3" s="3115"/>
      <c r="L3" s="3115"/>
      <c r="M3" s="3116"/>
      <c r="N3" s="2"/>
    </row>
    <row r="4" spans="1:15" s="1022" customFormat="1" ht="22.5" customHeight="1">
      <c r="A4" s="3865"/>
      <c r="B4" s="601" t="s">
        <v>131</v>
      </c>
      <c r="C4" s="2172" t="s">
        <v>75</v>
      </c>
      <c r="D4" s="603"/>
      <c r="E4" s="2270"/>
      <c r="F4" s="3710" t="s">
        <v>1668</v>
      </c>
      <c r="G4" s="3711"/>
      <c r="H4" s="700"/>
      <c r="I4" s="120"/>
      <c r="J4" s="120"/>
      <c r="K4" s="120"/>
      <c r="L4" s="120"/>
      <c r="M4" s="121"/>
    </row>
    <row r="5" spans="1:15" ht="22.5" customHeight="1">
      <c r="A5" s="3865"/>
      <c r="B5" s="15" t="s">
        <v>7</v>
      </c>
      <c r="C5" s="6" t="s">
        <v>112</v>
      </c>
      <c r="D5" s="7"/>
      <c r="E5" s="7"/>
      <c r="F5" s="7"/>
      <c r="G5" s="7"/>
      <c r="H5" s="7"/>
      <c r="I5" s="7"/>
      <c r="J5" s="7"/>
      <c r="K5" s="7"/>
      <c r="L5" s="7"/>
      <c r="M5" s="8"/>
      <c r="N5" s="2"/>
    </row>
    <row r="6" spans="1:15" ht="22.5" customHeight="1">
      <c r="A6" s="3865"/>
      <c r="B6" s="15" t="s">
        <v>9</v>
      </c>
      <c r="C6" s="6" t="s">
        <v>112</v>
      </c>
      <c r="D6" s="7"/>
      <c r="E6" s="7"/>
      <c r="F6" s="7"/>
      <c r="G6" s="7"/>
      <c r="H6" s="7"/>
      <c r="I6" s="7"/>
      <c r="J6" s="7"/>
      <c r="K6" s="7"/>
      <c r="L6" s="7"/>
      <c r="M6" s="8"/>
      <c r="N6" s="2"/>
    </row>
    <row r="7" spans="1:15" ht="22.5" customHeight="1">
      <c r="A7" s="3865"/>
      <c r="B7" s="5" t="s">
        <v>11</v>
      </c>
      <c r="C7" s="3918" t="s">
        <v>105</v>
      </c>
      <c r="D7" s="3182"/>
      <c r="E7" s="291"/>
      <c r="F7" s="291"/>
      <c r="G7" s="292"/>
      <c r="H7" s="293" t="s">
        <v>12</v>
      </c>
      <c r="I7" s="3919" t="s">
        <v>107</v>
      </c>
      <c r="J7" s="3182"/>
      <c r="K7" s="3182"/>
      <c r="L7" s="3182"/>
      <c r="M7" s="3920"/>
      <c r="N7" s="2"/>
    </row>
    <row r="8" spans="1:15" ht="15.75">
      <c r="A8" s="3865"/>
      <c r="B8" s="3921" t="s">
        <v>13</v>
      </c>
      <c r="C8" s="518"/>
      <c r="D8" s="519"/>
      <c r="E8" s="519"/>
      <c r="F8" s="519"/>
      <c r="G8" s="519"/>
      <c r="H8" s="519"/>
      <c r="I8" s="519"/>
      <c r="J8" s="519"/>
      <c r="K8" s="519"/>
      <c r="L8" s="141"/>
      <c r="M8" s="142"/>
      <c r="N8" s="2"/>
    </row>
    <row r="9" spans="1:15" ht="15.75">
      <c r="A9" s="3865"/>
      <c r="B9" s="3922"/>
      <c r="C9" s="3063"/>
      <c r="D9" s="3064"/>
      <c r="E9" s="252"/>
      <c r="F9" s="3064"/>
      <c r="G9" s="3064"/>
      <c r="H9" s="252"/>
      <c r="I9" s="3064"/>
      <c r="J9" s="3064"/>
      <c r="K9" s="252"/>
      <c r="L9" s="2"/>
      <c r="M9" s="14"/>
      <c r="N9" s="2"/>
    </row>
    <row r="10" spans="1:15" ht="15.75">
      <c r="A10" s="3865"/>
      <c r="B10" s="3923"/>
      <c r="C10" s="3483" t="s">
        <v>17</v>
      </c>
      <c r="D10" s="3484"/>
      <c r="E10" s="71"/>
      <c r="F10" s="3484" t="s">
        <v>17</v>
      </c>
      <c r="G10" s="3484"/>
      <c r="H10" s="71"/>
      <c r="I10" s="3484" t="s">
        <v>17</v>
      </c>
      <c r="J10" s="3484"/>
      <c r="K10" s="71"/>
      <c r="L10" s="115"/>
      <c r="M10" s="143"/>
      <c r="N10" s="2"/>
    </row>
    <row r="11" spans="1:15" ht="22.5" customHeight="1">
      <c r="A11" s="3865"/>
      <c r="B11" s="5" t="s">
        <v>136</v>
      </c>
      <c r="C11" s="3114" t="s">
        <v>1294</v>
      </c>
      <c r="D11" s="3115"/>
      <c r="E11" s="3115"/>
      <c r="F11" s="3115"/>
      <c r="G11" s="3115"/>
      <c r="H11" s="3115"/>
      <c r="I11" s="3115"/>
      <c r="J11" s="3115"/>
      <c r="K11" s="3115"/>
      <c r="L11" s="3115"/>
      <c r="M11" s="3116"/>
      <c r="N11" s="2"/>
    </row>
    <row r="12" spans="1:15" ht="45" customHeight="1">
      <c r="A12" s="3865"/>
      <c r="B12" s="5" t="s">
        <v>18</v>
      </c>
      <c r="C12" s="3114" t="s">
        <v>1295</v>
      </c>
      <c r="D12" s="3115"/>
      <c r="E12" s="3115"/>
      <c r="F12" s="3115"/>
      <c r="G12" s="3115"/>
      <c r="H12" s="3115"/>
      <c r="I12" s="3115"/>
      <c r="J12" s="3115"/>
      <c r="K12" s="3115"/>
      <c r="L12" s="3115"/>
      <c r="M12" s="3116"/>
      <c r="N12" s="2"/>
    </row>
    <row r="13" spans="1:15" ht="45" customHeight="1">
      <c r="A13" s="3865"/>
      <c r="B13" s="5" t="s">
        <v>19</v>
      </c>
      <c r="C13" s="3114"/>
      <c r="D13" s="3115"/>
      <c r="E13" s="3115"/>
      <c r="F13" s="3115"/>
      <c r="G13" s="3115"/>
      <c r="H13" s="3115"/>
      <c r="I13" s="3115"/>
      <c r="J13" s="3115"/>
      <c r="K13" s="3115"/>
      <c r="L13" s="3115"/>
      <c r="M13" s="3116"/>
      <c r="N13" s="2"/>
    </row>
    <row r="14" spans="1:15" s="714" customFormat="1" ht="45" customHeight="1">
      <c r="A14" s="3865"/>
      <c r="B14" s="745" t="s">
        <v>140</v>
      </c>
      <c r="C14" s="3018" t="s">
        <v>219</v>
      </c>
      <c r="D14" s="2926"/>
      <c r="E14" s="742" t="s">
        <v>142</v>
      </c>
      <c r="F14" s="3019" t="s">
        <v>887</v>
      </c>
      <c r="G14" s="2862"/>
      <c r="H14" s="2862"/>
      <c r="I14" s="2862"/>
      <c r="J14" s="2862"/>
      <c r="K14" s="2862"/>
      <c r="L14" s="2862"/>
      <c r="M14" s="2863"/>
      <c r="O14" s="1864"/>
    </row>
    <row r="15" spans="1:15" ht="22.5" customHeight="1">
      <c r="A15" s="3874" t="s">
        <v>22</v>
      </c>
      <c r="B15" s="5" t="s">
        <v>144</v>
      </c>
      <c r="C15" s="3114" t="s">
        <v>582</v>
      </c>
      <c r="D15" s="3115"/>
      <c r="E15" s="3115"/>
      <c r="F15" s="3115"/>
      <c r="G15" s="3115"/>
      <c r="H15" s="3115"/>
      <c r="I15" s="3115"/>
      <c r="J15" s="3115"/>
      <c r="K15" s="3115"/>
      <c r="L15" s="3115"/>
      <c r="M15" s="3116"/>
      <c r="N15" s="2"/>
    </row>
    <row r="16" spans="1:15" ht="48" customHeight="1">
      <c r="A16" s="3875"/>
      <c r="B16" s="5" t="s">
        <v>110</v>
      </c>
      <c r="C16" s="3114" t="s">
        <v>1851</v>
      </c>
      <c r="D16" s="3115"/>
      <c r="E16" s="3115"/>
      <c r="F16" s="3115"/>
      <c r="G16" s="3115"/>
      <c r="H16" s="3115"/>
      <c r="I16" s="3115"/>
      <c r="J16" s="3115"/>
      <c r="K16" s="3115"/>
      <c r="L16" s="3115"/>
      <c r="M16" s="3116"/>
      <c r="N16" s="2"/>
    </row>
    <row r="17" spans="1:14" ht="9" customHeight="1">
      <c r="A17" s="3875"/>
      <c r="B17" s="3040" t="s">
        <v>26</v>
      </c>
      <c r="C17" s="19"/>
      <c r="D17" s="20"/>
      <c r="E17" s="20"/>
      <c r="F17" s="20"/>
      <c r="G17" s="20"/>
      <c r="H17" s="20"/>
      <c r="I17" s="20"/>
      <c r="J17" s="20"/>
      <c r="K17" s="20"/>
      <c r="L17" s="20"/>
      <c r="M17" s="21"/>
      <c r="N17" s="2"/>
    </row>
    <row r="18" spans="1:14" ht="9" customHeight="1">
      <c r="A18" s="3875"/>
      <c r="B18" s="3041"/>
      <c r="C18" s="22"/>
      <c r="D18" s="23"/>
      <c r="E18" s="24"/>
      <c r="F18" s="23"/>
      <c r="G18" s="24"/>
      <c r="H18" s="23"/>
      <c r="I18" s="24"/>
      <c r="J18" s="23"/>
      <c r="K18" s="24"/>
      <c r="L18" s="24"/>
      <c r="M18" s="25"/>
      <c r="N18" s="2"/>
    </row>
    <row r="19" spans="1:14" ht="15.75">
      <c r="A19" s="3875"/>
      <c r="B19" s="3041"/>
      <c r="C19" s="26" t="s">
        <v>27</v>
      </c>
      <c r="D19" s="27"/>
      <c r="E19" s="28" t="s">
        <v>28</v>
      </c>
      <c r="F19" s="27"/>
      <c r="G19" s="28" t="s">
        <v>29</v>
      </c>
      <c r="H19" s="27"/>
      <c r="I19" s="28" t="s">
        <v>30</v>
      </c>
      <c r="J19" s="303"/>
      <c r="K19" s="28"/>
      <c r="L19" s="28"/>
      <c r="M19" s="25"/>
      <c r="N19" s="2"/>
    </row>
    <row r="20" spans="1:14" ht="15.75">
      <c r="A20" s="3875"/>
      <c r="B20" s="3041"/>
      <c r="C20" s="26" t="s">
        <v>32</v>
      </c>
      <c r="D20" s="31"/>
      <c r="E20" s="28" t="s">
        <v>33</v>
      </c>
      <c r="F20" s="32"/>
      <c r="G20" s="28" t="s">
        <v>34</v>
      </c>
      <c r="H20" s="32"/>
      <c r="I20" s="28"/>
      <c r="J20" s="24"/>
      <c r="K20" s="28"/>
      <c r="L20" s="28"/>
      <c r="M20" s="25"/>
      <c r="N20" s="2"/>
    </row>
    <row r="21" spans="1:14" ht="15.75">
      <c r="A21" s="3875"/>
      <c r="B21" s="3041"/>
      <c r="C21" s="26" t="s">
        <v>147</v>
      </c>
      <c r="D21" s="31"/>
      <c r="E21" s="28" t="s">
        <v>148</v>
      </c>
      <c r="F21" s="31"/>
      <c r="G21" s="28"/>
      <c r="H21" s="24"/>
      <c r="I21" s="28"/>
      <c r="J21" s="24"/>
      <c r="K21" s="28"/>
      <c r="L21" s="28"/>
      <c r="M21" s="25"/>
      <c r="N21" s="2"/>
    </row>
    <row r="22" spans="1:14" ht="15.75">
      <c r="A22" s="3875"/>
      <c r="B22" s="3041"/>
      <c r="C22" s="26" t="s">
        <v>38</v>
      </c>
      <c r="D22" s="32" t="s">
        <v>36</v>
      </c>
      <c r="E22" s="28" t="s">
        <v>39</v>
      </c>
      <c r="F22" s="904" t="s">
        <v>1296</v>
      </c>
      <c r="G22" s="71"/>
      <c r="H22" s="71"/>
      <c r="I22" s="71"/>
      <c r="J22" s="71"/>
      <c r="K22" s="71"/>
      <c r="L22" s="71"/>
      <c r="M22" s="34"/>
      <c r="N22" s="2"/>
    </row>
    <row r="23" spans="1:14" ht="15.75">
      <c r="A23" s="3875"/>
      <c r="B23" s="3042"/>
      <c r="C23" s="836"/>
      <c r="D23" s="318"/>
      <c r="E23" s="318"/>
      <c r="F23" s="318"/>
      <c r="G23" s="318"/>
      <c r="H23" s="318"/>
      <c r="I23" s="318"/>
      <c r="J23" s="318"/>
      <c r="K23" s="318"/>
      <c r="L23" s="318"/>
      <c r="M23" s="35"/>
      <c r="N23" s="2"/>
    </row>
    <row r="24" spans="1:14" ht="15.75">
      <c r="A24" s="3875"/>
      <c r="B24" s="3040" t="s">
        <v>40</v>
      </c>
      <c r="C24" s="36"/>
      <c r="D24" s="20"/>
      <c r="E24" s="20"/>
      <c r="F24" s="20"/>
      <c r="G24" s="20"/>
      <c r="H24" s="20"/>
      <c r="I24" s="20"/>
      <c r="J24" s="20"/>
      <c r="K24" s="20"/>
      <c r="L24" s="141"/>
      <c r="M24" s="142"/>
      <c r="N24" s="2"/>
    </row>
    <row r="25" spans="1:14" ht="15.75">
      <c r="A25" s="3875"/>
      <c r="B25" s="3041"/>
      <c r="C25" s="26" t="s">
        <v>41</v>
      </c>
      <c r="D25" s="32"/>
      <c r="E25" s="315"/>
      <c r="F25" s="28" t="s">
        <v>42</v>
      </c>
      <c r="G25" s="31"/>
      <c r="H25" s="315"/>
      <c r="I25" s="28" t="s">
        <v>43</v>
      </c>
      <c r="J25" s="31" t="s">
        <v>36</v>
      </c>
      <c r="K25" s="315"/>
      <c r="L25" s="2"/>
      <c r="M25" s="14"/>
      <c r="N25" s="2"/>
    </row>
    <row r="26" spans="1:14" ht="15.75">
      <c r="A26" s="3875"/>
      <c r="B26" s="3041"/>
      <c r="C26" s="26" t="s">
        <v>44</v>
      </c>
      <c r="D26" s="37"/>
      <c r="E26" s="2"/>
      <c r="F26" s="28" t="s">
        <v>45</v>
      </c>
      <c r="G26" s="32"/>
      <c r="H26" s="2"/>
      <c r="I26" s="38"/>
      <c r="J26" s="2"/>
      <c r="K26" s="252"/>
      <c r="L26" s="2"/>
      <c r="M26" s="14"/>
      <c r="N26" s="2"/>
    </row>
    <row r="27" spans="1:14" ht="15.75">
      <c r="A27" s="3875"/>
      <c r="B27" s="3042"/>
      <c r="C27" s="39"/>
      <c r="D27" s="23"/>
      <c r="E27" s="23"/>
      <c r="F27" s="23"/>
      <c r="G27" s="23"/>
      <c r="H27" s="23"/>
      <c r="I27" s="23"/>
      <c r="J27" s="23"/>
      <c r="K27" s="23"/>
      <c r="L27" s="115"/>
      <c r="M27" s="143"/>
      <c r="N27" s="2"/>
    </row>
    <row r="28" spans="1:14" ht="15.75">
      <c r="A28" s="3875"/>
      <c r="B28" s="3040" t="s">
        <v>46</v>
      </c>
      <c r="C28" s="835"/>
      <c r="D28" s="317"/>
      <c r="E28" s="317"/>
      <c r="F28" s="317"/>
      <c r="G28" s="317"/>
      <c r="H28" s="317"/>
      <c r="I28" s="317"/>
      <c r="J28" s="317"/>
      <c r="K28" s="317"/>
      <c r="L28" s="317"/>
      <c r="M28" s="899"/>
      <c r="N28" s="2"/>
    </row>
    <row r="29" spans="1:14" ht="45" customHeight="1">
      <c r="A29" s="3875"/>
      <c r="B29" s="3041"/>
      <c r="C29" s="43" t="s">
        <v>47</v>
      </c>
      <c r="D29" s="2304">
        <v>10</v>
      </c>
      <c r="E29" s="315"/>
      <c r="F29" s="44" t="s">
        <v>48</v>
      </c>
      <c r="G29" s="2314">
        <v>44713</v>
      </c>
      <c r="H29" s="315"/>
      <c r="I29" s="44" t="s">
        <v>50</v>
      </c>
      <c r="J29" s="3235" t="s">
        <v>1297</v>
      </c>
      <c r="K29" s="3235"/>
      <c r="L29" s="3235"/>
      <c r="M29" s="42"/>
      <c r="N29" s="2"/>
    </row>
    <row r="30" spans="1:14" ht="15.75">
      <c r="A30" s="3875"/>
      <c r="B30" s="3042"/>
      <c r="C30" s="836"/>
      <c r="D30" s="318"/>
      <c r="E30" s="318"/>
      <c r="F30" s="318"/>
      <c r="G30" s="318"/>
      <c r="H30" s="318"/>
      <c r="I30" s="318"/>
      <c r="J30" s="318"/>
      <c r="K30" s="318"/>
      <c r="L30" s="318"/>
      <c r="M30" s="35"/>
      <c r="N30" s="2"/>
    </row>
    <row r="31" spans="1:14" ht="15.75">
      <c r="A31" s="3875"/>
      <c r="B31" s="3040" t="s">
        <v>53</v>
      </c>
      <c r="C31" s="46"/>
      <c r="D31" s="47"/>
      <c r="E31" s="47"/>
      <c r="F31" s="47"/>
      <c r="G31" s="47"/>
      <c r="H31" s="47"/>
      <c r="I31" s="47"/>
      <c r="J31" s="47"/>
      <c r="K31" s="47"/>
      <c r="L31" s="141"/>
      <c r="M31" s="142"/>
      <c r="N31" s="2"/>
    </row>
    <row r="32" spans="1:14" ht="15.75">
      <c r="A32" s="3875"/>
      <c r="B32" s="3041"/>
      <c r="C32" s="41" t="s">
        <v>54</v>
      </c>
      <c r="D32" s="308">
        <v>2023</v>
      </c>
      <c r="E32" s="48"/>
      <c r="F32" s="315" t="s">
        <v>55</v>
      </c>
      <c r="G32" s="308">
        <v>2028</v>
      </c>
      <c r="H32" s="48"/>
      <c r="I32" s="44"/>
      <c r="J32" s="48"/>
      <c r="K32" s="48"/>
      <c r="L32" s="2"/>
      <c r="M32" s="14"/>
      <c r="N32" s="2"/>
    </row>
    <row r="33" spans="1:14" ht="15.75">
      <c r="A33" s="3875"/>
      <c r="B33" s="3042"/>
      <c r="C33" s="836"/>
      <c r="D33" s="23"/>
      <c r="E33" s="49"/>
      <c r="F33" s="318"/>
      <c r="G33" s="49"/>
      <c r="H33" s="49"/>
      <c r="I33" s="50"/>
      <c r="J33" s="49"/>
      <c r="K33" s="49"/>
      <c r="L33" s="115"/>
      <c r="M33" s="143"/>
      <c r="N33" s="2"/>
    </row>
    <row r="34" spans="1:14" ht="15.75">
      <c r="A34" s="3875"/>
      <c r="B34" s="3040" t="s">
        <v>56</v>
      </c>
      <c r="C34" s="309"/>
      <c r="D34" s="310"/>
      <c r="E34" s="310"/>
      <c r="F34" s="310"/>
      <c r="G34" s="310"/>
      <c r="H34" s="310"/>
      <c r="I34" s="310"/>
      <c r="J34" s="310"/>
      <c r="K34" s="310"/>
      <c r="L34" s="310"/>
      <c r="M34" s="900"/>
      <c r="N34" s="2"/>
    </row>
    <row r="35" spans="1:14" ht="15.75">
      <c r="A35" s="3875"/>
      <c r="B35" s="3041"/>
      <c r="C35" s="26"/>
      <c r="D35" s="4345">
        <v>2018</v>
      </c>
      <c r="E35" s="4345"/>
      <c r="F35" s="4345">
        <v>2019</v>
      </c>
      <c r="G35" s="4345"/>
      <c r="H35" s="4344">
        <v>2020</v>
      </c>
      <c r="I35" s="4344"/>
      <c r="J35" s="4344">
        <v>2021</v>
      </c>
      <c r="K35" s="4344"/>
      <c r="L35" s="4345">
        <v>2022</v>
      </c>
      <c r="M35" s="4346"/>
      <c r="N35" s="2"/>
    </row>
    <row r="36" spans="1:14" ht="16.5">
      <c r="A36" s="3875"/>
      <c r="B36" s="3041"/>
      <c r="C36" s="26"/>
      <c r="D36" s="4619"/>
      <c r="E36" s="4621"/>
      <c r="F36" s="4619"/>
      <c r="G36" s="4621"/>
      <c r="H36" s="4619"/>
      <c r="I36" s="4621"/>
      <c r="J36" s="4619"/>
      <c r="K36" s="4621"/>
      <c r="L36" s="4619"/>
      <c r="M36" s="4620"/>
      <c r="N36" s="2"/>
    </row>
    <row r="37" spans="1:14" ht="15.75">
      <c r="A37" s="3875"/>
      <c r="B37" s="3041"/>
      <c r="C37" s="26"/>
      <c r="D37" s="4352">
        <v>2023</v>
      </c>
      <c r="E37" s="4352"/>
      <c r="F37" s="4352">
        <v>2024</v>
      </c>
      <c r="G37" s="4352"/>
      <c r="H37" s="4352">
        <v>2025</v>
      </c>
      <c r="I37" s="4352"/>
      <c r="J37" s="4352">
        <v>2026</v>
      </c>
      <c r="K37" s="4352"/>
      <c r="L37" s="4352">
        <v>2027</v>
      </c>
      <c r="M37" s="4353"/>
      <c r="N37" s="2"/>
    </row>
    <row r="38" spans="1:14" ht="16.5">
      <c r="A38" s="3875"/>
      <c r="B38" s="3041"/>
      <c r="C38" s="26"/>
      <c r="D38" s="4619">
        <v>3</v>
      </c>
      <c r="E38" s="4621"/>
      <c r="F38" s="4619">
        <v>3</v>
      </c>
      <c r="G38" s="4621"/>
      <c r="H38" s="4619">
        <v>3</v>
      </c>
      <c r="I38" s="4621"/>
      <c r="J38" s="4619">
        <v>3</v>
      </c>
      <c r="K38" s="4621"/>
      <c r="L38" s="4619">
        <v>3</v>
      </c>
      <c r="M38" s="4620"/>
      <c r="N38" s="2"/>
    </row>
    <row r="39" spans="1:14" ht="15.75">
      <c r="A39" s="3875"/>
      <c r="B39" s="3041"/>
      <c r="C39" s="26"/>
      <c r="D39" s="62">
        <v>2028</v>
      </c>
      <c r="E39" s="315"/>
      <c r="F39" s="1870" t="s">
        <v>68</v>
      </c>
      <c r="G39" s="1870"/>
      <c r="H39" s="1871" t="s">
        <v>69</v>
      </c>
      <c r="I39" s="1871"/>
      <c r="J39" s="1871" t="s">
        <v>70</v>
      </c>
      <c r="K39" s="1870"/>
      <c r="L39" s="1870" t="s">
        <v>71</v>
      </c>
      <c r="M39" s="1898"/>
      <c r="N39" s="2"/>
    </row>
    <row r="40" spans="1:14" ht="16.5">
      <c r="A40" s="3875"/>
      <c r="B40" s="3041"/>
      <c r="C40" s="26"/>
      <c r="D40" s="4619">
        <v>3</v>
      </c>
      <c r="E40" s="4621"/>
      <c r="F40" s="4619"/>
      <c r="G40" s="4621"/>
      <c r="H40" s="4619"/>
      <c r="I40" s="4621"/>
      <c r="J40" s="4619"/>
      <c r="K40" s="4621"/>
      <c r="L40" s="4619"/>
      <c r="M40" s="4620"/>
      <c r="N40" s="2"/>
    </row>
    <row r="41" spans="1:14" ht="15.75">
      <c r="A41" s="3875"/>
      <c r="B41" s="3041"/>
      <c r="C41" s="26"/>
      <c r="D41" s="1870" t="s">
        <v>71</v>
      </c>
      <c r="E41" s="237"/>
      <c r="F41" s="1996" t="s">
        <v>72</v>
      </c>
      <c r="G41" s="45"/>
      <c r="H41" s="24" t="s">
        <v>316</v>
      </c>
      <c r="I41" s="24" t="s">
        <v>316</v>
      </c>
      <c r="J41" s="24" t="s">
        <v>316</v>
      </c>
      <c r="K41" s="24" t="s">
        <v>316</v>
      </c>
      <c r="L41" s="24" t="s">
        <v>316</v>
      </c>
      <c r="M41" s="25" t="s">
        <v>316</v>
      </c>
      <c r="N41" s="2"/>
    </row>
    <row r="42" spans="1:14" ht="15.95" customHeight="1">
      <c r="A42" s="3875"/>
      <c r="B42" s="3041"/>
      <c r="C42" s="26"/>
      <c r="D42" s="1427"/>
      <c r="E42" s="1428"/>
      <c r="F42" s="3409">
        <v>18</v>
      </c>
      <c r="G42" s="3410"/>
      <c r="H42" s="3936" t="s">
        <v>316</v>
      </c>
      <c r="I42" s="3936"/>
      <c r="J42" s="24" t="s">
        <v>316</v>
      </c>
      <c r="K42" s="24" t="s">
        <v>316</v>
      </c>
      <c r="L42" s="24" t="s">
        <v>316</v>
      </c>
      <c r="M42" s="25" t="s">
        <v>316</v>
      </c>
      <c r="N42" s="2"/>
    </row>
    <row r="43" spans="1:14" ht="15.75">
      <c r="A43" s="3875"/>
      <c r="B43" s="3042"/>
      <c r="C43" s="905"/>
      <c r="D43" s="1430"/>
      <c r="E43" s="1431"/>
      <c r="F43" s="1430"/>
      <c r="G43" s="1431"/>
      <c r="H43" s="2290"/>
      <c r="I43" s="2290"/>
      <c r="J43" s="2290"/>
      <c r="K43" s="2290"/>
      <c r="L43" s="4281"/>
      <c r="M43" s="4282"/>
      <c r="N43" s="2"/>
    </row>
    <row r="44" spans="1:14" ht="15.75">
      <c r="A44" s="3875"/>
      <c r="B44" s="3921" t="s">
        <v>73</v>
      </c>
      <c r="C44" s="36"/>
      <c r="D44" s="20"/>
      <c r="E44" s="20"/>
      <c r="F44" s="20"/>
      <c r="G44" s="20"/>
      <c r="H44" s="20"/>
      <c r="I44" s="20"/>
      <c r="J44" s="20"/>
      <c r="K44" s="20"/>
      <c r="L44" s="2"/>
      <c r="M44" s="14"/>
      <c r="N44" s="2"/>
    </row>
    <row r="45" spans="1:14" s="714" customFormat="1" ht="15.75">
      <c r="A45" s="3875"/>
      <c r="B45" s="3922"/>
      <c r="C45" s="811"/>
      <c r="D45" s="812" t="s">
        <v>158</v>
      </c>
      <c r="E45" s="813" t="s">
        <v>75</v>
      </c>
      <c r="F45" s="2874" t="s">
        <v>76</v>
      </c>
      <c r="G45" s="2875"/>
      <c r="H45" s="2875"/>
      <c r="I45" s="2875"/>
      <c r="J45" s="2875"/>
      <c r="K45" s="755" t="s">
        <v>159</v>
      </c>
      <c r="L45" s="2867"/>
      <c r="M45" s="2868"/>
    </row>
    <row r="46" spans="1:14" s="714" customFormat="1" ht="15.75">
      <c r="A46" s="3875"/>
      <c r="B46" s="3922"/>
      <c r="C46" s="811"/>
      <c r="D46" s="816"/>
      <c r="E46" s="758" t="s">
        <v>36</v>
      </c>
      <c r="F46" s="2874"/>
      <c r="G46" s="2875"/>
      <c r="H46" s="2875"/>
      <c r="I46" s="2875"/>
      <c r="J46" s="2875"/>
      <c r="K46" s="732"/>
      <c r="L46" s="2869"/>
      <c r="M46" s="2870"/>
    </row>
    <row r="47" spans="1:14" ht="15.75">
      <c r="A47" s="3875"/>
      <c r="B47" s="3923"/>
      <c r="C47" s="181"/>
      <c r="D47" s="115"/>
      <c r="E47" s="115"/>
      <c r="F47" s="115"/>
      <c r="G47" s="115"/>
      <c r="H47" s="115"/>
      <c r="I47" s="115"/>
      <c r="J47" s="115"/>
      <c r="K47" s="115"/>
      <c r="L47" s="2"/>
      <c r="M47" s="14"/>
      <c r="N47" s="2"/>
    </row>
    <row r="48" spans="1:14" ht="45" customHeight="1">
      <c r="A48" s="3875"/>
      <c r="B48" s="5" t="s">
        <v>78</v>
      </c>
      <c r="C48" s="3114" t="s">
        <v>1298</v>
      </c>
      <c r="D48" s="3115"/>
      <c r="E48" s="3115"/>
      <c r="F48" s="3115"/>
      <c r="G48" s="3115"/>
      <c r="H48" s="3115"/>
      <c r="I48" s="3115"/>
      <c r="J48" s="3115"/>
      <c r="K48" s="3115"/>
      <c r="L48" s="3115"/>
      <c r="M48" s="3116"/>
      <c r="N48" s="2"/>
    </row>
    <row r="49" spans="1:14" ht="22.5" customHeight="1">
      <c r="A49" s="3875"/>
      <c r="B49" s="5" t="s">
        <v>79</v>
      </c>
      <c r="C49" s="3918" t="s">
        <v>1299</v>
      </c>
      <c r="D49" s="3182"/>
      <c r="E49" s="3182"/>
      <c r="F49" s="3182"/>
      <c r="G49" s="3182"/>
      <c r="H49" s="3182"/>
      <c r="I49" s="3182"/>
      <c r="J49" s="3182"/>
      <c r="K49" s="3182"/>
      <c r="L49" s="3182"/>
      <c r="M49" s="3920"/>
      <c r="N49" s="2"/>
    </row>
    <row r="50" spans="1:14" ht="22.5" customHeight="1">
      <c r="A50" s="3875"/>
      <c r="B50" s="5" t="s">
        <v>80</v>
      </c>
      <c r="C50" s="6"/>
      <c r="D50" s="7"/>
      <c r="E50" s="7"/>
      <c r="F50" s="7"/>
      <c r="G50" s="7"/>
      <c r="H50" s="7"/>
      <c r="I50" s="7"/>
      <c r="J50" s="7"/>
      <c r="K50" s="7"/>
      <c r="L50" s="7"/>
      <c r="M50" s="8"/>
      <c r="N50" s="2"/>
    </row>
    <row r="51" spans="1:14" ht="22.5" customHeight="1">
      <c r="A51" s="3876"/>
      <c r="B51" s="5" t="s">
        <v>81</v>
      </c>
      <c r="C51" s="3114" t="s">
        <v>1300</v>
      </c>
      <c r="D51" s="3115"/>
      <c r="E51" s="3115"/>
      <c r="F51" s="3115"/>
      <c r="G51" s="3115"/>
      <c r="H51" s="3115"/>
      <c r="I51" s="3115"/>
      <c r="J51" s="3115"/>
      <c r="K51" s="3115"/>
      <c r="L51" s="3115"/>
      <c r="M51" s="3116"/>
      <c r="N51" s="2"/>
    </row>
    <row r="52" spans="1:14" ht="22.5" customHeight="1">
      <c r="A52" s="3864" t="s">
        <v>82</v>
      </c>
      <c r="B52" s="57" t="s">
        <v>83</v>
      </c>
      <c r="C52" s="3114" t="s">
        <v>326</v>
      </c>
      <c r="D52" s="3115"/>
      <c r="E52" s="3115"/>
      <c r="F52" s="3115"/>
      <c r="G52" s="3115"/>
      <c r="H52" s="3115"/>
      <c r="I52" s="3115"/>
      <c r="J52" s="3115"/>
      <c r="K52" s="3115"/>
      <c r="L52" s="3115"/>
      <c r="M52" s="3116"/>
      <c r="N52" s="2"/>
    </row>
    <row r="53" spans="1:14" ht="22.5" customHeight="1">
      <c r="A53" s="3865"/>
      <c r="B53" s="57" t="s">
        <v>85</v>
      </c>
      <c r="C53" s="3114" t="s">
        <v>327</v>
      </c>
      <c r="D53" s="3115"/>
      <c r="E53" s="3115"/>
      <c r="F53" s="3115"/>
      <c r="G53" s="3115"/>
      <c r="H53" s="3115"/>
      <c r="I53" s="3115"/>
      <c r="J53" s="3115"/>
      <c r="K53" s="3115"/>
      <c r="L53" s="3115"/>
      <c r="M53" s="3116"/>
      <c r="N53" s="2"/>
    </row>
    <row r="54" spans="1:14" ht="22.5" customHeight="1">
      <c r="A54" s="3865"/>
      <c r="B54" s="57" t="s">
        <v>87</v>
      </c>
      <c r="C54" s="3114" t="s">
        <v>107</v>
      </c>
      <c r="D54" s="3115"/>
      <c r="E54" s="3115"/>
      <c r="F54" s="3115"/>
      <c r="G54" s="3115"/>
      <c r="H54" s="3115"/>
      <c r="I54" s="3115"/>
      <c r="J54" s="3115"/>
      <c r="K54" s="3115"/>
      <c r="L54" s="3115"/>
      <c r="M54" s="3116"/>
      <c r="N54" s="2"/>
    </row>
    <row r="55" spans="1:14" ht="22.5" customHeight="1">
      <c r="A55" s="3865"/>
      <c r="B55" s="58" t="s">
        <v>89</v>
      </c>
      <c r="C55" s="3114" t="s">
        <v>327</v>
      </c>
      <c r="D55" s="3115"/>
      <c r="E55" s="3115"/>
      <c r="F55" s="3115"/>
      <c r="G55" s="3115"/>
      <c r="H55" s="3115"/>
      <c r="I55" s="3115"/>
      <c r="J55" s="3115"/>
      <c r="K55" s="3115"/>
      <c r="L55" s="3115"/>
      <c r="M55" s="3116"/>
      <c r="N55" s="2"/>
    </row>
    <row r="56" spans="1:14" ht="22.5" customHeight="1">
      <c r="A56" s="3865"/>
      <c r="B56" s="57" t="s">
        <v>91</v>
      </c>
      <c r="C56" s="3114" t="s">
        <v>328</v>
      </c>
      <c r="D56" s="3115"/>
      <c r="E56" s="3115"/>
      <c r="F56" s="3115"/>
      <c r="G56" s="3115"/>
      <c r="H56" s="3115"/>
      <c r="I56" s="3115"/>
      <c r="J56" s="3115"/>
      <c r="K56" s="3115"/>
      <c r="L56" s="3115"/>
      <c r="M56" s="3116"/>
      <c r="N56" s="2"/>
    </row>
    <row r="57" spans="1:14" ht="22.5" customHeight="1">
      <c r="A57" s="3883"/>
      <c r="B57" s="57" t="s">
        <v>93</v>
      </c>
      <c r="C57" s="3114" t="s">
        <v>126</v>
      </c>
      <c r="D57" s="3115"/>
      <c r="E57" s="3115"/>
      <c r="F57" s="3115"/>
      <c r="G57" s="3115"/>
      <c r="H57" s="3115"/>
      <c r="I57" s="3115"/>
      <c r="J57" s="3115"/>
      <c r="K57" s="3115"/>
      <c r="L57" s="3115"/>
      <c r="M57" s="3116"/>
      <c r="N57" s="2"/>
    </row>
    <row r="58" spans="1:14" ht="22.5" customHeight="1">
      <c r="A58" s="3864" t="s">
        <v>95</v>
      </c>
      <c r="B58" s="59" t="s">
        <v>96</v>
      </c>
      <c r="C58" s="3114" t="s">
        <v>97</v>
      </c>
      <c r="D58" s="3115"/>
      <c r="E58" s="3115"/>
      <c r="F58" s="3115"/>
      <c r="G58" s="3115"/>
      <c r="H58" s="3115"/>
      <c r="I58" s="3115"/>
      <c r="J58" s="3115"/>
      <c r="K58" s="3115"/>
      <c r="L58" s="3115"/>
      <c r="M58" s="3116"/>
      <c r="N58" s="2"/>
    </row>
    <row r="59" spans="1:14" ht="22.5" customHeight="1">
      <c r="A59" s="3865"/>
      <c r="B59" s="59" t="s">
        <v>98</v>
      </c>
      <c r="C59" s="3114" t="s">
        <v>127</v>
      </c>
      <c r="D59" s="3115"/>
      <c r="E59" s="3115"/>
      <c r="F59" s="3115"/>
      <c r="G59" s="3115"/>
      <c r="H59" s="3115"/>
      <c r="I59" s="3115"/>
      <c r="J59" s="3115"/>
      <c r="K59" s="3115"/>
      <c r="L59" s="3115"/>
      <c r="M59" s="3116"/>
      <c r="N59" s="2"/>
    </row>
    <row r="60" spans="1:14" ht="22.5" customHeight="1" thickBot="1">
      <c r="A60" s="3882"/>
      <c r="B60" s="60" t="s">
        <v>12</v>
      </c>
      <c r="C60" s="3114" t="s">
        <v>107</v>
      </c>
      <c r="D60" s="3115"/>
      <c r="E60" s="3115"/>
      <c r="F60" s="3115"/>
      <c r="G60" s="3115"/>
      <c r="H60" s="3115"/>
      <c r="I60" s="3115"/>
      <c r="J60" s="3115"/>
      <c r="K60" s="3115"/>
      <c r="L60" s="3115"/>
      <c r="M60" s="3116"/>
      <c r="N60" s="2"/>
    </row>
    <row r="61" spans="1:14" ht="22.5" customHeight="1" thickBot="1">
      <c r="A61" s="2186" t="s">
        <v>100</v>
      </c>
      <c r="B61" s="902"/>
      <c r="C61" s="3879"/>
      <c r="D61" s="3880"/>
      <c r="E61" s="3880"/>
      <c r="F61" s="3880"/>
      <c r="G61" s="3880"/>
      <c r="H61" s="3880"/>
      <c r="I61" s="3880"/>
      <c r="J61" s="3880"/>
      <c r="K61" s="3880"/>
      <c r="L61" s="3880"/>
      <c r="M61" s="3881"/>
      <c r="N61" s="2"/>
    </row>
    <row r="62" spans="1:14" ht="15.75">
      <c r="A62" s="2"/>
      <c r="B62" s="64"/>
      <c r="C62" s="2"/>
      <c r="D62" s="2"/>
      <c r="E62" s="2"/>
      <c r="F62" s="2"/>
      <c r="G62" s="2"/>
      <c r="H62" s="2"/>
      <c r="I62" s="2"/>
      <c r="J62" s="2"/>
      <c r="K62" s="2"/>
      <c r="L62" s="2"/>
      <c r="M62" s="2"/>
      <c r="N62" s="2"/>
    </row>
  </sheetData>
  <mergeCells count="75">
    <mergeCell ref="L43:M43"/>
    <mergeCell ref="D38:E38"/>
    <mergeCell ref="F38:G38"/>
    <mergeCell ref="H38:I38"/>
    <mergeCell ref="J38:K38"/>
    <mergeCell ref="L38:M38"/>
    <mergeCell ref="D40:E40"/>
    <mergeCell ref="F40:G40"/>
    <mergeCell ref="H40:I40"/>
    <mergeCell ref="J40:K40"/>
    <mergeCell ref="L40:M40"/>
    <mergeCell ref="D37:E37"/>
    <mergeCell ref="F37:G37"/>
    <mergeCell ref="H37:I37"/>
    <mergeCell ref="J37:K37"/>
    <mergeCell ref="L37:M37"/>
    <mergeCell ref="D36:E36"/>
    <mergeCell ref="F36:G36"/>
    <mergeCell ref="H36:I36"/>
    <mergeCell ref="J36:K36"/>
    <mergeCell ref="L36:M36"/>
    <mergeCell ref="L35:M35"/>
    <mergeCell ref="C11:M11"/>
    <mergeCell ref="C12:M12"/>
    <mergeCell ref="C13:M13"/>
    <mergeCell ref="F9:G9"/>
    <mergeCell ref="I9:J9"/>
    <mergeCell ref="C10:D10"/>
    <mergeCell ref="F10:G10"/>
    <mergeCell ref="I10:J10"/>
    <mergeCell ref="B28:B30"/>
    <mergeCell ref="D35:E35"/>
    <mergeCell ref="F35:G35"/>
    <mergeCell ref="H35:I35"/>
    <mergeCell ref="J35:K35"/>
    <mergeCell ref="A58:A60"/>
    <mergeCell ref="C58:M58"/>
    <mergeCell ref="C59:M59"/>
    <mergeCell ref="C60:M60"/>
    <mergeCell ref="C61:M61"/>
    <mergeCell ref="C51:M51"/>
    <mergeCell ref="A52:A57"/>
    <mergeCell ref="C52:M52"/>
    <mergeCell ref="C53:M53"/>
    <mergeCell ref="C54:M54"/>
    <mergeCell ref="C55:M55"/>
    <mergeCell ref="C56:M56"/>
    <mergeCell ref="C57:M57"/>
    <mergeCell ref="C49:M49"/>
    <mergeCell ref="A15:A51"/>
    <mergeCell ref="C15:M15"/>
    <mergeCell ref="C16:M16"/>
    <mergeCell ref="B17:B23"/>
    <mergeCell ref="B24:B27"/>
    <mergeCell ref="J29:L29"/>
    <mergeCell ref="B31:B33"/>
    <mergeCell ref="B34:B43"/>
    <mergeCell ref="F42:G42"/>
    <mergeCell ref="H42:I42"/>
    <mergeCell ref="B44:B47"/>
    <mergeCell ref="F45:F46"/>
    <mergeCell ref="G45:J46"/>
    <mergeCell ref="L45:M46"/>
    <mergeCell ref="C48:M48"/>
    <mergeCell ref="B1:M1"/>
    <mergeCell ref="A2:A14"/>
    <mergeCell ref="C2:M2"/>
    <mergeCell ref="C3:M3"/>
    <mergeCell ref="C7:D7"/>
    <mergeCell ref="I7:M7"/>
    <mergeCell ref="B8:B10"/>
    <mergeCell ref="C9:D9"/>
    <mergeCell ref="F4:G4"/>
    <mergeCell ref="C14:D14"/>
    <mergeCell ref="F14:M14"/>
  </mergeCells>
  <dataValidations count="6">
    <dataValidation allowBlank="1" showInputMessage="1" showErrorMessage="1" prompt="Seleccione de la lista desplegable" sqref="B4" xr:uid="{00000000-0002-0000-6E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E00-000001000000}"/>
    <dataValidation allowBlank="1" showInputMessage="1" showErrorMessage="1" prompt="Identifique el ODS a que le apunta el indicador de producto. Seleccione de la lista desplegable._x000a_" sqref="B14" xr:uid="{00000000-0002-0000-6E00-000002000000}"/>
    <dataValidation allowBlank="1" showInputMessage="1" showErrorMessage="1" prompt="Identifique la meta ODS a que le apunta el indicador de producto. Seleccione de la lista desplegable." sqref="E14" xr:uid="{00000000-0002-0000-6E00-000003000000}"/>
    <dataValidation allowBlank="1" sqref="F43:G43 D42:E43" xr:uid="{00000000-0002-0000-6E00-000004000000}">
      <formula1>0</formula1>
      <formula2>0</formula2>
    </dataValidation>
    <dataValidation allowBlank="1" sqref="D36 F36 H36 J36 L36 H43 L43 J43 F42 D38 F38 H38 J38 L38 D40 F40 H40 J40 L40" xr:uid="{00000000-0002-0000-6E00-000005000000}"/>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6E00-000006000000}">
          <x14:formula1>
            <xm:f>Desplegables!$L$24:$L$39</xm:f>
          </x14:formula1>
          <xm:sqref>C14:D14</xm:sqref>
        </x14:dataValidation>
        <x14:dataValidation type="list" allowBlank="1" showInputMessage="1" showErrorMessage="1" xr:uid="{00000000-0002-0000-6E00-000007000000}">
          <x14:formula1>
            <xm:f>Desplegables!$B$50:$B$52</xm:f>
          </x14:formula1>
          <xm:sqref>G45:J46</xm:sqref>
        </x14:dataValidation>
      </x14:dataValidations>
    </ext>
  </extLs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rgb="FFFFFFFF"/>
  </sheetPr>
  <dimension ref="A1:Q60"/>
  <sheetViews>
    <sheetView showGridLines="0" workbookViewId="0">
      <selection activeCell="B1" sqref="B1:M1"/>
    </sheetView>
  </sheetViews>
  <sheetFormatPr baseColWidth="10" defaultColWidth="11.42578125" defaultRowHeight="15.75"/>
  <cols>
    <col min="1" max="1" width="21.42578125" style="1495" customWidth="1"/>
    <col min="2" max="2" width="35.7109375" style="1643" customWidth="1"/>
    <col min="3" max="13" width="14.28515625" style="1643" customWidth="1"/>
    <col min="14" max="16384" width="11.42578125" style="1643"/>
  </cols>
  <sheetData>
    <row r="1" spans="1:14" ht="16.5" thickBot="1">
      <c r="A1" s="1642"/>
      <c r="B1" s="4714" t="s">
        <v>1317</v>
      </c>
      <c r="C1" s="4714"/>
      <c r="D1" s="4714"/>
      <c r="E1" s="4714"/>
      <c r="F1" s="4714"/>
      <c r="G1" s="4714"/>
      <c r="H1" s="4714"/>
      <c r="I1" s="4714"/>
      <c r="J1" s="4714"/>
      <c r="K1" s="4714"/>
      <c r="L1" s="4714"/>
      <c r="M1" s="4715"/>
    </row>
    <row r="2" spans="1:14">
      <c r="A2" s="4716" t="s">
        <v>0</v>
      </c>
      <c r="B2" s="272" t="s">
        <v>1</v>
      </c>
      <c r="C2" s="3194" t="s">
        <v>1302</v>
      </c>
      <c r="D2" s="3195"/>
      <c r="E2" s="3195"/>
      <c r="F2" s="3195"/>
      <c r="G2" s="3195"/>
      <c r="H2" s="3195"/>
      <c r="I2" s="3195"/>
      <c r="J2" s="3195"/>
      <c r="K2" s="3195"/>
      <c r="L2" s="3195"/>
      <c r="M2" s="3196"/>
    </row>
    <row r="3" spans="1:14" ht="31.5">
      <c r="A3" s="4717"/>
      <c r="B3" s="251" t="s">
        <v>3</v>
      </c>
      <c r="C3" s="3194" t="s">
        <v>347</v>
      </c>
      <c r="D3" s="3195"/>
      <c r="E3" s="3195"/>
      <c r="F3" s="3195"/>
      <c r="G3" s="3195"/>
      <c r="H3" s="3195"/>
      <c r="I3" s="3195"/>
      <c r="J3" s="3195"/>
      <c r="K3" s="3195"/>
      <c r="L3" s="3195"/>
      <c r="M3" s="3196"/>
    </row>
    <row r="4" spans="1:14">
      <c r="A4" s="4717"/>
      <c r="B4" s="72" t="s">
        <v>5</v>
      </c>
      <c r="C4" s="120" t="s">
        <v>75</v>
      </c>
      <c r="D4" s="120"/>
      <c r="E4" s="120"/>
      <c r="F4" s="120"/>
      <c r="G4" s="120"/>
      <c r="H4" s="120"/>
      <c r="I4" s="120"/>
      <c r="J4" s="120"/>
      <c r="K4" s="120"/>
      <c r="L4" s="120"/>
      <c r="M4" s="121"/>
    </row>
    <row r="5" spans="1:14">
      <c r="A5" s="4717"/>
      <c r="B5" s="72" t="s">
        <v>7</v>
      </c>
      <c r="C5" s="120" t="s">
        <v>145</v>
      </c>
      <c r="D5" s="120"/>
      <c r="E5" s="120"/>
      <c r="F5" s="120"/>
      <c r="G5" s="120"/>
      <c r="H5" s="120"/>
      <c r="I5" s="120"/>
      <c r="J5" s="120"/>
      <c r="K5" s="120"/>
      <c r="L5" s="120"/>
      <c r="M5" s="121"/>
    </row>
    <row r="6" spans="1:14">
      <c r="A6" s="4717"/>
      <c r="B6" s="72" t="s">
        <v>9</v>
      </c>
      <c r="C6" s="120" t="s">
        <v>145</v>
      </c>
      <c r="D6" s="120"/>
      <c r="E6" s="120"/>
      <c r="F6" s="120"/>
      <c r="G6" s="120"/>
      <c r="H6" s="120"/>
      <c r="I6" s="120"/>
      <c r="J6" s="120"/>
      <c r="K6" s="120"/>
      <c r="L6" s="120"/>
      <c r="M6" s="121"/>
    </row>
    <row r="7" spans="1:14">
      <c r="A7" s="4717"/>
      <c r="B7" s="251" t="s">
        <v>11</v>
      </c>
      <c r="C7" s="135" t="s">
        <v>185</v>
      </c>
      <c r="D7" s="135"/>
      <c r="E7" s="135"/>
      <c r="F7" s="135"/>
      <c r="G7" s="69"/>
      <c r="H7" s="70" t="s">
        <v>12</v>
      </c>
      <c r="I7" s="139" t="s">
        <v>186</v>
      </c>
      <c r="J7" s="135"/>
      <c r="K7" s="135"/>
      <c r="L7" s="135"/>
      <c r="M7" s="140"/>
    </row>
    <row r="8" spans="1:14">
      <c r="A8" s="4717"/>
      <c r="B8" s="3046" t="s">
        <v>13</v>
      </c>
      <c r="C8" s="1644"/>
      <c r="D8" s="1645"/>
      <c r="E8" s="1645"/>
      <c r="F8" s="1645"/>
      <c r="G8" s="1645"/>
      <c r="H8" s="1645"/>
      <c r="I8" s="1645"/>
      <c r="J8" s="1645"/>
      <c r="K8" s="1645"/>
      <c r="L8" s="1646"/>
      <c r="M8" s="1647"/>
    </row>
    <row r="9" spans="1:14">
      <c r="A9" s="4717"/>
      <c r="B9" s="3047"/>
      <c r="C9" s="3792" t="s">
        <v>186</v>
      </c>
      <c r="D9" s="3792"/>
      <c r="E9" s="388"/>
      <c r="F9" s="3792"/>
      <c r="G9" s="3792"/>
      <c r="H9" s="388"/>
      <c r="I9" s="3792"/>
      <c r="J9" s="3792"/>
      <c r="K9" s="388"/>
      <c r="L9" s="1495"/>
      <c r="M9" s="1648"/>
    </row>
    <row r="10" spans="1:14">
      <c r="A10" s="4717"/>
      <c r="B10" s="3048"/>
      <c r="C10" s="4757" t="s">
        <v>17</v>
      </c>
      <c r="D10" s="4757"/>
      <c r="E10" s="388"/>
      <c r="F10" s="4757" t="s">
        <v>17</v>
      </c>
      <c r="G10" s="4757"/>
      <c r="H10" s="388"/>
      <c r="I10" s="4757" t="s">
        <v>17</v>
      </c>
      <c r="J10" s="4757"/>
      <c r="K10" s="388"/>
      <c r="L10" s="1495"/>
      <c r="M10" s="1648"/>
    </row>
    <row r="11" spans="1:14">
      <c r="A11" s="4717"/>
      <c r="B11" s="251" t="s">
        <v>18</v>
      </c>
      <c r="C11" s="3194" t="s">
        <v>1303</v>
      </c>
      <c r="D11" s="3195"/>
      <c r="E11" s="3195"/>
      <c r="F11" s="3195"/>
      <c r="G11" s="3195"/>
      <c r="H11" s="3195"/>
      <c r="I11" s="3195"/>
      <c r="J11" s="3195"/>
      <c r="K11" s="3195"/>
      <c r="L11" s="3195"/>
      <c r="M11" s="3196"/>
      <c r="N11" s="1643" t="s">
        <v>507</v>
      </c>
    </row>
    <row r="12" spans="1:14">
      <c r="A12" s="4717"/>
      <c r="B12" s="251" t="s">
        <v>136</v>
      </c>
      <c r="C12" s="3194" t="s">
        <v>1304</v>
      </c>
      <c r="D12" s="3195"/>
      <c r="E12" s="3195"/>
      <c r="F12" s="3195"/>
      <c r="G12" s="3195"/>
      <c r="H12" s="3195"/>
      <c r="I12" s="3195"/>
      <c r="J12" s="3195"/>
      <c r="K12" s="3195"/>
      <c r="L12" s="3195"/>
      <c r="M12" s="3196"/>
    </row>
    <row r="13" spans="1:14" ht="47.25">
      <c r="A13" s="4717"/>
      <c r="B13" s="251" t="s">
        <v>19</v>
      </c>
      <c r="C13" s="3288" t="s">
        <v>350</v>
      </c>
      <c r="D13" s="3289"/>
      <c r="E13" s="3289"/>
      <c r="F13" s="3289"/>
      <c r="G13" s="3289"/>
      <c r="H13" s="3289"/>
      <c r="I13" s="3289"/>
      <c r="J13" s="3289"/>
      <c r="K13" s="3289"/>
      <c r="L13" s="3289"/>
      <c r="M13" s="3290"/>
    </row>
    <row r="14" spans="1:14" ht="32.25" thickBot="1">
      <c r="A14" s="4718"/>
      <c r="B14" s="253" t="s">
        <v>21</v>
      </c>
      <c r="C14" s="3194" t="s">
        <v>1305</v>
      </c>
      <c r="D14" s="3195"/>
      <c r="E14" s="3195"/>
      <c r="F14" s="3195"/>
      <c r="G14" s="3195"/>
      <c r="H14" s="3195"/>
      <c r="I14" s="3195"/>
      <c r="J14" s="3195"/>
      <c r="K14" s="3195"/>
      <c r="L14" s="3195"/>
      <c r="M14" s="3196"/>
    </row>
    <row r="15" spans="1:14">
      <c r="A15" s="4722" t="s">
        <v>191</v>
      </c>
      <c r="B15" s="249" t="s">
        <v>23</v>
      </c>
      <c r="C15" s="4725" t="s">
        <v>109</v>
      </c>
      <c r="D15" s="4726"/>
      <c r="E15" s="1649"/>
      <c r="F15" s="1649"/>
      <c r="G15" s="1649"/>
      <c r="H15" s="1649"/>
      <c r="I15" s="1649"/>
      <c r="J15" s="1649"/>
      <c r="K15" s="1649"/>
      <c r="L15" s="1650"/>
      <c r="M15" s="1651"/>
    </row>
    <row r="16" spans="1:14">
      <c r="A16" s="4723"/>
      <c r="B16" s="251" t="s">
        <v>110</v>
      </c>
      <c r="C16" s="3194" t="s">
        <v>1306</v>
      </c>
      <c r="D16" s="3195"/>
      <c r="E16" s="3195"/>
      <c r="F16" s="3195"/>
      <c r="G16" s="3195"/>
      <c r="H16" s="3195"/>
      <c r="I16" s="3195"/>
      <c r="J16" s="3195"/>
      <c r="K16" s="3195"/>
      <c r="L16" s="3195"/>
      <c r="M16" s="3196"/>
    </row>
    <row r="17" spans="1:13">
      <c r="A17" s="4723"/>
      <c r="B17" s="3046" t="s">
        <v>26</v>
      </c>
      <c r="C17" s="78"/>
      <c r="D17" s="466"/>
      <c r="E17" s="466"/>
      <c r="F17" s="466"/>
      <c r="G17" s="466"/>
      <c r="H17" s="466"/>
      <c r="I17" s="466"/>
      <c r="J17" s="466"/>
      <c r="K17" s="466"/>
      <c r="L17" s="466"/>
      <c r="M17" s="79"/>
    </row>
    <row r="18" spans="1:13">
      <c r="A18" s="4723"/>
      <c r="B18" s="3047"/>
      <c r="C18" s="80"/>
      <c r="D18" s="81"/>
      <c r="E18" s="82"/>
      <c r="F18" s="81"/>
      <c r="G18" s="82"/>
      <c r="H18" s="81"/>
      <c r="I18" s="82"/>
      <c r="J18" s="81"/>
      <c r="K18" s="82"/>
      <c r="L18" s="82"/>
      <c r="M18" s="83"/>
    </row>
    <row r="19" spans="1:13">
      <c r="A19" s="4723"/>
      <c r="B19" s="3047"/>
      <c r="C19" s="84" t="s">
        <v>27</v>
      </c>
      <c r="D19" s="85"/>
      <c r="E19" s="84" t="s">
        <v>28</v>
      </c>
      <c r="F19" s="85"/>
      <c r="G19" s="84" t="s">
        <v>29</v>
      </c>
      <c r="H19" s="85"/>
      <c r="I19" s="84" t="s">
        <v>30</v>
      </c>
      <c r="J19" s="85"/>
      <c r="K19" s="84" t="s">
        <v>31</v>
      </c>
      <c r="L19" s="86"/>
      <c r="M19" s="87"/>
    </row>
    <row r="20" spans="1:13">
      <c r="A20" s="4723"/>
      <c r="B20" s="3047"/>
      <c r="C20" s="84" t="s">
        <v>32</v>
      </c>
      <c r="D20" s="114"/>
      <c r="E20" s="84" t="s">
        <v>33</v>
      </c>
      <c r="F20" s="88"/>
      <c r="G20" s="84" t="s">
        <v>34</v>
      </c>
      <c r="H20" s="88"/>
      <c r="I20" s="84" t="s">
        <v>35</v>
      </c>
      <c r="J20" s="520"/>
      <c r="K20" s="84" t="s">
        <v>37</v>
      </c>
      <c r="L20" s="86"/>
      <c r="M20" s="87"/>
    </row>
    <row r="21" spans="1:13">
      <c r="A21" s="4723"/>
      <c r="B21" s="3047"/>
      <c r="C21" s="84" t="s">
        <v>38</v>
      </c>
      <c r="D21" s="520" t="s">
        <v>36</v>
      </c>
      <c r="E21" s="84" t="s">
        <v>39</v>
      </c>
      <c r="F21" s="425" t="s">
        <v>1307</v>
      </c>
      <c r="G21" s="425"/>
      <c r="H21" s="425"/>
      <c r="I21" s="425"/>
      <c r="J21" s="425"/>
      <c r="K21" s="425"/>
      <c r="L21" s="425"/>
      <c r="M21" s="1515"/>
    </row>
    <row r="22" spans="1:13">
      <c r="A22" s="4723"/>
      <c r="B22" s="3048"/>
      <c r="C22" s="90"/>
      <c r="D22" s="90"/>
      <c r="E22" s="90"/>
      <c r="F22" s="90"/>
      <c r="G22" s="90"/>
      <c r="H22" s="90"/>
      <c r="I22" s="90"/>
      <c r="J22" s="90"/>
      <c r="K22" s="90"/>
      <c r="L22" s="90"/>
      <c r="M22" s="91"/>
    </row>
    <row r="23" spans="1:13">
      <c r="A23" s="4723"/>
      <c r="B23" s="3046" t="s">
        <v>40</v>
      </c>
      <c r="C23" s="92"/>
      <c r="D23" s="92"/>
      <c r="E23" s="92"/>
      <c r="F23" s="92"/>
      <c r="G23" s="92"/>
      <c r="H23" s="92"/>
      <c r="I23" s="92"/>
      <c r="J23" s="92"/>
      <c r="K23" s="92"/>
      <c r="L23" s="1495"/>
      <c r="M23" s="1648"/>
    </row>
    <row r="24" spans="1:13">
      <c r="A24" s="4723"/>
      <c r="B24" s="3047"/>
      <c r="C24" s="84" t="s">
        <v>41</v>
      </c>
      <c r="D24" s="520"/>
      <c r="E24" s="93"/>
      <c r="F24" s="84" t="s">
        <v>42</v>
      </c>
      <c r="G24" s="114"/>
      <c r="H24" s="93"/>
      <c r="I24" s="84" t="s">
        <v>43</v>
      </c>
      <c r="J24" s="520"/>
      <c r="K24" s="93"/>
      <c r="L24" s="1495"/>
      <c r="M24" s="1648"/>
    </row>
    <row r="25" spans="1:13">
      <c r="A25" s="4723"/>
      <c r="B25" s="3047"/>
      <c r="C25" s="84" t="s">
        <v>44</v>
      </c>
      <c r="D25" s="1652"/>
      <c r="E25" s="1495"/>
      <c r="F25" s="84" t="s">
        <v>45</v>
      </c>
      <c r="G25" s="520"/>
      <c r="H25" s="1495"/>
      <c r="I25" s="1653" t="s">
        <v>1226</v>
      </c>
      <c r="J25" s="1654" t="s">
        <v>36</v>
      </c>
      <c r="K25" s="388"/>
      <c r="L25" s="1495"/>
      <c r="M25" s="1648"/>
    </row>
    <row r="26" spans="1:13">
      <c r="A26" s="4723"/>
      <c r="B26" s="3048"/>
      <c r="C26" s="94"/>
      <c r="D26" s="94"/>
      <c r="E26" s="94"/>
      <c r="F26" s="94"/>
      <c r="G26" s="94"/>
      <c r="H26" s="94"/>
      <c r="I26" s="94"/>
      <c r="J26" s="94"/>
      <c r="K26" s="94"/>
      <c r="L26" s="1495"/>
      <c r="M26" s="1648"/>
    </row>
    <row r="27" spans="1:13">
      <c r="A27" s="4723"/>
      <c r="B27" s="95" t="s">
        <v>46</v>
      </c>
      <c r="C27" s="93"/>
      <c r="D27" s="93"/>
      <c r="E27" s="93"/>
      <c r="F27" s="93"/>
      <c r="G27" s="93"/>
      <c r="H27" s="93"/>
      <c r="I27" s="93"/>
      <c r="J27" s="93"/>
      <c r="K27" s="93"/>
      <c r="L27" s="93"/>
      <c r="M27" s="96"/>
    </row>
    <row r="28" spans="1:13">
      <c r="A28" s="4723"/>
      <c r="B28" s="95"/>
      <c r="C28" s="97" t="s">
        <v>47</v>
      </c>
      <c r="D28" s="324">
        <v>1</v>
      </c>
      <c r="E28" s="93"/>
      <c r="F28" s="99" t="s">
        <v>48</v>
      </c>
      <c r="G28" s="324">
        <v>2020</v>
      </c>
      <c r="H28" s="93"/>
      <c r="I28" s="99" t="s">
        <v>50</v>
      </c>
      <c r="J28" s="427"/>
      <c r="K28" s="322"/>
      <c r="L28" s="323"/>
      <c r="M28" s="96"/>
    </row>
    <row r="29" spans="1:13">
      <c r="A29" s="4723"/>
      <c r="B29" s="72"/>
      <c r="C29" s="90"/>
      <c r="D29" s="90"/>
      <c r="E29" s="90"/>
      <c r="F29" s="90"/>
      <c r="G29" s="90"/>
      <c r="H29" s="90"/>
      <c r="I29" s="90"/>
      <c r="J29" s="90"/>
      <c r="K29" s="90"/>
      <c r="L29" s="90"/>
      <c r="M29" s="91"/>
    </row>
    <row r="30" spans="1:13">
      <c r="A30" s="4723"/>
      <c r="B30" s="3046" t="s">
        <v>53</v>
      </c>
      <c r="C30" s="100"/>
      <c r="D30" s="100"/>
      <c r="E30" s="100"/>
      <c r="F30" s="100"/>
      <c r="G30" s="100"/>
      <c r="H30" s="100"/>
      <c r="I30" s="100"/>
      <c r="J30" s="100"/>
      <c r="K30" s="100"/>
      <c r="L30" s="1495"/>
      <c r="M30" s="1648"/>
    </row>
    <row r="31" spans="1:13">
      <c r="A31" s="4723"/>
      <c r="B31" s="3047"/>
      <c r="C31" s="93" t="s">
        <v>54</v>
      </c>
      <c r="D31" s="324">
        <v>2023</v>
      </c>
      <c r="E31" s="101"/>
      <c r="F31" s="93" t="s">
        <v>55</v>
      </c>
      <c r="G31" s="168" t="s">
        <v>152</v>
      </c>
      <c r="H31" s="101"/>
      <c r="I31" s="99"/>
      <c r="J31" s="101"/>
      <c r="K31" s="101"/>
      <c r="L31" s="1495"/>
      <c r="M31" s="1648"/>
    </row>
    <row r="32" spans="1:13">
      <c r="A32" s="4723"/>
      <c r="B32" s="3048"/>
      <c r="C32" s="90"/>
      <c r="D32" s="102"/>
      <c r="E32" s="103"/>
      <c r="F32" s="90"/>
      <c r="G32" s="103"/>
      <c r="H32" s="103"/>
      <c r="I32" s="104"/>
      <c r="J32" s="103"/>
      <c r="K32" s="103"/>
      <c r="L32" s="1655"/>
      <c r="M32" s="1656"/>
    </row>
    <row r="33" spans="1:17">
      <c r="A33" s="4723"/>
      <c r="B33" s="3046" t="s">
        <v>56</v>
      </c>
      <c r="C33" s="105"/>
      <c r="D33" s="105"/>
      <c r="E33" s="105"/>
      <c r="F33" s="105"/>
      <c r="G33" s="105"/>
      <c r="H33" s="105"/>
      <c r="I33" s="105"/>
      <c r="J33" s="105"/>
      <c r="K33" s="105"/>
      <c r="L33" s="105"/>
      <c r="M33" s="106"/>
    </row>
    <row r="34" spans="1:17">
      <c r="A34" s="4723"/>
      <c r="B34" s="3047"/>
      <c r="C34" s="107"/>
      <c r="D34" s="461">
        <v>2018</v>
      </c>
      <c r="E34" s="461"/>
      <c r="F34" s="461">
        <v>2019</v>
      </c>
      <c r="G34" s="461"/>
      <c r="H34" s="388">
        <v>2020</v>
      </c>
      <c r="I34" s="388"/>
      <c r="J34" s="388">
        <v>2021</v>
      </c>
      <c r="K34" s="461"/>
      <c r="L34" s="461">
        <v>2022</v>
      </c>
      <c r="M34" s="106"/>
    </row>
    <row r="35" spans="1:17">
      <c r="A35" s="4723"/>
      <c r="B35" s="3047"/>
      <c r="C35" s="107"/>
      <c r="D35" s="274"/>
      <c r="E35" s="383"/>
      <c r="F35" s="110"/>
      <c r="G35" s="383"/>
      <c r="H35" s="274"/>
      <c r="I35" s="383"/>
      <c r="J35" s="274"/>
      <c r="K35" s="383"/>
      <c r="L35" s="428"/>
      <c r="M35" s="385"/>
    </row>
    <row r="36" spans="1:17">
      <c r="A36" s="4723"/>
      <c r="B36" s="3047"/>
      <c r="C36" s="107"/>
      <c r="D36" s="461">
        <v>2023</v>
      </c>
      <c r="E36" s="461"/>
      <c r="F36" s="461">
        <v>2024</v>
      </c>
      <c r="G36" s="461"/>
      <c r="H36" s="388">
        <v>2025</v>
      </c>
      <c r="I36" s="388"/>
      <c r="J36" s="388">
        <v>2026</v>
      </c>
      <c r="K36" s="461"/>
      <c r="L36" s="461">
        <v>2027</v>
      </c>
      <c r="M36" s="83"/>
    </row>
    <row r="37" spans="1:17">
      <c r="A37" s="4723"/>
      <c r="B37" s="3047"/>
      <c r="C37" s="107"/>
      <c r="D37" s="429"/>
      <c r="E37" s="383"/>
      <c r="F37" s="4758">
        <v>1</v>
      </c>
      <c r="G37" s="4759"/>
      <c r="H37" s="274"/>
      <c r="I37" s="383"/>
      <c r="J37" s="274"/>
      <c r="K37" s="383"/>
      <c r="L37" s="274"/>
      <c r="M37" s="385"/>
    </row>
    <row r="38" spans="1:17">
      <c r="A38" s="4723"/>
      <c r="B38" s="3047"/>
      <c r="C38" s="107"/>
      <c r="D38" s="461">
        <v>2028</v>
      </c>
      <c r="E38" s="461"/>
      <c r="F38" s="461">
        <v>2029</v>
      </c>
      <c r="G38" s="461"/>
      <c r="H38" s="388">
        <v>2030</v>
      </c>
      <c r="I38" s="388"/>
      <c r="J38" s="388">
        <v>2031</v>
      </c>
      <c r="K38" s="461"/>
      <c r="L38" s="461" t="s">
        <v>71</v>
      </c>
      <c r="M38" s="83"/>
    </row>
    <row r="39" spans="1:17">
      <c r="A39" s="4723"/>
      <c r="B39" s="3047"/>
      <c r="C39" s="107"/>
      <c r="D39" s="4760">
        <v>1</v>
      </c>
      <c r="E39" s="4761"/>
      <c r="F39" s="3133"/>
      <c r="G39" s="3134"/>
      <c r="H39" s="274"/>
      <c r="I39" s="383"/>
      <c r="J39" s="274"/>
      <c r="K39" s="383"/>
      <c r="L39" s="274"/>
      <c r="M39" s="385"/>
    </row>
    <row r="40" spans="1:17" s="1495" customFormat="1">
      <c r="A40" s="4723"/>
      <c r="B40" s="3047"/>
      <c r="C40" s="107"/>
      <c r="D40" s="109" t="s">
        <v>71</v>
      </c>
      <c r="E40" s="384"/>
      <c r="F40" s="109" t="s">
        <v>72</v>
      </c>
      <c r="G40" s="384"/>
      <c r="H40" s="109"/>
      <c r="I40" s="384"/>
      <c r="J40" s="109"/>
      <c r="K40" s="384"/>
      <c r="L40" s="109"/>
      <c r="M40" s="385"/>
    </row>
    <row r="41" spans="1:17" s="1495" customFormat="1">
      <c r="A41" s="4723"/>
      <c r="B41" s="3047"/>
      <c r="C41" s="107"/>
      <c r="D41" s="274"/>
      <c r="E41" s="383"/>
      <c r="F41" s="3291">
        <v>2</v>
      </c>
      <c r="G41" s="3292"/>
      <c r="H41" s="3132"/>
      <c r="I41" s="3132"/>
      <c r="J41" s="109"/>
      <c r="K41" s="384"/>
      <c r="L41" s="109"/>
      <c r="M41" s="385"/>
    </row>
    <row r="42" spans="1:17">
      <c r="A42" s="4723"/>
      <c r="B42" s="3047"/>
      <c r="C42" s="107"/>
      <c r="D42" s="109"/>
      <c r="E42" s="384"/>
      <c r="F42" s="109"/>
      <c r="G42" s="384"/>
      <c r="H42" s="109"/>
      <c r="I42" s="384"/>
      <c r="J42" s="109"/>
      <c r="K42" s="384"/>
      <c r="L42" s="109"/>
      <c r="M42" s="385"/>
    </row>
    <row r="43" spans="1:17">
      <c r="A43" s="4723"/>
      <c r="B43" s="3046" t="s">
        <v>73</v>
      </c>
      <c r="C43" s="92"/>
      <c r="D43" s="92"/>
      <c r="E43" s="92"/>
      <c r="F43" s="92"/>
      <c r="G43" s="92"/>
      <c r="H43" s="92"/>
      <c r="I43" s="92"/>
      <c r="J43" s="92"/>
      <c r="K43" s="92"/>
      <c r="L43" s="1495"/>
      <c r="M43" s="1648"/>
    </row>
    <row r="44" spans="1:17">
      <c r="A44" s="4723"/>
      <c r="B44" s="3047"/>
      <c r="C44" s="1495"/>
      <c r="D44" s="112" t="s">
        <v>74</v>
      </c>
      <c r="E44" s="113" t="s">
        <v>75</v>
      </c>
      <c r="F44" s="3227" t="s">
        <v>76</v>
      </c>
      <c r="G44" s="3137" t="s">
        <v>309</v>
      </c>
      <c r="H44" s="461"/>
      <c r="I44" s="335" t="s">
        <v>39</v>
      </c>
      <c r="J44" s="335"/>
      <c r="K44" s="335"/>
      <c r="L44" s="1495"/>
      <c r="M44" s="1648"/>
      <c r="Q44" s="1657"/>
    </row>
    <row r="45" spans="1:17">
      <c r="A45" s="4723"/>
      <c r="B45" s="3047"/>
      <c r="C45" s="1495"/>
      <c r="D45" s="1658" t="s">
        <v>77</v>
      </c>
      <c r="E45" s="1658"/>
      <c r="F45" s="3227"/>
      <c r="G45" s="3138"/>
      <c r="H45" s="93"/>
      <c r="I45" s="3228"/>
      <c r="J45" s="3228"/>
      <c r="K45" s="1495"/>
      <c r="L45" s="1495"/>
      <c r="M45" s="1648"/>
    </row>
    <row r="46" spans="1:17">
      <c r="A46" s="4723"/>
      <c r="B46" s="3048"/>
      <c r="C46" s="1655"/>
      <c r="D46" s="1655"/>
      <c r="E46" s="1655"/>
      <c r="F46" s="1655"/>
      <c r="G46" s="1655"/>
      <c r="H46" s="1655"/>
      <c r="I46" s="1655"/>
      <c r="J46" s="1655"/>
      <c r="K46" s="1655"/>
      <c r="L46" s="1495"/>
      <c r="M46" s="1648"/>
    </row>
    <row r="47" spans="1:17" ht="51.75" customHeight="1">
      <c r="A47" s="4723"/>
      <c r="B47" s="251" t="s">
        <v>78</v>
      </c>
      <c r="C47" s="3194" t="s">
        <v>1308</v>
      </c>
      <c r="D47" s="3195"/>
      <c r="E47" s="3195"/>
      <c r="F47" s="3195"/>
      <c r="G47" s="3195"/>
      <c r="H47" s="3195"/>
      <c r="I47" s="3195"/>
      <c r="J47" s="3195"/>
      <c r="K47" s="3195"/>
      <c r="L47" s="3195"/>
      <c r="M47" s="3196"/>
      <c r="N47" s="1659"/>
    </row>
    <row r="48" spans="1:17">
      <c r="A48" s="4723"/>
      <c r="B48" s="251" t="s">
        <v>79</v>
      </c>
      <c r="C48" s="3194" t="s">
        <v>357</v>
      </c>
      <c r="D48" s="3195"/>
      <c r="E48" s="3195"/>
      <c r="F48" s="3195"/>
      <c r="G48" s="3195"/>
      <c r="H48" s="3195"/>
      <c r="I48" s="3195"/>
      <c r="J48" s="3195"/>
      <c r="K48" s="3195"/>
      <c r="L48" s="3195"/>
      <c r="M48" s="3196"/>
    </row>
    <row r="49" spans="1:13">
      <c r="A49" s="4723"/>
      <c r="B49" s="251" t="s">
        <v>80</v>
      </c>
      <c r="C49" s="3793" t="s">
        <v>121</v>
      </c>
      <c r="D49" s="3794"/>
      <c r="E49" s="3794"/>
      <c r="F49" s="3794"/>
      <c r="G49" s="3794"/>
      <c r="H49" s="3794"/>
      <c r="I49" s="3794"/>
      <c r="J49" s="3794"/>
      <c r="K49" s="3794"/>
      <c r="L49" s="3794"/>
      <c r="M49" s="3795"/>
    </row>
    <row r="50" spans="1:13" ht="16.5" thickBot="1">
      <c r="A50" s="4724"/>
      <c r="B50" s="253" t="s">
        <v>81</v>
      </c>
      <c r="C50" s="3796">
        <v>2020</v>
      </c>
      <c r="D50" s="3229"/>
      <c r="E50" s="3229"/>
      <c r="F50" s="3229"/>
      <c r="G50" s="3229"/>
      <c r="H50" s="3229"/>
      <c r="I50" s="3229"/>
      <c r="J50" s="3229"/>
      <c r="K50" s="3229"/>
      <c r="L50" s="3229"/>
      <c r="M50" s="3797"/>
    </row>
    <row r="51" spans="1:13">
      <c r="A51" s="3224" t="s">
        <v>82</v>
      </c>
      <c r="B51" s="1660" t="s">
        <v>83</v>
      </c>
      <c r="C51" s="3167" t="s">
        <v>358</v>
      </c>
      <c r="D51" s="3168"/>
      <c r="E51" s="3168"/>
      <c r="F51" s="3168"/>
      <c r="G51" s="3168"/>
      <c r="H51" s="3168"/>
      <c r="I51" s="3168"/>
      <c r="J51" s="3168"/>
      <c r="K51" s="3168"/>
      <c r="L51" s="3168"/>
      <c r="M51" s="3169"/>
    </row>
    <row r="52" spans="1:13">
      <c r="A52" s="3224"/>
      <c r="B52" s="1491" t="s">
        <v>85</v>
      </c>
      <c r="C52" s="3201" t="s">
        <v>359</v>
      </c>
      <c r="D52" s="3202"/>
      <c r="E52" s="3202"/>
      <c r="F52" s="3202"/>
      <c r="G52" s="3202"/>
      <c r="H52" s="3202"/>
      <c r="I52" s="3202"/>
      <c r="J52" s="3202"/>
      <c r="K52" s="3202"/>
      <c r="L52" s="3202"/>
      <c r="M52" s="3203"/>
    </row>
    <row r="53" spans="1:13">
      <c r="A53" s="3224"/>
      <c r="B53" s="1491" t="s">
        <v>87</v>
      </c>
      <c r="C53" s="3802" t="s">
        <v>187</v>
      </c>
      <c r="D53" s="3800"/>
      <c r="E53" s="3800"/>
      <c r="F53" s="3800"/>
      <c r="G53" s="3800"/>
      <c r="H53" s="3800"/>
      <c r="I53" s="3800"/>
      <c r="J53" s="3800"/>
      <c r="K53" s="3800"/>
      <c r="L53" s="3800"/>
      <c r="M53" s="3801"/>
    </row>
    <row r="54" spans="1:13">
      <c r="A54" s="3224"/>
      <c r="B54" s="1661" t="s">
        <v>89</v>
      </c>
      <c r="C54" s="3201" t="s">
        <v>360</v>
      </c>
      <c r="D54" s="3202"/>
      <c r="E54" s="3202"/>
      <c r="F54" s="3202"/>
      <c r="G54" s="3202"/>
      <c r="H54" s="3202"/>
      <c r="I54" s="3202"/>
      <c r="J54" s="3202"/>
      <c r="K54" s="3202"/>
      <c r="L54" s="3202"/>
      <c r="M54" s="3203"/>
    </row>
    <row r="55" spans="1:13">
      <c r="A55" s="3224"/>
      <c r="B55" s="1491" t="s">
        <v>91</v>
      </c>
      <c r="C55" s="3799" t="s">
        <v>361</v>
      </c>
      <c r="D55" s="3055"/>
      <c r="E55" s="3055"/>
      <c r="F55" s="3055"/>
      <c r="G55" s="3055"/>
      <c r="H55" s="3055"/>
      <c r="I55" s="3055"/>
      <c r="J55" s="3055"/>
      <c r="K55" s="3055"/>
      <c r="L55" s="3055"/>
      <c r="M55" s="3056"/>
    </row>
    <row r="56" spans="1:13" ht="16.5" thickBot="1">
      <c r="A56" s="3225"/>
      <c r="B56" s="1662" t="s">
        <v>93</v>
      </c>
      <c r="C56" s="3154"/>
      <c r="D56" s="3155"/>
      <c r="E56" s="3155"/>
      <c r="F56" s="3155"/>
      <c r="G56" s="3155"/>
      <c r="H56" s="3155"/>
      <c r="I56" s="3155"/>
      <c r="J56" s="3155"/>
      <c r="K56" s="3155"/>
      <c r="L56" s="3155"/>
      <c r="M56" s="3156"/>
    </row>
    <row r="57" spans="1:13">
      <c r="A57" s="3223" t="s">
        <v>95</v>
      </c>
      <c r="B57" s="1663" t="s">
        <v>96</v>
      </c>
      <c r="C57" s="3433" t="s">
        <v>362</v>
      </c>
      <c r="D57" s="3433"/>
      <c r="E57" s="3433"/>
      <c r="F57" s="3433"/>
      <c r="G57" s="3433"/>
      <c r="H57" s="3433"/>
      <c r="I57" s="3433"/>
      <c r="J57" s="3433"/>
      <c r="K57" s="3433"/>
      <c r="L57" s="3433"/>
      <c r="M57" s="3434"/>
    </row>
    <row r="58" spans="1:13">
      <c r="A58" s="3224"/>
      <c r="B58" s="124" t="s">
        <v>98</v>
      </c>
      <c r="C58" s="3055" t="s">
        <v>205</v>
      </c>
      <c r="D58" s="3055"/>
      <c r="E58" s="3055"/>
      <c r="F58" s="3055"/>
      <c r="G58" s="3055"/>
      <c r="H58" s="3055"/>
      <c r="I58" s="3055"/>
      <c r="J58" s="3055"/>
      <c r="K58" s="3055"/>
      <c r="L58" s="3055"/>
      <c r="M58" s="3056"/>
    </row>
    <row r="59" spans="1:13" ht="16.5" thickBot="1">
      <c r="A59" s="3224"/>
      <c r="B59" s="286" t="s">
        <v>12</v>
      </c>
      <c r="C59" s="3800" t="s">
        <v>187</v>
      </c>
      <c r="D59" s="3800"/>
      <c r="E59" s="3800"/>
      <c r="F59" s="3800"/>
      <c r="G59" s="3800"/>
      <c r="H59" s="3800"/>
      <c r="I59" s="3800"/>
      <c r="J59" s="3800"/>
      <c r="K59" s="3800"/>
      <c r="L59" s="3800"/>
      <c r="M59" s="3801"/>
    </row>
    <row r="60" spans="1:13" ht="16.5" thickBot="1">
      <c r="A60" s="125" t="s">
        <v>100</v>
      </c>
      <c r="B60" s="1664"/>
      <c r="C60" s="3798" t="s">
        <v>128</v>
      </c>
      <c r="D60" s="3426"/>
      <c r="E60" s="3426"/>
      <c r="F60" s="3426"/>
      <c r="G60" s="3426"/>
      <c r="H60" s="3426"/>
      <c r="I60" s="3426"/>
      <c r="J60" s="3426"/>
      <c r="K60" s="3426"/>
      <c r="L60" s="3426"/>
      <c r="M60" s="3427"/>
    </row>
  </sheetData>
  <mergeCells count="47">
    <mergeCell ref="A57:A59"/>
    <mergeCell ref="C57:M57"/>
    <mergeCell ref="C58:M58"/>
    <mergeCell ref="C59:M59"/>
    <mergeCell ref="C60:M60"/>
    <mergeCell ref="C48:M48"/>
    <mergeCell ref="C49:M49"/>
    <mergeCell ref="C50:M50"/>
    <mergeCell ref="A51:A56"/>
    <mergeCell ref="C51:M51"/>
    <mergeCell ref="C52:M52"/>
    <mergeCell ref="C53:M53"/>
    <mergeCell ref="C54:M54"/>
    <mergeCell ref="C55:M55"/>
    <mergeCell ref="C56:M56"/>
    <mergeCell ref="A15:A50"/>
    <mergeCell ref="C15:D15"/>
    <mergeCell ref="C16:M16"/>
    <mergeCell ref="B17:B22"/>
    <mergeCell ref="B23:B26"/>
    <mergeCell ref="C47:M47"/>
    <mergeCell ref="B30:B32"/>
    <mergeCell ref="B33:B42"/>
    <mergeCell ref="F37:G37"/>
    <mergeCell ref="D39:E39"/>
    <mergeCell ref="F39:G39"/>
    <mergeCell ref="F41:G41"/>
    <mergeCell ref="H41:I41"/>
    <mergeCell ref="B43:B46"/>
    <mergeCell ref="F44:F45"/>
    <mergeCell ref="G44:G45"/>
    <mergeCell ref="I45:J45"/>
    <mergeCell ref="B1:M1"/>
    <mergeCell ref="A2:A14"/>
    <mergeCell ref="C2:M2"/>
    <mergeCell ref="C3:M3"/>
    <mergeCell ref="B8:B10"/>
    <mergeCell ref="C9:D9"/>
    <mergeCell ref="F9:G9"/>
    <mergeCell ref="I9:J9"/>
    <mergeCell ref="C10:D10"/>
    <mergeCell ref="F10:G10"/>
    <mergeCell ref="I10:J10"/>
    <mergeCell ref="C11:M11"/>
    <mergeCell ref="C12:M12"/>
    <mergeCell ref="C13:M13"/>
    <mergeCell ref="C14:M14"/>
  </mergeCells>
  <dataValidations count="5">
    <dataValidation allowBlank="1" showInputMessage="1" showErrorMessage="1" prompt="Incluir una ficha por cada indicador, ya sea de producto o de resultado" sqref="B1" xr:uid="{00000000-0002-0000-6F00-000000000000}"/>
    <dataValidation allowBlank="1" showInputMessage="1" showErrorMessage="1" prompt="Selecciones de la lista desplegable" sqref="B15" xr:uid="{00000000-0002-0000-6F00-000001000000}"/>
    <dataValidation allowBlank="1" showInputMessage="1" showErrorMessage="1" prompt="Seleccione de la lista desplegable" sqref="B4 B7 H7" xr:uid="{00000000-0002-0000-6F00-000002000000}"/>
    <dataValidation type="list" allowBlank="1" showInputMessage="1" showErrorMessage="1" sqref="I7" xr:uid="{00000000-0002-0000-6F00-000003000000}">
      <formula1>INDIRECT(C7)</formula1>
    </dataValidation>
    <dataValidation allowBlank="1" sqref="D34:L34 D36:L36 D38:L38" xr:uid="{00000000-0002-0000-6F00-000004000000}"/>
  </dataValidation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theme="8" tint="-0.249977111117893"/>
  </sheetPr>
  <dimension ref="A1:O61"/>
  <sheetViews>
    <sheetView showGridLines="0" workbookViewId="0">
      <selection activeCell="C2" sqref="C2:M2"/>
    </sheetView>
  </sheetViews>
  <sheetFormatPr baseColWidth="10" defaultColWidth="11.42578125" defaultRowHeight="15"/>
  <cols>
    <col min="1" max="1" width="21.42578125" style="1676" customWidth="1"/>
    <col min="2" max="2" width="35.7109375" style="1676" customWidth="1"/>
    <col min="3" max="13" width="14.28515625" style="1676" customWidth="1"/>
    <col min="14" max="16384" width="11.42578125" style="1676"/>
  </cols>
  <sheetData>
    <row r="1" spans="1:15" ht="22.5" customHeight="1" thickBot="1">
      <c r="A1" s="2268"/>
      <c r="B1" s="4257" t="s">
        <v>1337</v>
      </c>
      <c r="C1" s="4258"/>
      <c r="D1" s="4258"/>
      <c r="E1" s="4258"/>
      <c r="F1" s="4258"/>
      <c r="G1" s="4258"/>
      <c r="H1" s="4258"/>
      <c r="I1" s="4258"/>
      <c r="J1" s="4258"/>
      <c r="K1" s="4258"/>
      <c r="L1" s="4258"/>
      <c r="M1" s="4259"/>
    </row>
    <row r="2" spans="1:15" ht="22.5" customHeight="1">
      <c r="A2" s="4615" t="s">
        <v>0</v>
      </c>
      <c r="B2" s="2085" t="s">
        <v>1</v>
      </c>
      <c r="C2" s="3395" t="s">
        <v>1338</v>
      </c>
      <c r="D2" s="3396"/>
      <c r="E2" s="3396"/>
      <c r="F2" s="3396"/>
      <c r="G2" s="3396"/>
      <c r="H2" s="3396"/>
      <c r="I2" s="3396"/>
      <c r="J2" s="3396"/>
      <c r="K2" s="3396"/>
      <c r="L2" s="3396"/>
      <c r="M2" s="3397"/>
    </row>
    <row r="3" spans="1:15" ht="45" customHeight="1">
      <c r="A3" s="4616"/>
      <c r="B3" s="251" t="s">
        <v>3</v>
      </c>
      <c r="C3" s="3054" t="s">
        <v>1339</v>
      </c>
      <c r="D3" s="3055"/>
      <c r="E3" s="3055"/>
      <c r="F3" s="3055"/>
      <c r="G3" s="3055"/>
      <c r="H3" s="3055"/>
      <c r="I3" s="3055"/>
      <c r="J3" s="3055"/>
      <c r="K3" s="3055"/>
      <c r="L3" s="3055"/>
      <c r="M3" s="3056"/>
    </row>
    <row r="4" spans="1:15" s="1022" customFormat="1" ht="22.5" customHeight="1">
      <c r="A4" s="4616"/>
      <c r="B4" s="601" t="s">
        <v>131</v>
      </c>
      <c r="C4" s="2172" t="s">
        <v>75</v>
      </c>
      <c r="D4" s="603"/>
      <c r="E4" s="2270"/>
      <c r="F4" s="3710" t="s">
        <v>1668</v>
      </c>
      <c r="G4" s="3711"/>
      <c r="H4" s="2271"/>
      <c r="I4" s="120"/>
      <c r="J4" s="120"/>
      <c r="K4" s="120"/>
      <c r="L4" s="120"/>
      <c r="M4" s="121"/>
    </row>
    <row r="5" spans="1:15" ht="22.5" customHeight="1">
      <c r="A5" s="4616"/>
      <c r="B5" s="72" t="s">
        <v>7</v>
      </c>
      <c r="C5" s="1677" t="s">
        <v>195</v>
      </c>
      <c r="D5" s="120"/>
      <c r="E5" s="120"/>
      <c r="F5" s="120"/>
      <c r="G5" s="120"/>
      <c r="H5" s="120"/>
      <c r="I5" s="120"/>
      <c r="J5" s="120"/>
      <c r="K5" s="120"/>
      <c r="L5" s="120"/>
      <c r="M5" s="121"/>
    </row>
    <row r="6" spans="1:15" ht="22.5" customHeight="1">
      <c r="A6" s="4616"/>
      <c r="B6" s="72" t="s">
        <v>9</v>
      </c>
      <c r="C6" s="120" t="s">
        <v>195</v>
      </c>
      <c r="D6" s="120"/>
      <c r="E6" s="120"/>
      <c r="F6" s="120"/>
      <c r="G6" s="120"/>
      <c r="H6" s="120"/>
      <c r="I6" s="120"/>
      <c r="J6" s="120"/>
      <c r="K6" s="120"/>
      <c r="L6" s="120"/>
      <c r="M6" s="121"/>
    </row>
    <row r="7" spans="1:15" ht="22.5" customHeight="1">
      <c r="A7" s="4616"/>
      <c r="B7" s="251" t="s">
        <v>11</v>
      </c>
      <c r="C7" s="1678" t="s">
        <v>105</v>
      </c>
      <c r="D7" s="1678"/>
      <c r="E7" s="135"/>
      <c r="F7" s="135"/>
      <c r="G7" s="69"/>
      <c r="H7" s="70" t="s">
        <v>12</v>
      </c>
      <c r="I7" s="135" t="s">
        <v>107</v>
      </c>
      <c r="J7" s="135"/>
      <c r="K7" s="135"/>
      <c r="L7" s="135"/>
      <c r="M7" s="140"/>
    </row>
    <row r="8" spans="1:15" ht="22.5" customHeight="1">
      <c r="A8" s="4616"/>
      <c r="B8" s="3046" t="s">
        <v>13</v>
      </c>
      <c r="C8" s="2315"/>
      <c r="D8" s="2316"/>
      <c r="E8" s="2316"/>
      <c r="F8" s="2316"/>
      <c r="G8" s="2316"/>
      <c r="H8" s="2316"/>
      <c r="I8" s="2316"/>
      <c r="J8" s="2316"/>
      <c r="K8" s="2316"/>
      <c r="L8" s="2317"/>
      <c r="M8" s="2318"/>
    </row>
    <row r="9" spans="1:15" ht="15.75">
      <c r="A9" s="4616"/>
      <c r="B9" s="3047"/>
      <c r="C9" s="4762" t="s">
        <v>1340</v>
      </c>
      <c r="D9" s="4762"/>
      <c r="E9" s="1679"/>
      <c r="F9" s="4763"/>
      <c r="G9" s="4763"/>
      <c r="H9" s="1679"/>
      <c r="I9" s="4763"/>
      <c r="J9" s="4763"/>
      <c r="K9" s="1679"/>
      <c r="L9" s="1678"/>
      <c r="M9" s="1680"/>
    </row>
    <row r="10" spans="1:15" ht="15.75">
      <c r="A10" s="4616"/>
      <c r="B10" s="3048"/>
      <c r="C10" s="4764" t="s">
        <v>17</v>
      </c>
      <c r="D10" s="4764"/>
      <c r="E10" s="1679"/>
      <c r="F10" s="4764" t="s">
        <v>17</v>
      </c>
      <c r="G10" s="4764"/>
      <c r="H10" s="1679"/>
      <c r="I10" s="4764" t="s">
        <v>17</v>
      </c>
      <c r="J10" s="4764"/>
      <c r="K10" s="1679"/>
      <c r="L10" s="1678"/>
      <c r="M10" s="1680"/>
    </row>
    <row r="11" spans="1:15" s="714" customFormat="1" ht="45" customHeight="1">
      <c r="A11" s="4616"/>
      <c r="B11" s="745" t="s">
        <v>136</v>
      </c>
      <c r="C11" s="3015" t="s">
        <v>2345</v>
      </c>
      <c r="D11" s="3016"/>
      <c r="E11" s="3016"/>
      <c r="F11" s="3016"/>
      <c r="G11" s="3016"/>
      <c r="H11" s="3016"/>
      <c r="I11" s="3016"/>
      <c r="J11" s="3016"/>
      <c r="K11" s="3016"/>
      <c r="L11" s="3016"/>
      <c r="M11" s="3017"/>
      <c r="O11" s="1864"/>
    </row>
    <row r="12" spans="1:15" ht="112.5" customHeight="1">
      <c r="A12" s="4616"/>
      <c r="B12" s="251" t="s">
        <v>18</v>
      </c>
      <c r="C12" s="4028" t="s">
        <v>1341</v>
      </c>
      <c r="D12" s="3994"/>
      <c r="E12" s="3994"/>
      <c r="F12" s="3994"/>
      <c r="G12" s="3994"/>
      <c r="H12" s="3994"/>
      <c r="I12" s="3994"/>
      <c r="J12" s="3994"/>
      <c r="K12" s="3994"/>
      <c r="L12" s="3994"/>
      <c r="M12" s="4029"/>
    </row>
    <row r="13" spans="1:15" ht="45" customHeight="1">
      <c r="A13" s="4616"/>
      <c r="B13" s="251" t="s">
        <v>19</v>
      </c>
      <c r="C13" s="4028" t="s">
        <v>1342</v>
      </c>
      <c r="D13" s="3994"/>
      <c r="E13" s="3994"/>
      <c r="F13" s="3994"/>
      <c r="G13" s="3994"/>
      <c r="H13" s="3994"/>
      <c r="I13" s="3994"/>
      <c r="J13" s="3994"/>
      <c r="K13" s="3994"/>
      <c r="L13" s="3994"/>
      <c r="M13" s="4029"/>
    </row>
    <row r="14" spans="1:15" s="714" customFormat="1" ht="45" customHeight="1">
      <c r="A14" s="4616"/>
      <c r="B14" s="745" t="s">
        <v>140</v>
      </c>
      <c r="C14" s="3018" t="s">
        <v>219</v>
      </c>
      <c r="D14" s="2926"/>
      <c r="E14" s="742" t="s">
        <v>142</v>
      </c>
      <c r="F14" s="3019" t="s">
        <v>237</v>
      </c>
      <c r="G14" s="2862"/>
      <c r="H14" s="2862"/>
      <c r="I14" s="2862"/>
      <c r="J14" s="2862"/>
      <c r="K14" s="2862"/>
      <c r="L14" s="2862"/>
      <c r="M14" s="2863"/>
      <c r="O14" s="1864"/>
    </row>
    <row r="15" spans="1:15" s="1848" customFormat="1" ht="22.5" customHeight="1">
      <c r="A15" s="4622"/>
      <c r="B15" s="745" t="s">
        <v>144</v>
      </c>
      <c r="C15" s="3015" t="s">
        <v>582</v>
      </c>
      <c r="D15" s="3016"/>
      <c r="E15" s="3016"/>
      <c r="F15" s="3016"/>
      <c r="G15" s="3016"/>
      <c r="H15" s="3016"/>
      <c r="I15" s="3016"/>
      <c r="J15" s="3016"/>
      <c r="K15" s="3016"/>
      <c r="L15" s="3016"/>
      <c r="M15" s="3017"/>
      <c r="N15" s="1847"/>
      <c r="O15" s="1864"/>
    </row>
    <row r="16" spans="1:15" ht="45" customHeight="1">
      <c r="A16" s="4622"/>
      <c r="B16" s="251" t="s">
        <v>110</v>
      </c>
      <c r="C16" s="3288" t="s">
        <v>1852</v>
      </c>
      <c r="D16" s="3289"/>
      <c r="E16" s="3289"/>
      <c r="F16" s="3289"/>
      <c r="G16" s="3289"/>
      <c r="H16" s="3289"/>
      <c r="I16" s="3289"/>
      <c r="J16" s="3289"/>
      <c r="K16" s="3289"/>
      <c r="L16" s="3289"/>
      <c r="M16" s="3290"/>
    </row>
    <row r="17" spans="1:15" ht="9" customHeight="1">
      <c r="A17" s="4622"/>
      <c r="B17" s="3046" t="s">
        <v>26</v>
      </c>
      <c r="C17" s="78"/>
      <c r="D17" s="466"/>
      <c r="E17" s="466"/>
      <c r="F17" s="466"/>
      <c r="G17" s="466"/>
      <c r="H17" s="466"/>
      <c r="I17" s="466"/>
      <c r="J17" s="466"/>
      <c r="K17" s="466"/>
      <c r="L17" s="466"/>
      <c r="M17" s="79"/>
    </row>
    <row r="18" spans="1:15" ht="9" customHeight="1">
      <c r="A18" s="4622"/>
      <c r="B18" s="3047"/>
      <c r="C18" s="80"/>
      <c r="D18" s="81"/>
      <c r="E18" s="82"/>
      <c r="F18" s="81"/>
      <c r="G18" s="82"/>
      <c r="H18" s="81"/>
      <c r="I18" s="82"/>
      <c r="J18" s="81"/>
      <c r="K18" s="82"/>
      <c r="L18" s="82"/>
      <c r="M18" s="83"/>
    </row>
    <row r="19" spans="1:15" s="1848" customFormat="1" ht="15.75">
      <c r="A19" s="4622"/>
      <c r="B19" s="3047"/>
      <c r="C19" s="26" t="s">
        <v>27</v>
      </c>
      <c r="D19" s="27"/>
      <c r="E19" s="28" t="s">
        <v>28</v>
      </c>
      <c r="F19" s="27"/>
      <c r="G19" s="28" t="s">
        <v>29</v>
      </c>
      <c r="H19" s="27"/>
      <c r="I19" s="28" t="s">
        <v>30</v>
      </c>
      <c r="J19" s="27"/>
      <c r="K19" s="1865"/>
      <c r="L19" s="1865"/>
      <c r="M19" s="25"/>
      <c r="N19" s="1847"/>
      <c r="O19" s="1847"/>
    </row>
    <row r="20" spans="1:15" s="1848" customFormat="1" ht="15.75">
      <c r="A20" s="4622"/>
      <c r="B20" s="3047"/>
      <c r="C20" s="26" t="s">
        <v>32</v>
      </c>
      <c r="D20" s="31"/>
      <c r="E20" s="28" t="s">
        <v>33</v>
      </c>
      <c r="F20" s="32"/>
      <c r="G20" s="28" t="s">
        <v>34</v>
      </c>
      <c r="H20" s="32"/>
      <c r="I20" s="1865"/>
      <c r="J20" s="760"/>
      <c r="K20" s="1865"/>
      <c r="L20" s="1865"/>
      <c r="M20" s="25"/>
      <c r="N20" s="1847"/>
      <c r="O20" s="1847"/>
    </row>
    <row r="21" spans="1:15" s="1848" customFormat="1" ht="15.75">
      <c r="A21" s="4622"/>
      <c r="B21" s="3047"/>
      <c r="C21" s="753" t="s">
        <v>147</v>
      </c>
      <c r="D21" s="758"/>
      <c r="E21" s="755" t="s">
        <v>148</v>
      </c>
      <c r="F21" s="758"/>
      <c r="G21" s="755"/>
      <c r="H21" s="760"/>
      <c r="I21" s="755"/>
      <c r="J21" s="760"/>
      <c r="K21" s="755"/>
      <c r="L21" s="760"/>
      <c r="M21" s="25"/>
      <c r="N21" s="1847"/>
      <c r="O21" s="1847"/>
    </row>
    <row r="22" spans="1:15" s="1848" customFormat="1" ht="15.75">
      <c r="A22" s="4622"/>
      <c r="B22" s="3047"/>
      <c r="C22" s="26" t="s">
        <v>38</v>
      </c>
      <c r="D22" s="32"/>
      <c r="E22" s="28" t="s">
        <v>39</v>
      </c>
      <c r="F22" s="2178" t="s">
        <v>2319</v>
      </c>
      <c r="G22" s="71"/>
      <c r="H22" s="71"/>
      <c r="I22" s="71"/>
      <c r="J22" s="71"/>
      <c r="K22" s="71"/>
      <c r="L22" s="1866"/>
      <c r="M22" s="34"/>
      <c r="N22" s="1847"/>
      <c r="O22" s="1849"/>
    </row>
    <row r="23" spans="1:15" ht="15.75">
      <c r="A23" s="4622"/>
      <c r="B23" s="3048"/>
      <c r="C23" s="90"/>
      <c r="D23" s="90"/>
      <c r="E23" s="90"/>
      <c r="F23" s="90"/>
      <c r="G23" s="90"/>
      <c r="H23" s="90"/>
      <c r="I23" s="90"/>
      <c r="J23" s="90"/>
      <c r="K23" s="90"/>
      <c r="L23" s="90"/>
      <c r="M23" s="91"/>
    </row>
    <row r="24" spans="1:15" ht="15.75">
      <c r="A24" s="4622"/>
      <c r="B24" s="3046" t="s">
        <v>40</v>
      </c>
      <c r="C24" s="92"/>
      <c r="D24" s="92"/>
      <c r="E24" s="92"/>
      <c r="F24" s="92"/>
      <c r="G24" s="92"/>
      <c r="H24" s="92"/>
      <c r="I24" s="92"/>
      <c r="J24" s="92"/>
      <c r="K24" s="92"/>
      <c r="L24" s="1678"/>
      <c r="M24" s="1680"/>
    </row>
    <row r="25" spans="1:15" ht="15.75">
      <c r="A25" s="4622"/>
      <c r="B25" s="3047"/>
      <c r="C25" s="84" t="s">
        <v>41</v>
      </c>
      <c r="D25" s="88"/>
      <c r="E25" s="93"/>
      <c r="F25" s="84" t="s">
        <v>42</v>
      </c>
      <c r="G25" s="114"/>
      <c r="H25" s="93"/>
      <c r="I25" s="84" t="s">
        <v>43</v>
      </c>
      <c r="J25" s="114" t="s">
        <v>77</v>
      </c>
      <c r="K25" s="93"/>
      <c r="L25" s="1678"/>
      <c r="M25" s="1680"/>
    </row>
    <row r="26" spans="1:15" ht="15.75">
      <c r="A26" s="4622"/>
      <c r="B26" s="3047"/>
      <c r="C26" s="84" t="s">
        <v>44</v>
      </c>
      <c r="D26" s="1681"/>
      <c r="E26" s="1678"/>
      <c r="F26" s="84" t="s">
        <v>45</v>
      </c>
      <c r="G26" s="88"/>
      <c r="H26" s="1678"/>
      <c r="I26" s="1682"/>
      <c r="J26" s="1678"/>
      <c r="K26" s="1679"/>
      <c r="L26" s="1678"/>
      <c r="M26" s="1680"/>
    </row>
    <row r="27" spans="1:15" ht="15.75">
      <c r="A27" s="4622"/>
      <c r="B27" s="3048"/>
      <c r="C27" s="94"/>
      <c r="D27" s="94"/>
      <c r="E27" s="94"/>
      <c r="F27" s="94"/>
      <c r="G27" s="94"/>
      <c r="H27" s="94"/>
      <c r="I27" s="94"/>
      <c r="J27" s="94"/>
      <c r="K27" s="94"/>
      <c r="L27" s="1685"/>
      <c r="M27" s="2319"/>
    </row>
    <row r="28" spans="1:15" ht="15.75">
      <c r="A28" s="4622"/>
      <c r="B28" s="3046" t="s">
        <v>46</v>
      </c>
      <c r="C28" s="93"/>
      <c r="D28" s="93"/>
      <c r="E28" s="93"/>
      <c r="F28" s="93"/>
      <c r="G28" s="93"/>
      <c r="H28" s="93"/>
      <c r="I28" s="93"/>
      <c r="J28" s="93"/>
      <c r="K28" s="93"/>
      <c r="L28" s="93"/>
      <c r="M28" s="96"/>
    </row>
    <row r="29" spans="1:15" ht="45" customHeight="1">
      <c r="A29" s="4622"/>
      <c r="B29" s="3047"/>
      <c r="C29" s="97" t="s">
        <v>47</v>
      </c>
      <c r="D29" s="114" t="s">
        <v>112</v>
      </c>
      <c r="E29" s="93"/>
      <c r="F29" s="99" t="s">
        <v>48</v>
      </c>
      <c r="G29" s="114" t="s">
        <v>112</v>
      </c>
      <c r="H29" s="93"/>
      <c r="I29" s="99" t="s">
        <v>50</v>
      </c>
      <c r="J29" s="3188" t="s">
        <v>112</v>
      </c>
      <c r="K29" s="3189"/>
      <c r="L29" s="3190"/>
      <c r="M29" s="96"/>
    </row>
    <row r="30" spans="1:15" ht="15.75">
      <c r="A30" s="4622"/>
      <c r="B30" s="3048"/>
      <c r="C30" s="90"/>
      <c r="D30" s="90"/>
      <c r="E30" s="90"/>
      <c r="F30" s="90"/>
      <c r="G30" s="90"/>
      <c r="H30" s="90"/>
      <c r="I30" s="90"/>
      <c r="J30" s="90"/>
      <c r="K30" s="90"/>
      <c r="L30" s="90"/>
      <c r="M30" s="91"/>
    </row>
    <row r="31" spans="1:15" ht="15.75">
      <c r="A31" s="4622"/>
      <c r="B31" s="3046" t="s">
        <v>53</v>
      </c>
      <c r="C31" s="100"/>
      <c r="D31" s="100"/>
      <c r="E31" s="100"/>
      <c r="F31" s="100"/>
      <c r="G31" s="100"/>
      <c r="H31" s="100"/>
      <c r="I31" s="100"/>
      <c r="J31" s="100"/>
      <c r="K31" s="100"/>
      <c r="L31" s="1678"/>
      <c r="M31" s="1680"/>
    </row>
    <row r="32" spans="1:15" ht="15.75">
      <c r="A32" s="4622"/>
      <c r="B32" s="3047"/>
      <c r="C32" s="84" t="s">
        <v>54</v>
      </c>
      <c r="D32" s="271" t="s">
        <v>175</v>
      </c>
      <c r="E32" s="101"/>
      <c r="F32" s="84" t="s">
        <v>55</v>
      </c>
      <c r="G32" s="271" t="s">
        <v>998</v>
      </c>
      <c r="H32" s="101"/>
      <c r="I32" s="99"/>
      <c r="J32" s="101"/>
      <c r="K32" s="101"/>
      <c r="L32" s="1678"/>
      <c r="M32" s="1680"/>
    </row>
    <row r="33" spans="1:14" ht="15.75">
      <c r="A33" s="4622"/>
      <c r="B33" s="3048"/>
      <c r="C33" s="90"/>
      <c r="D33" s="102"/>
      <c r="E33" s="103"/>
      <c r="F33" s="90"/>
      <c r="G33" s="103"/>
      <c r="H33" s="103"/>
      <c r="I33" s="104"/>
      <c r="J33" s="103"/>
      <c r="K33" s="103"/>
      <c r="L33" s="1685"/>
      <c r="M33" s="2319"/>
    </row>
    <row r="34" spans="1:14" ht="15.75">
      <c r="A34" s="4622"/>
      <c r="B34" s="3046" t="s">
        <v>56</v>
      </c>
      <c r="C34" s="105"/>
      <c r="D34" s="105"/>
      <c r="E34" s="105"/>
      <c r="F34" s="105"/>
      <c r="G34" s="105"/>
      <c r="H34" s="105"/>
      <c r="I34" s="105"/>
      <c r="J34" s="105"/>
      <c r="K34" s="105"/>
      <c r="L34" s="105"/>
      <c r="M34" s="106"/>
    </row>
    <row r="35" spans="1:14" s="848" customFormat="1" ht="15.75">
      <c r="A35" s="4622"/>
      <c r="B35" s="3047"/>
      <c r="C35" s="316"/>
      <c r="D35" s="4345">
        <v>2018</v>
      </c>
      <c r="E35" s="4345"/>
      <c r="F35" s="4345">
        <v>2019</v>
      </c>
      <c r="G35" s="4345"/>
      <c r="H35" s="4344">
        <v>2020</v>
      </c>
      <c r="I35" s="4344"/>
      <c r="J35" s="4344">
        <v>2021</v>
      </c>
      <c r="K35" s="4344"/>
      <c r="L35" s="4345">
        <v>2022</v>
      </c>
      <c r="M35" s="4346"/>
      <c r="N35" s="1022"/>
    </row>
    <row r="36" spans="1:14" s="848" customFormat="1" ht="16.5">
      <c r="A36" s="4622"/>
      <c r="B36" s="3047"/>
      <c r="C36" s="316"/>
      <c r="D36" s="4619"/>
      <c r="E36" s="4621"/>
      <c r="F36" s="4765">
        <v>0.3</v>
      </c>
      <c r="G36" s="4766"/>
      <c r="H36" s="4765">
        <v>0.5</v>
      </c>
      <c r="I36" s="4766"/>
      <c r="J36" s="4765">
        <v>0.7</v>
      </c>
      <c r="K36" s="4766"/>
      <c r="L36" s="4765">
        <v>1</v>
      </c>
      <c r="M36" s="4767"/>
      <c r="N36" s="1022"/>
    </row>
    <row r="37" spans="1:14" s="848" customFormat="1" ht="15.75">
      <c r="A37" s="4622"/>
      <c r="B37" s="3047"/>
      <c r="C37" s="316"/>
      <c r="D37" s="4352">
        <v>2023</v>
      </c>
      <c r="E37" s="4352"/>
      <c r="F37" s="4352">
        <v>2024</v>
      </c>
      <c r="G37" s="4352"/>
      <c r="H37" s="4352">
        <v>2025</v>
      </c>
      <c r="I37" s="4352"/>
      <c r="J37" s="4352">
        <v>2026</v>
      </c>
      <c r="K37" s="4352"/>
      <c r="L37" s="4352">
        <v>2027</v>
      </c>
      <c r="M37" s="4353"/>
      <c r="N37" s="1022"/>
    </row>
    <row r="38" spans="1:14" s="848" customFormat="1" ht="15.75">
      <c r="A38" s="4622"/>
      <c r="B38" s="3047"/>
      <c r="C38" s="316"/>
      <c r="D38" s="1427"/>
      <c r="E38" s="1428"/>
      <c r="F38" s="1427"/>
      <c r="G38" s="1428"/>
      <c r="H38" s="1427"/>
      <c r="I38" s="1428"/>
      <c r="J38" s="1427"/>
      <c r="K38" s="1428"/>
      <c r="L38" s="1427"/>
      <c r="M38" s="1429"/>
      <c r="N38" s="1022"/>
    </row>
    <row r="39" spans="1:14" s="848" customFormat="1" ht="15.75">
      <c r="A39" s="4622"/>
      <c r="B39" s="3047"/>
      <c r="C39" s="316"/>
      <c r="D39" s="62">
        <v>2028</v>
      </c>
      <c r="E39" s="315"/>
      <c r="F39" s="1870" t="s">
        <v>68</v>
      </c>
      <c r="G39" s="1870"/>
      <c r="H39" s="1871" t="s">
        <v>69</v>
      </c>
      <c r="I39" s="1871"/>
      <c r="J39" s="1871" t="s">
        <v>70</v>
      </c>
      <c r="K39" s="1870"/>
      <c r="L39" s="1870" t="s">
        <v>71</v>
      </c>
      <c r="M39" s="1898"/>
      <c r="N39" s="1022"/>
    </row>
    <row r="40" spans="1:14" s="848" customFormat="1" ht="15.75">
      <c r="A40" s="4622"/>
      <c r="B40" s="3047"/>
      <c r="C40" s="316"/>
      <c r="D40" s="1427"/>
      <c r="E40" s="1428"/>
      <c r="F40" s="1427"/>
      <c r="G40" s="1428"/>
      <c r="H40" s="1427"/>
      <c r="I40" s="1428"/>
      <c r="J40" s="1427"/>
      <c r="K40" s="1428"/>
      <c r="L40" s="1427"/>
      <c r="M40" s="1429"/>
      <c r="N40" s="1022"/>
    </row>
    <row r="41" spans="1:14" s="848" customFormat="1" ht="15.75">
      <c r="A41" s="4622"/>
      <c r="B41" s="3047"/>
      <c r="C41" s="316"/>
      <c r="D41" s="1870" t="s">
        <v>71</v>
      </c>
      <c r="E41" s="237"/>
      <c r="F41" s="1996" t="s">
        <v>72</v>
      </c>
      <c r="G41" s="45"/>
      <c r="H41" s="24" t="s">
        <v>316</v>
      </c>
      <c r="I41" s="24" t="s">
        <v>316</v>
      </c>
      <c r="J41" s="24" t="s">
        <v>316</v>
      </c>
      <c r="K41" s="24" t="s">
        <v>316</v>
      </c>
      <c r="L41" s="24" t="s">
        <v>316</v>
      </c>
      <c r="M41" s="25" t="s">
        <v>316</v>
      </c>
      <c r="N41" s="1022"/>
    </row>
    <row r="42" spans="1:14" s="848" customFormat="1" ht="16.5">
      <c r="A42" s="4622"/>
      <c r="B42" s="3047"/>
      <c r="C42" s="316"/>
      <c r="D42" s="1427"/>
      <c r="E42" s="1428"/>
      <c r="F42" s="3465">
        <v>1</v>
      </c>
      <c r="G42" s="3466"/>
      <c r="H42" s="4768" t="s">
        <v>316</v>
      </c>
      <c r="I42" s="3936"/>
      <c r="J42" s="24" t="s">
        <v>316</v>
      </c>
      <c r="K42" s="24" t="s">
        <v>316</v>
      </c>
      <c r="L42" s="24" t="s">
        <v>316</v>
      </c>
      <c r="M42" s="25" t="s">
        <v>316</v>
      </c>
      <c r="N42" s="1022"/>
    </row>
    <row r="43" spans="1:14" ht="15.75">
      <c r="A43" s="4622"/>
      <c r="B43" s="3047"/>
      <c r="C43" s="107"/>
      <c r="D43" s="109"/>
      <c r="E43" s="384"/>
      <c r="F43" s="109"/>
      <c r="G43" s="384"/>
      <c r="H43" s="177"/>
      <c r="I43" s="178"/>
      <c r="J43" s="177"/>
      <c r="K43" s="178"/>
      <c r="L43" s="177"/>
      <c r="M43" s="179"/>
    </row>
    <row r="44" spans="1:14" ht="15.75">
      <c r="A44" s="4622"/>
      <c r="B44" s="3046" t="s">
        <v>73</v>
      </c>
      <c r="C44" s="92"/>
      <c r="D44" s="92"/>
      <c r="E44" s="92"/>
      <c r="F44" s="92"/>
      <c r="G44" s="1678"/>
      <c r="H44" s="92"/>
      <c r="I44" s="92"/>
      <c r="J44" s="92"/>
      <c r="K44" s="92"/>
      <c r="L44" s="1678"/>
      <c r="M44" s="1680"/>
    </row>
    <row r="45" spans="1:14" s="714" customFormat="1" ht="15.75">
      <c r="A45" s="4622"/>
      <c r="B45" s="3047"/>
      <c r="C45" s="811"/>
      <c r="D45" s="812" t="s">
        <v>158</v>
      </c>
      <c r="E45" s="813" t="s">
        <v>75</v>
      </c>
      <c r="F45" s="2874" t="s">
        <v>76</v>
      </c>
      <c r="G45" s="2875"/>
      <c r="H45" s="2875"/>
      <c r="I45" s="2875"/>
      <c r="J45" s="2875"/>
      <c r="K45" s="755" t="s">
        <v>159</v>
      </c>
      <c r="L45" s="2867"/>
      <c r="M45" s="2868"/>
    </row>
    <row r="46" spans="1:14" s="714" customFormat="1" ht="15.75">
      <c r="A46" s="4622"/>
      <c r="B46" s="3047"/>
      <c r="C46" s="811"/>
      <c r="D46" s="816"/>
      <c r="E46" s="758" t="s">
        <v>36</v>
      </c>
      <c r="F46" s="2874"/>
      <c r="G46" s="2875"/>
      <c r="H46" s="2875"/>
      <c r="I46" s="2875"/>
      <c r="J46" s="2875"/>
      <c r="K46" s="732"/>
      <c r="L46" s="2869"/>
      <c r="M46" s="2870"/>
    </row>
    <row r="47" spans="1:14" ht="15.75">
      <c r="A47" s="4622"/>
      <c r="B47" s="3048"/>
      <c r="C47" s="1685"/>
      <c r="D47" s="1685"/>
      <c r="E47" s="1685"/>
      <c r="F47" s="1685"/>
      <c r="G47" s="1685"/>
      <c r="H47" s="1685"/>
      <c r="I47" s="1685"/>
      <c r="J47" s="1685"/>
      <c r="K47" s="1685"/>
      <c r="L47" s="1678"/>
      <c r="M47" s="1680"/>
    </row>
    <row r="48" spans="1:14" ht="156" customHeight="1">
      <c r="A48" s="4622"/>
      <c r="B48" s="251" t="s">
        <v>78</v>
      </c>
      <c r="C48" s="3288" t="s">
        <v>1343</v>
      </c>
      <c r="D48" s="3289"/>
      <c r="E48" s="3289"/>
      <c r="F48" s="3289"/>
      <c r="G48" s="3289"/>
      <c r="H48" s="3289"/>
      <c r="I48" s="3289"/>
      <c r="J48" s="3289"/>
      <c r="K48" s="3289"/>
      <c r="L48" s="3289"/>
      <c r="M48" s="3290"/>
    </row>
    <row r="49" spans="1:13" ht="22.5" customHeight="1">
      <c r="A49" s="4622"/>
      <c r="B49" s="251" t="s">
        <v>79</v>
      </c>
      <c r="C49" s="3288" t="s">
        <v>1344</v>
      </c>
      <c r="D49" s="3289"/>
      <c r="E49" s="3289"/>
      <c r="F49" s="3289"/>
      <c r="G49" s="3289"/>
      <c r="H49" s="3289"/>
      <c r="I49" s="3289"/>
      <c r="J49" s="3289"/>
      <c r="K49" s="3289"/>
      <c r="L49" s="3289"/>
      <c r="M49" s="3290"/>
    </row>
    <row r="50" spans="1:13" ht="22.5" customHeight="1">
      <c r="A50" s="4622"/>
      <c r="B50" s="251" t="s">
        <v>80</v>
      </c>
      <c r="C50" s="3288">
        <v>90</v>
      </c>
      <c r="D50" s="3289"/>
      <c r="E50" s="3289"/>
      <c r="F50" s="3289"/>
      <c r="G50" s="3289"/>
      <c r="H50" s="3289"/>
      <c r="I50" s="3289"/>
      <c r="J50" s="3289"/>
      <c r="K50" s="3289"/>
      <c r="L50" s="3289"/>
      <c r="M50" s="3290"/>
    </row>
    <row r="51" spans="1:13" ht="22.5" customHeight="1">
      <c r="A51" s="4622"/>
      <c r="B51" s="251" t="s">
        <v>81</v>
      </c>
      <c r="C51" s="3288">
        <v>2019</v>
      </c>
      <c r="D51" s="3289"/>
      <c r="E51" s="3289"/>
      <c r="F51" s="3289"/>
      <c r="G51" s="3289"/>
      <c r="H51" s="3289"/>
      <c r="I51" s="3289"/>
      <c r="J51" s="3289"/>
      <c r="K51" s="3289"/>
      <c r="L51" s="3289"/>
      <c r="M51" s="3290"/>
    </row>
    <row r="52" spans="1:13" ht="22.5" customHeight="1">
      <c r="A52" s="3166" t="s">
        <v>82</v>
      </c>
      <c r="B52" s="119" t="s">
        <v>83</v>
      </c>
      <c r="C52" s="3114" t="s">
        <v>773</v>
      </c>
      <c r="D52" s="3115"/>
      <c r="E52" s="3115"/>
      <c r="F52" s="3115"/>
      <c r="G52" s="3115"/>
      <c r="H52" s="3115"/>
      <c r="I52" s="3115"/>
      <c r="J52" s="3115"/>
      <c r="K52" s="3115"/>
      <c r="L52" s="3115"/>
      <c r="M52" s="3116"/>
    </row>
    <row r="53" spans="1:13" ht="22.5" customHeight="1">
      <c r="A53" s="3143"/>
      <c r="B53" s="119" t="s">
        <v>85</v>
      </c>
      <c r="C53" s="3114" t="s">
        <v>123</v>
      </c>
      <c r="D53" s="3115"/>
      <c r="E53" s="3115"/>
      <c r="F53" s="3115"/>
      <c r="G53" s="3115"/>
      <c r="H53" s="3115"/>
      <c r="I53" s="3115"/>
      <c r="J53" s="3115"/>
      <c r="K53" s="3115"/>
      <c r="L53" s="3115"/>
      <c r="M53" s="3116"/>
    </row>
    <row r="54" spans="1:13" ht="22.5" customHeight="1">
      <c r="A54" s="3143"/>
      <c r="B54" s="119" t="s">
        <v>87</v>
      </c>
      <c r="C54" s="3114" t="s">
        <v>107</v>
      </c>
      <c r="D54" s="3115"/>
      <c r="E54" s="3115"/>
      <c r="F54" s="3115"/>
      <c r="G54" s="3115"/>
      <c r="H54" s="3115"/>
      <c r="I54" s="3115"/>
      <c r="J54" s="3115"/>
      <c r="K54" s="3115"/>
      <c r="L54" s="3115"/>
      <c r="M54" s="3116"/>
    </row>
    <row r="55" spans="1:13" ht="22.5" customHeight="1">
      <c r="A55" s="3143"/>
      <c r="B55" s="122" t="s">
        <v>89</v>
      </c>
      <c r="C55" s="3114" t="s">
        <v>124</v>
      </c>
      <c r="D55" s="3115"/>
      <c r="E55" s="3115"/>
      <c r="F55" s="3115"/>
      <c r="G55" s="3115"/>
      <c r="H55" s="3115"/>
      <c r="I55" s="3115"/>
      <c r="J55" s="3115"/>
      <c r="K55" s="3115"/>
      <c r="L55" s="3115"/>
      <c r="M55" s="3116"/>
    </row>
    <row r="56" spans="1:13" ht="22.5" customHeight="1">
      <c r="A56" s="3143"/>
      <c r="B56" s="119" t="s">
        <v>91</v>
      </c>
      <c r="C56" s="3114" t="s">
        <v>125</v>
      </c>
      <c r="D56" s="3115"/>
      <c r="E56" s="3115"/>
      <c r="F56" s="3115"/>
      <c r="G56" s="3115"/>
      <c r="H56" s="3115"/>
      <c r="I56" s="3115"/>
      <c r="J56" s="3115"/>
      <c r="K56" s="3115"/>
      <c r="L56" s="3115"/>
      <c r="M56" s="3116"/>
    </row>
    <row r="57" spans="1:13" ht="22.5" customHeight="1" thickBot="1">
      <c r="A57" s="3144"/>
      <c r="B57" s="119" t="s">
        <v>93</v>
      </c>
      <c r="C57" s="3114" t="s">
        <v>126</v>
      </c>
      <c r="D57" s="3115"/>
      <c r="E57" s="3115"/>
      <c r="F57" s="3115"/>
      <c r="G57" s="3115"/>
      <c r="H57" s="3115"/>
      <c r="I57" s="3115"/>
      <c r="J57" s="3115"/>
      <c r="K57" s="3115"/>
      <c r="L57" s="3115"/>
      <c r="M57" s="3116"/>
    </row>
    <row r="58" spans="1:13" ht="22.5" customHeight="1">
      <c r="A58" s="3166" t="s">
        <v>95</v>
      </c>
      <c r="B58" s="123" t="s">
        <v>96</v>
      </c>
      <c r="C58" s="3114" t="s">
        <v>97</v>
      </c>
      <c r="D58" s="3115"/>
      <c r="E58" s="3115"/>
      <c r="F58" s="3115"/>
      <c r="G58" s="3115"/>
      <c r="H58" s="3115"/>
      <c r="I58" s="3115"/>
      <c r="J58" s="3115"/>
      <c r="K58" s="3115"/>
      <c r="L58" s="3115"/>
      <c r="M58" s="3116"/>
    </row>
    <row r="59" spans="1:13" ht="22.5" customHeight="1">
      <c r="A59" s="3143"/>
      <c r="B59" s="123" t="s">
        <v>98</v>
      </c>
      <c r="C59" s="3114" t="s">
        <v>99</v>
      </c>
      <c r="D59" s="3115"/>
      <c r="E59" s="3115"/>
      <c r="F59" s="3115"/>
      <c r="G59" s="3115"/>
      <c r="H59" s="3115"/>
      <c r="I59" s="3115"/>
      <c r="J59" s="3115"/>
      <c r="K59" s="3115"/>
      <c r="L59" s="3115"/>
      <c r="M59" s="3116"/>
    </row>
    <row r="60" spans="1:13" ht="22.5" customHeight="1" thickBot="1">
      <c r="A60" s="3143"/>
      <c r="B60" s="124" t="s">
        <v>12</v>
      </c>
      <c r="C60" s="3114" t="s">
        <v>107</v>
      </c>
      <c r="D60" s="3115"/>
      <c r="E60" s="3115"/>
      <c r="F60" s="3115"/>
      <c r="G60" s="3115"/>
      <c r="H60" s="3115"/>
      <c r="I60" s="3115"/>
      <c r="J60" s="3115"/>
      <c r="K60" s="3115"/>
      <c r="L60" s="3115"/>
      <c r="M60" s="3116"/>
    </row>
    <row r="61" spans="1:13" ht="22.5" customHeight="1" thickBot="1">
      <c r="A61" s="2139" t="s">
        <v>100</v>
      </c>
      <c r="B61" s="1516"/>
      <c r="C61" s="127"/>
      <c r="D61" s="1686"/>
      <c r="E61" s="1686"/>
      <c r="F61" s="1686"/>
      <c r="G61" s="1686"/>
      <c r="H61" s="1686"/>
      <c r="I61" s="1686"/>
      <c r="J61" s="1686"/>
      <c r="K61" s="1686"/>
      <c r="L61" s="1686"/>
      <c r="M61" s="1687"/>
    </row>
  </sheetData>
  <mergeCells count="62">
    <mergeCell ref="F42:G42"/>
    <mergeCell ref="H42:I42"/>
    <mergeCell ref="G45:J46"/>
    <mergeCell ref="L45:M46"/>
    <mergeCell ref="D37:E37"/>
    <mergeCell ref="F37:G37"/>
    <mergeCell ref="H37:I37"/>
    <mergeCell ref="J37:K37"/>
    <mergeCell ref="L37:M37"/>
    <mergeCell ref="D36:E36"/>
    <mergeCell ref="F36:G36"/>
    <mergeCell ref="H36:I36"/>
    <mergeCell ref="J36:K36"/>
    <mergeCell ref="L36:M36"/>
    <mergeCell ref="D35:E35"/>
    <mergeCell ref="F35:G35"/>
    <mergeCell ref="H35:I35"/>
    <mergeCell ref="J35:K35"/>
    <mergeCell ref="L35:M35"/>
    <mergeCell ref="A58:A60"/>
    <mergeCell ref="C58:M58"/>
    <mergeCell ref="C59:M59"/>
    <mergeCell ref="C60:M60"/>
    <mergeCell ref="C51:M51"/>
    <mergeCell ref="A52:A57"/>
    <mergeCell ref="C52:M52"/>
    <mergeCell ref="C53:M53"/>
    <mergeCell ref="C54:M54"/>
    <mergeCell ref="C55:M55"/>
    <mergeCell ref="C56:M56"/>
    <mergeCell ref="A15:A51"/>
    <mergeCell ref="C57:M57"/>
    <mergeCell ref="C48:M48"/>
    <mergeCell ref="C49:M49"/>
    <mergeCell ref="C50:M50"/>
    <mergeCell ref="B44:B47"/>
    <mergeCell ref="F45:F46"/>
    <mergeCell ref="J29:L29"/>
    <mergeCell ref="I10:J10"/>
    <mergeCell ref="C12:M12"/>
    <mergeCell ref="C13:M13"/>
    <mergeCell ref="B31:B33"/>
    <mergeCell ref="B34:B43"/>
    <mergeCell ref="C16:M16"/>
    <mergeCell ref="B17:B23"/>
    <mergeCell ref="B24:B27"/>
    <mergeCell ref="C11:M11"/>
    <mergeCell ref="C14:D14"/>
    <mergeCell ref="F14:M14"/>
    <mergeCell ref="C15:M15"/>
    <mergeCell ref="B28:B30"/>
    <mergeCell ref="B1:M1"/>
    <mergeCell ref="A2:A14"/>
    <mergeCell ref="C2:M2"/>
    <mergeCell ref="C3:M3"/>
    <mergeCell ref="B8:B10"/>
    <mergeCell ref="C9:D9"/>
    <mergeCell ref="F9:G9"/>
    <mergeCell ref="I9:J9"/>
    <mergeCell ref="C10:D10"/>
    <mergeCell ref="F10:G10"/>
    <mergeCell ref="F4:G4"/>
  </mergeCells>
  <dataValidations count="8">
    <dataValidation allowBlank="1" showInputMessage="1" showErrorMessage="1" prompt="Incluir una ficha por cada indicador, ya sea de producto o de resultado" sqref="B1" xr:uid="{00000000-0002-0000-7000-000000000000}"/>
    <dataValidation allowBlank="1" showInputMessage="1" showErrorMessage="1" prompt="Seleccione de la lista desplegable" sqref="B4 B7 H7" xr:uid="{00000000-0002-0000-7000-000001000000}"/>
    <dataValidation allowBlank="1" sqref="C58:M59 C60 D36 F36 L36 F42 H36 J36" xr:uid="{00000000-0002-0000-7000-000002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000-000003000000}"/>
    <dataValidation allowBlank="1" showInputMessage="1" showErrorMessage="1" prompt="Identifique la meta ODS a que le apunta el indicador de producto. Seleccione de la lista desplegable." sqref="E14" xr:uid="{00000000-0002-0000-7000-000004000000}"/>
    <dataValidation allowBlank="1" showInputMessage="1" showErrorMessage="1" prompt="Identifique el ODS a que le apunta el indicador de producto. Seleccione de la lista desplegable._x000a_" sqref="B14" xr:uid="{00000000-0002-0000-70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7000-000006000000}"/>
    <dataValidation allowBlank="1" sqref="D38:M38 D40:M40 D42:E42" xr:uid="{00000000-0002-0000-7000-000007000000}">
      <formula1>0</formula1>
      <formula2>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7000-000008000000}">
          <x14:formula1>
            <xm:f>Desplegables!$L$24:$L$39</xm:f>
          </x14:formula1>
          <xm:sqref>C14:D14</xm:sqref>
        </x14:dataValidation>
        <x14:dataValidation type="list" allowBlank="1" showInputMessage="1" showErrorMessage="1" xr:uid="{00000000-0002-0000-7000-000009000000}">
          <x14:formula1>
            <xm:f>Desplegables!$B$50:$B$52</xm:f>
          </x14:formula1>
          <xm:sqref>G45:J46</xm:sqref>
        </x14:dataValidation>
      </x14:dataValidations>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rgb="FFFFFFFF"/>
  </sheetPr>
  <dimension ref="A1:M62"/>
  <sheetViews>
    <sheetView showGridLines="0" topLeftCell="A49" workbookViewId="0">
      <selection activeCell="G28" sqref="G28"/>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65"/>
      <c r="B1" s="66" t="s">
        <v>1345</v>
      </c>
      <c r="C1" s="67"/>
      <c r="D1" s="67"/>
      <c r="E1" s="67"/>
      <c r="F1" s="67"/>
      <c r="G1" s="67"/>
      <c r="H1" s="67"/>
      <c r="I1" s="67"/>
      <c r="J1" s="67"/>
      <c r="K1" s="67"/>
      <c r="L1" s="67"/>
      <c r="M1" s="68"/>
    </row>
    <row r="2" spans="1:13" ht="27.75" customHeight="1">
      <c r="A2" s="3176" t="s">
        <v>0</v>
      </c>
      <c r="B2" s="272" t="s">
        <v>1</v>
      </c>
      <c r="C2" s="4285" t="s">
        <v>1346</v>
      </c>
      <c r="D2" s="4286"/>
      <c r="E2" s="4286"/>
      <c r="F2" s="4286"/>
      <c r="G2" s="4286"/>
      <c r="H2" s="4286"/>
      <c r="I2" s="4286"/>
      <c r="J2" s="4286"/>
      <c r="K2" s="4286"/>
      <c r="L2" s="4286"/>
      <c r="M2" s="4287"/>
    </row>
    <row r="3" spans="1:13" ht="31.35" customHeight="1">
      <c r="A3" s="3177"/>
      <c r="B3" s="251" t="s">
        <v>3</v>
      </c>
      <c r="C3" s="3054" t="s">
        <v>1339</v>
      </c>
      <c r="D3" s="3055"/>
      <c r="E3" s="3055"/>
      <c r="F3" s="3055"/>
      <c r="G3" s="3055"/>
      <c r="H3" s="3055"/>
      <c r="I3" s="3055"/>
      <c r="J3" s="3055"/>
      <c r="K3" s="3055"/>
      <c r="L3" s="3055"/>
      <c r="M3" s="3056"/>
    </row>
    <row r="4" spans="1:13" ht="27" customHeight="1">
      <c r="A4" s="3177"/>
      <c r="B4" s="72" t="s">
        <v>131</v>
      </c>
      <c r="C4" s="132" t="s">
        <v>75</v>
      </c>
      <c r="D4" s="133"/>
      <c r="E4" s="134"/>
      <c r="F4" s="3057" t="s">
        <v>132</v>
      </c>
      <c r="G4" s="3058"/>
      <c r="H4" s="331" t="s">
        <v>195</v>
      </c>
      <c r="I4" s="120"/>
      <c r="J4" s="120"/>
      <c r="K4" s="120"/>
      <c r="L4" s="120"/>
      <c r="M4" s="121"/>
    </row>
    <row r="5" spans="1:13" ht="27" customHeight="1">
      <c r="A5" s="3177"/>
      <c r="B5" s="72" t="s">
        <v>7</v>
      </c>
      <c r="C5" s="132" t="s">
        <v>299</v>
      </c>
      <c r="D5" s="120"/>
      <c r="E5" s="120"/>
      <c r="F5" s="120"/>
      <c r="G5" s="120"/>
      <c r="H5" s="120"/>
      <c r="I5" s="120"/>
      <c r="J5" s="120"/>
      <c r="K5" s="120"/>
      <c r="L5" s="120"/>
      <c r="M5" s="121"/>
    </row>
    <row r="6" spans="1:13">
      <c r="A6" s="3177"/>
      <c r="B6" s="72" t="s">
        <v>9</v>
      </c>
      <c r="C6" s="132" t="s">
        <v>300</v>
      </c>
      <c r="D6" s="120"/>
      <c r="E6" s="120"/>
      <c r="F6" s="120"/>
      <c r="G6" s="120"/>
      <c r="H6" s="120"/>
      <c r="I6" s="120"/>
      <c r="J6" s="120"/>
      <c r="K6" s="120"/>
      <c r="L6" s="120"/>
      <c r="M6" s="121"/>
    </row>
    <row r="7" spans="1:13">
      <c r="A7" s="3177"/>
      <c r="B7" s="251" t="s">
        <v>11</v>
      </c>
      <c r="C7" s="3059" t="s">
        <v>185</v>
      </c>
      <c r="D7" s="3060"/>
      <c r="E7" s="136"/>
      <c r="F7" s="136"/>
      <c r="G7" s="137"/>
      <c r="H7" s="138" t="s">
        <v>12</v>
      </c>
      <c r="I7" s="3061" t="s">
        <v>186</v>
      </c>
      <c r="J7" s="3060"/>
      <c r="K7" s="3060"/>
      <c r="L7" s="3060"/>
      <c r="M7" s="3062"/>
    </row>
    <row r="8" spans="1:13">
      <c r="A8" s="3177"/>
      <c r="B8" s="3178" t="s">
        <v>13</v>
      </c>
      <c r="C8" s="518"/>
      <c r="D8" s="519"/>
      <c r="E8" s="519"/>
      <c r="F8" s="519"/>
      <c r="G8" s="519"/>
      <c r="H8" s="519"/>
      <c r="I8" s="519"/>
      <c r="J8" s="519"/>
      <c r="K8" s="519"/>
      <c r="L8" s="141"/>
      <c r="M8" s="142"/>
    </row>
    <row r="9" spans="1:13">
      <c r="A9" s="3177"/>
      <c r="B9" s="3179"/>
      <c r="C9" s="3063" t="s">
        <v>186</v>
      </c>
      <c r="D9" s="3064"/>
      <c r="E9" s="252"/>
      <c r="F9" s="3064"/>
      <c r="G9" s="3064"/>
      <c r="H9" s="252"/>
      <c r="I9" s="3064"/>
      <c r="J9" s="3064"/>
      <c r="K9" s="252"/>
      <c r="M9" s="14"/>
    </row>
    <row r="10" spans="1:13">
      <c r="A10" s="3177"/>
      <c r="B10" s="3180"/>
      <c r="C10" s="3063" t="s">
        <v>17</v>
      </c>
      <c r="D10" s="3064"/>
      <c r="E10" s="71"/>
      <c r="F10" s="3064" t="s">
        <v>17</v>
      </c>
      <c r="G10" s="3064"/>
      <c r="H10" s="71"/>
      <c r="I10" s="3064" t="s">
        <v>17</v>
      </c>
      <c r="J10" s="3064"/>
      <c r="K10" s="71"/>
      <c r="L10" s="115"/>
      <c r="M10" s="143"/>
    </row>
    <row r="11" spans="1:13" ht="44.1" customHeight="1">
      <c r="A11" s="3177"/>
      <c r="B11" s="251" t="s">
        <v>136</v>
      </c>
      <c r="C11" s="3288" t="s">
        <v>1347</v>
      </c>
      <c r="D11" s="3289"/>
      <c r="E11" s="3289"/>
      <c r="F11" s="3289"/>
      <c r="G11" s="3289"/>
      <c r="H11" s="3289"/>
      <c r="I11" s="3289"/>
      <c r="J11" s="3289"/>
      <c r="K11" s="3289"/>
      <c r="L11" s="3289"/>
      <c r="M11" s="3290"/>
    </row>
    <row r="12" spans="1:13" ht="121.35" customHeight="1">
      <c r="A12" s="3177"/>
      <c r="B12" s="251" t="s">
        <v>18</v>
      </c>
      <c r="C12" s="3288" t="s">
        <v>1348</v>
      </c>
      <c r="D12" s="3289"/>
      <c r="E12" s="3289"/>
      <c r="F12" s="3289"/>
      <c r="G12" s="3289"/>
      <c r="H12" s="3289"/>
      <c r="I12" s="3289"/>
      <c r="J12" s="3289"/>
      <c r="K12" s="3289"/>
      <c r="L12" s="3289"/>
      <c r="M12" s="3290"/>
    </row>
    <row r="13" spans="1:13" ht="47.25">
      <c r="A13" s="3177"/>
      <c r="B13" s="251" t="s">
        <v>19</v>
      </c>
      <c r="C13" s="3215" t="s">
        <v>1342</v>
      </c>
      <c r="D13" s="3189"/>
      <c r="E13" s="3189"/>
      <c r="F13" s="3189"/>
      <c r="G13" s="3189"/>
      <c r="H13" s="3189"/>
      <c r="I13" s="3189"/>
      <c r="J13" s="3189"/>
      <c r="K13" s="3189"/>
      <c r="L13" s="3189"/>
      <c r="M13" s="3216"/>
    </row>
    <row r="14" spans="1:13" ht="42" customHeight="1">
      <c r="A14" s="3177"/>
      <c r="B14" s="3178" t="s">
        <v>140</v>
      </c>
      <c r="C14" s="3215" t="s">
        <v>219</v>
      </c>
      <c r="D14" s="3189"/>
      <c r="E14" s="1188" t="s">
        <v>142</v>
      </c>
      <c r="F14" s="3188" t="s">
        <v>237</v>
      </c>
      <c r="G14" s="3189"/>
      <c r="H14" s="3189"/>
      <c r="I14" s="3189"/>
      <c r="J14" s="3189"/>
      <c r="K14" s="3189"/>
      <c r="L14" s="3189"/>
      <c r="M14" s="3216"/>
    </row>
    <row r="15" spans="1:13">
      <c r="A15" s="3177"/>
      <c r="B15" s="3179"/>
      <c r="C15" s="3215"/>
      <c r="D15" s="3189"/>
      <c r="E15" s="3189"/>
      <c r="F15" s="3189"/>
      <c r="G15" s="3189"/>
      <c r="H15" s="3189"/>
      <c r="I15" s="3189"/>
      <c r="J15" s="3189"/>
      <c r="K15" s="3189"/>
      <c r="L15" s="3189"/>
      <c r="M15" s="3216"/>
    </row>
    <row r="16" spans="1:13">
      <c r="A16" s="3186" t="s">
        <v>22</v>
      </c>
      <c r="B16" s="251" t="s">
        <v>144</v>
      </c>
      <c r="C16" s="3215" t="s">
        <v>306</v>
      </c>
      <c r="D16" s="3189"/>
      <c r="E16" s="3189"/>
      <c r="F16" s="3189"/>
      <c r="G16" s="3189"/>
      <c r="H16" s="3189"/>
      <c r="I16" s="3189"/>
      <c r="J16" s="3189"/>
      <c r="K16" s="3189"/>
      <c r="L16" s="3189"/>
      <c r="M16" s="3216"/>
    </row>
    <row r="17" spans="1:13" ht="35.450000000000003" customHeight="1">
      <c r="A17" s="3187"/>
      <c r="B17" s="251" t="s">
        <v>110</v>
      </c>
      <c r="C17" s="3288" t="s">
        <v>1349</v>
      </c>
      <c r="D17" s="3289"/>
      <c r="E17" s="3289"/>
      <c r="F17" s="3289"/>
      <c r="G17" s="3289"/>
      <c r="H17" s="3289"/>
      <c r="I17" s="3289"/>
      <c r="J17" s="3289"/>
      <c r="K17" s="3289"/>
      <c r="L17" s="3289"/>
      <c r="M17" s="3290"/>
    </row>
    <row r="18" spans="1:13" ht="5.0999999999999996" customHeight="1">
      <c r="A18" s="3187"/>
      <c r="B18" s="3178" t="s">
        <v>26</v>
      </c>
      <c r="C18" s="145"/>
      <c r="D18" s="466"/>
      <c r="E18" s="466"/>
      <c r="F18" s="466"/>
      <c r="G18" s="466"/>
      <c r="H18" s="466"/>
      <c r="I18" s="466"/>
      <c r="J18" s="466"/>
      <c r="K18" s="466"/>
      <c r="L18" s="466"/>
      <c r="M18" s="79"/>
    </row>
    <row r="19" spans="1:13" ht="9" customHeight="1">
      <c r="A19" s="3187"/>
      <c r="B19" s="3179"/>
      <c r="C19" s="146"/>
      <c r="D19" s="81"/>
      <c r="E19" s="82"/>
      <c r="F19" s="81"/>
      <c r="G19" s="82"/>
      <c r="H19" s="81"/>
      <c r="I19" s="82"/>
      <c r="J19" s="81"/>
      <c r="K19" s="82"/>
      <c r="L19" s="82"/>
      <c r="M19" s="83"/>
    </row>
    <row r="20" spans="1:13">
      <c r="A20" s="3187"/>
      <c r="B20" s="3179"/>
      <c r="C20" s="1189" t="s">
        <v>27</v>
      </c>
      <c r="D20" s="85"/>
      <c r="E20" s="84" t="s">
        <v>28</v>
      </c>
      <c r="F20" s="85"/>
      <c r="G20" s="84" t="s">
        <v>29</v>
      </c>
      <c r="H20" s="85"/>
      <c r="I20" s="84" t="s">
        <v>30</v>
      </c>
      <c r="J20" s="1190"/>
      <c r="K20" s="84"/>
      <c r="L20" s="84"/>
      <c r="M20" s="1191"/>
    </row>
    <row r="21" spans="1:13">
      <c r="A21" s="3187"/>
      <c r="B21" s="3179"/>
      <c r="C21" s="1189" t="s">
        <v>32</v>
      </c>
      <c r="D21" s="114"/>
      <c r="E21" s="84" t="s">
        <v>33</v>
      </c>
      <c r="F21" s="88"/>
      <c r="G21" s="84" t="s">
        <v>34</v>
      </c>
      <c r="H21" s="88"/>
      <c r="I21" s="84"/>
      <c r="J21" s="1192"/>
      <c r="K21" s="84"/>
      <c r="L21" s="84"/>
      <c r="M21" s="1191"/>
    </row>
    <row r="22" spans="1:13">
      <c r="A22" s="3187"/>
      <c r="B22" s="3179"/>
      <c r="C22" s="1189" t="s">
        <v>147</v>
      </c>
      <c r="D22" s="114"/>
      <c r="E22" s="84" t="s">
        <v>148</v>
      </c>
      <c r="F22" s="114"/>
      <c r="G22" s="84"/>
      <c r="H22" s="1192"/>
      <c r="I22" s="84"/>
      <c r="J22" s="1192"/>
      <c r="K22" s="84"/>
      <c r="L22" s="84"/>
      <c r="M22" s="1191"/>
    </row>
    <row r="23" spans="1:13">
      <c r="A23" s="3187"/>
      <c r="B23" s="3179"/>
      <c r="C23" s="1189" t="s">
        <v>38</v>
      </c>
      <c r="D23" s="88" t="s">
        <v>36</v>
      </c>
      <c r="E23" s="84" t="s">
        <v>39</v>
      </c>
      <c r="F23" s="447" t="s">
        <v>35</v>
      </c>
      <c r="G23" s="447"/>
      <c r="H23" s="447"/>
      <c r="I23" s="447"/>
      <c r="J23" s="447"/>
      <c r="K23" s="447"/>
      <c r="L23" s="447"/>
      <c r="M23" s="89"/>
    </row>
    <row r="24" spans="1:13" ht="9.75" customHeight="1">
      <c r="A24" s="3187"/>
      <c r="B24" s="3180"/>
      <c r="C24" s="1193"/>
      <c r="D24" s="90"/>
      <c r="E24" s="90"/>
      <c r="F24" s="90"/>
      <c r="G24" s="90"/>
      <c r="H24" s="90"/>
      <c r="I24" s="90"/>
      <c r="J24" s="90"/>
      <c r="K24" s="90"/>
      <c r="L24" s="90"/>
      <c r="M24" s="91"/>
    </row>
    <row r="25" spans="1:13">
      <c r="A25" s="3187"/>
      <c r="B25" s="3178" t="s">
        <v>40</v>
      </c>
      <c r="C25" s="1194"/>
      <c r="D25" s="92"/>
      <c r="E25" s="92"/>
      <c r="F25" s="92"/>
      <c r="G25" s="92"/>
      <c r="H25" s="92"/>
      <c r="I25" s="92"/>
      <c r="J25" s="92"/>
      <c r="K25" s="92"/>
      <c r="L25" s="141"/>
      <c r="M25" s="142"/>
    </row>
    <row r="26" spans="1:13">
      <c r="A26" s="3187"/>
      <c r="B26" s="3179"/>
      <c r="C26" s="1189" t="s">
        <v>41</v>
      </c>
      <c r="D26" s="88"/>
      <c r="E26" s="93"/>
      <c r="F26" s="84" t="s">
        <v>42</v>
      </c>
      <c r="G26" s="114" t="s">
        <v>36</v>
      </c>
      <c r="H26" s="93"/>
      <c r="I26" s="84" t="s">
        <v>43</v>
      </c>
      <c r="J26" s="114"/>
      <c r="K26" s="93"/>
      <c r="M26" s="14"/>
    </row>
    <row r="27" spans="1:13">
      <c r="A27" s="3187"/>
      <c r="B27" s="3179"/>
      <c r="C27" s="1189" t="s">
        <v>44</v>
      </c>
      <c r="D27" s="37"/>
      <c r="F27" s="84" t="s">
        <v>45</v>
      </c>
      <c r="G27" s="88"/>
      <c r="I27" s="38"/>
      <c r="K27" s="252"/>
      <c r="M27" s="14"/>
    </row>
    <row r="28" spans="1:13">
      <c r="A28" s="3187"/>
      <c r="B28" s="3180"/>
      <c r="C28" s="1195"/>
      <c r="D28" s="94"/>
      <c r="E28" s="94"/>
      <c r="F28" s="94"/>
      <c r="G28" s="94"/>
      <c r="H28" s="94"/>
      <c r="I28" s="94"/>
      <c r="J28" s="94"/>
      <c r="K28" s="94"/>
      <c r="L28" s="115"/>
      <c r="M28" s="143"/>
    </row>
    <row r="29" spans="1:13">
      <c r="A29" s="3187"/>
      <c r="B29" s="95" t="s">
        <v>46</v>
      </c>
      <c r="C29" s="1196"/>
      <c r="D29" s="75"/>
      <c r="E29" s="75"/>
      <c r="F29" s="75"/>
      <c r="G29" s="75"/>
      <c r="H29" s="75"/>
      <c r="I29" s="75"/>
      <c r="J29" s="75"/>
      <c r="K29" s="75"/>
      <c r="L29" s="75"/>
      <c r="M29" s="1197"/>
    </row>
    <row r="30" spans="1:13">
      <c r="A30" s="3187"/>
      <c r="B30" s="95"/>
      <c r="C30" s="1198" t="s">
        <v>47</v>
      </c>
      <c r="D30" s="339" t="s">
        <v>112</v>
      </c>
      <c r="E30" s="93"/>
      <c r="F30" s="99" t="s">
        <v>48</v>
      </c>
      <c r="G30" s="88" t="s">
        <v>112</v>
      </c>
      <c r="H30" s="93"/>
      <c r="I30" s="99" t="s">
        <v>50</v>
      </c>
      <c r="J30" s="427" t="s">
        <v>299</v>
      </c>
      <c r="K30" s="322"/>
      <c r="L30" s="323"/>
      <c r="M30" s="96"/>
    </row>
    <row r="31" spans="1:13">
      <c r="A31" s="3187"/>
      <c r="B31" s="72"/>
      <c r="C31" s="1193"/>
      <c r="D31" s="90"/>
      <c r="E31" s="90"/>
      <c r="F31" s="90"/>
      <c r="G31" s="90"/>
      <c r="H31" s="90"/>
      <c r="I31" s="90"/>
      <c r="J31" s="90"/>
      <c r="K31" s="90"/>
      <c r="L31" s="90"/>
      <c r="M31" s="91"/>
    </row>
    <row r="32" spans="1:13">
      <c r="A32" s="3187"/>
      <c r="B32" s="3178" t="s">
        <v>53</v>
      </c>
      <c r="C32" s="166"/>
      <c r="D32" s="100"/>
      <c r="E32" s="100"/>
      <c r="F32" s="100"/>
      <c r="G32" s="100"/>
      <c r="H32" s="100"/>
      <c r="I32" s="100"/>
      <c r="J32" s="100"/>
      <c r="K32" s="100"/>
      <c r="L32" s="141"/>
      <c r="M32" s="142"/>
    </row>
    <row r="33" spans="1:13">
      <c r="A33" s="3187"/>
      <c r="B33" s="3179"/>
      <c r="C33" s="1200" t="s">
        <v>54</v>
      </c>
      <c r="D33" s="324">
        <v>2019</v>
      </c>
      <c r="E33" s="101"/>
      <c r="F33" s="93" t="s">
        <v>55</v>
      </c>
      <c r="G33" s="271" t="s">
        <v>967</v>
      </c>
      <c r="H33" s="101"/>
      <c r="I33" s="99"/>
      <c r="J33" s="101"/>
      <c r="K33" s="101"/>
      <c r="M33" s="14"/>
    </row>
    <row r="34" spans="1:13">
      <c r="A34" s="3187"/>
      <c r="B34" s="3180"/>
      <c r="C34" s="1193"/>
      <c r="D34" s="102"/>
      <c r="E34" s="103"/>
      <c r="F34" s="90"/>
      <c r="G34" s="103"/>
      <c r="H34" s="103"/>
      <c r="I34" s="104"/>
      <c r="J34" s="103"/>
      <c r="K34" s="103"/>
      <c r="L34" s="115"/>
      <c r="M34" s="143"/>
    </row>
    <row r="35" spans="1:13">
      <c r="A35" s="3187"/>
      <c r="B35" s="3178" t="s">
        <v>56</v>
      </c>
      <c r="C35" s="432"/>
      <c r="D35" s="433"/>
      <c r="E35" s="433"/>
      <c r="F35" s="433"/>
      <c r="G35" s="433"/>
      <c r="H35" s="433"/>
      <c r="I35" s="433"/>
      <c r="J35" s="433"/>
      <c r="K35" s="433"/>
      <c r="L35" s="433"/>
      <c r="M35" s="434"/>
    </row>
    <row r="36" spans="1:13">
      <c r="A36" s="3187"/>
      <c r="B36" s="3179"/>
      <c r="C36" s="170"/>
      <c r="D36" s="461">
        <v>2018</v>
      </c>
      <c r="E36" s="461"/>
      <c r="F36" s="461">
        <v>2019</v>
      </c>
      <c r="G36" s="461"/>
      <c r="H36" s="388">
        <v>2020</v>
      </c>
      <c r="I36" s="388"/>
      <c r="J36" s="388">
        <v>2021</v>
      </c>
      <c r="K36" s="461"/>
      <c r="L36" s="461">
        <v>2022</v>
      </c>
      <c r="M36" s="106"/>
    </row>
    <row r="37" spans="1:13">
      <c r="A37" s="3187"/>
      <c r="B37" s="3179"/>
      <c r="C37" s="170"/>
      <c r="D37" s="274"/>
      <c r="E37" s="383"/>
      <c r="F37" s="1684">
        <v>0.2</v>
      </c>
      <c r="G37" s="383"/>
      <c r="H37" s="274">
        <v>0.3</v>
      </c>
      <c r="I37" s="383"/>
      <c r="J37" s="274">
        <v>0.4</v>
      </c>
      <c r="K37" s="383"/>
      <c r="L37" s="274">
        <v>0.5</v>
      </c>
      <c r="M37" s="385"/>
    </row>
    <row r="38" spans="1:13">
      <c r="A38" s="3187"/>
      <c r="B38" s="3179"/>
      <c r="C38" s="170"/>
      <c r="D38" s="461">
        <v>2023</v>
      </c>
      <c r="E38" s="461"/>
      <c r="F38" s="461">
        <v>2024</v>
      </c>
      <c r="G38" s="461"/>
      <c r="H38" s="388">
        <v>2025</v>
      </c>
      <c r="I38" s="388"/>
      <c r="J38" s="388">
        <v>2026</v>
      </c>
      <c r="K38" s="461"/>
      <c r="L38" s="461">
        <v>2027</v>
      </c>
      <c r="M38" s="83"/>
    </row>
    <row r="39" spans="1:13">
      <c r="A39" s="3187"/>
      <c r="B39" s="3179"/>
      <c r="C39" s="170"/>
      <c r="D39" s="274">
        <v>0.6</v>
      </c>
      <c r="E39" s="383"/>
      <c r="F39" s="274">
        <v>0.7</v>
      </c>
      <c r="G39" s="383"/>
      <c r="H39" s="274">
        <v>0.8</v>
      </c>
      <c r="I39" s="383"/>
      <c r="J39" s="274">
        <v>0.9</v>
      </c>
      <c r="K39" s="383"/>
      <c r="L39" s="274">
        <v>1</v>
      </c>
      <c r="M39" s="385"/>
    </row>
    <row r="40" spans="1:13">
      <c r="A40" s="3187"/>
      <c r="B40" s="3179"/>
      <c r="C40" s="170"/>
      <c r="D40" s="461">
        <v>2028</v>
      </c>
      <c r="E40" s="461"/>
      <c r="F40" s="461">
        <v>2029</v>
      </c>
      <c r="G40" s="461"/>
      <c r="H40" s="388">
        <v>2030</v>
      </c>
      <c r="I40" s="388"/>
      <c r="J40" s="388">
        <v>2031</v>
      </c>
      <c r="K40" s="461"/>
      <c r="L40" s="461" t="s">
        <v>71</v>
      </c>
      <c r="M40" s="83"/>
    </row>
    <row r="41" spans="1:13">
      <c r="A41" s="3187"/>
      <c r="B41" s="3179"/>
      <c r="C41" s="170"/>
      <c r="D41" s="389"/>
      <c r="E41" s="383"/>
      <c r="F41" s="274"/>
      <c r="G41" s="383"/>
      <c r="H41" s="274"/>
      <c r="I41" s="383"/>
      <c r="J41" s="274"/>
      <c r="K41" s="383"/>
      <c r="L41" s="274"/>
      <c r="M41" s="385"/>
    </row>
    <row r="42" spans="1:13">
      <c r="A42" s="3187"/>
      <c r="B42" s="3179"/>
      <c r="C42" s="170"/>
      <c r="D42" s="109" t="s">
        <v>71</v>
      </c>
      <c r="E42" s="384"/>
      <c r="F42" s="109" t="s">
        <v>72</v>
      </c>
      <c r="G42" s="384"/>
      <c r="H42" s="171"/>
      <c r="I42" s="172"/>
      <c r="J42" s="171"/>
      <c r="K42" s="172"/>
      <c r="L42" s="171"/>
      <c r="M42" s="173"/>
    </row>
    <row r="43" spans="1:13">
      <c r="A43" s="3187"/>
      <c r="B43" s="3179"/>
      <c r="C43" s="170"/>
      <c r="D43" s="274"/>
      <c r="E43" s="383"/>
      <c r="F43" s="3133">
        <v>1</v>
      </c>
      <c r="G43" s="3134"/>
      <c r="H43" s="3071"/>
      <c r="I43" s="3071"/>
      <c r="J43" s="174"/>
      <c r="K43" s="461"/>
      <c r="L43" s="174"/>
      <c r="M43" s="175"/>
    </row>
    <row r="44" spans="1:13">
      <c r="A44" s="3187"/>
      <c r="B44" s="3179"/>
      <c r="C44" s="176"/>
      <c r="D44" s="109"/>
      <c r="E44" s="384"/>
      <c r="F44" s="109"/>
      <c r="G44" s="384"/>
      <c r="H44" s="177"/>
      <c r="I44" s="178"/>
      <c r="J44" s="177"/>
      <c r="K44" s="178"/>
      <c r="L44" s="177"/>
      <c r="M44" s="179"/>
    </row>
    <row r="45" spans="1:13" ht="18" customHeight="1">
      <c r="A45" s="3187"/>
      <c r="B45" s="3178" t="s">
        <v>73</v>
      </c>
      <c r="C45" s="1194"/>
      <c r="D45" s="92"/>
      <c r="E45" s="92"/>
      <c r="F45" s="92"/>
      <c r="G45" s="92"/>
      <c r="H45" s="92"/>
      <c r="I45" s="92"/>
      <c r="J45" s="92"/>
      <c r="K45" s="92"/>
      <c r="M45" s="14"/>
    </row>
    <row r="46" spans="1:13">
      <c r="A46" s="3187"/>
      <c r="B46" s="3179"/>
      <c r="C46" s="53"/>
      <c r="D46" s="112" t="s">
        <v>158</v>
      </c>
      <c r="E46" s="113" t="s">
        <v>75</v>
      </c>
      <c r="F46" s="3227" t="s">
        <v>76</v>
      </c>
      <c r="G46" s="3073"/>
      <c r="H46" s="3073"/>
      <c r="I46" s="3073"/>
      <c r="J46" s="3073"/>
      <c r="K46" s="335" t="s">
        <v>159</v>
      </c>
      <c r="L46" s="3074" t="s">
        <v>145</v>
      </c>
      <c r="M46" s="3075"/>
    </row>
    <row r="47" spans="1:13">
      <c r="A47" s="3187"/>
      <c r="B47" s="3179"/>
      <c r="C47" s="53"/>
      <c r="D47" s="56"/>
      <c r="E47" s="114" t="s">
        <v>36</v>
      </c>
      <c r="F47" s="3227"/>
      <c r="G47" s="3073"/>
      <c r="H47" s="3073"/>
      <c r="I47" s="3073"/>
      <c r="J47" s="3073"/>
      <c r="L47" s="3076"/>
      <c r="M47" s="3077"/>
    </row>
    <row r="48" spans="1:13">
      <c r="A48" s="3187"/>
      <c r="B48" s="3180"/>
      <c r="C48" s="181"/>
      <c r="D48" s="115"/>
      <c r="E48" s="115"/>
      <c r="F48" s="115"/>
      <c r="G48" s="115"/>
      <c r="H48" s="115"/>
      <c r="I48" s="115"/>
      <c r="J48" s="115"/>
      <c r="K48" s="115"/>
      <c r="M48" s="14"/>
    </row>
    <row r="49" spans="1:13" ht="208.35" customHeight="1">
      <c r="A49" s="3187"/>
      <c r="B49" s="251" t="s">
        <v>78</v>
      </c>
      <c r="C49" s="3288" t="s">
        <v>1350</v>
      </c>
      <c r="D49" s="3289"/>
      <c r="E49" s="3289"/>
      <c r="F49" s="3289"/>
      <c r="G49" s="3289"/>
      <c r="H49" s="3289"/>
      <c r="I49" s="3289"/>
      <c r="J49" s="3289"/>
      <c r="K49" s="3289"/>
      <c r="L49" s="3289"/>
      <c r="M49" s="3290"/>
    </row>
    <row r="50" spans="1:13" ht="15.6" customHeight="1">
      <c r="A50" s="3187"/>
      <c r="B50" s="251" t="s">
        <v>79</v>
      </c>
      <c r="C50" s="3288" t="s">
        <v>404</v>
      </c>
      <c r="D50" s="3289"/>
      <c r="E50" s="3289"/>
      <c r="F50" s="3289"/>
      <c r="G50" s="3289"/>
      <c r="H50" s="3289"/>
      <c r="I50" s="3289"/>
      <c r="J50" s="3289"/>
      <c r="K50" s="3289"/>
      <c r="L50" s="3289"/>
      <c r="M50" s="3290"/>
    </row>
    <row r="51" spans="1:13">
      <c r="A51" s="3187"/>
      <c r="B51" s="251" t="s">
        <v>80</v>
      </c>
      <c r="C51" s="4579">
        <v>15</v>
      </c>
      <c r="D51" s="4580"/>
      <c r="E51" s="4580"/>
      <c r="F51" s="4580"/>
      <c r="G51" s="4580"/>
      <c r="H51" s="4580"/>
      <c r="I51" s="4580"/>
      <c r="J51" s="4580"/>
      <c r="K51" s="4580"/>
      <c r="L51" s="4580"/>
      <c r="M51" s="4769"/>
    </row>
    <row r="52" spans="1:13" ht="16.5" thickBot="1">
      <c r="A52" s="3187"/>
      <c r="B52" s="251" t="s">
        <v>81</v>
      </c>
      <c r="C52" s="3796" t="s">
        <v>112</v>
      </c>
      <c r="D52" s="3229"/>
      <c r="E52" s="3229"/>
      <c r="F52" s="3229"/>
      <c r="G52" s="3229"/>
      <c r="H52" s="3229"/>
      <c r="I52" s="3229"/>
      <c r="J52" s="3229"/>
      <c r="K52" s="3229"/>
      <c r="L52" s="3229"/>
      <c r="M52" s="3797"/>
    </row>
    <row r="53" spans="1:13" ht="15.75" customHeight="1">
      <c r="A53" s="3191" t="s">
        <v>82</v>
      </c>
      <c r="B53" s="119" t="s">
        <v>83</v>
      </c>
      <c r="C53" s="4578" t="s">
        <v>312</v>
      </c>
      <c r="D53" s="3282"/>
      <c r="E53" s="3282"/>
      <c r="F53" s="3282"/>
      <c r="G53" s="3282"/>
      <c r="H53" s="3282"/>
      <c r="I53" s="3282"/>
      <c r="J53" s="3282"/>
      <c r="K53" s="3282"/>
      <c r="L53" s="3282"/>
      <c r="M53" s="3283"/>
    </row>
    <row r="54" spans="1:13">
      <c r="A54" s="3192"/>
      <c r="B54" s="119" t="s">
        <v>85</v>
      </c>
      <c r="C54" s="4578" t="s">
        <v>313</v>
      </c>
      <c r="D54" s="3282"/>
      <c r="E54" s="3282"/>
      <c r="F54" s="3282"/>
      <c r="G54" s="3282"/>
      <c r="H54" s="3282"/>
      <c r="I54" s="3282"/>
      <c r="J54" s="3282"/>
      <c r="K54" s="3282"/>
      <c r="L54" s="3282"/>
      <c r="M54" s="3283"/>
    </row>
    <row r="55" spans="1:13">
      <c r="A55" s="3192"/>
      <c r="B55" s="119" t="s">
        <v>87</v>
      </c>
      <c r="C55" s="4578" t="s">
        <v>187</v>
      </c>
      <c r="D55" s="3282"/>
      <c r="E55" s="3282"/>
      <c r="F55" s="3282"/>
      <c r="G55" s="3282"/>
      <c r="H55" s="3282"/>
      <c r="I55" s="3282"/>
      <c r="J55" s="3282"/>
      <c r="K55" s="3282"/>
      <c r="L55" s="3282"/>
      <c r="M55" s="3283"/>
    </row>
    <row r="56" spans="1:13" ht="15.75" customHeight="1">
      <c r="A56" s="3192"/>
      <c r="B56" s="122" t="s">
        <v>89</v>
      </c>
      <c r="C56" s="4578" t="s">
        <v>313</v>
      </c>
      <c r="D56" s="3282"/>
      <c r="E56" s="3282"/>
      <c r="F56" s="3282"/>
      <c r="G56" s="3282"/>
      <c r="H56" s="3282"/>
      <c r="I56" s="3282"/>
      <c r="J56" s="3282"/>
      <c r="K56" s="3282"/>
      <c r="L56" s="3282"/>
      <c r="M56" s="3283"/>
    </row>
    <row r="57" spans="1:13" ht="15.75" customHeight="1">
      <c r="A57" s="3192"/>
      <c r="B57" s="119" t="s">
        <v>91</v>
      </c>
      <c r="C57" s="4770" t="s">
        <v>314</v>
      </c>
      <c r="D57" s="3282"/>
      <c r="E57" s="3282"/>
      <c r="F57" s="3282"/>
      <c r="G57" s="3282"/>
      <c r="H57" s="3282"/>
      <c r="I57" s="3282"/>
      <c r="J57" s="3282"/>
      <c r="K57" s="3282"/>
      <c r="L57" s="3282"/>
      <c r="M57" s="3283"/>
    </row>
    <row r="58" spans="1:13" ht="16.5" thickBot="1">
      <c r="A58" s="3193"/>
      <c r="B58" s="119" t="s">
        <v>93</v>
      </c>
      <c r="C58" s="4578">
        <v>3387000</v>
      </c>
      <c r="D58" s="3282"/>
      <c r="E58" s="3282"/>
      <c r="F58" s="3282"/>
      <c r="G58" s="3282"/>
      <c r="H58" s="3282"/>
      <c r="I58" s="3282"/>
      <c r="J58" s="3282"/>
      <c r="K58" s="3282"/>
      <c r="L58" s="3282"/>
      <c r="M58" s="3283"/>
    </row>
    <row r="59" spans="1:13" ht="15.75" customHeight="1">
      <c r="A59" s="3191" t="s">
        <v>95</v>
      </c>
      <c r="B59" s="123" t="s">
        <v>96</v>
      </c>
      <c r="C59" s="4578" t="s">
        <v>315</v>
      </c>
      <c r="D59" s="3282"/>
      <c r="E59" s="3282"/>
      <c r="F59" s="3282"/>
      <c r="G59" s="3282"/>
      <c r="H59" s="3282"/>
      <c r="I59" s="3282"/>
      <c r="J59" s="3282"/>
      <c r="K59" s="3282"/>
      <c r="L59" s="3282"/>
      <c r="M59" s="3283"/>
    </row>
    <row r="60" spans="1:13" ht="30" customHeight="1">
      <c r="A60" s="3192"/>
      <c r="B60" s="123" t="s">
        <v>98</v>
      </c>
      <c r="C60" s="4578" t="s">
        <v>99</v>
      </c>
      <c r="D60" s="3282"/>
      <c r="E60" s="3282"/>
      <c r="F60" s="3282"/>
      <c r="G60" s="3282"/>
      <c r="H60" s="3282"/>
      <c r="I60" s="3282"/>
      <c r="J60" s="3282"/>
      <c r="K60" s="3282"/>
      <c r="L60" s="3282"/>
      <c r="M60" s="3283"/>
    </row>
    <row r="61" spans="1:13" ht="30" customHeight="1" thickBot="1">
      <c r="A61" s="3192"/>
      <c r="B61" s="124" t="s">
        <v>12</v>
      </c>
      <c r="C61" s="4578" t="s">
        <v>187</v>
      </c>
      <c r="D61" s="3282"/>
      <c r="E61" s="3282"/>
      <c r="F61" s="3282"/>
      <c r="G61" s="3282"/>
      <c r="H61" s="3282"/>
      <c r="I61" s="3282"/>
      <c r="J61" s="3282"/>
      <c r="K61" s="3282"/>
      <c r="L61" s="3282"/>
      <c r="M61" s="3283"/>
    </row>
    <row r="62" spans="1:13" ht="16.5" thickBot="1">
      <c r="A62" s="185" t="s">
        <v>100</v>
      </c>
      <c r="B62" s="126"/>
      <c r="C62" s="3796"/>
      <c r="D62" s="3089"/>
      <c r="E62" s="3089"/>
      <c r="F62" s="3089"/>
      <c r="G62" s="3089"/>
      <c r="H62" s="3089"/>
      <c r="I62" s="3089"/>
      <c r="J62" s="3089"/>
      <c r="K62" s="3089"/>
      <c r="L62" s="3089"/>
      <c r="M62" s="3090"/>
    </row>
  </sheetData>
  <mergeCells count="49">
    <mergeCell ref="C62:M62"/>
    <mergeCell ref="C57:M57"/>
    <mergeCell ref="C58:M58"/>
    <mergeCell ref="A59:A61"/>
    <mergeCell ref="C59:M59"/>
    <mergeCell ref="C60:M60"/>
    <mergeCell ref="C61:M61"/>
    <mergeCell ref="A53:A58"/>
    <mergeCell ref="C53:M53"/>
    <mergeCell ref="C54:M54"/>
    <mergeCell ref="C55:M55"/>
    <mergeCell ref="C56:M56"/>
    <mergeCell ref="L46:M47"/>
    <mergeCell ref="C49:M49"/>
    <mergeCell ref="C50:M50"/>
    <mergeCell ref="C51:M51"/>
    <mergeCell ref="C52:M52"/>
    <mergeCell ref="B14:B15"/>
    <mergeCell ref="C14:D14"/>
    <mergeCell ref="F14:M14"/>
    <mergeCell ref="C15:M15"/>
    <mergeCell ref="A16:A52"/>
    <mergeCell ref="C16:M16"/>
    <mergeCell ref="C17:M17"/>
    <mergeCell ref="B18:B24"/>
    <mergeCell ref="B25:B28"/>
    <mergeCell ref="B32:B34"/>
    <mergeCell ref="B35:B44"/>
    <mergeCell ref="F43:G43"/>
    <mergeCell ref="H43:I43"/>
    <mergeCell ref="B45:B48"/>
    <mergeCell ref="F46:F47"/>
    <mergeCell ref="G46:J47"/>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s>
  <dataValidations count="8">
    <dataValidation allowBlank="1" showInputMessage="1" showErrorMessage="1" prompt="Seleccione de la lista desplegable" sqref="B4 B7 H7" xr:uid="{00000000-0002-0000-7100-000000000000}"/>
    <dataValidation allowBlank="1" showInputMessage="1" showErrorMessage="1" prompt="Incluir una ficha por cada indicador, ya sea de producto o de resultado" sqref="B1" xr:uid="{00000000-0002-0000-7100-000001000000}"/>
    <dataValidation allowBlank="1" showInputMessage="1" showErrorMessage="1" prompt="Identifique el ODS a que le apunta el indicador de producto. Seleccione de la lista desplegable._x000a_" sqref="B14:B15" xr:uid="{00000000-0002-0000-7100-000002000000}"/>
    <dataValidation allowBlank="1" showInputMessage="1" showErrorMessage="1" prompt="Identifique la meta ODS a que le apunta el indicador de producto. Seleccione de la lista desplegable." sqref="E14" xr:uid="{00000000-0002-0000-71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71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100-000005000000}"/>
    <dataValidation type="list" allowBlank="1" showInputMessage="1" showErrorMessage="1" sqref="I7:M7" xr:uid="{00000000-0002-0000-7100-000006000000}">
      <formula1>INDIRECT($C$7)</formula1>
    </dataValidation>
    <dataValidation allowBlank="1" sqref="D36:L36 D38:L38 D40:L40 C3" xr:uid="{00000000-0002-0000-7100-000007000000}"/>
  </dataValidations>
  <hyperlinks>
    <hyperlink ref="C57" r:id="rId1" xr:uid="{00000000-0004-0000-7100-000000000000}"/>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rgb="FFFFFFFF"/>
  </sheetPr>
  <dimension ref="A1:M62"/>
  <sheetViews>
    <sheetView showGridLines="0" topLeftCell="C45" workbookViewId="0">
      <selection activeCell="G28" sqref="G28"/>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128"/>
      <c r="B1" s="920" t="s">
        <v>1364</v>
      </c>
      <c r="C1" s="921"/>
      <c r="D1" s="921"/>
      <c r="E1" s="921"/>
      <c r="F1" s="921"/>
      <c r="G1" s="921"/>
      <c r="H1" s="921"/>
      <c r="I1" s="921"/>
      <c r="J1" s="921"/>
      <c r="K1" s="921"/>
      <c r="L1" s="921"/>
      <c r="M1" s="922"/>
    </row>
    <row r="2" spans="1:13" ht="31.5" customHeight="1">
      <c r="A2" s="3176" t="s">
        <v>0</v>
      </c>
      <c r="B2" s="923" t="s">
        <v>1</v>
      </c>
      <c r="C2" s="4285" t="s">
        <v>1365</v>
      </c>
      <c r="D2" s="4286"/>
      <c r="E2" s="4286"/>
      <c r="F2" s="4286"/>
      <c r="G2" s="4286"/>
      <c r="H2" s="4286"/>
      <c r="I2" s="4286"/>
      <c r="J2" s="4286"/>
      <c r="K2" s="4286"/>
      <c r="L2" s="4286"/>
      <c r="M2" s="4772"/>
    </row>
    <row r="3" spans="1:13" ht="31.5">
      <c r="A3" s="3177"/>
      <c r="B3" s="924" t="s">
        <v>3</v>
      </c>
      <c r="C3" s="3054" t="s">
        <v>1339</v>
      </c>
      <c r="D3" s="3055"/>
      <c r="E3" s="3055"/>
      <c r="F3" s="3055"/>
      <c r="G3" s="3055"/>
      <c r="H3" s="3055"/>
      <c r="I3" s="3055"/>
      <c r="J3" s="3055"/>
      <c r="K3" s="3055"/>
      <c r="L3" s="3055"/>
      <c r="M3" s="3957"/>
    </row>
    <row r="4" spans="1:13" ht="27" customHeight="1">
      <c r="A4" s="3177"/>
      <c r="B4" s="925" t="s">
        <v>131</v>
      </c>
      <c r="C4" s="132" t="s">
        <v>158</v>
      </c>
      <c r="D4" s="133"/>
      <c r="E4" s="134"/>
      <c r="F4" s="3057" t="s">
        <v>132</v>
      </c>
      <c r="G4" s="3058"/>
      <c r="H4" s="331"/>
      <c r="I4" s="120"/>
      <c r="J4" s="120"/>
      <c r="K4" s="120"/>
      <c r="L4" s="120"/>
      <c r="M4" s="926"/>
    </row>
    <row r="5" spans="1:13" ht="27" customHeight="1">
      <c r="A5" s="3177"/>
      <c r="B5" s="925" t="s">
        <v>7</v>
      </c>
      <c r="C5" s="3054" t="s">
        <v>576</v>
      </c>
      <c r="D5" s="3055"/>
      <c r="E5" s="3055"/>
      <c r="F5" s="3055"/>
      <c r="G5" s="3055"/>
      <c r="H5" s="3055"/>
      <c r="I5" s="3055"/>
      <c r="J5" s="3055"/>
      <c r="K5" s="3055"/>
      <c r="L5" s="3055"/>
      <c r="M5" s="926"/>
    </row>
    <row r="6" spans="1:13">
      <c r="A6" s="3177"/>
      <c r="B6" s="925" t="s">
        <v>9</v>
      </c>
      <c r="C6" s="3054" t="s">
        <v>577</v>
      </c>
      <c r="D6" s="3055"/>
      <c r="E6" s="3055"/>
      <c r="F6" s="3055"/>
      <c r="G6" s="3055"/>
      <c r="H6" s="3055"/>
      <c r="I6" s="3055"/>
      <c r="J6" s="3055"/>
      <c r="K6" s="3055"/>
      <c r="L6" s="3055"/>
      <c r="M6" s="3957"/>
    </row>
    <row r="7" spans="1:13">
      <c r="A7" s="3177"/>
      <c r="B7" s="924" t="s">
        <v>11</v>
      </c>
      <c r="C7" s="3059"/>
      <c r="D7" s="3060"/>
      <c r="E7" s="136"/>
      <c r="F7" s="136"/>
      <c r="G7" s="137"/>
      <c r="H7" s="138" t="s">
        <v>12</v>
      </c>
      <c r="I7" s="3061"/>
      <c r="J7" s="3060"/>
      <c r="K7" s="3060"/>
      <c r="L7" s="3060"/>
      <c r="M7" s="4773"/>
    </row>
    <row r="8" spans="1:13">
      <c r="A8" s="3177"/>
      <c r="B8" s="4774" t="s">
        <v>13</v>
      </c>
      <c r="C8" s="518"/>
      <c r="D8" s="519"/>
      <c r="E8" s="519"/>
      <c r="F8" s="519"/>
      <c r="G8" s="519"/>
      <c r="H8" s="519"/>
      <c r="I8" s="519"/>
      <c r="J8" s="519"/>
      <c r="K8" s="519"/>
      <c r="L8" s="141"/>
      <c r="M8" s="296"/>
    </row>
    <row r="9" spans="1:13">
      <c r="A9" s="3177"/>
      <c r="B9" s="4775"/>
      <c r="C9" s="3063" t="s">
        <v>233</v>
      </c>
      <c r="D9" s="3064"/>
      <c r="E9" s="252"/>
      <c r="F9" s="3064"/>
      <c r="G9" s="3064"/>
      <c r="H9" s="252"/>
      <c r="I9" s="3064"/>
      <c r="J9" s="3064"/>
      <c r="K9" s="252"/>
      <c r="M9" s="297"/>
    </row>
    <row r="10" spans="1:13">
      <c r="A10" s="3177"/>
      <c r="B10" s="4776"/>
      <c r="C10" s="3063" t="s">
        <v>17</v>
      </c>
      <c r="D10" s="3064"/>
      <c r="E10" s="71"/>
      <c r="F10" s="3064" t="s">
        <v>17</v>
      </c>
      <c r="G10" s="3064"/>
      <c r="H10" s="71"/>
      <c r="I10" s="3064" t="s">
        <v>17</v>
      </c>
      <c r="J10" s="3064"/>
      <c r="K10" s="71"/>
      <c r="L10" s="115"/>
      <c r="M10" s="298"/>
    </row>
    <row r="11" spans="1:13" ht="141" customHeight="1">
      <c r="A11" s="3177"/>
      <c r="B11" s="924" t="s">
        <v>136</v>
      </c>
      <c r="C11" s="4288" t="s">
        <v>1366</v>
      </c>
      <c r="D11" s="4289"/>
      <c r="E11" s="4289"/>
      <c r="F11" s="4289"/>
      <c r="G11" s="4289"/>
      <c r="H11" s="4289"/>
      <c r="I11" s="4289"/>
      <c r="J11" s="4289"/>
      <c r="K11" s="4289"/>
      <c r="L11" s="4289"/>
      <c r="M11" s="4771"/>
    </row>
    <row r="12" spans="1:13" ht="36" customHeight="1">
      <c r="A12" s="3177"/>
      <c r="B12" s="924" t="s">
        <v>18</v>
      </c>
      <c r="C12" s="3114" t="s">
        <v>1367</v>
      </c>
      <c r="D12" s="3115"/>
      <c r="E12" s="3115"/>
      <c r="F12" s="3115"/>
      <c r="G12" s="3115"/>
      <c r="H12" s="3115"/>
      <c r="I12" s="3115"/>
      <c r="J12" s="3115"/>
      <c r="K12" s="3115"/>
      <c r="L12" s="3115"/>
      <c r="M12" s="3311"/>
    </row>
    <row r="13" spans="1:13" ht="47.25">
      <c r="A13" s="3177"/>
      <c r="B13" s="924" t="s">
        <v>19</v>
      </c>
      <c r="C13" s="3288" t="s">
        <v>1368</v>
      </c>
      <c r="D13" s="3289"/>
      <c r="E13" s="3289"/>
      <c r="F13" s="3289"/>
      <c r="G13" s="3289"/>
      <c r="H13" s="3289"/>
      <c r="I13" s="3289"/>
      <c r="J13" s="3289"/>
      <c r="K13" s="3289"/>
      <c r="L13" s="3289"/>
      <c r="M13" s="3993"/>
    </row>
    <row r="14" spans="1:13" ht="15.75" customHeight="1">
      <c r="A14" s="3177"/>
      <c r="B14" s="4774" t="s">
        <v>140</v>
      </c>
      <c r="C14" s="3215" t="s">
        <v>219</v>
      </c>
      <c r="D14" s="3189"/>
      <c r="E14" s="1188" t="s">
        <v>142</v>
      </c>
      <c r="F14" s="3188" t="s">
        <v>237</v>
      </c>
      <c r="G14" s="3189"/>
      <c r="H14" s="3189"/>
      <c r="I14" s="3189"/>
      <c r="J14" s="3189"/>
      <c r="K14" s="3189"/>
      <c r="L14" s="3189"/>
      <c r="M14" s="4777"/>
    </row>
    <row r="15" spans="1:13">
      <c r="A15" s="3177"/>
      <c r="B15" s="4775"/>
      <c r="C15" s="3215"/>
      <c r="D15" s="3189"/>
      <c r="E15" s="3189"/>
      <c r="F15" s="3189"/>
      <c r="G15" s="3189"/>
      <c r="H15" s="3189"/>
      <c r="I15" s="3189"/>
      <c r="J15" s="3189"/>
      <c r="K15" s="3189"/>
      <c r="L15" s="3189"/>
      <c r="M15" s="4777"/>
    </row>
    <row r="16" spans="1:13">
      <c r="A16" s="3186" t="s">
        <v>22</v>
      </c>
      <c r="B16" s="924" t="s">
        <v>144</v>
      </c>
      <c r="C16" s="3288" t="s">
        <v>582</v>
      </c>
      <c r="D16" s="3289"/>
      <c r="E16" s="3289"/>
      <c r="F16" s="3289"/>
      <c r="G16" s="3289"/>
      <c r="H16" s="3289"/>
      <c r="I16" s="3289"/>
      <c r="J16" s="3289"/>
      <c r="K16" s="3289"/>
      <c r="L16" s="3289"/>
      <c r="M16" s="3993"/>
    </row>
    <row r="17" spans="1:13">
      <c r="A17" s="3187"/>
      <c r="B17" s="924" t="s">
        <v>110</v>
      </c>
      <c r="C17" s="3215" t="s">
        <v>1369</v>
      </c>
      <c r="D17" s="3189"/>
      <c r="E17" s="3189"/>
      <c r="F17" s="3189"/>
      <c r="G17" s="3189"/>
      <c r="H17" s="3189"/>
      <c r="I17" s="3189"/>
      <c r="J17" s="3189"/>
      <c r="K17" s="3189"/>
      <c r="L17" s="3189"/>
      <c r="M17" s="4777"/>
    </row>
    <row r="18" spans="1:13" ht="8.25" customHeight="1">
      <c r="A18" s="3187"/>
      <c r="B18" s="4774" t="s">
        <v>26</v>
      </c>
      <c r="C18" s="145"/>
      <c r="D18" s="466"/>
      <c r="E18" s="466"/>
      <c r="F18" s="466"/>
      <c r="G18" s="466"/>
      <c r="H18" s="466"/>
      <c r="I18" s="466"/>
      <c r="J18" s="466"/>
      <c r="K18" s="466"/>
      <c r="L18" s="466"/>
      <c r="M18" s="929"/>
    </row>
    <row r="19" spans="1:13" ht="9" customHeight="1">
      <c r="A19" s="3187"/>
      <c r="B19" s="4775"/>
      <c r="C19" s="146"/>
      <c r="D19" s="81"/>
      <c r="E19" s="82"/>
      <c r="F19" s="81"/>
      <c r="G19" s="82"/>
      <c r="H19" s="81"/>
      <c r="I19" s="82"/>
      <c r="J19" s="81"/>
      <c r="K19" s="82"/>
      <c r="L19" s="82"/>
      <c r="M19" s="930"/>
    </row>
    <row r="20" spans="1:13">
      <c r="A20" s="3187"/>
      <c r="B20" s="4775"/>
      <c r="C20" s="1189" t="s">
        <v>27</v>
      </c>
      <c r="D20" s="85"/>
      <c r="E20" s="84" t="s">
        <v>28</v>
      </c>
      <c r="F20" s="85"/>
      <c r="G20" s="84" t="s">
        <v>29</v>
      </c>
      <c r="H20" s="85"/>
      <c r="I20" s="84" t="s">
        <v>30</v>
      </c>
      <c r="J20" s="1190"/>
      <c r="K20" s="84"/>
      <c r="L20" s="84"/>
      <c r="M20" s="1689"/>
    </row>
    <row r="21" spans="1:13">
      <c r="A21" s="3187"/>
      <c r="B21" s="4775"/>
      <c r="C21" s="1189" t="s">
        <v>32</v>
      </c>
      <c r="D21" s="114"/>
      <c r="E21" s="84" t="s">
        <v>33</v>
      </c>
      <c r="F21" s="88"/>
      <c r="G21" s="84" t="s">
        <v>34</v>
      </c>
      <c r="H21" s="88"/>
      <c r="I21" s="84"/>
      <c r="J21" s="1192"/>
      <c r="K21" s="84"/>
      <c r="L21" s="84"/>
      <c r="M21" s="1689"/>
    </row>
    <row r="22" spans="1:13">
      <c r="A22" s="3187"/>
      <c r="B22" s="4775"/>
      <c r="C22" s="1189" t="s">
        <v>147</v>
      </c>
      <c r="D22" s="114"/>
      <c r="E22" s="84" t="s">
        <v>148</v>
      </c>
      <c r="F22" s="114"/>
      <c r="G22" s="84"/>
      <c r="H22" s="1192"/>
      <c r="I22" s="84"/>
      <c r="J22" s="1192"/>
      <c r="K22" s="84"/>
      <c r="L22" s="84"/>
      <c r="M22" s="1689"/>
    </row>
    <row r="23" spans="1:13">
      <c r="A23" s="3187"/>
      <c r="B23" s="4775"/>
      <c r="C23" s="1189" t="s">
        <v>38</v>
      </c>
      <c r="D23" s="88" t="s">
        <v>77</v>
      </c>
      <c r="E23" s="84" t="s">
        <v>39</v>
      </c>
      <c r="F23" s="447"/>
      <c r="G23" s="447"/>
      <c r="H23" s="447"/>
      <c r="I23" s="447"/>
      <c r="J23" s="447"/>
      <c r="K23" s="447"/>
      <c r="L23" s="447"/>
      <c r="M23" s="931"/>
    </row>
    <row r="24" spans="1:13" ht="9.75" customHeight="1">
      <c r="A24" s="3187"/>
      <c r="B24" s="4776"/>
      <c r="C24" s="1193"/>
      <c r="D24" s="90"/>
      <c r="E24" s="90"/>
      <c r="F24" s="90"/>
      <c r="G24" s="90"/>
      <c r="H24" s="90"/>
      <c r="I24" s="90"/>
      <c r="J24" s="90"/>
      <c r="K24" s="90"/>
      <c r="L24" s="90"/>
      <c r="M24" s="956"/>
    </row>
    <row r="25" spans="1:13">
      <c r="A25" s="3187"/>
      <c r="B25" s="4774" t="s">
        <v>40</v>
      </c>
      <c r="C25" s="1194"/>
      <c r="D25" s="92"/>
      <c r="E25" s="92"/>
      <c r="F25" s="92"/>
      <c r="G25" s="92"/>
      <c r="H25" s="92"/>
      <c r="I25" s="92"/>
      <c r="J25" s="92"/>
      <c r="K25" s="92"/>
      <c r="L25" s="141"/>
      <c r="M25" s="296"/>
    </row>
    <row r="26" spans="1:13">
      <c r="A26" s="3187"/>
      <c r="B26" s="4775"/>
      <c r="C26" s="1189" t="s">
        <v>41</v>
      </c>
      <c r="D26" s="88"/>
      <c r="E26" s="93"/>
      <c r="F26" s="84" t="s">
        <v>42</v>
      </c>
      <c r="G26" s="114"/>
      <c r="H26" s="93"/>
      <c r="I26" s="84" t="s">
        <v>43</v>
      </c>
      <c r="J26" s="114" t="s">
        <v>77</v>
      </c>
      <c r="K26" s="93"/>
      <c r="M26" s="297"/>
    </row>
    <row r="27" spans="1:13">
      <c r="A27" s="3187"/>
      <c r="B27" s="4775"/>
      <c r="C27" s="1189" t="s">
        <v>44</v>
      </c>
      <c r="D27" s="37"/>
      <c r="F27" s="84" t="s">
        <v>45</v>
      </c>
      <c r="G27" s="88"/>
      <c r="I27" s="38"/>
      <c r="K27" s="252"/>
      <c r="M27" s="297"/>
    </row>
    <row r="28" spans="1:13">
      <c r="A28" s="3187"/>
      <c r="B28" s="4776"/>
      <c r="C28" s="1195"/>
      <c r="D28" s="94"/>
      <c r="E28" s="94"/>
      <c r="F28" s="94"/>
      <c r="G28" s="94"/>
      <c r="H28" s="94"/>
      <c r="I28" s="94"/>
      <c r="J28" s="94"/>
      <c r="K28" s="94"/>
      <c r="L28" s="115"/>
      <c r="M28" s="298"/>
    </row>
    <row r="29" spans="1:13">
      <c r="A29" s="3187"/>
      <c r="B29" s="933" t="s">
        <v>46</v>
      </c>
      <c r="C29" s="1196"/>
      <c r="D29" s="75"/>
      <c r="E29" s="75"/>
      <c r="F29" s="75"/>
      <c r="G29" s="75"/>
      <c r="H29" s="75"/>
      <c r="I29" s="75"/>
      <c r="J29" s="75"/>
      <c r="K29" s="75"/>
      <c r="L29" s="75"/>
      <c r="M29" s="1690"/>
    </row>
    <row r="30" spans="1:13" ht="18" customHeight="1">
      <c r="A30" s="3187"/>
      <c r="B30" s="933"/>
      <c r="C30" s="1198" t="s">
        <v>47</v>
      </c>
      <c r="D30" s="339">
        <v>1</v>
      </c>
      <c r="E30" s="93"/>
      <c r="F30" s="99" t="s">
        <v>48</v>
      </c>
      <c r="G30" s="88">
        <v>2017</v>
      </c>
      <c r="H30" s="93"/>
      <c r="I30" s="99" t="s">
        <v>50</v>
      </c>
      <c r="J30" s="3188" t="s">
        <v>195</v>
      </c>
      <c r="K30" s="3189"/>
      <c r="L30" s="3190"/>
      <c r="M30" s="957"/>
    </row>
    <row r="31" spans="1:13">
      <c r="A31" s="3187"/>
      <c r="B31" s="925"/>
      <c r="C31" s="1193"/>
      <c r="D31" s="90"/>
      <c r="E31" s="90"/>
      <c r="F31" s="90"/>
      <c r="G31" s="90"/>
      <c r="H31" s="90"/>
      <c r="I31" s="90"/>
      <c r="J31" s="90"/>
      <c r="K31" s="90"/>
      <c r="L31" s="90"/>
      <c r="M31" s="956"/>
    </row>
    <row r="32" spans="1:13">
      <c r="A32" s="3187"/>
      <c r="B32" s="4774" t="s">
        <v>53</v>
      </c>
      <c r="C32" s="166"/>
      <c r="D32" s="100"/>
      <c r="E32" s="100"/>
      <c r="F32" s="100"/>
      <c r="G32" s="100"/>
      <c r="H32" s="100"/>
      <c r="I32" s="100"/>
      <c r="J32" s="100"/>
      <c r="K32" s="100"/>
      <c r="L32" s="141"/>
      <c r="M32" s="296"/>
    </row>
    <row r="33" spans="1:13">
      <c r="A33" s="3187"/>
      <c r="B33" s="4775"/>
      <c r="C33" s="1200" t="s">
        <v>54</v>
      </c>
      <c r="D33" s="324">
        <v>2018</v>
      </c>
      <c r="E33" s="101"/>
      <c r="F33" s="93" t="s">
        <v>55</v>
      </c>
      <c r="G33" s="271" t="s">
        <v>152</v>
      </c>
      <c r="H33" s="101"/>
      <c r="I33" s="99"/>
      <c r="J33" s="101"/>
      <c r="K33" s="101"/>
      <c r="M33" s="297"/>
    </row>
    <row r="34" spans="1:13">
      <c r="A34" s="3187"/>
      <c r="B34" s="4776"/>
      <c r="C34" s="1193"/>
      <c r="D34" s="102"/>
      <c r="E34" s="103"/>
      <c r="F34" s="90"/>
      <c r="G34" s="103"/>
      <c r="H34" s="103"/>
      <c r="I34" s="104"/>
      <c r="J34" s="103"/>
      <c r="K34" s="103"/>
      <c r="L34" s="115"/>
      <c r="M34" s="298"/>
    </row>
    <row r="35" spans="1:13">
      <c r="A35" s="3187"/>
      <c r="B35" s="4774" t="s">
        <v>56</v>
      </c>
      <c r="C35" s="432"/>
      <c r="D35" s="433"/>
      <c r="E35" s="433"/>
      <c r="F35" s="433"/>
      <c r="G35" s="433"/>
      <c r="H35" s="433"/>
      <c r="I35" s="433"/>
      <c r="J35" s="433"/>
      <c r="K35" s="433"/>
      <c r="L35" s="433"/>
      <c r="M35" s="1691"/>
    </row>
    <row r="36" spans="1:13">
      <c r="A36" s="3187"/>
      <c r="B36" s="4775"/>
      <c r="C36" s="170"/>
      <c r="D36" s="461" t="s">
        <v>153</v>
      </c>
      <c r="E36" s="461"/>
      <c r="F36" s="461" t="s">
        <v>154</v>
      </c>
      <c r="G36" s="461"/>
      <c r="H36" s="108" t="s">
        <v>155</v>
      </c>
      <c r="I36" s="108"/>
      <c r="J36" s="108" t="s">
        <v>156</v>
      </c>
      <c r="K36" s="461"/>
      <c r="L36" s="461" t="s">
        <v>157</v>
      </c>
      <c r="M36" s="935"/>
    </row>
    <row r="37" spans="1:13">
      <c r="A37" s="3187"/>
      <c r="B37" s="4775"/>
      <c r="C37" s="170"/>
      <c r="D37" s="894">
        <v>1</v>
      </c>
      <c r="E37" s="383"/>
      <c r="F37" s="894">
        <v>1</v>
      </c>
      <c r="G37" s="383"/>
      <c r="H37" s="894">
        <v>2</v>
      </c>
      <c r="I37" s="383"/>
      <c r="J37" s="894">
        <v>2</v>
      </c>
      <c r="K37" s="383"/>
      <c r="L37" s="894">
        <v>2</v>
      </c>
      <c r="M37" s="936"/>
    </row>
    <row r="38" spans="1:13">
      <c r="A38" s="3187"/>
      <c r="B38" s="4775"/>
      <c r="C38" s="170"/>
      <c r="D38" s="461" t="s">
        <v>113</v>
      </c>
      <c r="E38" s="461"/>
      <c r="F38" s="461" t="s">
        <v>114</v>
      </c>
      <c r="G38" s="461"/>
      <c r="H38" s="108" t="s">
        <v>115</v>
      </c>
      <c r="I38" s="108"/>
      <c r="J38" s="108" t="s">
        <v>116</v>
      </c>
      <c r="K38" s="461"/>
      <c r="L38" s="461" t="s">
        <v>117</v>
      </c>
      <c r="M38" s="930"/>
    </row>
    <row r="39" spans="1:13">
      <c r="A39" s="3187"/>
      <c r="B39" s="4775"/>
      <c r="C39" s="170"/>
      <c r="D39" s="894">
        <v>2</v>
      </c>
      <c r="E39" s="383"/>
      <c r="F39" s="894">
        <v>2</v>
      </c>
      <c r="G39" s="383"/>
      <c r="H39" s="894">
        <v>2</v>
      </c>
      <c r="I39" s="383"/>
      <c r="J39" s="894">
        <v>2</v>
      </c>
      <c r="K39" s="383"/>
      <c r="L39" s="894">
        <v>2</v>
      </c>
      <c r="M39" s="936"/>
    </row>
    <row r="40" spans="1:13">
      <c r="A40" s="3187"/>
      <c r="B40" s="4775"/>
      <c r="C40" s="170"/>
      <c r="D40" s="461" t="s">
        <v>118</v>
      </c>
      <c r="E40" s="461"/>
      <c r="F40" s="461" t="s">
        <v>68</v>
      </c>
      <c r="G40" s="461"/>
      <c r="H40" s="108" t="s">
        <v>69</v>
      </c>
      <c r="I40" s="108"/>
      <c r="J40" s="108" t="s">
        <v>70</v>
      </c>
      <c r="K40" s="461"/>
      <c r="L40" s="461" t="s">
        <v>71</v>
      </c>
      <c r="M40" s="930"/>
    </row>
    <row r="41" spans="1:13">
      <c r="A41" s="3187"/>
      <c r="B41" s="4775"/>
      <c r="C41" s="170"/>
      <c r="D41" s="894">
        <v>2</v>
      </c>
      <c r="E41" s="383"/>
      <c r="F41" s="894"/>
      <c r="G41" s="383"/>
      <c r="H41" s="894"/>
      <c r="I41" s="383"/>
      <c r="J41" s="894"/>
      <c r="K41" s="383"/>
      <c r="L41" s="274"/>
      <c r="M41" s="936"/>
    </row>
    <row r="42" spans="1:13">
      <c r="A42" s="3187"/>
      <c r="B42" s="4775"/>
      <c r="C42" s="170"/>
      <c r="D42" s="109" t="s">
        <v>71</v>
      </c>
      <c r="E42" s="384"/>
      <c r="F42" s="109" t="s">
        <v>72</v>
      </c>
      <c r="G42" s="384"/>
      <c r="H42" s="171"/>
      <c r="I42" s="172"/>
      <c r="J42" s="171"/>
      <c r="K42" s="172"/>
      <c r="L42" s="171"/>
      <c r="M42" s="1692"/>
    </row>
    <row r="43" spans="1:13">
      <c r="A43" s="3187"/>
      <c r="B43" s="4775"/>
      <c r="C43" s="170"/>
      <c r="D43" s="274"/>
      <c r="E43" s="383"/>
      <c r="F43" s="894">
        <v>21</v>
      </c>
      <c r="G43" s="894"/>
      <c r="H43" s="3071"/>
      <c r="I43" s="3071"/>
      <c r="J43" s="174"/>
      <c r="K43" s="461"/>
      <c r="L43" s="174"/>
      <c r="M43" s="1693"/>
    </row>
    <row r="44" spans="1:13">
      <c r="A44" s="3187"/>
      <c r="B44" s="4775"/>
      <c r="C44" s="176"/>
      <c r="D44" s="109"/>
      <c r="E44" s="384"/>
      <c r="F44" s="109"/>
      <c r="G44" s="384"/>
      <c r="H44" s="177"/>
      <c r="I44" s="178"/>
      <c r="J44" s="177"/>
      <c r="K44" s="178"/>
      <c r="L44" s="177"/>
      <c r="M44" s="1694"/>
    </row>
    <row r="45" spans="1:13" ht="18" customHeight="1">
      <c r="A45" s="3187"/>
      <c r="B45" s="4774" t="s">
        <v>73</v>
      </c>
      <c r="C45" s="1194"/>
      <c r="D45" s="92"/>
      <c r="E45" s="92"/>
      <c r="F45" s="92"/>
      <c r="G45" s="92"/>
      <c r="H45" s="92"/>
      <c r="I45" s="92"/>
      <c r="J45" s="92"/>
      <c r="K45" s="92"/>
      <c r="M45" s="297"/>
    </row>
    <row r="46" spans="1:13">
      <c r="A46" s="3187"/>
      <c r="B46" s="4775"/>
      <c r="C46" s="53"/>
      <c r="D46" s="112" t="s">
        <v>158</v>
      </c>
      <c r="E46" s="113" t="s">
        <v>75</v>
      </c>
      <c r="F46" s="3227" t="s">
        <v>76</v>
      </c>
      <c r="G46" s="3073"/>
      <c r="H46" s="3073"/>
      <c r="I46" s="3073"/>
      <c r="J46" s="3073"/>
      <c r="K46" s="335" t="s">
        <v>159</v>
      </c>
      <c r="L46" s="3074"/>
      <c r="M46" s="4778"/>
    </row>
    <row r="47" spans="1:13">
      <c r="A47" s="3187"/>
      <c r="B47" s="4775"/>
      <c r="C47" s="53"/>
      <c r="D47" s="56"/>
      <c r="E47" s="114" t="s">
        <v>77</v>
      </c>
      <c r="F47" s="3227"/>
      <c r="G47" s="3073"/>
      <c r="H47" s="3073"/>
      <c r="I47" s="3073"/>
      <c r="J47" s="3073"/>
      <c r="L47" s="3076"/>
      <c r="M47" s="4779"/>
    </row>
    <row r="48" spans="1:13">
      <c r="A48" s="3187"/>
      <c r="B48" s="4776"/>
      <c r="C48" s="181"/>
      <c r="D48" s="115"/>
      <c r="E48" s="115"/>
      <c r="F48" s="115"/>
      <c r="G48" s="115"/>
      <c r="H48" s="115"/>
      <c r="I48" s="115"/>
      <c r="J48" s="115"/>
      <c r="K48" s="115"/>
      <c r="M48" s="297"/>
    </row>
    <row r="49" spans="1:13" ht="128.25" customHeight="1">
      <c r="A49" s="3187"/>
      <c r="B49" s="924" t="s">
        <v>78</v>
      </c>
      <c r="C49" s="4288" t="s">
        <v>1370</v>
      </c>
      <c r="D49" s="4289"/>
      <c r="E49" s="4289"/>
      <c r="F49" s="4289"/>
      <c r="G49" s="4289"/>
      <c r="H49" s="4289"/>
      <c r="I49" s="4289"/>
      <c r="J49" s="4289"/>
      <c r="K49" s="4289"/>
      <c r="L49" s="4289"/>
      <c r="M49" s="4771"/>
    </row>
    <row r="50" spans="1:13" ht="37.5" customHeight="1">
      <c r="A50" s="3187"/>
      <c r="B50" s="924" t="s">
        <v>79</v>
      </c>
      <c r="C50" s="3288" t="s">
        <v>1371</v>
      </c>
      <c r="D50" s="3289"/>
      <c r="E50" s="3289"/>
      <c r="F50" s="3289"/>
      <c r="G50" s="3289"/>
      <c r="H50" s="3289"/>
      <c r="I50" s="3289"/>
      <c r="J50" s="3289"/>
      <c r="K50" s="3289"/>
      <c r="L50" s="3289"/>
      <c r="M50" s="3993"/>
    </row>
    <row r="51" spans="1:13">
      <c r="A51" s="3187"/>
      <c r="B51" s="924" t="s">
        <v>80</v>
      </c>
      <c r="C51" s="116">
        <v>20</v>
      </c>
      <c r="D51" s="117"/>
      <c r="E51" s="117"/>
      <c r="F51" s="117"/>
      <c r="G51" s="117"/>
      <c r="H51" s="117"/>
      <c r="I51" s="117"/>
      <c r="J51" s="117"/>
      <c r="K51" s="117"/>
      <c r="L51" s="117"/>
      <c r="M51" s="958"/>
    </row>
    <row r="52" spans="1:13">
      <c r="A52" s="3187"/>
      <c r="B52" s="924" t="s">
        <v>81</v>
      </c>
      <c r="C52" s="1388">
        <v>2017</v>
      </c>
      <c r="D52" s="117"/>
      <c r="E52" s="117"/>
      <c r="F52" s="117"/>
      <c r="G52" s="117"/>
      <c r="H52" s="117"/>
      <c r="I52" s="117"/>
      <c r="J52" s="117"/>
      <c r="K52" s="117"/>
      <c r="L52" s="117"/>
      <c r="M52" s="958"/>
    </row>
    <row r="53" spans="1:13" ht="15.75" customHeight="1">
      <c r="A53" s="3191" t="s">
        <v>82</v>
      </c>
      <c r="B53" s="938" t="s">
        <v>83</v>
      </c>
      <c r="C53" s="3054" t="s">
        <v>1372</v>
      </c>
      <c r="D53" s="3055"/>
      <c r="E53" s="3055"/>
      <c r="F53" s="3055"/>
      <c r="G53" s="3055"/>
      <c r="H53" s="3055"/>
      <c r="I53" s="3055"/>
      <c r="J53" s="3055"/>
      <c r="K53" s="3055"/>
      <c r="L53" s="3055"/>
      <c r="M53" s="3957"/>
    </row>
    <row r="54" spans="1:13" ht="15.75" customHeight="1">
      <c r="A54" s="3192"/>
      <c r="B54" s="938" t="s">
        <v>85</v>
      </c>
      <c r="C54" s="3288" t="s">
        <v>1373</v>
      </c>
      <c r="D54" s="3289"/>
      <c r="E54" s="3289"/>
      <c r="F54" s="3289"/>
      <c r="G54" s="3289"/>
      <c r="H54" s="3289"/>
      <c r="I54" s="3289"/>
      <c r="J54" s="3289"/>
      <c r="K54" s="3289"/>
      <c r="L54" s="3289"/>
      <c r="M54" s="3993"/>
    </row>
    <row r="55" spans="1:13" ht="15.75" customHeight="1">
      <c r="A55" s="3192"/>
      <c r="B55" s="938" t="s">
        <v>87</v>
      </c>
      <c r="C55" s="3054" t="s">
        <v>240</v>
      </c>
      <c r="D55" s="3055"/>
      <c r="E55" s="3055"/>
      <c r="F55" s="3055"/>
      <c r="G55" s="3055"/>
      <c r="H55" s="3055"/>
      <c r="I55" s="3055"/>
      <c r="J55" s="3055"/>
      <c r="K55" s="3055"/>
      <c r="L55" s="3055"/>
      <c r="M55" s="3957"/>
    </row>
    <row r="56" spans="1:13" ht="15.75" customHeight="1">
      <c r="A56" s="3192"/>
      <c r="B56" s="939" t="s">
        <v>89</v>
      </c>
      <c r="C56" s="3054" t="s">
        <v>1374</v>
      </c>
      <c r="D56" s="3055"/>
      <c r="E56" s="3055"/>
      <c r="F56" s="3055"/>
      <c r="G56" s="3055"/>
      <c r="H56" s="3055"/>
      <c r="I56" s="3055"/>
      <c r="J56" s="3055"/>
      <c r="K56" s="3055"/>
      <c r="L56" s="3055"/>
      <c r="M56" s="3957"/>
    </row>
    <row r="57" spans="1:13" ht="15.75" customHeight="1">
      <c r="A57" s="3192"/>
      <c r="B57" s="938" t="s">
        <v>91</v>
      </c>
      <c r="C57" s="4256" t="s">
        <v>1375</v>
      </c>
      <c r="D57" s="3055"/>
      <c r="E57" s="3055"/>
      <c r="F57" s="3055"/>
      <c r="G57" s="3055"/>
      <c r="H57" s="3055"/>
      <c r="I57" s="3055"/>
      <c r="J57" s="3055"/>
      <c r="K57" s="3055"/>
      <c r="L57" s="3055"/>
      <c r="M57" s="3957"/>
    </row>
    <row r="58" spans="1:13" ht="16.5" customHeight="1" thickBot="1">
      <c r="A58" s="3193"/>
      <c r="B58" s="938" t="s">
        <v>93</v>
      </c>
      <c r="C58" s="3054" t="s">
        <v>1376</v>
      </c>
      <c r="D58" s="3055"/>
      <c r="E58" s="3055"/>
      <c r="F58" s="3055"/>
      <c r="G58" s="3055"/>
      <c r="H58" s="3055"/>
      <c r="I58" s="3055"/>
      <c r="J58" s="3055"/>
      <c r="K58" s="3055"/>
      <c r="L58" s="3055"/>
      <c r="M58" s="3957"/>
    </row>
    <row r="59" spans="1:13" ht="15.75" customHeight="1">
      <c r="A59" s="3191" t="s">
        <v>95</v>
      </c>
      <c r="B59" s="940" t="s">
        <v>96</v>
      </c>
      <c r="C59" s="3757" t="s">
        <v>248</v>
      </c>
      <c r="D59" s="3758"/>
      <c r="E59" s="3758"/>
      <c r="F59" s="3758"/>
      <c r="G59" s="3758"/>
      <c r="H59" s="3758"/>
      <c r="I59" s="3758"/>
      <c r="J59" s="3758"/>
      <c r="K59" s="3758"/>
      <c r="L59" s="3758"/>
      <c r="M59" s="3759"/>
    </row>
    <row r="60" spans="1:13" ht="30" customHeight="1">
      <c r="A60" s="3192"/>
      <c r="B60" s="940" t="s">
        <v>98</v>
      </c>
      <c r="C60" s="3201" t="s">
        <v>99</v>
      </c>
      <c r="D60" s="3202"/>
      <c r="E60" s="3202"/>
      <c r="F60" s="3202"/>
      <c r="G60" s="3202"/>
      <c r="H60" s="3202"/>
      <c r="I60" s="3202"/>
      <c r="J60" s="3202"/>
      <c r="K60" s="3202"/>
      <c r="L60" s="3202"/>
      <c r="M60" s="4783"/>
    </row>
    <row r="61" spans="1:13" ht="30" customHeight="1" thickBot="1">
      <c r="A61" s="3192"/>
      <c r="B61" s="941" t="s">
        <v>12</v>
      </c>
      <c r="C61" s="3201" t="s">
        <v>240</v>
      </c>
      <c r="D61" s="3202"/>
      <c r="E61" s="3202"/>
      <c r="F61" s="3202"/>
      <c r="G61" s="3202"/>
      <c r="H61" s="3202"/>
      <c r="I61" s="3202"/>
      <c r="J61" s="3202"/>
      <c r="K61" s="3202"/>
      <c r="L61" s="3202"/>
      <c r="M61" s="4783"/>
    </row>
    <row r="62" spans="1:13" ht="16.5" thickBot="1">
      <c r="A62" s="185" t="s">
        <v>100</v>
      </c>
      <c r="B62" s="942"/>
      <c r="C62" s="4780"/>
      <c r="D62" s="4781"/>
      <c r="E62" s="4781"/>
      <c r="F62" s="4781"/>
      <c r="G62" s="4781"/>
      <c r="H62" s="4781"/>
      <c r="I62" s="4781"/>
      <c r="J62" s="4781"/>
      <c r="K62" s="4781"/>
      <c r="L62" s="4781"/>
      <c r="M62" s="4782"/>
    </row>
  </sheetData>
  <mergeCells count="49">
    <mergeCell ref="C62:M62"/>
    <mergeCell ref="C57:M57"/>
    <mergeCell ref="C58:M58"/>
    <mergeCell ref="A59:A61"/>
    <mergeCell ref="C59:M59"/>
    <mergeCell ref="C60:M60"/>
    <mergeCell ref="C61:M61"/>
    <mergeCell ref="A53:A58"/>
    <mergeCell ref="C53:M53"/>
    <mergeCell ref="C54:M54"/>
    <mergeCell ref="C55:M55"/>
    <mergeCell ref="C56:M56"/>
    <mergeCell ref="A16:A52"/>
    <mergeCell ref="C16:M16"/>
    <mergeCell ref="C17:M17"/>
    <mergeCell ref="B18:B24"/>
    <mergeCell ref="B25:B28"/>
    <mergeCell ref="J30:L30"/>
    <mergeCell ref="B32:B34"/>
    <mergeCell ref="B35:B44"/>
    <mergeCell ref="H43:I43"/>
    <mergeCell ref="B45:B48"/>
    <mergeCell ref="F46:F47"/>
    <mergeCell ref="G46:J47"/>
    <mergeCell ref="L46:M47"/>
    <mergeCell ref="C49:M49"/>
    <mergeCell ref="C50:M50"/>
    <mergeCell ref="C12:M12"/>
    <mergeCell ref="C13:M13"/>
    <mergeCell ref="B14:B15"/>
    <mergeCell ref="C14:D14"/>
    <mergeCell ref="F14:M14"/>
    <mergeCell ref="C15:M15"/>
    <mergeCell ref="C11:M11"/>
    <mergeCell ref="A2:A15"/>
    <mergeCell ref="C2:M2"/>
    <mergeCell ref="C3:M3"/>
    <mergeCell ref="F4:G4"/>
    <mergeCell ref="C5:L5"/>
    <mergeCell ref="C6:M6"/>
    <mergeCell ref="C7:D7"/>
    <mergeCell ref="I7:M7"/>
    <mergeCell ref="B8:B10"/>
    <mergeCell ref="C9:D9"/>
    <mergeCell ref="F9:G9"/>
    <mergeCell ref="I9:J9"/>
    <mergeCell ref="C10:D10"/>
    <mergeCell ref="F10:G10"/>
    <mergeCell ref="I10:J10"/>
  </mergeCells>
  <dataValidations count="8">
    <dataValidation allowBlank="1" showInputMessage="1" showErrorMessage="1" prompt="Seleccione de la lista desplegable" sqref="B4 B7 H7" xr:uid="{00000000-0002-0000-7200-000000000000}"/>
    <dataValidation allowBlank="1" showInputMessage="1" showErrorMessage="1" prompt="Incluir una ficha por cada indicador, ya sea de producto o de resultado" sqref="B1" xr:uid="{00000000-0002-0000-7200-000001000000}"/>
    <dataValidation allowBlank="1" showInputMessage="1" showErrorMessage="1" prompt="Identifique el ODS a que le apunta el indicador de producto. Seleccione de la lista desplegable._x000a_" sqref="B14:B15" xr:uid="{00000000-0002-0000-7200-000002000000}"/>
    <dataValidation allowBlank="1" showInputMessage="1" showErrorMessage="1" prompt="Identifique la meta ODS a que le apunta el indicador de producto. Seleccione de la lista desplegable." sqref="E14" xr:uid="{00000000-0002-0000-72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72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200-000005000000}"/>
    <dataValidation type="list" allowBlank="1" showInputMessage="1" showErrorMessage="1" sqref="I7:M7" xr:uid="{00000000-0002-0000-7200-000006000000}">
      <formula1>INDIRECT($C$7)</formula1>
    </dataValidation>
    <dataValidation allowBlank="1" sqref="D51:M53 D55:M58 C50:C58" xr:uid="{00000000-0002-0000-7200-000007000000}"/>
  </dataValidations>
  <hyperlinks>
    <hyperlink ref="C57" r:id="rId1" xr:uid="{00000000-0004-0000-7200-000000000000}"/>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rgb="FFFFFFFF"/>
  </sheetPr>
  <dimension ref="A1:AA1002"/>
  <sheetViews>
    <sheetView showGridLines="0" topLeftCell="C45" workbookViewId="0">
      <selection activeCell="G28" sqref="G28"/>
    </sheetView>
  </sheetViews>
  <sheetFormatPr baseColWidth="10" defaultColWidth="11.42578125" defaultRowHeight="15"/>
  <cols>
    <col min="1" max="1" width="21.42578125" style="3" customWidth="1"/>
    <col min="2" max="2" width="35.7109375" style="3" customWidth="1"/>
    <col min="3" max="13" width="14.28515625" style="3" customWidth="1"/>
    <col min="14" max="16384" width="11.42578125" style="3"/>
  </cols>
  <sheetData>
    <row r="1" spans="1:27" ht="22.5" customHeight="1" thickBot="1">
      <c r="A1" s="1"/>
      <c r="B1" s="542" t="s">
        <v>1399</v>
      </c>
      <c r="C1" s="540"/>
      <c r="D1" s="542"/>
      <c r="E1" s="542"/>
      <c r="F1" s="542"/>
      <c r="G1" s="542"/>
      <c r="H1" s="542"/>
      <c r="I1" s="542"/>
      <c r="J1" s="542"/>
      <c r="K1" s="542"/>
      <c r="L1" s="542"/>
      <c r="M1" s="543"/>
      <c r="N1" s="2"/>
      <c r="O1" s="2"/>
      <c r="P1" s="2"/>
      <c r="Q1" s="2"/>
      <c r="R1" s="2"/>
      <c r="S1" s="2"/>
      <c r="T1" s="2"/>
      <c r="U1" s="2"/>
      <c r="V1" s="2"/>
      <c r="W1" s="2"/>
      <c r="X1" s="2"/>
      <c r="Y1" s="2"/>
      <c r="Z1" s="2"/>
      <c r="AA1" s="1622"/>
    </row>
    <row r="2" spans="1:27" ht="33.75" customHeight="1">
      <c r="A2" s="3632" t="s">
        <v>0</v>
      </c>
      <c r="B2" s="1444" t="s">
        <v>1</v>
      </c>
      <c r="C2" s="4064" t="s">
        <v>1400</v>
      </c>
      <c r="D2" s="4065"/>
      <c r="E2" s="4065"/>
      <c r="F2" s="4065"/>
      <c r="G2" s="4065"/>
      <c r="H2" s="4065"/>
      <c r="I2" s="4065"/>
      <c r="J2" s="4065"/>
      <c r="K2" s="4065"/>
      <c r="L2" s="4065"/>
      <c r="M2" s="4066"/>
      <c r="N2" s="2"/>
      <c r="O2" s="2"/>
      <c r="P2" s="2"/>
      <c r="Q2" s="2"/>
      <c r="R2" s="2"/>
      <c r="S2" s="2"/>
      <c r="T2" s="2"/>
      <c r="U2" s="2"/>
      <c r="V2" s="2"/>
      <c r="W2" s="2"/>
      <c r="X2" s="2"/>
      <c r="Y2" s="2"/>
      <c r="Z2" s="2"/>
      <c r="AA2" s="1622"/>
    </row>
    <row r="3" spans="1:27" ht="44.1" customHeight="1">
      <c r="A3" s="3633"/>
      <c r="B3" s="1445" t="s">
        <v>3</v>
      </c>
      <c r="C3" s="4149" t="s">
        <v>1339</v>
      </c>
      <c r="D3" s="4150"/>
      <c r="E3" s="4150"/>
      <c r="F3" s="4150"/>
      <c r="G3" s="4150"/>
      <c r="H3" s="4150"/>
      <c r="I3" s="4150"/>
      <c r="J3" s="4150"/>
      <c r="K3" s="4150"/>
      <c r="L3" s="4150"/>
      <c r="M3" s="4512"/>
      <c r="N3" s="2"/>
      <c r="O3" s="2"/>
      <c r="P3" s="2"/>
      <c r="Q3" s="2"/>
      <c r="R3" s="2"/>
      <c r="S3" s="2"/>
      <c r="T3" s="2"/>
      <c r="U3" s="2"/>
      <c r="V3" s="2"/>
      <c r="W3" s="2"/>
      <c r="X3" s="2"/>
      <c r="Y3" s="2"/>
      <c r="Z3" s="2"/>
      <c r="AA3" s="1622"/>
    </row>
    <row r="4" spans="1:27" ht="15.95" customHeight="1">
      <c r="A4" s="3633"/>
      <c r="B4" s="3664" t="s">
        <v>131</v>
      </c>
      <c r="C4" s="3603" t="s">
        <v>75</v>
      </c>
      <c r="D4" s="3605"/>
      <c r="E4" s="3599"/>
      <c r="F4" s="3662" t="s">
        <v>209</v>
      </c>
      <c r="G4" s="3609"/>
      <c r="H4" s="3610" t="s">
        <v>75</v>
      </c>
      <c r="I4" s="3605"/>
      <c r="J4" s="3606"/>
      <c r="K4" s="3606"/>
      <c r="L4" s="3606"/>
      <c r="M4" s="3612"/>
      <c r="N4" s="3357"/>
      <c r="O4" s="3357"/>
      <c r="P4" s="3357"/>
      <c r="Q4" s="3357"/>
      <c r="R4" s="3357"/>
      <c r="S4" s="3357"/>
      <c r="T4" s="3357"/>
      <c r="U4" s="3357"/>
      <c r="V4" s="3357"/>
      <c r="W4" s="3357"/>
      <c r="X4" s="3357"/>
      <c r="Y4" s="3357"/>
      <c r="Z4" s="3357"/>
      <c r="AA4" s="4706"/>
    </row>
    <row r="5" spans="1:27" ht="15.95" customHeight="1">
      <c r="A5" s="3633"/>
      <c r="B5" s="4700"/>
      <c r="C5" s="3604"/>
      <c r="D5" s="3607"/>
      <c r="E5" s="3600"/>
      <c r="F5" s="3663" t="s">
        <v>210</v>
      </c>
      <c r="G5" s="3589"/>
      <c r="H5" s="3611"/>
      <c r="I5" s="3607"/>
      <c r="J5" s="3608"/>
      <c r="K5" s="3608"/>
      <c r="L5" s="3608"/>
      <c r="M5" s="3613"/>
      <c r="N5" s="3357"/>
      <c r="O5" s="3357"/>
      <c r="P5" s="3357"/>
      <c r="Q5" s="3357"/>
      <c r="R5" s="3357"/>
      <c r="S5" s="3357"/>
      <c r="T5" s="3357"/>
      <c r="U5" s="3357"/>
      <c r="V5" s="3357"/>
      <c r="W5" s="3357"/>
      <c r="X5" s="3357"/>
      <c r="Y5" s="3357"/>
      <c r="Z5" s="3357"/>
      <c r="AA5" s="4706"/>
    </row>
    <row r="6" spans="1:27" ht="39.75" customHeight="1">
      <c r="A6" s="3633"/>
      <c r="B6" s="1446" t="s">
        <v>7</v>
      </c>
      <c r="C6" s="3590" t="s">
        <v>195</v>
      </c>
      <c r="D6" s="3591"/>
      <c r="E6" s="3591"/>
      <c r="F6" s="3591"/>
      <c r="G6" s="3591"/>
      <c r="H6" s="3591"/>
      <c r="I6" s="3591"/>
      <c r="J6" s="3591"/>
      <c r="K6" s="3591"/>
      <c r="L6" s="3591"/>
      <c r="M6" s="3592"/>
      <c r="N6" s="2"/>
      <c r="O6" s="2"/>
      <c r="P6" s="2"/>
      <c r="Q6" s="2"/>
      <c r="R6" s="2"/>
      <c r="S6" s="2"/>
      <c r="T6" s="2"/>
      <c r="U6" s="2"/>
      <c r="V6" s="2"/>
      <c r="W6" s="2"/>
      <c r="X6" s="2"/>
      <c r="Y6" s="2"/>
      <c r="Z6" s="2"/>
      <c r="AA6" s="1622"/>
    </row>
    <row r="7" spans="1:27" ht="15.75">
      <c r="A7" s="3633"/>
      <c r="B7" s="1446" t="s">
        <v>9</v>
      </c>
      <c r="C7" s="3590" t="s">
        <v>195</v>
      </c>
      <c r="D7" s="3591"/>
      <c r="E7" s="3591"/>
      <c r="F7" s="3591"/>
      <c r="G7" s="3591"/>
      <c r="H7" s="3591"/>
      <c r="I7" s="3591"/>
      <c r="J7" s="3591"/>
      <c r="K7" s="3591"/>
      <c r="L7" s="3591"/>
      <c r="M7" s="3592"/>
      <c r="N7" s="2"/>
      <c r="O7" s="2"/>
      <c r="P7" s="2"/>
      <c r="Q7" s="2"/>
      <c r="R7" s="2"/>
      <c r="S7" s="2"/>
      <c r="T7" s="2"/>
      <c r="U7" s="2"/>
      <c r="V7" s="2"/>
      <c r="W7" s="2"/>
      <c r="X7" s="2"/>
      <c r="Y7" s="2"/>
      <c r="Z7" s="2"/>
      <c r="AA7" s="1622"/>
    </row>
    <row r="8" spans="1:27" ht="15.75">
      <c r="A8" s="3633"/>
      <c r="B8" s="1446" t="s">
        <v>11</v>
      </c>
      <c r="C8" s="3884"/>
      <c r="D8" s="3623"/>
      <c r="E8" s="141" t="s">
        <v>1401</v>
      </c>
      <c r="F8" s="2"/>
      <c r="G8" s="832"/>
      <c r="H8" s="833" t="s">
        <v>12</v>
      </c>
      <c r="I8" s="3885" t="s">
        <v>365</v>
      </c>
      <c r="J8" s="3623"/>
      <c r="K8" s="3623"/>
      <c r="L8" s="3623"/>
      <c r="M8" s="3886"/>
      <c r="N8" s="2"/>
      <c r="O8" s="2"/>
      <c r="P8" s="2"/>
      <c r="Q8" s="2"/>
      <c r="R8" s="2"/>
      <c r="S8" s="2"/>
      <c r="T8" s="2"/>
      <c r="U8" s="2"/>
      <c r="V8" s="2"/>
      <c r="W8" s="2"/>
      <c r="X8" s="2"/>
      <c r="Y8" s="2"/>
      <c r="Z8" s="2"/>
      <c r="AA8" s="1622"/>
    </row>
    <row r="9" spans="1:27" ht="63" customHeight="1">
      <c r="A9" s="3633"/>
      <c r="B9" s="3664" t="s">
        <v>13</v>
      </c>
      <c r="C9" s="53"/>
      <c r="D9" s="2"/>
      <c r="E9" s="141"/>
      <c r="F9" s="141"/>
      <c r="G9" s="141"/>
      <c r="H9" s="141"/>
      <c r="I9" s="2"/>
      <c r="J9" s="2"/>
      <c r="K9" s="2"/>
      <c r="L9" s="2"/>
      <c r="M9" s="14"/>
      <c r="N9" s="2"/>
      <c r="O9" s="2"/>
      <c r="P9" s="2"/>
      <c r="Q9" s="2"/>
      <c r="R9" s="2"/>
      <c r="S9" s="2"/>
      <c r="T9" s="2"/>
      <c r="U9" s="2"/>
      <c r="V9" s="2"/>
      <c r="W9" s="2"/>
      <c r="X9" s="2"/>
      <c r="Y9" s="2"/>
      <c r="Z9" s="2"/>
      <c r="AA9" s="1622"/>
    </row>
    <row r="10" spans="1:27" ht="15.75">
      <c r="A10" s="3633"/>
      <c r="B10" s="4701"/>
      <c r="C10" s="557" t="s">
        <v>365</v>
      </c>
      <c r="D10" s="554"/>
      <c r="E10" s="2"/>
      <c r="F10" s="3608"/>
      <c r="G10" s="3608"/>
      <c r="H10" s="2"/>
      <c r="I10" s="3608"/>
      <c r="J10" s="3608"/>
      <c r="K10" s="2"/>
      <c r="L10" s="552"/>
      <c r="M10" s="553"/>
      <c r="N10" s="2"/>
      <c r="O10" s="2"/>
      <c r="P10" s="2"/>
      <c r="Q10" s="2"/>
      <c r="R10" s="2"/>
      <c r="S10" s="2"/>
      <c r="T10" s="2"/>
      <c r="U10" s="2"/>
      <c r="V10" s="2"/>
      <c r="W10" s="2"/>
      <c r="X10" s="2"/>
      <c r="Y10" s="2"/>
      <c r="Z10" s="2"/>
      <c r="AA10" s="1622"/>
    </row>
    <row r="11" spans="1:27" ht="15.75">
      <c r="A11" s="3633"/>
      <c r="B11" s="4701"/>
      <c r="C11" s="3884" t="s">
        <v>17</v>
      </c>
      <c r="D11" s="3623"/>
      <c r="E11" s="115"/>
      <c r="F11" s="3623" t="s">
        <v>17</v>
      </c>
      <c r="G11" s="3623"/>
      <c r="H11" s="115"/>
      <c r="I11" s="3623" t="s">
        <v>17</v>
      </c>
      <c r="J11" s="3623"/>
      <c r="K11" s="115"/>
      <c r="L11" s="115"/>
      <c r="M11" s="143"/>
      <c r="N11" s="2"/>
      <c r="O11" s="2"/>
      <c r="P11" s="2"/>
      <c r="Q11" s="2"/>
      <c r="R11" s="2"/>
      <c r="S11" s="2"/>
      <c r="T11" s="2"/>
      <c r="U11" s="2"/>
      <c r="V11" s="2"/>
      <c r="W11" s="2"/>
      <c r="X11" s="2"/>
      <c r="Y11" s="2"/>
      <c r="Z11" s="2"/>
      <c r="AA11" s="1622"/>
    </row>
    <row r="12" spans="1:27" ht="96" customHeight="1">
      <c r="A12" s="3633"/>
      <c r="B12" s="1446" t="s">
        <v>136</v>
      </c>
      <c r="C12" s="3590" t="s">
        <v>1402</v>
      </c>
      <c r="D12" s="3591"/>
      <c r="E12" s="3591"/>
      <c r="F12" s="3591"/>
      <c r="G12" s="3591"/>
      <c r="H12" s="3591"/>
      <c r="I12" s="3591"/>
      <c r="J12" s="3591"/>
      <c r="K12" s="3591"/>
      <c r="L12" s="3591"/>
      <c r="M12" s="3592"/>
      <c r="N12" s="2"/>
      <c r="O12" s="2"/>
      <c r="P12" s="2"/>
      <c r="Q12" s="2"/>
      <c r="R12" s="2"/>
      <c r="S12" s="2"/>
      <c r="T12" s="2"/>
      <c r="U12" s="2"/>
      <c r="V12" s="2"/>
      <c r="W12" s="2"/>
      <c r="X12" s="2"/>
      <c r="Y12" s="2"/>
      <c r="Z12" s="2"/>
      <c r="AA12" s="1622"/>
    </row>
    <row r="13" spans="1:27" ht="15.75">
      <c r="A13" s="3633"/>
      <c r="B13" s="1446" t="s">
        <v>18</v>
      </c>
      <c r="C13" s="4170"/>
      <c r="D13" s="4171"/>
      <c r="E13" s="4171"/>
      <c r="F13" s="4171"/>
      <c r="G13" s="4171"/>
      <c r="H13" s="4171"/>
      <c r="I13" s="4171"/>
      <c r="J13" s="4171"/>
      <c r="K13" s="4171"/>
      <c r="L13" s="4171"/>
      <c r="M13" s="4784"/>
      <c r="N13" s="2"/>
      <c r="O13" s="2"/>
      <c r="P13" s="2"/>
      <c r="Q13" s="2"/>
      <c r="R13" s="2"/>
      <c r="S13" s="2"/>
      <c r="T13" s="2"/>
      <c r="U13" s="2"/>
      <c r="V13" s="2"/>
      <c r="W13" s="2"/>
      <c r="X13" s="2"/>
      <c r="Y13" s="2"/>
      <c r="Z13" s="2"/>
      <c r="AA13" s="1622"/>
    </row>
    <row r="14" spans="1:27" ht="47.25">
      <c r="A14" s="3633"/>
      <c r="B14" s="1446" t="s">
        <v>19</v>
      </c>
      <c r="C14" s="4067" t="s">
        <v>1403</v>
      </c>
      <c r="D14" s="4068"/>
      <c r="E14" s="4068"/>
      <c r="F14" s="4068"/>
      <c r="G14" s="4068"/>
      <c r="H14" s="4068"/>
      <c r="I14" s="4068"/>
      <c r="J14" s="4068"/>
      <c r="K14" s="4068"/>
      <c r="L14" s="4068"/>
      <c r="M14" s="4069"/>
      <c r="N14" s="2"/>
      <c r="O14" s="2"/>
      <c r="P14" s="2"/>
      <c r="Q14" s="2"/>
      <c r="R14" s="2"/>
      <c r="S14" s="2"/>
      <c r="T14" s="2"/>
      <c r="U14" s="2"/>
      <c r="V14" s="2"/>
      <c r="W14" s="2"/>
      <c r="X14" s="2"/>
      <c r="Y14" s="2"/>
      <c r="Z14" s="2"/>
      <c r="AA14" s="1622"/>
    </row>
    <row r="15" spans="1:27" ht="63.95" customHeight="1">
      <c r="A15" s="3633"/>
      <c r="B15" s="3664" t="s">
        <v>140</v>
      </c>
      <c r="C15" s="4149" t="s">
        <v>271</v>
      </c>
      <c r="D15" s="4150"/>
      <c r="E15" s="577" t="s">
        <v>142</v>
      </c>
      <c r="F15" s="4707" t="s">
        <v>237</v>
      </c>
      <c r="G15" s="4708"/>
      <c r="H15" s="4708"/>
      <c r="I15" s="4708"/>
      <c r="J15" s="4708"/>
      <c r="K15" s="4708"/>
      <c r="L15" s="4708"/>
      <c r="M15" s="4709"/>
      <c r="N15" s="2"/>
      <c r="O15" s="2"/>
      <c r="P15" s="2"/>
      <c r="Q15" s="2"/>
      <c r="R15" s="2"/>
      <c r="S15" s="2"/>
      <c r="T15" s="2"/>
      <c r="U15" s="2"/>
      <c r="V15" s="2"/>
      <c r="W15" s="2"/>
      <c r="X15" s="2"/>
      <c r="Y15" s="2"/>
      <c r="Z15" s="2"/>
      <c r="AA15" s="1622"/>
    </row>
    <row r="16" spans="1:27" ht="15.75">
      <c r="A16" s="3634"/>
      <c r="B16" s="4700"/>
      <c r="C16" s="3590"/>
      <c r="D16" s="3591"/>
      <c r="E16" s="3591"/>
      <c r="F16" s="3591"/>
      <c r="G16" s="3591"/>
      <c r="H16" s="3591"/>
      <c r="I16" s="3591"/>
      <c r="J16" s="3591"/>
      <c r="K16" s="3591"/>
      <c r="L16" s="3591"/>
      <c r="M16" s="3592"/>
      <c r="N16" s="2"/>
      <c r="O16" s="2"/>
      <c r="P16" s="2"/>
      <c r="Q16" s="2"/>
      <c r="R16" s="2"/>
      <c r="S16" s="2"/>
      <c r="T16" s="2"/>
      <c r="U16" s="2"/>
      <c r="V16" s="2"/>
      <c r="W16" s="2"/>
      <c r="X16" s="2"/>
      <c r="Y16" s="2"/>
      <c r="Z16" s="2"/>
      <c r="AA16" s="1622"/>
    </row>
    <row r="17" spans="1:27" ht="15.75">
      <c r="A17" s="3628" t="s">
        <v>22</v>
      </c>
      <c r="B17" s="1445" t="s">
        <v>144</v>
      </c>
      <c r="C17" s="3590" t="s">
        <v>582</v>
      </c>
      <c r="D17" s="3591"/>
      <c r="E17" s="3591"/>
      <c r="F17" s="3591"/>
      <c r="G17" s="3591"/>
      <c r="H17" s="3591"/>
      <c r="I17" s="3591"/>
      <c r="J17" s="3591"/>
      <c r="K17" s="3591"/>
      <c r="L17" s="3591"/>
      <c r="M17" s="3592"/>
      <c r="N17" s="2"/>
      <c r="O17" s="2"/>
      <c r="P17" s="2"/>
      <c r="Q17" s="2"/>
      <c r="R17" s="2"/>
      <c r="S17" s="2"/>
      <c r="T17" s="2"/>
      <c r="U17" s="2"/>
      <c r="V17" s="2"/>
      <c r="W17" s="2"/>
      <c r="X17" s="2"/>
      <c r="Y17" s="2"/>
      <c r="Z17" s="2"/>
      <c r="AA17" s="1622"/>
    </row>
    <row r="18" spans="1:27" ht="15.75">
      <c r="A18" s="3629"/>
      <c r="B18" s="1446" t="s">
        <v>110</v>
      </c>
      <c r="C18" s="3590" t="s">
        <v>1404</v>
      </c>
      <c r="D18" s="3591"/>
      <c r="E18" s="3591"/>
      <c r="F18" s="3591"/>
      <c r="G18" s="3591"/>
      <c r="H18" s="3591"/>
      <c r="I18" s="3591"/>
      <c r="J18" s="3591"/>
      <c r="K18" s="3591"/>
      <c r="L18" s="3591"/>
      <c r="M18" s="3592"/>
      <c r="N18" s="2"/>
      <c r="O18" s="2"/>
      <c r="P18" s="2"/>
      <c r="Q18" s="2"/>
      <c r="R18" s="2"/>
      <c r="S18" s="2"/>
      <c r="T18" s="2"/>
      <c r="U18" s="2"/>
      <c r="V18" s="2"/>
      <c r="W18" s="2"/>
      <c r="X18" s="2"/>
      <c r="Y18" s="2"/>
      <c r="Z18" s="2"/>
      <c r="AA18" s="1622"/>
    </row>
    <row r="19" spans="1:27" ht="15.75">
      <c r="A19" s="3629"/>
      <c r="B19" s="3664" t="s">
        <v>26</v>
      </c>
      <c r="C19" s="53"/>
      <c r="D19" s="552"/>
      <c r="E19" s="552"/>
      <c r="F19" s="552"/>
      <c r="G19" s="552"/>
      <c r="H19" s="552"/>
      <c r="I19" s="552"/>
      <c r="J19" s="552"/>
      <c r="K19" s="552"/>
      <c r="L19" s="552"/>
      <c r="M19" s="553"/>
      <c r="N19" s="2"/>
      <c r="O19" s="2"/>
      <c r="P19" s="2"/>
      <c r="Q19" s="2"/>
      <c r="R19" s="2"/>
      <c r="S19" s="2"/>
      <c r="T19" s="2"/>
      <c r="U19" s="2"/>
      <c r="V19" s="2"/>
      <c r="W19" s="2"/>
      <c r="X19" s="2"/>
      <c r="Y19" s="2"/>
      <c r="Z19" s="2"/>
      <c r="AA19" s="1622"/>
    </row>
    <row r="20" spans="1:27" ht="15.75">
      <c r="A20" s="3629"/>
      <c r="B20" s="4701"/>
      <c r="C20" s="555" t="s">
        <v>27</v>
      </c>
      <c r="D20" s="1441"/>
      <c r="E20" s="552" t="s">
        <v>28</v>
      </c>
      <c r="F20" s="1441"/>
      <c r="G20" s="552" t="s">
        <v>29</v>
      </c>
      <c r="H20" s="1441"/>
      <c r="I20" s="552" t="s">
        <v>30</v>
      </c>
      <c r="J20" s="1441"/>
      <c r="K20" s="552" t="s">
        <v>31</v>
      </c>
      <c r="L20" s="1024"/>
      <c r="M20" s="553"/>
      <c r="N20" s="2"/>
      <c r="O20" s="2"/>
      <c r="P20" s="2"/>
      <c r="Q20" s="2"/>
      <c r="R20" s="2"/>
      <c r="S20" s="2"/>
      <c r="T20" s="2"/>
      <c r="U20" s="2"/>
      <c r="V20" s="2"/>
      <c r="W20" s="2"/>
      <c r="X20" s="2"/>
      <c r="Y20" s="2"/>
      <c r="Z20" s="2"/>
      <c r="AA20" s="1622"/>
    </row>
    <row r="21" spans="1:27" ht="15.75">
      <c r="A21" s="3629"/>
      <c r="B21" s="4701"/>
      <c r="C21" s="555" t="s">
        <v>32</v>
      </c>
      <c r="D21" s="1023"/>
      <c r="E21" s="552" t="s">
        <v>33</v>
      </c>
      <c r="F21" s="1023"/>
      <c r="G21" s="552" t="s">
        <v>34</v>
      </c>
      <c r="H21" s="1023"/>
      <c r="I21" s="552" t="s">
        <v>35</v>
      </c>
      <c r="J21" s="1023"/>
      <c r="K21" s="552" t="s">
        <v>37</v>
      </c>
      <c r="L21" s="1023"/>
      <c r="M21" s="553"/>
      <c r="N21" s="2"/>
      <c r="O21" s="2"/>
      <c r="P21" s="2"/>
      <c r="Q21" s="2"/>
      <c r="R21" s="2"/>
      <c r="S21" s="2"/>
      <c r="T21" s="2"/>
      <c r="U21" s="2"/>
      <c r="V21" s="2"/>
      <c r="W21" s="2"/>
      <c r="X21" s="2"/>
      <c r="Y21" s="2"/>
      <c r="Z21" s="2"/>
      <c r="AA21" s="1622"/>
    </row>
    <row r="22" spans="1:27" ht="15.75">
      <c r="A22" s="3629"/>
      <c r="B22" s="4701"/>
      <c r="C22" s="555" t="s">
        <v>38</v>
      </c>
      <c r="D22" s="1447" t="s">
        <v>77</v>
      </c>
      <c r="E22" s="552" t="s">
        <v>39</v>
      </c>
      <c r="F22" s="966" t="s">
        <v>1405</v>
      </c>
      <c r="G22" s="2"/>
      <c r="H22" s="2"/>
      <c r="I22" s="2"/>
      <c r="J22" s="2"/>
      <c r="K22" s="2"/>
      <c r="L22" s="2"/>
      <c r="M22" s="14"/>
      <c r="N22" s="2"/>
      <c r="O22" s="2"/>
      <c r="P22" s="2"/>
      <c r="Q22" s="2"/>
      <c r="R22" s="2"/>
      <c r="S22" s="2"/>
      <c r="T22" s="2"/>
      <c r="U22" s="2"/>
      <c r="V22" s="2"/>
      <c r="W22" s="2"/>
      <c r="X22" s="2"/>
      <c r="Y22" s="2"/>
      <c r="Z22" s="2"/>
      <c r="AA22" s="1622"/>
    </row>
    <row r="23" spans="1:27" ht="15.75">
      <c r="A23" s="3629"/>
      <c r="B23" s="4701"/>
      <c r="C23" s="555"/>
      <c r="D23" s="552"/>
      <c r="E23" s="552"/>
      <c r="F23" s="3357"/>
      <c r="G23" s="3357"/>
      <c r="H23" s="3357"/>
      <c r="I23" s="2"/>
      <c r="J23" s="2"/>
      <c r="K23" s="2"/>
      <c r="L23" s="2"/>
      <c r="M23" s="14"/>
      <c r="N23" s="2"/>
      <c r="O23" s="2"/>
      <c r="P23" s="2"/>
      <c r="Q23" s="2"/>
      <c r="R23" s="2"/>
      <c r="S23" s="2"/>
      <c r="T23" s="2"/>
      <c r="U23" s="2"/>
      <c r="V23" s="2"/>
      <c r="W23" s="2"/>
      <c r="X23" s="2"/>
      <c r="Y23" s="2"/>
      <c r="Z23" s="2"/>
      <c r="AA23" s="1622"/>
    </row>
    <row r="24" spans="1:27" ht="15.75">
      <c r="A24" s="3629"/>
      <c r="B24" s="4701"/>
      <c r="C24" s="557"/>
      <c r="D24" s="554"/>
      <c r="E24" s="554"/>
      <c r="F24" s="554"/>
      <c r="G24" s="554"/>
      <c r="H24" s="554"/>
      <c r="I24" s="554"/>
      <c r="J24" s="554"/>
      <c r="K24" s="554"/>
      <c r="L24" s="554"/>
      <c r="M24" s="558"/>
      <c r="N24" s="2"/>
      <c r="O24" s="2"/>
      <c r="P24" s="2"/>
      <c r="Q24" s="2"/>
      <c r="R24" s="2"/>
      <c r="S24" s="2"/>
      <c r="T24" s="2"/>
      <c r="U24" s="2"/>
      <c r="V24" s="2"/>
      <c r="W24" s="2"/>
      <c r="X24" s="2"/>
      <c r="Y24" s="2"/>
      <c r="Z24" s="2"/>
      <c r="AA24" s="1622"/>
    </row>
    <row r="25" spans="1:27" ht="15.75">
      <c r="A25" s="3629"/>
      <c r="B25" s="4701"/>
      <c r="C25" s="557"/>
      <c r="D25" s="554"/>
      <c r="E25" s="554"/>
      <c r="F25" s="554"/>
      <c r="G25" s="554"/>
      <c r="H25" s="554"/>
      <c r="I25" s="554"/>
      <c r="J25" s="554"/>
      <c r="K25" s="554"/>
      <c r="L25" s="554"/>
      <c r="M25" s="558"/>
      <c r="N25" s="2"/>
      <c r="O25" s="2"/>
      <c r="P25" s="2"/>
      <c r="Q25" s="2"/>
      <c r="R25" s="2"/>
      <c r="S25" s="2"/>
      <c r="T25" s="2"/>
      <c r="U25" s="2"/>
      <c r="V25" s="2"/>
      <c r="W25" s="2"/>
      <c r="X25" s="2"/>
      <c r="Y25" s="2"/>
      <c r="Z25" s="2"/>
      <c r="AA25" s="1622"/>
    </row>
    <row r="26" spans="1:27" ht="15.75">
      <c r="A26" s="3629"/>
      <c r="B26" s="4701" t="s">
        <v>40</v>
      </c>
      <c r="C26" s="555"/>
      <c r="D26" s="552"/>
      <c r="E26" s="552"/>
      <c r="F26" s="552"/>
      <c r="G26" s="552"/>
      <c r="H26" s="552"/>
      <c r="I26" s="552"/>
      <c r="J26" s="552"/>
      <c r="K26" s="552"/>
      <c r="L26" s="2"/>
      <c r="M26" s="14"/>
      <c r="N26" s="2"/>
      <c r="O26" s="2"/>
      <c r="P26" s="2"/>
      <c r="Q26" s="2"/>
      <c r="R26" s="2"/>
      <c r="S26" s="2"/>
      <c r="T26" s="2"/>
      <c r="U26" s="2"/>
      <c r="V26" s="2"/>
      <c r="W26" s="2"/>
      <c r="X26" s="2"/>
      <c r="Y26" s="2"/>
      <c r="Z26" s="2"/>
      <c r="AA26" s="1622"/>
    </row>
    <row r="27" spans="1:27" ht="15.75">
      <c r="A27" s="3629"/>
      <c r="B27" s="4701"/>
      <c r="C27" s="555" t="s">
        <v>41</v>
      </c>
      <c r="D27" s="559"/>
      <c r="E27" s="552"/>
      <c r="F27" s="552" t="s">
        <v>42</v>
      </c>
      <c r="G27" s="559"/>
      <c r="H27" s="552"/>
      <c r="I27" s="552" t="s">
        <v>43</v>
      </c>
      <c r="J27" s="559" t="s">
        <v>77</v>
      </c>
      <c r="K27" s="552"/>
      <c r="L27" s="2"/>
      <c r="M27" s="1772"/>
      <c r="N27" s="2"/>
      <c r="O27" s="2"/>
      <c r="P27" s="2"/>
      <c r="Q27" s="2"/>
      <c r="R27" s="2"/>
      <c r="S27" s="2"/>
      <c r="T27" s="2"/>
      <c r="U27" s="2"/>
      <c r="V27" s="2"/>
      <c r="W27" s="2"/>
      <c r="X27" s="2"/>
      <c r="Y27" s="2"/>
      <c r="Z27" s="2"/>
      <c r="AA27" s="1622"/>
    </row>
    <row r="28" spans="1:27" ht="15.75">
      <c r="A28" s="3629"/>
      <c r="B28" s="4701"/>
      <c r="C28" s="555" t="s">
        <v>44</v>
      </c>
      <c r="D28" s="560"/>
      <c r="E28" s="2"/>
      <c r="F28" s="552" t="s">
        <v>45</v>
      </c>
      <c r="G28" s="556"/>
      <c r="H28" s="2"/>
      <c r="I28" s="2" t="s">
        <v>1169</v>
      </c>
      <c r="J28" s="560"/>
      <c r="K28" s="2"/>
      <c r="L28" s="2"/>
      <c r="M28" s="14"/>
      <c r="N28" s="2"/>
      <c r="O28" s="2"/>
      <c r="P28" s="2"/>
      <c r="Q28" s="2"/>
      <c r="R28" s="2"/>
      <c r="S28" s="2"/>
      <c r="T28" s="2"/>
      <c r="U28" s="2"/>
      <c r="V28" s="2"/>
      <c r="W28" s="2"/>
      <c r="X28" s="2"/>
      <c r="Y28" s="2"/>
      <c r="Z28" s="2"/>
      <c r="AA28" s="1622"/>
    </row>
    <row r="29" spans="1:27" ht="15.75">
      <c r="A29" s="3629"/>
      <c r="B29" s="4701"/>
      <c r="C29" s="557"/>
      <c r="D29" s="554"/>
      <c r="E29" s="554"/>
      <c r="F29" s="554"/>
      <c r="G29" s="554"/>
      <c r="H29" s="554"/>
      <c r="I29" s="554"/>
      <c r="J29" s="554"/>
      <c r="K29" s="554"/>
      <c r="L29" s="115"/>
      <c r="M29" s="143"/>
      <c r="N29" s="2"/>
      <c r="O29" s="2"/>
      <c r="P29" s="2"/>
      <c r="Q29" s="2"/>
      <c r="R29" s="2"/>
      <c r="S29" s="2"/>
      <c r="T29" s="2"/>
      <c r="U29" s="2"/>
      <c r="V29" s="2"/>
      <c r="W29" s="2"/>
      <c r="X29" s="2"/>
      <c r="Y29" s="2"/>
      <c r="Z29" s="2"/>
      <c r="AA29" s="1622"/>
    </row>
    <row r="30" spans="1:27" ht="15.75">
      <c r="A30" s="3629"/>
      <c r="B30" s="907" t="s">
        <v>46</v>
      </c>
      <c r="C30" s="555"/>
      <c r="D30" s="552"/>
      <c r="E30" s="552"/>
      <c r="F30" s="552"/>
      <c r="G30" s="552"/>
      <c r="H30" s="552"/>
      <c r="I30" s="552"/>
      <c r="J30" s="552"/>
      <c r="K30" s="552"/>
      <c r="L30" s="552"/>
      <c r="M30" s="553"/>
      <c r="N30" s="2"/>
      <c r="O30" s="2"/>
      <c r="P30" s="2"/>
      <c r="Q30" s="2"/>
      <c r="R30" s="2"/>
      <c r="S30" s="2"/>
      <c r="T30" s="2"/>
      <c r="U30" s="2"/>
      <c r="V30" s="2"/>
      <c r="W30" s="2"/>
      <c r="X30" s="2"/>
      <c r="Y30" s="2"/>
      <c r="Z30" s="2"/>
      <c r="AA30" s="1622"/>
    </row>
    <row r="31" spans="1:27" ht="15.75">
      <c r="A31" s="3629"/>
      <c r="B31" s="907"/>
      <c r="C31" s="908" t="s">
        <v>47</v>
      </c>
      <c r="D31" s="1029" t="s">
        <v>112</v>
      </c>
      <c r="E31" s="552"/>
      <c r="F31" s="2" t="s">
        <v>48</v>
      </c>
      <c r="G31" s="1024">
        <v>2017</v>
      </c>
      <c r="H31" s="552"/>
      <c r="I31" s="2" t="s">
        <v>50</v>
      </c>
      <c r="J31" s="4107" t="s">
        <v>195</v>
      </c>
      <c r="K31" s="4068"/>
      <c r="L31" s="4068"/>
      <c r="M31" s="553"/>
      <c r="N31" s="2"/>
      <c r="O31" s="2"/>
      <c r="P31" s="2"/>
      <c r="Q31" s="2"/>
      <c r="R31" s="2"/>
      <c r="S31" s="2"/>
      <c r="T31" s="2"/>
      <c r="U31" s="2"/>
      <c r="V31" s="2"/>
      <c r="W31" s="2"/>
      <c r="X31" s="2"/>
      <c r="Y31" s="2"/>
      <c r="Z31" s="2"/>
      <c r="AA31" s="1622"/>
    </row>
    <row r="32" spans="1:27" ht="15.75">
      <c r="A32" s="3629"/>
      <c r="B32" s="1446"/>
      <c r="C32" s="557"/>
      <c r="D32" s="554"/>
      <c r="E32" s="554"/>
      <c r="F32" s="554"/>
      <c r="G32" s="554"/>
      <c r="H32" s="554"/>
      <c r="I32" s="554"/>
      <c r="J32" s="554"/>
      <c r="K32" s="554"/>
      <c r="L32" s="554"/>
      <c r="M32" s="558"/>
      <c r="N32" s="2"/>
      <c r="O32" s="2"/>
      <c r="P32" s="2"/>
      <c r="Q32" s="2"/>
      <c r="R32" s="2"/>
      <c r="S32" s="2"/>
      <c r="T32" s="2"/>
      <c r="U32" s="2"/>
      <c r="V32" s="2"/>
      <c r="W32" s="2"/>
      <c r="X32" s="2"/>
      <c r="Y32" s="2"/>
      <c r="Z32" s="2"/>
      <c r="AA32" s="1622"/>
    </row>
    <row r="33" spans="1:27" ht="15.75">
      <c r="A33" s="3629"/>
      <c r="B33" s="3664" t="s">
        <v>53</v>
      </c>
      <c r="C33" s="562"/>
      <c r="D33" s="541"/>
      <c r="E33" s="541"/>
      <c r="F33" s="541"/>
      <c r="G33" s="541"/>
      <c r="H33" s="541"/>
      <c r="I33" s="541"/>
      <c r="J33" s="541"/>
      <c r="K33" s="541"/>
      <c r="L33" s="2"/>
      <c r="M33" s="14"/>
      <c r="N33" s="2"/>
      <c r="O33" s="2"/>
      <c r="P33" s="2"/>
      <c r="Q33" s="2"/>
      <c r="R33" s="2"/>
      <c r="S33" s="2"/>
      <c r="T33" s="2"/>
      <c r="U33" s="2"/>
      <c r="V33" s="2"/>
      <c r="W33" s="2"/>
      <c r="X33" s="2"/>
      <c r="Y33" s="2"/>
      <c r="Z33" s="2"/>
      <c r="AA33" s="1622"/>
    </row>
    <row r="34" spans="1:27" ht="15.75">
      <c r="A34" s="3629"/>
      <c r="B34" s="4701"/>
      <c r="C34" s="555" t="s">
        <v>54</v>
      </c>
      <c r="D34" s="1024">
        <v>2019</v>
      </c>
      <c r="E34" s="541"/>
      <c r="F34" s="552" t="s">
        <v>55</v>
      </c>
      <c r="G34" s="1031">
        <v>2028</v>
      </c>
      <c r="H34" s="541"/>
      <c r="I34" s="2"/>
      <c r="J34" s="541"/>
      <c r="K34" s="541"/>
      <c r="L34" s="2"/>
      <c r="M34" s="14"/>
      <c r="N34" s="2"/>
      <c r="O34" s="2"/>
      <c r="P34" s="2"/>
      <c r="Q34" s="2"/>
      <c r="R34" s="2"/>
      <c r="S34" s="2"/>
      <c r="T34" s="2"/>
      <c r="U34" s="2"/>
      <c r="V34" s="2"/>
      <c r="W34" s="2"/>
      <c r="X34" s="2"/>
      <c r="Y34" s="2"/>
      <c r="Z34" s="2"/>
      <c r="AA34" s="1622"/>
    </row>
    <row r="35" spans="1:27" ht="15.75">
      <c r="A35" s="3629"/>
      <c r="B35" s="4701"/>
      <c r="C35" s="557"/>
      <c r="D35" s="554"/>
      <c r="E35" s="565"/>
      <c r="F35" s="554"/>
      <c r="G35" s="565"/>
      <c r="H35" s="565"/>
      <c r="I35" s="115"/>
      <c r="J35" s="565"/>
      <c r="K35" s="565"/>
      <c r="L35" s="115"/>
      <c r="M35" s="143"/>
      <c r="N35" s="2"/>
      <c r="O35" s="2"/>
      <c r="P35" s="2"/>
      <c r="Q35" s="2"/>
      <c r="R35" s="2"/>
      <c r="S35" s="2"/>
      <c r="T35" s="2"/>
      <c r="U35" s="2"/>
      <c r="V35" s="2"/>
      <c r="W35" s="2"/>
      <c r="X35" s="2"/>
      <c r="Y35" s="2"/>
      <c r="Z35" s="2"/>
      <c r="AA35" s="1622"/>
    </row>
    <row r="36" spans="1:27" ht="15.75">
      <c r="A36" s="3629"/>
      <c r="B36" s="4701" t="s">
        <v>56</v>
      </c>
      <c r="C36" s="555"/>
      <c r="D36" s="552"/>
      <c r="E36" s="552"/>
      <c r="F36" s="552"/>
      <c r="G36" s="552"/>
      <c r="H36" s="552"/>
      <c r="I36" s="552"/>
      <c r="J36" s="552"/>
      <c r="K36" s="552"/>
      <c r="L36" s="552"/>
      <c r="M36" s="553"/>
      <c r="N36" s="2"/>
      <c r="O36" s="2"/>
      <c r="P36" s="2"/>
      <c r="Q36" s="2"/>
      <c r="R36" s="2"/>
      <c r="S36" s="2"/>
      <c r="T36" s="2"/>
      <c r="U36" s="2"/>
      <c r="V36" s="2"/>
      <c r="W36" s="2"/>
      <c r="X36" s="2"/>
      <c r="Y36" s="2"/>
      <c r="Z36" s="2"/>
      <c r="AA36" s="1622"/>
    </row>
    <row r="37" spans="1:27" ht="15.95" customHeight="1">
      <c r="A37" s="3629"/>
      <c r="B37" s="4701"/>
      <c r="C37" s="555"/>
      <c r="D37" s="4095" t="s">
        <v>57</v>
      </c>
      <c r="E37" s="4095"/>
      <c r="F37" s="4095" t="s">
        <v>58</v>
      </c>
      <c r="G37" s="4095"/>
      <c r="H37" s="4095" t="s">
        <v>59</v>
      </c>
      <c r="I37" s="4095"/>
      <c r="J37" s="4087" t="s">
        <v>60</v>
      </c>
      <c r="K37" s="4087"/>
      <c r="L37" s="4095" t="s">
        <v>61</v>
      </c>
      <c r="M37" s="4097"/>
      <c r="N37" s="2"/>
      <c r="O37" s="2"/>
      <c r="P37" s="2"/>
      <c r="Q37" s="2"/>
      <c r="R37" s="2"/>
      <c r="S37" s="2"/>
      <c r="T37" s="2"/>
      <c r="U37" s="2"/>
      <c r="V37" s="2"/>
      <c r="W37" s="2"/>
      <c r="X37" s="2"/>
      <c r="Y37" s="2"/>
      <c r="Z37" s="2"/>
      <c r="AA37" s="1622"/>
    </row>
    <row r="38" spans="1:27" ht="15.95" customHeight="1">
      <c r="A38" s="3629"/>
      <c r="B38" s="4701"/>
      <c r="C38" s="555"/>
      <c r="D38" s="4107"/>
      <c r="E38" s="4068"/>
      <c r="F38" s="4068">
        <v>1</v>
      </c>
      <c r="G38" s="4068"/>
      <c r="H38" s="4068">
        <v>1</v>
      </c>
      <c r="I38" s="4068"/>
      <c r="J38" s="4068">
        <v>1</v>
      </c>
      <c r="K38" s="4068"/>
      <c r="L38" s="4068">
        <v>1</v>
      </c>
      <c r="M38" s="4069"/>
      <c r="N38" s="2"/>
      <c r="O38" s="2"/>
      <c r="P38" s="2"/>
      <c r="Q38" s="2"/>
      <c r="R38" s="2"/>
      <c r="S38" s="2"/>
      <c r="T38" s="2"/>
      <c r="U38" s="2"/>
      <c r="V38" s="2"/>
      <c r="W38" s="2"/>
      <c r="X38" s="2"/>
      <c r="Y38" s="2"/>
      <c r="Z38" s="2"/>
      <c r="AA38" s="1622"/>
    </row>
    <row r="39" spans="1:27" ht="15.95" customHeight="1">
      <c r="A39" s="3629"/>
      <c r="B39" s="4701"/>
      <c r="C39" s="555"/>
      <c r="D39" s="4068" t="s">
        <v>62</v>
      </c>
      <c r="E39" s="4068"/>
      <c r="F39" s="4068" t="s">
        <v>63</v>
      </c>
      <c r="G39" s="4068"/>
      <c r="H39" s="4086" t="s">
        <v>64</v>
      </c>
      <c r="I39" s="4086"/>
      <c r="J39" s="4086" t="s">
        <v>65</v>
      </c>
      <c r="K39" s="4086"/>
      <c r="L39" s="4086" t="s">
        <v>66</v>
      </c>
      <c r="M39" s="4093"/>
      <c r="N39" s="2"/>
      <c r="O39" s="2"/>
      <c r="P39" s="2"/>
      <c r="Q39" s="2"/>
      <c r="R39" s="2"/>
      <c r="S39" s="2"/>
      <c r="T39" s="2"/>
      <c r="U39" s="2"/>
      <c r="V39" s="2"/>
      <c r="W39" s="2"/>
      <c r="X39" s="2"/>
      <c r="Y39" s="2"/>
      <c r="Z39" s="2"/>
      <c r="AA39" s="1622"/>
    </row>
    <row r="40" spans="1:27" ht="15.95" customHeight="1">
      <c r="A40" s="3629"/>
      <c r="B40" s="4701"/>
      <c r="C40" s="555"/>
      <c r="D40" s="4107">
        <v>1</v>
      </c>
      <c r="E40" s="4068"/>
      <c r="F40" s="4068">
        <v>1</v>
      </c>
      <c r="G40" s="4068"/>
      <c r="H40" s="4068">
        <v>1</v>
      </c>
      <c r="I40" s="4068"/>
      <c r="J40" s="4068">
        <v>1</v>
      </c>
      <c r="K40" s="4068"/>
      <c r="L40" s="4068">
        <v>1</v>
      </c>
      <c r="M40" s="4069"/>
      <c r="N40" s="2"/>
      <c r="O40" s="2"/>
      <c r="P40" s="2"/>
      <c r="Q40" s="2"/>
      <c r="R40" s="2"/>
      <c r="S40" s="2"/>
      <c r="T40" s="2"/>
      <c r="U40" s="2"/>
      <c r="V40" s="2"/>
      <c r="W40" s="2"/>
      <c r="X40" s="2"/>
      <c r="Y40" s="2"/>
      <c r="Z40" s="2"/>
      <c r="AA40" s="1622"/>
    </row>
    <row r="41" spans="1:27" ht="15.95" customHeight="1">
      <c r="A41" s="3629"/>
      <c r="B41" s="4701"/>
      <c r="C41" s="555"/>
      <c r="D41" s="4068" t="s">
        <v>67</v>
      </c>
      <c r="E41" s="4068"/>
      <c r="F41" s="4068" t="s">
        <v>72</v>
      </c>
      <c r="G41" s="4068"/>
      <c r="H41" s="2"/>
      <c r="I41" s="2"/>
      <c r="J41" s="2"/>
      <c r="K41" s="552"/>
      <c r="L41" s="552"/>
      <c r="M41" s="553"/>
      <c r="N41" s="2"/>
      <c r="O41" s="2"/>
      <c r="P41" s="2"/>
      <c r="Q41" s="2"/>
      <c r="R41" s="2"/>
      <c r="S41" s="2"/>
      <c r="T41" s="2"/>
      <c r="U41" s="2"/>
      <c r="V41" s="2"/>
      <c r="W41" s="2"/>
      <c r="X41" s="2"/>
      <c r="Y41" s="2"/>
      <c r="Z41" s="2"/>
      <c r="AA41" s="1622"/>
    </row>
    <row r="42" spans="1:27" ht="15.95" customHeight="1">
      <c r="A42" s="3629"/>
      <c r="B42" s="4701"/>
      <c r="C42" s="555"/>
      <c r="D42" s="4107">
        <v>1</v>
      </c>
      <c r="E42" s="4068"/>
      <c r="F42" s="4068">
        <v>10</v>
      </c>
      <c r="G42" s="4068"/>
      <c r="H42" s="1034"/>
      <c r="I42" s="1035"/>
      <c r="J42" s="1034"/>
      <c r="K42" s="1035"/>
      <c r="L42" s="1034"/>
      <c r="M42" s="1036"/>
      <c r="N42" s="2"/>
      <c r="O42" s="2"/>
      <c r="P42" s="2"/>
      <c r="Q42" s="2"/>
      <c r="R42" s="2"/>
      <c r="S42" s="2"/>
      <c r="T42" s="2"/>
      <c r="U42" s="2"/>
      <c r="V42" s="2"/>
      <c r="W42" s="2"/>
      <c r="X42" s="2"/>
      <c r="Y42" s="2"/>
      <c r="Z42" s="2"/>
      <c r="AA42" s="1622"/>
    </row>
    <row r="43" spans="1:27" ht="15.75">
      <c r="A43" s="3629"/>
      <c r="B43" s="4701"/>
      <c r="C43" s="555"/>
      <c r="D43" s="552"/>
      <c r="E43" s="552"/>
      <c r="F43" s="552"/>
      <c r="G43" s="552"/>
      <c r="H43" s="552"/>
      <c r="I43" s="552"/>
      <c r="J43" s="552"/>
      <c r="K43" s="552"/>
      <c r="L43" s="552"/>
      <c r="M43" s="553"/>
      <c r="N43" s="2"/>
      <c r="O43" s="2"/>
      <c r="P43" s="2"/>
      <c r="Q43" s="2"/>
      <c r="R43" s="2"/>
      <c r="S43" s="2"/>
      <c r="T43" s="2"/>
      <c r="U43" s="2"/>
      <c r="V43" s="2"/>
      <c r="W43" s="2"/>
      <c r="X43" s="2"/>
      <c r="Y43" s="2"/>
      <c r="Z43" s="2"/>
      <c r="AA43" s="1622"/>
    </row>
    <row r="44" spans="1:27" ht="16.5" thickBot="1">
      <c r="A44" s="3629"/>
      <c r="B44" s="4701"/>
      <c r="C44" s="555"/>
      <c r="D44" s="1510"/>
      <c r="E44" s="1510"/>
      <c r="F44" s="4785"/>
      <c r="G44" s="4785"/>
      <c r="H44" s="4785"/>
      <c r="I44" s="4785"/>
      <c r="J44" s="1510"/>
      <c r="K44" s="1510"/>
      <c r="L44" s="1510"/>
      <c r="M44" s="1773"/>
      <c r="N44" s="2"/>
      <c r="O44" s="2"/>
      <c r="P44" s="2"/>
      <c r="Q44" s="2"/>
      <c r="R44" s="2"/>
      <c r="S44" s="2"/>
      <c r="T44" s="2"/>
      <c r="U44" s="2"/>
      <c r="V44" s="2"/>
      <c r="W44" s="2"/>
      <c r="X44" s="2"/>
      <c r="Y44" s="2"/>
      <c r="Z44" s="2"/>
      <c r="AA44" s="1622"/>
    </row>
    <row r="45" spans="1:27" ht="15.75">
      <c r="A45" s="3629"/>
      <c r="B45" s="4700"/>
      <c r="C45" s="557"/>
      <c r="D45" s="554"/>
      <c r="E45" s="554"/>
      <c r="F45" s="554"/>
      <c r="G45" s="554"/>
      <c r="H45" s="554"/>
      <c r="I45" s="554"/>
      <c r="J45" s="554"/>
      <c r="K45" s="554"/>
      <c r="L45" s="4610"/>
      <c r="M45" s="4792"/>
      <c r="N45" s="2"/>
      <c r="O45" s="2"/>
      <c r="P45" s="2"/>
      <c r="Q45" s="2"/>
      <c r="R45" s="2"/>
      <c r="S45" s="2"/>
      <c r="T45" s="2"/>
      <c r="U45" s="2"/>
      <c r="V45" s="2"/>
      <c r="W45" s="2"/>
      <c r="X45" s="2"/>
      <c r="Y45" s="2"/>
      <c r="Z45" s="2"/>
      <c r="AA45" s="1622"/>
    </row>
    <row r="46" spans="1:27" ht="15.75">
      <c r="A46" s="3629"/>
      <c r="B46" s="3664" t="s">
        <v>73</v>
      </c>
      <c r="C46" s="555"/>
      <c r="D46" s="552"/>
      <c r="E46" s="552"/>
      <c r="F46" s="552"/>
      <c r="G46" s="552"/>
      <c r="H46" s="552"/>
      <c r="I46" s="552"/>
      <c r="J46" s="552"/>
      <c r="K46" s="552"/>
      <c r="L46" s="2"/>
      <c r="M46" s="14"/>
      <c r="N46" s="2"/>
      <c r="O46" s="2"/>
      <c r="P46" s="2"/>
      <c r="Q46" s="2"/>
      <c r="R46" s="2"/>
      <c r="S46" s="2"/>
      <c r="T46" s="2"/>
      <c r="U46" s="2"/>
      <c r="V46" s="2"/>
      <c r="W46" s="2"/>
      <c r="X46" s="2"/>
      <c r="Y46" s="2"/>
      <c r="Z46" s="2"/>
      <c r="AA46" s="1622"/>
    </row>
    <row r="47" spans="1:27" ht="15.75">
      <c r="A47" s="3629"/>
      <c r="B47" s="4701"/>
      <c r="C47" s="53"/>
      <c r="D47" s="552" t="s">
        <v>74</v>
      </c>
      <c r="E47" s="910" t="s">
        <v>75</v>
      </c>
      <c r="F47" s="4110" t="s">
        <v>76</v>
      </c>
      <c r="G47" s="4517"/>
      <c r="H47" s="552"/>
      <c r="I47" s="552" t="s">
        <v>39</v>
      </c>
      <c r="J47" s="552"/>
      <c r="K47" s="3620"/>
      <c r="L47" s="3620"/>
      <c r="M47" s="3621"/>
      <c r="N47" s="2"/>
      <c r="O47" s="2"/>
      <c r="P47" s="2"/>
      <c r="Q47" s="2"/>
      <c r="R47" s="2"/>
      <c r="S47" s="2"/>
      <c r="T47" s="2"/>
      <c r="U47" s="2"/>
      <c r="V47" s="2"/>
      <c r="W47" s="2"/>
      <c r="X47" s="2"/>
      <c r="Y47" s="2"/>
      <c r="Z47" s="2"/>
      <c r="AA47" s="1622"/>
    </row>
    <row r="48" spans="1:27" ht="15.75">
      <c r="A48" s="3629"/>
      <c r="B48" s="4701"/>
      <c r="C48" s="53"/>
      <c r="D48" s="1031"/>
      <c r="E48" s="967" t="s">
        <v>77</v>
      </c>
      <c r="F48" s="4110"/>
      <c r="G48" s="4518"/>
      <c r="H48" s="552"/>
      <c r="I48" s="4107"/>
      <c r="J48" s="4068"/>
      <c r="K48" s="3620"/>
      <c r="L48" s="3620"/>
      <c r="M48" s="3621"/>
      <c r="N48" s="2"/>
      <c r="O48" s="2"/>
      <c r="P48" s="2"/>
      <c r="Q48" s="2"/>
      <c r="R48" s="2"/>
      <c r="S48" s="2"/>
      <c r="T48" s="2"/>
      <c r="U48" s="2"/>
      <c r="V48" s="2"/>
      <c r="W48" s="2"/>
      <c r="X48" s="2"/>
      <c r="Y48" s="2"/>
      <c r="Z48" s="2"/>
      <c r="AA48" s="1622"/>
    </row>
    <row r="49" spans="1:27" ht="15.75">
      <c r="A49" s="3629"/>
      <c r="B49" s="4701"/>
      <c r="C49" s="181"/>
      <c r="D49" s="115"/>
      <c r="E49" s="115"/>
      <c r="F49" s="115"/>
      <c r="G49" s="115"/>
      <c r="H49" s="115"/>
      <c r="I49" s="115"/>
      <c r="J49" s="115"/>
      <c r="K49" s="115"/>
      <c r="L49" s="2"/>
      <c r="M49" s="14"/>
      <c r="N49" s="2"/>
      <c r="O49" s="2"/>
      <c r="P49" s="2"/>
      <c r="Q49" s="2"/>
      <c r="R49" s="2"/>
      <c r="S49" s="2"/>
      <c r="T49" s="2"/>
      <c r="U49" s="2"/>
      <c r="V49" s="2"/>
      <c r="W49" s="2"/>
      <c r="X49" s="2"/>
      <c r="Y49" s="2"/>
      <c r="Z49" s="2"/>
      <c r="AA49" s="1622"/>
    </row>
    <row r="50" spans="1:27" ht="15.75">
      <c r="A50" s="3629"/>
      <c r="B50" s="1446" t="s">
        <v>78</v>
      </c>
      <c r="C50" s="4098" t="s">
        <v>1406</v>
      </c>
      <c r="D50" s="4095"/>
      <c r="E50" s="4095"/>
      <c r="F50" s="4095"/>
      <c r="G50" s="4095"/>
      <c r="H50" s="4095"/>
      <c r="I50" s="4095"/>
      <c r="J50" s="4095"/>
      <c r="K50" s="4095"/>
      <c r="L50" s="4095"/>
      <c r="M50" s="4097"/>
      <c r="N50" s="2"/>
      <c r="O50" s="2"/>
      <c r="P50" s="2"/>
      <c r="Q50" s="2"/>
      <c r="R50" s="2"/>
      <c r="S50" s="2"/>
      <c r="T50" s="2"/>
      <c r="U50" s="2"/>
      <c r="V50" s="2"/>
      <c r="W50" s="2"/>
      <c r="X50" s="2"/>
      <c r="Y50" s="2"/>
      <c r="Z50" s="2"/>
      <c r="AA50" s="1622"/>
    </row>
    <row r="51" spans="1:27" ht="15.75">
      <c r="A51" s="3629"/>
      <c r="B51" s="1446" t="s">
        <v>79</v>
      </c>
      <c r="C51" s="4067" t="s">
        <v>1407</v>
      </c>
      <c r="D51" s="4068"/>
      <c r="E51" s="4068"/>
      <c r="F51" s="4068"/>
      <c r="G51" s="4068"/>
      <c r="H51" s="4068"/>
      <c r="I51" s="4068"/>
      <c r="J51" s="4068"/>
      <c r="K51" s="4068"/>
      <c r="L51" s="4068"/>
      <c r="M51" s="4069"/>
      <c r="N51" s="2"/>
      <c r="O51" s="2"/>
      <c r="P51" s="2"/>
      <c r="Q51" s="2"/>
      <c r="R51" s="2"/>
      <c r="S51" s="2"/>
      <c r="T51" s="2"/>
      <c r="U51" s="2"/>
      <c r="V51" s="2"/>
      <c r="W51" s="2"/>
      <c r="X51" s="2"/>
      <c r="Y51" s="2"/>
      <c r="Z51" s="2"/>
      <c r="AA51" s="1622"/>
    </row>
    <row r="52" spans="1:27" ht="15.75">
      <c r="A52" s="3629"/>
      <c r="B52" s="1446" t="s">
        <v>80</v>
      </c>
      <c r="C52" s="980">
        <v>30</v>
      </c>
      <c r="D52" s="910"/>
      <c r="E52" s="910"/>
      <c r="F52" s="910"/>
      <c r="G52" s="910"/>
      <c r="H52" s="910"/>
      <c r="I52" s="910"/>
      <c r="J52" s="910"/>
      <c r="K52" s="910"/>
      <c r="L52" s="910"/>
      <c r="M52" s="911"/>
      <c r="N52" s="2"/>
      <c r="O52" s="2"/>
      <c r="P52" s="2"/>
      <c r="Q52" s="2"/>
      <c r="R52" s="2"/>
      <c r="S52" s="2"/>
      <c r="T52" s="2"/>
      <c r="U52" s="2"/>
      <c r="V52" s="2"/>
      <c r="W52" s="2"/>
      <c r="X52" s="2"/>
      <c r="Y52" s="2"/>
      <c r="Z52" s="2"/>
      <c r="AA52" s="1622"/>
    </row>
    <row r="53" spans="1:27" ht="15.75">
      <c r="A53" s="3665"/>
      <c r="B53" s="1446" t="s">
        <v>81</v>
      </c>
      <c r="C53" s="969" t="s">
        <v>112</v>
      </c>
      <c r="D53" s="910"/>
      <c r="E53" s="910"/>
      <c r="F53" s="910"/>
      <c r="G53" s="910"/>
      <c r="H53" s="910"/>
      <c r="I53" s="910"/>
      <c r="J53" s="910"/>
      <c r="K53" s="910"/>
      <c r="L53" s="910"/>
      <c r="M53" s="911"/>
      <c r="N53" s="2"/>
      <c r="O53" s="2"/>
      <c r="P53" s="2"/>
      <c r="Q53" s="2"/>
      <c r="R53" s="2"/>
      <c r="S53" s="2"/>
      <c r="T53" s="2"/>
      <c r="U53" s="2"/>
      <c r="V53" s="2"/>
      <c r="W53" s="2"/>
      <c r="X53" s="2"/>
      <c r="Y53" s="2"/>
      <c r="Z53" s="2"/>
      <c r="AA53" s="1622"/>
    </row>
    <row r="54" spans="1:27" ht="15.75">
      <c r="A54" s="3632" t="s">
        <v>82</v>
      </c>
      <c r="B54" s="557" t="s">
        <v>83</v>
      </c>
      <c r="C54" s="4786" t="s">
        <v>586</v>
      </c>
      <c r="D54" s="4787"/>
      <c r="E54" s="4787"/>
      <c r="F54" s="4787"/>
      <c r="G54" s="4787"/>
      <c r="H54" s="4787"/>
      <c r="I54" s="4787"/>
      <c r="J54" s="4787"/>
      <c r="K54" s="4787"/>
      <c r="L54" s="4787"/>
      <c r="M54" s="4788"/>
      <c r="N54" s="2"/>
      <c r="O54" s="2"/>
      <c r="P54" s="2"/>
      <c r="Q54" s="2"/>
      <c r="R54" s="2"/>
      <c r="S54" s="2"/>
      <c r="T54" s="2"/>
      <c r="U54" s="2"/>
      <c r="V54" s="2"/>
      <c r="W54" s="2"/>
      <c r="X54" s="2"/>
      <c r="Y54" s="2"/>
      <c r="Z54" s="2"/>
      <c r="AA54" s="1622"/>
    </row>
    <row r="55" spans="1:27" ht="15.75">
      <c r="A55" s="3633"/>
      <c r="B55" s="557" t="s">
        <v>85</v>
      </c>
      <c r="C55" s="4786" t="s">
        <v>587</v>
      </c>
      <c r="D55" s="4787"/>
      <c r="E55" s="4787"/>
      <c r="F55" s="4787"/>
      <c r="G55" s="4787"/>
      <c r="H55" s="4787"/>
      <c r="I55" s="4787"/>
      <c r="J55" s="4787"/>
      <c r="K55" s="4787"/>
      <c r="L55" s="4787"/>
      <c r="M55" s="4788"/>
      <c r="N55" s="2"/>
      <c r="O55" s="2"/>
      <c r="P55" s="2"/>
      <c r="Q55" s="2"/>
      <c r="R55" s="2"/>
      <c r="S55" s="2"/>
      <c r="T55" s="2"/>
      <c r="U55" s="2"/>
      <c r="V55" s="2"/>
      <c r="W55" s="2"/>
      <c r="X55" s="2"/>
      <c r="Y55" s="2"/>
      <c r="Z55" s="2"/>
      <c r="AA55" s="1622"/>
    </row>
    <row r="56" spans="1:27" ht="15.75">
      <c r="A56" s="3633"/>
      <c r="B56" s="557" t="s">
        <v>87</v>
      </c>
      <c r="C56" s="4786" t="s">
        <v>233</v>
      </c>
      <c r="D56" s="4787"/>
      <c r="E56" s="4787"/>
      <c r="F56" s="4787"/>
      <c r="G56" s="4787"/>
      <c r="H56" s="4787"/>
      <c r="I56" s="4787"/>
      <c r="J56" s="4787"/>
      <c r="K56" s="4787"/>
      <c r="L56" s="4787"/>
      <c r="M56" s="4788"/>
      <c r="N56" s="2"/>
      <c r="O56" s="2"/>
      <c r="P56" s="2"/>
      <c r="Q56" s="2"/>
      <c r="R56" s="2"/>
      <c r="S56" s="2"/>
      <c r="T56" s="2"/>
      <c r="U56" s="2"/>
      <c r="V56" s="2"/>
      <c r="W56" s="2"/>
      <c r="X56" s="2"/>
      <c r="Y56" s="2"/>
      <c r="Z56" s="2"/>
      <c r="AA56" s="1622"/>
    </row>
    <row r="57" spans="1:27" ht="15.75">
      <c r="A57" s="3633"/>
      <c r="B57" s="557" t="s">
        <v>89</v>
      </c>
      <c r="C57" s="4786" t="s">
        <v>588</v>
      </c>
      <c r="D57" s="4787"/>
      <c r="E57" s="4787"/>
      <c r="F57" s="4787"/>
      <c r="G57" s="4787"/>
      <c r="H57" s="4787"/>
      <c r="I57" s="4787"/>
      <c r="J57" s="4787"/>
      <c r="K57" s="4787"/>
      <c r="L57" s="4787"/>
      <c r="M57" s="4788"/>
      <c r="N57" s="2"/>
      <c r="O57" s="2"/>
      <c r="P57" s="2"/>
      <c r="Q57" s="2"/>
      <c r="R57" s="2"/>
      <c r="S57" s="2"/>
      <c r="T57" s="2"/>
      <c r="U57" s="2"/>
      <c r="V57" s="2"/>
      <c r="W57" s="2"/>
      <c r="X57" s="2"/>
      <c r="Y57" s="2"/>
      <c r="Z57" s="2"/>
      <c r="AA57" s="1622"/>
    </row>
    <row r="58" spans="1:27" ht="15.75">
      <c r="A58" s="3633"/>
      <c r="B58" s="557" t="s">
        <v>91</v>
      </c>
      <c r="C58" s="4789" t="s">
        <v>1122</v>
      </c>
      <c r="D58" s="4790"/>
      <c r="E58" s="4790"/>
      <c r="F58" s="4790"/>
      <c r="G58" s="4790"/>
      <c r="H58" s="4790"/>
      <c r="I58" s="4790"/>
      <c r="J58" s="4790"/>
      <c r="K58" s="4790"/>
      <c r="L58" s="4790"/>
      <c r="M58" s="4791"/>
      <c r="N58" s="2"/>
      <c r="O58" s="2"/>
      <c r="P58" s="2"/>
      <c r="Q58" s="2"/>
      <c r="R58" s="2"/>
      <c r="S58" s="2"/>
      <c r="T58" s="2"/>
      <c r="U58" s="2"/>
      <c r="V58" s="2"/>
      <c r="W58" s="2"/>
      <c r="X58" s="2"/>
      <c r="Y58" s="2"/>
      <c r="Z58" s="2"/>
      <c r="AA58" s="1622"/>
    </row>
    <row r="59" spans="1:27" ht="15.75">
      <c r="A59" s="3634"/>
      <c r="B59" s="557" t="s">
        <v>93</v>
      </c>
      <c r="C59" s="4067">
        <v>3407666</v>
      </c>
      <c r="D59" s="4068"/>
      <c r="E59" s="4068"/>
      <c r="F59" s="4068"/>
      <c r="G59" s="4068"/>
      <c r="H59" s="4068"/>
      <c r="I59" s="4068"/>
      <c r="J59" s="4068"/>
      <c r="K59" s="4068"/>
      <c r="L59" s="4068"/>
      <c r="M59" s="4069"/>
      <c r="N59" s="2"/>
      <c r="O59" s="2"/>
      <c r="P59" s="2"/>
      <c r="Q59" s="2"/>
      <c r="R59" s="2"/>
      <c r="S59" s="2"/>
      <c r="T59" s="2"/>
      <c r="U59" s="2"/>
      <c r="V59" s="2"/>
      <c r="W59" s="2"/>
      <c r="X59" s="2"/>
      <c r="Y59" s="2"/>
      <c r="Z59" s="2"/>
      <c r="AA59" s="1622"/>
    </row>
    <row r="60" spans="1:27" ht="78.95" customHeight="1">
      <c r="A60" s="3632" t="s">
        <v>95</v>
      </c>
      <c r="B60" s="181" t="s">
        <v>96</v>
      </c>
      <c r="C60" s="3757" t="s">
        <v>248</v>
      </c>
      <c r="D60" s="3758"/>
      <c r="E60" s="3758"/>
      <c r="F60" s="3758"/>
      <c r="G60" s="3758"/>
      <c r="H60" s="3758"/>
      <c r="I60" s="3758"/>
      <c r="J60" s="3758"/>
      <c r="K60" s="3758"/>
      <c r="L60" s="3758"/>
      <c r="M60" s="3759"/>
      <c r="N60" s="2"/>
      <c r="O60" s="2"/>
      <c r="P60" s="2"/>
      <c r="Q60" s="2"/>
      <c r="R60" s="2"/>
      <c r="S60" s="2"/>
      <c r="T60" s="2"/>
      <c r="U60" s="2"/>
      <c r="V60" s="2"/>
      <c r="W60" s="2"/>
      <c r="X60" s="2"/>
      <c r="Y60" s="2"/>
      <c r="Z60" s="2"/>
      <c r="AA60" s="1622"/>
    </row>
    <row r="61" spans="1:27" ht="15.95" customHeight="1">
      <c r="A61" s="3633"/>
      <c r="B61" s="181" t="s">
        <v>98</v>
      </c>
      <c r="C61" s="4067" t="s">
        <v>99</v>
      </c>
      <c r="D61" s="4068"/>
      <c r="E61" s="4068"/>
      <c r="F61" s="4068"/>
      <c r="G61" s="4068"/>
      <c r="H61" s="4068"/>
      <c r="I61" s="4068"/>
      <c r="J61" s="4068"/>
      <c r="K61" s="4068"/>
      <c r="L61" s="4068"/>
      <c r="M61" s="4069"/>
      <c r="N61" s="2"/>
      <c r="O61" s="2"/>
      <c r="P61" s="2"/>
      <c r="Q61" s="2"/>
      <c r="R61" s="2"/>
      <c r="S61" s="2"/>
      <c r="T61" s="2"/>
      <c r="U61" s="2"/>
      <c r="V61" s="2"/>
      <c r="W61" s="2"/>
      <c r="X61" s="2"/>
      <c r="Y61" s="2"/>
      <c r="Z61" s="2"/>
      <c r="AA61" s="1622"/>
    </row>
    <row r="62" spans="1:27" ht="16.5" thickBot="1">
      <c r="A62" s="3655"/>
      <c r="B62" s="1448" t="s">
        <v>12</v>
      </c>
      <c r="C62" s="4067" t="s">
        <v>240</v>
      </c>
      <c r="D62" s="4068"/>
      <c r="E62" s="4068"/>
      <c r="F62" s="4068"/>
      <c r="G62" s="4068"/>
      <c r="H62" s="4068"/>
      <c r="I62" s="4068"/>
      <c r="J62" s="4068"/>
      <c r="K62" s="4068"/>
      <c r="L62" s="4068"/>
      <c r="M62" s="4069"/>
      <c r="N62" s="2"/>
      <c r="O62" s="2"/>
      <c r="P62" s="2"/>
      <c r="Q62" s="2"/>
      <c r="R62" s="2"/>
      <c r="S62" s="2"/>
      <c r="T62" s="2"/>
      <c r="U62" s="2"/>
      <c r="V62" s="2"/>
      <c r="W62" s="2"/>
      <c r="X62" s="2"/>
      <c r="Y62" s="2"/>
      <c r="Z62" s="2"/>
      <c r="AA62" s="1622"/>
    </row>
    <row r="63" spans="1:27" ht="16.5" thickBot="1">
      <c r="A63" s="381" t="s">
        <v>100</v>
      </c>
      <c r="B63" s="916"/>
      <c r="C63" s="4112"/>
      <c r="D63" s="4113"/>
      <c r="E63" s="4113"/>
      <c r="F63" s="4113"/>
      <c r="G63" s="4113"/>
      <c r="H63" s="4113"/>
      <c r="I63" s="4113"/>
      <c r="J63" s="4113"/>
      <c r="K63" s="4113"/>
      <c r="L63" s="4113"/>
      <c r="M63" s="4114"/>
      <c r="N63" s="2"/>
      <c r="O63" s="2"/>
      <c r="P63" s="2"/>
      <c r="Q63" s="2"/>
      <c r="R63" s="2"/>
      <c r="S63" s="2"/>
      <c r="T63" s="2"/>
      <c r="U63" s="2"/>
      <c r="V63" s="2"/>
      <c r="W63" s="2"/>
      <c r="X63" s="2"/>
      <c r="Y63" s="2"/>
      <c r="Z63" s="2"/>
      <c r="AA63" s="1622"/>
    </row>
    <row r="64" spans="1:27" ht="15.75">
      <c r="A64" s="2"/>
      <c r="B64" s="401"/>
      <c r="C64" s="3620"/>
      <c r="D64" s="3620"/>
      <c r="E64" s="3620"/>
      <c r="F64" s="3620"/>
      <c r="G64" s="3620"/>
      <c r="H64" s="3620"/>
      <c r="I64" s="3620"/>
      <c r="J64" s="3620"/>
      <c r="K64" s="3620"/>
      <c r="L64" s="3620"/>
      <c r="M64" s="3620"/>
      <c r="N64" s="2"/>
      <c r="O64" s="2"/>
      <c r="P64" s="2"/>
      <c r="Q64" s="2"/>
      <c r="R64" s="2"/>
      <c r="S64" s="2"/>
      <c r="T64" s="2"/>
      <c r="U64" s="2"/>
      <c r="V64" s="2"/>
      <c r="W64" s="2"/>
      <c r="X64" s="2"/>
      <c r="Y64" s="2"/>
      <c r="Z64" s="2"/>
      <c r="AA64" s="1622"/>
    </row>
    <row r="65" spans="1:27" ht="15.75">
      <c r="A65" s="2"/>
      <c r="B65" s="401"/>
      <c r="C65" s="3617"/>
      <c r="D65" s="3617"/>
      <c r="E65" s="3617"/>
      <c r="F65" s="3617"/>
      <c r="G65" s="3617"/>
      <c r="H65" s="3617"/>
      <c r="I65" s="3617"/>
      <c r="J65" s="3617"/>
      <c r="K65" s="3617"/>
      <c r="L65" s="3617"/>
      <c r="M65" s="3617"/>
      <c r="N65" s="2"/>
      <c r="O65" s="2"/>
      <c r="P65" s="2"/>
      <c r="Q65" s="2"/>
      <c r="R65" s="2"/>
      <c r="S65" s="2"/>
      <c r="T65" s="2"/>
      <c r="U65" s="2"/>
      <c r="V65" s="2"/>
      <c r="W65" s="2"/>
      <c r="X65" s="2"/>
      <c r="Y65" s="2"/>
      <c r="Z65" s="2"/>
      <c r="AA65" s="1622"/>
    </row>
    <row r="66" spans="1:27" ht="15.75">
      <c r="A66" s="2"/>
      <c r="B66" s="401"/>
      <c r="C66" s="3620"/>
      <c r="D66" s="3620"/>
      <c r="E66" s="3620"/>
      <c r="F66" s="3620"/>
      <c r="G66" s="3620"/>
      <c r="H66" s="3620"/>
      <c r="I66" s="3620"/>
      <c r="J66" s="3620"/>
      <c r="K66" s="3620"/>
      <c r="L66" s="3620"/>
      <c r="M66" s="3620"/>
      <c r="N66" s="2"/>
      <c r="O66" s="2"/>
      <c r="P66" s="2"/>
      <c r="Q66" s="2"/>
      <c r="R66" s="2"/>
      <c r="S66" s="2"/>
      <c r="T66" s="2"/>
      <c r="U66" s="2"/>
      <c r="V66" s="2"/>
      <c r="W66" s="2"/>
      <c r="X66" s="2"/>
      <c r="Y66" s="2"/>
      <c r="Z66" s="2"/>
      <c r="AA66" s="1622"/>
    </row>
    <row r="67" spans="1:27" ht="15.75">
      <c r="A67" s="2"/>
      <c r="B67" s="401"/>
      <c r="C67" s="3620"/>
      <c r="D67" s="3620"/>
      <c r="E67" s="3620"/>
      <c r="F67" s="3620"/>
      <c r="G67" s="3620"/>
      <c r="H67" s="3620"/>
      <c r="I67" s="3620"/>
      <c r="J67" s="3620"/>
      <c r="K67" s="3620"/>
      <c r="L67" s="3620"/>
      <c r="M67" s="3620"/>
      <c r="N67" s="2"/>
      <c r="O67" s="2"/>
      <c r="P67" s="2"/>
      <c r="Q67" s="2"/>
      <c r="R67" s="2"/>
      <c r="S67" s="2"/>
      <c r="T67" s="2"/>
      <c r="U67" s="2"/>
      <c r="V67" s="2"/>
      <c r="W67" s="2"/>
      <c r="X67" s="2"/>
      <c r="Y67" s="2"/>
      <c r="Z67" s="2"/>
      <c r="AA67" s="1622"/>
    </row>
    <row r="68" spans="1:27" ht="15.75">
      <c r="A68" s="2"/>
      <c r="B68" s="401"/>
      <c r="C68" s="3620"/>
      <c r="D68" s="3620"/>
      <c r="E68" s="3620"/>
      <c r="F68" s="3620"/>
      <c r="G68" s="3620"/>
      <c r="H68" s="3620"/>
      <c r="I68" s="3620"/>
      <c r="J68" s="3620"/>
      <c r="K68" s="3620"/>
      <c r="L68" s="3620"/>
      <c r="M68" s="3620"/>
      <c r="N68" s="2"/>
      <c r="O68" s="2"/>
      <c r="P68" s="2"/>
      <c r="Q68" s="2"/>
      <c r="R68" s="2"/>
      <c r="S68" s="2"/>
      <c r="T68" s="2"/>
      <c r="U68" s="2"/>
      <c r="V68" s="2"/>
      <c r="W68" s="2"/>
      <c r="X68" s="2"/>
      <c r="Y68" s="2"/>
      <c r="Z68" s="2"/>
      <c r="AA68" s="1622"/>
    </row>
    <row r="69" spans="1:27" ht="15.75">
      <c r="A69" s="2"/>
      <c r="B69" s="401"/>
      <c r="C69" s="2"/>
      <c r="D69" s="2"/>
      <c r="E69" s="2"/>
      <c r="F69" s="2"/>
      <c r="G69" s="2"/>
      <c r="H69" s="2"/>
      <c r="I69" s="2"/>
      <c r="J69" s="2"/>
      <c r="K69" s="2"/>
      <c r="L69" s="2"/>
      <c r="M69" s="2"/>
      <c r="N69" s="2"/>
      <c r="O69" s="2"/>
      <c r="P69" s="2"/>
      <c r="Q69" s="2"/>
      <c r="R69" s="2"/>
      <c r="S69" s="2"/>
      <c r="T69" s="2"/>
      <c r="U69" s="2"/>
      <c r="V69" s="2"/>
      <c r="W69" s="2"/>
      <c r="X69" s="2"/>
      <c r="Y69" s="2"/>
      <c r="Z69" s="2"/>
      <c r="AA69" s="1622"/>
    </row>
    <row r="70" spans="1:27" ht="15.75">
      <c r="A70" s="2"/>
      <c r="B70" s="64"/>
      <c r="C70" s="2"/>
      <c r="D70" s="2"/>
      <c r="E70" s="2"/>
      <c r="F70" s="2"/>
      <c r="G70" s="2"/>
      <c r="H70" s="2"/>
      <c r="I70" s="2"/>
      <c r="J70" s="2"/>
      <c r="K70" s="2"/>
      <c r="L70" s="2"/>
      <c r="M70" s="2"/>
      <c r="N70" s="2"/>
      <c r="O70" s="2"/>
      <c r="P70" s="2"/>
      <c r="Q70" s="2"/>
      <c r="R70" s="2"/>
      <c r="S70" s="2"/>
      <c r="T70" s="2"/>
      <c r="U70" s="2"/>
      <c r="V70" s="2"/>
      <c r="W70" s="2"/>
      <c r="X70" s="2"/>
      <c r="Y70" s="2"/>
      <c r="Z70" s="2"/>
      <c r="AA70" s="1622"/>
    </row>
    <row r="71" spans="1:27" ht="15.75">
      <c r="A71" s="2"/>
      <c r="B71" s="64"/>
      <c r="C71" s="2"/>
      <c r="D71" s="2"/>
      <c r="E71" s="2"/>
      <c r="F71" s="2"/>
      <c r="G71" s="2"/>
      <c r="H71" s="2"/>
      <c r="I71" s="2"/>
      <c r="J71" s="2"/>
      <c r="K71" s="2"/>
      <c r="L71" s="2"/>
      <c r="M71" s="2"/>
      <c r="N71" s="2"/>
      <c r="O71" s="2"/>
      <c r="P71" s="2"/>
      <c r="Q71" s="2"/>
      <c r="R71" s="2"/>
      <c r="S71" s="2"/>
      <c r="T71" s="2"/>
      <c r="U71" s="2"/>
      <c r="V71" s="2"/>
      <c r="W71" s="2"/>
      <c r="X71" s="2"/>
      <c r="Y71" s="2"/>
      <c r="Z71" s="2"/>
      <c r="AA71" s="1622"/>
    </row>
    <row r="72" spans="1:27" ht="15.75">
      <c r="A72" s="2"/>
      <c r="B72" s="64"/>
      <c r="C72" s="2"/>
      <c r="D72" s="2"/>
      <c r="E72" s="2"/>
      <c r="F72" s="2"/>
      <c r="G72" s="2"/>
      <c r="H72" s="2"/>
      <c r="I72" s="2"/>
      <c r="J72" s="2"/>
      <c r="K72" s="2"/>
      <c r="L72" s="2"/>
      <c r="M72" s="2"/>
      <c r="N72" s="2"/>
      <c r="O72" s="2"/>
      <c r="P72" s="2"/>
      <c r="Q72" s="2"/>
      <c r="R72" s="2"/>
      <c r="S72" s="2"/>
      <c r="T72" s="2"/>
      <c r="U72" s="2"/>
      <c r="V72" s="2"/>
      <c r="W72" s="2"/>
      <c r="X72" s="2"/>
      <c r="Y72" s="2"/>
      <c r="Z72" s="2"/>
      <c r="AA72" s="1622"/>
    </row>
    <row r="73" spans="1:27" ht="15.75">
      <c r="A73" s="2"/>
      <c r="B73" s="64"/>
      <c r="C73" s="2"/>
      <c r="D73" s="2"/>
      <c r="E73" s="2"/>
      <c r="F73" s="2"/>
      <c r="G73" s="2"/>
      <c r="H73" s="2"/>
      <c r="I73" s="2"/>
      <c r="J73" s="2"/>
      <c r="K73" s="2"/>
      <c r="L73" s="2"/>
      <c r="M73" s="2"/>
      <c r="N73" s="2"/>
      <c r="O73" s="2"/>
      <c r="P73" s="2"/>
      <c r="Q73" s="2"/>
      <c r="R73" s="2"/>
      <c r="S73" s="2"/>
      <c r="T73" s="2"/>
      <c r="U73" s="2"/>
      <c r="V73" s="2"/>
      <c r="W73" s="2"/>
      <c r="X73" s="2"/>
      <c r="Y73" s="2"/>
      <c r="Z73" s="2"/>
      <c r="AA73" s="1622"/>
    </row>
    <row r="74" spans="1:27" ht="15.75">
      <c r="A74" s="2"/>
      <c r="B74" s="64"/>
      <c r="C74" s="2"/>
      <c r="D74" s="2"/>
      <c r="E74" s="2"/>
      <c r="F74" s="2"/>
      <c r="G74" s="2"/>
      <c r="H74" s="2"/>
      <c r="I74" s="2"/>
      <c r="J74" s="2"/>
      <c r="K74" s="2"/>
      <c r="L74" s="2"/>
      <c r="M74" s="2"/>
      <c r="N74" s="2"/>
      <c r="O74" s="2"/>
      <c r="P74" s="2"/>
      <c r="Q74" s="2"/>
      <c r="R74" s="2"/>
      <c r="S74" s="2"/>
      <c r="T74" s="2"/>
      <c r="U74" s="2"/>
      <c r="V74" s="2"/>
      <c r="W74" s="2"/>
      <c r="X74" s="2"/>
      <c r="Y74" s="2"/>
      <c r="Z74" s="2"/>
      <c r="AA74" s="1622"/>
    </row>
    <row r="75" spans="1:27" ht="15.75">
      <c r="A75" s="2"/>
      <c r="B75" s="64"/>
      <c r="C75" s="2"/>
      <c r="D75" s="2"/>
      <c r="E75" s="2"/>
      <c r="F75" s="2"/>
      <c r="G75" s="2"/>
      <c r="H75" s="2"/>
      <c r="I75" s="2"/>
      <c r="J75" s="2"/>
      <c r="K75" s="2"/>
      <c r="L75" s="2"/>
      <c r="M75" s="2"/>
      <c r="N75" s="2"/>
      <c r="O75" s="2"/>
      <c r="P75" s="2"/>
      <c r="Q75" s="2"/>
      <c r="R75" s="2"/>
      <c r="S75" s="2"/>
      <c r="T75" s="2"/>
      <c r="U75" s="2"/>
      <c r="V75" s="2"/>
      <c r="W75" s="2"/>
      <c r="X75" s="2"/>
      <c r="Y75" s="2"/>
      <c r="Z75" s="2"/>
      <c r="AA75" s="1622"/>
    </row>
    <row r="76" spans="1:27" ht="15.75">
      <c r="A76" s="2"/>
      <c r="B76" s="64"/>
      <c r="C76" s="2"/>
      <c r="D76" s="2"/>
      <c r="E76" s="2"/>
      <c r="F76" s="2"/>
      <c r="G76" s="2"/>
      <c r="H76" s="2"/>
      <c r="I76" s="2"/>
      <c r="J76" s="2"/>
      <c r="K76" s="2"/>
      <c r="L76" s="2"/>
      <c r="M76" s="2"/>
      <c r="N76" s="2"/>
      <c r="O76" s="2"/>
      <c r="P76" s="2"/>
      <c r="Q76" s="2"/>
      <c r="R76" s="2"/>
      <c r="S76" s="2"/>
      <c r="T76" s="2"/>
      <c r="U76" s="2"/>
      <c r="V76" s="2"/>
      <c r="W76" s="2"/>
      <c r="X76" s="2"/>
      <c r="Y76" s="2"/>
      <c r="Z76" s="2"/>
      <c r="AA76" s="1622"/>
    </row>
    <row r="77" spans="1:27" ht="15.75">
      <c r="A77" s="2"/>
      <c r="B77" s="64"/>
      <c r="C77" s="2"/>
      <c r="D77" s="2"/>
      <c r="E77" s="2"/>
      <c r="F77" s="2"/>
      <c r="G77" s="2"/>
      <c r="H77" s="2"/>
      <c r="I77" s="2"/>
      <c r="J77" s="2"/>
      <c r="K77" s="2"/>
      <c r="L77" s="2"/>
      <c r="M77" s="2"/>
      <c r="N77" s="2"/>
      <c r="O77" s="2"/>
      <c r="P77" s="2"/>
      <c r="Q77" s="2"/>
      <c r="R77" s="2"/>
      <c r="S77" s="2"/>
      <c r="T77" s="2"/>
      <c r="U77" s="2"/>
      <c r="V77" s="2"/>
      <c r="W77" s="2"/>
      <c r="X77" s="2"/>
      <c r="Y77" s="2"/>
      <c r="Z77" s="2"/>
      <c r="AA77" s="1622"/>
    </row>
    <row r="78" spans="1:27" ht="15.75">
      <c r="A78" s="2"/>
      <c r="B78" s="64"/>
      <c r="C78" s="2"/>
      <c r="D78" s="2"/>
      <c r="E78" s="2"/>
      <c r="F78" s="2"/>
      <c r="G78" s="2"/>
      <c r="H78" s="2"/>
      <c r="I78" s="2"/>
      <c r="J78" s="2"/>
      <c r="K78" s="2"/>
      <c r="L78" s="2"/>
      <c r="M78" s="2"/>
      <c r="N78" s="2"/>
      <c r="O78" s="2"/>
      <c r="P78" s="2"/>
      <c r="Q78" s="2"/>
      <c r="R78" s="2"/>
      <c r="S78" s="2"/>
      <c r="T78" s="2"/>
      <c r="U78" s="2"/>
      <c r="V78" s="2"/>
      <c r="W78" s="2"/>
      <c r="X78" s="2"/>
      <c r="Y78" s="2"/>
      <c r="Z78" s="2"/>
      <c r="AA78" s="1622"/>
    </row>
    <row r="79" spans="1:27" ht="15.75">
      <c r="A79" s="2"/>
      <c r="B79" s="64"/>
      <c r="C79" s="2"/>
      <c r="D79" s="2"/>
      <c r="E79" s="2"/>
      <c r="F79" s="2"/>
      <c r="G79" s="2"/>
      <c r="H79" s="2"/>
      <c r="I79" s="2"/>
      <c r="J79" s="2"/>
      <c r="K79" s="2"/>
      <c r="L79" s="2"/>
      <c r="M79" s="2"/>
      <c r="N79" s="2"/>
      <c r="O79" s="2"/>
      <c r="P79" s="2"/>
      <c r="Q79" s="2"/>
      <c r="R79" s="2"/>
      <c r="S79" s="2"/>
      <c r="T79" s="2"/>
      <c r="U79" s="2"/>
      <c r="V79" s="2"/>
      <c r="W79" s="2"/>
      <c r="X79" s="2"/>
      <c r="Y79" s="2"/>
      <c r="Z79" s="2"/>
      <c r="AA79" s="1622"/>
    </row>
    <row r="80" spans="1:27" ht="15.75">
      <c r="A80" s="2"/>
      <c r="B80" s="64"/>
      <c r="C80" s="2"/>
      <c r="D80" s="2"/>
      <c r="E80" s="2"/>
      <c r="F80" s="2"/>
      <c r="G80" s="2"/>
      <c r="H80" s="2"/>
      <c r="I80" s="2"/>
      <c r="J80" s="2"/>
      <c r="K80" s="2"/>
      <c r="L80" s="2"/>
      <c r="M80" s="2"/>
      <c r="N80" s="2"/>
      <c r="O80" s="2"/>
      <c r="P80" s="2"/>
      <c r="Q80" s="2"/>
      <c r="R80" s="2"/>
      <c r="S80" s="2"/>
      <c r="T80" s="2"/>
      <c r="U80" s="2"/>
      <c r="V80" s="2"/>
      <c r="W80" s="2"/>
      <c r="X80" s="2"/>
      <c r="Y80" s="2"/>
      <c r="Z80" s="2"/>
      <c r="AA80" s="1622"/>
    </row>
    <row r="81" spans="1:27" ht="15.75">
      <c r="A81" s="2"/>
      <c r="B81" s="64"/>
      <c r="C81" s="2"/>
      <c r="D81" s="2"/>
      <c r="E81" s="2"/>
      <c r="F81" s="2"/>
      <c r="G81" s="2"/>
      <c r="H81" s="2"/>
      <c r="I81" s="2"/>
      <c r="J81" s="2"/>
      <c r="K81" s="2"/>
      <c r="L81" s="2"/>
      <c r="M81" s="2"/>
      <c r="N81" s="2"/>
      <c r="O81" s="2"/>
      <c r="P81" s="2"/>
      <c r="Q81" s="2"/>
      <c r="R81" s="2"/>
      <c r="S81" s="2"/>
      <c r="T81" s="2"/>
      <c r="U81" s="2"/>
      <c r="V81" s="2"/>
      <c r="W81" s="2"/>
      <c r="X81" s="2"/>
      <c r="Y81" s="2"/>
      <c r="Z81" s="2"/>
      <c r="AA81" s="1622"/>
    </row>
    <row r="82" spans="1:27" ht="15.75">
      <c r="A82" s="2"/>
      <c r="B82" s="64"/>
      <c r="C82" s="2"/>
      <c r="D82" s="2"/>
      <c r="E82" s="2"/>
      <c r="F82" s="2"/>
      <c r="G82" s="2"/>
      <c r="H82" s="2"/>
      <c r="I82" s="2"/>
      <c r="J82" s="2"/>
      <c r="K82" s="2"/>
      <c r="L82" s="2"/>
      <c r="M82" s="2"/>
      <c r="N82" s="2"/>
      <c r="O82" s="2"/>
      <c r="P82" s="2"/>
      <c r="Q82" s="2"/>
      <c r="R82" s="2"/>
      <c r="S82" s="2"/>
      <c r="T82" s="2"/>
      <c r="U82" s="2"/>
      <c r="V82" s="2"/>
      <c r="W82" s="2"/>
      <c r="X82" s="2"/>
      <c r="Y82" s="2"/>
      <c r="Z82" s="2"/>
      <c r="AA82" s="1622"/>
    </row>
    <row r="83" spans="1:27" ht="15.75">
      <c r="A83" s="2"/>
      <c r="B83" s="64"/>
      <c r="C83" s="2"/>
      <c r="D83" s="2"/>
      <c r="E83" s="2"/>
      <c r="F83" s="2"/>
      <c r="G83" s="2"/>
      <c r="H83" s="2"/>
      <c r="I83" s="2"/>
      <c r="J83" s="2"/>
      <c r="K83" s="2"/>
      <c r="L83" s="2"/>
      <c r="M83" s="2"/>
      <c r="N83" s="2"/>
      <c r="O83" s="2"/>
      <c r="P83" s="2"/>
      <c r="Q83" s="2"/>
      <c r="R83" s="2"/>
      <c r="S83" s="2"/>
      <c r="T83" s="2"/>
      <c r="U83" s="2"/>
      <c r="V83" s="2"/>
      <c r="W83" s="2"/>
      <c r="X83" s="2"/>
      <c r="Y83" s="2"/>
      <c r="Z83" s="2"/>
      <c r="AA83" s="1622"/>
    </row>
    <row r="84" spans="1:27" ht="15.75">
      <c r="A84" s="2"/>
      <c r="B84" s="64"/>
      <c r="C84" s="2"/>
      <c r="D84" s="2"/>
      <c r="E84" s="2"/>
      <c r="F84" s="2"/>
      <c r="G84" s="2"/>
      <c r="H84" s="2"/>
      <c r="I84" s="2"/>
      <c r="J84" s="2"/>
      <c r="K84" s="2"/>
      <c r="L84" s="2"/>
      <c r="M84" s="2"/>
      <c r="N84" s="2"/>
      <c r="O84" s="2"/>
      <c r="P84" s="2"/>
      <c r="Q84" s="2"/>
      <c r="R84" s="2"/>
      <c r="S84" s="2"/>
      <c r="T84" s="2"/>
      <c r="U84" s="2"/>
      <c r="V84" s="2"/>
      <c r="W84" s="2"/>
      <c r="X84" s="2"/>
      <c r="Y84" s="2"/>
      <c r="Z84" s="2"/>
      <c r="AA84" s="1622"/>
    </row>
    <row r="85" spans="1:27" ht="15.75">
      <c r="A85" s="2"/>
      <c r="B85" s="64"/>
      <c r="C85" s="2"/>
      <c r="D85" s="2"/>
      <c r="E85" s="2"/>
      <c r="F85" s="2"/>
      <c r="G85" s="2"/>
      <c r="H85" s="2"/>
      <c r="I85" s="2"/>
      <c r="J85" s="2"/>
      <c r="K85" s="2"/>
      <c r="L85" s="2"/>
      <c r="M85" s="2"/>
      <c r="N85" s="2"/>
      <c r="O85" s="2"/>
      <c r="P85" s="2"/>
      <c r="Q85" s="2"/>
      <c r="R85" s="2"/>
      <c r="S85" s="2"/>
      <c r="T85" s="2"/>
      <c r="U85" s="2"/>
      <c r="V85" s="2"/>
      <c r="W85" s="2"/>
      <c r="X85" s="2"/>
      <c r="Y85" s="2"/>
      <c r="Z85" s="2"/>
      <c r="AA85" s="1622"/>
    </row>
    <row r="86" spans="1:27" ht="15.75">
      <c r="A86" s="2"/>
      <c r="B86" s="64"/>
      <c r="C86" s="2"/>
      <c r="D86" s="2"/>
      <c r="E86" s="2"/>
      <c r="F86" s="2"/>
      <c r="G86" s="2"/>
      <c r="H86" s="2"/>
      <c r="I86" s="2"/>
      <c r="J86" s="2"/>
      <c r="K86" s="2"/>
      <c r="L86" s="2"/>
      <c r="M86" s="2"/>
      <c r="N86" s="2"/>
      <c r="O86" s="2"/>
      <c r="P86" s="2"/>
      <c r="Q86" s="2"/>
      <c r="R86" s="2"/>
      <c r="S86" s="2"/>
      <c r="T86" s="2"/>
      <c r="U86" s="2"/>
      <c r="V86" s="2"/>
      <c r="W86" s="2"/>
      <c r="X86" s="2"/>
      <c r="Y86" s="2"/>
      <c r="Z86" s="2"/>
      <c r="AA86" s="1622"/>
    </row>
    <row r="87" spans="1:27" ht="15.75">
      <c r="A87" s="2"/>
      <c r="B87" s="64"/>
      <c r="C87" s="2"/>
      <c r="D87" s="2"/>
      <c r="E87" s="2"/>
      <c r="F87" s="2"/>
      <c r="G87" s="2"/>
      <c r="H87" s="2"/>
      <c r="I87" s="2"/>
      <c r="J87" s="2"/>
      <c r="K87" s="2"/>
      <c r="L87" s="2"/>
      <c r="M87" s="2"/>
      <c r="N87" s="2"/>
      <c r="O87" s="2"/>
      <c r="P87" s="2"/>
      <c r="Q87" s="2"/>
      <c r="R87" s="2"/>
      <c r="S87" s="2"/>
      <c r="T87" s="2"/>
      <c r="U87" s="2"/>
      <c r="V87" s="2"/>
      <c r="W87" s="2"/>
      <c r="X87" s="2"/>
      <c r="Y87" s="2"/>
      <c r="Z87" s="2"/>
      <c r="AA87" s="1622"/>
    </row>
    <row r="88" spans="1:27" ht="15.75">
      <c r="A88" s="2"/>
      <c r="B88" s="64"/>
      <c r="C88" s="2"/>
      <c r="D88" s="2"/>
      <c r="E88" s="2"/>
      <c r="F88" s="2"/>
      <c r="G88" s="2"/>
      <c r="H88" s="2"/>
      <c r="I88" s="2"/>
      <c r="J88" s="2"/>
      <c r="K88" s="2"/>
      <c r="L88" s="2"/>
      <c r="M88" s="2"/>
      <c r="N88" s="2"/>
      <c r="O88" s="2"/>
      <c r="P88" s="2"/>
      <c r="Q88" s="2"/>
      <c r="R88" s="2"/>
      <c r="S88" s="2"/>
      <c r="T88" s="2"/>
      <c r="U88" s="2"/>
      <c r="V88" s="2"/>
      <c r="W88" s="2"/>
      <c r="X88" s="2"/>
      <c r="Y88" s="2"/>
      <c r="Z88" s="2"/>
      <c r="AA88" s="1622"/>
    </row>
    <row r="89" spans="1:27" ht="15.75">
      <c r="A89" s="2"/>
      <c r="B89" s="64"/>
      <c r="C89" s="2"/>
      <c r="D89" s="2"/>
      <c r="E89" s="2"/>
      <c r="F89" s="2"/>
      <c r="G89" s="2"/>
      <c r="H89" s="2"/>
      <c r="I89" s="2"/>
      <c r="J89" s="2"/>
      <c r="K89" s="2"/>
      <c r="L89" s="2"/>
      <c r="M89" s="2"/>
      <c r="N89" s="2"/>
      <c r="O89" s="2"/>
      <c r="P89" s="2"/>
      <c r="Q89" s="2"/>
      <c r="R89" s="2"/>
      <c r="S89" s="2"/>
      <c r="T89" s="2"/>
      <c r="U89" s="2"/>
      <c r="V89" s="2"/>
      <c r="W89" s="2"/>
      <c r="X89" s="2"/>
      <c r="Y89" s="2"/>
      <c r="Z89" s="2"/>
      <c r="AA89" s="1622"/>
    </row>
    <row r="90" spans="1:27" ht="15.75">
      <c r="A90" s="2"/>
      <c r="B90" s="64"/>
      <c r="C90" s="2"/>
      <c r="D90" s="2"/>
      <c r="E90" s="2"/>
      <c r="F90" s="2"/>
      <c r="G90" s="2"/>
      <c r="H90" s="2"/>
      <c r="I90" s="2"/>
      <c r="J90" s="2"/>
      <c r="K90" s="2"/>
      <c r="L90" s="2"/>
      <c r="M90" s="2"/>
      <c r="N90" s="2"/>
      <c r="O90" s="2"/>
      <c r="P90" s="2"/>
      <c r="Q90" s="2"/>
      <c r="R90" s="2"/>
      <c r="S90" s="2"/>
      <c r="T90" s="2"/>
      <c r="U90" s="2"/>
      <c r="V90" s="2"/>
      <c r="W90" s="2"/>
      <c r="X90" s="2"/>
      <c r="Y90" s="2"/>
      <c r="Z90" s="2"/>
      <c r="AA90" s="1622"/>
    </row>
    <row r="91" spans="1:27" ht="15.75">
      <c r="A91" s="2"/>
      <c r="B91" s="64"/>
      <c r="C91" s="2"/>
      <c r="D91" s="2"/>
      <c r="E91" s="2"/>
      <c r="F91" s="2"/>
      <c r="G91" s="2"/>
      <c r="H91" s="2"/>
      <c r="I91" s="2"/>
      <c r="J91" s="2"/>
      <c r="K91" s="2"/>
      <c r="L91" s="2"/>
      <c r="M91" s="2"/>
      <c r="N91" s="2"/>
      <c r="O91" s="2"/>
      <c r="P91" s="2"/>
      <c r="Q91" s="2"/>
      <c r="R91" s="2"/>
      <c r="S91" s="2"/>
      <c r="T91" s="2"/>
      <c r="U91" s="2"/>
      <c r="V91" s="2"/>
      <c r="W91" s="2"/>
      <c r="X91" s="2"/>
      <c r="Y91" s="2"/>
      <c r="Z91" s="2"/>
      <c r="AA91" s="1622"/>
    </row>
    <row r="92" spans="1:27" ht="15.75">
      <c r="A92" s="2"/>
      <c r="B92" s="64"/>
      <c r="C92" s="2"/>
      <c r="D92" s="2"/>
      <c r="E92" s="2"/>
      <c r="F92" s="2"/>
      <c r="G92" s="2"/>
      <c r="H92" s="2"/>
      <c r="I92" s="2"/>
      <c r="J92" s="2"/>
      <c r="K92" s="2"/>
      <c r="L92" s="2"/>
      <c r="M92" s="2"/>
      <c r="N92" s="2"/>
      <c r="O92" s="2"/>
      <c r="P92" s="2"/>
      <c r="Q92" s="2"/>
      <c r="R92" s="2"/>
      <c r="S92" s="2"/>
      <c r="T92" s="2"/>
      <c r="U92" s="2"/>
      <c r="V92" s="2"/>
      <c r="W92" s="2"/>
      <c r="X92" s="2"/>
      <c r="Y92" s="2"/>
      <c r="Z92" s="2"/>
      <c r="AA92" s="1622"/>
    </row>
    <row r="93" spans="1:27" ht="15.75">
      <c r="A93" s="2"/>
      <c r="B93" s="64"/>
      <c r="C93" s="2"/>
      <c r="D93" s="2"/>
      <c r="E93" s="2"/>
      <c r="F93" s="2"/>
      <c r="G93" s="2"/>
      <c r="H93" s="2"/>
      <c r="I93" s="2"/>
      <c r="J93" s="2"/>
      <c r="K93" s="2"/>
      <c r="L93" s="2"/>
      <c r="M93" s="2"/>
      <c r="N93" s="2"/>
      <c r="O93" s="2"/>
      <c r="P93" s="2"/>
      <c r="Q93" s="2"/>
      <c r="R93" s="2"/>
      <c r="S93" s="2"/>
      <c r="T93" s="2"/>
      <c r="U93" s="2"/>
      <c r="V93" s="2"/>
      <c r="W93" s="2"/>
      <c r="X93" s="2"/>
      <c r="Y93" s="2"/>
      <c r="Z93" s="2"/>
      <c r="AA93" s="1622"/>
    </row>
    <row r="94" spans="1:27" ht="15.75">
      <c r="A94" s="2"/>
      <c r="B94" s="64"/>
      <c r="C94" s="2"/>
      <c r="D94" s="2"/>
      <c r="E94" s="2"/>
      <c r="F94" s="2"/>
      <c r="G94" s="2"/>
      <c r="H94" s="2"/>
      <c r="I94" s="2"/>
      <c r="J94" s="2"/>
      <c r="K94" s="2"/>
      <c r="L94" s="2"/>
      <c r="M94" s="2"/>
      <c r="N94" s="2"/>
      <c r="O94" s="2"/>
      <c r="P94" s="2"/>
      <c r="Q94" s="2"/>
      <c r="R94" s="2"/>
      <c r="S94" s="2"/>
      <c r="T94" s="2"/>
      <c r="U94" s="2"/>
      <c r="V94" s="2"/>
      <c r="W94" s="2"/>
      <c r="X94" s="2"/>
      <c r="Y94" s="2"/>
      <c r="Z94" s="2"/>
      <c r="AA94" s="1622"/>
    </row>
    <row r="95" spans="1:27" ht="15.75">
      <c r="A95" s="2"/>
      <c r="B95" s="64"/>
      <c r="C95" s="2"/>
      <c r="D95" s="2"/>
      <c r="E95" s="2"/>
      <c r="F95" s="2"/>
      <c r="G95" s="2"/>
      <c r="H95" s="2"/>
      <c r="I95" s="2"/>
      <c r="J95" s="2"/>
      <c r="K95" s="2"/>
      <c r="L95" s="2"/>
      <c r="M95" s="2"/>
      <c r="N95" s="2"/>
      <c r="O95" s="2"/>
      <c r="P95" s="2"/>
      <c r="Q95" s="2"/>
      <c r="R95" s="2"/>
      <c r="S95" s="2"/>
      <c r="T95" s="2"/>
      <c r="U95" s="2"/>
      <c r="V95" s="2"/>
      <c r="W95" s="2"/>
      <c r="X95" s="2"/>
      <c r="Y95" s="2"/>
      <c r="Z95" s="2"/>
      <c r="AA95" s="1622"/>
    </row>
    <row r="96" spans="1:27" ht="15.75">
      <c r="A96" s="2"/>
      <c r="B96" s="64"/>
      <c r="C96" s="2"/>
      <c r="D96" s="2"/>
      <c r="E96" s="2"/>
      <c r="F96" s="2"/>
      <c r="G96" s="2"/>
      <c r="H96" s="2"/>
      <c r="I96" s="2"/>
      <c r="J96" s="2"/>
      <c r="K96" s="2"/>
      <c r="L96" s="2"/>
      <c r="M96" s="2"/>
      <c r="N96" s="2"/>
      <c r="O96" s="2"/>
      <c r="P96" s="2"/>
      <c r="Q96" s="2"/>
      <c r="R96" s="2"/>
      <c r="S96" s="2"/>
      <c r="T96" s="2"/>
      <c r="U96" s="2"/>
      <c r="V96" s="2"/>
      <c r="W96" s="2"/>
      <c r="X96" s="2"/>
      <c r="Y96" s="2"/>
      <c r="Z96" s="2"/>
      <c r="AA96" s="1622"/>
    </row>
    <row r="97" spans="1:27" ht="15.75">
      <c r="A97" s="2"/>
      <c r="B97" s="64"/>
      <c r="C97" s="2"/>
      <c r="D97" s="2"/>
      <c r="E97" s="2"/>
      <c r="F97" s="2"/>
      <c r="G97" s="2"/>
      <c r="H97" s="2"/>
      <c r="I97" s="2"/>
      <c r="J97" s="2"/>
      <c r="K97" s="2"/>
      <c r="L97" s="2"/>
      <c r="M97" s="2"/>
      <c r="N97" s="2"/>
      <c r="O97" s="2"/>
      <c r="P97" s="2"/>
      <c r="Q97" s="2"/>
      <c r="R97" s="2"/>
      <c r="S97" s="2"/>
      <c r="T97" s="2"/>
      <c r="U97" s="2"/>
      <c r="V97" s="2"/>
      <c r="W97" s="2"/>
      <c r="X97" s="2"/>
      <c r="Y97" s="2"/>
      <c r="Z97" s="2"/>
      <c r="AA97" s="1622"/>
    </row>
    <row r="98" spans="1:27" ht="15.75">
      <c r="A98" s="2"/>
      <c r="B98" s="64"/>
      <c r="C98" s="2"/>
      <c r="D98" s="2"/>
      <c r="E98" s="2"/>
      <c r="F98" s="2"/>
      <c r="G98" s="2"/>
      <c r="H98" s="2"/>
      <c r="I98" s="2"/>
      <c r="J98" s="2"/>
      <c r="K98" s="2"/>
      <c r="L98" s="2"/>
      <c r="M98" s="2"/>
      <c r="N98" s="2"/>
      <c r="O98" s="2"/>
      <c r="P98" s="2"/>
      <c r="Q98" s="2"/>
      <c r="R98" s="2"/>
      <c r="S98" s="2"/>
      <c r="T98" s="2"/>
      <c r="U98" s="2"/>
      <c r="V98" s="2"/>
      <c r="W98" s="2"/>
      <c r="X98" s="2"/>
      <c r="Y98" s="2"/>
      <c r="Z98" s="2"/>
      <c r="AA98" s="1622"/>
    </row>
    <row r="99" spans="1:27" ht="15.75">
      <c r="A99" s="2"/>
      <c r="B99" s="64"/>
      <c r="C99" s="2"/>
      <c r="D99" s="2"/>
      <c r="E99" s="2"/>
      <c r="F99" s="2"/>
      <c r="G99" s="2"/>
      <c r="H99" s="2"/>
      <c r="I99" s="2"/>
      <c r="J99" s="2"/>
      <c r="K99" s="2"/>
      <c r="L99" s="2"/>
      <c r="M99" s="2"/>
      <c r="N99" s="2"/>
      <c r="O99" s="2"/>
      <c r="P99" s="2"/>
      <c r="Q99" s="2"/>
      <c r="R99" s="2"/>
      <c r="S99" s="2"/>
      <c r="T99" s="2"/>
      <c r="U99" s="2"/>
      <c r="V99" s="2"/>
      <c r="W99" s="2"/>
      <c r="X99" s="2"/>
      <c r="Y99" s="2"/>
      <c r="Z99" s="2"/>
      <c r="AA99" s="1622"/>
    </row>
    <row r="100" spans="1:27" ht="15.75">
      <c r="A100" s="2"/>
      <c r="B100" s="64"/>
      <c r="C100" s="2"/>
      <c r="D100" s="2"/>
      <c r="E100" s="2"/>
      <c r="F100" s="2"/>
      <c r="G100" s="2"/>
      <c r="H100" s="2"/>
      <c r="I100" s="2"/>
      <c r="J100" s="2"/>
      <c r="K100" s="2"/>
      <c r="L100" s="2"/>
      <c r="M100" s="2"/>
      <c r="N100" s="2"/>
      <c r="O100" s="2"/>
      <c r="P100" s="2"/>
      <c r="Q100" s="2"/>
      <c r="R100" s="2"/>
      <c r="S100" s="2"/>
      <c r="T100" s="2"/>
      <c r="U100" s="2"/>
      <c r="V100" s="2"/>
      <c r="W100" s="2"/>
      <c r="X100" s="2"/>
      <c r="Y100" s="2"/>
      <c r="Z100" s="2"/>
      <c r="AA100" s="1622"/>
    </row>
    <row r="101" spans="1:27" ht="15.75">
      <c r="A101" s="2"/>
      <c r="B101" s="64"/>
      <c r="C101" s="2"/>
      <c r="D101" s="2"/>
      <c r="E101" s="2"/>
      <c r="F101" s="2"/>
      <c r="G101" s="2"/>
      <c r="H101" s="2"/>
      <c r="I101" s="2"/>
      <c r="J101" s="2"/>
      <c r="K101" s="2"/>
      <c r="L101" s="2"/>
      <c r="M101" s="2"/>
      <c r="N101" s="2"/>
      <c r="O101" s="2"/>
      <c r="P101" s="2"/>
      <c r="Q101" s="2"/>
      <c r="R101" s="2"/>
      <c r="S101" s="2"/>
      <c r="T101" s="2"/>
      <c r="U101" s="2"/>
      <c r="V101" s="2"/>
      <c r="W101" s="2"/>
      <c r="X101" s="2"/>
      <c r="Y101" s="2"/>
      <c r="Z101" s="2"/>
      <c r="AA101" s="1622"/>
    </row>
    <row r="102" spans="1:27" ht="15.75">
      <c r="A102" s="2"/>
      <c r="B102" s="64"/>
      <c r="C102" s="2"/>
      <c r="D102" s="2"/>
      <c r="E102" s="2"/>
      <c r="F102" s="2"/>
      <c r="G102" s="2"/>
      <c r="H102" s="2"/>
      <c r="I102" s="2"/>
      <c r="J102" s="2"/>
      <c r="K102" s="2"/>
      <c r="L102" s="2"/>
      <c r="M102" s="2"/>
      <c r="N102" s="2"/>
      <c r="O102" s="2"/>
      <c r="P102" s="2"/>
      <c r="Q102" s="2"/>
      <c r="R102" s="2"/>
      <c r="S102" s="2"/>
      <c r="T102" s="2"/>
      <c r="U102" s="2"/>
      <c r="V102" s="2"/>
      <c r="W102" s="2"/>
      <c r="X102" s="2"/>
      <c r="Y102" s="2"/>
      <c r="Z102" s="2"/>
      <c r="AA102" s="1622"/>
    </row>
    <row r="103" spans="1:27" ht="15.75">
      <c r="A103" s="2"/>
      <c r="B103" s="64"/>
      <c r="C103" s="2"/>
      <c r="D103" s="2"/>
      <c r="E103" s="2"/>
      <c r="F103" s="2"/>
      <c r="G103" s="2"/>
      <c r="H103" s="2"/>
      <c r="I103" s="2"/>
      <c r="J103" s="2"/>
      <c r="K103" s="2"/>
      <c r="L103" s="2"/>
      <c r="M103" s="2"/>
      <c r="N103" s="2"/>
      <c r="O103" s="2"/>
      <c r="P103" s="2"/>
      <c r="Q103" s="2"/>
      <c r="R103" s="2"/>
      <c r="S103" s="2"/>
      <c r="T103" s="2"/>
      <c r="U103" s="2"/>
      <c r="V103" s="2"/>
      <c r="W103" s="2"/>
      <c r="X103" s="2"/>
      <c r="Y103" s="2"/>
      <c r="Z103" s="2"/>
      <c r="AA103" s="1622"/>
    </row>
    <row r="104" spans="1:27" ht="15.75">
      <c r="A104" s="2"/>
      <c r="B104" s="64"/>
      <c r="C104" s="2"/>
      <c r="D104" s="2"/>
      <c r="E104" s="2"/>
      <c r="F104" s="2"/>
      <c r="G104" s="2"/>
      <c r="H104" s="2"/>
      <c r="I104" s="2"/>
      <c r="J104" s="2"/>
      <c r="K104" s="2"/>
      <c r="L104" s="2"/>
      <c r="M104" s="2"/>
      <c r="N104" s="2"/>
      <c r="O104" s="2"/>
      <c r="P104" s="2"/>
      <c r="Q104" s="2"/>
      <c r="R104" s="2"/>
      <c r="S104" s="2"/>
      <c r="T104" s="2"/>
      <c r="U104" s="2"/>
      <c r="V104" s="2"/>
      <c r="W104" s="2"/>
      <c r="X104" s="2"/>
      <c r="Y104" s="2"/>
      <c r="Z104" s="2"/>
      <c r="AA104" s="1622"/>
    </row>
    <row r="105" spans="1:27" ht="15.75">
      <c r="A105" s="2"/>
      <c r="B105" s="64"/>
      <c r="C105" s="2"/>
      <c r="D105" s="2"/>
      <c r="E105" s="2"/>
      <c r="F105" s="2"/>
      <c r="G105" s="2"/>
      <c r="H105" s="2"/>
      <c r="I105" s="2"/>
      <c r="J105" s="2"/>
      <c r="K105" s="2"/>
      <c r="L105" s="2"/>
      <c r="M105" s="2"/>
      <c r="N105" s="2"/>
      <c r="O105" s="2"/>
      <c r="P105" s="2"/>
      <c r="Q105" s="2"/>
      <c r="R105" s="2"/>
      <c r="S105" s="2"/>
      <c r="T105" s="2"/>
      <c r="U105" s="2"/>
      <c r="V105" s="2"/>
      <c r="W105" s="2"/>
      <c r="X105" s="2"/>
      <c r="Y105" s="2"/>
      <c r="Z105" s="2"/>
      <c r="AA105" s="1622"/>
    </row>
    <row r="106" spans="1:27" ht="15.75">
      <c r="A106" s="2"/>
      <c r="B106" s="64"/>
      <c r="C106" s="2"/>
      <c r="D106" s="2"/>
      <c r="E106" s="2"/>
      <c r="F106" s="2"/>
      <c r="G106" s="2"/>
      <c r="H106" s="2"/>
      <c r="I106" s="2"/>
      <c r="J106" s="2"/>
      <c r="K106" s="2"/>
      <c r="L106" s="2"/>
      <c r="M106" s="2"/>
      <c r="N106" s="2"/>
      <c r="O106" s="2"/>
      <c r="P106" s="2"/>
      <c r="Q106" s="2"/>
      <c r="R106" s="2"/>
      <c r="S106" s="2"/>
      <c r="T106" s="2"/>
      <c r="U106" s="2"/>
      <c r="V106" s="2"/>
      <c r="W106" s="2"/>
      <c r="X106" s="2"/>
      <c r="Y106" s="2"/>
      <c r="Z106" s="2"/>
      <c r="AA106" s="1622"/>
    </row>
    <row r="107" spans="1:27" ht="15.75">
      <c r="A107" s="2"/>
      <c r="B107" s="64"/>
      <c r="C107" s="2"/>
      <c r="D107" s="2"/>
      <c r="E107" s="2"/>
      <c r="F107" s="2"/>
      <c r="G107" s="2"/>
      <c r="H107" s="2"/>
      <c r="I107" s="2"/>
      <c r="J107" s="2"/>
      <c r="K107" s="2"/>
      <c r="L107" s="2"/>
      <c r="M107" s="2"/>
      <c r="N107" s="2"/>
      <c r="O107" s="2"/>
      <c r="P107" s="2"/>
      <c r="Q107" s="2"/>
      <c r="R107" s="2"/>
      <c r="S107" s="2"/>
      <c r="T107" s="2"/>
      <c r="U107" s="2"/>
      <c r="V107" s="2"/>
      <c r="W107" s="2"/>
      <c r="X107" s="2"/>
      <c r="Y107" s="2"/>
      <c r="Z107" s="2"/>
      <c r="AA107" s="1622"/>
    </row>
    <row r="108" spans="1:27" ht="15.75">
      <c r="A108" s="2"/>
      <c r="B108" s="64"/>
      <c r="C108" s="2"/>
      <c r="D108" s="2"/>
      <c r="E108" s="2"/>
      <c r="F108" s="2"/>
      <c r="G108" s="2"/>
      <c r="H108" s="2"/>
      <c r="I108" s="2"/>
      <c r="J108" s="2"/>
      <c r="K108" s="2"/>
      <c r="L108" s="2"/>
      <c r="M108" s="2"/>
      <c r="N108" s="2"/>
      <c r="O108" s="2"/>
      <c r="P108" s="2"/>
      <c r="Q108" s="2"/>
      <c r="R108" s="2"/>
      <c r="S108" s="2"/>
      <c r="T108" s="2"/>
      <c r="U108" s="2"/>
      <c r="V108" s="2"/>
      <c r="W108" s="2"/>
      <c r="X108" s="2"/>
      <c r="Y108" s="2"/>
      <c r="Z108" s="2"/>
      <c r="AA108" s="1622"/>
    </row>
    <row r="109" spans="1:27" ht="15.75">
      <c r="A109" s="2"/>
      <c r="B109" s="64"/>
      <c r="C109" s="2"/>
      <c r="D109" s="2"/>
      <c r="E109" s="2"/>
      <c r="F109" s="2"/>
      <c r="G109" s="2"/>
      <c r="H109" s="2"/>
      <c r="I109" s="2"/>
      <c r="J109" s="2"/>
      <c r="K109" s="2"/>
      <c r="L109" s="2"/>
      <c r="M109" s="2"/>
      <c r="N109" s="2"/>
      <c r="O109" s="2"/>
      <c r="P109" s="2"/>
      <c r="Q109" s="2"/>
      <c r="R109" s="2"/>
      <c r="S109" s="2"/>
      <c r="T109" s="2"/>
      <c r="U109" s="2"/>
      <c r="V109" s="2"/>
      <c r="W109" s="2"/>
      <c r="X109" s="2"/>
      <c r="Y109" s="2"/>
      <c r="Z109" s="2"/>
      <c r="AA109" s="1622"/>
    </row>
    <row r="110" spans="1:27" ht="15.75">
      <c r="A110" s="2"/>
      <c r="B110" s="64"/>
      <c r="C110" s="2"/>
      <c r="D110" s="2"/>
      <c r="E110" s="2"/>
      <c r="F110" s="2"/>
      <c r="G110" s="2"/>
      <c r="H110" s="2"/>
      <c r="I110" s="2"/>
      <c r="J110" s="2"/>
      <c r="K110" s="2"/>
      <c r="L110" s="2"/>
      <c r="M110" s="2"/>
      <c r="N110" s="2"/>
      <c r="O110" s="2"/>
      <c r="P110" s="2"/>
      <c r="Q110" s="2"/>
      <c r="R110" s="2"/>
      <c r="S110" s="2"/>
      <c r="T110" s="2"/>
      <c r="U110" s="2"/>
      <c r="V110" s="2"/>
      <c r="W110" s="2"/>
      <c r="X110" s="2"/>
      <c r="Y110" s="2"/>
      <c r="Z110" s="2"/>
      <c r="AA110" s="1622"/>
    </row>
    <row r="111" spans="1:27" ht="15.75">
      <c r="A111" s="2"/>
      <c r="B111" s="64"/>
      <c r="C111" s="2"/>
      <c r="D111" s="2"/>
      <c r="E111" s="2"/>
      <c r="F111" s="2"/>
      <c r="G111" s="2"/>
      <c r="H111" s="2"/>
      <c r="I111" s="2"/>
      <c r="J111" s="2"/>
      <c r="K111" s="2"/>
      <c r="L111" s="2"/>
      <c r="M111" s="2"/>
      <c r="N111" s="2"/>
      <c r="O111" s="2"/>
      <c r="P111" s="2"/>
      <c r="Q111" s="2"/>
      <c r="R111" s="2"/>
      <c r="S111" s="2"/>
      <c r="T111" s="2"/>
      <c r="U111" s="2"/>
      <c r="V111" s="2"/>
      <c r="W111" s="2"/>
      <c r="X111" s="2"/>
      <c r="Y111" s="2"/>
      <c r="Z111" s="2"/>
      <c r="AA111" s="1622"/>
    </row>
    <row r="112" spans="1:27" ht="15.75">
      <c r="A112" s="2"/>
      <c r="B112" s="64"/>
      <c r="C112" s="2"/>
      <c r="D112" s="2"/>
      <c r="E112" s="2"/>
      <c r="F112" s="2"/>
      <c r="G112" s="2"/>
      <c r="H112" s="2"/>
      <c r="I112" s="2"/>
      <c r="J112" s="2"/>
      <c r="K112" s="2"/>
      <c r="L112" s="2"/>
      <c r="M112" s="2"/>
      <c r="N112" s="2"/>
      <c r="O112" s="2"/>
      <c r="P112" s="2"/>
      <c r="Q112" s="2"/>
      <c r="R112" s="2"/>
      <c r="S112" s="2"/>
      <c r="T112" s="2"/>
      <c r="U112" s="2"/>
      <c r="V112" s="2"/>
      <c r="W112" s="2"/>
      <c r="X112" s="2"/>
      <c r="Y112" s="2"/>
      <c r="Z112" s="2"/>
      <c r="AA112" s="1622"/>
    </row>
    <row r="113" spans="1:27" ht="15.75">
      <c r="A113" s="2"/>
      <c r="B113" s="64"/>
      <c r="C113" s="2"/>
      <c r="D113" s="2"/>
      <c r="E113" s="2"/>
      <c r="F113" s="2"/>
      <c r="G113" s="2"/>
      <c r="H113" s="2"/>
      <c r="I113" s="2"/>
      <c r="J113" s="2"/>
      <c r="K113" s="2"/>
      <c r="L113" s="2"/>
      <c r="M113" s="2"/>
      <c r="N113" s="2"/>
      <c r="O113" s="2"/>
      <c r="P113" s="2"/>
      <c r="Q113" s="2"/>
      <c r="R113" s="2"/>
      <c r="S113" s="2"/>
      <c r="T113" s="2"/>
      <c r="U113" s="2"/>
      <c r="V113" s="2"/>
      <c r="W113" s="2"/>
      <c r="X113" s="2"/>
      <c r="Y113" s="2"/>
      <c r="Z113" s="2"/>
      <c r="AA113" s="1622"/>
    </row>
    <row r="114" spans="1:27" ht="15.75">
      <c r="A114" s="2"/>
      <c r="B114" s="64"/>
      <c r="C114" s="2"/>
      <c r="D114" s="2"/>
      <c r="E114" s="2"/>
      <c r="F114" s="2"/>
      <c r="G114" s="2"/>
      <c r="H114" s="2"/>
      <c r="I114" s="2"/>
      <c r="J114" s="2"/>
      <c r="K114" s="2"/>
      <c r="L114" s="2"/>
      <c r="M114" s="2"/>
      <c r="N114" s="2"/>
      <c r="O114" s="2"/>
      <c r="P114" s="2"/>
      <c r="Q114" s="2"/>
      <c r="R114" s="2"/>
      <c r="S114" s="2"/>
      <c r="T114" s="2"/>
      <c r="U114" s="2"/>
      <c r="V114" s="2"/>
      <c r="W114" s="2"/>
      <c r="X114" s="2"/>
      <c r="Y114" s="2"/>
      <c r="Z114" s="2"/>
      <c r="AA114" s="1622"/>
    </row>
    <row r="115" spans="1:27" ht="15.75">
      <c r="A115" s="2"/>
      <c r="B115" s="64"/>
      <c r="C115" s="2"/>
      <c r="D115" s="2"/>
      <c r="E115" s="2"/>
      <c r="F115" s="2"/>
      <c r="G115" s="2"/>
      <c r="H115" s="2"/>
      <c r="I115" s="2"/>
      <c r="J115" s="2"/>
      <c r="K115" s="2"/>
      <c r="L115" s="2"/>
      <c r="M115" s="2"/>
      <c r="N115" s="2"/>
      <c r="O115" s="2"/>
      <c r="P115" s="2"/>
      <c r="Q115" s="2"/>
      <c r="R115" s="2"/>
      <c r="S115" s="2"/>
      <c r="T115" s="2"/>
      <c r="U115" s="2"/>
      <c r="V115" s="2"/>
      <c r="W115" s="2"/>
      <c r="X115" s="2"/>
      <c r="Y115" s="2"/>
      <c r="Z115" s="2"/>
      <c r="AA115" s="1622"/>
    </row>
    <row r="116" spans="1:27" ht="15.75">
      <c r="A116" s="2"/>
      <c r="B116" s="64"/>
      <c r="C116" s="2"/>
      <c r="D116" s="2"/>
      <c r="E116" s="2"/>
      <c r="F116" s="2"/>
      <c r="G116" s="2"/>
      <c r="H116" s="2"/>
      <c r="I116" s="2"/>
      <c r="J116" s="2"/>
      <c r="K116" s="2"/>
      <c r="L116" s="2"/>
      <c r="M116" s="2"/>
      <c r="N116" s="2"/>
      <c r="O116" s="2"/>
      <c r="P116" s="2"/>
      <c r="Q116" s="2"/>
      <c r="R116" s="2"/>
      <c r="S116" s="2"/>
      <c r="T116" s="2"/>
      <c r="U116" s="2"/>
      <c r="V116" s="2"/>
      <c r="W116" s="2"/>
      <c r="X116" s="2"/>
      <c r="Y116" s="2"/>
      <c r="Z116" s="2"/>
      <c r="AA116" s="1622"/>
    </row>
    <row r="117" spans="1:27" ht="15.75">
      <c r="A117" s="2"/>
      <c r="B117" s="64"/>
      <c r="C117" s="2"/>
      <c r="D117" s="2"/>
      <c r="E117" s="2"/>
      <c r="F117" s="2"/>
      <c r="G117" s="2"/>
      <c r="H117" s="2"/>
      <c r="I117" s="2"/>
      <c r="J117" s="2"/>
      <c r="K117" s="2"/>
      <c r="L117" s="2"/>
      <c r="M117" s="2"/>
      <c r="N117" s="2"/>
      <c r="O117" s="2"/>
      <c r="P117" s="2"/>
      <c r="Q117" s="2"/>
      <c r="R117" s="2"/>
      <c r="S117" s="2"/>
      <c r="T117" s="2"/>
      <c r="U117" s="2"/>
      <c r="V117" s="2"/>
      <c r="W117" s="2"/>
      <c r="X117" s="2"/>
      <c r="Y117" s="2"/>
      <c r="Z117" s="2"/>
      <c r="AA117" s="1622"/>
    </row>
    <row r="118" spans="1:27" ht="15.75">
      <c r="A118" s="2"/>
      <c r="B118" s="64"/>
      <c r="C118" s="2"/>
      <c r="D118" s="2"/>
      <c r="E118" s="2"/>
      <c r="F118" s="2"/>
      <c r="G118" s="2"/>
      <c r="H118" s="2"/>
      <c r="I118" s="2"/>
      <c r="J118" s="2"/>
      <c r="K118" s="2"/>
      <c r="L118" s="2"/>
      <c r="M118" s="2"/>
      <c r="N118" s="2"/>
      <c r="O118" s="2"/>
      <c r="P118" s="2"/>
      <c r="Q118" s="2"/>
      <c r="R118" s="2"/>
      <c r="S118" s="2"/>
      <c r="T118" s="2"/>
      <c r="U118" s="2"/>
      <c r="V118" s="2"/>
      <c r="W118" s="2"/>
      <c r="X118" s="2"/>
      <c r="Y118" s="2"/>
      <c r="Z118" s="2"/>
      <c r="AA118" s="1622"/>
    </row>
    <row r="119" spans="1:27" ht="15.75">
      <c r="A119" s="2"/>
      <c r="B119" s="64"/>
      <c r="C119" s="2"/>
      <c r="D119" s="2"/>
      <c r="E119" s="2"/>
      <c r="F119" s="2"/>
      <c r="G119" s="2"/>
      <c r="H119" s="2"/>
      <c r="I119" s="2"/>
      <c r="J119" s="2"/>
      <c r="K119" s="2"/>
      <c r="L119" s="2"/>
      <c r="M119" s="2"/>
      <c r="N119" s="2"/>
      <c r="O119" s="2"/>
      <c r="P119" s="2"/>
      <c r="Q119" s="2"/>
      <c r="R119" s="2"/>
      <c r="S119" s="2"/>
      <c r="T119" s="2"/>
      <c r="U119" s="2"/>
      <c r="V119" s="2"/>
      <c r="W119" s="2"/>
      <c r="X119" s="2"/>
      <c r="Y119" s="2"/>
      <c r="Z119" s="2"/>
      <c r="AA119" s="1622"/>
    </row>
    <row r="120" spans="1:27" ht="15.75">
      <c r="A120" s="2"/>
      <c r="B120" s="64"/>
      <c r="C120" s="2"/>
      <c r="D120" s="2"/>
      <c r="E120" s="2"/>
      <c r="F120" s="2"/>
      <c r="G120" s="2"/>
      <c r="H120" s="2"/>
      <c r="I120" s="2"/>
      <c r="J120" s="2"/>
      <c r="K120" s="2"/>
      <c r="L120" s="2"/>
      <c r="M120" s="2"/>
      <c r="N120" s="2"/>
      <c r="O120" s="2"/>
      <c r="P120" s="2"/>
      <c r="Q120" s="2"/>
      <c r="R120" s="2"/>
      <c r="S120" s="2"/>
      <c r="T120" s="2"/>
      <c r="U120" s="2"/>
      <c r="V120" s="2"/>
      <c r="W120" s="2"/>
      <c r="X120" s="2"/>
      <c r="Y120" s="2"/>
      <c r="Z120" s="2"/>
      <c r="AA120" s="1622"/>
    </row>
    <row r="121" spans="1:27" ht="15.75">
      <c r="A121" s="2"/>
      <c r="B121" s="64"/>
      <c r="C121" s="2"/>
      <c r="D121" s="2"/>
      <c r="E121" s="2"/>
      <c r="F121" s="2"/>
      <c r="G121" s="2"/>
      <c r="H121" s="2"/>
      <c r="I121" s="2"/>
      <c r="J121" s="2"/>
      <c r="K121" s="2"/>
      <c r="L121" s="2"/>
      <c r="M121" s="2"/>
      <c r="N121" s="2"/>
      <c r="O121" s="2"/>
      <c r="P121" s="2"/>
      <c r="Q121" s="2"/>
      <c r="R121" s="2"/>
      <c r="S121" s="2"/>
      <c r="T121" s="2"/>
      <c r="U121" s="2"/>
      <c r="V121" s="2"/>
      <c r="W121" s="2"/>
      <c r="X121" s="2"/>
      <c r="Y121" s="2"/>
      <c r="Z121" s="2"/>
      <c r="AA121" s="1622"/>
    </row>
    <row r="122" spans="1:27" ht="15.75">
      <c r="A122" s="2"/>
      <c r="B122" s="64"/>
      <c r="C122" s="2"/>
      <c r="D122" s="2"/>
      <c r="E122" s="2"/>
      <c r="F122" s="2"/>
      <c r="G122" s="2"/>
      <c r="H122" s="2"/>
      <c r="I122" s="2"/>
      <c r="J122" s="2"/>
      <c r="K122" s="2"/>
      <c r="L122" s="2"/>
      <c r="M122" s="2"/>
      <c r="N122" s="2"/>
      <c r="O122" s="2"/>
      <c r="P122" s="2"/>
      <c r="Q122" s="2"/>
      <c r="R122" s="2"/>
      <c r="S122" s="2"/>
      <c r="T122" s="2"/>
      <c r="U122" s="2"/>
      <c r="V122" s="2"/>
      <c r="W122" s="2"/>
      <c r="X122" s="2"/>
      <c r="Y122" s="2"/>
      <c r="Z122" s="2"/>
      <c r="AA122" s="1622"/>
    </row>
    <row r="123" spans="1:27" ht="15.75">
      <c r="A123" s="2"/>
      <c r="B123" s="64"/>
      <c r="C123" s="2"/>
      <c r="D123" s="2"/>
      <c r="E123" s="2"/>
      <c r="F123" s="2"/>
      <c r="G123" s="2"/>
      <c r="H123" s="2"/>
      <c r="I123" s="2"/>
      <c r="J123" s="2"/>
      <c r="K123" s="2"/>
      <c r="L123" s="2"/>
      <c r="M123" s="2"/>
      <c r="N123" s="2"/>
      <c r="O123" s="2"/>
      <c r="P123" s="2"/>
      <c r="Q123" s="2"/>
      <c r="R123" s="2"/>
      <c r="S123" s="2"/>
      <c r="T123" s="2"/>
      <c r="U123" s="2"/>
      <c r="V123" s="2"/>
      <c r="W123" s="2"/>
      <c r="X123" s="2"/>
      <c r="Y123" s="2"/>
      <c r="Z123" s="2"/>
      <c r="AA123" s="1622"/>
    </row>
    <row r="124" spans="1:27" ht="15.75">
      <c r="A124" s="2"/>
      <c r="B124" s="64"/>
      <c r="C124" s="2"/>
      <c r="D124" s="2"/>
      <c r="E124" s="2"/>
      <c r="F124" s="2"/>
      <c r="G124" s="2"/>
      <c r="H124" s="2"/>
      <c r="I124" s="2"/>
      <c r="J124" s="2"/>
      <c r="K124" s="2"/>
      <c r="L124" s="2"/>
      <c r="M124" s="2"/>
      <c r="N124" s="2"/>
      <c r="O124" s="2"/>
      <c r="P124" s="2"/>
      <c r="Q124" s="2"/>
      <c r="R124" s="2"/>
      <c r="S124" s="2"/>
      <c r="T124" s="2"/>
      <c r="U124" s="2"/>
      <c r="V124" s="2"/>
      <c r="W124" s="2"/>
      <c r="X124" s="2"/>
      <c r="Y124" s="2"/>
      <c r="Z124" s="2"/>
      <c r="AA124" s="1622"/>
    </row>
    <row r="125" spans="1:27" ht="15.75">
      <c r="A125" s="2"/>
      <c r="B125" s="64"/>
      <c r="C125" s="2"/>
      <c r="D125" s="2"/>
      <c r="E125" s="2"/>
      <c r="F125" s="2"/>
      <c r="G125" s="2"/>
      <c r="H125" s="2"/>
      <c r="I125" s="2"/>
      <c r="J125" s="2"/>
      <c r="K125" s="2"/>
      <c r="L125" s="2"/>
      <c r="M125" s="2"/>
      <c r="N125" s="2"/>
      <c r="O125" s="2"/>
      <c r="P125" s="2"/>
      <c r="Q125" s="2"/>
      <c r="R125" s="2"/>
      <c r="S125" s="2"/>
      <c r="T125" s="2"/>
      <c r="U125" s="2"/>
      <c r="V125" s="2"/>
      <c r="W125" s="2"/>
      <c r="X125" s="2"/>
      <c r="Y125" s="2"/>
      <c r="Z125" s="2"/>
      <c r="AA125" s="1622"/>
    </row>
    <row r="126" spans="1:27" ht="15.75">
      <c r="A126" s="2"/>
      <c r="B126" s="64"/>
      <c r="C126" s="2"/>
      <c r="D126" s="2"/>
      <c r="E126" s="2"/>
      <c r="F126" s="2"/>
      <c r="G126" s="2"/>
      <c r="H126" s="2"/>
      <c r="I126" s="2"/>
      <c r="J126" s="2"/>
      <c r="K126" s="2"/>
      <c r="L126" s="2"/>
      <c r="M126" s="2"/>
      <c r="N126" s="2"/>
      <c r="O126" s="2"/>
      <c r="P126" s="2"/>
      <c r="Q126" s="2"/>
      <c r="R126" s="2"/>
      <c r="S126" s="2"/>
      <c r="T126" s="2"/>
      <c r="U126" s="2"/>
      <c r="V126" s="2"/>
      <c r="W126" s="2"/>
      <c r="X126" s="2"/>
      <c r="Y126" s="2"/>
      <c r="Z126" s="2"/>
      <c r="AA126" s="1622"/>
    </row>
    <row r="127" spans="1:27" ht="15.75">
      <c r="A127" s="2"/>
      <c r="B127" s="64"/>
      <c r="C127" s="2"/>
      <c r="D127" s="2"/>
      <c r="E127" s="2"/>
      <c r="F127" s="2"/>
      <c r="G127" s="2"/>
      <c r="H127" s="2"/>
      <c r="I127" s="2"/>
      <c r="J127" s="2"/>
      <c r="K127" s="2"/>
      <c r="L127" s="2"/>
      <c r="M127" s="2"/>
      <c r="N127" s="2"/>
      <c r="O127" s="2"/>
      <c r="P127" s="2"/>
      <c r="Q127" s="2"/>
      <c r="R127" s="2"/>
      <c r="S127" s="2"/>
      <c r="T127" s="2"/>
      <c r="U127" s="2"/>
      <c r="V127" s="2"/>
      <c r="W127" s="2"/>
      <c r="X127" s="2"/>
      <c r="Y127" s="2"/>
      <c r="Z127" s="2"/>
      <c r="AA127" s="1622"/>
    </row>
    <row r="128" spans="1:27" ht="15.75">
      <c r="A128" s="2"/>
      <c r="B128" s="64"/>
      <c r="C128" s="2"/>
      <c r="D128" s="2"/>
      <c r="E128" s="2"/>
      <c r="F128" s="2"/>
      <c r="G128" s="2"/>
      <c r="H128" s="2"/>
      <c r="I128" s="2"/>
      <c r="J128" s="2"/>
      <c r="K128" s="2"/>
      <c r="L128" s="2"/>
      <c r="M128" s="2"/>
      <c r="N128" s="2"/>
      <c r="O128" s="2"/>
      <c r="P128" s="2"/>
      <c r="Q128" s="2"/>
      <c r="R128" s="2"/>
      <c r="S128" s="2"/>
      <c r="T128" s="2"/>
      <c r="U128" s="2"/>
      <c r="V128" s="2"/>
      <c r="W128" s="2"/>
      <c r="X128" s="2"/>
      <c r="Y128" s="2"/>
      <c r="Z128" s="2"/>
      <c r="AA128" s="1622"/>
    </row>
    <row r="129" spans="1:27" ht="15.75">
      <c r="A129" s="2"/>
      <c r="B129" s="64"/>
      <c r="C129" s="2"/>
      <c r="D129" s="2"/>
      <c r="E129" s="2"/>
      <c r="F129" s="2"/>
      <c r="G129" s="2"/>
      <c r="H129" s="2"/>
      <c r="I129" s="2"/>
      <c r="J129" s="2"/>
      <c r="K129" s="2"/>
      <c r="L129" s="2"/>
      <c r="M129" s="2"/>
      <c r="N129" s="2"/>
      <c r="O129" s="2"/>
      <c r="P129" s="2"/>
      <c r="Q129" s="2"/>
      <c r="R129" s="2"/>
      <c r="S129" s="2"/>
      <c r="T129" s="2"/>
      <c r="U129" s="2"/>
      <c r="V129" s="2"/>
      <c r="W129" s="2"/>
      <c r="X129" s="2"/>
      <c r="Y129" s="2"/>
      <c r="Z129" s="2"/>
      <c r="AA129" s="1622"/>
    </row>
    <row r="130" spans="1:27" ht="15.75">
      <c r="A130" s="2"/>
      <c r="B130" s="64"/>
      <c r="C130" s="2"/>
      <c r="D130" s="2"/>
      <c r="E130" s="2"/>
      <c r="F130" s="2"/>
      <c r="G130" s="2"/>
      <c r="H130" s="2"/>
      <c r="I130" s="2"/>
      <c r="J130" s="2"/>
      <c r="K130" s="2"/>
      <c r="L130" s="2"/>
      <c r="M130" s="2"/>
      <c r="N130" s="2"/>
      <c r="O130" s="2"/>
      <c r="P130" s="2"/>
      <c r="Q130" s="2"/>
      <c r="R130" s="2"/>
      <c r="S130" s="2"/>
      <c r="T130" s="2"/>
      <c r="U130" s="2"/>
      <c r="V130" s="2"/>
      <c r="W130" s="2"/>
      <c r="X130" s="2"/>
      <c r="Y130" s="2"/>
      <c r="Z130" s="2"/>
      <c r="AA130" s="1622"/>
    </row>
    <row r="131" spans="1:27" ht="15.75">
      <c r="A131" s="2"/>
      <c r="B131" s="64"/>
      <c r="C131" s="2"/>
      <c r="D131" s="2"/>
      <c r="E131" s="2"/>
      <c r="F131" s="2"/>
      <c r="G131" s="2"/>
      <c r="H131" s="2"/>
      <c r="I131" s="2"/>
      <c r="J131" s="2"/>
      <c r="K131" s="2"/>
      <c r="L131" s="2"/>
      <c r="M131" s="2"/>
      <c r="N131" s="2"/>
      <c r="O131" s="2"/>
      <c r="P131" s="2"/>
      <c r="Q131" s="2"/>
      <c r="R131" s="2"/>
      <c r="S131" s="2"/>
      <c r="T131" s="2"/>
      <c r="U131" s="2"/>
      <c r="V131" s="2"/>
      <c r="W131" s="2"/>
      <c r="X131" s="2"/>
      <c r="Y131" s="2"/>
      <c r="Z131" s="2"/>
      <c r="AA131" s="1622"/>
    </row>
    <row r="132" spans="1:27" ht="15.75">
      <c r="A132" s="2"/>
      <c r="B132" s="64"/>
      <c r="C132" s="2"/>
      <c r="D132" s="2"/>
      <c r="E132" s="2"/>
      <c r="F132" s="2"/>
      <c r="G132" s="2"/>
      <c r="H132" s="2"/>
      <c r="I132" s="2"/>
      <c r="J132" s="2"/>
      <c r="K132" s="2"/>
      <c r="L132" s="2"/>
      <c r="M132" s="2"/>
      <c r="N132" s="2"/>
      <c r="O132" s="2"/>
      <c r="P132" s="2"/>
      <c r="Q132" s="2"/>
      <c r="R132" s="2"/>
      <c r="S132" s="2"/>
      <c r="T132" s="2"/>
      <c r="U132" s="2"/>
      <c r="V132" s="2"/>
      <c r="W132" s="2"/>
      <c r="X132" s="2"/>
      <c r="Y132" s="2"/>
      <c r="Z132" s="2"/>
      <c r="AA132" s="1622"/>
    </row>
    <row r="133" spans="1:27" ht="15.75">
      <c r="A133" s="2"/>
      <c r="B133" s="64"/>
      <c r="C133" s="2"/>
      <c r="D133" s="2"/>
      <c r="E133" s="2"/>
      <c r="F133" s="2"/>
      <c r="G133" s="2"/>
      <c r="H133" s="2"/>
      <c r="I133" s="2"/>
      <c r="J133" s="2"/>
      <c r="K133" s="2"/>
      <c r="L133" s="2"/>
      <c r="M133" s="2"/>
      <c r="N133" s="2"/>
      <c r="O133" s="2"/>
      <c r="P133" s="2"/>
      <c r="Q133" s="2"/>
      <c r="R133" s="2"/>
      <c r="S133" s="2"/>
      <c r="T133" s="2"/>
      <c r="U133" s="2"/>
      <c r="V133" s="2"/>
      <c r="W133" s="2"/>
      <c r="X133" s="2"/>
      <c r="Y133" s="2"/>
      <c r="Z133" s="2"/>
      <c r="AA133" s="1622"/>
    </row>
    <row r="134" spans="1:27" ht="15.75">
      <c r="A134" s="2"/>
      <c r="B134" s="64"/>
      <c r="C134" s="2"/>
      <c r="D134" s="2"/>
      <c r="E134" s="2"/>
      <c r="F134" s="2"/>
      <c r="G134" s="2"/>
      <c r="H134" s="2"/>
      <c r="I134" s="2"/>
      <c r="J134" s="2"/>
      <c r="K134" s="2"/>
      <c r="L134" s="2"/>
      <c r="M134" s="2"/>
      <c r="N134" s="2"/>
      <c r="O134" s="2"/>
      <c r="P134" s="2"/>
      <c r="Q134" s="2"/>
      <c r="R134" s="2"/>
      <c r="S134" s="2"/>
      <c r="T134" s="2"/>
      <c r="U134" s="2"/>
      <c r="V134" s="2"/>
      <c r="W134" s="2"/>
      <c r="X134" s="2"/>
      <c r="Y134" s="2"/>
      <c r="Z134" s="2"/>
      <c r="AA134" s="1622"/>
    </row>
    <row r="135" spans="1:27" ht="15.75">
      <c r="A135" s="2"/>
      <c r="B135" s="64"/>
      <c r="C135" s="2"/>
      <c r="D135" s="2"/>
      <c r="E135" s="2"/>
      <c r="F135" s="2"/>
      <c r="G135" s="2"/>
      <c r="H135" s="2"/>
      <c r="I135" s="2"/>
      <c r="J135" s="2"/>
      <c r="K135" s="2"/>
      <c r="L135" s="2"/>
      <c r="M135" s="2"/>
      <c r="N135" s="2"/>
      <c r="O135" s="2"/>
      <c r="P135" s="2"/>
      <c r="Q135" s="2"/>
      <c r="R135" s="2"/>
      <c r="S135" s="2"/>
      <c r="T135" s="2"/>
      <c r="U135" s="2"/>
      <c r="V135" s="2"/>
      <c r="W135" s="2"/>
      <c r="X135" s="2"/>
      <c r="Y135" s="2"/>
      <c r="Z135" s="2"/>
      <c r="AA135" s="1622"/>
    </row>
    <row r="136" spans="1:27" ht="15.75">
      <c r="A136" s="2"/>
      <c r="B136" s="64"/>
      <c r="C136" s="2"/>
      <c r="D136" s="2"/>
      <c r="E136" s="2"/>
      <c r="F136" s="2"/>
      <c r="G136" s="2"/>
      <c r="H136" s="2"/>
      <c r="I136" s="2"/>
      <c r="J136" s="2"/>
      <c r="K136" s="2"/>
      <c r="L136" s="2"/>
      <c r="M136" s="2"/>
      <c r="N136" s="2"/>
      <c r="O136" s="2"/>
      <c r="P136" s="2"/>
      <c r="Q136" s="2"/>
      <c r="R136" s="2"/>
      <c r="S136" s="2"/>
      <c r="T136" s="2"/>
      <c r="U136" s="2"/>
      <c r="V136" s="2"/>
      <c r="W136" s="2"/>
      <c r="X136" s="2"/>
      <c r="Y136" s="2"/>
      <c r="Z136" s="2"/>
      <c r="AA136" s="1622"/>
    </row>
    <row r="137" spans="1:27" ht="15.75">
      <c r="A137" s="2"/>
      <c r="B137" s="64"/>
      <c r="C137" s="2"/>
      <c r="D137" s="2"/>
      <c r="E137" s="2"/>
      <c r="F137" s="2"/>
      <c r="G137" s="2"/>
      <c r="H137" s="2"/>
      <c r="I137" s="2"/>
      <c r="J137" s="2"/>
      <c r="K137" s="2"/>
      <c r="L137" s="2"/>
      <c r="M137" s="2"/>
      <c r="N137" s="2"/>
      <c r="O137" s="2"/>
      <c r="P137" s="2"/>
      <c r="Q137" s="2"/>
      <c r="R137" s="2"/>
      <c r="S137" s="2"/>
      <c r="T137" s="2"/>
      <c r="U137" s="2"/>
      <c r="V137" s="2"/>
      <c r="W137" s="2"/>
      <c r="X137" s="2"/>
      <c r="Y137" s="2"/>
      <c r="Z137" s="2"/>
      <c r="AA137" s="1622"/>
    </row>
    <row r="138" spans="1:27" ht="15.75">
      <c r="A138" s="2"/>
      <c r="B138" s="64"/>
      <c r="C138" s="2"/>
      <c r="D138" s="2"/>
      <c r="E138" s="2"/>
      <c r="F138" s="2"/>
      <c r="G138" s="2"/>
      <c r="H138" s="2"/>
      <c r="I138" s="2"/>
      <c r="J138" s="2"/>
      <c r="K138" s="2"/>
      <c r="L138" s="2"/>
      <c r="M138" s="2"/>
      <c r="N138" s="2"/>
      <c r="O138" s="2"/>
      <c r="P138" s="2"/>
      <c r="Q138" s="2"/>
      <c r="R138" s="2"/>
      <c r="S138" s="2"/>
      <c r="T138" s="2"/>
      <c r="U138" s="2"/>
      <c r="V138" s="2"/>
      <c r="W138" s="2"/>
      <c r="X138" s="2"/>
      <c r="Y138" s="2"/>
      <c r="Z138" s="2"/>
      <c r="AA138" s="1622"/>
    </row>
    <row r="139" spans="1:27" ht="15.75">
      <c r="A139" s="2"/>
      <c r="B139" s="64"/>
      <c r="C139" s="2"/>
      <c r="D139" s="2"/>
      <c r="E139" s="2"/>
      <c r="F139" s="2"/>
      <c r="G139" s="2"/>
      <c r="H139" s="2"/>
      <c r="I139" s="2"/>
      <c r="J139" s="2"/>
      <c r="K139" s="2"/>
      <c r="L139" s="2"/>
      <c r="M139" s="2"/>
      <c r="N139" s="2"/>
      <c r="O139" s="2"/>
      <c r="P139" s="2"/>
      <c r="Q139" s="2"/>
      <c r="R139" s="2"/>
      <c r="S139" s="2"/>
      <c r="T139" s="2"/>
      <c r="U139" s="2"/>
      <c r="V139" s="2"/>
      <c r="W139" s="2"/>
      <c r="X139" s="2"/>
      <c r="Y139" s="2"/>
      <c r="Z139" s="2"/>
      <c r="AA139" s="1622"/>
    </row>
    <row r="140" spans="1:27" ht="15.75">
      <c r="A140" s="2"/>
      <c r="B140" s="64"/>
      <c r="C140" s="2"/>
      <c r="D140" s="2"/>
      <c r="E140" s="2"/>
      <c r="F140" s="2"/>
      <c r="G140" s="2"/>
      <c r="H140" s="2"/>
      <c r="I140" s="2"/>
      <c r="J140" s="2"/>
      <c r="K140" s="2"/>
      <c r="L140" s="2"/>
      <c r="M140" s="2"/>
      <c r="N140" s="2"/>
      <c r="O140" s="2"/>
      <c r="P140" s="2"/>
      <c r="Q140" s="2"/>
      <c r="R140" s="2"/>
      <c r="S140" s="2"/>
      <c r="T140" s="2"/>
      <c r="U140" s="2"/>
      <c r="V140" s="2"/>
      <c r="W140" s="2"/>
      <c r="X140" s="2"/>
      <c r="Y140" s="2"/>
      <c r="Z140" s="2"/>
      <c r="AA140" s="1622"/>
    </row>
    <row r="141" spans="1:27" ht="15.75">
      <c r="A141" s="2"/>
      <c r="B141" s="64"/>
      <c r="C141" s="2"/>
      <c r="D141" s="2"/>
      <c r="E141" s="2"/>
      <c r="F141" s="2"/>
      <c r="G141" s="2"/>
      <c r="H141" s="2"/>
      <c r="I141" s="2"/>
      <c r="J141" s="2"/>
      <c r="K141" s="2"/>
      <c r="L141" s="2"/>
      <c r="M141" s="2"/>
      <c r="N141" s="2"/>
      <c r="O141" s="2"/>
      <c r="P141" s="2"/>
      <c r="Q141" s="2"/>
      <c r="R141" s="2"/>
      <c r="S141" s="2"/>
      <c r="T141" s="2"/>
      <c r="U141" s="2"/>
      <c r="V141" s="2"/>
      <c r="W141" s="2"/>
      <c r="X141" s="2"/>
      <c r="Y141" s="2"/>
      <c r="Z141" s="2"/>
      <c r="AA141" s="1622"/>
    </row>
    <row r="142" spans="1:27" ht="15.75">
      <c r="A142" s="2"/>
      <c r="B142" s="64"/>
      <c r="C142" s="2"/>
      <c r="D142" s="2"/>
      <c r="E142" s="2"/>
      <c r="F142" s="2"/>
      <c r="G142" s="2"/>
      <c r="H142" s="2"/>
      <c r="I142" s="2"/>
      <c r="J142" s="2"/>
      <c r="K142" s="2"/>
      <c r="L142" s="2"/>
      <c r="M142" s="2"/>
      <c r="N142" s="2"/>
      <c r="O142" s="2"/>
      <c r="P142" s="2"/>
      <c r="Q142" s="2"/>
      <c r="R142" s="2"/>
      <c r="S142" s="2"/>
      <c r="T142" s="2"/>
      <c r="U142" s="2"/>
      <c r="V142" s="2"/>
      <c r="W142" s="2"/>
      <c r="X142" s="2"/>
      <c r="Y142" s="2"/>
      <c r="Z142" s="2"/>
      <c r="AA142" s="1622"/>
    </row>
    <row r="143" spans="1:27" ht="15.75">
      <c r="A143" s="2"/>
      <c r="B143" s="64"/>
      <c r="C143" s="2"/>
      <c r="D143" s="2"/>
      <c r="E143" s="2"/>
      <c r="F143" s="2"/>
      <c r="G143" s="2"/>
      <c r="H143" s="2"/>
      <c r="I143" s="2"/>
      <c r="J143" s="2"/>
      <c r="K143" s="2"/>
      <c r="L143" s="2"/>
      <c r="M143" s="2"/>
      <c r="N143" s="2"/>
      <c r="O143" s="2"/>
      <c r="P143" s="2"/>
      <c r="Q143" s="2"/>
      <c r="R143" s="2"/>
      <c r="S143" s="2"/>
      <c r="T143" s="2"/>
      <c r="U143" s="2"/>
      <c r="V143" s="2"/>
      <c r="W143" s="2"/>
      <c r="X143" s="2"/>
      <c r="Y143" s="2"/>
      <c r="Z143" s="2"/>
      <c r="AA143" s="1622"/>
    </row>
    <row r="144" spans="1:27" ht="15.75">
      <c r="A144" s="2"/>
      <c r="B144" s="64"/>
      <c r="C144" s="2"/>
      <c r="D144" s="2"/>
      <c r="E144" s="2"/>
      <c r="F144" s="2"/>
      <c r="G144" s="2"/>
      <c r="H144" s="2"/>
      <c r="I144" s="2"/>
      <c r="J144" s="2"/>
      <c r="K144" s="2"/>
      <c r="L144" s="2"/>
      <c r="M144" s="2"/>
      <c r="N144" s="2"/>
      <c r="O144" s="2"/>
      <c r="P144" s="2"/>
      <c r="Q144" s="2"/>
      <c r="R144" s="2"/>
      <c r="S144" s="2"/>
      <c r="T144" s="2"/>
      <c r="U144" s="2"/>
      <c r="V144" s="2"/>
      <c r="W144" s="2"/>
      <c r="X144" s="2"/>
      <c r="Y144" s="2"/>
      <c r="Z144" s="2"/>
      <c r="AA144" s="1622"/>
    </row>
    <row r="145" spans="1:27" ht="15.75">
      <c r="A145" s="2"/>
      <c r="B145" s="64"/>
      <c r="C145" s="2"/>
      <c r="D145" s="2"/>
      <c r="E145" s="2"/>
      <c r="F145" s="2"/>
      <c r="G145" s="2"/>
      <c r="H145" s="2"/>
      <c r="I145" s="2"/>
      <c r="J145" s="2"/>
      <c r="K145" s="2"/>
      <c r="L145" s="2"/>
      <c r="M145" s="2"/>
      <c r="N145" s="2"/>
      <c r="O145" s="2"/>
      <c r="P145" s="2"/>
      <c r="Q145" s="2"/>
      <c r="R145" s="2"/>
      <c r="S145" s="2"/>
      <c r="T145" s="2"/>
      <c r="U145" s="2"/>
      <c r="V145" s="2"/>
      <c r="W145" s="2"/>
      <c r="X145" s="2"/>
      <c r="Y145" s="2"/>
      <c r="Z145" s="2"/>
      <c r="AA145" s="1622"/>
    </row>
    <row r="146" spans="1:27" ht="15.75">
      <c r="A146" s="2"/>
      <c r="B146" s="64"/>
      <c r="C146" s="2"/>
      <c r="D146" s="2"/>
      <c r="E146" s="2"/>
      <c r="F146" s="2"/>
      <c r="G146" s="2"/>
      <c r="H146" s="2"/>
      <c r="I146" s="2"/>
      <c r="J146" s="2"/>
      <c r="K146" s="2"/>
      <c r="L146" s="2"/>
      <c r="M146" s="2"/>
      <c r="N146" s="2"/>
      <c r="O146" s="2"/>
      <c r="P146" s="2"/>
      <c r="Q146" s="2"/>
      <c r="R146" s="2"/>
      <c r="S146" s="2"/>
      <c r="T146" s="2"/>
      <c r="U146" s="2"/>
      <c r="V146" s="2"/>
      <c r="W146" s="2"/>
      <c r="X146" s="2"/>
      <c r="Y146" s="2"/>
      <c r="Z146" s="2"/>
      <c r="AA146" s="1622"/>
    </row>
    <row r="147" spans="1:27" ht="15.75">
      <c r="A147" s="2"/>
      <c r="B147" s="64"/>
      <c r="C147" s="2"/>
      <c r="D147" s="2"/>
      <c r="E147" s="2"/>
      <c r="F147" s="2"/>
      <c r="G147" s="2"/>
      <c r="H147" s="2"/>
      <c r="I147" s="2"/>
      <c r="J147" s="2"/>
      <c r="K147" s="2"/>
      <c r="L147" s="2"/>
      <c r="M147" s="2"/>
      <c r="N147" s="2"/>
      <c r="O147" s="2"/>
      <c r="P147" s="2"/>
      <c r="Q147" s="2"/>
      <c r="R147" s="2"/>
      <c r="S147" s="2"/>
      <c r="T147" s="2"/>
      <c r="U147" s="2"/>
      <c r="V147" s="2"/>
      <c r="W147" s="2"/>
      <c r="X147" s="2"/>
      <c r="Y147" s="2"/>
      <c r="Z147" s="2"/>
      <c r="AA147" s="1622"/>
    </row>
    <row r="148" spans="1:27" ht="15.75">
      <c r="A148" s="2"/>
      <c r="B148" s="64"/>
      <c r="C148" s="2"/>
      <c r="D148" s="2"/>
      <c r="E148" s="2"/>
      <c r="F148" s="2"/>
      <c r="G148" s="2"/>
      <c r="H148" s="2"/>
      <c r="I148" s="2"/>
      <c r="J148" s="2"/>
      <c r="K148" s="2"/>
      <c r="L148" s="2"/>
      <c r="M148" s="2"/>
      <c r="N148" s="2"/>
      <c r="O148" s="2"/>
      <c r="P148" s="2"/>
      <c r="Q148" s="2"/>
      <c r="R148" s="2"/>
      <c r="S148" s="2"/>
      <c r="T148" s="2"/>
      <c r="U148" s="2"/>
      <c r="V148" s="2"/>
      <c r="W148" s="2"/>
      <c r="X148" s="2"/>
      <c r="Y148" s="2"/>
      <c r="Z148" s="2"/>
      <c r="AA148" s="1622"/>
    </row>
    <row r="149" spans="1:27" ht="15.75">
      <c r="A149" s="2"/>
      <c r="B149" s="64"/>
      <c r="C149" s="2"/>
      <c r="D149" s="2"/>
      <c r="E149" s="2"/>
      <c r="F149" s="2"/>
      <c r="G149" s="2"/>
      <c r="H149" s="2"/>
      <c r="I149" s="2"/>
      <c r="J149" s="2"/>
      <c r="K149" s="2"/>
      <c r="L149" s="2"/>
      <c r="M149" s="2"/>
      <c r="N149" s="2"/>
      <c r="O149" s="2"/>
      <c r="P149" s="2"/>
      <c r="Q149" s="2"/>
      <c r="R149" s="2"/>
      <c r="S149" s="2"/>
      <c r="T149" s="2"/>
      <c r="U149" s="2"/>
      <c r="V149" s="2"/>
      <c r="W149" s="2"/>
      <c r="X149" s="2"/>
      <c r="Y149" s="2"/>
      <c r="Z149" s="2"/>
      <c r="AA149" s="1622"/>
    </row>
    <row r="150" spans="1:27" ht="15.75">
      <c r="A150" s="2"/>
      <c r="B150" s="64"/>
      <c r="C150" s="2"/>
      <c r="D150" s="2"/>
      <c r="E150" s="2"/>
      <c r="F150" s="2"/>
      <c r="G150" s="2"/>
      <c r="H150" s="2"/>
      <c r="I150" s="2"/>
      <c r="J150" s="2"/>
      <c r="K150" s="2"/>
      <c r="L150" s="2"/>
      <c r="M150" s="2"/>
      <c r="N150" s="2"/>
      <c r="O150" s="2"/>
      <c r="P150" s="2"/>
      <c r="Q150" s="2"/>
      <c r="R150" s="2"/>
      <c r="S150" s="2"/>
      <c r="T150" s="2"/>
      <c r="U150" s="2"/>
      <c r="V150" s="2"/>
      <c r="W150" s="2"/>
      <c r="X150" s="2"/>
      <c r="Y150" s="2"/>
      <c r="Z150" s="2"/>
      <c r="AA150" s="1622"/>
    </row>
    <row r="151" spans="1:27" ht="15.75">
      <c r="A151" s="2"/>
      <c r="B151" s="64"/>
      <c r="C151" s="2"/>
      <c r="D151" s="2"/>
      <c r="E151" s="2"/>
      <c r="F151" s="2"/>
      <c r="G151" s="2"/>
      <c r="H151" s="2"/>
      <c r="I151" s="2"/>
      <c r="J151" s="2"/>
      <c r="K151" s="2"/>
      <c r="L151" s="2"/>
      <c r="M151" s="2"/>
      <c r="N151" s="2"/>
      <c r="O151" s="2"/>
      <c r="P151" s="2"/>
      <c r="Q151" s="2"/>
      <c r="R151" s="2"/>
      <c r="S151" s="2"/>
      <c r="T151" s="2"/>
      <c r="U151" s="2"/>
      <c r="V151" s="2"/>
      <c r="W151" s="2"/>
      <c r="X151" s="2"/>
      <c r="Y151" s="2"/>
      <c r="Z151" s="2"/>
      <c r="AA151" s="1622"/>
    </row>
    <row r="152" spans="1:27" ht="15.75">
      <c r="A152" s="2"/>
      <c r="B152" s="64"/>
      <c r="C152" s="2"/>
      <c r="D152" s="2"/>
      <c r="E152" s="2"/>
      <c r="F152" s="2"/>
      <c r="G152" s="2"/>
      <c r="H152" s="2"/>
      <c r="I152" s="2"/>
      <c r="J152" s="2"/>
      <c r="K152" s="2"/>
      <c r="L152" s="2"/>
      <c r="M152" s="2"/>
      <c r="N152" s="2"/>
      <c r="O152" s="2"/>
      <c r="P152" s="2"/>
      <c r="Q152" s="2"/>
      <c r="R152" s="2"/>
      <c r="S152" s="2"/>
      <c r="T152" s="2"/>
      <c r="U152" s="2"/>
      <c r="V152" s="2"/>
      <c r="W152" s="2"/>
      <c r="X152" s="2"/>
      <c r="Y152" s="2"/>
      <c r="Z152" s="2"/>
      <c r="AA152" s="1622"/>
    </row>
    <row r="153" spans="1:27" ht="15.75">
      <c r="A153" s="2"/>
      <c r="B153" s="64"/>
      <c r="C153" s="2"/>
      <c r="D153" s="2"/>
      <c r="E153" s="2"/>
      <c r="F153" s="2"/>
      <c r="G153" s="2"/>
      <c r="H153" s="2"/>
      <c r="I153" s="2"/>
      <c r="J153" s="2"/>
      <c r="K153" s="2"/>
      <c r="L153" s="2"/>
      <c r="M153" s="2"/>
      <c r="N153" s="2"/>
      <c r="O153" s="2"/>
      <c r="P153" s="2"/>
      <c r="Q153" s="2"/>
      <c r="R153" s="2"/>
      <c r="S153" s="2"/>
      <c r="T153" s="2"/>
      <c r="U153" s="2"/>
      <c r="V153" s="2"/>
      <c r="W153" s="2"/>
      <c r="X153" s="2"/>
      <c r="Y153" s="2"/>
      <c r="Z153" s="2"/>
      <c r="AA153" s="1622"/>
    </row>
    <row r="154" spans="1:27" ht="15.75">
      <c r="A154" s="2"/>
      <c r="B154" s="64"/>
      <c r="C154" s="2"/>
      <c r="D154" s="2"/>
      <c r="E154" s="2"/>
      <c r="F154" s="2"/>
      <c r="G154" s="2"/>
      <c r="H154" s="2"/>
      <c r="I154" s="2"/>
      <c r="J154" s="2"/>
      <c r="K154" s="2"/>
      <c r="L154" s="2"/>
      <c r="M154" s="2"/>
      <c r="N154" s="2"/>
      <c r="O154" s="2"/>
      <c r="P154" s="2"/>
      <c r="Q154" s="2"/>
      <c r="R154" s="2"/>
      <c r="S154" s="2"/>
      <c r="T154" s="2"/>
      <c r="U154" s="2"/>
      <c r="V154" s="2"/>
      <c r="W154" s="2"/>
      <c r="X154" s="2"/>
      <c r="Y154" s="2"/>
      <c r="Z154" s="2"/>
      <c r="AA154" s="1622"/>
    </row>
    <row r="155" spans="1:27" ht="15.75">
      <c r="A155" s="2"/>
      <c r="B155" s="64"/>
      <c r="C155" s="2"/>
      <c r="D155" s="2"/>
      <c r="E155" s="2"/>
      <c r="F155" s="2"/>
      <c r="G155" s="2"/>
      <c r="H155" s="2"/>
      <c r="I155" s="2"/>
      <c r="J155" s="2"/>
      <c r="K155" s="2"/>
      <c r="L155" s="2"/>
      <c r="M155" s="2"/>
      <c r="N155" s="2"/>
      <c r="O155" s="2"/>
      <c r="P155" s="2"/>
      <c r="Q155" s="2"/>
      <c r="R155" s="2"/>
      <c r="S155" s="2"/>
      <c r="T155" s="2"/>
      <c r="U155" s="2"/>
      <c r="V155" s="2"/>
      <c r="W155" s="2"/>
      <c r="X155" s="2"/>
      <c r="Y155" s="2"/>
      <c r="Z155" s="2"/>
      <c r="AA155" s="1622"/>
    </row>
    <row r="156" spans="1:27" ht="15.75">
      <c r="A156" s="2"/>
      <c r="B156" s="64"/>
      <c r="C156" s="2"/>
      <c r="D156" s="2"/>
      <c r="E156" s="2"/>
      <c r="F156" s="2"/>
      <c r="G156" s="2"/>
      <c r="H156" s="2"/>
      <c r="I156" s="2"/>
      <c r="J156" s="2"/>
      <c r="K156" s="2"/>
      <c r="L156" s="2"/>
      <c r="M156" s="2"/>
      <c r="N156" s="2"/>
      <c r="O156" s="2"/>
      <c r="P156" s="2"/>
      <c r="Q156" s="2"/>
      <c r="R156" s="2"/>
      <c r="S156" s="2"/>
      <c r="T156" s="2"/>
      <c r="U156" s="2"/>
      <c r="V156" s="2"/>
      <c r="W156" s="2"/>
      <c r="X156" s="2"/>
      <c r="Y156" s="2"/>
      <c r="Z156" s="2"/>
      <c r="AA156" s="1622"/>
    </row>
    <row r="157" spans="1:27" ht="15.75">
      <c r="A157" s="2"/>
      <c r="B157" s="64"/>
      <c r="C157" s="2"/>
      <c r="D157" s="2"/>
      <c r="E157" s="2"/>
      <c r="F157" s="2"/>
      <c r="G157" s="2"/>
      <c r="H157" s="2"/>
      <c r="I157" s="2"/>
      <c r="J157" s="2"/>
      <c r="K157" s="2"/>
      <c r="L157" s="2"/>
      <c r="M157" s="2"/>
      <c r="N157" s="2"/>
      <c r="O157" s="2"/>
      <c r="P157" s="2"/>
      <c r="Q157" s="2"/>
      <c r="R157" s="2"/>
      <c r="S157" s="2"/>
      <c r="T157" s="2"/>
      <c r="U157" s="2"/>
      <c r="V157" s="2"/>
      <c r="W157" s="2"/>
      <c r="X157" s="2"/>
      <c r="Y157" s="2"/>
      <c r="Z157" s="2"/>
      <c r="AA157" s="1622"/>
    </row>
    <row r="158" spans="1:27" ht="15.75">
      <c r="A158" s="2"/>
      <c r="B158" s="64"/>
      <c r="C158" s="2"/>
      <c r="D158" s="2"/>
      <c r="E158" s="2"/>
      <c r="F158" s="2"/>
      <c r="G158" s="2"/>
      <c r="H158" s="2"/>
      <c r="I158" s="2"/>
      <c r="J158" s="2"/>
      <c r="K158" s="2"/>
      <c r="L158" s="2"/>
      <c r="M158" s="2"/>
      <c r="N158" s="2"/>
      <c r="O158" s="2"/>
      <c r="P158" s="2"/>
      <c r="Q158" s="2"/>
      <c r="R158" s="2"/>
      <c r="S158" s="2"/>
      <c r="T158" s="2"/>
      <c r="U158" s="2"/>
      <c r="V158" s="2"/>
      <c r="W158" s="2"/>
      <c r="X158" s="2"/>
      <c r="Y158" s="2"/>
      <c r="Z158" s="2"/>
      <c r="AA158" s="1622"/>
    </row>
    <row r="159" spans="1:27" ht="15.75">
      <c r="A159" s="2"/>
      <c r="B159" s="64"/>
      <c r="C159" s="2"/>
      <c r="D159" s="2"/>
      <c r="E159" s="2"/>
      <c r="F159" s="2"/>
      <c r="G159" s="2"/>
      <c r="H159" s="2"/>
      <c r="I159" s="2"/>
      <c r="J159" s="2"/>
      <c r="K159" s="2"/>
      <c r="L159" s="2"/>
      <c r="M159" s="2"/>
      <c r="N159" s="2"/>
      <c r="O159" s="2"/>
      <c r="P159" s="2"/>
      <c r="Q159" s="2"/>
      <c r="R159" s="2"/>
      <c r="S159" s="2"/>
      <c r="T159" s="2"/>
      <c r="U159" s="2"/>
      <c r="V159" s="2"/>
      <c r="W159" s="2"/>
      <c r="X159" s="2"/>
      <c r="Y159" s="2"/>
      <c r="Z159" s="2"/>
      <c r="AA159" s="1622"/>
    </row>
    <row r="160" spans="1:27" ht="15.75">
      <c r="A160" s="2"/>
      <c r="B160" s="64"/>
      <c r="C160" s="2"/>
      <c r="D160" s="2"/>
      <c r="E160" s="2"/>
      <c r="F160" s="2"/>
      <c r="G160" s="2"/>
      <c r="H160" s="2"/>
      <c r="I160" s="2"/>
      <c r="J160" s="2"/>
      <c r="K160" s="2"/>
      <c r="L160" s="2"/>
      <c r="M160" s="2"/>
      <c r="N160" s="2"/>
      <c r="O160" s="2"/>
      <c r="P160" s="2"/>
      <c r="Q160" s="2"/>
      <c r="R160" s="2"/>
      <c r="S160" s="2"/>
      <c r="T160" s="2"/>
      <c r="U160" s="2"/>
      <c r="V160" s="2"/>
      <c r="W160" s="2"/>
      <c r="X160" s="2"/>
      <c r="Y160" s="2"/>
      <c r="Z160" s="2"/>
      <c r="AA160" s="1622"/>
    </row>
    <row r="161" spans="1:27" ht="15.75">
      <c r="A161" s="2"/>
      <c r="B161" s="64"/>
      <c r="C161" s="2"/>
      <c r="D161" s="2"/>
      <c r="E161" s="2"/>
      <c r="F161" s="2"/>
      <c r="G161" s="2"/>
      <c r="H161" s="2"/>
      <c r="I161" s="2"/>
      <c r="J161" s="2"/>
      <c r="K161" s="2"/>
      <c r="L161" s="2"/>
      <c r="M161" s="2"/>
      <c r="N161" s="2"/>
      <c r="O161" s="2"/>
      <c r="P161" s="2"/>
      <c r="Q161" s="2"/>
      <c r="R161" s="2"/>
      <c r="S161" s="2"/>
      <c r="T161" s="2"/>
      <c r="U161" s="2"/>
      <c r="V161" s="2"/>
      <c r="W161" s="2"/>
      <c r="X161" s="2"/>
      <c r="Y161" s="2"/>
      <c r="Z161" s="2"/>
      <c r="AA161" s="1622"/>
    </row>
    <row r="162" spans="1:27" ht="15.75">
      <c r="A162" s="2"/>
      <c r="B162" s="64"/>
      <c r="C162" s="2"/>
      <c r="D162" s="2"/>
      <c r="E162" s="2"/>
      <c r="F162" s="2"/>
      <c r="G162" s="2"/>
      <c r="H162" s="2"/>
      <c r="I162" s="2"/>
      <c r="J162" s="2"/>
      <c r="K162" s="2"/>
      <c r="L162" s="2"/>
      <c r="M162" s="2"/>
      <c r="N162" s="2"/>
      <c r="O162" s="2"/>
      <c r="P162" s="2"/>
      <c r="Q162" s="2"/>
      <c r="R162" s="2"/>
      <c r="S162" s="2"/>
      <c r="T162" s="2"/>
      <c r="U162" s="2"/>
      <c r="V162" s="2"/>
      <c r="W162" s="2"/>
      <c r="X162" s="2"/>
      <c r="Y162" s="2"/>
      <c r="Z162" s="2"/>
      <c r="AA162" s="1622"/>
    </row>
    <row r="163" spans="1:27" ht="15.75">
      <c r="A163" s="2"/>
      <c r="B163" s="64"/>
      <c r="C163" s="2"/>
      <c r="D163" s="2"/>
      <c r="E163" s="2"/>
      <c r="F163" s="2"/>
      <c r="G163" s="2"/>
      <c r="H163" s="2"/>
      <c r="I163" s="2"/>
      <c r="J163" s="2"/>
      <c r="K163" s="2"/>
      <c r="L163" s="2"/>
      <c r="M163" s="2"/>
      <c r="N163" s="2"/>
      <c r="O163" s="2"/>
      <c r="P163" s="2"/>
      <c r="Q163" s="2"/>
      <c r="R163" s="2"/>
      <c r="S163" s="2"/>
      <c r="T163" s="2"/>
      <c r="U163" s="2"/>
      <c r="V163" s="2"/>
      <c r="W163" s="2"/>
      <c r="X163" s="2"/>
      <c r="Y163" s="2"/>
      <c r="Z163" s="2"/>
      <c r="AA163" s="1622"/>
    </row>
    <row r="164" spans="1:27" ht="15.75">
      <c r="A164" s="2"/>
      <c r="B164" s="64"/>
      <c r="C164" s="2"/>
      <c r="D164" s="2"/>
      <c r="E164" s="2"/>
      <c r="F164" s="2"/>
      <c r="G164" s="2"/>
      <c r="H164" s="2"/>
      <c r="I164" s="2"/>
      <c r="J164" s="2"/>
      <c r="K164" s="2"/>
      <c r="L164" s="2"/>
      <c r="M164" s="2"/>
      <c r="N164" s="2"/>
      <c r="O164" s="2"/>
      <c r="P164" s="2"/>
      <c r="Q164" s="2"/>
      <c r="R164" s="2"/>
      <c r="S164" s="2"/>
      <c r="T164" s="2"/>
      <c r="U164" s="2"/>
      <c r="V164" s="2"/>
      <c r="W164" s="2"/>
      <c r="X164" s="2"/>
      <c r="Y164" s="2"/>
      <c r="Z164" s="2"/>
      <c r="AA164" s="1622"/>
    </row>
    <row r="165" spans="1:27" ht="15.75">
      <c r="A165" s="2"/>
      <c r="B165" s="64"/>
      <c r="C165" s="2"/>
      <c r="D165" s="2"/>
      <c r="E165" s="2"/>
      <c r="F165" s="2"/>
      <c r="G165" s="2"/>
      <c r="H165" s="2"/>
      <c r="I165" s="2"/>
      <c r="J165" s="2"/>
      <c r="K165" s="2"/>
      <c r="L165" s="2"/>
      <c r="M165" s="2"/>
      <c r="N165" s="2"/>
      <c r="O165" s="2"/>
      <c r="P165" s="2"/>
      <c r="Q165" s="2"/>
      <c r="R165" s="2"/>
      <c r="S165" s="2"/>
      <c r="T165" s="2"/>
      <c r="U165" s="2"/>
      <c r="V165" s="2"/>
      <c r="W165" s="2"/>
      <c r="X165" s="2"/>
      <c r="Y165" s="2"/>
      <c r="Z165" s="2"/>
      <c r="AA165" s="1622"/>
    </row>
    <row r="166" spans="1:27" ht="15.75">
      <c r="A166" s="2"/>
      <c r="B166" s="64"/>
      <c r="C166" s="2"/>
      <c r="D166" s="2"/>
      <c r="E166" s="2"/>
      <c r="F166" s="2"/>
      <c r="G166" s="2"/>
      <c r="H166" s="2"/>
      <c r="I166" s="2"/>
      <c r="J166" s="2"/>
      <c r="K166" s="2"/>
      <c r="L166" s="2"/>
      <c r="M166" s="2"/>
      <c r="N166" s="2"/>
      <c r="O166" s="2"/>
      <c r="P166" s="2"/>
      <c r="Q166" s="2"/>
      <c r="R166" s="2"/>
      <c r="S166" s="2"/>
      <c r="T166" s="2"/>
      <c r="U166" s="2"/>
      <c r="V166" s="2"/>
      <c r="W166" s="2"/>
      <c r="X166" s="2"/>
      <c r="Y166" s="2"/>
      <c r="Z166" s="2"/>
      <c r="AA166" s="1622"/>
    </row>
    <row r="167" spans="1:27" ht="15.75">
      <c r="A167" s="2"/>
      <c r="B167" s="64"/>
      <c r="C167" s="2"/>
      <c r="D167" s="2"/>
      <c r="E167" s="2"/>
      <c r="F167" s="2"/>
      <c r="G167" s="2"/>
      <c r="H167" s="2"/>
      <c r="I167" s="2"/>
      <c r="J167" s="2"/>
      <c r="K167" s="2"/>
      <c r="L167" s="2"/>
      <c r="M167" s="2"/>
      <c r="N167" s="2"/>
      <c r="O167" s="2"/>
      <c r="P167" s="2"/>
      <c r="Q167" s="2"/>
      <c r="R167" s="2"/>
      <c r="S167" s="2"/>
      <c r="T167" s="2"/>
      <c r="U167" s="2"/>
      <c r="V167" s="2"/>
      <c r="W167" s="2"/>
      <c r="X167" s="2"/>
      <c r="Y167" s="2"/>
      <c r="Z167" s="2"/>
      <c r="AA167" s="1622"/>
    </row>
    <row r="168" spans="1:27" ht="15.75">
      <c r="A168" s="2"/>
      <c r="B168" s="64"/>
      <c r="C168" s="2"/>
      <c r="D168" s="2"/>
      <c r="E168" s="2"/>
      <c r="F168" s="2"/>
      <c r="G168" s="2"/>
      <c r="H168" s="2"/>
      <c r="I168" s="2"/>
      <c r="J168" s="2"/>
      <c r="K168" s="2"/>
      <c r="L168" s="2"/>
      <c r="M168" s="2"/>
      <c r="N168" s="2"/>
      <c r="O168" s="2"/>
      <c r="P168" s="2"/>
      <c r="Q168" s="2"/>
      <c r="R168" s="2"/>
      <c r="S168" s="2"/>
      <c r="T168" s="2"/>
      <c r="U168" s="2"/>
      <c r="V168" s="2"/>
      <c r="W168" s="2"/>
      <c r="X168" s="2"/>
      <c r="Y168" s="2"/>
      <c r="Z168" s="2"/>
      <c r="AA168" s="1622"/>
    </row>
    <row r="169" spans="1:27" ht="15.75">
      <c r="A169" s="2"/>
      <c r="B169" s="64"/>
      <c r="C169" s="2"/>
      <c r="D169" s="2"/>
      <c r="E169" s="2"/>
      <c r="F169" s="2"/>
      <c r="G169" s="2"/>
      <c r="H169" s="2"/>
      <c r="I169" s="2"/>
      <c r="J169" s="2"/>
      <c r="K169" s="2"/>
      <c r="L169" s="2"/>
      <c r="M169" s="2"/>
      <c r="N169" s="2"/>
      <c r="O169" s="2"/>
      <c r="P169" s="2"/>
      <c r="Q169" s="2"/>
      <c r="R169" s="2"/>
      <c r="S169" s="2"/>
      <c r="T169" s="2"/>
      <c r="U169" s="2"/>
      <c r="V169" s="2"/>
      <c r="W169" s="2"/>
      <c r="X169" s="2"/>
      <c r="Y169" s="2"/>
      <c r="Z169" s="2"/>
      <c r="AA169" s="1622"/>
    </row>
    <row r="170" spans="1:27" ht="15.75">
      <c r="A170" s="2"/>
      <c r="B170" s="64"/>
      <c r="C170" s="2"/>
      <c r="D170" s="2"/>
      <c r="E170" s="2"/>
      <c r="F170" s="2"/>
      <c r="G170" s="2"/>
      <c r="H170" s="2"/>
      <c r="I170" s="2"/>
      <c r="J170" s="2"/>
      <c r="K170" s="2"/>
      <c r="L170" s="2"/>
      <c r="M170" s="2"/>
      <c r="N170" s="2"/>
      <c r="O170" s="2"/>
      <c r="P170" s="2"/>
      <c r="Q170" s="2"/>
      <c r="R170" s="2"/>
      <c r="S170" s="2"/>
      <c r="T170" s="2"/>
      <c r="U170" s="2"/>
      <c r="V170" s="2"/>
      <c r="W170" s="2"/>
      <c r="X170" s="2"/>
      <c r="Y170" s="2"/>
      <c r="Z170" s="2"/>
      <c r="AA170" s="1622"/>
    </row>
    <row r="171" spans="1:27" ht="15.75">
      <c r="A171" s="2"/>
      <c r="B171" s="64"/>
      <c r="C171" s="2"/>
      <c r="D171" s="2"/>
      <c r="E171" s="2"/>
      <c r="F171" s="2"/>
      <c r="G171" s="2"/>
      <c r="H171" s="2"/>
      <c r="I171" s="2"/>
      <c r="J171" s="2"/>
      <c r="K171" s="2"/>
      <c r="L171" s="2"/>
      <c r="M171" s="2"/>
      <c r="N171" s="2"/>
      <c r="O171" s="2"/>
      <c r="P171" s="2"/>
      <c r="Q171" s="2"/>
      <c r="R171" s="2"/>
      <c r="S171" s="2"/>
      <c r="T171" s="2"/>
      <c r="U171" s="2"/>
      <c r="V171" s="2"/>
      <c r="W171" s="2"/>
      <c r="X171" s="2"/>
      <c r="Y171" s="2"/>
      <c r="Z171" s="2"/>
      <c r="AA171" s="1622"/>
    </row>
    <row r="172" spans="1:27" ht="15.75">
      <c r="A172" s="2"/>
      <c r="B172" s="64"/>
      <c r="C172" s="2"/>
      <c r="D172" s="2"/>
      <c r="E172" s="2"/>
      <c r="F172" s="2"/>
      <c r="G172" s="2"/>
      <c r="H172" s="2"/>
      <c r="I172" s="2"/>
      <c r="J172" s="2"/>
      <c r="K172" s="2"/>
      <c r="L172" s="2"/>
      <c r="M172" s="2"/>
      <c r="N172" s="2"/>
      <c r="O172" s="2"/>
      <c r="P172" s="2"/>
      <c r="Q172" s="2"/>
      <c r="R172" s="2"/>
      <c r="S172" s="2"/>
      <c r="T172" s="2"/>
      <c r="U172" s="2"/>
      <c r="V172" s="2"/>
      <c r="W172" s="2"/>
      <c r="X172" s="2"/>
      <c r="Y172" s="2"/>
      <c r="Z172" s="2"/>
      <c r="AA172" s="1622"/>
    </row>
    <row r="173" spans="1:27" ht="15.75">
      <c r="A173" s="2"/>
      <c r="B173" s="64"/>
      <c r="C173" s="2"/>
      <c r="D173" s="2"/>
      <c r="E173" s="2"/>
      <c r="F173" s="2"/>
      <c r="G173" s="2"/>
      <c r="H173" s="2"/>
      <c r="I173" s="2"/>
      <c r="J173" s="2"/>
      <c r="K173" s="2"/>
      <c r="L173" s="2"/>
      <c r="M173" s="2"/>
      <c r="N173" s="2"/>
      <c r="O173" s="2"/>
      <c r="P173" s="2"/>
      <c r="Q173" s="2"/>
      <c r="R173" s="2"/>
      <c r="S173" s="2"/>
      <c r="T173" s="2"/>
      <c r="U173" s="2"/>
      <c r="V173" s="2"/>
      <c r="W173" s="2"/>
      <c r="X173" s="2"/>
      <c r="Y173" s="2"/>
      <c r="Z173" s="2"/>
      <c r="AA173" s="1622"/>
    </row>
    <row r="174" spans="1:27" ht="15.75">
      <c r="A174" s="2"/>
      <c r="B174" s="64"/>
      <c r="C174" s="2"/>
      <c r="D174" s="2"/>
      <c r="E174" s="2"/>
      <c r="F174" s="2"/>
      <c r="G174" s="2"/>
      <c r="H174" s="2"/>
      <c r="I174" s="2"/>
      <c r="J174" s="2"/>
      <c r="K174" s="2"/>
      <c r="L174" s="2"/>
      <c r="M174" s="2"/>
      <c r="N174" s="2"/>
      <c r="O174" s="2"/>
      <c r="P174" s="2"/>
      <c r="Q174" s="2"/>
      <c r="R174" s="2"/>
      <c r="S174" s="2"/>
      <c r="T174" s="2"/>
      <c r="U174" s="2"/>
      <c r="V174" s="2"/>
      <c r="W174" s="2"/>
      <c r="X174" s="2"/>
      <c r="Y174" s="2"/>
      <c r="Z174" s="2"/>
      <c r="AA174" s="1622"/>
    </row>
    <row r="175" spans="1:27" ht="15.75">
      <c r="A175" s="2"/>
      <c r="B175" s="64"/>
      <c r="C175" s="2"/>
      <c r="D175" s="2"/>
      <c r="E175" s="2"/>
      <c r="F175" s="2"/>
      <c r="G175" s="2"/>
      <c r="H175" s="2"/>
      <c r="I175" s="2"/>
      <c r="J175" s="2"/>
      <c r="K175" s="2"/>
      <c r="L175" s="2"/>
      <c r="M175" s="2"/>
      <c r="N175" s="2"/>
      <c r="O175" s="2"/>
      <c r="P175" s="2"/>
      <c r="Q175" s="2"/>
      <c r="R175" s="2"/>
      <c r="S175" s="2"/>
      <c r="T175" s="2"/>
      <c r="U175" s="2"/>
      <c r="V175" s="2"/>
      <c r="W175" s="2"/>
      <c r="X175" s="2"/>
      <c r="Y175" s="2"/>
      <c r="Z175" s="2"/>
      <c r="AA175" s="1622"/>
    </row>
    <row r="176" spans="1:27" ht="15.75">
      <c r="A176" s="2"/>
      <c r="B176" s="64"/>
      <c r="C176" s="2"/>
      <c r="D176" s="2"/>
      <c r="E176" s="2"/>
      <c r="F176" s="2"/>
      <c r="G176" s="2"/>
      <c r="H176" s="2"/>
      <c r="I176" s="2"/>
      <c r="J176" s="2"/>
      <c r="K176" s="2"/>
      <c r="L176" s="2"/>
      <c r="M176" s="2"/>
      <c r="N176" s="2"/>
      <c r="O176" s="2"/>
      <c r="P176" s="2"/>
      <c r="Q176" s="2"/>
      <c r="R176" s="2"/>
      <c r="S176" s="2"/>
      <c r="T176" s="2"/>
      <c r="U176" s="2"/>
      <c r="V176" s="2"/>
      <c r="W176" s="2"/>
      <c r="X176" s="2"/>
      <c r="Y176" s="2"/>
      <c r="Z176" s="2"/>
      <c r="AA176" s="1622"/>
    </row>
    <row r="177" spans="1:27" ht="15.75">
      <c r="A177" s="2"/>
      <c r="B177" s="64"/>
      <c r="C177" s="2"/>
      <c r="D177" s="2"/>
      <c r="E177" s="2"/>
      <c r="F177" s="2"/>
      <c r="G177" s="2"/>
      <c r="H177" s="2"/>
      <c r="I177" s="2"/>
      <c r="J177" s="2"/>
      <c r="K177" s="2"/>
      <c r="L177" s="2"/>
      <c r="M177" s="2"/>
      <c r="N177" s="2"/>
      <c r="O177" s="2"/>
      <c r="P177" s="2"/>
      <c r="Q177" s="2"/>
      <c r="R177" s="2"/>
      <c r="S177" s="2"/>
      <c r="T177" s="2"/>
      <c r="U177" s="2"/>
      <c r="V177" s="2"/>
      <c r="W177" s="2"/>
      <c r="X177" s="2"/>
      <c r="Y177" s="2"/>
      <c r="Z177" s="2"/>
      <c r="AA177" s="1622"/>
    </row>
    <row r="178" spans="1:27" ht="15.75">
      <c r="A178" s="2"/>
      <c r="B178" s="64"/>
      <c r="C178" s="2"/>
      <c r="D178" s="2"/>
      <c r="E178" s="2"/>
      <c r="F178" s="2"/>
      <c r="G178" s="2"/>
      <c r="H178" s="2"/>
      <c r="I178" s="2"/>
      <c r="J178" s="2"/>
      <c r="K178" s="2"/>
      <c r="L178" s="2"/>
      <c r="M178" s="2"/>
      <c r="N178" s="2"/>
      <c r="O178" s="2"/>
      <c r="P178" s="2"/>
      <c r="Q178" s="2"/>
      <c r="R178" s="2"/>
      <c r="S178" s="2"/>
      <c r="T178" s="2"/>
      <c r="U178" s="2"/>
      <c r="V178" s="2"/>
      <c r="W178" s="2"/>
      <c r="X178" s="2"/>
      <c r="Y178" s="2"/>
      <c r="Z178" s="2"/>
      <c r="AA178" s="1622"/>
    </row>
    <row r="179" spans="1:27" ht="15.75">
      <c r="A179" s="2"/>
      <c r="B179" s="64"/>
      <c r="C179" s="2"/>
      <c r="D179" s="2"/>
      <c r="E179" s="2"/>
      <c r="F179" s="2"/>
      <c r="G179" s="2"/>
      <c r="H179" s="2"/>
      <c r="I179" s="2"/>
      <c r="J179" s="2"/>
      <c r="K179" s="2"/>
      <c r="L179" s="2"/>
      <c r="M179" s="2"/>
      <c r="N179" s="2"/>
      <c r="O179" s="2"/>
      <c r="P179" s="2"/>
      <c r="Q179" s="2"/>
      <c r="R179" s="2"/>
      <c r="S179" s="2"/>
      <c r="T179" s="2"/>
      <c r="U179" s="2"/>
      <c r="V179" s="2"/>
      <c r="W179" s="2"/>
      <c r="X179" s="2"/>
      <c r="Y179" s="2"/>
      <c r="Z179" s="2"/>
      <c r="AA179" s="1622"/>
    </row>
    <row r="180" spans="1:27" ht="15.75">
      <c r="A180" s="2"/>
      <c r="B180" s="64"/>
      <c r="C180" s="2"/>
      <c r="D180" s="2"/>
      <c r="E180" s="2"/>
      <c r="F180" s="2"/>
      <c r="G180" s="2"/>
      <c r="H180" s="2"/>
      <c r="I180" s="2"/>
      <c r="J180" s="2"/>
      <c r="K180" s="2"/>
      <c r="L180" s="2"/>
      <c r="M180" s="2"/>
      <c r="N180" s="2"/>
      <c r="O180" s="2"/>
      <c r="P180" s="2"/>
      <c r="Q180" s="2"/>
      <c r="R180" s="2"/>
      <c r="S180" s="2"/>
      <c r="T180" s="2"/>
      <c r="U180" s="2"/>
      <c r="V180" s="2"/>
      <c r="W180" s="2"/>
      <c r="X180" s="2"/>
      <c r="Y180" s="2"/>
      <c r="Z180" s="2"/>
      <c r="AA180" s="1622"/>
    </row>
    <row r="181" spans="1:27" ht="15.75">
      <c r="A181" s="2"/>
      <c r="B181" s="64"/>
      <c r="C181" s="2"/>
      <c r="D181" s="2"/>
      <c r="E181" s="2"/>
      <c r="F181" s="2"/>
      <c r="G181" s="2"/>
      <c r="H181" s="2"/>
      <c r="I181" s="2"/>
      <c r="J181" s="2"/>
      <c r="K181" s="2"/>
      <c r="L181" s="2"/>
      <c r="M181" s="2"/>
      <c r="N181" s="2"/>
      <c r="O181" s="2"/>
      <c r="P181" s="2"/>
      <c r="Q181" s="2"/>
      <c r="R181" s="2"/>
      <c r="S181" s="2"/>
      <c r="T181" s="2"/>
      <c r="U181" s="2"/>
      <c r="V181" s="2"/>
      <c r="W181" s="2"/>
      <c r="X181" s="2"/>
      <c r="Y181" s="2"/>
      <c r="Z181" s="2"/>
      <c r="AA181" s="1622"/>
    </row>
    <row r="182" spans="1:27" ht="15.75">
      <c r="A182" s="2"/>
      <c r="B182" s="64"/>
      <c r="C182" s="2"/>
      <c r="D182" s="2"/>
      <c r="E182" s="2"/>
      <c r="F182" s="2"/>
      <c r="G182" s="2"/>
      <c r="H182" s="2"/>
      <c r="I182" s="2"/>
      <c r="J182" s="2"/>
      <c r="K182" s="2"/>
      <c r="L182" s="2"/>
      <c r="M182" s="2"/>
      <c r="N182" s="2"/>
      <c r="O182" s="2"/>
      <c r="P182" s="2"/>
      <c r="Q182" s="2"/>
      <c r="R182" s="2"/>
      <c r="S182" s="2"/>
      <c r="T182" s="2"/>
      <c r="U182" s="2"/>
      <c r="V182" s="2"/>
      <c r="W182" s="2"/>
      <c r="X182" s="2"/>
      <c r="Y182" s="2"/>
      <c r="Z182" s="2"/>
      <c r="AA182" s="1622"/>
    </row>
    <row r="183" spans="1:27" ht="15.75">
      <c r="A183" s="2"/>
      <c r="B183" s="64"/>
      <c r="C183" s="2"/>
      <c r="D183" s="2"/>
      <c r="E183" s="2"/>
      <c r="F183" s="2"/>
      <c r="G183" s="2"/>
      <c r="H183" s="2"/>
      <c r="I183" s="2"/>
      <c r="J183" s="2"/>
      <c r="K183" s="2"/>
      <c r="L183" s="2"/>
      <c r="M183" s="2"/>
      <c r="N183" s="2"/>
      <c r="O183" s="2"/>
      <c r="P183" s="2"/>
      <c r="Q183" s="2"/>
      <c r="R183" s="2"/>
      <c r="S183" s="2"/>
      <c r="T183" s="2"/>
      <c r="U183" s="2"/>
      <c r="V183" s="2"/>
      <c r="W183" s="2"/>
      <c r="X183" s="2"/>
      <c r="Y183" s="2"/>
      <c r="Z183" s="2"/>
      <c r="AA183" s="1622"/>
    </row>
    <row r="184" spans="1:27" ht="15.75">
      <c r="A184" s="2"/>
      <c r="B184" s="64"/>
      <c r="C184" s="2"/>
      <c r="D184" s="2"/>
      <c r="E184" s="2"/>
      <c r="F184" s="2"/>
      <c r="G184" s="2"/>
      <c r="H184" s="2"/>
      <c r="I184" s="2"/>
      <c r="J184" s="2"/>
      <c r="K184" s="2"/>
      <c r="L184" s="2"/>
      <c r="M184" s="2"/>
      <c r="N184" s="2"/>
      <c r="O184" s="2"/>
      <c r="P184" s="2"/>
      <c r="Q184" s="2"/>
      <c r="R184" s="2"/>
      <c r="S184" s="2"/>
      <c r="T184" s="2"/>
      <c r="U184" s="2"/>
      <c r="V184" s="2"/>
      <c r="W184" s="2"/>
      <c r="X184" s="2"/>
      <c r="Y184" s="2"/>
      <c r="Z184" s="2"/>
      <c r="AA184" s="1622"/>
    </row>
    <row r="185" spans="1:27" ht="15.75">
      <c r="A185" s="2"/>
      <c r="B185" s="64"/>
      <c r="C185" s="2"/>
      <c r="D185" s="2"/>
      <c r="E185" s="2"/>
      <c r="F185" s="2"/>
      <c r="G185" s="2"/>
      <c r="H185" s="2"/>
      <c r="I185" s="2"/>
      <c r="J185" s="2"/>
      <c r="K185" s="2"/>
      <c r="L185" s="2"/>
      <c r="M185" s="2"/>
      <c r="N185" s="2"/>
      <c r="O185" s="2"/>
      <c r="P185" s="2"/>
      <c r="Q185" s="2"/>
      <c r="R185" s="2"/>
      <c r="S185" s="2"/>
      <c r="T185" s="2"/>
      <c r="U185" s="2"/>
      <c r="V185" s="2"/>
      <c r="W185" s="2"/>
      <c r="X185" s="2"/>
      <c r="Y185" s="2"/>
      <c r="Z185" s="2"/>
      <c r="AA185" s="1622"/>
    </row>
    <row r="186" spans="1:27" ht="15.75">
      <c r="A186" s="2"/>
      <c r="B186" s="64"/>
      <c r="C186" s="2"/>
      <c r="D186" s="2"/>
      <c r="E186" s="2"/>
      <c r="F186" s="2"/>
      <c r="G186" s="2"/>
      <c r="H186" s="2"/>
      <c r="I186" s="2"/>
      <c r="J186" s="2"/>
      <c r="K186" s="2"/>
      <c r="L186" s="2"/>
      <c r="M186" s="2"/>
      <c r="N186" s="2"/>
      <c r="O186" s="2"/>
      <c r="P186" s="2"/>
      <c r="Q186" s="2"/>
      <c r="R186" s="2"/>
      <c r="S186" s="2"/>
      <c r="T186" s="2"/>
      <c r="U186" s="2"/>
      <c r="V186" s="2"/>
      <c r="W186" s="2"/>
      <c r="X186" s="2"/>
      <c r="Y186" s="2"/>
      <c r="Z186" s="2"/>
      <c r="AA186" s="1622"/>
    </row>
    <row r="187" spans="1:27" ht="15.75">
      <c r="A187" s="2"/>
      <c r="B187" s="64"/>
      <c r="C187" s="2"/>
      <c r="D187" s="2"/>
      <c r="E187" s="2"/>
      <c r="F187" s="2"/>
      <c r="G187" s="2"/>
      <c r="H187" s="2"/>
      <c r="I187" s="2"/>
      <c r="J187" s="2"/>
      <c r="K187" s="2"/>
      <c r="L187" s="2"/>
      <c r="M187" s="2"/>
      <c r="N187" s="2"/>
      <c r="O187" s="2"/>
      <c r="P187" s="2"/>
      <c r="Q187" s="2"/>
      <c r="R187" s="2"/>
      <c r="S187" s="2"/>
      <c r="T187" s="2"/>
      <c r="U187" s="2"/>
      <c r="V187" s="2"/>
      <c r="W187" s="2"/>
      <c r="X187" s="2"/>
      <c r="Y187" s="2"/>
      <c r="Z187" s="2"/>
      <c r="AA187" s="1622"/>
    </row>
    <row r="188" spans="1:27" ht="15.75">
      <c r="A188" s="2"/>
      <c r="B188" s="64"/>
      <c r="C188" s="2"/>
      <c r="D188" s="2"/>
      <c r="E188" s="2"/>
      <c r="F188" s="2"/>
      <c r="G188" s="2"/>
      <c r="H188" s="2"/>
      <c r="I188" s="2"/>
      <c r="J188" s="2"/>
      <c r="K188" s="2"/>
      <c r="L188" s="2"/>
      <c r="M188" s="2"/>
      <c r="N188" s="2"/>
      <c r="O188" s="2"/>
      <c r="P188" s="2"/>
      <c r="Q188" s="2"/>
      <c r="R188" s="2"/>
      <c r="S188" s="2"/>
      <c r="T188" s="2"/>
      <c r="U188" s="2"/>
      <c r="V188" s="2"/>
      <c r="W188" s="2"/>
      <c r="X188" s="2"/>
      <c r="Y188" s="2"/>
      <c r="Z188" s="2"/>
      <c r="AA188" s="1622"/>
    </row>
    <row r="189" spans="1:27" ht="15.75">
      <c r="A189" s="2"/>
      <c r="B189" s="64"/>
      <c r="C189" s="2"/>
      <c r="D189" s="2"/>
      <c r="E189" s="2"/>
      <c r="F189" s="2"/>
      <c r="G189" s="2"/>
      <c r="H189" s="2"/>
      <c r="I189" s="2"/>
      <c r="J189" s="2"/>
      <c r="K189" s="2"/>
      <c r="L189" s="2"/>
      <c r="M189" s="2"/>
      <c r="N189" s="2"/>
      <c r="O189" s="2"/>
      <c r="P189" s="2"/>
      <c r="Q189" s="2"/>
      <c r="R189" s="2"/>
      <c r="S189" s="2"/>
      <c r="T189" s="2"/>
      <c r="U189" s="2"/>
      <c r="V189" s="2"/>
      <c r="W189" s="2"/>
      <c r="X189" s="2"/>
      <c r="Y189" s="2"/>
      <c r="Z189" s="2"/>
      <c r="AA189" s="1622"/>
    </row>
    <row r="190" spans="1:27" ht="15.75">
      <c r="A190" s="2"/>
      <c r="B190" s="64"/>
      <c r="C190" s="2"/>
      <c r="D190" s="2"/>
      <c r="E190" s="2"/>
      <c r="F190" s="2"/>
      <c r="G190" s="2"/>
      <c r="H190" s="2"/>
      <c r="I190" s="2"/>
      <c r="J190" s="2"/>
      <c r="K190" s="2"/>
      <c r="L190" s="2"/>
      <c r="M190" s="2"/>
      <c r="N190" s="2"/>
      <c r="O190" s="2"/>
      <c r="P190" s="2"/>
      <c r="Q190" s="2"/>
      <c r="R190" s="2"/>
      <c r="S190" s="2"/>
      <c r="T190" s="2"/>
      <c r="U190" s="2"/>
      <c r="V190" s="2"/>
      <c r="W190" s="2"/>
      <c r="X190" s="2"/>
      <c r="Y190" s="2"/>
      <c r="Z190" s="2"/>
      <c r="AA190" s="1622"/>
    </row>
    <row r="191" spans="1:27" ht="15.75">
      <c r="A191" s="2"/>
      <c r="B191" s="64"/>
      <c r="C191" s="2"/>
      <c r="D191" s="2"/>
      <c r="E191" s="2"/>
      <c r="F191" s="2"/>
      <c r="G191" s="2"/>
      <c r="H191" s="2"/>
      <c r="I191" s="2"/>
      <c r="J191" s="2"/>
      <c r="K191" s="2"/>
      <c r="L191" s="2"/>
      <c r="M191" s="2"/>
      <c r="N191" s="2"/>
      <c r="O191" s="2"/>
      <c r="P191" s="2"/>
      <c r="Q191" s="2"/>
      <c r="R191" s="2"/>
      <c r="S191" s="2"/>
      <c r="T191" s="2"/>
      <c r="U191" s="2"/>
      <c r="V191" s="2"/>
      <c r="W191" s="2"/>
      <c r="X191" s="2"/>
      <c r="Y191" s="2"/>
      <c r="Z191" s="2"/>
      <c r="AA191" s="1622"/>
    </row>
    <row r="192" spans="1:27" ht="15.75">
      <c r="A192" s="2"/>
      <c r="B192" s="64"/>
      <c r="C192" s="2"/>
      <c r="D192" s="2"/>
      <c r="E192" s="2"/>
      <c r="F192" s="2"/>
      <c r="G192" s="2"/>
      <c r="H192" s="2"/>
      <c r="I192" s="2"/>
      <c r="J192" s="2"/>
      <c r="K192" s="2"/>
      <c r="L192" s="2"/>
      <c r="M192" s="2"/>
      <c r="N192" s="2"/>
      <c r="O192" s="2"/>
      <c r="P192" s="2"/>
      <c r="Q192" s="2"/>
      <c r="R192" s="2"/>
      <c r="S192" s="2"/>
      <c r="T192" s="2"/>
      <c r="U192" s="2"/>
      <c r="V192" s="2"/>
      <c r="W192" s="2"/>
      <c r="X192" s="2"/>
      <c r="Y192" s="2"/>
      <c r="Z192" s="2"/>
      <c r="AA192" s="1622"/>
    </row>
    <row r="193" spans="1:27" ht="15.75">
      <c r="A193" s="2"/>
      <c r="B193" s="64"/>
      <c r="C193" s="2"/>
      <c r="D193" s="2"/>
      <c r="E193" s="2"/>
      <c r="F193" s="2"/>
      <c r="G193" s="2"/>
      <c r="H193" s="2"/>
      <c r="I193" s="2"/>
      <c r="J193" s="2"/>
      <c r="K193" s="2"/>
      <c r="L193" s="2"/>
      <c r="M193" s="2"/>
      <c r="N193" s="2"/>
      <c r="O193" s="2"/>
      <c r="P193" s="2"/>
      <c r="Q193" s="2"/>
      <c r="R193" s="2"/>
      <c r="S193" s="2"/>
      <c r="T193" s="2"/>
      <c r="U193" s="2"/>
      <c r="V193" s="2"/>
      <c r="W193" s="2"/>
      <c r="X193" s="2"/>
      <c r="Y193" s="2"/>
      <c r="Z193" s="2"/>
      <c r="AA193" s="1622"/>
    </row>
    <row r="194" spans="1:27" ht="15.75">
      <c r="A194" s="2"/>
      <c r="B194" s="64"/>
      <c r="C194" s="2"/>
      <c r="D194" s="2"/>
      <c r="E194" s="2"/>
      <c r="F194" s="2"/>
      <c r="G194" s="2"/>
      <c r="H194" s="2"/>
      <c r="I194" s="2"/>
      <c r="J194" s="2"/>
      <c r="K194" s="2"/>
      <c r="L194" s="2"/>
      <c r="M194" s="2"/>
      <c r="N194" s="2"/>
      <c r="O194" s="2"/>
      <c r="P194" s="2"/>
      <c r="Q194" s="2"/>
      <c r="R194" s="2"/>
      <c r="S194" s="2"/>
      <c r="T194" s="2"/>
      <c r="U194" s="2"/>
      <c r="V194" s="2"/>
      <c r="W194" s="2"/>
      <c r="X194" s="2"/>
      <c r="Y194" s="2"/>
      <c r="Z194" s="2"/>
      <c r="AA194" s="1622"/>
    </row>
    <row r="195" spans="1:27" ht="15.75">
      <c r="A195" s="2"/>
      <c r="B195" s="64"/>
      <c r="C195" s="2"/>
      <c r="D195" s="2"/>
      <c r="E195" s="2"/>
      <c r="F195" s="2"/>
      <c r="G195" s="2"/>
      <c r="H195" s="2"/>
      <c r="I195" s="2"/>
      <c r="J195" s="2"/>
      <c r="K195" s="2"/>
      <c r="L195" s="2"/>
      <c r="M195" s="2"/>
      <c r="N195" s="2"/>
      <c r="O195" s="2"/>
      <c r="P195" s="2"/>
      <c r="Q195" s="2"/>
      <c r="R195" s="2"/>
      <c r="S195" s="2"/>
      <c r="T195" s="2"/>
      <c r="U195" s="2"/>
      <c r="V195" s="2"/>
      <c r="W195" s="2"/>
      <c r="X195" s="2"/>
      <c r="Y195" s="2"/>
      <c r="Z195" s="2"/>
      <c r="AA195" s="1622"/>
    </row>
    <row r="196" spans="1:27" ht="15.75">
      <c r="A196" s="2"/>
      <c r="B196" s="64"/>
      <c r="C196" s="2"/>
      <c r="D196" s="2"/>
      <c r="E196" s="2"/>
      <c r="F196" s="2"/>
      <c r="G196" s="2"/>
      <c r="H196" s="2"/>
      <c r="I196" s="2"/>
      <c r="J196" s="2"/>
      <c r="K196" s="2"/>
      <c r="L196" s="2"/>
      <c r="M196" s="2"/>
      <c r="N196" s="2"/>
      <c r="O196" s="2"/>
      <c r="P196" s="2"/>
      <c r="Q196" s="2"/>
      <c r="R196" s="2"/>
      <c r="S196" s="2"/>
      <c r="T196" s="2"/>
      <c r="U196" s="2"/>
      <c r="V196" s="2"/>
      <c r="W196" s="2"/>
      <c r="X196" s="2"/>
      <c r="Y196" s="2"/>
      <c r="Z196" s="2"/>
      <c r="AA196" s="1622"/>
    </row>
    <row r="197" spans="1:27" ht="15.75">
      <c r="A197" s="2"/>
      <c r="B197" s="64"/>
      <c r="C197" s="2"/>
      <c r="D197" s="2"/>
      <c r="E197" s="2"/>
      <c r="F197" s="2"/>
      <c r="G197" s="2"/>
      <c r="H197" s="2"/>
      <c r="I197" s="2"/>
      <c r="J197" s="2"/>
      <c r="K197" s="2"/>
      <c r="L197" s="2"/>
      <c r="M197" s="2"/>
      <c r="N197" s="2"/>
      <c r="O197" s="2"/>
      <c r="P197" s="2"/>
      <c r="Q197" s="2"/>
      <c r="R197" s="2"/>
      <c r="S197" s="2"/>
      <c r="T197" s="2"/>
      <c r="U197" s="2"/>
      <c r="V197" s="2"/>
      <c r="W197" s="2"/>
      <c r="X197" s="2"/>
      <c r="Y197" s="2"/>
      <c r="Z197" s="2"/>
      <c r="AA197" s="1622"/>
    </row>
    <row r="198" spans="1:27" ht="15.75">
      <c r="A198" s="2"/>
      <c r="B198" s="64"/>
      <c r="C198" s="2"/>
      <c r="D198" s="2"/>
      <c r="E198" s="2"/>
      <c r="F198" s="2"/>
      <c r="G198" s="2"/>
      <c r="H198" s="2"/>
      <c r="I198" s="2"/>
      <c r="J198" s="2"/>
      <c r="K198" s="2"/>
      <c r="L198" s="2"/>
      <c r="M198" s="2"/>
      <c r="N198" s="2"/>
      <c r="O198" s="2"/>
      <c r="P198" s="2"/>
      <c r="Q198" s="2"/>
      <c r="R198" s="2"/>
      <c r="S198" s="2"/>
      <c r="T198" s="2"/>
      <c r="U198" s="2"/>
      <c r="V198" s="2"/>
      <c r="W198" s="2"/>
      <c r="X198" s="2"/>
      <c r="Y198" s="2"/>
      <c r="Z198" s="2"/>
      <c r="AA198" s="1622"/>
    </row>
    <row r="199" spans="1:27" ht="15.75">
      <c r="A199" s="2"/>
      <c r="B199" s="64"/>
      <c r="C199" s="2"/>
      <c r="D199" s="2"/>
      <c r="E199" s="2"/>
      <c r="F199" s="2"/>
      <c r="G199" s="2"/>
      <c r="H199" s="2"/>
      <c r="I199" s="2"/>
      <c r="J199" s="2"/>
      <c r="K199" s="2"/>
      <c r="L199" s="2"/>
      <c r="M199" s="2"/>
      <c r="N199" s="2"/>
      <c r="O199" s="2"/>
      <c r="P199" s="2"/>
      <c r="Q199" s="2"/>
      <c r="R199" s="2"/>
      <c r="S199" s="2"/>
      <c r="T199" s="2"/>
      <c r="U199" s="2"/>
      <c r="V199" s="2"/>
      <c r="W199" s="2"/>
      <c r="X199" s="2"/>
      <c r="Y199" s="2"/>
      <c r="Z199" s="2"/>
      <c r="AA199" s="1622"/>
    </row>
    <row r="200" spans="1:27" ht="15.75">
      <c r="A200" s="2"/>
      <c r="B200" s="64"/>
      <c r="C200" s="2"/>
      <c r="D200" s="2"/>
      <c r="E200" s="2"/>
      <c r="F200" s="2"/>
      <c r="G200" s="2"/>
      <c r="H200" s="2"/>
      <c r="I200" s="2"/>
      <c r="J200" s="2"/>
      <c r="K200" s="2"/>
      <c r="L200" s="2"/>
      <c r="M200" s="2"/>
      <c r="N200" s="2"/>
      <c r="O200" s="2"/>
      <c r="P200" s="2"/>
      <c r="Q200" s="2"/>
      <c r="R200" s="2"/>
      <c r="S200" s="2"/>
      <c r="T200" s="2"/>
      <c r="U200" s="2"/>
      <c r="V200" s="2"/>
      <c r="W200" s="2"/>
      <c r="X200" s="2"/>
      <c r="Y200" s="2"/>
      <c r="Z200" s="2"/>
      <c r="AA200" s="1622"/>
    </row>
    <row r="201" spans="1:27" ht="15.75">
      <c r="A201" s="2"/>
      <c r="B201" s="64"/>
      <c r="C201" s="2"/>
      <c r="D201" s="2"/>
      <c r="E201" s="2"/>
      <c r="F201" s="2"/>
      <c r="G201" s="2"/>
      <c r="H201" s="2"/>
      <c r="I201" s="2"/>
      <c r="J201" s="2"/>
      <c r="K201" s="2"/>
      <c r="L201" s="2"/>
      <c r="M201" s="2"/>
      <c r="N201" s="2"/>
      <c r="O201" s="2"/>
      <c r="P201" s="2"/>
      <c r="Q201" s="2"/>
      <c r="R201" s="2"/>
      <c r="S201" s="2"/>
      <c r="T201" s="2"/>
      <c r="U201" s="2"/>
      <c r="V201" s="2"/>
      <c r="W201" s="2"/>
      <c r="X201" s="2"/>
      <c r="Y201" s="2"/>
      <c r="Z201" s="2"/>
      <c r="AA201" s="1622"/>
    </row>
    <row r="202" spans="1:27" ht="15.75">
      <c r="A202" s="2"/>
      <c r="B202" s="64"/>
      <c r="C202" s="2"/>
      <c r="D202" s="2"/>
      <c r="E202" s="2"/>
      <c r="F202" s="2"/>
      <c r="G202" s="2"/>
      <c r="H202" s="2"/>
      <c r="I202" s="2"/>
      <c r="J202" s="2"/>
      <c r="K202" s="2"/>
      <c r="L202" s="2"/>
      <c r="M202" s="2"/>
      <c r="N202" s="2"/>
      <c r="O202" s="2"/>
      <c r="P202" s="2"/>
      <c r="Q202" s="2"/>
      <c r="R202" s="2"/>
      <c r="S202" s="2"/>
      <c r="T202" s="2"/>
      <c r="U202" s="2"/>
      <c r="V202" s="2"/>
      <c r="W202" s="2"/>
      <c r="X202" s="2"/>
      <c r="Y202" s="2"/>
      <c r="Z202" s="2"/>
      <c r="AA202" s="1622"/>
    </row>
    <row r="203" spans="1:27" ht="15.75">
      <c r="A203" s="2"/>
      <c r="B203" s="64"/>
      <c r="C203" s="2"/>
      <c r="D203" s="2"/>
      <c r="E203" s="2"/>
      <c r="F203" s="2"/>
      <c r="G203" s="2"/>
      <c r="H203" s="2"/>
      <c r="I203" s="2"/>
      <c r="J203" s="2"/>
      <c r="K203" s="2"/>
      <c r="L203" s="2"/>
      <c r="M203" s="2"/>
      <c r="N203" s="2"/>
      <c r="O203" s="2"/>
      <c r="P203" s="2"/>
      <c r="Q203" s="2"/>
      <c r="R203" s="2"/>
      <c r="S203" s="2"/>
      <c r="T203" s="2"/>
      <c r="U203" s="2"/>
      <c r="V203" s="2"/>
      <c r="W203" s="2"/>
      <c r="X203" s="2"/>
      <c r="Y203" s="2"/>
      <c r="Z203" s="2"/>
      <c r="AA203" s="1622"/>
    </row>
    <row r="204" spans="1:27" ht="15.75">
      <c r="A204" s="2"/>
      <c r="B204" s="64"/>
      <c r="C204" s="2"/>
      <c r="D204" s="2"/>
      <c r="E204" s="2"/>
      <c r="F204" s="2"/>
      <c r="G204" s="2"/>
      <c r="H204" s="2"/>
      <c r="I204" s="2"/>
      <c r="J204" s="2"/>
      <c r="K204" s="2"/>
      <c r="L204" s="2"/>
      <c r="M204" s="2"/>
      <c r="N204" s="2"/>
      <c r="O204" s="2"/>
      <c r="P204" s="2"/>
      <c r="Q204" s="2"/>
      <c r="R204" s="2"/>
      <c r="S204" s="2"/>
      <c r="T204" s="2"/>
      <c r="U204" s="2"/>
      <c r="V204" s="2"/>
      <c r="W204" s="2"/>
      <c r="X204" s="2"/>
      <c r="Y204" s="2"/>
      <c r="Z204" s="2"/>
      <c r="AA204" s="1622"/>
    </row>
    <row r="205" spans="1:27" ht="15.75">
      <c r="A205" s="2"/>
      <c r="B205" s="64"/>
      <c r="C205" s="2"/>
      <c r="D205" s="2"/>
      <c r="E205" s="2"/>
      <c r="F205" s="2"/>
      <c r="G205" s="2"/>
      <c r="H205" s="2"/>
      <c r="I205" s="2"/>
      <c r="J205" s="2"/>
      <c r="K205" s="2"/>
      <c r="L205" s="2"/>
      <c r="M205" s="2"/>
      <c r="N205" s="2"/>
      <c r="O205" s="2"/>
      <c r="P205" s="2"/>
      <c r="Q205" s="2"/>
      <c r="R205" s="2"/>
      <c r="S205" s="2"/>
      <c r="T205" s="2"/>
      <c r="U205" s="2"/>
      <c r="V205" s="2"/>
      <c r="W205" s="2"/>
      <c r="X205" s="2"/>
      <c r="Y205" s="2"/>
      <c r="Z205" s="2"/>
      <c r="AA205" s="1622"/>
    </row>
    <row r="206" spans="1:27" ht="15.75">
      <c r="A206" s="2"/>
      <c r="B206" s="64"/>
      <c r="C206" s="2"/>
      <c r="D206" s="2"/>
      <c r="E206" s="2"/>
      <c r="F206" s="2"/>
      <c r="G206" s="2"/>
      <c r="H206" s="2"/>
      <c r="I206" s="2"/>
      <c r="J206" s="2"/>
      <c r="K206" s="2"/>
      <c r="L206" s="2"/>
      <c r="M206" s="2"/>
      <c r="N206" s="2"/>
      <c r="O206" s="2"/>
      <c r="P206" s="2"/>
      <c r="Q206" s="2"/>
      <c r="R206" s="2"/>
      <c r="S206" s="2"/>
      <c r="T206" s="2"/>
      <c r="U206" s="2"/>
      <c r="V206" s="2"/>
      <c r="W206" s="2"/>
      <c r="X206" s="2"/>
      <c r="Y206" s="2"/>
      <c r="Z206" s="2"/>
      <c r="AA206" s="1622"/>
    </row>
    <row r="207" spans="1:27" ht="15.75">
      <c r="A207" s="2"/>
      <c r="B207" s="64"/>
      <c r="C207" s="2"/>
      <c r="D207" s="2"/>
      <c r="E207" s="2"/>
      <c r="F207" s="2"/>
      <c r="G207" s="2"/>
      <c r="H207" s="2"/>
      <c r="I207" s="2"/>
      <c r="J207" s="2"/>
      <c r="K207" s="2"/>
      <c r="L207" s="2"/>
      <c r="M207" s="2"/>
      <c r="N207" s="2"/>
      <c r="O207" s="2"/>
      <c r="P207" s="2"/>
      <c r="Q207" s="2"/>
      <c r="R207" s="2"/>
      <c r="S207" s="2"/>
      <c r="T207" s="2"/>
      <c r="U207" s="2"/>
      <c r="V207" s="2"/>
      <c r="W207" s="2"/>
      <c r="X207" s="2"/>
      <c r="Y207" s="2"/>
      <c r="Z207" s="2"/>
      <c r="AA207" s="1622"/>
    </row>
    <row r="208" spans="1:27" ht="15.75">
      <c r="A208" s="2"/>
      <c r="B208" s="64"/>
      <c r="C208" s="2"/>
      <c r="D208" s="2"/>
      <c r="E208" s="2"/>
      <c r="F208" s="2"/>
      <c r="G208" s="2"/>
      <c r="H208" s="2"/>
      <c r="I208" s="2"/>
      <c r="J208" s="2"/>
      <c r="K208" s="2"/>
      <c r="L208" s="2"/>
      <c r="M208" s="2"/>
      <c r="N208" s="2"/>
      <c r="O208" s="2"/>
      <c r="P208" s="2"/>
      <c r="Q208" s="2"/>
      <c r="R208" s="2"/>
      <c r="S208" s="2"/>
      <c r="T208" s="2"/>
      <c r="U208" s="2"/>
      <c r="V208" s="2"/>
      <c r="W208" s="2"/>
      <c r="X208" s="2"/>
      <c r="Y208" s="2"/>
      <c r="Z208" s="2"/>
      <c r="AA208" s="1622"/>
    </row>
    <row r="209" spans="1:27" ht="15.75">
      <c r="A209" s="2"/>
      <c r="B209" s="64"/>
      <c r="C209" s="2"/>
      <c r="D209" s="2"/>
      <c r="E209" s="2"/>
      <c r="F209" s="2"/>
      <c r="G209" s="2"/>
      <c r="H209" s="2"/>
      <c r="I209" s="2"/>
      <c r="J209" s="2"/>
      <c r="K209" s="2"/>
      <c r="L209" s="2"/>
      <c r="M209" s="2"/>
      <c r="N209" s="2"/>
      <c r="O209" s="2"/>
      <c r="P209" s="2"/>
      <c r="Q209" s="2"/>
      <c r="R209" s="2"/>
      <c r="S209" s="2"/>
      <c r="T209" s="2"/>
      <c r="U209" s="2"/>
      <c r="V209" s="2"/>
      <c r="W209" s="2"/>
      <c r="X209" s="2"/>
      <c r="Y209" s="2"/>
      <c r="Z209" s="2"/>
      <c r="AA209" s="1622"/>
    </row>
    <row r="210" spans="1:27" ht="15.75">
      <c r="A210" s="2"/>
      <c r="B210" s="64"/>
      <c r="C210" s="2"/>
      <c r="D210" s="2"/>
      <c r="E210" s="2"/>
      <c r="F210" s="2"/>
      <c r="G210" s="2"/>
      <c r="H210" s="2"/>
      <c r="I210" s="2"/>
      <c r="J210" s="2"/>
      <c r="K210" s="2"/>
      <c r="L210" s="2"/>
      <c r="M210" s="2"/>
      <c r="N210" s="2"/>
      <c r="O210" s="2"/>
      <c r="P210" s="2"/>
      <c r="Q210" s="2"/>
      <c r="R210" s="2"/>
      <c r="S210" s="2"/>
      <c r="T210" s="2"/>
      <c r="U210" s="2"/>
      <c r="V210" s="2"/>
      <c r="W210" s="2"/>
      <c r="X210" s="2"/>
      <c r="Y210" s="2"/>
      <c r="Z210" s="2"/>
      <c r="AA210" s="1622"/>
    </row>
    <row r="211" spans="1:27" ht="15.75">
      <c r="A211" s="2"/>
      <c r="B211" s="64"/>
      <c r="C211" s="2"/>
      <c r="D211" s="2"/>
      <c r="E211" s="2"/>
      <c r="F211" s="2"/>
      <c r="G211" s="2"/>
      <c r="H211" s="2"/>
      <c r="I211" s="2"/>
      <c r="J211" s="2"/>
      <c r="K211" s="2"/>
      <c r="L211" s="2"/>
      <c r="M211" s="2"/>
      <c r="N211" s="2"/>
      <c r="O211" s="2"/>
      <c r="P211" s="2"/>
      <c r="Q211" s="2"/>
      <c r="R211" s="2"/>
      <c r="S211" s="2"/>
      <c r="T211" s="2"/>
      <c r="U211" s="2"/>
      <c r="V211" s="2"/>
      <c r="W211" s="2"/>
      <c r="X211" s="2"/>
      <c r="Y211" s="2"/>
      <c r="Z211" s="2"/>
      <c r="AA211" s="1622"/>
    </row>
    <row r="212" spans="1:27" ht="15.75">
      <c r="A212" s="2"/>
      <c r="B212" s="64"/>
      <c r="C212" s="2"/>
      <c r="D212" s="2"/>
      <c r="E212" s="2"/>
      <c r="F212" s="2"/>
      <c r="G212" s="2"/>
      <c r="H212" s="2"/>
      <c r="I212" s="2"/>
      <c r="J212" s="2"/>
      <c r="K212" s="2"/>
      <c r="L212" s="2"/>
      <c r="M212" s="2"/>
      <c r="N212" s="2"/>
      <c r="O212" s="2"/>
      <c r="P212" s="2"/>
      <c r="Q212" s="2"/>
      <c r="R212" s="2"/>
      <c r="S212" s="2"/>
      <c r="T212" s="2"/>
      <c r="U212" s="2"/>
      <c r="V212" s="2"/>
      <c r="W212" s="2"/>
      <c r="X212" s="2"/>
      <c r="Y212" s="2"/>
      <c r="Z212" s="2"/>
      <c r="AA212" s="1622"/>
    </row>
    <row r="213" spans="1:27" ht="15.75">
      <c r="A213" s="2"/>
      <c r="B213" s="64"/>
      <c r="C213" s="2"/>
      <c r="D213" s="2"/>
      <c r="E213" s="2"/>
      <c r="F213" s="2"/>
      <c r="G213" s="2"/>
      <c r="H213" s="2"/>
      <c r="I213" s="2"/>
      <c r="J213" s="2"/>
      <c r="K213" s="2"/>
      <c r="L213" s="2"/>
      <c r="M213" s="2"/>
      <c r="N213" s="2"/>
      <c r="O213" s="2"/>
      <c r="P213" s="2"/>
      <c r="Q213" s="2"/>
      <c r="R213" s="2"/>
      <c r="S213" s="2"/>
      <c r="T213" s="2"/>
      <c r="U213" s="2"/>
      <c r="V213" s="2"/>
      <c r="W213" s="2"/>
      <c r="X213" s="2"/>
      <c r="Y213" s="2"/>
      <c r="Z213" s="2"/>
      <c r="AA213" s="1622"/>
    </row>
    <row r="214" spans="1:27" ht="15.75">
      <c r="A214" s="2"/>
      <c r="B214" s="64"/>
      <c r="C214" s="2"/>
      <c r="D214" s="2"/>
      <c r="E214" s="2"/>
      <c r="F214" s="2"/>
      <c r="G214" s="2"/>
      <c r="H214" s="2"/>
      <c r="I214" s="2"/>
      <c r="J214" s="2"/>
      <c r="K214" s="2"/>
      <c r="L214" s="2"/>
      <c r="M214" s="2"/>
      <c r="N214" s="2"/>
      <c r="O214" s="2"/>
      <c r="P214" s="2"/>
      <c r="Q214" s="2"/>
      <c r="R214" s="2"/>
      <c r="S214" s="2"/>
      <c r="T214" s="2"/>
      <c r="U214" s="2"/>
      <c r="V214" s="2"/>
      <c r="W214" s="2"/>
      <c r="X214" s="2"/>
      <c r="Y214" s="2"/>
      <c r="Z214" s="2"/>
      <c r="AA214" s="1622"/>
    </row>
    <row r="215" spans="1:27" ht="15.75">
      <c r="A215" s="2"/>
      <c r="B215" s="64"/>
      <c r="C215" s="2"/>
      <c r="D215" s="2"/>
      <c r="E215" s="2"/>
      <c r="F215" s="2"/>
      <c r="G215" s="2"/>
      <c r="H215" s="2"/>
      <c r="I215" s="2"/>
      <c r="J215" s="2"/>
      <c r="K215" s="2"/>
      <c r="L215" s="2"/>
      <c r="M215" s="2"/>
      <c r="N215" s="2"/>
      <c r="O215" s="2"/>
      <c r="P215" s="2"/>
      <c r="Q215" s="2"/>
      <c r="R215" s="2"/>
      <c r="S215" s="2"/>
      <c r="T215" s="2"/>
      <c r="U215" s="2"/>
      <c r="V215" s="2"/>
      <c r="W215" s="2"/>
      <c r="X215" s="2"/>
      <c r="Y215" s="2"/>
      <c r="Z215" s="2"/>
      <c r="AA215" s="1622"/>
    </row>
    <row r="216" spans="1:27" ht="15.75">
      <c r="A216" s="2"/>
      <c r="B216" s="64"/>
      <c r="C216" s="2"/>
      <c r="D216" s="2"/>
      <c r="E216" s="2"/>
      <c r="F216" s="2"/>
      <c r="G216" s="2"/>
      <c r="H216" s="2"/>
      <c r="I216" s="2"/>
      <c r="J216" s="2"/>
      <c r="K216" s="2"/>
      <c r="L216" s="2"/>
      <c r="M216" s="2"/>
      <c r="N216" s="2"/>
      <c r="O216" s="2"/>
      <c r="P216" s="2"/>
      <c r="Q216" s="2"/>
      <c r="R216" s="2"/>
      <c r="S216" s="2"/>
      <c r="T216" s="2"/>
      <c r="U216" s="2"/>
      <c r="V216" s="2"/>
      <c r="W216" s="2"/>
      <c r="X216" s="2"/>
      <c r="Y216" s="2"/>
      <c r="Z216" s="2"/>
      <c r="AA216" s="1622"/>
    </row>
    <row r="217" spans="1:27" ht="15.75">
      <c r="A217" s="2"/>
      <c r="B217" s="64"/>
      <c r="C217" s="2"/>
      <c r="D217" s="2"/>
      <c r="E217" s="2"/>
      <c r="F217" s="2"/>
      <c r="G217" s="2"/>
      <c r="H217" s="2"/>
      <c r="I217" s="2"/>
      <c r="J217" s="2"/>
      <c r="K217" s="2"/>
      <c r="L217" s="2"/>
      <c r="M217" s="2"/>
      <c r="N217" s="2"/>
      <c r="O217" s="2"/>
      <c r="P217" s="2"/>
      <c r="Q217" s="2"/>
      <c r="R217" s="2"/>
      <c r="S217" s="2"/>
      <c r="T217" s="2"/>
      <c r="U217" s="2"/>
      <c r="V217" s="2"/>
      <c r="W217" s="2"/>
      <c r="X217" s="2"/>
      <c r="Y217" s="2"/>
      <c r="Z217" s="2"/>
      <c r="AA217" s="1622"/>
    </row>
    <row r="218" spans="1:27" ht="15.75">
      <c r="A218" s="2"/>
      <c r="B218" s="64"/>
      <c r="C218" s="2"/>
      <c r="D218" s="2"/>
      <c r="E218" s="2"/>
      <c r="F218" s="2"/>
      <c r="G218" s="2"/>
      <c r="H218" s="2"/>
      <c r="I218" s="2"/>
      <c r="J218" s="2"/>
      <c r="K218" s="2"/>
      <c r="L218" s="2"/>
      <c r="M218" s="2"/>
      <c r="N218" s="2"/>
      <c r="O218" s="2"/>
      <c r="P218" s="2"/>
      <c r="Q218" s="2"/>
      <c r="R218" s="2"/>
      <c r="S218" s="2"/>
      <c r="T218" s="2"/>
      <c r="U218" s="2"/>
      <c r="V218" s="2"/>
      <c r="W218" s="2"/>
      <c r="X218" s="2"/>
      <c r="Y218" s="2"/>
      <c r="Z218" s="2"/>
      <c r="AA218" s="1622"/>
    </row>
    <row r="219" spans="1:27" ht="15.75">
      <c r="A219" s="2"/>
      <c r="B219" s="64"/>
      <c r="C219" s="2"/>
      <c r="D219" s="2"/>
      <c r="E219" s="2"/>
      <c r="F219" s="2"/>
      <c r="G219" s="2"/>
      <c r="H219" s="2"/>
      <c r="I219" s="2"/>
      <c r="J219" s="2"/>
      <c r="K219" s="2"/>
      <c r="L219" s="2"/>
      <c r="M219" s="2"/>
      <c r="N219" s="2"/>
      <c r="O219" s="2"/>
      <c r="P219" s="2"/>
      <c r="Q219" s="2"/>
      <c r="R219" s="2"/>
      <c r="S219" s="2"/>
      <c r="T219" s="2"/>
      <c r="U219" s="2"/>
      <c r="V219" s="2"/>
      <c r="W219" s="2"/>
      <c r="X219" s="2"/>
      <c r="Y219" s="2"/>
      <c r="Z219" s="2"/>
      <c r="AA219" s="1622"/>
    </row>
    <row r="220" spans="1:27" ht="15.75">
      <c r="A220" s="2"/>
      <c r="B220" s="64"/>
      <c r="C220" s="2"/>
      <c r="D220" s="2"/>
      <c r="E220" s="2"/>
      <c r="F220" s="2"/>
      <c r="G220" s="2"/>
      <c r="H220" s="2"/>
      <c r="I220" s="2"/>
      <c r="J220" s="2"/>
      <c r="K220" s="2"/>
      <c r="L220" s="2"/>
      <c r="M220" s="2"/>
      <c r="N220" s="2"/>
      <c r="O220" s="2"/>
      <c r="P220" s="2"/>
      <c r="Q220" s="2"/>
      <c r="R220" s="2"/>
      <c r="S220" s="2"/>
      <c r="T220" s="2"/>
      <c r="U220" s="2"/>
      <c r="V220" s="2"/>
      <c r="W220" s="2"/>
      <c r="X220" s="2"/>
      <c r="Y220" s="2"/>
      <c r="Z220" s="2"/>
      <c r="AA220" s="1622"/>
    </row>
    <row r="221" spans="1:27" ht="15.75">
      <c r="A221" s="2"/>
      <c r="B221" s="64"/>
      <c r="C221" s="2"/>
      <c r="D221" s="2"/>
      <c r="E221" s="2"/>
      <c r="F221" s="2"/>
      <c r="G221" s="2"/>
      <c r="H221" s="2"/>
      <c r="I221" s="2"/>
      <c r="J221" s="2"/>
      <c r="K221" s="2"/>
      <c r="L221" s="2"/>
      <c r="M221" s="2"/>
      <c r="N221" s="2"/>
      <c r="O221" s="2"/>
      <c r="P221" s="2"/>
      <c r="Q221" s="2"/>
      <c r="R221" s="2"/>
      <c r="S221" s="2"/>
      <c r="T221" s="2"/>
      <c r="U221" s="2"/>
      <c r="V221" s="2"/>
      <c r="W221" s="2"/>
      <c r="X221" s="2"/>
      <c r="Y221" s="2"/>
      <c r="Z221" s="2"/>
      <c r="AA221" s="1622"/>
    </row>
    <row r="222" spans="1:27" ht="15.75">
      <c r="A222" s="2"/>
      <c r="B222" s="64"/>
      <c r="C222" s="2"/>
      <c r="D222" s="2"/>
      <c r="E222" s="2"/>
      <c r="F222" s="2"/>
      <c r="G222" s="2"/>
      <c r="H222" s="2"/>
      <c r="I222" s="2"/>
      <c r="J222" s="2"/>
      <c r="K222" s="2"/>
      <c r="L222" s="2"/>
      <c r="M222" s="2"/>
      <c r="N222" s="2"/>
      <c r="O222" s="2"/>
      <c r="P222" s="2"/>
      <c r="Q222" s="2"/>
      <c r="R222" s="2"/>
      <c r="S222" s="2"/>
      <c r="T222" s="2"/>
      <c r="U222" s="2"/>
      <c r="V222" s="2"/>
      <c r="W222" s="2"/>
      <c r="X222" s="2"/>
      <c r="Y222" s="2"/>
      <c r="Z222" s="2"/>
      <c r="AA222" s="1622"/>
    </row>
    <row r="223" spans="1:27" ht="15.75">
      <c r="A223" s="2"/>
      <c r="B223" s="64"/>
      <c r="C223" s="2"/>
      <c r="D223" s="2"/>
      <c r="E223" s="2"/>
      <c r="F223" s="2"/>
      <c r="G223" s="2"/>
      <c r="H223" s="2"/>
      <c r="I223" s="2"/>
      <c r="J223" s="2"/>
      <c r="K223" s="2"/>
      <c r="L223" s="2"/>
      <c r="M223" s="2"/>
      <c r="N223" s="2"/>
      <c r="O223" s="2"/>
      <c r="P223" s="2"/>
      <c r="Q223" s="2"/>
      <c r="R223" s="2"/>
      <c r="S223" s="2"/>
      <c r="T223" s="2"/>
      <c r="U223" s="2"/>
      <c r="V223" s="2"/>
      <c r="W223" s="2"/>
      <c r="X223" s="2"/>
      <c r="Y223" s="2"/>
      <c r="Z223" s="2"/>
      <c r="AA223" s="1622"/>
    </row>
    <row r="224" spans="1:27" ht="15.75">
      <c r="A224" s="2"/>
      <c r="B224" s="64"/>
      <c r="C224" s="2"/>
      <c r="D224" s="2"/>
      <c r="E224" s="2"/>
      <c r="F224" s="2"/>
      <c r="G224" s="2"/>
      <c r="H224" s="2"/>
      <c r="I224" s="2"/>
      <c r="J224" s="2"/>
      <c r="K224" s="2"/>
      <c r="L224" s="2"/>
      <c r="M224" s="2"/>
      <c r="N224" s="2"/>
      <c r="O224" s="2"/>
      <c r="P224" s="2"/>
      <c r="Q224" s="2"/>
      <c r="R224" s="2"/>
      <c r="S224" s="2"/>
      <c r="T224" s="2"/>
      <c r="U224" s="2"/>
      <c r="V224" s="2"/>
      <c r="W224" s="2"/>
      <c r="X224" s="2"/>
      <c r="Y224" s="2"/>
      <c r="Z224" s="2"/>
      <c r="AA224" s="1622"/>
    </row>
    <row r="225" spans="1:27" ht="15.75">
      <c r="A225" s="2"/>
      <c r="B225" s="64"/>
      <c r="C225" s="2"/>
      <c r="D225" s="2"/>
      <c r="E225" s="2"/>
      <c r="F225" s="2"/>
      <c r="G225" s="2"/>
      <c r="H225" s="2"/>
      <c r="I225" s="2"/>
      <c r="J225" s="2"/>
      <c r="K225" s="2"/>
      <c r="L225" s="2"/>
      <c r="M225" s="2"/>
      <c r="N225" s="2"/>
      <c r="O225" s="2"/>
      <c r="P225" s="2"/>
      <c r="Q225" s="2"/>
      <c r="R225" s="2"/>
      <c r="S225" s="2"/>
      <c r="T225" s="2"/>
      <c r="U225" s="2"/>
      <c r="V225" s="2"/>
      <c r="W225" s="2"/>
      <c r="X225" s="2"/>
      <c r="Y225" s="2"/>
      <c r="Z225" s="2"/>
      <c r="AA225" s="1622"/>
    </row>
    <row r="226" spans="1:27" ht="15.75">
      <c r="A226" s="2"/>
      <c r="B226" s="64"/>
      <c r="C226" s="2"/>
      <c r="D226" s="2"/>
      <c r="E226" s="2"/>
      <c r="F226" s="2"/>
      <c r="G226" s="2"/>
      <c r="H226" s="2"/>
      <c r="I226" s="2"/>
      <c r="J226" s="2"/>
      <c r="K226" s="2"/>
      <c r="L226" s="2"/>
      <c r="M226" s="2"/>
      <c r="N226" s="2"/>
      <c r="O226" s="2"/>
      <c r="P226" s="2"/>
      <c r="Q226" s="2"/>
      <c r="R226" s="2"/>
      <c r="S226" s="2"/>
      <c r="T226" s="2"/>
      <c r="U226" s="2"/>
      <c r="V226" s="2"/>
      <c r="W226" s="2"/>
      <c r="X226" s="2"/>
      <c r="Y226" s="2"/>
      <c r="Z226" s="2"/>
      <c r="AA226" s="1622"/>
    </row>
    <row r="227" spans="1:27" ht="15.75">
      <c r="A227" s="2"/>
      <c r="B227" s="64"/>
      <c r="C227" s="2"/>
      <c r="D227" s="2"/>
      <c r="E227" s="2"/>
      <c r="F227" s="2"/>
      <c r="G227" s="2"/>
      <c r="H227" s="2"/>
      <c r="I227" s="2"/>
      <c r="J227" s="2"/>
      <c r="K227" s="2"/>
      <c r="L227" s="2"/>
      <c r="M227" s="2"/>
      <c r="N227" s="2"/>
      <c r="O227" s="2"/>
      <c r="P227" s="2"/>
      <c r="Q227" s="2"/>
      <c r="R227" s="2"/>
      <c r="S227" s="2"/>
      <c r="T227" s="2"/>
      <c r="U227" s="2"/>
      <c r="V227" s="2"/>
      <c r="W227" s="2"/>
      <c r="X227" s="2"/>
      <c r="Y227" s="2"/>
      <c r="Z227" s="2"/>
      <c r="AA227" s="1622"/>
    </row>
    <row r="228" spans="1:27" ht="15.75">
      <c r="A228" s="2"/>
      <c r="B228" s="64"/>
      <c r="C228" s="2"/>
      <c r="D228" s="2"/>
      <c r="E228" s="2"/>
      <c r="F228" s="2"/>
      <c r="G228" s="2"/>
      <c r="H228" s="2"/>
      <c r="I228" s="2"/>
      <c r="J228" s="2"/>
      <c r="K228" s="2"/>
      <c r="L228" s="2"/>
      <c r="M228" s="2"/>
      <c r="N228" s="2"/>
      <c r="O228" s="2"/>
      <c r="P228" s="2"/>
      <c r="Q228" s="2"/>
      <c r="R228" s="2"/>
      <c r="S228" s="2"/>
      <c r="T228" s="2"/>
      <c r="U228" s="2"/>
      <c r="V228" s="2"/>
      <c r="W228" s="2"/>
      <c r="X228" s="2"/>
      <c r="Y228" s="2"/>
      <c r="Z228" s="2"/>
      <c r="AA228" s="1622"/>
    </row>
    <row r="229" spans="1:27" ht="15.75">
      <c r="A229" s="2"/>
      <c r="B229" s="64"/>
      <c r="C229" s="2"/>
      <c r="D229" s="2"/>
      <c r="E229" s="2"/>
      <c r="F229" s="2"/>
      <c r="G229" s="2"/>
      <c r="H229" s="2"/>
      <c r="I229" s="2"/>
      <c r="J229" s="2"/>
      <c r="K229" s="2"/>
      <c r="L229" s="2"/>
      <c r="M229" s="2"/>
      <c r="N229" s="2"/>
      <c r="O229" s="2"/>
      <c r="P229" s="2"/>
      <c r="Q229" s="2"/>
      <c r="R229" s="2"/>
      <c r="S229" s="2"/>
      <c r="T229" s="2"/>
      <c r="U229" s="2"/>
      <c r="V229" s="2"/>
      <c r="W229" s="2"/>
      <c r="X229" s="2"/>
      <c r="Y229" s="2"/>
      <c r="Z229" s="2"/>
      <c r="AA229" s="1622"/>
    </row>
    <row r="230" spans="1:27" ht="15.75">
      <c r="A230" s="2"/>
      <c r="B230" s="64"/>
      <c r="C230" s="2"/>
      <c r="D230" s="2"/>
      <c r="E230" s="2"/>
      <c r="F230" s="2"/>
      <c r="G230" s="2"/>
      <c r="H230" s="2"/>
      <c r="I230" s="2"/>
      <c r="J230" s="2"/>
      <c r="K230" s="2"/>
      <c r="L230" s="2"/>
      <c r="M230" s="2"/>
      <c r="N230" s="2"/>
      <c r="O230" s="2"/>
      <c r="P230" s="2"/>
      <c r="Q230" s="2"/>
      <c r="R230" s="2"/>
      <c r="S230" s="2"/>
      <c r="T230" s="2"/>
      <c r="U230" s="2"/>
      <c r="V230" s="2"/>
      <c r="W230" s="2"/>
      <c r="X230" s="2"/>
      <c r="Y230" s="2"/>
      <c r="Z230" s="2"/>
      <c r="AA230" s="1622"/>
    </row>
    <row r="231" spans="1:27" ht="15.75">
      <c r="A231" s="2"/>
      <c r="B231" s="64"/>
      <c r="C231" s="2"/>
      <c r="D231" s="2"/>
      <c r="E231" s="2"/>
      <c r="F231" s="2"/>
      <c r="G231" s="2"/>
      <c r="H231" s="2"/>
      <c r="I231" s="2"/>
      <c r="J231" s="2"/>
      <c r="K231" s="2"/>
      <c r="L231" s="2"/>
      <c r="M231" s="2"/>
      <c r="N231" s="2"/>
      <c r="O231" s="2"/>
      <c r="P231" s="2"/>
      <c r="Q231" s="2"/>
      <c r="R231" s="2"/>
      <c r="S231" s="2"/>
      <c r="T231" s="2"/>
      <c r="U231" s="2"/>
      <c r="V231" s="2"/>
      <c r="W231" s="2"/>
      <c r="X231" s="2"/>
      <c r="Y231" s="2"/>
      <c r="Z231" s="2"/>
      <c r="AA231" s="1622"/>
    </row>
    <row r="232" spans="1:27" ht="15.75">
      <c r="A232" s="2"/>
      <c r="B232" s="64"/>
      <c r="C232" s="2"/>
      <c r="D232" s="2"/>
      <c r="E232" s="2"/>
      <c r="F232" s="2"/>
      <c r="G232" s="2"/>
      <c r="H232" s="2"/>
      <c r="I232" s="2"/>
      <c r="J232" s="2"/>
      <c r="K232" s="2"/>
      <c r="L232" s="2"/>
      <c r="M232" s="2"/>
      <c r="N232" s="2"/>
      <c r="O232" s="2"/>
      <c r="P232" s="2"/>
      <c r="Q232" s="2"/>
      <c r="R232" s="2"/>
      <c r="S232" s="2"/>
      <c r="T232" s="2"/>
      <c r="U232" s="2"/>
      <c r="V232" s="2"/>
      <c r="W232" s="2"/>
      <c r="X232" s="2"/>
      <c r="Y232" s="2"/>
      <c r="Z232" s="2"/>
      <c r="AA232" s="1622"/>
    </row>
    <row r="233" spans="1:27" ht="15.75">
      <c r="A233" s="2"/>
      <c r="B233" s="64"/>
      <c r="C233" s="2"/>
      <c r="D233" s="2"/>
      <c r="E233" s="2"/>
      <c r="F233" s="2"/>
      <c r="G233" s="2"/>
      <c r="H233" s="2"/>
      <c r="I233" s="2"/>
      <c r="J233" s="2"/>
      <c r="K233" s="2"/>
      <c r="L233" s="2"/>
      <c r="M233" s="2"/>
      <c r="N233" s="2"/>
      <c r="O233" s="2"/>
      <c r="P233" s="2"/>
      <c r="Q233" s="2"/>
      <c r="R233" s="2"/>
      <c r="S233" s="2"/>
      <c r="T233" s="2"/>
      <c r="U233" s="2"/>
      <c r="V233" s="2"/>
      <c r="W233" s="2"/>
      <c r="X233" s="2"/>
      <c r="Y233" s="2"/>
      <c r="Z233" s="2"/>
      <c r="AA233" s="1622"/>
    </row>
    <row r="234" spans="1:27" ht="15.75">
      <c r="A234" s="2"/>
      <c r="B234" s="64"/>
      <c r="C234" s="2"/>
      <c r="D234" s="2"/>
      <c r="E234" s="2"/>
      <c r="F234" s="2"/>
      <c r="G234" s="2"/>
      <c r="H234" s="2"/>
      <c r="I234" s="2"/>
      <c r="J234" s="2"/>
      <c r="K234" s="2"/>
      <c r="L234" s="2"/>
      <c r="M234" s="2"/>
      <c r="N234" s="2"/>
      <c r="O234" s="2"/>
      <c r="P234" s="2"/>
      <c r="Q234" s="2"/>
      <c r="R234" s="2"/>
      <c r="S234" s="2"/>
      <c r="T234" s="2"/>
      <c r="U234" s="2"/>
      <c r="V234" s="2"/>
      <c r="W234" s="2"/>
      <c r="X234" s="2"/>
      <c r="Y234" s="2"/>
      <c r="Z234" s="2"/>
      <c r="AA234" s="1622"/>
    </row>
    <row r="235" spans="1:27" ht="15.75">
      <c r="A235" s="2"/>
      <c r="B235" s="64"/>
      <c r="C235" s="2"/>
      <c r="D235" s="2"/>
      <c r="E235" s="2"/>
      <c r="F235" s="2"/>
      <c r="G235" s="2"/>
      <c r="H235" s="2"/>
      <c r="I235" s="2"/>
      <c r="J235" s="2"/>
      <c r="K235" s="2"/>
      <c r="L235" s="2"/>
      <c r="M235" s="2"/>
      <c r="N235" s="2"/>
      <c r="O235" s="2"/>
      <c r="P235" s="2"/>
      <c r="Q235" s="2"/>
      <c r="R235" s="2"/>
      <c r="S235" s="2"/>
      <c r="T235" s="2"/>
      <c r="U235" s="2"/>
      <c r="V235" s="2"/>
      <c r="W235" s="2"/>
      <c r="X235" s="2"/>
      <c r="Y235" s="2"/>
      <c r="Z235" s="2"/>
      <c r="AA235" s="1622"/>
    </row>
    <row r="236" spans="1:27" ht="15.75">
      <c r="A236" s="2"/>
      <c r="B236" s="64"/>
      <c r="C236" s="2"/>
      <c r="D236" s="2"/>
      <c r="E236" s="2"/>
      <c r="F236" s="2"/>
      <c r="G236" s="2"/>
      <c r="H236" s="2"/>
      <c r="I236" s="2"/>
      <c r="J236" s="2"/>
      <c r="K236" s="2"/>
      <c r="L236" s="2"/>
      <c r="M236" s="2"/>
      <c r="N236" s="2"/>
      <c r="O236" s="2"/>
      <c r="P236" s="2"/>
      <c r="Q236" s="2"/>
      <c r="R236" s="2"/>
      <c r="S236" s="2"/>
      <c r="T236" s="2"/>
      <c r="U236" s="2"/>
      <c r="V236" s="2"/>
      <c r="W236" s="2"/>
      <c r="X236" s="2"/>
      <c r="Y236" s="2"/>
      <c r="Z236" s="2"/>
      <c r="AA236" s="1622"/>
    </row>
    <row r="237" spans="1:27" ht="15.75">
      <c r="A237" s="2"/>
      <c r="B237" s="64"/>
      <c r="C237" s="2"/>
      <c r="D237" s="2"/>
      <c r="E237" s="2"/>
      <c r="F237" s="2"/>
      <c r="G237" s="2"/>
      <c r="H237" s="2"/>
      <c r="I237" s="2"/>
      <c r="J237" s="2"/>
      <c r="K237" s="2"/>
      <c r="L237" s="2"/>
      <c r="M237" s="2"/>
      <c r="N237" s="2"/>
      <c r="O237" s="2"/>
      <c r="P237" s="2"/>
      <c r="Q237" s="2"/>
      <c r="R237" s="2"/>
      <c r="S237" s="2"/>
      <c r="T237" s="2"/>
      <c r="U237" s="2"/>
      <c r="V237" s="2"/>
      <c r="W237" s="2"/>
      <c r="X237" s="2"/>
      <c r="Y237" s="2"/>
      <c r="Z237" s="2"/>
      <c r="AA237" s="1622"/>
    </row>
    <row r="238" spans="1:27" ht="15.75">
      <c r="A238" s="2"/>
      <c r="B238" s="64"/>
      <c r="C238" s="2"/>
      <c r="D238" s="2"/>
      <c r="E238" s="2"/>
      <c r="F238" s="2"/>
      <c r="G238" s="2"/>
      <c r="H238" s="2"/>
      <c r="I238" s="2"/>
      <c r="J238" s="2"/>
      <c r="K238" s="2"/>
      <c r="L238" s="2"/>
      <c r="M238" s="2"/>
      <c r="N238" s="2"/>
      <c r="O238" s="2"/>
      <c r="P238" s="2"/>
      <c r="Q238" s="2"/>
      <c r="R238" s="2"/>
      <c r="S238" s="2"/>
      <c r="T238" s="2"/>
      <c r="U238" s="2"/>
      <c r="V238" s="2"/>
      <c r="W238" s="2"/>
      <c r="X238" s="2"/>
      <c r="Y238" s="2"/>
      <c r="Z238" s="2"/>
      <c r="AA238" s="1622"/>
    </row>
    <row r="239" spans="1:27" ht="15.75">
      <c r="A239" s="2"/>
      <c r="B239" s="64"/>
      <c r="C239" s="2"/>
      <c r="D239" s="2"/>
      <c r="E239" s="2"/>
      <c r="F239" s="2"/>
      <c r="G239" s="2"/>
      <c r="H239" s="2"/>
      <c r="I239" s="2"/>
      <c r="J239" s="2"/>
      <c r="K239" s="2"/>
      <c r="L239" s="2"/>
      <c r="M239" s="2"/>
      <c r="N239" s="2"/>
      <c r="O239" s="2"/>
      <c r="P239" s="2"/>
      <c r="Q239" s="2"/>
      <c r="R239" s="2"/>
      <c r="S239" s="2"/>
      <c r="T239" s="2"/>
      <c r="U239" s="2"/>
      <c r="V239" s="2"/>
      <c r="W239" s="2"/>
      <c r="X239" s="2"/>
      <c r="Y239" s="2"/>
      <c r="Z239" s="2"/>
      <c r="AA239" s="1622"/>
    </row>
    <row r="240" spans="1:27" ht="15.75">
      <c r="A240" s="2"/>
      <c r="B240" s="64"/>
      <c r="C240" s="2"/>
      <c r="D240" s="2"/>
      <c r="E240" s="2"/>
      <c r="F240" s="2"/>
      <c r="G240" s="2"/>
      <c r="H240" s="2"/>
      <c r="I240" s="2"/>
      <c r="J240" s="2"/>
      <c r="K240" s="2"/>
      <c r="L240" s="2"/>
      <c r="M240" s="2"/>
      <c r="N240" s="2"/>
      <c r="O240" s="2"/>
      <c r="P240" s="2"/>
      <c r="Q240" s="2"/>
      <c r="R240" s="2"/>
      <c r="S240" s="2"/>
      <c r="T240" s="2"/>
      <c r="U240" s="2"/>
      <c r="V240" s="2"/>
      <c r="W240" s="2"/>
      <c r="X240" s="2"/>
      <c r="Y240" s="2"/>
      <c r="Z240" s="2"/>
      <c r="AA240" s="1622"/>
    </row>
    <row r="241" spans="1:27" ht="15.75">
      <c r="A241" s="2"/>
      <c r="B241" s="64"/>
      <c r="C241" s="2"/>
      <c r="D241" s="2"/>
      <c r="E241" s="2"/>
      <c r="F241" s="2"/>
      <c r="G241" s="2"/>
      <c r="H241" s="2"/>
      <c r="I241" s="2"/>
      <c r="J241" s="2"/>
      <c r="K241" s="2"/>
      <c r="L241" s="2"/>
      <c r="M241" s="2"/>
      <c r="N241" s="2"/>
      <c r="O241" s="2"/>
      <c r="P241" s="2"/>
      <c r="Q241" s="2"/>
      <c r="R241" s="2"/>
      <c r="S241" s="2"/>
      <c r="T241" s="2"/>
      <c r="U241" s="2"/>
      <c r="V241" s="2"/>
      <c r="W241" s="2"/>
      <c r="X241" s="2"/>
      <c r="Y241" s="2"/>
      <c r="Z241" s="2"/>
      <c r="AA241" s="1622"/>
    </row>
    <row r="242" spans="1:27" ht="15.75">
      <c r="A242" s="2"/>
      <c r="B242" s="64"/>
      <c r="C242" s="2"/>
      <c r="D242" s="2"/>
      <c r="E242" s="2"/>
      <c r="F242" s="2"/>
      <c r="G242" s="2"/>
      <c r="H242" s="2"/>
      <c r="I242" s="2"/>
      <c r="J242" s="2"/>
      <c r="K242" s="2"/>
      <c r="L242" s="2"/>
      <c r="M242" s="2"/>
      <c r="N242" s="2"/>
      <c r="O242" s="2"/>
      <c r="P242" s="2"/>
      <c r="Q242" s="2"/>
      <c r="R242" s="2"/>
      <c r="S242" s="2"/>
      <c r="T242" s="2"/>
      <c r="U242" s="2"/>
      <c r="V242" s="2"/>
      <c r="W242" s="2"/>
      <c r="X242" s="2"/>
      <c r="Y242" s="2"/>
      <c r="Z242" s="2"/>
      <c r="AA242" s="1622"/>
    </row>
    <row r="243" spans="1:27" ht="15.75">
      <c r="A243" s="2"/>
      <c r="B243" s="64"/>
      <c r="C243" s="2"/>
      <c r="D243" s="2"/>
      <c r="E243" s="2"/>
      <c r="F243" s="2"/>
      <c r="G243" s="2"/>
      <c r="H243" s="2"/>
      <c r="I243" s="2"/>
      <c r="J243" s="2"/>
      <c r="K243" s="2"/>
      <c r="L243" s="2"/>
      <c r="M243" s="2"/>
      <c r="N243" s="2"/>
      <c r="O243" s="2"/>
      <c r="P243" s="2"/>
      <c r="Q243" s="2"/>
      <c r="R243" s="2"/>
      <c r="S243" s="2"/>
      <c r="T243" s="2"/>
      <c r="U243" s="2"/>
      <c r="V243" s="2"/>
      <c r="W243" s="2"/>
      <c r="X243" s="2"/>
      <c r="Y243" s="2"/>
      <c r="Z243" s="2"/>
      <c r="AA243" s="1622"/>
    </row>
    <row r="244" spans="1:27" ht="15.75">
      <c r="A244" s="2"/>
      <c r="B244" s="64"/>
      <c r="C244" s="2"/>
      <c r="D244" s="2"/>
      <c r="E244" s="2"/>
      <c r="F244" s="2"/>
      <c r="G244" s="2"/>
      <c r="H244" s="2"/>
      <c r="I244" s="2"/>
      <c r="J244" s="2"/>
      <c r="K244" s="2"/>
      <c r="L244" s="2"/>
      <c r="M244" s="2"/>
      <c r="N244" s="2"/>
      <c r="O244" s="2"/>
      <c r="P244" s="2"/>
      <c r="Q244" s="2"/>
      <c r="R244" s="2"/>
      <c r="S244" s="2"/>
      <c r="T244" s="2"/>
      <c r="U244" s="2"/>
      <c r="V244" s="2"/>
      <c r="W244" s="2"/>
      <c r="X244" s="2"/>
      <c r="Y244" s="2"/>
      <c r="Z244" s="2"/>
      <c r="AA244" s="1622"/>
    </row>
    <row r="245" spans="1:27" ht="15.75">
      <c r="A245" s="2"/>
      <c r="B245" s="64"/>
      <c r="C245" s="2"/>
      <c r="D245" s="2"/>
      <c r="E245" s="2"/>
      <c r="F245" s="2"/>
      <c r="G245" s="2"/>
      <c r="H245" s="2"/>
      <c r="I245" s="2"/>
      <c r="J245" s="2"/>
      <c r="K245" s="2"/>
      <c r="L245" s="2"/>
      <c r="M245" s="2"/>
      <c r="N245" s="2"/>
      <c r="O245" s="2"/>
      <c r="P245" s="2"/>
      <c r="Q245" s="2"/>
      <c r="R245" s="2"/>
      <c r="S245" s="2"/>
      <c r="T245" s="2"/>
      <c r="U245" s="2"/>
      <c r="V245" s="2"/>
      <c r="W245" s="2"/>
      <c r="X245" s="2"/>
      <c r="Y245" s="2"/>
      <c r="Z245" s="2"/>
      <c r="AA245" s="1622"/>
    </row>
    <row r="246" spans="1:27" ht="15.75">
      <c r="A246" s="2"/>
      <c r="B246" s="64"/>
      <c r="C246" s="2"/>
      <c r="D246" s="2"/>
      <c r="E246" s="2"/>
      <c r="F246" s="2"/>
      <c r="G246" s="2"/>
      <c r="H246" s="2"/>
      <c r="I246" s="2"/>
      <c r="J246" s="2"/>
      <c r="K246" s="2"/>
      <c r="L246" s="2"/>
      <c r="M246" s="2"/>
      <c r="N246" s="2"/>
      <c r="O246" s="2"/>
      <c r="P246" s="2"/>
      <c r="Q246" s="2"/>
      <c r="R246" s="2"/>
      <c r="S246" s="2"/>
      <c r="T246" s="2"/>
      <c r="U246" s="2"/>
      <c r="V246" s="2"/>
      <c r="W246" s="2"/>
      <c r="X246" s="2"/>
      <c r="Y246" s="2"/>
      <c r="Z246" s="2"/>
      <c r="AA246" s="1622"/>
    </row>
    <row r="247" spans="1:27" ht="15.75">
      <c r="A247" s="2"/>
      <c r="B247" s="64"/>
      <c r="C247" s="2"/>
      <c r="D247" s="2"/>
      <c r="E247" s="2"/>
      <c r="F247" s="2"/>
      <c r="G247" s="2"/>
      <c r="H247" s="2"/>
      <c r="I247" s="2"/>
      <c r="J247" s="2"/>
      <c r="K247" s="2"/>
      <c r="L247" s="2"/>
      <c r="M247" s="2"/>
      <c r="N247" s="2"/>
      <c r="O247" s="2"/>
      <c r="P247" s="2"/>
      <c r="Q247" s="2"/>
      <c r="R247" s="2"/>
      <c r="S247" s="2"/>
      <c r="T247" s="2"/>
      <c r="U247" s="2"/>
      <c r="V247" s="2"/>
      <c r="W247" s="2"/>
      <c r="X247" s="2"/>
      <c r="Y247" s="2"/>
      <c r="Z247" s="2"/>
      <c r="AA247" s="1622"/>
    </row>
    <row r="248" spans="1:27" ht="15.75">
      <c r="A248" s="2"/>
      <c r="B248" s="64"/>
      <c r="C248" s="2"/>
      <c r="D248" s="2"/>
      <c r="E248" s="2"/>
      <c r="F248" s="2"/>
      <c r="G248" s="2"/>
      <c r="H248" s="2"/>
      <c r="I248" s="2"/>
      <c r="J248" s="2"/>
      <c r="K248" s="2"/>
      <c r="L248" s="2"/>
      <c r="M248" s="2"/>
      <c r="N248" s="2"/>
      <c r="O248" s="2"/>
      <c r="P248" s="2"/>
      <c r="Q248" s="2"/>
      <c r="R248" s="2"/>
      <c r="S248" s="2"/>
      <c r="T248" s="2"/>
      <c r="U248" s="2"/>
      <c r="V248" s="2"/>
      <c r="W248" s="2"/>
      <c r="X248" s="2"/>
      <c r="Y248" s="2"/>
      <c r="Z248" s="2"/>
      <c r="AA248" s="1622"/>
    </row>
    <row r="249" spans="1:27" ht="15.75">
      <c r="A249" s="2"/>
      <c r="B249" s="64"/>
      <c r="C249" s="2"/>
      <c r="D249" s="2"/>
      <c r="E249" s="2"/>
      <c r="F249" s="2"/>
      <c r="G249" s="2"/>
      <c r="H249" s="2"/>
      <c r="I249" s="2"/>
      <c r="J249" s="2"/>
      <c r="K249" s="2"/>
      <c r="L249" s="2"/>
      <c r="M249" s="2"/>
      <c r="N249" s="2"/>
      <c r="O249" s="2"/>
      <c r="P249" s="2"/>
      <c r="Q249" s="2"/>
      <c r="R249" s="2"/>
      <c r="S249" s="2"/>
      <c r="T249" s="2"/>
      <c r="U249" s="2"/>
      <c r="V249" s="2"/>
      <c r="W249" s="2"/>
      <c r="X249" s="2"/>
      <c r="Y249" s="2"/>
      <c r="Z249" s="2"/>
      <c r="AA249" s="1622"/>
    </row>
    <row r="250" spans="1:27" ht="15.75">
      <c r="A250" s="2"/>
      <c r="B250" s="64"/>
      <c r="C250" s="2"/>
      <c r="D250" s="2"/>
      <c r="E250" s="2"/>
      <c r="F250" s="2"/>
      <c r="G250" s="2"/>
      <c r="H250" s="2"/>
      <c r="I250" s="2"/>
      <c r="J250" s="2"/>
      <c r="K250" s="2"/>
      <c r="L250" s="2"/>
      <c r="M250" s="2"/>
      <c r="N250" s="2"/>
      <c r="O250" s="2"/>
      <c r="P250" s="2"/>
      <c r="Q250" s="2"/>
      <c r="R250" s="2"/>
      <c r="S250" s="2"/>
      <c r="T250" s="2"/>
      <c r="U250" s="2"/>
      <c r="V250" s="2"/>
      <c r="W250" s="2"/>
      <c r="X250" s="2"/>
      <c r="Y250" s="2"/>
      <c r="Z250" s="2"/>
      <c r="AA250" s="1622"/>
    </row>
    <row r="251" spans="1:27" ht="15.75">
      <c r="A251" s="2"/>
      <c r="B251" s="64"/>
      <c r="C251" s="2"/>
      <c r="D251" s="2"/>
      <c r="E251" s="2"/>
      <c r="F251" s="2"/>
      <c r="G251" s="2"/>
      <c r="H251" s="2"/>
      <c r="I251" s="2"/>
      <c r="J251" s="2"/>
      <c r="K251" s="2"/>
      <c r="L251" s="2"/>
      <c r="M251" s="2"/>
      <c r="N251" s="2"/>
      <c r="O251" s="2"/>
      <c r="P251" s="2"/>
      <c r="Q251" s="2"/>
      <c r="R251" s="2"/>
      <c r="S251" s="2"/>
      <c r="T251" s="2"/>
      <c r="U251" s="2"/>
      <c r="V251" s="2"/>
      <c r="W251" s="2"/>
      <c r="X251" s="2"/>
      <c r="Y251" s="2"/>
      <c r="Z251" s="2"/>
      <c r="AA251" s="1622"/>
    </row>
    <row r="252" spans="1:27" ht="15.75">
      <c r="A252" s="2"/>
      <c r="B252" s="64"/>
      <c r="C252" s="2"/>
      <c r="D252" s="2"/>
      <c r="E252" s="2"/>
      <c r="F252" s="2"/>
      <c r="G252" s="2"/>
      <c r="H252" s="2"/>
      <c r="I252" s="2"/>
      <c r="J252" s="2"/>
      <c r="K252" s="2"/>
      <c r="L252" s="2"/>
      <c r="M252" s="2"/>
      <c r="N252" s="2"/>
      <c r="O252" s="2"/>
      <c r="P252" s="2"/>
      <c r="Q252" s="2"/>
      <c r="R252" s="2"/>
      <c r="S252" s="2"/>
      <c r="T252" s="2"/>
      <c r="U252" s="2"/>
      <c r="V252" s="2"/>
      <c r="W252" s="2"/>
      <c r="X252" s="2"/>
      <c r="Y252" s="2"/>
      <c r="Z252" s="2"/>
      <c r="AA252" s="1622"/>
    </row>
    <row r="253" spans="1:27" ht="15.75">
      <c r="A253" s="2"/>
      <c r="B253" s="64"/>
      <c r="C253" s="2"/>
      <c r="D253" s="2"/>
      <c r="E253" s="2"/>
      <c r="F253" s="2"/>
      <c r="G253" s="2"/>
      <c r="H253" s="2"/>
      <c r="I253" s="2"/>
      <c r="J253" s="2"/>
      <c r="K253" s="2"/>
      <c r="L253" s="2"/>
      <c r="M253" s="2"/>
      <c r="N253" s="2"/>
      <c r="O253" s="2"/>
      <c r="P253" s="2"/>
      <c r="Q253" s="2"/>
      <c r="R253" s="2"/>
      <c r="S253" s="2"/>
      <c r="T253" s="2"/>
      <c r="U253" s="2"/>
      <c r="V253" s="2"/>
      <c r="W253" s="2"/>
      <c r="X253" s="2"/>
      <c r="Y253" s="2"/>
      <c r="Z253" s="2"/>
      <c r="AA253" s="1622"/>
    </row>
    <row r="254" spans="1:27" ht="15.75">
      <c r="A254" s="2"/>
      <c r="B254" s="64"/>
      <c r="C254" s="2"/>
      <c r="D254" s="2"/>
      <c r="E254" s="2"/>
      <c r="F254" s="2"/>
      <c r="G254" s="2"/>
      <c r="H254" s="2"/>
      <c r="I254" s="2"/>
      <c r="J254" s="2"/>
      <c r="K254" s="2"/>
      <c r="L254" s="2"/>
      <c r="M254" s="2"/>
      <c r="N254" s="2"/>
      <c r="O254" s="2"/>
      <c r="P254" s="2"/>
      <c r="Q254" s="2"/>
      <c r="R254" s="2"/>
      <c r="S254" s="2"/>
      <c r="T254" s="2"/>
      <c r="U254" s="2"/>
      <c r="V254" s="2"/>
      <c r="W254" s="2"/>
      <c r="X254" s="2"/>
      <c r="Y254" s="2"/>
      <c r="Z254" s="2"/>
      <c r="AA254" s="1622"/>
    </row>
    <row r="255" spans="1:27" ht="15.75">
      <c r="A255" s="2"/>
      <c r="B255" s="64"/>
      <c r="C255" s="2"/>
      <c r="D255" s="2"/>
      <c r="E255" s="2"/>
      <c r="F255" s="2"/>
      <c r="G255" s="2"/>
      <c r="H255" s="2"/>
      <c r="I255" s="2"/>
      <c r="J255" s="2"/>
      <c r="K255" s="2"/>
      <c r="L255" s="2"/>
      <c r="M255" s="2"/>
      <c r="N255" s="2"/>
      <c r="O255" s="2"/>
      <c r="P255" s="2"/>
      <c r="Q255" s="2"/>
      <c r="R255" s="2"/>
      <c r="S255" s="2"/>
      <c r="T255" s="2"/>
      <c r="U255" s="2"/>
      <c r="V255" s="2"/>
      <c r="W255" s="2"/>
      <c r="X255" s="2"/>
      <c r="Y255" s="2"/>
      <c r="Z255" s="2"/>
      <c r="AA255" s="1622"/>
    </row>
    <row r="256" spans="1:27" ht="15.75">
      <c r="A256" s="2"/>
      <c r="B256" s="64"/>
      <c r="C256" s="2"/>
      <c r="D256" s="2"/>
      <c r="E256" s="2"/>
      <c r="F256" s="2"/>
      <c r="G256" s="2"/>
      <c r="H256" s="2"/>
      <c r="I256" s="2"/>
      <c r="J256" s="2"/>
      <c r="K256" s="2"/>
      <c r="L256" s="2"/>
      <c r="M256" s="2"/>
      <c r="N256" s="2"/>
      <c r="O256" s="2"/>
      <c r="P256" s="2"/>
      <c r="Q256" s="2"/>
      <c r="R256" s="2"/>
      <c r="S256" s="2"/>
      <c r="T256" s="2"/>
      <c r="U256" s="2"/>
      <c r="V256" s="2"/>
      <c r="W256" s="2"/>
      <c r="X256" s="2"/>
      <c r="Y256" s="2"/>
      <c r="Z256" s="2"/>
      <c r="AA256" s="1622"/>
    </row>
    <row r="257" spans="1:27" ht="15.75">
      <c r="A257" s="2"/>
      <c r="B257" s="64"/>
      <c r="C257" s="2"/>
      <c r="D257" s="2"/>
      <c r="E257" s="2"/>
      <c r="F257" s="2"/>
      <c r="G257" s="2"/>
      <c r="H257" s="2"/>
      <c r="I257" s="2"/>
      <c r="J257" s="2"/>
      <c r="K257" s="2"/>
      <c r="L257" s="2"/>
      <c r="M257" s="2"/>
      <c r="N257" s="2"/>
      <c r="O257" s="2"/>
      <c r="P257" s="2"/>
      <c r="Q257" s="2"/>
      <c r="R257" s="2"/>
      <c r="S257" s="2"/>
      <c r="T257" s="2"/>
      <c r="U257" s="2"/>
      <c r="V257" s="2"/>
      <c r="W257" s="2"/>
      <c r="X257" s="2"/>
      <c r="Y257" s="2"/>
      <c r="Z257" s="2"/>
      <c r="AA257" s="1622"/>
    </row>
    <row r="258" spans="1:27" ht="15.75">
      <c r="A258" s="2"/>
      <c r="B258" s="64"/>
      <c r="C258" s="2"/>
      <c r="D258" s="2"/>
      <c r="E258" s="2"/>
      <c r="F258" s="2"/>
      <c r="G258" s="2"/>
      <c r="H258" s="2"/>
      <c r="I258" s="2"/>
      <c r="J258" s="2"/>
      <c r="K258" s="2"/>
      <c r="L258" s="2"/>
      <c r="M258" s="2"/>
      <c r="N258" s="2"/>
      <c r="O258" s="2"/>
      <c r="P258" s="2"/>
      <c r="Q258" s="2"/>
      <c r="R258" s="2"/>
      <c r="S258" s="2"/>
      <c r="T258" s="2"/>
      <c r="U258" s="2"/>
      <c r="V258" s="2"/>
      <c r="W258" s="2"/>
      <c r="X258" s="2"/>
      <c r="Y258" s="2"/>
      <c r="Z258" s="2"/>
      <c r="AA258" s="1622"/>
    </row>
    <row r="259" spans="1:27" ht="15.75">
      <c r="A259" s="2"/>
      <c r="B259" s="64"/>
      <c r="C259" s="2"/>
      <c r="D259" s="2"/>
      <c r="E259" s="2"/>
      <c r="F259" s="2"/>
      <c r="G259" s="2"/>
      <c r="H259" s="2"/>
      <c r="I259" s="2"/>
      <c r="J259" s="2"/>
      <c r="K259" s="2"/>
      <c r="L259" s="2"/>
      <c r="M259" s="2"/>
      <c r="N259" s="2"/>
      <c r="O259" s="2"/>
      <c r="P259" s="2"/>
      <c r="Q259" s="2"/>
      <c r="R259" s="2"/>
      <c r="S259" s="2"/>
      <c r="T259" s="2"/>
      <c r="U259" s="2"/>
      <c r="V259" s="2"/>
      <c r="W259" s="2"/>
      <c r="X259" s="2"/>
      <c r="Y259" s="2"/>
      <c r="Z259" s="2"/>
      <c r="AA259" s="1622"/>
    </row>
    <row r="260" spans="1:27" ht="15.75">
      <c r="A260" s="2"/>
      <c r="B260" s="64"/>
      <c r="C260" s="2"/>
      <c r="D260" s="2"/>
      <c r="E260" s="2"/>
      <c r="F260" s="2"/>
      <c r="G260" s="2"/>
      <c r="H260" s="2"/>
      <c r="I260" s="2"/>
      <c r="J260" s="2"/>
      <c r="K260" s="2"/>
      <c r="L260" s="2"/>
      <c r="M260" s="2"/>
      <c r="N260" s="2"/>
      <c r="O260" s="2"/>
      <c r="P260" s="2"/>
      <c r="Q260" s="2"/>
      <c r="R260" s="2"/>
      <c r="S260" s="2"/>
      <c r="T260" s="2"/>
      <c r="U260" s="2"/>
      <c r="V260" s="2"/>
      <c r="W260" s="2"/>
      <c r="X260" s="2"/>
      <c r="Y260" s="2"/>
      <c r="Z260" s="2"/>
      <c r="AA260" s="1622"/>
    </row>
    <row r="261" spans="1:27" ht="15.75">
      <c r="A261" s="2"/>
      <c r="B261" s="64"/>
      <c r="C261" s="2"/>
      <c r="D261" s="2"/>
      <c r="E261" s="2"/>
      <c r="F261" s="2"/>
      <c r="G261" s="2"/>
      <c r="H261" s="2"/>
      <c r="I261" s="2"/>
      <c r="J261" s="2"/>
      <c r="K261" s="2"/>
      <c r="L261" s="2"/>
      <c r="M261" s="2"/>
      <c r="N261" s="2"/>
      <c r="O261" s="2"/>
      <c r="P261" s="2"/>
      <c r="Q261" s="2"/>
      <c r="R261" s="2"/>
      <c r="S261" s="2"/>
      <c r="T261" s="2"/>
      <c r="U261" s="2"/>
      <c r="V261" s="2"/>
      <c r="W261" s="2"/>
      <c r="X261" s="2"/>
      <c r="Y261" s="2"/>
      <c r="Z261" s="2"/>
      <c r="AA261" s="1622"/>
    </row>
    <row r="262" spans="1:27" ht="15.75">
      <c r="A262" s="2"/>
      <c r="B262" s="64"/>
      <c r="C262" s="2"/>
      <c r="D262" s="2"/>
      <c r="E262" s="2"/>
      <c r="F262" s="2"/>
      <c r="G262" s="2"/>
      <c r="H262" s="2"/>
      <c r="I262" s="2"/>
      <c r="J262" s="2"/>
      <c r="K262" s="2"/>
      <c r="L262" s="2"/>
      <c r="M262" s="2"/>
      <c r="N262" s="2"/>
      <c r="O262" s="2"/>
      <c r="P262" s="2"/>
      <c r="Q262" s="2"/>
      <c r="R262" s="2"/>
      <c r="S262" s="2"/>
      <c r="T262" s="2"/>
      <c r="U262" s="2"/>
      <c r="V262" s="2"/>
      <c r="W262" s="2"/>
      <c r="X262" s="2"/>
      <c r="Y262" s="2"/>
      <c r="Z262" s="2"/>
      <c r="AA262" s="1622"/>
    </row>
    <row r="263" spans="1:27" ht="15.75">
      <c r="A263" s="2"/>
      <c r="B263" s="64"/>
      <c r="C263" s="2"/>
      <c r="D263" s="2"/>
      <c r="E263" s="2"/>
      <c r="F263" s="2"/>
      <c r="G263" s="2"/>
      <c r="H263" s="2"/>
      <c r="I263" s="2"/>
      <c r="J263" s="2"/>
      <c r="K263" s="2"/>
      <c r="L263" s="2"/>
      <c r="M263" s="2"/>
      <c r="N263" s="2"/>
      <c r="O263" s="2"/>
      <c r="P263" s="2"/>
      <c r="Q263" s="2"/>
      <c r="R263" s="2"/>
      <c r="S263" s="2"/>
      <c r="T263" s="2"/>
      <c r="U263" s="2"/>
      <c r="V263" s="2"/>
      <c r="W263" s="2"/>
      <c r="X263" s="2"/>
      <c r="Y263" s="2"/>
      <c r="Z263" s="2"/>
      <c r="AA263" s="1622"/>
    </row>
    <row r="264" spans="1:27" ht="15.75">
      <c r="A264" s="2"/>
      <c r="B264" s="64"/>
      <c r="C264" s="2"/>
      <c r="D264" s="2"/>
      <c r="E264" s="2"/>
      <c r="F264" s="2"/>
      <c r="G264" s="2"/>
      <c r="H264" s="2"/>
      <c r="I264" s="2"/>
      <c r="J264" s="2"/>
      <c r="K264" s="2"/>
      <c r="L264" s="2"/>
      <c r="M264" s="2"/>
      <c r="N264" s="2"/>
      <c r="O264" s="2"/>
      <c r="P264" s="2"/>
      <c r="Q264" s="2"/>
      <c r="R264" s="2"/>
      <c r="S264" s="2"/>
      <c r="T264" s="2"/>
      <c r="U264" s="2"/>
      <c r="V264" s="2"/>
      <c r="W264" s="2"/>
      <c r="X264" s="2"/>
      <c r="Y264" s="2"/>
      <c r="Z264" s="2"/>
      <c r="AA264" s="1622"/>
    </row>
    <row r="265" spans="1:27" ht="15.75">
      <c r="A265" s="2"/>
      <c r="B265" s="64"/>
      <c r="C265" s="2"/>
      <c r="D265" s="2"/>
      <c r="E265" s="2"/>
      <c r="F265" s="2"/>
      <c r="G265" s="2"/>
      <c r="H265" s="2"/>
      <c r="I265" s="2"/>
      <c r="J265" s="2"/>
      <c r="K265" s="2"/>
      <c r="L265" s="2"/>
      <c r="M265" s="2"/>
      <c r="N265" s="2"/>
      <c r="O265" s="2"/>
      <c r="P265" s="2"/>
      <c r="Q265" s="2"/>
      <c r="R265" s="2"/>
      <c r="S265" s="2"/>
      <c r="T265" s="2"/>
      <c r="U265" s="2"/>
      <c r="V265" s="2"/>
      <c r="W265" s="2"/>
      <c r="X265" s="2"/>
      <c r="Y265" s="2"/>
      <c r="Z265" s="2"/>
      <c r="AA265" s="1622"/>
    </row>
    <row r="266" spans="1:27" ht="15.75">
      <c r="A266" s="2"/>
      <c r="B266" s="64"/>
      <c r="C266" s="2"/>
      <c r="D266" s="2"/>
      <c r="E266" s="2"/>
      <c r="F266" s="2"/>
      <c r="G266" s="2"/>
      <c r="H266" s="2"/>
      <c r="I266" s="2"/>
      <c r="J266" s="2"/>
      <c r="K266" s="2"/>
      <c r="L266" s="2"/>
      <c r="M266" s="2"/>
      <c r="N266" s="2"/>
      <c r="O266" s="2"/>
      <c r="P266" s="2"/>
      <c r="Q266" s="2"/>
      <c r="R266" s="2"/>
      <c r="S266" s="2"/>
      <c r="T266" s="2"/>
      <c r="U266" s="2"/>
      <c r="V266" s="2"/>
      <c r="W266" s="2"/>
      <c r="X266" s="2"/>
      <c r="Y266" s="2"/>
      <c r="Z266" s="2"/>
      <c r="AA266" s="1622"/>
    </row>
    <row r="267" spans="1:27" ht="15.75">
      <c r="A267" s="2"/>
      <c r="B267" s="64"/>
      <c r="C267" s="2"/>
      <c r="D267" s="2"/>
      <c r="E267" s="2"/>
      <c r="F267" s="2"/>
      <c r="G267" s="2"/>
      <c r="H267" s="2"/>
      <c r="I267" s="2"/>
      <c r="J267" s="2"/>
      <c r="K267" s="2"/>
      <c r="L267" s="2"/>
      <c r="M267" s="2"/>
      <c r="N267" s="2"/>
      <c r="O267" s="2"/>
      <c r="P267" s="2"/>
      <c r="Q267" s="2"/>
      <c r="R267" s="2"/>
      <c r="S267" s="2"/>
      <c r="T267" s="2"/>
      <c r="U267" s="2"/>
      <c r="V267" s="2"/>
      <c r="W267" s="2"/>
      <c r="X267" s="2"/>
      <c r="Y267" s="2"/>
      <c r="Z267" s="2"/>
      <c r="AA267" s="1622"/>
    </row>
    <row r="268" spans="1:27" ht="15.75">
      <c r="A268" s="2"/>
      <c r="B268" s="64"/>
      <c r="C268" s="2"/>
      <c r="D268" s="2"/>
      <c r="E268" s="2"/>
      <c r="F268" s="2"/>
      <c r="G268" s="2"/>
      <c r="H268" s="2"/>
      <c r="I268" s="2"/>
      <c r="J268" s="2"/>
      <c r="K268" s="2"/>
      <c r="L268" s="2"/>
      <c r="M268" s="2"/>
      <c r="N268" s="2"/>
      <c r="O268" s="2"/>
      <c r="P268" s="2"/>
      <c r="Q268" s="2"/>
      <c r="R268" s="2"/>
      <c r="S268" s="2"/>
      <c r="T268" s="2"/>
      <c r="U268" s="2"/>
      <c r="V268" s="2"/>
      <c r="W268" s="2"/>
      <c r="X268" s="2"/>
      <c r="Y268" s="2"/>
      <c r="Z268" s="2"/>
      <c r="AA268" s="1622"/>
    </row>
    <row r="269" spans="1:27" ht="15.75">
      <c r="A269" s="2"/>
      <c r="B269" s="64"/>
      <c r="C269" s="2"/>
      <c r="D269" s="2"/>
      <c r="E269" s="2"/>
      <c r="F269" s="2"/>
      <c r="G269" s="2"/>
      <c r="H269" s="2"/>
      <c r="I269" s="2"/>
      <c r="J269" s="2"/>
      <c r="K269" s="2"/>
      <c r="L269" s="2"/>
      <c r="M269" s="2"/>
      <c r="N269" s="2"/>
      <c r="O269" s="2"/>
      <c r="P269" s="2"/>
      <c r="Q269" s="2"/>
      <c r="R269" s="2"/>
      <c r="S269" s="2"/>
      <c r="T269" s="2"/>
      <c r="U269" s="2"/>
      <c r="V269" s="2"/>
      <c r="W269" s="2"/>
      <c r="X269" s="2"/>
      <c r="Y269" s="2"/>
      <c r="Z269" s="2"/>
      <c r="AA269" s="1622"/>
    </row>
    <row r="270" spans="1:27" ht="15.75">
      <c r="A270" s="2"/>
      <c r="B270" s="64"/>
      <c r="C270" s="2"/>
      <c r="D270" s="2"/>
      <c r="E270" s="2"/>
      <c r="F270" s="2"/>
      <c r="G270" s="2"/>
      <c r="H270" s="2"/>
      <c r="I270" s="2"/>
      <c r="J270" s="2"/>
      <c r="K270" s="2"/>
      <c r="L270" s="2"/>
      <c r="M270" s="2"/>
      <c r="N270" s="2"/>
      <c r="O270" s="2"/>
      <c r="P270" s="2"/>
      <c r="Q270" s="2"/>
      <c r="R270" s="2"/>
      <c r="S270" s="2"/>
      <c r="T270" s="2"/>
      <c r="U270" s="2"/>
      <c r="V270" s="2"/>
      <c r="W270" s="2"/>
      <c r="X270" s="2"/>
      <c r="Y270" s="2"/>
      <c r="Z270" s="2"/>
      <c r="AA270" s="1622"/>
    </row>
    <row r="271" spans="1:27" ht="15.75">
      <c r="A271" s="2"/>
      <c r="B271" s="64"/>
      <c r="C271" s="2"/>
      <c r="D271" s="2"/>
      <c r="E271" s="2"/>
      <c r="F271" s="2"/>
      <c r="G271" s="2"/>
      <c r="H271" s="2"/>
      <c r="I271" s="2"/>
      <c r="J271" s="2"/>
      <c r="K271" s="2"/>
      <c r="L271" s="2"/>
      <c r="M271" s="2"/>
      <c r="N271" s="2"/>
      <c r="O271" s="2"/>
      <c r="P271" s="2"/>
      <c r="Q271" s="2"/>
      <c r="R271" s="2"/>
      <c r="S271" s="2"/>
      <c r="T271" s="2"/>
      <c r="U271" s="2"/>
      <c r="V271" s="2"/>
      <c r="W271" s="2"/>
      <c r="X271" s="2"/>
      <c r="Y271" s="2"/>
      <c r="Z271" s="2"/>
      <c r="AA271" s="1622"/>
    </row>
    <row r="272" spans="1:27" ht="15.75">
      <c r="A272" s="2"/>
      <c r="B272" s="64"/>
      <c r="C272" s="2"/>
      <c r="D272" s="2"/>
      <c r="E272" s="2"/>
      <c r="F272" s="2"/>
      <c r="G272" s="2"/>
      <c r="H272" s="2"/>
      <c r="I272" s="2"/>
      <c r="J272" s="2"/>
      <c r="K272" s="2"/>
      <c r="L272" s="2"/>
      <c r="M272" s="2"/>
      <c r="N272" s="2"/>
      <c r="O272" s="2"/>
      <c r="P272" s="2"/>
      <c r="Q272" s="2"/>
      <c r="R272" s="2"/>
      <c r="S272" s="2"/>
      <c r="T272" s="2"/>
      <c r="U272" s="2"/>
      <c r="V272" s="2"/>
      <c r="W272" s="2"/>
      <c r="X272" s="2"/>
      <c r="Y272" s="2"/>
      <c r="Z272" s="2"/>
      <c r="AA272" s="1622"/>
    </row>
    <row r="273" spans="1:27" ht="15.75">
      <c r="A273" s="2"/>
      <c r="B273" s="64"/>
      <c r="C273" s="2"/>
      <c r="D273" s="2"/>
      <c r="E273" s="2"/>
      <c r="F273" s="2"/>
      <c r="G273" s="2"/>
      <c r="H273" s="2"/>
      <c r="I273" s="2"/>
      <c r="J273" s="2"/>
      <c r="K273" s="2"/>
      <c r="L273" s="2"/>
      <c r="M273" s="2"/>
      <c r="N273" s="2"/>
      <c r="O273" s="2"/>
      <c r="P273" s="2"/>
      <c r="Q273" s="2"/>
      <c r="R273" s="2"/>
      <c r="S273" s="2"/>
      <c r="T273" s="2"/>
      <c r="U273" s="2"/>
      <c r="V273" s="2"/>
      <c r="W273" s="2"/>
      <c r="X273" s="2"/>
      <c r="Y273" s="2"/>
      <c r="Z273" s="2"/>
      <c r="AA273" s="1622"/>
    </row>
    <row r="274" spans="1:27" ht="15.75">
      <c r="A274" s="2"/>
      <c r="B274" s="64"/>
      <c r="C274" s="2"/>
      <c r="D274" s="2"/>
      <c r="E274" s="2"/>
      <c r="F274" s="2"/>
      <c r="G274" s="2"/>
      <c r="H274" s="2"/>
      <c r="I274" s="2"/>
      <c r="J274" s="2"/>
      <c r="K274" s="2"/>
      <c r="L274" s="2"/>
      <c r="M274" s="2"/>
      <c r="N274" s="2"/>
      <c r="O274" s="2"/>
      <c r="P274" s="2"/>
      <c r="Q274" s="2"/>
      <c r="R274" s="2"/>
      <c r="S274" s="2"/>
      <c r="T274" s="2"/>
      <c r="U274" s="2"/>
      <c r="V274" s="2"/>
      <c r="W274" s="2"/>
      <c r="X274" s="2"/>
      <c r="Y274" s="2"/>
      <c r="Z274" s="2"/>
      <c r="AA274" s="1622"/>
    </row>
    <row r="275" spans="1:27" ht="15.75">
      <c r="A275" s="2"/>
      <c r="B275" s="64"/>
      <c r="C275" s="2"/>
      <c r="D275" s="2"/>
      <c r="E275" s="2"/>
      <c r="F275" s="2"/>
      <c r="G275" s="2"/>
      <c r="H275" s="2"/>
      <c r="I275" s="2"/>
      <c r="J275" s="2"/>
      <c r="K275" s="2"/>
      <c r="L275" s="2"/>
      <c r="M275" s="2"/>
      <c r="N275" s="2"/>
      <c r="O275" s="2"/>
      <c r="P275" s="2"/>
      <c r="Q275" s="2"/>
      <c r="R275" s="2"/>
      <c r="S275" s="2"/>
      <c r="T275" s="2"/>
      <c r="U275" s="2"/>
      <c r="V275" s="2"/>
      <c r="W275" s="2"/>
      <c r="X275" s="2"/>
      <c r="Y275" s="2"/>
      <c r="Z275" s="2"/>
      <c r="AA275" s="1622"/>
    </row>
    <row r="276" spans="1:27" ht="15.75">
      <c r="A276" s="2"/>
      <c r="B276" s="64"/>
      <c r="C276" s="2"/>
      <c r="D276" s="2"/>
      <c r="E276" s="2"/>
      <c r="F276" s="2"/>
      <c r="G276" s="2"/>
      <c r="H276" s="2"/>
      <c r="I276" s="2"/>
      <c r="J276" s="2"/>
      <c r="K276" s="2"/>
      <c r="L276" s="2"/>
      <c r="M276" s="2"/>
      <c r="N276" s="2"/>
      <c r="O276" s="2"/>
      <c r="P276" s="2"/>
      <c r="Q276" s="2"/>
      <c r="R276" s="2"/>
      <c r="S276" s="2"/>
      <c r="T276" s="2"/>
      <c r="U276" s="2"/>
      <c r="V276" s="2"/>
      <c r="W276" s="2"/>
      <c r="X276" s="2"/>
      <c r="Y276" s="2"/>
      <c r="Z276" s="2"/>
      <c r="AA276" s="1622"/>
    </row>
    <row r="277" spans="1:27" ht="15.75">
      <c r="A277" s="2"/>
      <c r="B277" s="64"/>
      <c r="C277" s="2"/>
      <c r="D277" s="2"/>
      <c r="E277" s="2"/>
      <c r="F277" s="2"/>
      <c r="G277" s="2"/>
      <c r="H277" s="2"/>
      <c r="I277" s="2"/>
      <c r="J277" s="2"/>
      <c r="K277" s="2"/>
      <c r="L277" s="2"/>
      <c r="M277" s="2"/>
      <c r="N277" s="2"/>
      <c r="O277" s="2"/>
      <c r="P277" s="2"/>
      <c r="Q277" s="2"/>
      <c r="R277" s="2"/>
      <c r="S277" s="2"/>
      <c r="T277" s="2"/>
      <c r="U277" s="2"/>
      <c r="V277" s="2"/>
      <c r="W277" s="2"/>
      <c r="X277" s="2"/>
      <c r="Y277" s="2"/>
      <c r="Z277" s="2"/>
      <c r="AA277" s="1622"/>
    </row>
    <row r="278" spans="1:27" ht="15.75">
      <c r="A278" s="2"/>
      <c r="B278" s="64"/>
      <c r="C278" s="2"/>
      <c r="D278" s="2"/>
      <c r="E278" s="2"/>
      <c r="F278" s="2"/>
      <c r="G278" s="2"/>
      <c r="H278" s="2"/>
      <c r="I278" s="2"/>
      <c r="J278" s="2"/>
      <c r="K278" s="2"/>
      <c r="L278" s="2"/>
      <c r="M278" s="2"/>
      <c r="N278" s="2"/>
      <c r="O278" s="2"/>
      <c r="P278" s="2"/>
      <c r="Q278" s="2"/>
      <c r="R278" s="2"/>
      <c r="S278" s="2"/>
      <c r="T278" s="2"/>
      <c r="U278" s="2"/>
      <c r="V278" s="2"/>
      <c r="W278" s="2"/>
      <c r="X278" s="2"/>
      <c r="Y278" s="2"/>
      <c r="Z278" s="2"/>
      <c r="AA278" s="1622"/>
    </row>
    <row r="279" spans="1:27" ht="15.75">
      <c r="A279" s="2"/>
      <c r="B279" s="64"/>
      <c r="C279" s="2"/>
      <c r="D279" s="2"/>
      <c r="E279" s="2"/>
      <c r="F279" s="2"/>
      <c r="G279" s="2"/>
      <c r="H279" s="2"/>
      <c r="I279" s="2"/>
      <c r="J279" s="2"/>
      <c r="K279" s="2"/>
      <c r="L279" s="2"/>
      <c r="M279" s="2"/>
      <c r="N279" s="2"/>
      <c r="O279" s="2"/>
      <c r="P279" s="2"/>
      <c r="Q279" s="2"/>
      <c r="R279" s="2"/>
      <c r="S279" s="2"/>
      <c r="T279" s="2"/>
      <c r="U279" s="2"/>
      <c r="V279" s="2"/>
      <c r="W279" s="2"/>
      <c r="X279" s="2"/>
      <c r="Y279" s="2"/>
      <c r="Z279" s="2"/>
      <c r="AA279" s="1622"/>
    </row>
    <row r="280" spans="1:27" ht="15.75">
      <c r="A280" s="2"/>
      <c r="B280" s="64"/>
      <c r="C280" s="2"/>
      <c r="D280" s="2"/>
      <c r="E280" s="2"/>
      <c r="F280" s="2"/>
      <c r="G280" s="2"/>
      <c r="H280" s="2"/>
      <c r="I280" s="2"/>
      <c r="J280" s="2"/>
      <c r="K280" s="2"/>
      <c r="L280" s="2"/>
      <c r="M280" s="2"/>
      <c r="N280" s="2"/>
      <c r="O280" s="2"/>
      <c r="P280" s="2"/>
      <c r="Q280" s="2"/>
      <c r="R280" s="2"/>
      <c r="S280" s="2"/>
      <c r="T280" s="2"/>
      <c r="U280" s="2"/>
      <c r="V280" s="2"/>
      <c r="W280" s="2"/>
      <c r="X280" s="2"/>
      <c r="Y280" s="2"/>
      <c r="Z280" s="2"/>
      <c r="AA280" s="1622"/>
    </row>
    <row r="281" spans="1:27" ht="15.75">
      <c r="A281" s="2"/>
      <c r="B281" s="64"/>
      <c r="C281" s="2"/>
      <c r="D281" s="2"/>
      <c r="E281" s="2"/>
      <c r="F281" s="2"/>
      <c r="G281" s="2"/>
      <c r="H281" s="2"/>
      <c r="I281" s="2"/>
      <c r="J281" s="2"/>
      <c r="K281" s="2"/>
      <c r="L281" s="2"/>
      <c r="M281" s="2"/>
      <c r="N281" s="2"/>
      <c r="O281" s="2"/>
      <c r="P281" s="2"/>
      <c r="Q281" s="2"/>
      <c r="R281" s="2"/>
      <c r="S281" s="2"/>
      <c r="T281" s="2"/>
      <c r="U281" s="2"/>
      <c r="V281" s="2"/>
      <c r="W281" s="2"/>
      <c r="X281" s="2"/>
      <c r="Y281" s="2"/>
      <c r="Z281" s="2"/>
      <c r="AA281" s="1622"/>
    </row>
    <row r="282" spans="1:27" ht="15.75">
      <c r="A282" s="2"/>
      <c r="B282" s="64"/>
      <c r="C282" s="2"/>
      <c r="D282" s="2"/>
      <c r="E282" s="2"/>
      <c r="F282" s="2"/>
      <c r="G282" s="2"/>
      <c r="H282" s="2"/>
      <c r="I282" s="2"/>
      <c r="J282" s="2"/>
      <c r="K282" s="2"/>
      <c r="L282" s="2"/>
      <c r="M282" s="2"/>
      <c r="N282" s="2"/>
      <c r="O282" s="2"/>
      <c r="P282" s="2"/>
      <c r="Q282" s="2"/>
      <c r="R282" s="2"/>
      <c r="S282" s="2"/>
      <c r="T282" s="2"/>
      <c r="U282" s="2"/>
      <c r="V282" s="2"/>
      <c r="W282" s="2"/>
      <c r="X282" s="2"/>
      <c r="Y282" s="2"/>
      <c r="Z282" s="2"/>
      <c r="AA282" s="1622"/>
    </row>
    <row r="283" spans="1:27" ht="15.75">
      <c r="A283" s="2"/>
      <c r="B283" s="64"/>
      <c r="C283" s="2"/>
      <c r="D283" s="2"/>
      <c r="E283" s="2"/>
      <c r="F283" s="2"/>
      <c r="G283" s="2"/>
      <c r="H283" s="2"/>
      <c r="I283" s="2"/>
      <c r="J283" s="2"/>
      <c r="K283" s="2"/>
      <c r="L283" s="2"/>
      <c r="M283" s="2"/>
      <c r="N283" s="2"/>
      <c r="O283" s="2"/>
      <c r="P283" s="2"/>
      <c r="Q283" s="2"/>
      <c r="R283" s="2"/>
      <c r="S283" s="2"/>
      <c r="T283" s="2"/>
      <c r="U283" s="2"/>
      <c r="V283" s="2"/>
      <c r="W283" s="2"/>
      <c r="X283" s="2"/>
      <c r="Y283" s="2"/>
      <c r="Z283" s="2"/>
      <c r="AA283" s="1622"/>
    </row>
    <row r="284" spans="1:27" ht="15.75">
      <c r="A284" s="2"/>
      <c r="B284" s="64"/>
      <c r="C284" s="2"/>
      <c r="D284" s="2"/>
      <c r="E284" s="2"/>
      <c r="F284" s="2"/>
      <c r="G284" s="2"/>
      <c r="H284" s="2"/>
      <c r="I284" s="2"/>
      <c r="J284" s="2"/>
      <c r="K284" s="2"/>
      <c r="L284" s="2"/>
      <c r="M284" s="2"/>
      <c r="N284" s="2"/>
      <c r="O284" s="2"/>
      <c r="P284" s="2"/>
      <c r="Q284" s="2"/>
      <c r="R284" s="2"/>
      <c r="S284" s="2"/>
      <c r="T284" s="2"/>
      <c r="U284" s="2"/>
      <c r="V284" s="2"/>
      <c r="W284" s="2"/>
      <c r="X284" s="2"/>
      <c r="Y284" s="2"/>
      <c r="Z284" s="2"/>
      <c r="AA284" s="1622"/>
    </row>
    <row r="285" spans="1:27" ht="15.75">
      <c r="A285" s="2"/>
      <c r="B285" s="64"/>
      <c r="C285" s="2"/>
      <c r="D285" s="2"/>
      <c r="E285" s="2"/>
      <c r="F285" s="2"/>
      <c r="G285" s="2"/>
      <c r="H285" s="2"/>
      <c r="I285" s="2"/>
      <c r="J285" s="2"/>
      <c r="K285" s="2"/>
      <c r="L285" s="2"/>
      <c r="M285" s="2"/>
      <c r="N285" s="2"/>
      <c r="O285" s="2"/>
      <c r="P285" s="2"/>
      <c r="Q285" s="2"/>
      <c r="R285" s="2"/>
      <c r="S285" s="2"/>
      <c r="T285" s="2"/>
      <c r="U285" s="2"/>
      <c r="V285" s="2"/>
      <c r="W285" s="2"/>
      <c r="X285" s="2"/>
      <c r="Y285" s="2"/>
      <c r="Z285" s="2"/>
      <c r="AA285" s="1622"/>
    </row>
    <row r="286" spans="1:27" ht="15.75">
      <c r="A286" s="2"/>
      <c r="B286" s="64"/>
      <c r="C286" s="2"/>
      <c r="D286" s="2"/>
      <c r="E286" s="2"/>
      <c r="F286" s="2"/>
      <c r="G286" s="2"/>
      <c r="H286" s="2"/>
      <c r="I286" s="2"/>
      <c r="J286" s="2"/>
      <c r="K286" s="2"/>
      <c r="L286" s="2"/>
      <c r="M286" s="2"/>
      <c r="N286" s="2"/>
      <c r="O286" s="2"/>
      <c r="P286" s="2"/>
      <c r="Q286" s="2"/>
      <c r="R286" s="2"/>
      <c r="S286" s="2"/>
      <c r="T286" s="2"/>
      <c r="U286" s="2"/>
      <c r="V286" s="2"/>
      <c r="W286" s="2"/>
      <c r="X286" s="2"/>
      <c r="Y286" s="2"/>
      <c r="Z286" s="2"/>
      <c r="AA286" s="1622"/>
    </row>
    <row r="287" spans="1:27" ht="15.75">
      <c r="A287" s="2"/>
      <c r="B287" s="64"/>
      <c r="C287" s="2"/>
      <c r="D287" s="2"/>
      <c r="E287" s="2"/>
      <c r="F287" s="2"/>
      <c r="G287" s="2"/>
      <c r="H287" s="2"/>
      <c r="I287" s="2"/>
      <c r="J287" s="2"/>
      <c r="K287" s="2"/>
      <c r="L287" s="2"/>
      <c r="M287" s="2"/>
      <c r="N287" s="2"/>
      <c r="O287" s="2"/>
      <c r="P287" s="2"/>
      <c r="Q287" s="2"/>
      <c r="R287" s="2"/>
      <c r="S287" s="2"/>
      <c r="T287" s="2"/>
      <c r="U287" s="2"/>
      <c r="V287" s="2"/>
      <c r="W287" s="2"/>
      <c r="X287" s="2"/>
      <c r="Y287" s="2"/>
      <c r="Z287" s="2"/>
      <c r="AA287" s="1622"/>
    </row>
    <row r="288" spans="1:27" ht="15.75">
      <c r="A288" s="2"/>
      <c r="B288" s="64"/>
      <c r="C288" s="2"/>
      <c r="D288" s="2"/>
      <c r="E288" s="2"/>
      <c r="F288" s="2"/>
      <c r="G288" s="2"/>
      <c r="H288" s="2"/>
      <c r="I288" s="2"/>
      <c r="J288" s="2"/>
      <c r="K288" s="2"/>
      <c r="L288" s="2"/>
      <c r="M288" s="2"/>
      <c r="N288" s="2"/>
      <c r="O288" s="2"/>
      <c r="P288" s="2"/>
      <c r="Q288" s="2"/>
      <c r="R288" s="2"/>
      <c r="S288" s="2"/>
      <c r="T288" s="2"/>
      <c r="U288" s="2"/>
      <c r="V288" s="2"/>
      <c r="W288" s="2"/>
      <c r="X288" s="2"/>
      <c r="Y288" s="2"/>
      <c r="Z288" s="2"/>
      <c r="AA288" s="1622"/>
    </row>
    <row r="289" spans="1:27" ht="15.75">
      <c r="A289" s="2"/>
      <c r="B289" s="64"/>
      <c r="C289" s="2"/>
      <c r="D289" s="2"/>
      <c r="E289" s="2"/>
      <c r="F289" s="2"/>
      <c r="G289" s="2"/>
      <c r="H289" s="2"/>
      <c r="I289" s="2"/>
      <c r="J289" s="2"/>
      <c r="K289" s="2"/>
      <c r="L289" s="2"/>
      <c r="M289" s="2"/>
      <c r="N289" s="2"/>
      <c r="O289" s="2"/>
      <c r="P289" s="2"/>
      <c r="Q289" s="2"/>
      <c r="R289" s="2"/>
      <c r="S289" s="2"/>
      <c r="T289" s="2"/>
      <c r="U289" s="2"/>
      <c r="V289" s="2"/>
      <c r="W289" s="2"/>
      <c r="X289" s="2"/>
      <c r="Y289" s="2"/>
      <c r="Z289" s="2"/>
      <c r="AA289" s="1622"/>
    </row>
    <row r="290" spans="1:27" ht="15.75">
      <c r="A290" s="2"/>
      <c r="B290" s="64"/>
      <c r="C290" s="2"/>
      <c r="D290" s="2"/>
      <c r="E290" s="2"/>
      <c r="F290" s="2"/>
      <c r="G290" s="2"/>
      <c r="H290" s="2"/>
      <c r="I290" s="2"/>
      <c r="J290" s="2"/>
      <c r="K290" s="2"/>
      <c r="L290" s="2"/>
      <c r="M290" s="2"/>
      <c r="N290" s="2"/>
      <c r="O290" s="2"/>
      <c r="P290" s="2"/>
      <c r="Q290" s="2"/>
      <c r="R290" s="2"/>
      <c r="S290" s="2"/>
      <c r="T290" s="2"/>
      <c r="U290" s="2"/>
      <c r="V290" s="2"/>
      <c r="W290" s="2"/>
      <c r="X290" s="2"/>
      <c r="Y290" s="2"/>
      <c r="Z290" s="2"/>
      <c r="AA290" s="1622"/>
    </row>
    <row r="291" spans="1:27" ht="15.75">
      <c r="A291" s="2"/>
      <c r="B291" s="64"/>
      <c r="C291" s="2"/>
      <c r="D291" s="2"/>
      <c r="E291" s="2"/>
      <c r="F291" s="2"/>
      <c r="G291" s="2"/>
      <c r="H291" s="2"/>
      <c r="I291" s="2"/>
      <c r="J291" s="2"/>
      <c r="K291" s="2"/>
      <c r="L291" s="2"/>
      <c r="M291" s="2"/>
      <c r="N291" s="2"/>
      <c r="O291" s="2"/>
      <c r="P291" s="2"/>
      <c r="Q291" s="2"/>
      <c r="R291" s="2"/>
      <c r="S291" s="2"/>
      <c r="T291" s="2"/>
      <c r="U291" s="2"/>
      <c r="V291" s="2"/>
      <c r="W291" s="2"/>
      <c r="X291" s="2"/>
      <c r="Y291" s="2"/>
      <c r="Z291" s="2"/>
      <c r="AA291" s="1622"/>
    </row>
    <row r="292" spans="1:27" ht="15.75">
      <c r="A292" s="2"/>
      <c r="B292" s="64"/>
      <c r="C292" s="2"/>
      <c r="D292" s="2"/>
      <c r="E292" s="2"/>
      <c r="F292" s="2"/>
      <c r="G292" s="2"/>
      <c r="H292" s="2"/>
      <c r="I292" s="2"/>
      <c r="J292" s="2"/>
      <c r="K292" s="2"/>
      <c r="L292" s="2"/>
      <c r="M292" s="2"/>
      <c r="N292" s="2"/>
      <c r="O292" s="2"/>
      <c r="P292" s="2"/>
      <c r="Q292" s="2"/>
      <c r="R292" s="2"/>
      <c r="S292" s="2"/>
      <c r="T292" s="2"/>
      <c r="U292" s="2"/>
      <c r="V292" s="2"/>
      <c r="W292" s="2"/>
      <c r="X292" s="2"/>
      <c r="Y292" s="2"/>
      <c r="Z292" s="2"/>
      <c r="AA292" s="1622"/>
    </row>
    <row r="293" spans="1:27" ht="15.75">
      <c r="A293" s="2"/>
      <c r="B293" s="64"/>
      <c r="C293" s="2"/>
      <c r="D293" s="2"/>
      <c r="E293" s="2"/>
      <c r="F293" s="2"/>
      <c r="G293" s="2"/>
      <c r="H293" s="2"/>
      <c r="I293" s="2"/>
      <c r="J293" s="2"/>
      <c r="K293" s="2"/>
      <c r="L293" s="2"/>
      <c r="M293" s="2"/>
      <c r="N293" s="2"/>
      <c r="O293" s="2"/>
      <c r="P293" s="2"/>
      <c r="Q293" s="2"/>
      <c r="R293" s="2"/>
      <c r="S293" s="2"/>
      <c r="T293" s="2"/>
      <c r="U293" s="2"/>
      <c r="V293" s="2"/>
      <c r="W293" s="2"/>
      <c r="X293" s="2"/>
      <c r="Y293" s="2"/>
      <c r="Z293" s="2"/>
      <c r="AA293" s="1622"/>
    </row>
    <row r="294" spans="1:27" ht="15.75">
      <c r="A294" s="2"/>
      <c r="B294" s="64"/>
      <c r="C294" s="2"/>
      <c r="D294" s="2"/>
      <c r="E294" s="2"/>
      <c r="F294" s="2"/>
      <c r="G294" s="2"/>
      <c r="H294" s="2"/>
      <c r="I294" s="2"/>
      <c r="J294" s="2"/>
      <c r="K294" s="2"/>
      <c r="L294" s="2"/>
      <c r="M294" s="2"/>
      <c r="N294" s="2"/>
      <c r="O294" s="2"/>
      <c r="P294" s="2"/>
      <c r="Q294" s="2"/>
      <c r="R294" s="2"/>
      <c r="S294" s="2"/>
      <c r="T294" s="2"/>
      <c r="U294" s="2"/>
      <c r="V294" s="2"/>
      <c r="W294" s="2"/>
      <c r="X294" s="2"/>
      <c r="Y294" s="2"/>
      <c r="Z294" s="2"/>
      <c r="AA294" s="1622"/>
    </row>
    <row r="295" spans="1:27" ht="15.75">
      <c r="A295" s="2"/>
      <c r="B295" s="64"/>
      <c r="C295" s="2"/>
      <c r="D295" s="2"/>
      <c r="E295" s="2"/>
      <c r="F295" s="2"/>
      <c r="G295" s="2"/>
      <c r="H295" s="2"/>
      <c r="I295" s="2"/>
      <c r="J295" s="2"/>
      <c r="K295" s="2"/>
      <c r="L295" s="2"/>
      <c r="M295" s="2"/>
      <c r="N295" s="2"/>
      <c r="O295" s="2"/>
      <c r="P295" s="2"/>
      <c r="Q295" s="2"/>
      <c r="R295" s="2"/>
      <c r="S295" s="2"/>
      <c r="T295" s="2"/>
      <c r="U295" s="2"/>
      <c r="V295" s="2"/>
      <c r="W295" s="2"/>
      <c r="X295" s="2"/>
      <c r="Y295" s="2"/>
      <c r="Z295" s="2"/>
      <c r="AA295" s="1622"/>
    </row>
    <row r="296" spans="1:27" ht="15.75">
      <c r="A296" s="2"/>
      <c r="B296" s="64"/>
      <c r="C296" s="2"/>
      <c r="D296" s="2"/>
      <c r="E296" s="2"/>
      <c r="F296" s="2"/>
      <c r="G296" s="2"/>
      <c r="H296" s="2"/>
      <c r="I296" s="2"/>
      <c r="J296" s="2"/>
      <c r="K296" s="2"/>
      <c r="L296" s="2"/>
      <c r="M296" s="2"/>
      <c r="N296" s="2"/>
      <c r="O296" s="2"/>
      <c r="P296" s="2"/>
      <c r="Q296" s="2"/>
      <c r="R296" s="2"/>
      <c r="S296" s="2"/>
      <c r="T296" s="2"/>
      <c r="U296" s="2"/>
      <c r="V296" s="2"/>
      <c r="W296" s="2"/>
      <c r="X296" s="2"/>
      <c r="Y296" s="2"/>
      <c r="Z296" s="2"/>
      <c r="AA296" s="1622"/>
    </row>
    <row r="297" spans="1:27" ht="15.75">
      <c r="A297" s="2"/>
      <c r="B297" s="64"/>
      <c r="C297" s="2"/>
      <c r="D297" s="2"/>
      <c r="E297" s="2"/>
      <c r="F297" s="2"/>
      <c r="G297" s="2"/>
      <c r="H297" s="2"/>
      <c r="I297" s="2"/>
      <c r="J297" s="2"/>
      <c r="K297" s="2"/>
      <c r="L297" s="2"/>
      <c r="M297" s="2"/>
      <c r="N297" s="2"/>
      <c r="O297" s="2"/>
      <c r="P297" s="2"/>
      <c r="Q297" s="2"/>
      <c r="R297" s="2"/>
      <c r="S297" s="2"/>
      <c r="T297" s="2"/>
      <c r="U297" s="2"/>
      <c r="V297" s="2"/>
      <c r="W297" s="2"/>
      <c r="X297" s="2"/>
      <c r="Y297" s="2"/>
      <c r="Z297" s="2"/>
      <c r="AA297" s="1622"/>
    </row>
    <row r="298" spans="1:27" ht="15.75">
      <c r="A298" s="2"/>
      <c r="B298" s="64"/>
      <c r="C298" s="2"/>
      <c r="D298" s="2"/>
      <c r="E298" s="2"/>
      <c r="F298" s="2"/>
      <c r="G298" s="2"/>
      <c r="H298" s="2"/>
      <c r="I298" s="2"/>
      <c r="J298" s="2"/>
      <c r="K298" s="2"/>
      <c r="L298" s="2"/>
      <c r="M298" s="2"/>
      <c r="N298" s="2"/>
      <c r="O298" s="2"/>
      <c r="P298" s="2"/>
      <c r="Q298" s="2"/>
      <c r="R298" s="2"/>
      <c r="S298" s="2"/>
      <c r="T298" s="2"/>
      <c r="U298" s="2"/>
      <c r="V298" s="2"/>
      <c r="W298" s="2"/>
      <c r="X298" s="2"/>
      <c r="Y298" s="2"/>
      <c r="Z298" s="2"/>
      <c r="AA298" s="1622"/>
    </row>
    <row r="299" spans="1:27" ht="15.75">
      <c r="A299" s="2"/>
      <c r="B299" s="64"/>
      <c r="C299" s="2"/>
      <c r="D299" s="2"/>
      <c r="E299" s="2"/>
      <c r="F299" s="2"/>
      <c r="G299" s="2"/>
      <c r="H299" s="2"/>
      <c r="I299" s="2"/>
      <c r="J299" s="2"/>
      <c r="K299" s="2"/>
      <c r="L299" s="2"/>
      <c r="M299" s="2"/>
      <c r="N299" s="2"/>
      <c r="O299" s="2"/>
      <c r="P299" s="2"/>
      <c r="Q299" s="2"/>
      <c r="R299" s="2"/>
      <c r="S299" s="2"/>
      <c r="T299" s="2"/>
      <c r="U299" s="2"/>
      <c r="V299" s="2"/>
      <c r="W299" s="2"/>
      <c r="X299" s="2"/>
      <c r="Y299" s="2"/>
      <c r="Z299" s="2"/>
      <c r="AA299" s="1622"/>
    </row>
    <row r="300" spans="1:27" ht="15.75">
      <c r="A300" s="2"/>
      <c r="B300" s="64"/>
      <c r="C300" s="2"/>
      <c r="D300" s="2"/>
      <c r="E300" s="2"/>
      <c r="F300" s="2"/>
      <c r="G300" s="2"/>
      <c r="H300" s="2"/>
      <c r="I300" s="2"/>
      <c r="J300" s="2"/>
      <c r="K300" s="2"/>
      <c r="L300" s="2"/>
      <c r="M300" s="2"/>
      <c r="N300" s="2"/>
      <c r="O300" s="2"/>
      <c r="P300" s="2"/>
      <c r="Q300" s="2"/>
      <c r="R300" s="2"/>
      <c r="S300" s="2"/>
      <c r="T300" s="2"/>
      <c r="U300" s="2"/>
      <c r="V300" s="2"/>
      <c r="W300" s="2"/>
      <c r="X300" s="2"/>
      <c r="Y300" s="2"/>
      <c r="Z300" s="2"/>
      <c r="AA300" s="1622"/>
    </row>
    <row r="301" spans="1:27" ht="15.75">
      <c r="A301" s="2"/>
      <c r="B301" s="64"/>
      <c r="C301" s="2"/>
      <c r="D301" s="2"/>
      <c r="E301" s="2"/>
      <c r="F301" s="2"/>
      <c r="G301" s="2"/>
      <c r="H301" s="2"/>
      <c r="I301" s="2"/>
      <c r="J301" s="2"/>
      <c r="K301" s="2"/>
      <c r="L301" s="2"/>
      <c r="M301" s="2"/>
      <c r="N301" s="2"/>
      <c r="O301" s="2"/>
      <c r="P301" s="2"/>
      <c r="Q301" s="2"/>
      <c r="R301" s="2"/>
      <c r="S301" s="2"/>
      <c r="T301" s="2"/>
      <c r="U301" s="2"/>
      <c r="V301" s="2"/>
      <c r="W301" s="2"/>
      <c r="X301" s="2"/>
      <c r="Y301" s="2"/>
      <c r="Z301" s="2"/>
      <c r="AA301" s="1622"/>
    </row>
    <row r="302" spans="1:27" ht="15.75">
      <c r="A302" s="2"/>
      <c r="B302" s="64"/>
      <c r="C302" s="2"/>
      <c r="D302" s="2"/>
      <c r="E302" s="2"/>
      <c r="F302" s="2"/>
      <c r="G302" s="2"/>
      <c r="H302" s="2"/>
      <c r="I302" s="2"/>
      <c r="J302" s="2"/>
      <c r="K302" s="2"/>
      <c r="L302" s="2"/>
      <c r="M302" s="2"/>
      <c r="N302" s="2"/>
      <c r="O302" s="2"/>
      <c r="P302" s="2"/>
      <c r="Q302" s="2"/>
      <c r="R302" s="2"/>
      <c r="S302" s="2"/>
      <c r="T302" s="2"/>
      <c r="U302" s="2"/>
      <c r="V302" s="2"/>
      <c r="W302" s="2"/>
      <c r="X302" s="2"/>
      <c r="Y302" s="2"/>
      <c r="Z302" s="2"/>
      <c r="AA302" s="1622"/>
    </row>
    <row r="303" spans="1:27" ht="15.75">
      <c r="A303" s="2"/>
      <c r="B303" s="64"/>
      <c r="C303" s="2"/>
      <c r="D303" s="2"/>
      <c r="E303" s="2"/>
      <c r="F303" s="2"/>
      <c r="G303" s="2"/>
      <c r="H303" s="2"/>
      <c r="I303" s="2"/>
      <c r="J303" s="2"/>
      <c r="K303" s="2"/>
      <c r="L303" s="2"/>
      <c r="M303" s="2"/>
      <c r="N303" s="2"/>
      <c r="O303" s="2"/>
      <c r="P303" s="2"/>
      <c r="Q303" s="2"/>
      <c r="R303" s="2"/>
      <c r="S303" s="2"/>
      <c r="T303" s="2"/>
      <c r="U303" s="2"/>
      <c r="V303" s="2"/>
      <c r="W303" s="2"/>
      <c r="X303" s="2"/>
      <c r="Y303" s="2"/>
      <c r="Z303" s="2"/>
      <c r="AA303" s="1622"/>
    </row>
    <row r="304" spans="1:27" ht="15.75">
      <c r="A304" s="2"/>
      <c r="B304" s="64"/>
      <c r="C304" s="2"/>
      <c r="D304" s="2"/>
      <c r="E304" s="2"/>
      <c r="F304" s="2"/>
      <c r="G304" s="2"/>
      <c r="H304" s="2"/>
      <c r="I304" s="2"/>
      <c r="J304" s="2"/>
      <c r="K304" s="2"/>
      <c r="L304" s="2"/>
      <c r="M304" s="2"/>
      <c r="N304" s="2"/>
      <c r="O304" s="2"/>
      <c r="P304" s="2"/>
      <c r="Q304" s="2"/>
      <c r="R304" s="2"/>
      <c r="S304" s="2"/>
      <c r="T304" s="2"/>
      <c r="U304" s="2"/>
      <c r="V304" s="2"/>
      <c r="W304" s="2"/>
      <c r="X304" s="2"/>
      <c r="Y304" s="2"/>
      <c r="Z304" s="2"/>
      <c r="AA304" s="1622"/>
    </row>
    <row r="305" spans="1:27" ht="15.75">
      <c r="A305" s="2"/>
      <c r="B305" s="64"/>
      <c r="C305" s="2"/>
      <c r="D305" s="2"/>
      <c r="E305" s="2"/>
      <c r="F305" s="2"/>
      <c r="G305" s="2"/>
      <c r="H305" s="2"/>
      <c r="I305" s="2"/>
      <c r="J305" s="2"/>
      <c r="K305" s="2"/>
      <c r="L305" s="2"/>
      <c r="M305" s="2"/>
      <c r="N305" s="2"/>
      <c r="O305" s="2"/>
      <c r="P305" s="2"/>
      <c r="Q305" s="2"/>
      <c r="R305" s="2"/>
      <c r="S305" s="2"/>
      <c r="T305" s="2"/>
      <c r="U305" s="2"/>
      <c r="V305" s="2"/>
      <c r="W305" s="2"/>
      <c r="X305" s="2"/>
      <c r="Y305" s="2"/>
      <c r="Z305" s="2"/>
      <c r="AA305" s="1622"/>
    </row>
    <row r="306" spans="1:27" ht="15.75">
      <c r="A306" s="2"/>
      <c r="B306" s="64"/>
      <c r="C306" s="2"/>
      <c r="D306" s="2"/>
      <c r="E306" s="2"/>
      <c r="F306" s="2"/>
      <c r="G306" s="2"/>
      <c r="H306" s="2"/>
      <c r="I306" s="2"/>
      <c r="J306" s="2"/>
      <c r="K306" s="2"/>
      <c r="L306" s="2"/>
      <c r="M306" s="2"/>
      <c r="N306" s="2"/>
      <c r="O306" s="2"/>
      <c r="P306" s="2"/>
      <c r="Q306" s="2"/>
      <c r="R306" s="2"/>
      <c r="S306" s="2"/>
      <c r="T306" s="2"/>
      <c r="U306" s="2"/>
      <c r="V306" s="2"/>
      <c r="W306" s="2"/>
      <c r="X306" s="2"/>
      <c r="Y306" s="2"/>
      <c r="Z306" s="2"/>
      <c r="AA306" s="1622"/>
    </row>
    <row r="307" spans="1:27" ht="15.75">
      <c r="A307" s="2"/>
      <c r="B307" s="64"/>
      <c r="C307" s="2"/>
      <c r="D307" s="2"/>
      <c r="E307" s="2"/>
      <c r="F307" s="2"/>
      <c r="G307" s="2"/>
      <c r="H307" s="2"/>
      <c r="I307" s="2"/>
      <c r="J307" s="2"/>
      <c r="K307" s="2"/>
      <c r="L307" s="2"/>
      <c r="M307" s="2"/>
      <c r="N307" s="2"/>
      <c r="O307" s="2"/>
      <c r="P307" s="2"/>
      <c r="Q307" s="2"/>
      <c r="R307" s="2"/>
      <c r="S307" s="2"/>
      <c r="T307" s="2"/>
      <c r="U307" s="2"/>
      <c r="V307" s="2"/>
      <c r="W307" s="2"/>
      <c r="X307" s="2"/>
      <c r="Y307" s="2"/>
      <c r="Z307" s="2"/>
      <c r="AA307" s="1622"/>
    </row>
    <row r="308" spans="1:27" ht="15.75">
      <c r="A308" s="2"/>
      <c r="B308" s="64"/>
      <c r="C308" s="2"/>
      <c r="D308" s="2"/>
      <c r="E308" s="2"/>
      <c r="F308" s="2"/>
      <c r="G308" s="2"/>
      <c r="H308" s="2"/>
      <c r="I308" s="2"/>
      <c r="J308" s="2"/>
      <c r="K308" s="2"/>
      <c r="L308" s="2"/>
      <c r="M308" s="2"/>
      <c r="N308" s="2"/>
      <c r="O308" s="2"/>
      <c r="P308" s="2"/>
      <c r="Q308" s="2"/>
      <c r="R308" s="2"/>
      <c r="S308" s="2"/>
      <c r="T308" s="2"/>
      <c r="U308" s="2"/>
      <c r="V308" s="2"/>
      <c r="W308" s="2"/>
      <c r="X308" s="2"/>
      <c r="Y308" s="2"/>
      <c r="Z308" s="2"/>
      <c r="AA308" s="1622"/>
    </row>
    <row r="309" spans="1:27" ht="15.75">
      <c r="A309" s="2"/>
      <c r="B309" s="64"/>
      <c r="C309" s="2"/>
      <c r="D309" s="2"/>
      <c r="E309" s="2"/>
      <c r="F309" s="2"/>
      <c r="G309" s="2"/>
      <c r="H309" s="2"/>
      <c r="I309" s="2"/>
      <c r="J309" s="2"/>
      <c r="K309" s="2"/>
      <c r="L309" s="2"/>
      <c r="M309" s="2"/>
      <c r="N309" s="2"/>
      <c r="O309" s="2"/>
      <c r="P309" s="2"/>
      <c r="Q309" s="2"/>
      <c r="R309" s="2"/>
      <c r="S309" s="2"/>
      <c r="T309" s="2"/>
      <c r="U309" s="2"/>
      <c r="V309" s="2"/>
      <c r="W309" s="2"/>
      <c r="X309" s="2"/>
      <c r="Y309" s="2"/>
      <c r="Z309" s="2"/>
      <c r="AA309" s="1622"/>
    </row>
    <row r="310" spans="1:27" ht="15.75">
      <c r="A310" s="2"/>
      <c r="B310" s="64"/>
      <c r="C310" s="2"/>
      <c r="D310" s="2"/>
      <c r="E310" s="2"/>
      <c r="F310" s="2"/>
      <c r="G310" s="2"/>
      <c r="H310" s="2"/>
      <c r="I310" s="2"/>
      <c r="J310" s="2"/>
      <c r="K310" s="2"/>
      <c r="L310" s="2"/>
      <c r="M310" s="2"/>
      <c r="N310" s="2"/>
      <c r="O310" s="2"/>
      <c r="P310" s="2"/>
      <c r="Q310" s="2"/>
      <c r="R310" s="2"/>
      <c r="S310" s="2"/>
      <c r="T310" s="2"/>
      <c r="U310" s="2"/>
      <c r="V310" s="2"/>
      <c r="W310" s="2"/>
      <c r="X310" s="2"/>
      <c r="Y310" s="2"/>
      <c r="Z310" s="2"/>
      <c r="AA310" s="1622"/>
    </row>
    <row r="311" spans="1:27" ht="15.75">
      <c r="A311" s="2"/>
      <c r="B311" s="64"/>
      <c r="C311" s="2"/>
      <c r="D311" s="2"/>
      <c r="E311" s="2"/>
      <c r="F311" s="2"/>
      <c r="G311" s="2"/>
      <c r="H311" s="2"/>
      <c r="I311" s="2"/>
      <c r="J311" s="2"/>
      <c r="K311" s="2"/>
      <c r="L311" s="2"/>
      <c r="M311" s="2"/>
      <c r="N311" s="2"/>
      <c r="O311" s="2"/>
      <c r="P311" s="2"/>
      <c r="Q311" s="2"/>
      <c r="R311" s="2"/>
      <c r="S311" s="2"/>
      <c r="T311" s="2"/>
      <c r="U311" s="2"/>
      <c r="V311" s="2"/>
      <c r="W311" s="2"/>
      <c r="X311" s="2"/>
      <c r="Y311" s="2"/>
      <c r="Z311" s="2"/>
      <c r="AA311" s="1622"/>
    </row>
    <row r="312" spans="1:27" ht="15.75">
      <c r="A312" s="2"/>
      <c r="B312" s="64"/>
      <c r="C312" s="2"/>
      <c r="D312" s="2"/>
      <c r="E312" s="2"/>
      <c r="F312" s="2"/>
      <c r="G312" s="2"/>
      <c r="H312" s="2"/>
      <c r="I312" s="2"/>
      <c r="J312" s="2"/>
      <c r="K312" s="2"/>
      <c r="L312" s="2"/>
      <c r="M312" s="2"/>
      <c r="N312" s="2"/>
      <c r="O312" s="2"/>
      <c r="P312" s="2"/>
      <c r="Q312" s="2"/>
      <c r="R312" s="2"/>
      <c r="S312" s="2"/>
      <c r="T312" s="2"/>
      <c r="U312" s="2"/>
      <c r="V312" s="2"/>
      <c r="W312" s="2"/>
      <c r="X312" s="2"/>
      <c r="Y312" s="2"/>
      <c r="Z312" s="2"/>
      <c r="AA312" s="1622"/>
    </row>
    <row r="313" spans="1:27" ht="15.75">
      <c r="A313" s="2"/>
      <c r="B313" s="64"/>
      <c r="C313" s="2"/>
      <c r="D313" s="2"/>
      <c r="E313" s="2"/>
      <c r="F313" s="2"/>
      <c r="G313" s="2"/>
      <c r="H313" s="2"/>
      <c r="I313" s="2"/>
      <c r="J313" s="2"/>
      <c r="K313" s="2"/>
      <c r="L313" s="2"/>
      <c r="M313" s="2"/>
      <c r="N313" s="2"/>
      <c r="O313" s="2"/>
      <c r="P313" s="2"/>
      <c r="Q313" s="2"/>
      <c r="R313" s="2"/>
      <c r="S313" s="2"/>
      <c r="T313" s="2"/>
      <c r="U313" s="2"/>
      <c r="V313" s="2"/>
      <c r="W313" s="2"/>
      <c r="X313" s="2"/>
      <c r="Y313" s="2"/>
      <c r="Z313" s="2"/>
      <c r="AA313" s="1622"/>
    </row>
    <row r="314" spans="1:27" ht="15.75">
      <c r="A314" s="2"/>
      <c r="B314" s="64"/>
      <c r="C314" s="2"/>
      <c r="D314" s="2"/>
      <c r="E314" s="2"/>
      <c r="F314" s="2"/>
      <c r="G314" s="2"/>
      <c r="H314" s="2"/>
      <c r="I314" s="2"/>
      <c r="J314" s="2"/>
      <c r="K314" s="2"/>
      <c r="L314" s="2"/>
      <c r="M314" s="2"/>
      <c r="N314" s="2"/>
      <c r="O314" s="2"/>
      <c r="P314" s="2"/>
      <c r="Q314" s="2"/>
      <c r="R314" s="2"/>
      <c r="S314" s="2"/>
      <c r="T314" s="2"/>
      <c r="U314" s="2"/>
      <c r="V314" s="2"/>
      <c r="W314" s="2"/>
      <c r="X314" s="2"/>
      <c r="Y314" s="2"/>
      <c r="Z314" s="2"/>
      <c r="AA314" s="1622"/>
    </row>
    <row r="315" spans="1:27" ht="15.75">
      <c r="A315" s="2"/>
      <c r="B315" s="64"/>
      <c r="C315" s="2"/>
      <c r="D315" s="2"/>
      <c r="E315" s="2"/>
      <c r="F315" s="2"/>
      <c r="G315" s="2"/>
      <c r="H315" s="2"/>
      <c r="I315" s="2"/>
      <c r="J315" s="2"/>
      <c r="K315" s="2"/>
      <c r="L315" s="2"/>
      <c r="M315" s="2"/>
      <c r="N315" s="2"/>
      <c r="O315" s="2"/>
      <c r="P315" s="2"/>
      <c r="Q315" s="2"/>
      <c r="R315" s="2"/>
      <c r="S315" s="2"/>
      <c r="T315" s="2"/>
      <c r="U315" s="2"/>
      <c r="V315" s="2"/>
      <c r="W315" s="2"/>
      <c r="X315" s="2"/>
      <c r="Y315" s="2"/>
      <c r="Z315" s="2"/>
      <c r="AA315" s="1622"/>
    </row>
    <row r="316" spans="1:27" ht="15.75">
      <c r="A316" s="2"/>
      <c r="B316" s="64"/>
      <c r="C316" s="2"/>
      <c r="D316" s="2"/>
      <c r="E316" s="2"/>
      <c r="F316" s="2"/>
      <c r="G316" s="2"/>
      <c r="H316" s="2"/>
      <c r="I316" s="2"/>
      <c r="J316" s="2"/>
      <c r="K316" s="2"/>
      <c r="L316" s="2"/>
      <c r="M316" s="2"/>
      <c r="N316" s="2"/>
      <c r="O316" s="2"/>
      <c r="P316" s="2"/>
      <c r="Q316" s="2"/>
      <c r="R316" s="2"/>
      <c r="S316" s="2"/>
      <c r="T316" s="2"/>
      <c r="U316" s="2"/>
      <c r="V316" s="2"/>
      <c r="W316" s="2"/>
      <c r="X316" s="2"/>
      <c r="Y316" s="2"/>
      <c r="Z316" s="2"/>
      <c r="AA316" s="1622"/>
    </row>
    <row r="317" spans="1:27" ht="15.75">
      <c r="A317" s="2"/>
      <c r="B317" s="64"/>
      <c r="C317" s="2"/>
      <c r="D317" s="2"/>
      <c r="E317" s="2"/>
      <c r="F317" s="2"/>
      <c r="G317" s="2"/>
      <c r="H317" s="2"/>
      <c r="I317" s="2"/>
      <c r="J317" s="2"/>
      <c r="K317" s="2"/>
      <c r="L317" s="2"/>
      <c r="M317" s="2"/>
      <c r="N317" s="2"/>
      <c r="O317" s="2"/>
      <c r="P317" s="2"/>
      <c r="Q317" s="2"/>
      <c r="R317" s="2"/>
      <c r="S317" s="2"/>
      <c r="T317" s="2"/>
      <c r="U317" s="2"/>
      <c r="V317" s="2"/>
      <c r="W317" s="2"/>
      <c r="X317" s="2"/>
      <c r="Y317" s="2"/>
      <c r="Z317" s="2"/>
      <c r="AA317" s="1622"/>
    </row>
    <row r="318" spans="1:27" ht="15.75">
      <c r="A318" s="2"/>
      <c r="B318" s="64"/>
      <c r="C318" s="2"/>
      <c r="D318" s="2"/>
      <c r="E318" s="2"/>
      <c r="F318" s="2"/>
      <c r="G318" s="2"/>
      <c r="H318" s="2"/>
      <c r="I318" s="2"/>
      <c r="J318" s="2"/>
      <c r="K318" s="2"/>
      <c r="L318" s="2"/>
      <c r="M318" s="2"/>
      <c r="N318" s="2"/>
      <c r="O318" s="2"/>
      <c r="P318" s="2"/>
      <c r="Q318" s="2"/>
      <c r="R318" s="2"/>
      <c r="S318" s="2"/>
      <c r="T318" s="2"/>
      <c r="U318" s="2"/>
      <c r="V318" s="2"/>
      <c r="W318" s="2"/>
      <c r="X318" s="2"/>
      <c r="Y318" s="2"/>
      <c r="Z318" s="2"/>
      <c r="AA318" s="1622"/>
    </row>
    <row r="319" spans="1:27" ht="15.75">
      <c r="A319" s="2"/>
      <c r="B319" s="64"/>
      <c r="C319" s="2"/>
      <c r="D319" s="2"/>
      <c r="E319" s="2"/>
      <c r="F319" s="2"/>
      <c r="G319" s="2"/>
      <c r="H319" s="2"/>
      <c r="I319" s="2"/>
      <c r="J319" s="2"/>
      <c r="K319" s="2"/>
      <c r="L319" s="2"/>
      <c r="M319" s="2"/>
      <c r="N319" s="2"/>
      <c r="O319" s="2"/>
      <c r="P319" s="2"/>
      <c r="Q319" s="2"/>
      <c r="R319" s="2"/>
      <c r="S319" s="2"/>
      <c r="T319" s="2"/>
      <c r="U319" s="2"/>
      <c r="V319" s="2"/>
      <c r="W319" s="2"/>
      <c r="X319" s="2"/>
      <c r="Y319" s="2"/>
      <c r="Z319" s="2"/>
      <c r="AA319" s="1622"/>
    </row>
    <row r="320" spans="1:27" ht="15.75">
      <c r="A320" s="2"/>
      <c r="B320" s="64"/>
      <c r="C320" s="2"/>
      <c r="D320" s="2"/>
      <c r="E320" s="2"/>
      <c r="F320" s="2"/>
      <c r="G320" s="2"/>
      <c r="H320" s="2"/>
      <c r="I320" s="2"/>
      <c r="J320" s="2"/>
      <c r="K320" s="2"/>
      <c r="L320" s="2"/>
      <c r="M320" s="2"/>
      <c r="N320" s="2"/>
      <c r="O320" s="2"/>
      <c r="P320" s="2"/>
      <c r="Q320" s="2"/>
      <c r="R320" s="2"/>
      <c r="S320" s="2"/>
      <c r="T320" s="2"/>
      <c r="U320" s="2"/>
      <c r="V320" s="2"/>
      <c r="W320" s="2"/>
      <c r="X320" s="2"/>
      <c r="Y320" s="2"/>
      <c r="Z320" s="2"/>
      <c r="AA320" s="1622"/>
    </row>
    <row r="321" spans="1:27" ht="15.75">
      <c r="A321" s="2"/>
      <c r="B321" s="64"/>
      <c r="C321" s="2"/>
      <c r="D321" s="2"/>
      <c r="E321" s="2"/>
      <c r="F321" s="2"/>
      <c r="G321" s="2"/>
      <c r="H321" s="2"/>
      <c r="I321" s="2"/>
      <c r="J321" s="2"/>
      <c r="K321" s="2"/>
      <c r="L321" s="2"/>
      <c r="M321" s="2"/>
      <c r="N321" s="2"/>
      <c r="O321" s="2"/>
      <c r="P321" s="2"/>
      <c r="Q321" s="2"/>
      <c r="R321" s="2"/>
      <c r="S321" s="2"/>
      <c r="T321" s="2"/>
      <c r="U321" s="2"/>
      <c r="V321" s="2"/>
      <c r="W321" s="2"/>
      <c r="X321" s="2"/>
      <c r="Y321" s="2"/>
      <c r="Z321" s="2"/>
      <c r="AA321" s="1622"/>
    </row>
    <row r="322" spans="1:27" ht="15.75">
      <c r="A322" s="2"/>
      <c r="B322" s="64"/>
      <c r="C322" s="2"/>
      <c r="D322" s="2"/>
      <c r="E322" s="2"/>
      <c r="F322" s="2"/>
      <c r="G322" s="2"/>
      <c r="H322" s="2"/>
      <c r="I322" s="2"/>
      <c r="J322" s="2"/>
      <c r="K322" s="2"/>
      <c r="L322" s="2"/>
      <c r="M322" s="2"/>
      <c r="N322" s="2"/>
      <c r="O322" s="2"/>
      <c r="P322" s="2"/>
      <c r="Q322" s="2"/>
      <c r="R322" s="2"/>
      <c r="S322" s="2"/>
      <c r="T322" s="2"/>
      <c r="U322" s="2"/>
      <c r="V322" s="2"/>
      <c r="W322" s="2"/>
      <c r="X322" s="2"/>
      <c r="Y322" s="2"/>
      <c r="Z322" s="2"/>
      <c r="AA322" s="1622"/>
    </row>
    <row r="323" spans="1:27" ht="15.75">
      <c r="A323" s="2"/>
      <c r="B323" s="64"/>
      <c r="C323" s="2"/>
      <c r="D323" s="2"/>
      <c r="E323" s="2"/>
      <c r="F323" s="2"/>
      <c r="G323" s="2"/>
      <c r="H323" s="2"/>
      <c r="I323" s="2"/>
      <c r="J323" s="2"/>
      <c r="K323" s="2"/>
      <c r="L323" s="2"/>
      <c r="M323" s="2"/>
      <c r="N323" s="2"/>
      <c r="O323" s="2"/>
      <c r="P323" s="2"/>
      <c r="Q323" s="2"/>
      <c r="R323" s="2"/>
      <c r="S323" s="2"/>
      <c r="T323" s="2"/>
      <c r="U323" s="2"/>
      <c r="V323" s="2"/>
      <c r="W323" s="2"/>
      <c r="X323" s="2"/>
      <c r="Y323" s="2"/>
      <c r="Z323" s="2"/>
      <c r="AA323" s="1622"/>
    </row>
    <row r="324" spans="1:27" ht="15.75">
      <c r="A324" s="2"/>
      <c r="B324" s="64"/>
      <c r="C324" s="2"/>
      <c r="D324" s="2"/>
      <c r="E324" s="2"/>
      <c r="F324" s="2"/>
      <c r="G324" s="2"/>
      <c r="H324" s="2"/>
      <c r="I324" s="2"/>
      <c r="J324" s="2"/>
      <c r="K324" s="2"/>
      <c r="L324" s="2"/>
      <c r="M324" s="2"/>
      <c r="N324" s="2"/>
      <c r="O324" s="2"/>
      <c r="P324" s="2"/>
      <c r="Q324" s="2"/>
      <c r="R324" s="2"/>
      <c r="S324" s="2"/>
      <c r="T324" s="2"/>
      <c r="U324" s="2"/>
      <c r="V324" s="2"/>
      <c r="W324" s="2"/>
      <c r="X324" s="2"/>
      <c r="Y324" s="2"/>
      <c r="Z324" s="2"/>
      <c r="AA324" s="1622"/>
    </row>
    <row r="325" spans="1:27" ht="15.75">
      <c r="A325" s="2"/>
      <c r="B325" s="64"/>
      <c r="C325" s="2"/>
      <c r="D325" s="2"/>
      <c r="E325" s="2"/>
      <c r="F325" s="2"/>
      <c r="G325" s="2"/>
      <c r="H325" s="2"/>
      <c r="I325" s="2"/>
      <c r="J325" s="2"/>
      <c r="K325" s="2"/>
      <c r="L325" s="2"/>
      <c r="M325" s="2"/>
      <c r="N325" s="2"/>
      <c r="O325" s="2"/>
      <c r="P325" s="2"/>
      <c r="Q325" s="2"/>
      <c r="R325" s="2"/>
      <c r="S325" s="2"/>
      <c r="T325" s="2"/>
      <c r="U325" s="2"/>
      <c r="V325" s="2"/>
      <c r="W325" s="2"/>
      <c r="X325" s="2"/>
      <c r="Y325" s="2"/>
      <c r="Z325" s="2"/>
      <c r="AA325" s="1622"/>
    </row>
    <row r="326" spans="1:27" ht="15.75">
      <c r="A326" s="2"/>
      <c r="B326" s="64"/>
      <c r="C326" s="2"/>
      <c r="D326" s="2"/>
      <c r="E326" s="2"/>
      <c r="F326" s="2"/>
      <c r="G326" s="2"/>
      <c r="H326" s="2"/>
      <c r="I326" s="2"/>
      <c r="J326" s="2"/>
      <c r="K326" s="2"/>
      <c r="L326" s="2"/>
      <c r="M326" s="2"/>
      <c r="N326" s="2"/>
      <c r="O326" s="2"/>
      <c r="P326" s="2"/>
      <c r="Q326" s="2"/>
      <c r="R326" s="2"/>
      <c r="S326" s="2"/>
      <c r="T326" s="2"/>
      <c r="U326" s="2"/>
      <c r="V326" s="2"/>
      <c r="W326" s="2"/>
      <c r="X326" s="2"/>
      <c r="Y326" s="2"/>
      <c r="Z326" s="2"/>
      <c r="AA326" s="1622"/>
    </row>
    <row r="327" spans="1:27" ht="15.75">
      <c r="A327" s="2"/>
      <c r="B327" s="64"/>
      <c r="C327" s="2"/>
      <c r="D327" s="2"/>
      <c r="E327" s="2"/>
      <c r="F327" s="2"/>
      <c r="G327" s="2"/>
      <c r="H327" s="2"/>
      <c r="I327" s="2"/>
      <c r="J327" s="2"/>
      <c r="K327" s="2"/>
      <c r="L327" s="2"/>
      <c r="M327" s="2"/>
      <c r="N327" s="2"/>
      <c r="O327" s="2"/>
      <c r="P327" s="2"/>
      <c r="Q327" s="2"/>
      <c r="R327" s="2"/>
      <c r="S327" s="2"/>
      <c r="T327" s="2"/>
      <c r="U327" s="2"/>
      <c r="V327" s="2"/>
      <c r="W327" s="2"/>
      <c r="X327" s="2"/>
      <c r="Y327" s="2"/>
      <c r="Z327" s="2"/>
      <c r="AA327" s="1622"/>
    </row>
    <row r="328" spans="1:27" ht="15.75">
      <c r="A328" s="2"/>
      <c r="B328" s="64"/>
      <c r="C328" s="2"/>
      <c r="D328" s="2"/>
      <c r="E328" s="2"/>
      <c r="F328" s="2"/>
      <c r="G328" s="2"/>
      <c r="H328" s="2"/>
      <c r="I328" s="2"/>
      <c r="J328" s="2"/>
      <c r="K328" s="2"/>
      <c r="L328" s="2"/>
      <c r="M328" s="2"/>
      <c r="N328" s="2"/>
      <c r="O328" s="2"/>
      <c r="P328" s="2"/>
      <c r="Q328" s="2"/>
      <c r="R328" s="2"/>
      <c r="S328" s="2"/>
      <c r="T328" s="2"/>
      <c r="U328" s="2"/>
      <c r="V328" s="2"/>
      <c r="W328" s="2"/>
      <c r="X328" s="2"/>
      <c r="Y328" s="2"/>
      <c r="Z328" s="2"/>
      <c r="AA328" s="1622"/>
    </row>
    <row r="329" spans="1:27" ht="15.75">
      <c r="A329" s="2"/>
      <c r="B329" s="64"/>
      <c r="C329" s="2"/>
      <c r="D329" s="2"/>
      <c r="E329" s="2"/>
      <c r="F329" s="2"/>
      <c r="G329" s="2"/>
      <c r="H329" s="2"/>
      <c r="I329" s="2"/>
      <c r="J329" s="2"/>
      <c r="K329" s="2"/>
      <c r="L329" s="2"/>
      <c r="M329" s="2"/>
      <c r="N329" s="2"/>
      <c r="O329" s="2"/>
      <c r="P329" s="2"/>
      <c r="Q329" s="2"/>
      <c r="R329" s="2"/>
      <c r="S329" s="2"/>
      <c r="T329" s="2"/>
      <c r="U329" s="2"/>
      <c r="V329" s="2"/>
      <c r="W329" s="2"/>
      <c r="X329" s="2"/>
      <c r="Y329" s="2"/>
      <c r="Z329" s="2"/>
      <c r="AA329" s="1622"/>
    </row>
    <row r="330" spans="1:27" ht="15.75">
      <c r="A330" s="2"/>
      <c r="B330" s="64"/>
      <c r="C330" s="2"/>
      <c r="D330" s="2"/>
      <c r="E330" s="2"/>
      <c r="F330" s="2"/>
      <c r="G330" s="2"/>
      <c r="H330" s="2"/>
      <c r="I330" s="2"/>
      <c r="J330" s="2"/>
      <c r="K330" s="2"/>
      <c r="L330" s="2"/>
      <c r="M330" s="2"/>
      <c r="N330" s="2"/>
      <c r="O330" s="2"/>
      <c r="P330" s="2"/>
      <c r="Q330" s="2"/>
      <c r="R330" s="2"/>
      <c r="S330" s="2"/>
      <c r="T330" s="2"/>
      <c r="U330" s="2"/>
      <c r="V330" s="2"/>
      <c r="W330" s="2"/>
      <c r="X330" s="2"/>
      <c r="Y330" s="2"/>
      <c r="Z330" s="2"/>
      <c r="AA330" s="1622"/>
    </row>
    <row r="331" spans="1:27" ht="15.75">
      <c r="A331" s="2"/>
      <c r="B331" s="64"/>
      <c r="C331" s="2"/>
      <c r="D331" s="2"/>
      <c r="E331" s="2"/>
      <c r="F331" s="2"/>
      <c r="G331" s="2"/>
      <c r="H331" s="2"/>
      <c r="I331" s="2"/>
      <c r="J331" s="2"/>
      <c r="K331" s="2"/>
      <c r="L331" s="2"/>
      <c r="M331" s="2"/>
      <c r="N331" s="2"/>
      <c r="O331" s="2"/>
      <c r="P331" s="2"/>
      <c r="Q331" s="2"/>
      <c r="R331" s="2"/>
      <c r="S331" s="2"/>
      <c r="T331" s="2"/>
      <c r="U331" s="2"/>
      <c r="V331" s="2"/>
      <c r="W331" s="2"/>
      <c r="X331" s="2"/>
      <c r="Y331" s="2"/>
      <c r="Z331" s="2"/>
      <c r="AA331" s="1622"/>
    </row>
    <row r="332" spans="1:27" ht="15.75">
      <c r="A332" s="2"/>
      <c r="B332" s="64"/>
      <c r="C332" s="2"/>
      <c r="D332" s="2"/>
      <c r="E332" s="2"/>
      <c r="F332" s="2"/>
      <c r="G332" s="2"/>
      <c r="H332" s="2"/>
      <c r="I332" s="2"/>
      <c r="J332" s="2"/>
      <c r="K332" s="2"/>
      <c r="L332" s="2"/>
      <c r="M332" s="2"/>
      <c r="N332" s="2"/>
      <c r="O332" s="2"/>
      <c r="P332" s="2"/>
      <c r="Q332" s="2"/>
      <c r="R332" s="2"/>
      <c r="S332" s="2"/>
      <c r="T332" s="2"/>
      <c r="U332" s="2"/>
      <c r="V332" s="2"/>
      <c r="W332" s="2"/>
      <c r="X332" s="2"/>
      <c r="Y332" s="2"/>
      <c r="Z332" s="2"/>
      <c r="AA332" s="1622"/>
    </row>
    <row r="333" spans="1:27" ht="15.75">
      <c r="A333" s="2"/>
      <c r="B333" s="64"/>
      <c r="C333" s="2"/>
      <c r="D333" s="2"/>
      <c r="E333" s="2"/>
      <c r="F333" s="2"/>
      <c r="G333" s="2"/>
      <c r="H333" s="2"/>
      <c r="I333" s="2"/>
      <c r="J333" s="2"/>
      <c r="K333" s="2"/>
      <c r="L333" s="2"/>
      <c r="M333" s="2"/>
      <c r="N333" s="2"/>
      <c r="O333" s="2"/>
      <c r="P333" s="2"/>
      <c r="Q333" s="2"/>
      <c r="R333" s="2"/>
      <c r="S333" s="2"/>
      <c r="T333" s="2"/>
      <c r="U333" s="2"/>
      <c r="V333" s="2"/>
      <c r="W333" s="2"/>
      <c r="X333" s="2"/>
      <c r="Y333" s="2"/>
      <c r="Z333" s="2"/>
      <c r="AA333" s="1622"/>
    </row>
    <row r="334" spans="1:27" ht="15.75">
      <c r="A334" s="2"/>
      <c r="B334" s="64"/>
      <c r="C334" s="2"/>
      <c r="D334" s="2"/>
      <c r="E334" s="2"/>
      <c r="F334" s="2"/>
      <c r="G334" s="2"/>
      <c r="H334" s="2"/>
      <c r="I334" s="2"/>
      <c r="J334" s="2"/>
      <c r="K334" s="2"/>
      <c r="L334" s="2"/>
      <c r="M334" s="2"/>
      <c r="N334" s="2"/>
      <c r="O334" s="2"/>
      <c r="P334" s="2"/>
      <c r="Q334" s="2"/>
      <c r="R334" s="2"/>
      <c r="S334" s="2"/>
      <c r="T334" s="2"/>
      <c r="U334" s="2"/>
      <c r="V334" s="2"/>
      <c r="W334" s="2"/>
      <c r="X334" s="2"/>
      <c r="Y334" s="2"/>
      <c r="Z334" s="2"/>
      <c r="AA334" s="1622"/>
    </row>
    <row r="335" spans="1:27" ht="15.75">
      <c r="A335" s="2"/>
      <c r="B335" s="64"/>
      <c r="C335" s="2"/>
      <c r="D335" s="2"/>
      <c r="E335" s="2"/>
      <c r="F335" s="2"/>
      <c r="G335" s="2"/>
      <c r="H335" s="2"/>
      <c r="I335" s="2"/>
      <c r="J335" s="2"/>
      <c r="K335" s="2"/>
      <c r="L335" s="2"/>
      <c r="M335" s="2"/>
      <c r="N335" s="2"/>
      <c r="O335" s="2"/>
      <c r="P335" s="2"/>
      <c r="Q335" s="2"/>
      <c r="R335" s="2"/>
      <c r="S335" s="2"/>
      <c r="T335" s="2"/>
      <c r="U335" s="2"/>
      <c r="V335" s="2"/>
      <c r="W335" s="2"/>
      <c r="X335" s="2"/>
      <c r="Y335" s="2"/>
      <c r="Z335" s="2"/>
      <c r="AA335" s="1622"/>
    </row>
    <row r="336" spans="1:27" ht="15.75">
      <c r="A336" s="2"/>
      <c r="B336" s="64"/>
      <c r="C336" s="2"/>
      <c r="D336" s="2"/>
      <c r="E336" s="2"/>
      <c r="F336" s="2"/>
      <c r="G336" s="2"/>
      <c r="H336" s="2"/>
      <c r="I336" s="2"/>
      <c r="J336" s="2"/>
      <c r="K336" s="2"/>
      <c r="L336" s="2"/>
      <c r="M336" s="2"/>
      <c r="N336" s="2"/>
      <c r="O336" s="2"/>
      <c r="P336" s="2"/>
      <c r="Q336" s="2"/>
      <c r="R336" s="2"/>
      <c r="S336" s="2"/>
      <c r="T336" s="2"/>
      <c r="U336" s="2"/>
      <c r="V336" s="2"/>
      <c r="W336" s="2"/>
      <c r="X336" s="2"/>
      <c r="Y336" s="2"/>
      <c r="Z336" s="2"/>
      <c r="AA336" s="1622"/>
    </row>
    <row r="337" spans="1:27" ht="15.75">
      <c r="A337" s="2"/>
      <c r="B337" s="64"/>
      <c r="C337" s="2"/>
      <c r="D337" s="2"/>
      <c r="E337" s="2"/>
      <c r="F337" s="2"/>
      <c r="G337" s="2"/>
      <c r="H337" s="2"/>
      <c r="I337" s="2"/>
      <c r="J337" s="2"/>
      <c r="K337" s="2"/>
      <c r="L337" s="2"/>
      <c r="M337" s="2"/>
      <c r="N337" s="2"/>
      <c r="O337" s="2"/>
      <c r="P337" s="2"/>
      <c r="Q337" s="2"/>
      <c r="R337" s="2"/>
      <c r="S337" s="2"/>
      <c r="T337" s="2"/>
      <c r="U337" s="2"/>
      <c r="V337" s="2"/>
      <c r="W337" s="2"/>
      <c r="X337" s="2"/>
      <c r="Y337" s="2"/>
      <c r="Z337" s="2"/>
      <c r="AA337" s="1622"/>
    </row>
    <row r="338" spans="1:27" ht="15.75">
      <c r="A338" s="2"/>
      <c r="B338" s="64"/>
      <c r="C338" s="2"/>
      <c r="D338" s="2"/>
      <c r="E338" s="2"/>
      <c r="F338" s="2"/>
      <c r="G338" s="2"/>
      <c r="H338" s="2"/>
      <c r="I338" s="2"/>
      <c r="J338" s="2"/>
      <c r="K338" s="2"/>
      <c r="L338" s="2"/>
      <c r="M338" s="2"/>
      <c r="N338" s="2"/>
      <c r="O338" s="2"/>
      <c r="P338" s="2"/>
      <c r="Q338" s="2"/>
      <c r="R338" s="2"/>
      <c r="S338" s="2"/>
      <c r="T338" s="2"/>
      <c r="U338" s="2"/>
      <c r="V338" s="2"/>
      <c r="W338" s="2"/>
      <c r="X338" s="2"/>
      <c r="Y338" s="2"/>
      <c r="Z338" s="2"/>
      <c r="AA338" s="1622"/>
    </row>
    <row r="339" spans="1:27" ht="15.75">
      <c r="A339" s="2"/>
      <c r="B339" s="64"/>
      <c r="C339" s="2"/>
      <c r="D339" s="2"/>
      <c r="E339" s="2"/>
      <c r="F339" s="2"/>
      <c r="G339" s="2"/>
      <c r="H339" s="2"/>
      <c r="I339" s="2"/>
      <c r="J339" s="2"/>
      <c r="K339" s="2"/>
      <c r="L339" s="2"/>
      <c r="M339" s="2"/>
      <c r="N339" s="2"/>
      <c r="O339" s="2"/>
      <c r="P339" s="2"/>
      <c r="Q339" s="2"/>
      <c r="R339" s="2"/>
      <c r="S339" s="2"/>
      <c r="T339" s="2"/>
      <c r="U339" s="2"/>
      <c r="V339" s="2"/>
      <c r="W339" s="2"/>
      <c r="X339" s="2"/>
      <c r="Y339" s="2"/>
      <c r="Z339" s="2"/>
      <c r="AA339" s="1622"/>
    </row>
    <row r="340" spans="1:27" ht="15.75">
      <c r="A340" s="2"/>
      <c r="B340" s="64"/>
      <c r="C340" s="2"/>
      <c r="D340" s="2"/>
      <c r="E340" s="2"/>
      <c r="F340" s="2"/>
      <c r="G340" s="2"/>
      <c r="H340" s="2"/>
      <c r="I340" s="2"/>
      <c r="J340" s="2"/>
      <c r="K340" s="2"/>
      <c r="L340" s="2"/>
      <c r="M340" s="2"/>
      <c r="N340" s="2"/>
      <c r="O340" s="2"/>
      <c r="P340" s="2"/>
      <c r="Q340" s="2"/>
      <c r="R340" s="2"/>
      <c r="S340" s="2"/>
      <c r="T340" s="2"/>
      <c r="U340" s="2"/>
      <c r="V340" s="2"/>
      <c r="W340" s="2"/>
      <c r="X340" s="2"/>
      <c r="Y340" s="2"/>
      <c r="Z340" s="2"/>
      <c r="AA340" s="1622"/>
    </row>
    <row r="341" spans="1:27" ht="15.75">
      <c r="A341" s="2"/>
      <c r="B341" s="64"/>
      <c r="C341" s="2"/>
      <c r="D341" s="2"/>
      <c r="E341" s="2"/>
      <c r="F341" s="2"/>
      <c r="G341" s="2"/>
      <c r="H341" s="2"/>
      <c r="I341" s="2"/>
      <c r="J341" s="2"/>
      <c r="K341" s="2"/>
      <c r="L341" s="2"/>
      <c r="M341" s="2"/>
      <c r="N341" s="2"/>
      <c r="O341" s="2"/>
      <c r="P341" s="2"/>
      <c r="Q341" s="2"/>
      <c r="R341" s="2"/>
      <c r="S341" s="2"/>
      <c r="T341" s="2"/>
      <c r="U341" s="2"/>
      <c r="V341" s="2"/>
      <c r="W341" s="2"/>
      <c r="X341" s="2"/>
      <c r="Y341" s="2"/>
      <c r="Z341" s="2"/>
      <c r="AA341" s="1622"/>
    </row>
    <row r="342" spans="1:27" ht="15.75">
      <c r="A342" s="2"/>
      <c r="B342" s="64"/>
      <c r="C342" s="2"/>
      <c r="D342" s="2"/>
      <c r="E342" s="2"/>
      <c r="F342" s="2"/>
      <c r="G342" s="2"/>
      <c r="H342" s="2"/>
      <c r="I342" s="2"/>
      <c r="J342" s="2"/>
      <c r="K342" s="2"/>
      <c r="L342" s="2"/>
      <c r="M342" s="2"/>
      <c r="N342" s="2"/>
      <c r="O342" s="2"/>
      <c r="P342" s="2"/>
      <c r="Q342" s="2"/>
      <c r="R342" s="2"/>
      <c r="S342" s="2"/>
      <c r="T342" s="2"/>
      <c r="U342" s="2"/>
      <c r="V342" s="2"/>
      <c r="W342" s="2"/>
      <c r="X342" s="2"/>
      <c r="Y342" s="2"/>
      <c r="Z342" s="2"/>
      <c r="AA342" s="1622"/>
    </row>
    <row r="343" spans="1:27" ht="15.75">
      <c r="A343" s="2"/>
      <c r="B343" s="64"/>
      <c r="C343" s="2"/>
      <c r="D343" s="2"/>
      <c r="E343" s="2"/>
      <c r="F343" s="2"/>
      <c r="G343" s="2"/>
      <c r="H343" s="2"/>
      <c r="I343" s="2"/>
      <c r="J343" s="2"/>
      <c r="K343" s="2"/>
      <c r="L343" s="2"/>
      <c r="M343" s="2"/>
      <c r="N343" s="2"/>
      <c r="O343" s="2"/>
      <c r="P343" s="2"/>
      <c r="Q343" s="2"/>
      <c r="R343" s="2"/>
      <c r="S343" s="2"/>
      <c r="T343" s="2"/>
      <c r="U343" s="2"/>
      <c r="V343" s="2"/>
      <c r="W343" s="2"/>
      <c r="X343" s="2"/>
      <c r="Y343" s="2"/>
      <c r="Z343" s="2"/>
      <c r="AA343" s="1622"/>
    </row>
    <row r="344" spans="1:27" ht="15.75">
      <c r="A344" s="2"/>
      <c r="B344" s="64"/>
      <c r="C344" s="2"/>
      <c r="D344" s="2"/>
      <c r="E344" s="2"/>
      <c r="F344" s="2"/>
      <c r="G344" s="2"/>
      <c r="H344" s="2"/>
      <c r="I344" s="2"/>
      <c r="J344" s="2"/>
      <c r="K344" s="2"/>
      <c r="L344" s="2"/>
      <c r="M344" s="2"/>
      <c r="N344" s="2"/>
      <c r="O344" s="2"/>
      <c r="P344" s="2"/>
      <c r="Q344" s="2"/>
      <c r="R344" s="2"/>
      <c r="S344" s="2"/>
      <c r="T344" s="2"/>
      <c r="U344" s="2"/>
      <c r="V344" s="2"/>
      <c r="W344" s="2"/>
      <c r="X344" s="2"/>
      <c r="Y344" s="2"/>
      <c r="Z344" s="2"/>
      <c r="AA344" s="1622"/>
    </row>
    <row r="345" spans="1:27" ht="15.75">
      <c r="A345" s="2"/>
      <c r="B345" s="64"/>
      <c r="C345" s="2"/>
      <c r="D345" s="2"/>
      <c r="E345" s="2"/>
      <c r="F345" s="2"/>
      <c r="G345" s="2"/>
      <c r="H345" s="2"/>
      <c r="I345" s="2"/>
      <c r="J345" s="2"/>
      <c r="K345" s="2"/>
      <c r="L345" s="2"/>
      <c r="M345" s="2"/>
      <c r="N345" s="2"/>
      <c r="O345" s="2"/>
      <c r="P345" s="2"/>
      <c r="Q345" s="2"/>
      <c r="R345" s="2"/>
      <c r="S345" s="2"/>
      <c r="T345" s="2"/>
      <c r="U345" s="2"/>
      <c r="V345" s="2"/>
      <c r="W345" s="2"/>
      <c r="X345" s="2"/>
      <c r="Y345" s="2"/>
      <c r="Z345" s="2"/>
      <c r="AA345" s="1622"/>
    </row>
    <row r="346" spans="1:27" ht="15.75">
      <c r="A346" s="2"/>
      <c r="B346" s="64"/>
      <c r="C346" s="2"/>
      <c r="D346" s="2"/>
      <c r="E346" s="2"/>
      <c r="F346" s="2"/>
      <c r="G346" s="2"/>
      <c r="H346" s="2"/>
      <c r="I346" s="2"/>
      <c r="J346" s="2"/>
      <c r="K346" s="2"/>
      <c r="L346" s="2"/>
      <c r="M346" s="2"/>
      <c r="N346" s="2"/>
      <c r="O346" s="2"/>
      <c r="P346" s="2"/>
      <c r="Q346" s="2"/>
      <c r="R346" s="2"/>
      <c r="S346" s="2"/>
      <c r="T346" s="2"/>
      <c r="U346" s="2"/>
      <c r="V346" s="2"/>
      <c r="W346" s="2"/>
      <c r="X346" s="2"/>
      <c r="Y346" s="2"/>
      <c r="Z346" s="2"/>
      <c r="AA346" s="1622"/>
    </row>
    <row r="347" spans="1:27" ht="15.75">
      <c r="A347" s="2"/>
      <c r="B347" s="64"/>
      <c r="C347" s="2"/>
      <c r="D347" s="2"/>
      <c r="E347" s="2"/>
      <c r="F347" s="2"/>
      <c r="G347" s="2"/>
      <c r="H347" s="2"/>
      <c r="I347" s="2"/>
      <c r="J347" s="2"/>
      <c r="K347" s="2"/>
      <c r="L347" s="2"/>
      <c r="M347" s="2"/>
      <c r="N347" s="2"/>
      <c r="O347" s="2"/>
      <c r="P347" s="2"/>
      <c r="Q347" s="2"/>
      <c r="R347" s="2"/>
      <c r="S347" s="2"/>
      <c r="T347" s="2"/>
      <c r="U347" s="2"/>
      <c r="V347" s="2"/>
      <c r="W347" s="2"/>
      <c r="X347" s="2"/>
      <c r="Y347" s="2"/>
      <c r="Z347" s="2"/>
      <c r="AA347" s="1622"/>
    </row>
    <row r="348" spans="1:27" ht="15.75">
      <c r="A348" s="2"/>
      <c r="B348" s="64"/>
      <c r="C348" s="2"/>
      <c r="D348" s="2"/>
      <c r="E348" s="2"/>
      <c r="F348" s="2"/>
      <c r="G348" s="2"/>
      <c r="H348" s="2"/>
      <c r="I348" s="2"/>
      <c r="J348" s="2"/>
      <c r="K348" s="2"/>
      <c r="L348" s="2"/>
      <c r="M348" s="2"/>
      <c r="N348" s="2"/>
      <c r="O348" s="2"/>
      <c r="P348" s="2"/>
      <c r="Q348" s="2"/>
      <c r="R348" s="2"/>
      <c r="S348" s="2"/>
      <c r="T348" s="2"/>
      <c r="U348" s="2"/>
      <c r="V348" s="2"/>
      <c r="W348" s="2"/>
      <c r="X348" s="2"/>
      <c r="Y348" s="2"/>
      <c r="Z348" s="2"/>
      <c r="AA348" s="1622"/>
    </row>
    <row r="349" spans="1:27" ht="15.75">
      <c r="A349" s="2"/>
      <c r="B349" s="64"/>
      <c r="C349" s="2"/>
      <c r="D349" s="2"/>
      <c r="E349" s="2"/>
      <c r="F349" s="2"/>
      <c r="G349" s="2"/>
      <c r="H349" s="2"/>
      <c r="I349" s="2"/>
      <c r="J349" s="2"/>
      <c r="K349" s="2"/>
      <c r="L349" s="2"/>
      <c r="M349" s="2"/>
      <c r="N349" s="2"/>
      <c r="O349" s="2"/>
      <c r="P349" s="2"/>
      <c r="Q349" s="2"/>
      <c r="R349" s="2"/>
      <c r="S349" s="2"/>
      <c r="T349" s="2"/>
      <c r="U349" s="2"/>
      <c r="V349" s="2"/>
      <c r="W349" s="2"/>
      <c r="X349" s="2"/>
      <c r="Y349" s="2"/>
      <c r="Z349" s="2"/>
      <c r="AA349" s="1622"/>
    </row>
    <row r="350" spans="1:27" ht="15.75">
      <c r="A350" s="2"/>
      <c r="B350" s="64"/>
      <c r="C350" s="2"/>
      <c r="D350" s="2"/>
      <c r="E350" s="2"/>
      <c r="F350" s="2"/>
      <c r="G350" s="2"/>
      <c r="H350" s="2"/>
      <c r="I350" s="2"/>
      <c r="J350" s="2"/>
      <c r="K350" s="2"/>
      <c r="L350" s="2"/>
      <c r="M350" s="2"/>
      <c r="N350" s="2"/>
      <c r="O350" s="2"/>
      <c r="P350" s="2"/>
      <c r="Q350" s="2"/>
      <c r="R350" s="2"/>
      <c r="S350" s="2"/>
      <c r="T350" s="2"/>
      <c r="U350" s="2"/>
      <c r="V350" s="2"/>
      <c r="W350" s="2"/>
      <c r="X350" s="2"/>
      <c r="Y350" s="2"/>
      <c r="Z350" s="2"/>
      <c r="AA350" s="1622"/>
    </row>
    <row r="351" spans="1:27" ht="15.75">
      <c r="A351" s="2"/>
      <c r="B351" s="64"/>
      <c r="C351" s="2"/>
      <c r="D351" s="2"/>
      <c r="E351" s="2"/>
      <c r="F351" s="2"/>
      <c r="G351" s="2"/>
      <c r="H351" s="2"/>
      <c r="I351" s="2"/>
      <c r="J351" s="2"/>
      <c r="K351" s="2"/>
      <c r="L351" s="2"/>
      <c r="M351" s="2"/>
      <c r="N351" s="2"/>
      <c r="O351" s="2"/>
      <c r="P351" s="2"/>
      <c r="Q351" s="2"/>
      <c r="R351" s="2"/>
      <c r="S351" s="2"/>
      <c r="T351" s="2"/>
      <c r="U351" s="2"/>
      <c r="V351" s="2"/>
      <c r="W351" s="2"/>
      <c r="X351" s="2"/>
      <c r="Y351" s="2"/>
      <c r="Z351" s="2"/>
      <c r="AA351" s="1622"/>
    </row>
    <row r="352" spans="1:27" ht="15.75">
      <c r="A352" s="2"/>
      <c r="B352" s="64"/>
      <c r="C352" s="2"/>
      <c r="D352" s="2"/>
      <c r="E352" s="2"/>
      <c r="F352" s="2"/>
      <c r="G352" s="2"/>
      <c r="H352" s="2"/>
      <c r="I352" s="2"/>
      <c r="J352" s="2"/>
      <c r="K352" s="2"/>
      <c r="L352" s="2"/>
      <c r="M352" s="2"/>
      <c r="N352" s="2"/>
      <c r="O352" s="2"/>
      <c r="P352" s="2"/>
      <c r="Q352" s="2"/>
      <c r="R352" s="2"/>
      <c r="S352" s="2"/>
      <c r="T352" s="2"/>
      <c r="U352" s="2"/>
      <c r="V352" s="2"/>
      <c r="W352" s="2"/>
      <c r="X352" s="2"/>
      <c r="Y352" s="2"/>
      <c r="Z352" s="2"/>
      <c r="AA352" s="1622"/>
    </row>
    <row r="353" spans="1:27" ht="15.75">
      <c r="A353" s="2"/>
      <c r="B353" s="64"/>
      <c r="C353" s="2"/>
      <c r="D353" s="2"/>
      <c r="E353" s="2"/>
      <c r="F353" s="2"/>
      <c r="G353" s="2"/>
      <c r="H353" s="2"/>
      <c r="I353" s="2"/>
      <c r="J353" s="2"/>
      <c r="K353" s="2"/>
      <c r="L353" s="2"/>
      <c r="M353" s="2"/>
      <c r="N353" s="2"/>
      <c r="O353" s="2"/>
      <c r="P353" s="2"/>
      <c r="Q353" s="2"/>
      <c r="R353" s="2"/>
      <c r="S353" s="2"/>
      <c r="T353" s="2"/>
      <c r="U353" s="2"/>
      <c r="V353" s="2"/>
      <c r="W353" s="2"/>
      <c r="X353" s="2"/>
      <c r="Y353" s="2"/>
      <c r="Z353" s="2"/>
      <c r="AA353" s="1622"/>
    </row>
    <row r="354" spans="1:27" ht="15.75">
      <c r="A354" s="2"/>
      <c r="B354" s="64"/>
      <c r="C354" s="2"/>
      <c r="D354" s="2"/>
      <c r="E354" s="2"/>
      <c r="F354" s="2"/>
      <c r="G354" s="2"/>
      <c r="H354" s="2"/>
      <c r="I354" s="2"/>
      <c r="J354" s="2"/>
      <c r="K354" s="2"/>
      <c r="L354" s="2"/>
      <c r="M354" s="2"/>
      <c r="N354" s="2"/>
      <c r="O354" s="2"/>
      <c r="P354" s="2"/>
      <c r="Q354" s="2"/>
      <c r="R354" s="2"/>
      <c r="S354" s="2"/>
      <c r="T354" s="2"/>
      <c r="U354" s="2"/>
      <c r="V354" s="2"/>
      <c r="W354" s="2"/>
      <c r="X354" s="2"/>
      <c r="Y354" s="2"/>
      <c r="Z354" s="2"/>
      <c r="AA354" s="1622"/>
    </row>
    <row r="355" spans="1:27" ht="15.75">
      <c r="A355" s="2"/>
      <c r="B355" s="64"/>
      <c r="C355" s="2"/>
      <c r="D355" s="2"/>
      <c r="E355" s="2"/>
      <c r="F355" s="2"/>
      <c r="G355" s="2"/>
      <c r="H355" s="2"/>
      <c r="I355" s="2"/>
      <c r="J355" s="2"/>
      <c r="K355" s="2"/>
      <c r="L355" s="2"/>
      <c r="M355" s="2"/>
      <c r="N355" s="2"/>
      <c r="O355" s="2"/>
      <c r="P355" s="2"/>
      <c r="Q355" s="2"/>
      <c r="R355" s="2"/>
      <c r="S355" s="2"/>
      <c r="T355" s="2"/>
      <c r="U355" s="2"/>
      <c r="V355" s="2"/>
      <c r="W355" s="2"/>
      <c r="X355" s="2"/>
      <c r="Y355" s="2"/>
      <c r="Z355" s="2"/>
      <c r="AA355" s="1622"/>
    </row>
    <row r="356" spans="1:27" ht="15.75">
      <c r="A356" s="2"/>
      <c r="B356" s="64"/>
      <c r="C356" s="2"/>
      <c r="D356" s="2"/>
      <c r="E356" s="2"/>
      <c r="F356" s="2"/>
      <c r="G356" s="2"/>
      <c r="H356" s="2"/>
      <c r="I356" s="2"/>
      <c r="J356" s="2"/>
      <c r="K356" s="2"/>
      <c r="L356" s="2"/>
      <c r="M356" s="2"/>
      <c r="N356" s="2"/>
      <c r="O356" s="2"/>
      <c r="P356" s="2"/>
      <c r="Q356" s="2"/>
      <c r="R356" s="2"/>
      <c r="S356" s="2"/>
      <c r="T356" s="2"/>
      <c r="U356" s="2"/>
      <c r="V356" s="2"/>
      <c r="W356" s="2"/>
      <c r="X356" s="2"/>
      <c r="Y356" s="2"/>
      <c r="Z356" s="2"/>
      <c r="AA356" s="1622"/>
    </row>
    <row r="357" spans="1:27" ht="15.75">
      <c r="A357" s="2"/>
      <c r="B357" s="64"/>
      <c r="C357" s="2"/>
      <c r="D357" s="2"/>
      <c r="E357" s="2"/>
      <c r="F357" s="2"/>
      <c r="G357" s="2"/>
      <c r="H357" s="2"/>
      <c r="I357" s="2"/>
      <c r="J357" s="2"/>
      <c r="K357" s="2"/>
      <c r="L357" s="2"/>
      <c r="M357" s="2"/>
      <c r="N357" s="2"/>
      <c r="O357" s="2"/>
      <c r="P357" s="2"/>
      <c r="Q357" s="2"/>
      <c r="R357" s="2"/>
      <c r="S357" s="2"/>
      <c r="T357" s="2"/>
      <c r="U357" s="2"/>
      <c r="V357" s="2"/>
      <c r="W357" s="2"/>
      <c r="X357" s="2"/>
      <c r="Y357" s="2"/>
      <c r="Z357" s="2"/>
      <c r="AA357" s="1622"/>
    </row>
    <row r="358" spans="1:27" ht="15.75">
      <c r="A358" s="2"/>
      <c r="B358" s="64"/>
      <c r="C358" s="2"/>
      <c r="D358" s="2"/>
      <c r="E358" s="2"/>
      <c r="F358" s="2"/>
      <c r="G358" s="2"/>
      <c r="H358" s="2"/>
      <c r="I358" s="2"/>
      <c r="J358" s="2"/>
      <c r="K358" s="2"/>
      <c r="L358" s="2"/>
      <c r="M358" s="2"/>
      <c r="N358" s="2"/>
      <c r="O358" s="2"/>
      <c r="P358" s="2"/>
      <c r="Q358" s="2"/>
      <c r="R358" s="2"/>
      <c r="S358" s="2"/>
      <c r="T358" s="2"/>
      <c r="U358" s="2"/>
      <c r="V358" s="2"/>
      <c r="W358" s="2"/>
      <c r="X358" s="2"/>
      <c r="Y358" s="2"/>
      <c r="Z358" s="2"/>
      <c r="AA358" s="1622"/>
    </row>
    <row r="359" spans="1:27" ht="15.75">
      <c r="A359" s="2"/>
      <c r="B359" s="64"/>
      <c r="C359" s="2"/>
      <c r="D359" s="2"/>
      <c r="E359" s="2"/>
      <c r="F359" s="2"/>
      <c r="G359" s="2"/>
      <c r="H359" s="2"/>
      <c r="I359" s="2"/>
      <c r="J359" s="2"/>
      <c r="K359" s="2"/>
      <c r="L359" s="2"/>
      <c r="M359" s="2"/>
      <c r="N359" s="2"/>
      <c r="O359" s="2"/>
      <c r="P359" s="2"/>
      <c r="Q359" s="2"/>
      <c r="R359" s="2"/>
      <c r="S359" s="2"/>
      <c r="T359" s="2"/>
      <c r="U359" s="2"/>
      <c r="V359" s="2"/>
      <c r="W359" s="2"/>
      <c r="X359" s="2"/>
      <c r="Y359" s="2"/>
      <c r="Z359" s="2"/>
      <c r="AA359" s="1622"/>
    </row>
    <row r="360" spans="1:27" ht="15.75">
      <c r="A360" s="2"/>
      <c r="B360" s="64"/>
      <c r="C360" s="2"/>
      <c r="D360" s="2"/>
      <c r="E360" s="2"/>
      <c r="F360" s="2"/>
      <c r="G360" s="2"/>
      <c r="H360" s="2"/>
      <c r="I360" s="2"/>
      <c r="J360" s="2"/>
      <c r="K360" s="2"/>
      <c r="L360" s="2"/>
      <c r="M360" s="2"/>
      <c r="N360" s="2"/>
      <c r="O360" s="2"/>
      <c r="P360" s="2"/>
      <c r="Q360" s="2"/>
      <c r="R360" s="2"/>
      <c r="S360" s="2"/>
      <c r="T360" s="2"/>
      <c r="U360" s="2"/>
      <c r="V360" s="2"/>
      <c r="W360" s="2"/>
      <c r="X360" s="2"/>
      <c r="Y360" s="2"/>
      <c r="Z360" s="2"/>
      <c r="AA360" s="1622"/>
    </row>
    <row r="361" spans="1:27" ht="15.75">
      <c r="A361" s="2"/>
      <c r="B361" s="64"/>
      <c r="C361" s="2"/>
      <c r="D361" s="2"/>
      <c r="E361" s="2"/>
      <c r="F361" s="2"/>
      <c r="G361" s="2"/>
      <c r="H361" s="2"/>
      <c r="I361" s="2"/>
      <c r="J361" s="2"/>
      <c r="K361" s="2"/>
      <c r="L361" s="2"/>
      <c r="M361" s="2"/>
      <c r="N361" s="2"/>
      <c r="O361" s="2"/>
      <c r="P361" s="2"/>
      <c r="Q361" s="2"/>
      <c r="R361" s="2"/>
      <c r="S361" s="2"/>
      <c r="T361" s="2"/>
      <c r="U361" s="2"/>
      <c r="V361" s="2"/>
      <c r="W361" s="2"/>
      <c r="X361" s="2"/>
      <c r="Y361" s="2"/>
      <c r="Z361" s="2"/>
      <c r="AA361" s="1622"/>
    </row>
    <row r="362" spans="1:27" ht="15.75">
      <c r="A362" s="2"/>
      <c r="B362" s="64"/>
      <c r="C362" s="2"/>
      <c r="D362" s="2"/>
      <c r="E362" s="2"/>
      <c r="F362" s="2"/>
      <c r="G362" s="2"/>
      <c r="H362" s="2"/>
      <c r="I362" s="2"/>
      <c r="J362" s="2"/>
      <c r="K362" s="2"/>
      <c r="L362" s="2"/>
      <c r="M362" s="2"/>
      <c r="N362" s="2"/>
      <c r="O362" s="2"/>
      <c r="P362" s="2"/>
      <c r="Q362" s="2"/>
      <c r="R362" s="2"/>
      <c r="S362" s="2"/>
      <c r="T362" s="2"/>
      <c r="U362" s="2"/>
      <c r="V362" s="2"/>
      <c r="W362" s="2"/>
      <c r="X362" s="2"/>
      <c r="Y362" s="2"/>
      <c r="Z362" s="2"/>
      <c r="AA362" s="1622"/>
    </row>
    <row r="363" spans="1:27" ht="15.75">
      <c r="A363" s="2"/>
      <c r="B363" s="64"/>
      <c r="C363" s="2"/>
      <c r="D363" s="2"/>
      <c r="E363" s="2"/>
      <c r="F363" s="2"/>
      <c r="G363" s="2"/>
      <c r="H363" s="2"/>
      <c r="I363" s="2"/>
      <c r="J363" s="2"/>
      <c r="K363" s="2"/>
      <c r="L363" s="2"/>
      <c r="M363" s="2"/>
      <c r="N363" s="2"/>
      <c r="O363" s="2"/>
      <c r="P363" s="2"/>
      <c r="Q363" s="2"/>
      <c r="R363" s="2"/>
      <c r="S363" s="2"/>
      <c r="T363" s="2"/>
      <c r="U363" s="2"/>
      <c r="V363" s="2"/>
      <c r="W363" s="2"/>
      <c r="X363" s="2"/>
      <c r="Y363" s="2"/>
      <c r="Z363" s="2"/>
      <c r="AA363" s="1622"/>
    </row>
    <row r="364" spans="1:27" ht="15.75">
      <c r="A364" s="2"/>
      <c r="B364" s="64"/>
      <c r="C364" s="2"/>
      <c r="D364" s="2"/>
      <c r="E364" s="2"/>
      <c r="F364" s="2"/>
      <c r="G364" s="2"/>
      <c r="H364" s="2"/>
      <c r="I364" s="2"/>
      <c r="J364" s="2"/>
      <c r="K364" s="2"/>
      <c r="L364" s="2"/>
      <c r="M364" s="2"/>
      <c r="N364" s="2"/>
      <c r="O364" s="2"/>
      <c r="P364" s="2"/>
      <c r="Q364" s="2"/>
      <c r="R364" s="2"/>
      <c r="S364" s="2"/>
      <c r="T364" s="2"/>
      <c r="U364" s="2"/>
      <c r="V364" s="2"/>
      <c r="W364" s="2"/>
      <c r="X364" s="2"/>
      <c r="Y364" s="2"/>
      <c r="Z364" s="2"/>
      <c r="AA364" s="1622"/>
    </row>
    <row r="365" spans="1:27" ht="15.75">
      <c r="A365" s="2"/>
      <c r="B365" s="64"/>
      <c r="C365" s="2"/>
      <c r="D365" s="2"/>
      <c r="E365" s="2"/>
      <c r="F365" s="2"/>
      <c r="G365" s="2"/>
      <c r="H365" s="2"/>
      <c r="I365" s="2"/>
      <c r="J365" s="2"/>
      <c r="K365" s="2"/>
      <c r="L365" s="2"/>
      <c r="M365" s="2"/>
      <c r="N365" s="2"/>
      <c r="O365" s="2"/>
      <c r="P365" s="2"/>
      <c r="Q365" s="2"/>
      <c r="R365" s="2"/>
      <c r="S365" s="2"/>
      <c r="T365" s="2"/>
      <c r="U365" s="2"/>
      <c r="V365" s="2"/>
      <c r="W365" s="2"/>
      <c r="X365" s="2"/>
      <c r="Y365" s="2"/>
      <c r="Z365" s="2"/>
      <c r="AA365" s="1622"/>
    </row>
    <row r="366" spans="1:27" ht="15.75">
      <c r="A366" s="2"/>
      <c r="B366" s="64"/>
      <c r="C366" s="2"/>
      <c r="D366" s="2"/>
      <c r="E366" s="2"/>
      <c r="F366" s="2"/>
      <c r="G366" s="2"/>
      <c r="H366" s="2"/>
      <c r="I366" s="2"/>
      <c r="J366" s="2"/>
      <c r="K366" s="2"/>
      <c r="L366" s="2"/>
      <c r="M366" s="2"/>
      <c r="N366" s="2"/>
      <c r="O366" s="2"/>
      <c r="P366" s="2"/>
      <c r="Q366" s="2"/>
      <c r="R366" s="2"/>
      <c r="S366" s="2"/>
      <c r="T366" s="2"/>
      <c r="U366" s="2"/>
      <c r="V366" s="2"/>
      <c r="W366" s="2"/>
      <c r="X366" s="2"/>
      <c r="Y366" s="2"/>
      <c r="Z366" s="2"/>
      <c r="AA366" s="1622"/>
    </row>
    <row r="367" spans="1:27" ht="15.75">
      <c r="A367" s="2"/>
      <c r="B367" s="64"/>
      <c r="C367" s="2"/>
      <c r="D367" s="2"/>
      <c r="E367" s="2"/>
      <c r="F367" s="2"/>
      <c r="G367" s="2"/>
      <c r="H367" s="2"/>
      <c r="I367" s="2"/>
      <c r="J367" s="2"/>
      <c r="K367" s="2"/>
      <c r="L367" s="2"/>
      <c r="M367" s="2"/>
      <c r="N367" s="2"/>
      <c r="O367" s="2"/>
      <c r="P367" s="2"/>
      <c r="Q367" s="2"/>
      <c r="R367" s="2"/>
      <c r="S367" s="2"/>
      <c r="T367" s="2"/>
      <c r="U367" s="2"/>
      <c r="V367" s="2"/>
      <c r="W367" s="2"/>
      <c r="X367" s="2"/>
      <c r="Y367" s="2"/>
      <c r="Z367" s="2"/>
      <c r="AA367" s="1622"/>
    </row>
    <row r="368" spans="1:27" ht="15.75">
      <c r="A368" s="2"/>
      <c r="B368" s="64"/>
      <c r="C368" s="2"/>
      <c r="D368" s="2"/>
      <c r="E368" s="2"/>
      <c r="F368" s="2"/>
      <c r="G368" s="2"/>
      <c r="H368" s="2"/>
      <c r="I368" s="2"/>
      <c r="J368" s="2"/>
      <c r="K368" s="2"/>
      <c r="L368" s="2"/>
      <c r="M368" s="2"/>
      <c r="N368" s="2"/>
      <c r="O368" s="2"/>
      <c r="P368" s="2"/>
      <c r="Q368" s="2"/>
      <c r="R368" s="2"/>
      <c r="S368" s="2"/>
      <c r="T368" s="2"/>
      <c r="U368" s="2"/>
      <c r="V368" s="2"/>
      <c r="W368" s="2"/>
      <c r="X368" s="2"/>
      <c r="Y368" s="2"/>
      <c r="Z368" s="2"/>
      <c r="AA368" s="1622"/>
    </row>
    <row r="369" spans="1:27" ht="15.75">
      <c r="A369" s="2"/>
      <c r="B369" s="64"/>
      <c r="C369" s="2"/>
      <c r="D369" s="2"/>
      <c r="E369" s="2"/>
      <c r="F369" s="2"/>
      <c r="G369" s="2"/>
      <c r="H369" s="2"/>
      <c r="I369" s="2"/>
      <c r="J369" s="2"/>
      <c r="K369" s="2"/>
      <c r="L369" s="2"/>
      <c r="M369" s="2"/>
      <c r="N369" s="2"/>
      <c r="O369" s="2"/>
      <c r="P369" s="2"/>
      <c r="Q369" s="2"/>
      <c r="R369" s="2"/>
      <c r="S369" s="2"/>
      <c r="T369" s="2"/>
      <c r="U369" s="2"/>
      <c r="V369" s="2"/>
      <c r="W369" s="2"/>
      <c r="X369" s="2"/>
      <c r="Y369" s="2"/>
      <c r="Z369" s="2"/>
      <c r="AA369" s="1622"/>
    </row>
    <row r="370" spans="1:27" ht="15.75">
      <c r="A370" s="2"/>
      <c r="B370" s="64"/>
      <c r="C370" s="2"/>
      <c r="D370" s="2"/>
      <c r="E370" s="2"/>
      <c r="F370" s="2"/>
      <c r="G370" s="2"/>
      <c r="H370" s="2"/>
      <c r="I370" s="2"/>
      <c r="J370" s="2"/>
      <c r="K370" s="2"/>
      <c r="L370" s="2"/>
      <c r="M370" s="2"/>
      <c r="N370" s="2"/>
      <c r="O370" s="2"/>
      <c r="P370" s="2"/>
      <c r="Q370" s="2"/>
      <c r="R370" s="2"/>
      <c r="S370" s="2"/>
      <c r="T370" s="2"/>
      <c r="U370" s="2"/>
      <c r="V370" s="2"/>
      <c r="W370" s="2"/>
      <c r="X370" s="2"/>
      <c r="Y370" s="2"/>
      <c r="Z370" s="2"/>
      <c r="AA370" s="1622"/>
    </row>
    <row r="371" spans="1:27" ht="15.75">
      <c r="A371" s="2"/>
      <c r="B371" s="64"/>
      <c r="C371" s="2"/>
      <c r="D371" s="2"/>
      <c r="E371" s="2"/>
      <c r="F371" s="2"/>
      <c r="G371" s="2"/>
      <c r="H371" s="2"/>
      <c r="I371" s="2"/>
      <c r="J371" s="2"/>
      <c r="K371" s="2"/>
      <c r="L371" s="2"/>
      <c r="M371" s="2"/>
      <c r="N371" s="2"/>
      <c r="O371" s="2"/>
      <c r="P371" s="2"/>
      <c r="Q371" s="2"/>
      <c r="R371" s="2"/>
      <c r="S371" s="2"/>
      <c r="T371" s="2"/>
      <c r="U371" s="2"/>
      <c r="V371" s="2"/>
      <c r="W371" s="2"/>
      <c r="X371" s="2"/>
      <c r="Y371" s="2"/>
      <c r="Z371" s="2"/>
      <c r="AA371" s="1622"/>
    </row>
    <row r="372" spans="1:27" ht="15.75">
      <c r="A372" s="2"/>
      <c r="B372" s="64"/>
      <c r="C372" s="2"/>
      <c r="D372" s="2"/>
      <c r="E372" s="2"/>
      <c r="F372" s="2"/>
      <c r="G372" s="2"/>
      <c r="H372" s="2"/>
      <c r="I372" s="2"/>
      <c r="J372" s="2"/>
      <c r="K372" s="2"/>
      <c r="L372" s="2"/>
      <c r="M372" s="2"/>
      <c r="N372" s="2"/>
      <c r="O372" s="2"/>
      <c r="P372" s="2"/>
      <c r="Q372" s="2"/>
      <c r="R372" s="2"/>
      <c r="S372" s="2"/>
      <c r="T372" s="2"/>
      <c r="U372" s="2"/>
      <c r="V372" s="2"/>
      <c r="W372" s="2"/>
      <c r="X372" s="2"/>
      <c r="Y372" s="2"/>
      <c r="Z372" s="2"/>
      <c r="AA372" s="1622"/>
    </row>
    <row r="373" spans="1:27" ht="15.75">
      <c r="A373" s="2"/>
      <c r="B373" s="64"/>
      <c r="C373" s="2"/>
      <c r="D373" s="2"/>
      <c r="E373" s="2"/>
      <c r="F373" s="2"/>
      <c r="G373" s="2"/>
      <c r="H373" s="2"/>
      <c r="I373" s="2"/>
      <c r="J373" s="2"/>
      <c r="K373" s="2"/>
      <c r="L373" s="2"/>
      <c r="M373" s="2"/>
      <c r="N373" s="2"/>
      <c r="O373" s="2"/>
      <c r="P373" s="2"/>
      <c r="Q373" s="2"/>
      <c r="R373" s="2"/>
      <c r="S373" s="2"/>
      <c r="T373" s="2"/>
      <c r="U373" s="2"/>
      <c r="V373" s="2"/>
      <c r="W373" s="2"/>
      <c r="X373" s="2"/>
      <c r="Y373" s="2"/>
      <c r="Z373" s="2"/>
      <c r="AA373" s="1622"/>
    </row>
    <row r="374" spans="1:27" ht="15.75">
      <c r="A374" s="2"/>
      <c r="B374" s="64"/>
      <c r="C374" s="2"/>
      <c r="D374" s="2"/>
      <c r="E374" s="2"/>
      <c r="F374" s="2"/>
      <c r="G374" s="2"/>
      <c r="H374" s="2"/>
      <c r="I374" s="2"/>
      <c r="J374" s="2"/>
      <c r="K374" s="2"/>
      <c r="L374" s="2"/>
      <c r="M374" s="2"/>
      <c r="N374" s="2"/>
      <c r="O374" s="2"/>
      <c r="P374" s="2"/>
      <c r="Q374" s="2"/>
      <c r="R374" s="2"/>
      <c r="S374" s="2"/>
      <c r="T374" s="2"/>
      <c r="U374" s="2"/>
      <c r="V374" s="2"/>
      <c r="W374" s="2"/>
      <c r="X374" s="2"/>
      <c r="Y374" s="2"/>
      <c r="Z374" s="2"/>
      <c r="AA374" s="1622"/>
    </row>
    <row r="375" spans="1:27" ht="15.75">
      <c r="A375" s="2"/>
      <c r="B375" s="64"/>
      <c r="C375" s="2"/>
      <c r="D375" s="2"/>
      <c r="E375" s="2"/>
      <c r="F375" s="2"/>
      <c r="G375" s="2"/>
      <c r="H375" s="2"/>
      <c r="I375" s="2"/>
      <c r="J375" s="2"/>
      <c r="K375" s="2"/>
      <c r="L375" s="2"/>
      <c r="M375" s="2"/>
      <c r="N375" s="2"/>
      <c r="O375" s="2"/>
      <c r="P375" s="2"/>
      <c r="Q375" s="2"/>
      <c r="R375" s="2"/>
      <c r="S375" s="2"/>
      <c r="T375" s="2"/>
      <c r="U375" s="2"/>
      <c r="V375" s="2"/>
      <c r="W375" s="2"/>
      <c r="X375" s="2"/>
      <c r="Y375" s="2"/>
      <c r="Z375" s="2"/>
      <c r="AA375" s="1622"/>
    </row>
    <row r="376" spans="1:27" ht="15.75">
      <c r="A376" s="2"/>
      <c r="B376" s="64"/>
      <c r="C376" s="2"/>
      <c r="D376" s="2"/>
      <c r="E376" s="2"/>
      <c r="F376" s="2"/>
      <c r="G376" s="2"/>
      <c r="H376" s="2"/>
      <c r="I376" s="2"/>
      <c r="J376" s="2"/>
      <c r="K376" s="2"/>
      <c r="L376" s="2"/>
      <c r="M376" s="2"/>
      <c r="N376" s="2"/>
      <c r="O376" s="2"/>
      <c r="P376" s="2"/>
      <c r="Q376" s="2"/>
      <c r="R376" s="2"/>
      <c r="S376" s="2"/>
      <c r="T376" s="2"/>
      <c r="U376" s="2"/>
      <c r="V376" s="2"/>
      <c r="W376" s="2"/>
      <c r="X376" s="2"/>
      <c r="Y376" s="2"/>
      <c r="Z376" s="2"/>
      <c r="AA376" s="1622"/>
    </row>
    <row r="377" spans="1:27" ht="15.75">
      <c r="A377" s="2"/>
      <c r="B377" s="64"/>
      <c r="C377" s="2"/>
      <c r="D377" s="2"/>
      <c r="E377" s="2"/>
      <c r="F377" s="2"/>
      <c r="G377" s="2"/>
      <c r="H377" s="2"/>
      <c r="I377" s="2"/>
      <c r="J377" s="2"/>
      <c r="K377" s="2"/>
      <c r="L377" s="2"/>
      <c r="M377" s="2"/>
      <c r="N377" s="2"/>
      <c r="O377" s="2"/>
      <c r="P377" s="2"/>
      <c r="Q377" s="2"/>
      <c r="R377" s="2"/>
      <c r="S377" s="2"/>
      <c r="T377" s="2"/>
      <c r="U377" s="2"/>
      <c r="V377" s="2"/>
      <c r="W377" s="2"/>
      <c r="X377" s="2"/>
      <c r="Y377" s="2"/>
      <c r="Z377" s="2"/>
      <c r="AA377" s="1622"/>
    </row>
    <row r="378" spans="1:27" ht="15.75">
      <c r="A378" s="2"/>
      <c r="B378" s="64"/>
      <c r="C378" s="2"/>
      <c r="D378" s="2"/>
      <c r="E378" s="2"/>
      <c r="F378" s="2"/>
      <c r="G378" s="2"/>
      <c r="H378" s="2"/>
      <c r="I378" s="2"/>
      <c r="J378" s="2"/>
      <c r="K378" s="2"/>
      <c r="L378" s="2"/>
      <c r="M378" s="2"/>
      <c r="N378" s="2"/>
      <c r="O378" s="2"/>
      <c r="P378" s="2"/>
      <c r="Q378" s="2"/>
      <c r="R378" s="2"/>
      <c r="S378" s="2"/>
      <c r="T378" s="2"/>
      <c r="U378" s="2"/>
      <c r="V378" s="2"/>
      <c r="W378" s="2"/>
      <c r="X378" s="2"/>
      <c r="Y378" s="2"/>
      <c r="Z378" s="2"/>
      <c r="AA378" s="1622"/>
    </row>
    <row r="379" spans="1:27" ht="15.75">
      <c r="A379" s="2"/>
      <c r="B379" s="64"/>
      <c r="C379" s="2"/>
      <c r="D379" s="2"/>
      <c r="E379" s="2"/>
      <c r="F379" s="2"/>
      <c r="G379" s="2"/>
      <c r="H379" s="2"/>
      <c r="I379" s="2"/>
      <c r="J379" s="2"/>
      <c r="K379" s="2"/>
      <c r="L379" s="2"/>
      <c r="M379" s="2"/>
      <c r="N379" s="2"/>
      <c r="O379" s="2"/>
      <c r="P379" s="2"/>
      <c r="Q379" s="2"/>
      <c r="R379" s="2"/>
      <c r="S379" s="2"/>
      <c r="T379" s="2"/>
      <c r="U379" s="2"/>
      <c r="V379" s="2"/>
      <c r="W379" s="2"/>
      <c r="X379" s="2"/>
      <c r="Y379" s="2"/>
      <c r="Z379" s="2"/>
      <c r="AA379" s="1622"/>
    </row>
    <row r="380" spans="1:27" ht="15.75">
      <c r="A380" s="2"/>
      <c r="B380" s="64"/>
      <c r="C380" s="2"/>
      <c r="D380" s="2"/>
      <c r="E380" s="2"/>
      <c r="F380" s="2"/>
      <c r="G380" s="2"/>
      <c r="H380" s="2"/>
      <c r="I380" s="2"/>
      <c r="J380" s="2"/>
      <c r="K380" s="2"/>
      <c r="L380" s="2"/>
      <c r="M380" s="2"/>
      <c r="N380" s="2"/>
      <c r="O380" s="2"/>
      <c r="P380" s="2"/>
      <c r="Q380" s="2"/>
      <c r="R380" s="2"/>
      <c r="S380" s="2"/>
      <c r="T380" s="2"/>
      <c r="U380" s="2"/>
      <c r="V380" s="2"/>
      <c r="W380" s="2"/>
      <c r="X380" s="2"/>
      <c r="Y380" s="2"/>
      <c r="Z380" s="2"/>
      <c r="AA380" s="1622"/>
    </row>
    <row r="381" spans="1:27" ht="15.75">
      <c r="A381" s="2"/>
      <c r="B381" s="64"/>
      <c r="C381" s="2"/>
      <c r="D381" s="2"/>
      <c r="E381" s="2"/>
      <c r="F381" s="2"/>
      <c r="G381" s="2"/>
      <c r="H381" s="2"/>
      <c r="I381" s="2"/>
      <c r="J381" s="2"/>
      <c r="K381" s="2"/>
      <c r="L381" s="2"/>
      <c r="M381" s="2"/>
      <c r="N381" s="2"/>
      <c r="O381" s="2"/>
      <c r="P381" s="2"/>
      <c r="Q381" s="2"/>
      <c r="R381" s="2"/>
      <c r="S381" s="2"/>
      <c r="T381" s="2"/>
      <c r="U381" s="2"/>
      <c r="V381" s="2"/>
      <c r="W381" s="2"/>
      <c r="X381" s="2"/>
      <c r="Y381" s="2"/>
      <c r="Z381" s="2"/>
      <c r="AA381" s="1622"/>
    </row>
    <row r="382" spans="1:27" ht="15.75">
      <c r="A382" s="2"/>
      <c r="B382" s="64"/>
      <c r="C382" s="2"/>
      <c r="D382" s="2"/>
      <c r="E382" s="2"/>
      <c r="F382" s="2"/>
      <c r="G382" s="2"/>
      <c r="H382" s="2"/>
      <c r="I382" s="2"/>
      <c r="J382" s="2"/>
      <c r="K382" s="2"/>
      <c r="L382" s="2"/>
      <c r="M382" s="2"/>
      <c r="N382" s="2"/>
      <c r="O382" s="2"/>
      <c r="P382" s="2"/>
      <c r="Q382" s="2"/>
      <c r="R382" s="2"/>
      <c r="S382" s="2"/>
      <c r="T382" s="2"/>
      <c r="U382" s="2"/>
      <c r="V382" s="2"/>
      <c r="W382" s="2"/>
      <c r="X382" s="2"/>
      <c r="Y382" s="2"/>
      <c r="Z382" s="2"/>
      <c r="AA382" s="1622"/>
    </row>
    <row r="383" spans="1:27" ht="15.75">
      <c r="A383" s="2"/>
      <c r="B383" s="64"/>
      <c r="C383" s="2"/>
      <c r="D383" s="2"/>
      <c r="E383" s="2"/>
      <c r="F383" s="2"/>
      <c r="G383" s="2"/>
      <c r="H383" s="2"/>
      <c r="I383" s="2"/>
      <c r="J383" s="2"/>
      <c r="K383" s="2"/>
      <c r="L383" s="2"/>
      <c r="M383" s="2"/>
      <c r="N383" s="2"/>
      <c r="O383" s="2"/>
      <c r="P383" s="2"/>
      <c r="Q383" s="2"/>
      <c r="R383" s="2"/>
      <c r="S383" s="2"/>
      <c r="T383" s="2"/>
      <c r="U383" s="2"/>
      <c r="V383" s="2"/>
      <c r="W383" s="2"/>
      <c r="X383" s="2"/>
      <c r="Y383" s="2"/>
      <c r="Z383" s="2"/>
      <c r="AA383" s="1622"/>
    </row>
    <row r="384" spans="1:27" ht="15.75">
      <c r="A384" s="2"/>
      <c r="B384" s="64"/>
      <c r="C384" s="2"/>
      <c r="D384" s="2"/>
      <c r="E384" s="2"/>
      <c r="F384" s="2"/>
      <c r="G384" s="2"/>
      <c r="H384" s="2"/>
      <c r="I384" s="2"/>
      <c r="J384" s="2"/>
      <c r="K384" s="2"/>
      <c r="L384" s="2"/>
      <c r="M384" s="2"/>
      <c r="N384" s="2"/>
      <c r="O384" s="2"/>
      <c r="P384" s="2"/>
      <c r="Q384" s="2"/>
      <c r="R384" s="2"/>
      <c r="S384" s="2"/>
      <c r="T384" s="2"/>
      <c r="U384" s="2"/>
      <c r="V384" s="2"/>
      <c r="W384" s="2"/>
      <c r="X384" s="2"/>
      <c r="Y384" s="2"/>
      <c r="Z384" s="2"/>
      <c r="AA384" s="1622"/>
    </row>
    <row r="385" spans="1:27" ht="15.75">
      <c r="A385" s="2"/>
      <c r="B385" s="64"/>
      <c r="C385" s="2"/>
      <c r="D385" s="2"/>
      <c r="E385" s="2"/>
      <c r="F385" s="2"/>
      <c r="G385" s="2"/>
      <c r="H385" s="2"/>
      <c r="I385" s="2"/>
      <c r="J385" s="2"/>
      <c r="K385" s="2"/>
      <c r="L385" s="2"/>
      <c r="M385" s="2"/>
      <c r="N385" s="2"/>
      <c r="O385" s="2"/>
      <c r="P385" s="2"/>
      <c r="Q385" s="2"/>
      <c r="R385" s="2"/>
      <c r="S385" s="2"/>
      <c r="T385" s="2"/>
      <c r="U385" s="2"/>
      <c r="V385" s="2"/>
      <c r="W385" s="2"/>
      <c r="X385" s="2"/>
      <c r="Y385" s="2"/>
      <c r="Z385" s="2"/>
      <c r="AA385" s="1622"/>
    </row>
    <row r="386" spans="1:27" ht="15.75">
      <c r="A386" s="2"/>
      <c r="B386" s="64"/>
      <c r="C386" s="2"/>
      <c r="D386" s="2"/>
      <c r="E386" s="2"/>
      <c r="F386" s="2"/>
      <c r="G386" s="2"/>
      <c r="H386" s="2"/>
      <c r="I386" s="2"/>
      <c r="J386" s="2"/>
      <c r="K386" s="2"/>
      <c r="L386" s="2"/>
      <c r="M386" s="2"/>
      <c r="N386" s="2"/>
      <c r="O386" s="2"/>
      <c r="P386" s="2"/>
      <c r="Q386" s="2"/>
      <c r="R386" s="2"/>
      <c r="S386" s="2"/>
      <c r="T386" s="2"/>
      <c r="U386" s="2"/>
      <c r="V386" s="2"/>
      <c r="W386" s="2"/>
      <c r="X386" s="2"/>
      <c r="Y386" s="2"/>
      <c r="Z386" s="2"/>
      <c r="AA386" s="1622"/>
    </row>
    <row r="387" spans="1:27" ht="15.75">
      <c r="A387" s="2"/>
      <c r="B387" s="64"/>
      <c r="C387" s="2"/>
      <c r="D387" s="2"/>
      <c r="E387" s="2"/>
      <c r="F387" s="2"/>
      <c r="G387" s="2"/>
      <c r="H387" s="2"/>
      <c r="I387" s="2"/>
      <c r="J387" s="2"/>
      <c r="K387" s="2"/>
      <c r="L387" s="2"/>
      <c r="M387" s="2"/>
      <c r="N387" s="2"/>
      <c r="O387" s="2"/>
      <c r="P387" s="2"/>
      <c r="Q387" s="2"/>
      <c r="R387" s="2"/>
      <c r="S387" s="2"/>
      <c r="T387" s="2"/>
      <c r="U387" s="2"/>
      <c r="V387" s="2"/>
      <c r="W387" s="2"/>
      <c r="X387" s="2"/>
      <c r="Y387" s="2"/>
      <c r="Z387" s="2"/>
      <c r="AA387" s="1622"/>
    </row>
    <row r="388" spans="1:27" ht="15.75">
      <c r="A388" s="2"/>
      <c r="B388" s="64"/>
      <c r="C388" s="2"/>
      <c r="D388" s="2"/>
      <c r="E388" s="2"/>
      <c r="F388" s="2"/>
      <c r="G388" s="2"/>
      <c r="H388" s="2"/>
      <c r="I388" s="2"/>
      <c r="J388" s="2"/>
      <c r="K388" s="2"/>
      <c r="L388" s="2"/>
      <c r="M388" s="2"/>
      <c r="N388" s="2"/>
      <c r="O388" s="2"/>
      <c r="P388" s="2"/>
      <c r="Q388" s="2"/>
      <c r="R388" s="2"/>
      <c r="S388" s="2"/>
      <c r="T388" s="2"/>
      <c r="U388" s="2"/>
      <c r="V388" s="2"/>
      <c r="W388" s="2"/>
      <c r="X388" s="2"/>
      <c r="Y388" s="2"/>
      <c r="Z388" s="2"/>
      <c r="AA388" s="1622"/>
    </row>
    <row r="389" spans="1:27" ht="15.75">
      <c r="A389" s="2"/>
      <c r="B389" s="64"/>
      <c r="C389" s="2"/>
      <c r="D389" s="2"/>
      <c r="E389" s="2"/>
      <c r="F389" s="2"/>
      <c r="G389" s="2"/>
      <c r="H389" s="2"/>
      <c r="I389" s="2"/>
      <c r="J389" s="2"/>
      <c r="K389" s="2"/>
      <c r="L389" s="2"/>
      <c r="M389" s="2"/>
      <c r="N389" s="2"/>
      <c r="O389" s="2"/>
      <c r="P389" s="2"/>
      <c r="Q389" s="2"/>
      <c r="R389" s="2"/>
      <c r="S389" s="2"/>
      <c r="T389" s="2"/>
      <c r="U389" s="2"/>
      <c r="V389" s="2"/>
      <c r="W389" s="2"/>
      <c r="X389" s="2"/>
      <c r="Y389" s="2"/>
      <c r="Z389" s="2"/>
      <c r="AA389" s="1622"/>
    </row>
    <row r="390" spans="1:27" ht="15.75">
      <c r="A390" s="2"/>
      <c r="B390" s="64"/>
      <c r="C390" s="2"/>
      <c r="D390" s="2"/>
      <c r="E390" s="2"/>
      <c r="F390" s="2"/>
      <c r="G390" s="2"/>
      <c r="H390" s="2"/>
      <c r="I390" s="2"/>
      <c r="J390" s="2"/>
      <c r="K390" s="2"/>
      <c r="L390" s="2"/>
      <c r="M390" s="2"/>
      <c r="N390" s="2"/>
      <c r="O390" s="2"/>
      <c r="P390" s="2"/>
      <c r="Q390" s="2"/>
      <c r="R390" s="2"/>
      <c r="S390" s="2"/>
      <c r="T390" s="2"/>
      <c r="U390" s="2"/>
      <c r="V390" s="2"/>
      <c r="W390" s="2"/>
      <c r="X390" s="2"/>
      <c r="Y390" s="2"/>
      <c r="Z390" s="2"/>
      <c r="AA390" s="1622"/>
    </row>
    <row r="391" spans="1:27" ht="15.75">
      <c r="A391" s="2"/>
      <c r="B391" s="64"/>
      <c r="C391" s="2"/>
      <c r="D391" s="2"/>
      <c r="E391" s="2"/>
      <c r="F391" s="2"/>
      <c r="G391" s="2"/>
      <c r="H391" s="2"/>
      <c r="I391" s="2"/>
      <c r="J391" s="2"/>
      <c r="K391" s="2"/>
      <c r="L391" s="2"/>
      <c r="M391" s="2"/>
      <c r="N391" s="2"/>
      <c r="O391" s="2"/>
      <c r="P391" s="2"/>
      <c r="Q391" s="2"/>
      <c r="R391" s="2"/>
      <c r="S391" s="2"/>
      <c r="T391" s="2"/>
      <c r="U391" s="2"/>
      <c r="V391" s="2"/>
      <c r="W391" s="2"/>
      <c r="X391" s="2"/>
      <c r="Y391" s="2"/>
      <c r="Z391" s="2"/>
      <c r="AA391" s="1622"/>
    </row>
    <row r="392" spans="1:27" ht="15.75">
      <c r="A392" s="2"/>
      <c r="B392" s="64"/>
      <c r="C392" s="2"/>
      <c r="D392" s="2"/>
      <c r="E392" s="2"/>
      <c r="F392" s="2"/>
      <c r="G392" s="2"/>
      <c r="H392" s="2"/>
      <c r="I392" s="2"/>
      <c r="J392" s="2"/>
      <c r="K392" s="2"/>
      <c r="L392" s="2"/>
      <c r="M392" s="2"/>
      <c r="N392" s="2"/>
      <c r="O392" s="2"/>
      <c r="P392" s="2"/>
      <c r="Q392" s="2"/>
      <c r="R392" s="2"/>
      <c r="S392" s="2"/>
      <c r="T392" s="2"/>
      <c r="U392" s="2"/>
      <c r="V392" s="2"/>
      <c r="W392" s="2"/>
      <c r="X392" s="2"/>
      <c r="Y392" s="2"/>
      <c r="Z392" s="2"/>
      <c r="AA392" s="1622"/>
    </row>
    <row r="393" spans="1:27" ht="15.75">
      <c r="A393" s="2"/>
      <c r="B393" s="64"/>
      <c r="C393" s="2"/>
      <c r="D393" s="2"/>
      <c r="E393" s="2"/>
      <c r="F393" s="2"/>
      <c r="G393" s="2"/>
      <c r="H393" s="2"/>
      <c r="I393" s="2"/>
      <c r="J393" s="2"/>
      <c r="K393" s="2"/>
      <c r="L393" s="2"/>
      <c r="M393" s="2"/>
      <c r="N393" s="2"/>
      <c r="O393" s="2"/>
      <c r="P393" s="2"/>
      <c r="Q393" s="2"/>
      <c r="R393" s="2"/>
      <c r="S393" s="2"/>
      <c r="T393" s="2"/>
      <c r="U393" s="2"/>
      <c r="V393" s="2"/>
      <c r="W393" s="2"/>
      <c r="X393" s="2"/>
      <c r="Y393" s="2"/>
      <c r="Z393" s="2"/>
      <c r="AA393" s="1622"/>
    </row>
    <row r="394" spans="1:27" ht="15.75">
      <c r="A394" s="2"/>
      <c r="B394" s="64"/>
      <c r="C394" s="2"/>
      <c r="D394" s="2"/>
      <c r="E394" s="2"/>
      <c r="F394" s="2"/>
      <c r="G394" s="2"/>
      <c r="H394" s="2"/>
      <c r="I394" s="2"/>
      <c r="J394" s="2"/>
      <c r="K394" s="2"/>
      <c r="L394" s="2"/>
      <c r="M394" s="2"/>
      <c r="N394" s="2"/>
      <c r="O394" s="2"/>
      <c r="P394" s="2"/>
      <c r="Q394" s="2"/>
      <c r="R394" s="2"/>
      <c r="S394" s="2"/>
      <c r="T394" s="2"/>
      <c r="U394" s="2"/>
      <c r="V394" s="2"/>
      <c r="W394" s="2"/>
      <c r="X394" s="2"/>
      <c r="Y394" s="2"/>
      <c r="Z394" s="2"/>
      <c r="AA394" s="1622"/>
    </row>
    <row r="395" spans="1:27" ht="15.75">
      <c r="A395" s="2"/>
      <c r="B395" s="64"/>
      <c r="C395" s="2"/>
      <c r="D395" s="2"/>
      <c r="E395" s="2"/>
      <c r="F395" s="2"/>
      <c r="G395" s="2"/>
      <c r="H395" s="2"/>
      <c r="I395" s="2"/>
      <c r="J395" s="2"/>
      <c r="K395" s="2"/>
      <c r="L395" s="2"/>
      <c r="M395" s="2"/>
      <c r="N395" s="2"/>
      <c r="O395" s="2"/>
      <c r="P395" s="2"/>
      <c r="Q395" s="2"/>
      <c r="R395" s="2"/>
      <c r="S395" s="2"/>
      <c r="T395" s="2"/>
      <c r="U395" s="2"/>
      <c r="V395" s="2"/>
      <c r="W395" s="2"/>
      <c r="X395" s="2"/>
      <c r="Y395" s="2"/>
      <c r="Z395" s="2"/>
      <c r="AA395" s="1622"/>
    </row>
    <row r="396" spans="1:27" ht="15.75">
      <c r="A396" s="2"/>
      <c r="B396" s="64"/>
      <c r="C396" s="2"/>
      <c r="D396" s="2"/>
      <c r="E396" s="2"/>
      <c r="F396" s="2"/>
      <c r="G396" s="2"/>
      <c r="H396" s="2"/>
      <c r="I396" s="2"/>
      <c r="J396" s="2"/>
      <c r="K396" s="2"/>
      <c r="L396" s="2"/>
      <c r="M396" s="2"/>
      <c r="N396" s="2"/>
      <c r="O396" s="2"/>
      <c r="P396" s="2"/>
      <c r="Q396" s="2"/>
      <c r="R396" s="2"/>
      <c r="S396" s="2"/>
      <c r="T396" s="2"/>
      <c r="U396" s="2"/>
      <c r="V396" s="2"/>
      <c r="W396" s="2"/>
      <c r="X396" s="2"/>
      <c r="Y396" s="2"/>
      <c r="Z396" s="2"/>
      <c r="AA396" s="1622"/>
    </row>
    <row r="397" spans="1:27" ht="15.75">
      <c r="A397" s="2"/>
      <c r="B397" s="64"/>
      <c r="C397" s="2"/>
      <c r="D397" s="2"/>
      <c r="E397" s="2"/>
      <c r="F397" s="2"/>
      <c r="G397" s="2"/>
      <c r="H397" s="2"/>
      <c r="I397" s="2"/>
      <c r="J397" s="2"/>
      <c r="K397" s="2"/>
      <c r="L397" s="2"/>
      <c r="M397" s="2"/>
      <c r="N397" s="2"/>
      <c r="O397" s="2"/>
      <c r="P397" s="2"/>
      <c r="Q397" s="2"/>
      <c r="R397" s="2"/>
      <c r="S397" s="2"/>
      <c r="T397" s="2"/>
      <c r="U397" s="2"/>
      <c r="V397" s="2"/>
      <c r="W397" s="2"/>
      <c r="X397" s="2"/>
      <c r="Y397" s="2"/>
      <c r="Z397" s="2"/>
      <c r="AA397" s="1622"/>
    </row>
    <row r="398" spans="1:27" ht="15.75">
      <c r="A398" s="2"/>
      <c r="B398" s="64"/>
      <c r="C398" s="2"/>
      <c r="D398" s="2"/>
      <c r="E398" s="2"/>
      <c r="F398" s="2"/>
      <c r="G398" s="2"/>
      <c r="H398" s="2"/>
      <c r="I398" s="2"/>
      <c r="J398" s="2"/>
      <c r="K398" s="2"/>
      <c r="L398" s="2"/>
      <c r="M398" s="2"/>
      <c r="N398" s="2"/>
      <c r="O398" s="2"/>
      <c r="P398" s="2"/>
      <c r="Q398" s="2"/>
      <c r="R398" s="2"/>
      <c r="S398" s="2"/>
      <c r="T398" s="2"/>
      <c r="U398" s="2"/>
      <c r="V398" s="2"/>
      <c r="W398" s="2"/>
      <c r="X398" s="2"/>
      <c r="Y398" s="2"/>
      <c r="Z398" s="2"/>
      <c r="AA398" s="1622"/>
    </row>
    <row r="399" spans="1:27" ht="15.75">
      <c r="A399" s="2"/>
      <c r="B399" s="64"/>
      <c r="C399" s="2"/>
      <c r="D399" s="2"/>
      <c r="E399" s="2"/>
      <c r="F399" s="2"/>
      <c r="G399" s="2"/>
      <c r="H399" s="2"/>
      <c r="I399" s="2"/>
      <c r="J399" s="2"/>
      <c r="K399" s="2"/>
      <c r="L399" s="2"/>
      <c r="M399" s="2"/>
      <c r="N399" s="2"/>
      <c r="O399" s="2"/>
      <c r="P399" s="2"/>
      <c r="Q399" s="2"/>
      <c r="R399" s="2"/>
      <c r="S399" s="2"/>
      <c r="T399" s="2"/>
      <c r="U399" s="2"/>
      <c r="V399" s="2"/>
      <c r="W399" s="2"/>
      <c r="X399" s="2"/>
      <c r="Y399" s="2"/>
      <c r="Z399" s="2"/>
      <c r="AA399" s="1622"/>
    </row>
    <row r="400" spans="1:27" ht="15.75">
      <c r="A400" s="2"/>
      <c r="B400" s="64"/>
      <c r="C400" s="2"/>
      <c r="D400" s="2"/>
      <c r="E400" s="2"/>
      <c r="F400" s="2"/>
      <c r="G400" s="2"/>
      <c r="H400" s="2"/>
      <c r="I400" s="2"/>
      <c r="J400" s="2"/>
      <c r="K400" s="2"/>
      <c r="L400" s="2"/>
      <c r="M400" s="2"/>
      <c r="N400" s="2"/>
      <c r="O400" s="2"/>
      <c r="P400" s="2"/>
      <c r="Q400" s="2"/>
      <c r="R400" s="2"/>
      <c r="S400" s="2"/>
      <c r="T400" s="2"/>
      <c r="U400" s="2"/>
      <c r="V400" s="2"/>
      <c r="W400" s="2"/>
      <c r="X400" s="2"/>
      <c r="Y400" s="2"/>
      <c r="Z400" s="2"/>
      <c r="AA400" s="1622"/>
    </row>
    <row r="401" spans="1:27" ht="15.75">
      <c r="A401" s="2"/>
      <c r="B401" s="64"/>
      <c r="C401" s="2"/>
      <c r="D401" s="2"/>
      <c r="E401" s="2"/>
      <c r="F401" s="2"/>
      <c r="G401" s="2"/>
      <c r="H401" s="2"/>
      <c r="I401" s="2"/>
      <c r="J401" s="2"/>
      <c r="K401" s="2"/>
      <c r="L401" s="2"/>
      <c r="M401" s="2"/>
      <c r="N401" s="2"/>
      <c r="O401" s="2"/>
      <c r="P401" s="2"/>
      <c r="Q401" s="2"/>
      <c r="R401" s="2"/>
      <c r="S401" s="2"/>
      <c r="T401" s="2"/>
      <c r="U401" s="2"/>
      <c r="V401" s="2"/>
      <c r="W401" s="2"/>
      <c r="X401" s="2"/>
      <c r="Y401" s="2"/>
      <c r="Z401" s="2"/>
      <c r="AA401" s="1622"/>
    </row>
    <row r="402" spans="1:27" ht="15.75">
      <c r="A402" s="2"/>
      <c r="B402" s="64"/>
      <c r="C402" s="2"/>
      <c r="D402" s="2"/>
      <c r="E402" s="2"/>
      <c r="F402" s="2"/>
      <c r="G402" s="2"/>
      <c r="H402" s="2"/>
      <c r="I402" s="2"/>
      <c r="J402" s="2"/>
      <c r="K402" s="2"/>
      <c r="L402" s="2"/>
      <c r="M402" s="2"/>
      <c r="N402" s="2"/>
      <c r="O402" s="2"/>
      <c r="P402" s="2"/>
      <c r="Q402" s="2"/>
      <c r="R402" s="2"/>
      <c r="S402" s="2"/>
      <c r="T402" s="2"/>
      <c r="U402" s="2"/>
      <c r="V402" s="2"/>
      <c r="W402" s="2"/>
      <c r="X402" s="2"/>
      <c r="Y402" s="2"/>
      <c r="Z402" s="2"/>
      <c r="AA402" s="1622"/>
    </row>
    <row r="403" spans="1:27" ht="15.75">
      <c r="A403" s="2"/>
      <c r="B403" s="64"/>
      <c r="C403" s="2"/>
      <c r="D403" s="2"/>
      <c r="E403" s="2"/>
      <c r="F403" s="2"/>
      <c r="G403" s="2"/>
      <c r="H403" s="2"/>
      <c r="I403" s="2"/>
      <c r="J403" s="2"/>
      <c r="K403" s="2"/>
      <c r="L403" s="2"/>
      <c r="M403" s="2"/>
      <c r="N403" s="2"/>
      <c r="O403" s="2"/>
      <c r="P403" s="2"/>
      <c r="Q403" s="2"/>
      <c r="R403" s="2"/>
      <c r="S403" s="2"/>
      <c r="T403" s="2"/>
      <c r="U403" s="2"/>
      <c r="V403" s="2"/>
      <c r="W403" s="2"/>
      <c r="X403" s="2"/>
      <c r="Y403" s="2"/>
      <c r="Z403" s="2"/>
      <c r="AA403" s="1622"/>
    </row>
    <row r="404" spans="1:27" ht="15.75">
      <c r="A404" s="2"/>
      <c r="B404" s="64"/>
      <c r="C404" s="2"/>
      <c r="D404" s="2"/>
      <c r="E404" s="2"/>
      <c r="F404" s="2"/>
      <c r="G404" s="2"/>
      <c r="H404" s="2"/>
      <c r="I404" s="2"/>
      <c r="J404" s="2"/>
      <c r="K404" s="2"/>
      <c r="L404" s="2"/>
      <c r="M404" s="2"/>
      <c r="N404" s="2"/>
      <c r="O404" s="2"/>
      <c r="P404" s="2"/>
      <c r="Q404" s="2"/>
      <c r="R404" s="2"/>
      <c r="S404" s="2"/>
      <c r="T404" s="2"/>
      <c r="U404" s="2"/>
      <c r="V404" s="2"/>
      <c r="W404" s="2"/>
      <c r="X404" s="2"/>
      <c r="Y404" s="2"/>
      <c r="Z404" s="2"/>
      <c r="AA404" s="1622"/>
    </row>
    <row r="405" spans="1:27" ht="15.75">
      <c r="A405" s="2"/>
      <c r="B405" s="64"/>
      <c r="C405" s="2"/>
      <c r="D405" s="2"/>
      <c r="E405" s="2"/>
      <c r="F405" s="2"/>
      <c r="G405" s="2"/>
      <c r="H405" s="2"/>
      <c r="I405" s="2"/>
      <c r="J405" s="2"/>
      <c r="K405" s="2"/>
      <c r="L405" s="2"/>
      <c r="M405" s="2"/>
      <c r="N405" s="2"/>
      <c r="O405" s="2"/>
      <c r="P405" s="2"/>
      <c r="Q405" s="2"/>
      <c r="R405" s="2"/>
      <c r="S405" s="2"/>
      <c r="T405" s="2"/>
      <c r="U405" s="2"/>
      <c r="V405" s="2"/>
      <c r="W405" s="2"/>
      <c r="X405" s="2"/>
      <c r="Y405" s="2"/>
      <c r="Z405" s="2"/>
      <c r="AA405" s="1622"/>
    </row>
    <row r="406" spans="1:27" ht="15.75">
      <c r="A406" s="2"/>
      <c r="B406" s="64"/>
      <c r="C406" s="2"/>
      <c r="D406" s="2"/>
      <c r="E406" s="2"/>
      <c r="F406" s="2"/>
      <c r="G406" s="2"/>
      <c r="H406" s="2"/>
      <c r="I406" s="2"/>
      <c r="J406" s="2"/>
      <c r="K406" s="2"/>
      <c r="L406" s="2"/>
      <c r="M406" s="2"/>
      <c r="N406" s="2"/>
      <c r="O406" s="2"/>
      <c r="P406" s="2"/>
      <c r="Q406" s="2"/>
      <c r="R406" s="2"/>
      <c r="S406" s="2"/>
      <c r="T406" s="2"/>
      <c r="U406" s="2"/>
      <c r="V406" s="2"/>
      <c r="W406" s="2"/>
      <c r="X406" s="2"/>
      <c r="Y406" s="2"/>
      <c r="Z406" s="2"/>
      <c r="AA406" s="1622"/>
    </row>
    <row r="407" spans="1:27" ht="15.75">
      <c r="A407" s="2"/>
      <c r="B407" s="64"/>
      <c r="C407" s="2"/>
      <c r="D407" s="2"/>
      <c r="E407" s="2"/>
      <c r="F407" s="2"/>
      <c r="G407" s="2"/>
      <c r="H407" s="2"/>
      <c r="I407" s="2"/>
      <c r="J407" s="2"/>
      <c r="K407" s="2"/>
      <c r="L407" s="2"/>
      <c r="M407" s="2"/>
      <c r="N407" s="2"/>
      <c r="O407" s="2"/>
      <c r="P407" s="2"/>
      <c r="Q407" s="2"/>
      <c r="R407" s="2"/>
      <c r="S407" s="2"/>
      <c r="T407" s="2"/>
      <c r="U407" s="2"/>
      <c r="V407" s="2"/>
      <c r="W407" s="2"/>
      <c r="X407" s="2"/>
      <c r="Y407" s="2"/>
      <c r="Z407" s="2"/>
      <c r="AA407" s="1622"/>
    </row>
    <row r="408" spans="1:27" ht="15.75">
      <c r="A408" s="2"/>
      <c r="B408" s="64"/>
      <c r="C408" s="2"/>
      <c r="D408" s="2"/>
      <c r="E408" s="2"/>
      <c r="F408" s="2"/>
      <c r="G408" s="2"/>
      <c r="H408" s="2"/>
      <c r="I408" s="2"/>
      <c r="J408" s="2"/>
      <c r="K408" s="2"/>
      <c r="L408" s="2"/>
      <c r="M408" s="2"/>
      <c r="N408" s="2"/>
      <c r="O408" s="2"/>
      <c r="P408" s="2"/>
      <c r="Q408" s="2"/>
      <c r="R408" s="2"/>
      <c r="S408" s="2"/>
      <c r="T408" s="2"/>
      <c r="U408" s="2"/>
      <c r="V408" s="2"/>
      <c r="W408" s="2"/>
      <c r="X408" s="2"/>
      <c r="Y408" s="2"/>
      <c r="Z408" s="2"/>
      <c r="AA408" s="1622"/>
    </row>
    <row r="409" spans="1:27" ht="15.75">
      <c r="A409" s="2"/>
      <c r="B409" s="64"/>
      <c r="C409" s="2"/>
      <c r="D409" s="2"/>
      <c r="E409" s="2"/>
      <c r="F409" s="2"/>
      <c r="G409" s="2"/>
      <c r="H409" s="2"/>
      <c r="I409" s="2"/>
      <c r="J409" s="2"/>
      <c r="K409" s="2"/>
      <c r="L409" s="2"/>
      <c r="M409" s="2"/>
      <c r="N409" s="2"/>
      <c r="O409" s="2"/>
      <c r="P409" s="2"/>
      <c r="Q409" s="2"/>
      <c r="R409" s="2"/>
      <c r="S409" s="2"/>
      <c r="T409" s="2"/>
      <c r="U409" s="2"/>
      <c r="V409" s="2"/>
      <c r="W409" s="2"/>
      <c r="X409" s="2"/>
      <c r="Y409" s="2"/>
      <c r="Z409" s="2"/>
      <c r="AA409" s="1622"/>
    </row>
    <row r="410" spans="1:27" ht="15.75">
      <c r="A410" s="2"/>
      <c r="B410" s="64"/>
      <c r="C410" s="2"/>
      <c r="D410" s="2"/>
      <c r="E410" s="2"/>
      <c r="F410" s="2"/>
      <c r="G410" s="2"/>
      <c r="H410" s="2"/>
      <c r="I410" s="2"/>
      <c r="J410" s="2"/>
      <c r="K410" s="2"/>
      <c r="L410" s="2"/>
      <c r="M410" s="2"/>
      <c r="N410" s="2"/>
      <c r="O410" s="2"/>
      <c r="P410" s="2"/>
      <c r="Q410" s="2"/>
      <c r="R410" s="2"/>
      <c r="S410" s="2"/>
      <c r="T410" s="2"/>
      <c r="U410" s="2"/>
      <c r="V410" s="2"/>
      <c r="W410" s="2"/>
      <c r="X410" s="2"/>
      <c r="Y410" s="2"/>
      <c r="Z410" s="2"/>
      <c r="AA410" s="1622"/>
    </row>
    <row r="411" spans="1:27" ht="15.75">
      <c r="A411" s="2"/>
      <c r="B411" s="64"/>
      <c r="C411" s="2"/>
      <c r="D411" s="2"/>
      <c r="E411" s="2"/>
      <c r="F411" s="2"/>
      <c r="G411" s="2"/>
      <c r="H411" s="2"/>
      <c r="I411" s="2"/>
      <c r="J411" s="2"/>
      <c r="K411" s="2"/>
      <c r="L411" s="2"/>
      <c r="M411" s="2"/>
      <c r="N411" s="2"/>
      <c r="O411" s="2"/>
      <c r="P411" s="2"/>
      <c r="Q411" s="2"/>
      <c r="R411" s="2"/>
      <c r="S411" s="2"/>
      <c r="T411" s="2"/>
      <c r="U411" s="2"/>
      <c r="V411" s="2"/>
      <c r="W411" s="2"/>
      <c r="X411" s="2"/>
      <c r="Y411" s="2"/>
      <c r="Z411" s="2"/>
      <c r="AA411" s="1622"/>
    </row>
    <row r="412" spans="1:27" ht="15.75">
      <c r="A412" s="2"/>
      <c r="B412" s="64"/>
      <c r="C412" s="2"/>
      <c r="D412" s="2"/>
      <c r="E412" s="2"/>
      <c r="F412" s="2"/>
      <c r="G412" s="2"/>
      <c r="H412" s="2"/>
      <c r="I412" s="2"/>
      <c r="J412" s="2"/>
      <c r="K412" s="2"/>
      <c r="L412" s="2"/>
      <c r="M412" s="2"/>
      <c r="N412" s="2"/>
      <c r="O412" s="2"/>
      <c r="P412" s="2"/>
      <c r="Q412" s="2"/>
      <c r="R412" s="2"/>
      <c r="S412" s="2"/>
      <c r="T412" s="2"/>
      <c r="U412" s="2"/>
      <c r="V412" s="2"/>
      <c r="W412" s="2"/>
      <c r="X412" s="2"/>
      <c r="Y412" s="2"/>
      <c r="Z412" s="2"/>
      <c r="AA412" s="1622"/>
    </row>
    <row r="413" spans="1:27" ht="15.75">
      <c r="A413" s="2"/>
      <c r="B413" s="64"/>
      <c r="C413" s="2"/>
      <c r="D413" s="2"/>
      <c r="E413" s="2"/>
      <c r="F413" s="2"/>
      <c r="G413" s="2"/>
      <c r="H413" s="2"/>
      <c r="I413" s="2"/>
      <c r="J413" s="2"/>
      <c r="K413" s="2"/>
      <c r="L413" s="2"/>
      <c r="M413" s="2"/>
      <c r="N413" s="2"/>
      <c r="O413" s="2"/>
      <c r="P413" s="2"/>
      <c r="Q413" s="2"/>
      <c r="R413" s="2"/>
      <c r="S413" s="2"/>
      <c r="T413" s="2"/>
      <c r="U413" s="2"/>
      <c r="V413" s="2"/>
      <c r="W413" s="2"/>
      <c r="X413" s="2"/>
      <c r="Y413" s="2"/>
      <c r="Z413" s="2"/>
      <c r="AA413" s="1622"/>
    </row>
    <row r="414" spans="1:27" ht="15.75">
      <c r="A414" s="2"/>
      <c r="B414" s="64"/>
      <c r="C414" s="2"/>
      <c r="D414" s="2"/>
      <c r="E414" s="2"/>
      <c r="F414" s="2"/>
      <c r="G414" s="2"/>
      <c r="H414" s="2"/>
      <c r="I414" s="2"/>
      <c r="J414" s="2"/>
      <c r="K414" s="2"/>
      <c r="L414" s="2"/>
      <c r="M414" s="2"/>
      <c r="N414" s="2"/>
      <c r="O414" s="2"/>
      <c r="P414" s="2"/>
      <c r="Q414" s="2"/>
      <c r="R414" s="2"/>
      <c r="S414" s="2"/>
      <c r="T414" s="2"/>
      <c r="U414" s="2"/>
      <c r="V414" s="2"/>
      <c r="W414" s="2"/>
      <c r="X414" s="2"/>
      <c r="Y414" s="2"/>
      <c r="Z414" s="2"/>
      <c r="AA414" s="1622"/>
    </row>
    <row r="415" spans="1:27" ht="15.75">
      <c r="A415" s="2"/>
      <c r="B415" s="64"/>
      <c r="C415" s="2"/>
      <c r="D415" s="2"/>
      <c r="E415" s="2"/>
      <c r="F415" s="2"/>
      <c r="G415" s="2"/>
      <c r="H415" s="2"/>
      <c r="I415" s="2"/>
      <c r="J415" s="2"/>
      <c r="K415" s="2"/>
      <c r="L415" s="2"/>
      <c r="M415" s="2"/>
      <c r="N415" s="2"/>
      <c r="O415" s="2"/>
      <c r="P415" s="2"/>
      <c r="Q415" s="2"/>
      <c r="R415" s="2"/>
      <c r="S415" s="2"/>
      <c r="T415" s="2"/>
      <c r="U415" s="2"/>
      <c r="V415" s="2"/>
      <c r="W415" s="2"/>
      <c r="X415" s="2"/>
      <c r="Y415" s="2"/>
      <c r="Z415" s="2"/>
      <c r="AA415" s="1622"/>
    </row>
    <row r="416" spans="1:27" ht="15.75">
      <c r="A416" s="2"/>
      <c r="B416" s="64"/>
      <c r="C416" s="2"/>
      <c r="D416" s="2"/>
      <c r="E416" s="2"/>
      <c r="F416" s="2"/>
      <c r="G416" s="2"/>
      <c r="H416" s="2"/>
      <c r="I416" s="2"/>
      <c r="J416" s="2"/>
      <c r="K416" s="2"/>
      <c r="L416" s="2"/>
      <c r="M416" s="2"/>
      <c r="N416" s="2"/>
      <c r="O416" s="2"/>
      <c r="P416" s="2"/>
      <c r="Q416" s="2"/>
      <c r="R416" s="2"/>
      <c r="S416" s="2"/>
      <c r="T416" s="2"/>
      <c r="U416" s="2"/>
      <c r="V416" s="2"/>
      <c r="W416" s="2"/>
      <c r="X416" s="2"/>
      <c r="Y416" s="2"/>
      <c r="Z416" s="2"/>
      <c r="AA416" s="1622"/>
    </row>
    <row r="417" spans="1:27" ht="15.75">
      <c r="A417" s="2"/>
      <c r="B417" s="64"/>
      <c r="C417" s="2"/>
      <c r="D417" s="2"/>
      <c r="E417" s="2"/>
      <c r="F417" s="2"/>
      <c r="G417" s="2"/>
      <c r="H417" s="2"/>
      <c r="I417" s="2"/>
      <c r="J417" s="2"/>
      <c r="K417" s="2"/>
      <c r="L417" s="2"/>
      <c r="M417" s="2"/>
      <c r="N417" s="2"/>
      <c r="O417" s="2"/>
      <c r="P417" s="2"/>
      <c r="Q417" s="2"/>
      <c r="R417" s="2"/>
      <c r="S417" s="2"/>
      <c r="T417" s="2"/>
      <c r="U417" s="2"/>
      <c r="V417" s="2"/>
      <c r="W417" s="2"/>
      <c r="X417" s="2"/>
      <c r="Y417" s="2"/>
      <c r="Z417" s="2"/>
      <c r="AA417" s="1622"/>
    </row>
    <row r="418" spans="1:27" ht="15.75">
      <c r="A418" s="2"/>
      <c r="B418" s="64"/>
      <c r="C418" s="2"/>
      <c r="D418" s="2"/>
      <c r="E418" s="2"/>
      <c r="F418" s="2"/>
      <c r="G418" s="2"/>
      <c r="H418" s="2"/>
      <c r="I418" s="2"/>
      <c r="J418" s="2"/>
      <c r="K418" s="2"/>
      <c r="L418" s="2"/>
      <c r="M418" s="2"/>
      <c r="N418" s="2"/>
      <c r="O418" s="2"/>
      <c r="P418" s="2"/>
      <c r="Q418" s="2"/>
      <c r="R418" s="2"/>
      <c r="S418" s="2"/>
      <c r="T418" s="2"/>
      <c r="U418" s="2"/>
      <c r="V418" s="2"/>
      <c r="W418" s="2"/>
      <c r="X418" s="2"/>
      <c r="Y418" s="2"/>
      <c r="Z418" s="2"/>
      <c r="AA418" s="1622"/>
    </row>
    <row r="419" spans="1:27" ht="15.75">
      <c r="A419" s="2"/>
      <c r="B419" s="64"/>
      <c r="C419" s="2"/>
      <c r="D419" s="2"/>
      <c r="E419" s="2"/>
      <c r="F419" s="2"/>
      <c r="G419" s="2"/>
      <c r="H419" s="2"/>
      <c r="I419" s="2"/>
      <c r="J419" s="2"/>
      <c r="K419" s="2"/>
      <c r="L419" s="2"/>
      <c r="M419" s="2"/>
      <c r="N419" s="2"/>
      <c r="O419" s="2"/>
      <c r="P419" s="2"/>
      <c r="Q419" s="2"/>
      <c r="R419" s="2"/>
      <c r="S419" s="2"/>
      <c r="T419" s="2"/>
      <c r="U419" s="2"/>
      <c r="V419" s="2"/>
      <c r="W419" s="2"/>
      <c r="X419" s="2"/>
      <c r="Y419" s="2"/>
      <c r="Z419" s="2"/>
      <c r="AA419" s="1622"/>
    </row>
    <row r="420" spans="1:27" ht="15.75">
      <c r="A420" s="2"/>
      <c r="B420" s="64"/>
      <c r="C420" s="2"/>
      <c r="D420" s="2"/>
      <c r="E420" s="2"/>
      <c r="F420" s="2"/>
      <c r="G420" s="2"/>
      <c r="H420" s="2"/>
      <c r="I420" s="2"/>
      <c r="J420" s="2"/>
      <c r="K420" s="2"/>
      <c r="L420" s="2"/>
      <c r="M420" s="2"/>
      <c r="N420" s="2"/>
      <c r="O420" s="2"/>
      <c r="P420" s="2"/>
      <c r="Q420" s="2"/>
      <c r="R420" s="2"/>
      <c r="S420" s="2"/>
      <c r="T420" s="2"/>
      <c r="U420" s="2"/>
      <c r="V420" s="2"/>
      <c r="W420" s="2"/>
      <c r="X420" s="2"/>
      <c r="Y420" s="2"/>
      <c r="Z420" s="2"/>
      <c r="AA420" s="1622"/>
    </row>
    <row r="421" spans="1:27" ht="15.75">
      <c r="A421" s="2"/>
      <c r="B421" s="64"/>
      <c r="C421" s="2"/>
      <c r="D421" s="2"/>
      <c r="E421" s="2"/>
      <c r="F421" s="2"/>
      <c r="G421" s="2"/>
      <c r="H421" s="2"/>
      <c r="I421" s="2"/>
      <c r="J421" s="2"/>
      <c r="K421" s="2"/>
      <c r="L421" s="2"/>
      <c r="M421" s="2"/>
      <c r="N421" s="2"/>
      <c r="O421" s="2"/>
      <c r="P421" s="2"/>
      <c r="Q421" s="2"/>
      <c r="R421" s="2"/>
      <c r="S421" s="2"/>
      <c r="T421" s="2"/>
      <c r="U421" s="2"/>
      <c r="V421" s="2"/>
      <c r="W421" s="2"/>
      <c r="X421" s="2"/>
      <c r="Y421" s="2"/>
      <c r="Z421" s="2"/>
      <c r="AA421" s="1622"/>
    </row>
    <row r="422" spans="1:27" ht="15.75">
      <c r="A422" s="2"/>
      <c r="B422" s="64"/>
      <c r="C422" s="2"/>
      <c r="D422" s="2"/>
      <c r="E422" s="2"/>
      <c r="F422" s="2"/>
      <c r="G422" s="2"/>
      <c r="H422" s="2"/>
      <c r="I422" s="2"/>
      <c r="J422" s="2"/>
      <c r="K422" s="2"/>
      <c r="L422" s="2"/>
      <c r="M422" s="2"/>
      <c r="N422" s="2"/>
      <c r="O422" s="2"/>
      <c r="P422" s="2"/>
      <c r="Q422" s="2"/>
      <c r="R422" s="2"/>
      <c r="S422" s="2"/>
      <c r="T422" s="2"/>
      <c r="U422" s="2"/>
      <c r="V422" s="2"/>
      <c r="W422" s="2"/>
      <c r="X422" s="2"/>
      <c r="Y422" s="2"/>
      <c r="Z422" s="2"/>
      <c r="AA422" s="1622"/>
    </row>
    <row r="423" spans="1:27" ht="15.75">
      <c r="A423" s="2"/>
      <c r="B423" s="64"/>
      <c r="C423" s="2"/>
      <c r="D423" s="2"/>
      <c r="E423" s="2"/>
      <c r="F423" s="2"/>
      <c r="G423" s="2"/>
      <c r="H423" s="2"/>
      <c r="I423" s="2"/>
      <c r="J423" s="2"/>
      <c r="K423" s="2"/>
      <c r="L423" s="2"/>
      <c r="M423" s="2"/>
      <c r="N423" s="2"/>
      <c r="O423" s="2"/>
      <c r="P423" s="2"/>
      <c r="Q423" s="2"/>
      <c r="R423" s="2"/>
      <c r="S423" s="2"/>
      <c r="T423" s="2"/>
      <c r="U423" s="2"/>
      <c r="V423" s="2"/>
      <c r="W423" s="2"/>
      <c r="X423" s="2"/>
      <c r="Y423" s="2"/>
      <c r="Z423" s="2"/>
      <c r="AA423" s="1622"/>
    </row>
    <row r="424" spans="1:27" ht="15.75">
      <c r="A424" s="2"/>
      <c r="B424" s="64"/>
      <c r="C424" s="2"/>
      <c r="D424" s="2"/>
      <c r="E424" s="2"/>
      <c r="F424" s="2"/>
      <c r="G424" s="2"/>
      <c r="H424" s="2"/>
      <c r="I424" s="2"/>
      <c r="J424" s="2"/>
      <c r="K424" s="2"/>
      <c r="L424" s="2"/>
      <c r="M424" s="2"/>
      <c r="N424" s="2"/>
      <c r="O424" s="2"/>
      <c r="P424" s="2"/>
      <c r="Q424" s="2"/>
      <c r="R424" s="2"/>
      <c r="S424" s="2"/>
      <c r="T424" s="2"/>
      <c r="U424" s="2"/>
      <c r="V424" s="2"/>
      <c r="W424" s="2"/>
      <c r="X424" s="2"/>
      <c r="Y424" s="2"/>
      <c r="Z424" s="2"/>
      <c r="AA424" s="1622"/>
    </row>
    <row r="425" spans="1:27" ht="15.75">
      <c r="A425" s="2"/>
      <c r="B425" s="64"/>
      <c r="C425" s="2"/>
      <c r="D425" s="2"/>
      <c r="E425" s="2"/>
      <c r="F425" s="2"/>
      <c r="G425" s="2"/>
      <c r="H425" s="2"/>
      <c r="I425" s="2"/>
      <c r="J425" s="2"/>
      <c r="K425" s="2"/>
      <c r="L425" s="2"/>
      <c r="M425" s="2"/>
      <c r="N425" s="2"/>
      <c r="O425" s="2"/>
      <c r="P425" s="2"/>
      <c r="Q425" s="2"/>
      <c r="R425" s="2"/>
      <c r="S425" s="2"/>
      <c r="T425" s="2"/>
      <c r="U425" s="2"/>
      <c r="V425" s="2"/>
      <c r="W425" s="2"/>
      <c r="X425" s="2"/>
      <c r="Y425" s="2"/>
      <c r="Z425" s="2"/>
      <c r="AA425" s="1622"/>
    </row>
    <row r="426" spans="1:27" ht="15.75">
      <c r="A426" s="2"/>
      <c r="B426" s="64"/>
      <c r="C426" s="2"/>
      <c r="D426" s="2"/>
      <c r="E426" s="2"/>
      <c r="F426" s="2"/>
      <c r="G426" s="2"/>
      <c r="H426" s="2"/>
      <c r="I426" s="2"/>
      <c r="J426" s="2"/>
      <c r="K426" s="2"/>
      <c r="L426" s="2"/>
      <c r="M426" s="2"/>
      <c r="N426" s="2"/>
      <c r="O426" s="2"/>
      <c r="P426" s="2"/>
      <c r="Q426" s="2"/>
      <c r="R426" s="2"/>
      <c r="S426" s="2"/>
      <c r="T426" s="2"/>
      <c r="U426" s="2"/>
      <c r="V426" s="2"/>
      <c r="W426" s="2"/>
      <c r="X426" s="2"/>
      <c r="Y426" s="2"/>
      <c r="Z426" s="2"/>
      <c r="AA426" s="1622"/>
    </row>
    <row r="427" spans="1:27" ht="15.75">
      <c r="A427" s="2"/>
      <c r="B427" s="64"/>
      <c r="C427" s="2"/>
      <c r="D427" s="2"/>
      <c r="E427" s="2"/>
      <c r="F427" s="2"/>
      <c r="G427" s="2"/>
      <c r="H427" s="2"/>
      <c r="I427" s="2"/>
      <c r="J427" s="2"/>
      <c r="K427" s="2"/>
      <c r="L427" s="2"/>
      <c r="M427" s="2"/>
      <c r="N427" s="2"/>
      <c r="O427" s="2"/>
      <c r="P427" s="2"/>
      <c r="Q427" s="2"/>
      <c r="R427" s="2"/>
      <c r="S427" s="2"/>
      <c r="T427" s="2"/>
      <c r="U427" s="2"/>
      <c r="V427" s="2"/>
      <c r="W427" s="2"/>
      <c r="X427" s="2"/>
      <c r="Y427" s="2"/>
      <c r="Z427" s="2"/>
      <c r="AA427" s="1622"/>
    </row>
    <row r="428" spans="1:27" ht="15.75">
      <c r="A428" s="2"/>
      <c r="B428" s="64"/>
      <c r="C428" s="2"/>
      <c r="D428" s="2"/>
      <c r="E428" s="2"/>
      <c r="F428" s="2"/>
      <c r="G428" s="2"/>
      <c r="H428" s="2"/>
      <c r="I428" s="2"/>
      <c r="J428" s="2"/>
      <c r="K428" s="2"/>
      <c r="L428" s="2"/>
      <c r="M428" s="2"/>
      <c r="N428" s="2"/>
      <c r="O428" s="2"/>
      <c r="P428" s="2"/>
      <c r="Q428" s="2"/>
      <c r="R428" s="2"/>
      <c r="S428" s="2"/>
      <c r="T428" s="2"/>
      <c r="U428" s="2"/>
      <c r="V428" s="2"/>
      <c r="W428" s="2"/>
      <c r="X428" s="2"/>
      <c r="Y428" s="2"/>
      <c r="Z428" s="2"/>
      <c r="AA428" s="1622"/>
    </row>
    <row r="429" spans="1:27" ht="15.75">
      <c r="A429" s="2"/>
      <c r="B429" s="64"/>
      <c r="C429" s="2"/>
      <c r="D429" s="2"/>
      <c r="E429" s="2"/>
      <c r="F429" s="2"/>
      <c r="G429" s="2"/>
      <c r="H429" s="2"/>
      <c r="I429" s="2"/>
      <c r="J429" s="2"/>
      <c r="K429" s="2"/>
      <c r="L429" s="2"/>
      <c r="M429" s="2"/>
      <c r="N429" s="2"/>
      <c r="O429" s="2"/>
      <c r="P429" s="2"/>
      <c r="Q429" s="2"/>
      <c r="R429" s="2"/>
      <c r="S429" s="2"/>
      <c r="T429" s="2"/>
      <c r="U429" s="2"/>
      <c r="V429" s="2"/>
      <c r="W429" s="2"/>
      <c r="X429" s="2"/>
      <c r="Y429" s="2"/>
      <c r="Z429" s="2"/>
      <c r="AA429" s="1622"/>
    </row>
    <row r="430" spans="1:27" ht="15.75">
      <c r="A430" s="2"/>
      <c r="B430" s="64"/>
      <c r="C430" s="2"/>
      <c r="D430" s="2"/>
      <c r="E430" s="2"/>
      <c r="F430" s="2"/>
      <c r="G430" s="2"/>
      <c r="H430" s="2"/>
      <c r="I430" s="2"/>
      <c r="J430" s="2"/>
      <c r="K430" s="2"/>
      <c r="L430" s="2"/>
      <c r="M430" s="2"/>
      <c r="N430" s="2"/>
      <c r="O430" s="2"/>
      <c r="P430" s="2"/>
      <c r="Q430" s="2"/>
      <c r="R430" s="2"/>
      <c r="S430" s="2"/>
      <c r="T430" s="2"/>
      <c r="U430" s="2"/>
      <c r="V430" s="2"/>
      <c r="W430" s="2"/>
      <c r="X430" s="2"/>
      <c r="Y430" s="2"/>
      <c r="Z430" s="2"/>
      <c r="AA430" s="1622"/>
    </row>
    <row r="431" spans="1:27" ht="15.75">
      <c r="A431" s="2"/>
      <c r="B431" s="64"/>
      <c r="C431" s="2"/>
      <c r="D431" s="2"/>
      <c r="E431" s="2"/>
      <c r="F431" s="2"/>
      <c r="G431" s="2"/>
      <c r="H431" s="2"/>
      <c r="I431" s="2"/>
      <c r="J431" s="2"/>
      <c r="K431" s="2"/>
      <c r="L431" s="2"/>
      <c r="M431" s="2"/>
      <c r="N431" s="2"/>
      <c r="O431" s="2"/>
      <c r="P431" s="2"/>
      <c r="Q431" s="2"/>
      <c r="R431" s="2"/>
      <c r="S431" s="2"/>
      <c r="T431" s="2"/>
      <c r="U431" s="2"/>
      <c r="V431" s="2"/>
      <c r="W431" s="2"/>
      <c r="X431" s="2"/>
      <c r="Y431" s="2"/>
      <c r="Z431" s="2"/>
      <c r="AA431" s="1622"/>
    </row>
    <row r="432" spans="1:27" ht="15.75">
      <c r="A432" s="2"/>
      <c r="B432" s="64"/>
      <c r="C432" s="2"/>
      <c r="D432" s="2"/>
      <c r="E432" s="2"/>
      <c r="F432" s="2"/>
      <c r="G432" s="2"/>
      <c r="H432" s="2"/>
      <c r="I432" s="2"/>
      <c r="J432" s="2"/>
      <c r="K432" s="2"/>
      <c r="L432" s="2"/>
      <c r="M432" s="2"/>
      <c r="N432" s="2"/>
      <c r="O432" s="2"/>
      <c r="P432" s="2"/>
      <c r="Q432" s="2"/>
      <c r="R432" s="2"/>
      <c r="S432" s="2"/>
      <c r="T432" s="2"/>
      <c r="U432" s="2"/>
      <c r="V432" s="2"/>
      <c r="W432" s="2"/>
      <c r="X432" s="2"/>
      <c r="Y432" s="2"/>
      <c r="Z432" s="2"/>
      <c r="AA432" s="1622"/>
    </row>
    <row r="433" spans="1:27" ht="15.75">
      <c r="A433" s="2"/>
      <c r="B433" s="64"/>
      <c r="C433" s="2"/>
      <c r="D433" s="2"/>
      <c r="E433" s="2"/>
      <c r="F433" s="2"/>
      <c r="G433" s="2"/>
      <c r="H433" s="2"/>
      <c r="I433" s="2"/>
      <c r="J433" s="2"/>
      <c r="K433" s="2"/>
      <c r="L433" s="2"/>
      <c r="M433" s="2"/>
      <c r="N433" s="2"/>
      <c r="O433" s="2"/>
      <c r="P433" s="2"/>
      <c r="Q433" s="2"/>
      <c r="R433" s="2"/>
      <c r="S433" s="2"/>
      <c r="T433" s="2"/>
      <c r="U433" s="2"/>
      <c r="V433" s="2"/>
      <c r="W433" s="2"/>
      <c r="X433" s="2"/>
      <c r="Y433" s="2"/>
      <c r="Z433" s="2"/>
      <c r="AA433" s="1622"/>
    </row>
    <row r="434" spans="1:27" ht="15.75">
      <c r="A434" s="2"/>
      <c r="B434" s="64"/>
      <c r="C434" s="2"/>
      <c r="D434" s="2"/>
      <c r="E434" s="2"/>
      <c r="F434" s="2"/>
      <c r="G434" s="2"/>
      <c r="H434" s="2"/>
      <c r="I434" s="2"/>
      <c r="J434" s="2"/>
      <c r="K434" s="2"/>
      <c r="L434" s="2"/>
      <c r="M434" s="2"/>
      <c r="N434" s="2"/>
      <c r="O434" s="2"/>
      <c r="P434" s="2"/>
      <c r="Q434" s="2"/>
      <c r="R434" s="2"/>
      <c r="S434" s="2"/>
      <c r="T434" s="2"/>
      <c r="U434" s="2"/>
      <c r="V434" s="2"/>
      <c r="W434" s="2"/>
      <c r="X434" s="2"/>
      <c r="Y434" s="2"/>
      <c r="Z434" s="2"/>
      <c r="AA434" s="1622"/>
    </row>
    <row r="435" spans="1:27" ht="15.75">
      <c r="A435" s="2"/>
      <c r="B435" s="64"/>
      <c r="C435" s="2"/>
      <c r="D435" s="2"/>
      <c r="E435" s="2"/>
      <c r="F435" s="2"/>
      <c r="G435" s="2"/>
      <c r="H435" s="2"/>
      <c r="I435" s="2"/>
      <c r="J435" s="2"/>
      <c r="K435" s="2"/>
      <c r="L435" s="2"/>
      <c r="M435" s="2"/>
      <c r="N435" s="2"/>
      <c r="O435" s="2"/>
      <c r="P435" s="2"/>
      <c r="Q435" s="2"/>
      <c r="R435" s="2"/>
      <c r="S435" s="2"/>
      <c r="T435" s="2"/>
      <c r="U435" s="2"/>
      <c r="V435" s="2"/>
      <c r="W435" s="2"/>
      <c r="X435" s="2"/>
      <c r="Y435" s="2"/>
      <c r="Z435" s="2"/>
      <c r="AA435" s="1622"/>
    </row>
    <row r="436" spans="1:27" ht="15.75">
      <c r="A436" s="2"/>
      <c r="B436" s="64"/>
      <c r="C436" s="2"/>
      <c r="D436" s="2"/>
      <c r="E436" s="2"/>
      <c r="F436" s="2"/>
      <c r="G436" s="2"/>
      <c r="H436" s="2"/>
      <c r="I436" s="2"/>
      <c r="J436" s="2"/>
      <c r="K436" s="2"/>
      <c r="L436" s="2"/>
      <c r="M436" s="2"/>
      <c r="N436" s="2"/>
      <c r="O436" s="2"/>
      <c r="P436" s="2"/>
      <c r="Q436" s="2"/>
      <c r="R436" s="2"/>
      <c r="S436" s="2"/>
      <c r="T436" s="2"/>
      <c r="U436" s="2"/>
      <c r="V436" s="2"/>
      <c r="W436" s="2"/>
      <c r="X436" s="2"/>
      <c r="Y436" s="2"/>
      <c r="Z436" s="2"/>
      <c r="AA436" s="1622"/>
    </row>
    <row r="437" spans="1:27" ht="15.75">
      <c r="A437" s="2"/>
      <c r="B437" s="64"/>
      <c r="C437" s="2"/>
      <c r="D437" s="2"/>
      <c r="E437" s="2"/>
      <c r="F437" s="2"/>
      <c r="G437" s="2"/>
      <c r="H437" s="2"/>
      <c r="I437" s="2"/>
      <c r="J437" s="2"/>
      <c r="K437" s="2"/>
      <c r="L437" s="2"/>
      <c r="M437" s="2"/>
      <c r="N437" s="2"/>
      <c r="O437" s="2"/>
      <c r="P437" s="2"/>
      <c r="Q437" s="2"/>
      <c r="R437" s="2"/>
      <c r="S437" s="2"/>
      <c r="T437" s="2"/>
      <c r="U437" s="2"/>
      <c r="V437" s="2"/>
      <c r="W437" s="2"/>
      <c r="X437" s="2"/>
      <c r="Y437" s="2"/>
      <c r="Z437" s="2"/>
      <c r="AA437" s="1622"/>
    </row>
    <row r="438" spans="1:27" ht="15.75">
      <c r="A438" s="2"/>
      <c r="B438" s="64"/>
      <c r="C438" s="2"/>
      <c r="D438" s="2"/>
      <c r="E438" s="2"/>
      <c r="F438" s="2"/>
      <c r="G438" s="2"/>
      <c r="H438" s="2"/>
      <c r="I438" s="2"/>
      <c r="J438" s="2"/>
      <c r="K438" s="2"/>
      <c r="L438" s="2"/>
      <c r="M438" s="2"/>
      <c r="N438" s="2"/>
      <c r="O438" s="2"/>
      <c r="P438" s="2"/>
      <c r="Q438" s="2"/>
      <c r="R438" s="2"/>
      <c r="S438" s="2"/>
      <c r="T438" s="2"/>
      <c r="U438" s="2"/>
      <c r="V438" s="2"/>
      <c r="W438" s="2"/>
      <c r="X438" s="2"/>
      <c r="Y438" s="2"/>
      <c r="Z438" s="2"/>
      <c r="AA438" s="1622"/>
    </row>
    <row r="439" spans="1:27" ht="15.75">
      <c r="A439" s="2"/>
      <c r="B439" s="64"/>
      <c r="C439" s="2"/>
      <c r="D439" s="2"/>
      <c r="E439" s="2"/>
      <c r="F439" s="2"/>
      <c r="G439" s="2"/>
      <c r="H439" s="2"/>
      <c r="I439" s="2"/>
      <c r="J439" s="2"/>
      <c r="K439" s="2"/>
      <c r="L439" s="2"/>
      <c r="M439" s="2"/>
      <c r="N439" s="2"/>
      <c r="O439" s="2"/>
      <c r="P439" s="2"/>
      <c r="Q439" s="2"/>
      <c r="R439" s="2"/>
      <c r="S439" s="2"/>
      <c r="T439" s="2"/>
      <c r="U439" s="2"/>
      <c r="V439" s="2"/>
      <c r="W439" s="2"/>
      <c r="X439" s="2"/>
      <c r="Y439" s="2"/>
      <c r="Z439" s="2"/>
      <c r="AA439" s="1622"/>
    </row>
    <row r="440" spans="1:27" ht="15.75">
      <c r="A440" s="2"/>
      <c r="B440" s="64"/>
      <c r="C440" s="2"/>
      <c r="D440" s="2"/>
      <c r="E440" s="2"/>
      <c r="F440" s="2"/>
      <c r="G440" s="2"/>
      <c r="H440" s="2"/>
      <c r="I440" s="2"/>
      <c r="J440" s="2"/>
      <c r="K440" s="2"/>
      <c r="L440" s="2"/>
      <c r="M440" s="2"/>
      <c r="N440" s="2"/>
      <c r="O440" s="2"/>
      <c r="P440" s="2"/>
      <c r="Q440" s="2"/>
      <c r="R440" s="2"/>
      <c r="S440" s="2"/>
      <c r="T440" s="2"/>
      <c r="U440" s="2"/>
      <c r="V440" s="2"/>
      <c r="W440" s="2"/>
      <c r="X440" s="2"/>
      <c r="Y440" s="2"/>
      <c r="Z440" s="2"/>
      <c r="AA440" s="1622"/>
    </row>
    <row r="441" spans="1:27" ht="15.75">
      <c r="A441" s="2"/>
      <c r="B441" s="64"/>
      <c r="C441" s="2"/>
      <c r="D441" s="2"/>
      <c r="E441" s="2"/>
      <c r="F441" s="2"/>
      <c r="G441" s="2"/>
      <c r="H441" s="2"/>
      <c r="I441" s="2"/>
      <c r="J441" s="2"/>
      <c r="K441" s="2"/>
      <c r="L441" s="2"/>
      <c r="M441" s="2"/>
      <c r="N441" s="2"/>
      <c r="O441" s="2"/>
      <c r="P441" s="2"/>
      <c r="Q441" s="2"/>
      <c r="R441" s="2"/>
      <c r="S441" s="2"/>
      <c r="T441" s="2"/>
      <c r="U441" s="2"/>
      <c r="V441" s="2"/>
      <c r="W441" s="2"/>
      <c r="X441" s="2"/>
      <c r="Y441" s="2"/>
      <c r="Z441" s="2"/>
      <c r="AA441" s="1622"/>
    </row>
    <row r="442" spans="1:27" ht="15.75">
      <c r="A442" s="2"/>
      <c r="B442" s="64"/>
      <c r="C442" s="2"/>
      <c r="D442" s="2"/>
      <c r="E442" s="2"/>
      <c r="F442" s="2"/>
      <c r="G442" s="2"/>
      <c r="H442" s="2"/>
      <c r="I442" s="2"/>
      <c r="J442" s="2"/>
      <c r="K442" s="2"/>
      <c r="L442" s="2"/>
      <c r="M442" s="2"/>
      <c r="N442" s="2"/>
      <c r="O442" s="2"/>
      <c r="P442" s="2"/>
      <c r="Q442" s="2"/>
      <c r="R442" s="2"/>
      <c r="S442" s="2"/>
      <c r="T442" s="2"/>
      <c r="U442" s="2"/>
      <c r="V442" s="2"/>
      <c r="W442" s="2"/>
      <c r="X442" s="2"/>
      <c r="Y442" s="2"/>
      <c r="Z442" s="2"/>
      <c r="AA442" s="1622"/>
    </row>
    <row r="443" spans="1:27" ht="15.75">
      <c r="A443" s="2"/>
      <c r="B443" s="64"/>
      <c r="C443" s="2"/>
      <c r="D443" s="2"/>
      <c r="E443" s="2"/>
      <c r="F443" s="2"/>
      <c r="G443" s="2"/>
      <c r="H443" s="2"/>
      <c r="I443" s="2"/>
      <c r="J443" s="2"/>
      <c r="K443" s="2"/>
      <c r="L443" s="2"/>
      <c r="M443" s="2"/>
      <c r="N443" s="2"/>
      <c r="O443" s="2"/>
      <c r="P443" s="2"/>
      <c r="Q443" s="2"/>
      <c r="R443" s="2"/>
      <c r="S443" s="2"/>
      <c r="T443" s="2"/>
      <c r="U443" s="2"/>
      <c r="V443" s="2"/>
      <c r="W443" s="2"/>
      <c r="X443" s="2"/>
      <c r="Y443" s="2"/>
      <c r="Z443" s="2"/>
      <c r="AA443" s="1622"/>
    </row>
    <row r="444" spans="1:27" ht="15.75">
      <c r="A444" s="2"/>
      <c r="B444" s="64"/>
      <c r="C444" s="2"/>
      <c r="D444" s="2"/>
      <c r="E444" s="2"/>
      <c r="F444" s="2"/>
      <c r="G444" s="2"/>
      <c r="H444" s="2"/>
      <c r="I444" s="2"/>
      <c r="J444" s="2"/>
      <c r="K444" s="2"/>
      <c r="L444" s="2"/>
      <c r="M444" s="2"/>
      <c r="N444" s="2"/>
      <c r="O444" s="2"/>
      <c r="P444" s="2"/>
      <c r="Q444" s="2"/>
      <c r="R444" s="2"/>
      <c r="S444" s="2"/>
      <c r="T444" s="2"/>
      <c r="U444" s="2"/>
      <c r="V444" s="2"/>
      <c r="W444" s="2"/>
      <c r="X444" s="2"/>
      <c r="Y444" s="2"/>
      <c r="Z444" s="2"/>
      <c r="AA444" s="1622"/>
    </row>
    <row r="445" spans="1:27" ht="15.75">
      <c r="A445" s="2"/>
      <c r="B445" s="64"/>
      <c r="C445" s="2"/>
      <c r="D445" s="2"/>
      <c r="E445" s="2"/>
      <c r="F445" s="2"/>
      <c r="G445" s="2"/>
      <c r="H445" s="2"/>
      <c r="I445" s="2"/>
      <c r="J445" s="2"/>
      <c r="K445" s="2"/>
      <c r="L445" s="2"/>
      <c r="M445" s="2"/>
      <c r="N445" s="2"/>
      <c r="O445" s="2"/>
      <c r="P445" s="2"/>
      <c r="Q445" s="2"/>
      <c r="R445" s="2"/>
      <c r="S445" s="2"/>
      <c r="T445" s="2"/>
      <c r="U445" s="2"/>
      <c r="V445" s="2"/>
      <c r="W445" s="2"/>
      <c r="X445" s="2"/>
      <c r="Y445" s="2"/>
      <c r="Z445" s="2"/>
      <c r="AA445" s="1622"/>
    </row>
    <row r="446" spans="1:27" ht="15.75">
      <c r="A446" s="2"/>
      <c r="B446" s="64"/>
      <c r="C446" s="2"/>
      <c r="D446" s="2"/>
      <c r="E446" s="2"/>
      <c r="F446" s="2"/>
      <c r="G446" s="2"/>
      <c r="H446" s="2"/>
      <c r="I446" s="2"/>
      <c r="J446" s="2"/>
      <c r="K446" s="2"/>
      <c r="L446" s="2"/>
      <c r="M446" s="2"/>
      <c r="N446" s="2"/>
      <c r="O446" s="2"/>
      <c r="P446" s="2"/>
      <c r="Q446" s="2"/>
      <c r="R446" s="2"/>
      <c r="S446" s="2"/>
      <c r="T446" s="2"/>
      <c r="U446" s="2"/>
      <c r="V446" s="2"/>
      <c r="W446" s="2"/>
      <c r="X446" s="2"/>
      <c r="Y446" s="2"/>
      <c r="Z446" s="2"/>
      <c r="AA446" s="1622"/>
    </row>
    <row r="447" spans="1:27" ht="15.75">
      <c r="A447" s="2"/>
      <c r="B447" s="64"/>
      <c r="C447" s="2"/>
      <c r="D447" s="2"/>
      <c r="E447" s="2"/>
      <c r="F447" s="2"/>
      <c r="G447" s="2"/>
      <c r="H447" s="2"/>
      <c r="I447" s="2"/>
      <c r="J447" s="2"/>
      <c r="K447" s="2"/>
      <c r="L447" s="2"/>
      <c r="M447" s="2"/>
      <c r="N447" s="2"/>
      <c r="O447" s="2"/>
      <c r="P447" s="2"/>
      <c r="Q447" s="2"/>
      <c r="R447" s="2"/>
      <c r="S447" s="2"/>
      <c r="T447" s="2"/>
      <c r="U447" s="2"/>
      <c r="V447" s="2"/>
      <c r="W447" s="2"/>
      <c r="X447" s="2"/>
      <c r="Y447" s="2"/>
      <c r="Z447" s="2"/>
      <c r="AA447" s="1622"/>
    </row>
    <row r="448" spans="1:27" ht="15.75">
      <c r="A448" s="2"/>
      <c r="B448" s="64"/>
      <c r="C448" s="2"/>
      <c r="D448" s="2"/>
      <c r="E448" s="2"/>
      <c r="F448" s="2"/>
      <c r="G448" s="2"/>
      <c r="H448" s="2"/>
      <c r="I448" s="2"/>
      <c r="J448" s="2"/>
      <c r="K448" s="2"/>
      <c r="L448" s="2"/>
      <c r="M448" s="2"/>
      <c r="N448" s="2"/>
      <c r="O448" s="2"/>
      <c r="P448" s="2"/>
      <c r="Q448" s="2"/>
      <c r="R448" s="2"/>
      <c r="S448" s="2"/>
      <c r="T448" s="2"/>
      <c r="U448" s="2"/>
      <c r="V448" s="2"/>
      <c r="W448" s="2"/>
      <c r="X448" s="2"/>
      <c r="Y448" s="2"/>
      <c r="Z448" s="2"/>
      <c r="AA448" s="1622"/>
    </row>
    <row r="449" spans="1:27" ht="15.75">
      <c r="A449" s="2"/>
      <c r="B449" s="64"/>
      <c r="C449" s="2"/>
      <c r="D449" s="2"/>
      <c r="E449" s="2"/>
      <c r="F449" s="2"/>
      <c r="G449" s="2"/>
      <c r="H449" s="2"/>
      <c r="I449" s="2"/>
      <c r="J449" s="2"/>
      <c r="K449" s="2"/>
      <c r="L449" s="2"/>
      <c r="M449" s="2"/>
      <c r="N449" s="2"/>
      <c r="O449" s="2"/>
      <c r="P449" s="2"/>
      <c r="Q449" s="2"/>
      <c r="R449" s="2"/>
      <c r="S449" s="2"/>
      <c r="T449" s="2"/>
      <c r="U449" s="2"/>
      <c r="V449" s="2"/>
      <c r="W449" s="2"/>
      <c r="X449" s="2"/>
      <c r="Y449" s="2"/>
      <c r="Z449" s="2"/>
      <c r="AA449" s="1622"/>
    </row>
    <row r="450" spans="1:27" ht="15.75">
      <c r="A450" s="2"/>
      <c r="B450" s="64"/>
      <c r="C450" s="2"/>
      <c r="D450" s="2"/>
      <c r="E450" s="2"/>
      <c r="F450" s="2"/>
      <c r="G450" s="2"/>
      <c r="H450" s="2"/>
      <c r="I450" s="2"/>
      <c r="J450" s="2"/>
      <c r="K450" s="2"/>
      <c r="L450" s="2"/>
      <c r="M450" s="2"/>
      <c r="N450" s="2"/>
      <c r="O450" s="2"/>
      <c r="P450" s="2"/>
      <c r="Q450" s="2"/>
      <c r="R450" s="2"/>
      <c r="S450" s="2"/>
      <c r="T450" s="2"/>
      <c r="U450" s="2"/>
      <c r="V450" s="2"/>
      <c r="W450" s="2"/>
      <c r="X450" s="2"/>
      <c r="Y450" s="2"/>
      <c r="Z450" s="2"/>
      <c r="AA450" s="1622"/>
    </row>
    <row r="451" spans="1:27" ht="15.75">
      <c r="A451" s="2"/>
      <c r="B451" s="64"/>
      <c r="C451" s="2"/>
      <c r="D451" s="2"/>
      <c r="E451" s="2"/>
      <c r="F451" s="2"/>
      <c r="G451" s="2"/>
      <c r="H451" s="2"/>
      <c r="I451" s="2"/>
      <c r="J451" s="2"/>
      <c r="K451" s="2"/>
      <c r="L451" s="2"/>
      <c r="M451" s="2"/>
      <c r="N451" s="2"/>
      <c r="O451" s="2"/>
      <c r="P451" s="2"/>
      <c r="Q451" s="2"/>
      <c r="R451" s="2"/>
      <c r="S451" s="2"/>
      <c r="T451" s="2"/>
      <c r="U451" s="2"/>
      <c r="V451" s="2"/>
      <c r="W451" s="2"/>
      <c r="X451" s="2"/>
      <c r="Y451" s="2"/>
      <c r="Z451" s="2"/>
      <c r="AA451" s="1622"/>
    </row>
    <row r="452" spans="1:27" ht="15.75">
      <c r="A452" s="2"/>
      <c r="B452" s="64"/>
      <c r="C452" s="2"/>
      <c r="D452" s="2"/>
      <c r="E452" s="2"/>
      <c r="F452" s="2"/>
      <c r="G452" s="2"/>
      <c r="H452" s="2"/>
      <c r="I452" s="2"/>
      <c r="J452" s="2"/>
      <c r="K452" s="2"/>
      <c r="L452" s="2"/>
      <c r="M452" s="2"/>
      <c r="N452" s="2"/>
      <c r="O452" s="2"/>
      <c r="P452" s="2"/>
      <c r="Q452" s="2"/>
      <c r="R452" s="2"/>
      <c r="S452" s="2"/>
      <c r="T452" s="2"/>
      <c r="U452" s="2"/>
      <c r="V452" s="2"/>
      <c r="W452" s="2"/>
      <c r="X452" s="2"/>
      <c r="Y452" s="2"/>
      <c r="Z452" s="2"/>
      <c r="AA452" s="1622"/>
    </row>
    <row r="453" spans="1:27" ht="15.75">
      <c r="A453" s="2"/>
      <c r="B453" s="64"/>
      <c r="C453" s="2"/>
      <c r="D453" s="2"/>
      <c r="E453" s="2"/>
      <c r="F453" s="2"/>
      <c r="G453" s="2"/>
      <c r="H453" s="2"/>
      <c r="I453" s="2"/>
      <c r="J453" s="2"/>
      <c r="K453" s="2"/>
      <c r="L453" s="2"/>
      <c r="M453" s="2"/>
      <c r="N453" s="2"/>
      <c r="O453" s="2"/>
      <c r="P453" s="2"/>
      <c r="Q453" s="2"/>
      <c r="R453" s="2"/>
      <c r="S453" s="2"/>
      <c r="T453" s="2"/>
      <c r="U453" s="2"/>
      <c r="V453" s="2"/>
      <c r="W453" s="2"/>
      <c r="X453" s="2"/>
      <c r="Y453" s="2"/>
      <c r="Z453" s="2"/>
      <c r="AA453" s="1622"/>
    </row>
    <row r="454" spans="1:27" ht="15.75">
      <c r="A454" s="2"/>
      <c r="B454" s="64"/>
      <c r="C454" s="2"/>
      <c r="D454" s="2"/>
      <c r="E454" s="2"/>
      <c r="F454" s="2"/>
      <c r="G454" s="2"/>
      <c r="H454" s="2"/>
      <c r="I454" s="2"/>
      <c r="J454" s="2"/>
      <c r="K454" s="2"/>
      <c r="L454" s="2"/>
      <c r="M454" s="2"/>
      <c r="N454" s="2"/>
      <c r="O454" s="2"/>
      <c r="P454" s="2"/>
      <c r="Q454" s="2"/>
      <c r="R454" s="2"/>
      <c r="S454" s="2"/>
      <c r="T454" s="2"/>
      <c r="U454" s="2"/>
      <c r="V454" s="2"/>
      <c r="W454" s="2"/>
      <c r="X454" s="2"/>
      <c r="Y454" s="2"/>
      <c r="Z454" s="2"/>
      <c r="AA454" s="1622"/>
    </row>
    <row r="455" spans="1:27" ht="15.75">
      <c r="A455" s="2"/>
      <c r="B455" s="64"/>
      <c r="C455" s="2"/>
      <c r="D455" s="2"/>
      <c r="E455" s="2"/>
      <c r="F455" s="2"/>
      <c r="G455" s="2"/>
      <c r="H455" s="2"/>
      <c r="I455" s="2"/>
      <c r="J455" s="2"/>
      <c r="K455" s="2"/>
      <c r="L455" s="2"/>
      <c r="M455" s="2"/>
      <c r="N455" s="2"/>
      <c r="O455" s="2"/>
      <c r="P455" s="2"/>
      <c r="Q455" s="2"/>
      <c r="R455" s="2"/>
      <c r="S455" s="2"/>
      <c r="T455" s="2"/>
      <c r="U455" s="2"/>
      <c r="V455" s="2"/>
      <c r="W455" s="2"/>
      <c r="X455" s="2"/>
      <c r="Y455" s="2"/>
      <c r="Z455" s="2"/>
      <c r="AA455" s="1622"/>
    </row>
    <row r="456" spans="1:27" ht="15.75">
      <c r="A456" s="2"/>
      <c r="B456" s="64"/>
      <c r="C456" s="2"/>
      <c r="D456" s="2"/>
      <c r="E456" s="2"/>
      <c r="F456" s="2"/>
      <c r="G456" s="2"/>
      <c r="H456" s="2"/>
      <c r="I456" s="2"/>
      <c r="J456" s="2"/>
      <c r="K456" s="2"/>
      <c r="L456" s="2"/>
      <c r="M456" s="2"/>
      <c r="N456" s="2"/>
      <c r="O456" s="2"/>
      <c r="P456" s="2"/>
      <c r="Q456" s="2"/>
      <c r="R456" s="2"/>
      <c r="S456" s="2"/>
      <c r="T456" s="2"/>
      <c r="U456" s="2"/>
      <c r="V456" s="2"/>
      <c r="W456" s="2"/>
      <c r="X456" s="2"/>
      <c r="Y456" s="2"/>
      <c r="Z456" s="2"/>
      <c r="AA456" s="1622"/>
    </row>
    <row r="457" spans="1:27" ht="15.75">
      <c r="A457" s="2"/>
      <c r="B457" s="64"/>
      <c r="C457" s="2"/>
      <c r="D457" s="2"/>
      <c r="E457" s="2"/>
      <c r="F457" s="2"/>
      <c r="G457" s="2"/>
      <c r="H457" s="2"/>
      <c r="I457" s="2"/>
      <c r="J457" s="2"/>
      <c r="K457" s="2"/>
      <c r="L457" s="2"/>
      <c r="M457" s="2"/>
      <c r="N457" s="2"/>
      <c r="O457" s="2"/>
      <c r="P457" s="2"/>
      <c r="Q457" s="2"/>
      <c r="R457" s="2"/>
      <c r="S457" s="2"/>
      <c r="T457" s="2"/>
      <c r="U457" s="2"/>
      <c r="V457" s="2"/>
      <c r="W457" s="2"/>
      <c r="X457" s="2"/>
      <c r="Y457" s="2"/>
      <c r="Z457" s="2"/>
      <c r="AA457" s="1622"/>
    </row>
    <row r="458" spans="1:27" ht="15.75">
      <c r="A458" s="2"/>
      <c r="B458" s="64"/>
      <c r="C458" s="2"/>
      <c r="D458" s="2"/>
      <c r="E458" s="2"/>
      <c r="F458" s="2"/>
      <c r="G458" s="2"/>
      <c r="H458" s="2"/>
      <c r="I458" s="2"/>
      <c r="J458" s="2"/>
      <c r="K458" s="2"/>
      <c r="L458" s="2"/>
      <c r="M458" s="2"/>
      <c r="N458" s="2"/>
      <c r="O458" s="2"/>
      <c r="P458" s="2"/>
      <c r="Q458" s="2"/>
      <c r="R458" s="2"/>
      <c r="S458" s="2"/>
      <c r="T458" s="2"/>
      <c r="U458" s="2"/>
      <c r="V458" s="2"/>
      <c r="W458" s="2"/>
      <c r="X458" s="2"/>
      <c r="Y458" s="2"/>
      <c r="Z458" s="2"/>
      <c r="AA458" s="1622"/>
    </row>
    <row r="459" spans="1:27" ht="15.75">
      <c r="A459" s="2"/>
      <c r="B459" s="64"/>
      <c r="C459" s="2"/>
      <c r="D459" s="2"/>
      <c r="E459" s="2"/>
      <c r="F459" s="2"/>
      <c r="G459" s="2"/>
      <c r="H459" s="2"/>
      <c r="I459" s="2"/>
      <c r="J459" s="2"/>
      <c r="K459" s="2"/>
      <c r="L459" s="2"/>
      <c r="M459" s="2"/>
      <c r="N459" s="2"/>
      <c r="O459" s="2"/>
      <c r="P459" s="2"/>
      <c r="Q459" s="2"/>
      <c r="R459" s="2"/>
      <c r="S459" s="2"/>
      <c r="T459" s="2"/>
      <c r="U459" s="2"/>
      <c r="V459" s="2"/>
      <c r="W459" s="2"/>
      <c r="X459" s="2"/>
      <c r="Y459" s="2"/>
      <c r="Z459" s="2"/>
      <c r="AA459" s="1622"/>
    </row>
    <row r="460" spans="1:27" ht="15.75">
      <c r="A460" s="2"/>
      <c r="B460" s="64"/>
      <c r="C460" s="2"/>
      <c r="D460" s="2"/>
      <c r="E460" s="2"/>
      <c r="F460" s="2"/>
      <c r="G460" s="2"/>
      <c r="H460" s="2"/>
      <c r="I460" s="2"/>
      <c r="J460" s="2"/>
      <c r="K460" s="2"/>
      <c r="L460" s="2"/>
      <c r="M460" s="2"/>
      <c r="N460" s="2"/>
      <c r="O460" s="2"/>
      <c r="P460" s="2"/>
      <c r="Q460" s="2"/>
      <c r="R460" s="2"/>
      <c r="S460" s="2"/>
      <c r="T460" s="2"/>
      <c r="U460" s="2"/>
      <c r="V460" s="2"/>
      <c r="W460" s="2"/>
      <c r="X460" s="2"/>
      <c r="Y460" s="2"/>
      <c r="Z460" s="2"/>
      <c r="AA460" s="1622"/>
    </row>
    <row r="461" spans="1:27" ht="15.75">
      <c r="A461" s="2"/>
      <c r="B461" s="64"/>
      <c r="C461" s="2"/>
      <c r="D461" s="2"/>
      <c r="E461" s="2"/>
      <c r="F461" s="2"/>
      <c r="G461" s="2"/>
      <c r="H461" s="2"/>
      <c r="I461" s="2"/>
      <c r="J461" s="2"/>
      <c r="K461" s="2"/>
      <c r="L461" s="2"/>
      <c r="M461" s="2"/>
      <c r="N461" s="2"/>
      <c r="O461" s="2"/>
      <c r="P461" s="2"/>
      <c r="Q461" s="2"/>
      <c r="R461" s="2"/>
      <c r="S461" s="2"/>
      <c r="T461" s="2"/>
      <c r="U461" s="2"/>
      <c r="V461" s="2"/>
      <c r="W461" s="2"/>
      <c r="X461" s="2"/>
      <c r="Y461" s="2"/>
      <c r="Z461" s="2"/>
      <c r="AA461" s="1622"/>
    </row>
    <row r="462" spans="1:27" ht="15.75">
      <c r="A462" s="2"/>
      <c r="B462" s="64"/>
      <c r="C462" s="2"/>
      <c r="D462" s="2"/>
      <c r="E462" s="2"/>
      <c r="F462" s="2"/>
      <c r="G462" s="2"/>
      <c r="H462" s="2"/>
      <c r="I462" s="2"/>
      <c r="J462" s="2"/>
      <c r="K462" s="2"/>
      <c r="L462" s="2"/>
      <c r="M462" s="2"/>
      <c r="N462" s="2"/>
      <c r="O462" s="2"/>
      <c r="P462" s="2"/>
      <c r="Q462" s="2"/>
      <c r="R462" s="2"/>
      <c r="S462" s="2"/>
      <c r="T462" s="2"/>
      <c r="U462" s="2"/>
      <c r="V462" s="2"/>
      <c r="W462" s="2"/>
      <c r="X462" s="2"/>
      <c r="Y462" s="2"/>
      <c r="Z462" s="2"/>
      <c r="AA462" s="1622"/>
    </row>
    <row r="463" spans="1:27" ht="15.75">
      <c r="A463" s="2"/>
      <c r="B463" s="64"/>
      <c r="C463" s="2"/>
      <c r="D463" s="2"/>
      <c r="E463" s="2"/>
      <c r="F463" s="2"/>
      <c r="G463" s="2"/>
      <c r="H463" s="2"/>
      <c r="I463" s="2"/>
      <c r="J463" s="2"/>
      <c r="K463" s="2"/>
      <c r="L463" s="2"/>
      <c r="M463" s="2"/>
      <c r="N463" s="2"/>
      <c r="O463" s="2"/>
      <c r="P463" s="2"/>
      <c r="Q463" s="2"/>
      <c r="R463" s="2"/>
      <c r="S463" s="2"/>
      <c r="T463" s="2"/>
      <c r="U463" s="2"/>
      <c r="V463" s="2"/>
      <c r="W463" s="2"/>
      <c r="X463" s="2"/>
      <c r="Y463" s="2"/>
      <c r="Z463" s="2"/>
      <c r="AA463" s="1622"/>
    </row>
    <row r="464" spans="1:27" ht="15.75">
      <c r="A464" s="2"/>
      <c r="B464" s="64"/>
      <c r="C464" s="2"/>
      <c r="D464" s="2"/>
      <c r="E464" s="2"/>
      <c r="F464" s="2"/>
      <c r="G464" s="2"/>
      <c r="H464" s="2"/>
      <c r="I464" s="2"/>
      <c r="J464" s="2"/>
      <c r="K464" s="2"/>
      <c r="L464" s="2"/>
      <c r="M464" s="2"/>
      <c r="N464" s="2"/>
      <c r="O464" s="2"/>
      <c r="P464" s="2"/>
      <c r="Q464" s="2"/>
      <c r="R464" s="2"/>
      <c r="S464" s="2"/>
      <c r="T464" s="2"/>
      <c r="U464" s="2"/>
      <c r="V464" s="2"/>
      <c r="W464" s="2"/>
      <c r="X464" s="2"/>
      <c r="Y464" s="2"/>
      <c r="Z464" s="2"/>
      <c r="AA464" s="1622"/>
    </row>
    <row r="465" spans="1:27" ht="15.75">
      <c r="A465" s="2"/>
      <c r="B465" s="64"/>
      <c r="C465" s="2"/>
      <c r="D465" s="2"/>
      <c r="E465" s="2"/>
      <c r="F465" s="2"/>
      <c r="G465" s="2"/>
      <c r="H465" s="2"/>
      <c r="I465" s="2"/>
      <c r="J465" s="2"/>
      <c r="K465" s="2"/>
      <c r="L465" s="2"/>
      <c r="M465" s="2"/>
      <c r="N465" s="2"/>
      <c r="O465" s="2"/>
      <c r="P465" s="2"/>
      <c r="Q465" s="2"/>
      <c r="R465" s="2"/>
      <c r="S465" s="2"/>
      <c r="T465" s="2"/>
      <c r="U465" s="2"/>
      <c r="V465" s="2"/>
      <c r="W465" s="2"/>
      <c r="X465" s="2"/>
      <c r="Y465" s="2"/>
      <c r="Z465" s="2"/>
      <c r="AA465" s="1622"/>
    </row>
    <row r="466" spans="1:27" ht="15.75">
      <c r="A466" s="2"/>
      <c r="B466" s="64"/>
      <c r="C466" s="2"/>
      <c r="D466" s="2"/>
      <c r="E466" s="2"/>
      <c r="F466" s="2"/>
      <c r="G466" s="2"/>
      <c r="H466" s="2"/>
      <c r="I466" s="2"/>
      <c r="J466" s="2"/>
      <c r="K466" s="2"/>
      <c r="L466" s="2"/>
      <c r="M466" s="2"/>
      <c r="N466" s="2"/>
      <c r="O466" s="2"/>
      <c r="P466" s="2"/>
      <c r="Q466" s="2"/>
      <c r="R466" s="2"/>
      <c r="S466" s="2"/>
      <c r="T466" s="2"/>
      <c r="U466" s="2"/>
      <c r="V466" s="2"/>
      <c r="W466" s="2"/>
      <c r="X466" s="2"/>
      <c r="Y466" s="2"/>
      <c r="Z466" s="2"/>
      <c r="AA466" s="1622"/>
    </row>
    <row r="467" spans="1:27" ht="15.75">
      <c r="A467" s="2"/>
      <c r="B467" s="64"/>
      <c r="C467" s="2"/>
      <c r="D467" s="2"/>
      <c r="E467" s="2"/>
      <c r="F467" s="2"/>
      <c r="G467" s="2"/>
      <c r="H467" s="2"/>
      <c r="I467" s="2"/>
      <c r="J467" s="2"/>
      <c r="K467" s="2"/>
      <c r="L467" s="2"/>
      <c r="M467" s="2"/>
      <c r="N467" s="2"/>
      <c r="O467" s="2"/>
      <c r="P467" s="2"/>
      <c r="Q467" s="2"/>
      <c r="R467" s="2"/>
      <c r="S467" s="2"/>
      <c r="T467" s="2"/>
      <c r="U467" s="2"/>
      <c r="V467" s="2"/>
      <c r="W467" s="2"/>
      <c r="X467" s="2"/>
      <c r="Y467" s="2"/>
      <c r="Z467" s="2"/>
      <c r="AA467" s="1622"/>
    </row>
    <row r="468" spans="1:27" ht="15.75">
      <c r="A468" s="2"/>
      <c r="B468" s="64"/>
      <c r="C468" s="2"/>
      <c r="D468" s="2"/>
      <c r="E468" s="2"/>
      <c r="F468" s="2"/>
      <c r="G468" s="2"/>
      <c r="H468" s="2"/>
      <c r="I468" s="2"/>
      <c r="J468" s="2"/>
      <c r="K468" s="2"/>
      <c r="L468" s="2"/>
      <c r="M468" s="2"/>
      <c r="N468" s="2"/>
      <c r="O468" s="2"/>
      <c r="P468" s="2"/>
      <c r="Q468" s="2"/>
      <c r="R468" s="2"/>
      <c r="S468" s="2"/>
      <c r="T468" s="2"/>
      <c r="U468" s="2"/>
      <c r="V468" s="2"/>
      <c r="W468" s="2"/>
      <c r="X468" s="2"/>
      <c r="Y468" s="2"/>
      <c r="Z468" s="2"/>
      <c r="AA468" s="1622"/>
    </row>
    <row r="469" spans="1:27" ht="15.75">
      <c r="A469" s="2"/>
      <c r="B469" s="64"/>
      <c r="C469" s="2"/>
      <c r="D469" s="2"/>
      <c r="E469" s="2"/>
      <c r="F469" s="2"/>
      <c r="G469" s="2"/>
      <c r="H469" s="2"/>
      <c r="I469" s="2"/>
      <c r="J469" s="2"/>
      <c r="K469" s="2"/>
      <c r="L469" s="2"/>
      <c r="M469" s="2"/>
      <c r="N469" s="2"/>
      <c r="O469" s="2"/>
      <c r="P469" s="2"/>
      <c r="Q469" s="2"/>
      <c r="R469" s="2"/>
      <c r="S469" s="2"/>
      <c r="T469" s="2"/>
      <c r="U469" s="2"/>
      <c r="V469" s="2"/>
      <c r="W469" s="2"/>
      <c r="X469" s="2"/>
      <c r="Y469" s="2"/>
      <c r="Z469" s="2"/>
      <c r="AA469" s="1622"/>
    </row>
    <row r="470" spans="1:27" ht="15.75">
      <c r="A470" s="2"/>
      <c r="B470" s="64"/>
      <c r="C470" s="2"/>
      <c r="D470" s="2"/>
      <c r="E470" s="2"/>
      <c r="F470" s="2"/>
      <c r="G470" s="2"/>
      <c r="H470" s="2"/>
      <c r="I470" s="2"/>
      <c r="J470" s="2"/>
      <c r="K470" s="2"/>
      <c r="L470" s="2"/>
      <c r="M470" s="2"/>
      <c r="N470" s="2"/>
      <c r="O470" s="2"/>
      <c r="P470" s="2"/>
      <c r="Q470" s="2"/>
      <c r="R470" s="2"/>
      <c r="S470" s="2"/>
      <c r="T470" s="2"/>
      <c r="U470" s="2"/>
      <c r="V470" s="2"/>
      <c r="W470" s="2"/>
      <c r="X470" s="2"/>
      <c r="Y470" s="2"/>
      <c r="Z470" s="2"/>
      <c r="AA470" s="1622"/>
    </row>
    <row r="471" spans="1:27" ht="15.75">
      <c r="A471" s="2"/>
      <c r="B471" s="64"/>
      <c r="C471" s="2"/>
      <c r="D471" s="2"/>
      <c r="E471" s="2"/>
      <c r="F471" s="2"/>
      <c r="G471" s="2"/>
      <c r="H471" s="2"/>
      <c r="I471" s="2"/>
      <c r="J471" s="2"/>
      <c r="K471" s="2"/>
      <c r="L471" s="2"/>
      <c r="M471" s="2"/>
      <c r="N471" s="2"/>
      <c r="O471" s="2"/>
      <c r="P471" s="2"/>
      <c r="Q471" s="2"/>
      <c r="R471" s="2"/>
      <c r="S471" s="2"/>
      <c r="T471" s="2"/>
      <c r="U471" s="2"/>
      <c r="V471" s="2"/>
      <c r="W471" s="2"/>
      <c r="X471" s="2"/>
      <c r="Y471" s="2"/>
      <c r="Z471" s="2"/>
      <c r="AA471" s="1622"/>
    </row>
    <row r="472" spans="1:27" ht="15.75">
      <c r="A472" s="2"/>
      <c r="B472" s="64"/>
      <c r="C472" s="2"/>
      <c r="D472" s="2"/>
      <c r="E472" s="2"/>
      <c r="F472" s="2"/>
      <c r="G472" s="2"/>
      <c r="H472" s="2"/>
      <c r="I472" s="2"/>
      <c r="J472" s="2"/>
      <c r="K472" s="2"/>
      <c r="L472" s="2"/>
      <c r="M472" s="2"/>
      <c r="N472" s="2"/>
      <c r="O472" s="2"/>
      <c r="P472" s="2"/>
      <c r="Q472" s="2"/>
      <c r="R472" s="2"/>
      <c r="S472" s="2"/>
      <c r="T472" s="2"/>
      <c r="U472" s="2"/>
      <c r="V472" s="2"/>
      <c r="W472" s="2"/>
      <c r="X472" s="2"/>
      <c r="Y472" s="2"/>
      <c r="Z472" s="2"/>
      <c r="AA472" s="1622"/>
    </row>
    <row r="473" spans="1:27" ht="15.75">
      <c r="A473" s="2"/>
      <c r="B473" s="64"/>
      <c r="C473" s="2"/>
      <c r="D473" s="2"/>
      <c r="E473" s="2"/>
      <c r="F473" s="2"/>
      <c r="G473" s="2"/>
      <c r="H473" s="2"/>
      <c r="I473" s="2"/>
      <c r="J473" s="2"/>
      <c r="K473" s="2"/>
      <c r="L473" s="2"/>
      <c r="M473" s="2"/>
      <c r="N473" s="2"/>
      <c r="O473" s="2"/>
      <c r="P473" s="2"/>
      <c r="Q473" s="2"/>
      <c r="R473" s="2"/>
      <c r="S473" s="2"/>
      <c r="T473" s="2"/>
      <c r="U473" s="2"/>
      <c r="V473" s="2"/>
      <c r="W473" s="2"/>
      <c r="X473" s="2"/>
      <c r="Y473" s="2"/>
      <c r="Z473" s="2"/>
      <c r="AA473" s="1622"/>
    </row>
    <row r="474" spans="1:27" ht="15.75">
      <c r="A474" s="2"/>
      <c r="B474" s="64"/>
      <c r="C474" s="2"/>
      <c r="D474" s="2"/>
      <c r="E474" s="2"/>
      <c r="F474" s="2"/>
      <c r="G474" s="2"/>
      <c r="H474" s="2"/>
      <c r="I474" s="2"/>
      <c r="J474" s="2"/>
      <c r="K474" s="2"/>
      <c r="L474" s="2"/>
      <c r="M474" s="2"/>
      <c r="N474" s="2"/>
      <c r="O474" s="2"/>
      <c r="P474" s="2"/>
      <c r="Q474" s="2"/>
      <c r="R474" s="2"/>
      <c r="S474" s="2"/>
      <c r="T474" s="2"/>
      <c r="U474" s="2"/>
      <c r="V474" s="2"/>
      <c r="W474" s="2"/>
      <c r="X474" s="2"/>
      <c r="Y474" s="2"/>
      <c r="Z474" s="2"/>
      <c r="AA474" s="1622"/>
    </row>
    <row r="475" spans="1:27" ht="15.75">
      <c r="A475" s="2"/>
      <c r="B475" s="64"/>
      <c r="C475" s="2"/>
      <c r="D475" s="2"/>
      <c r="E475" s="2"/>
      <c r="F475" s="2"/>
      <c r="G475" s="2"/>
      <c r="H475" s="2"/>
      <c r="I475" s="2"/>
      <c r="J475" s="2"/>
      <c r="K475" s="2"/>
      <c r="L475" s="2"/>
      <c r="M475" s="2"/>
      <c r="N475" s="2"/>
      <c r="O475" s="2"/>
      <c r="P475" s="2"/>
      <c r="Q475" s="2"/>
      <c r="R475" s="2"/>
      <c r="S475" s="2"/>
      <c r="T475" s="2"/>
      <c r="U475" s="2"/>
      <c r="V475" s="2"/>
      <c r="W475" s="2"/>
      <c r="X475" s="2"/>
      <c r="Y475" s="2"/>
      <c r="Z475" s="2"/>
      <c r="AA475" s="1622"/>
    </row>
    <row r="476" spans="1:27" ht="15.75">
      <c r="A476" s="2"/>
      <c r="B476" s="64"/>
      <c r="C476" s="2"/>
      <c r="D476" s="2"/>
      <c r="E476" s="2"/>
      <c r="F476" s="2"/>
      <c r="G476" s="2"/>
      <c r="H476" s="2"/>
      <c r="I476" s="2"/>
      <c r="J476" s="2"/>
      <c r="K476" s="2"/>
      <c r="L476" s="2"/>
      <c r="M476" s="2"/>
      <c r="N476" s="2"/>
      <c r="O476" s="2"/>
      <c r="P476" s="2"/>
      <c r="Q476" s="2"/>
      <c r="R476" s="2"/>
      <c r="S476" s="2"/>
      <c r="T476" s="2"/>
      <c r="U476" s="2"/>
      <c r="V476" s="2"/>
      <c r="W476" s="2"/>
      <c r="X476" s="2"/>
      <c r="Y476" s="2"/>
      <c r="Z476" s="2"/>
      <c r="AA476" s="1622"/>
    </row>
    <row r="477" spans="1:27" ht="15.75">
      <c r="A477" s="2"/>
      <c r="B477" s="64"/>
      <c r="C477" s="2"/>
      <c r="D477" s="2"/>
      <c r="E477" s="2"/>
      <c r="F477" s="2"/>
      <c r="G477" s="2"/>
      <c r="H477" s="2"/>
      <c r="I477" s="2"/>
      <c r="J477" s="2"/>
      <c r="K477" s="2"/>
      <c r="L477" s="2"/>
      <c r="M477" s="2"/>
      <c r="N477" s="2"/>
      <c r="O477" s="2"/>
      <c r="P477" s="2"/>
      <c r="Q477" s="2"/>
      <c r="R477" s="2"/>
      <c r="S477" s="2"/>
      <c r="T477" s="2"/>
      <c r="U477" s="2"/>
      <c r="V477" s="2"/>
      <c r="W477" s="2"/>
      <c r="X477" s="2"/>
      <c r="Y477" s="2"/>
      <c r="Z477" s="2"/>
      <c r="AA477" s="1622"/>
    </row>
    <row r="478" spans="1:27" ht="15.75">
      <c r="A478" s="2"/>
      <c r="B478" s="64"/>
      <c r="C478" s="2"/>
      <c r="D478" s="2"/>
      <c r="E478" s="2"/>
      <c r="F478" s="2"/>
      <c r="G478" s="2"/>
      <c r="H478" s="2"/>
      <c r="I478" s="2"/>
      <c r="J478" s="2"/>
      <c r="K478" s="2"/>
      <c r="L478" s="2"/>
      <c r="M478" s="2"/>
      <c r="N478" s="2"/>
      <c r="O478" s="2"/>
      <c r="P478" s="2"/>
      <c r="Q478" s="2"/>
      <c r="R478" s="2"/>
      <c r="S478" s="2"/>
      <c r="T478" s="2"/>
      <c r="U478" s="2"/>
      <c r="V478" s="2"/>
      <c r="W478" s="2"/>
      <c r="X478" s="2"/>
      <c r="Y478" s="2"/>
      <c r="Z478" s="2"/>
      <c r="AA478" s="1622"/>
    </row>
    <row r="479" spans="1:27" ht="15.75">
      <c r="A479" s="2"/>
      <c r="B479" s="64"/>
      <c r="C479" s="2"/>
      <c r="D479" s="2"/>
      <c r="E479" s="2"/>
      <c r="F479" s="2"/>
      <c r="G479" s="2"/>
      <c r="H479" s="2"/>
      <c r="I479" s="2"/>
      <c r="J479" s="2"/>
      <c r="K479" s="2"/>
      <c r="L479" s="2"/>
      <c r="M479" s="2"/>
      <c r="N479" s="2"/>
      <c r="O479" s="2"/>
      <c r="P479" s="2"/>
      <c r="Q479" s="2"/>
      <c r="R479" s="2"/>
      <c r="S479" s="2"/>
      <c r="T479" s="2"/>
      <c r="U479" s="2"/>
      <c r="V479" s="2"/>
      <c r="W479" s="2"/>
      <c r="X479" s="2"/>
      <c r="Y479" s="2"/>
      <c r="Z479" s="2"/>
      <c r="AA479" s="1622"/>
    </row>
    <row r="480" spans="1:27" ht="15.75">
      <c r="A480" s="2"/>
      <c r="B480" s="64"/>
      <c r="C480" s="2"/>
      <c r="D480" s="2"/>
      <c r="E480" s="2"/>
      <c r="F480" s="2"/>
      <c r="G480" s="2"/>
      <c r="H480" s="2"/>
      <c r="I480" s="2"/>
      <c r="J480" s="2"/>
      <c r="K480" s="2"/>
      <c r="L480" s="2"/>
      <c r="M480" s="2"/>
      <c r="N480" s="2"/>
      <c r="O480" s="2"/>
      <c r="P480" s="2"/>
      <c r="Q480" s="2"/>
      <c r="R480" s="2"/>
      <c r="S480" s="2"/>
      <c r="T480" s="2"/>
      <c r="U480" s="2"/>
      <c r="V480" s="2"/>
      <c r="W480" s="2"/>
      <c r="X480" s="2"/>
      <c r="Y480" s="2"/>
      <c r="Z480" s="2"/>
      <c r="AA480" s="1622"/>
    </row>
    <row r="481" spans="1:27" ht="15.75">
      <c r="A481" s="2"/>
      <c r="B481" s="64"/>
      <c r="C481" s="2"/>
      <c r="D481" s="2"/>
      <c r="E481" s="2"/>
      <c r="F481" s="2"/>
      <c r="G481" s="2"/>
      <c r="H481" s="2"/>
      <c r="I481" s="2"/>
      <c r="J481" s="2"/>
      <c r="K481" s="2"/>
      <c r="L481" s="2"/>
      <c r="M481" s="2"/>
      <c r="N481" s="2"/>
      <c r="O481" s="2"/>
      <c r="P481" s="2"/>
      <c r="Q481" s="2"/>
      <c r="R481" s="2"/>
      <c r="S481" s="2"/>
      <c r="T481" s="2"/>
      <c r="U481" s="2"/>
      <c r="V481" s="2"/>
      <c r="W481" s="2"/>
      <c r="X481" s="2"/>
      <c r="Y481" s="2"/>
      <c r="Z481" s="2"/>
      <c r="AA481" s="1622"/>
    </row>
    <row r="482" spans="1:27" ht="15.75">
      <c r="A482" s="2"/>
      <c r="B482" s="64"/>
      <c r="C482" s="2"/>
      <c r="D482" s="2"/>
      <c r="E482" s="2"/>
      <c r="F482" s="2"/>
      <c r="G482" s="2"/>
      <c r="H482" s="2"/>
      <c r="I482" s="2"/>
      <c r="J482" s="2"/>
      <c r="K482" s="2"/>
      <c r="L482" s="2"/>
      <c r="M482" s="2"/>
      <c r="N482" s="2"/>
      <c r="O482" s="2"/>
      <c r="P482" s="2"/>
      <c r="Q482" s="2"/>
      <c r="R482" s="2"/>
      <c r="S482" s="2"/>
      <c r="T482" s="2"/>
      <c r="U482" s="2"/>
      <c r="V482" s="2"/>
      <c r="W482" s="2"/>
      <c r="X482" s="2"/>
      <c r="Y482" s="2"/>
      <c r="Z482" s="2"/>
      <c r="AA482" s="1622"/>
    </row>
    <row r="483" spans="1:27" ht="15.75">
      <c r="A483" s="2"/>
      <c r="B483" s="64"/>
      <c r="C483" s="2"/>
      <c r="D483" s="2"/>
      <c r="E483" s="2"/>
      <c r="F483" s="2"/>
      <c r="G483" s="2"/>
      <c r="H483" s="2"/>
      <c r="I483" s="2"/>
      <c r="J483" s="2"/>
      <c r="K483" s="2"/>
      <c r="L483" s="2"/>
      <c r="M483" s="2"/>
      <c r="N483" s="2"/>
      <c r="O483" s="2"/>
      <c r="P483" s="2"/>
      <c r="Q483" s="2"/>
      <c r="R483" s="2"/>
      <c r="S483" s="2"/>
      <c r="T483" s="2"/>
      <c r="U483" s="2"/>
      <c r="V483" s="2"/>
      <c r="W483" s="2"/>
      <c r="X483" s="2"/>
      <c r="Y483" s="2"/>
      <c r="Z483" s="2"/>
      <c r="AA483" s="1622"/>
    </row>
    <row r="484" spans="1:27" ht="15.75">
      <c r="A484" s="2"/>
      <c r="B484" s="64"/>
      <c r="C484" s="2"/>
      <c r="D484" s="2"/>
      <c r="E484" s="2"/>
      <c r="F484" s="2"/>
      <c r="G484" s="2"/>
      <c r="H484" s="2"/>
      <c r="I484" s="2"/>
      <c r="J484" s="2"/>
      <c r="K484" s="2"/>
      <c r="L484" s="2"/>
      <c r="M484" s="2"/>
      <c r="N484" s="2"/>
      <c r="O484" s="2"/>
      <c r="P484" s="2"/>
      <c r="Q484" s="2"/>
      <c r="R484" s="2"/>
      <c r="S484" s="2"/>
      <c r="T484" s="2"/>
      <c r="U484" s="2"/>
      <c r="V484" s="2"/>
      <c r="W484" s="2"/>
      <c r="X484" s="2"/>
      <c r="Y484" s="2"/>
      <c r="Z484" s="2"/>
      <c r="AA484" s="1622"/>
    </row>
    <row r="485" spans="1:27" ht="15.75">
      <c r="A485" s="2"/>
      <c r="B485" s="64"/>
      <c r="C485" s="2"/>
      <c r="D485" s="2"/>
      <c r="E485" s="2"/>
      <c r="F485" s="2"/>
      <c r="G485" s="2"/>
      <c r="H485" s="2"/>
      <c r="I485" s="2"/>
      <c r="J485" s="2"/>
      <c r="K485" s="2"/>
      <c r="L485" s="2"/>
      <c r="M485" s="2"/>
      <c r="N485" s="2"/>
      <c r="O485" s="2"/>
      <c r="P485" s="2"/>
      <c r="Q485" s="2"/>
      <c r="R485" s="2"/>
      <c r="S485" s="2"/>
      <c r="T485" s="2"/>
      <c r="U485" s="2"/>
      <c r="V485" s="2"/>
      <c r="W485" s="2"/>
      <c r="X485" s="2"/>
      <c r="Y485" s="2"/>
      <c r="Z485" s="2"/>
      <c r="AA485" s="1622"/>
    </row>
    <row r="486" spans="1:27" ht="15.75">
      <c r="A486" s="2"/>
      <c r="B486" s="64"/>
      <c r="C486" s="2"/>
      <c r="D486" s="2"/>
      <c r="E486" s="2"/>
      <c r="F486" s="2"/>
      <c r="G486" s="2"/>
      <c r="H486" s="2"/>
      <c r="I486" s="2"/>
      <c r="J486" s="2"/>
      <c r="K486" s="2"/>
      <c r="L486" s="2"/>
      <c r="M486" s="2"/>
      <c r="N486" s="2"/>
      <c r="O486" s="2"/>
      <c r="P486" s="2"/>
      <c r="Q486" s="2"/>
      <c r="R486" s="2"/>
      <c r="S486" s="2"/>
      <c r="T486" s="2"/>
      <c r="U486" s="2"/>
      <c r="V486" s="2"/>
      <c r="W486" s="2"/>
      <c r="X486" s="2"/>
      <c r="Y486" s="2"/>
      <c r="Z486" s="2"/>
      <c r="AA486" s="1622"/>
    </row>
    <row r="487" spans="1:27" ht="15.75">
      <c r="A487" s="2"/>
      <c r="B487" s="64"/>
      <c r="C487" s="2"/>
      <c r="D487" s="2"/>
      <c r="E487" s="2"/>
      <c r="F487" s="2"/>
      <c r="G487" s="2"/>
      <c r="H487" s="2"/>
      <c r="I487" s="2"/>
      <c r="J487" s="2"/>
      <c r="K487" s="2"/>
      <c r="L487" s="2"/>
      <c r="M487" s="2"/>
      <c r="N487" s="2"/>
      <c r="O487" s="2"/>
      <c r="P487" s="2"/>
      <c r="Q487" s="2"/>
      <c r="R487" s="2"/>
      <c r="S487" s="2"/>
      <c r="T487" s="2"/>
      <c r="U487" s="2"/>
      <c r="V487" s="2"/>
      <c r="W487" s="2"/>
      <c r="X487" s="2"/>
      <c r="Y487" s="2"/>
      <c r="Z487" s="2"/>
      <c r="AA487" s="1622"/>
    </row>
    <row r="488" spans="1:27" ht="15.75">
      <c r="A488" s="2"/>
      <c r="B488" s="64"/>
      <c r="C488" s="2"/>
      <c r="D488" s="2"/>
      <c r="E488" s="2"/>
      <c r="F488" s="2"/>
      <c r="G488" s="2"/>
      <c r="H488" s="2"/>
      <c r="I488" s="2"/>
      <c r="J488" s="2"/>
      <c r="K488" s="2"/>
      <c r="L488" s="2"/>
      <c r="M488" s="2"/>
      <c r="N488" s="2"/>
      <c r="O488" s="2"/>
      <c r="P488" s="2"/>
      <c r="Q488" s="2"/>
      <c r="R488" s="2"/>
      <c r="S488" s="2"/>
      <c r="T488" s="2"/>
      <c r="U488" s="2"/>
      <c r="V488" s="2"/>
      <c r="W488" s="2"/>
      <c r="X488" s="2"/>
      <c r="Y488" s="2"/>
      <c r="Z488" s="2"/>
      <c r="AA488" s="1622"/>
    </row>
    <row r="489" spans="1:27" ht="15.75">
      <c r="A489" s="2"/>
      <c r="B489" s="64"/>
      <c r="C489" s="2"/>
      <c r="D489" s="2"/>
      <c r="E489" s="2"/>
      <c r="F489" s="2"/>
      <c r="G489" s="2"/>
      <c r="H489" s="2"/>
      <c r="I489" s="2"/>
      <c r="J489" s="2"/>
      <c r="K489" s="2"/>
      <c r="L489" s="2"/>
      <c r="M489" s="2"/>
      <c r="N489" s="2"/>
      <c r="O489" s="2"/>
      <c r="P489" s="2"/>
      <c r="Q489" s="2"/>
      <c r="R489" s="2"/>
      <c r="S489" s="2"/>
      <c r="T489" s="2"/>
      <c r="U489" s="2"/>
      <c r="V489" s="2"/>
      <c r="W489" s="2"/>
      <c r="X489" s="2"/>
      <c r="Y489" s="2"/>
      <c r="Z489" s="2"/>
      <c r="AA489" s="1622"/>
    </row>
    <row r="490" spans="1:27" ht="15.75">
      <c r="A490" s="2"/>
      <c r="B490" s="64"/>
      <c r="C490" s="2"/>
      <c r="D490" s="2"/>
      <c r="E490" s="2"/>
      <c r="F490" s="2"/>
      <c r="G490" s="2"/>
      <c r="H490" s="2"/>
      <c r="I490" s="2"/>
      <c r="J490" s="2"/>
      <c r="K490" s="2"/>
      <c r="L490" s="2"/>
      <c r="M490" s="2"/>
      <c r="N490" s="2"/>
      <c r="O490" s="2"/>
      <c r="P490" s="2"/>
      <c r="Q490" s="2"/>
      <c r="R490" s="2"/>
      <c r="S490" s="2"/>
      <c r="T490" s="2"/>
      <c r="U490" s="2"/>
      <c r="V490" s="2"/>
      <c r="W490" s="2"/>
      <c r="X490" s="2"/>
      <c r="Y490" s="2"/>
      <c r="Z490" s="2"/>
      <c r="AA490" s="1622"/>
    </row>
    <row r="491" spans="1:27" ht="15.75">
      <c r="A491" s="2"/>
      <c r="B491" s="64"/>
      <c r="C491" s="2"/>
      <c r="D491" s="2"/>
      <c r="E491" s="2"/>
      <c r="F491" s="2"/>
      <c r="G491" s="2"/>
      <c r="H491" s="2"/>
      <c r="I491" s="2"/>
      <c r="J491" s="2"/>
      <c r="K491" s="2"/>
      <c r="L491" s="2"/>
      <c r="M491" s="2"/>
      <c r="N491" s="2"/>
      <c r="O491" s="2"/>
      <c r="P491" s="2"/>
      <c r="Q491" s="2"/>
      <c r="R491" s="2"/>
      <c r="S491" s="2"/>
      <c r="T491" s="2"/>
      <c r="U491" s="2"/>
      <c r="V491" s="2"/>
      <c r="W491" s="2"/>
      <c r="X491" s="2"/>
      <c r="Y491" s="2"/>
      <c r="Z491" s="2"/>
      <c r="AA491" s="1622"/>
    </row>
    <row r="492" spans="1:27" ht="15.75">
      <c r="A492" s="2"/>
      <c r="B492" s="64"/>
      <c r="C492" s="2"/>
      <c r="D492" s="2"/>
      <c r="E492" s="2"/>
      <c r="F492" s="2"/>
      <c r="G492" s="2"/>
      <c r="H492" s="2"/>
      <c r="I492" s="2"/>
      <c r="J492" s="2"/>
      <c r="K492" s="2"/>
      <c r="L492" s="2"/>
      <c r="M492" s="2"/>
      <c r="N492" s="2"/>
      <c r="O492" s="2"/>
      <c r="P492" s="2"/>
      <c r="Q492" s="2"/>
      <c r="R492" s="2"/>
      <c r="S492" s="2"/>
      <c r="T492" s="2"/>
      <c r="U492" s="2"/>
      <c r="V492" s="2"/>
      <c r="W492" s="2"/>
      <c r="X492" s="2"/>
      <c r="Y492" s="2"/>
      <c r="Z492" s="2"/>
      <c r="AA492" s="1622"/>
    </row>
    <row r="493" spans="1:27" ht="15.75">
      <c r="A493" s="2"/>
      <c r="B493" s="64"/>
      <c r="C493" s="2"/>
      <c r="D493" s="2"/>
      <c r="E493" s="2"/>
      <c r="F493" s="2"/>
      <c r="G493" s="2"/>
      <c r="H493" s="2"/>
      <c r="I493" s="2"/>
      <c r="J493" s="2"/>
      <c r="K493" s="2"/>
      <c r="L493" s="2"/>
      <c r="M493" s="2"/>
      <c r="N493" s="2"/>
      <c r="O493" s="2"/>
      <c r="P493" s="2"/>
      <c r="Q493" s="2"/>
      <c r="R493" s="2"/>
      <c r="S493" s="2"/>
      <c r="T493" s="2"/>
      <c r="U493" s="2"/>
      <c r="V493" s="2"/>
      <c r="W493" s="2"/>
      <c r="X493" s="2"/>
      <c r="Y493" s="2"/>
      <c r="Z493" s="2"/>
      <c r="AA493" s="1622"/>
    </row>
    <row r="494" spans="1:27" ht="15.75">
      <c r="A494" s="2"/>
      <c r="B494" s="64"/>
      <c r="C494" s="2"/>
      <c r="D494" s="2"/>
      <c r="E494" s="2"/>
      <c r="F494" s="2"/>
      <c r="G494" s="2"/>
      <c r="H494" s="2"/>
      <c r="I494" s="2"/>
      <c r="J494" s="2"/>
      <c r="K494" s="2"/>
      <c r="L494" s="2"/>
      <c r="M494" s="2"/>
      <c r="N494" s="2"/>
      <c r="O494" s="2"/>
      <c r="P494" s="2"/>
      <c r="Q494" s="2"/>
      <c r="R494" s="2"/>
      <c r="S494" s="2"/>
      <c r="T494" s="2"/>
      <c r="U494" s="2"/>
      <c r="V494" s="2"/>
      <c r="W494" s="2"/>
      <c r="X494" s="2"/>
      <c r="Y494" s="2"/>
      <c r="Z494" s="2"/>
      <c r="AA494" s="1622"/>
    </row>
    <row r="495" spans="1:27" ht="15.75">
      <c r="A495" s="2"/>
      <c r="B495" s="64"/>
      <c r="C495" s="2"/>
      <c r="D495" s="2"/>
      <c r="E495" s="2"/>
      <c r="F495" s="2"/>
      <c r="G495" s="2"/>
      <c r="H495" s="2"/>
      <c r="I495" s="2"/>
      <c r="J495" s="2"/>
      <c r="K495" s="2"/>
      <c r="L495" s="2"/>
      <c r="M495" s="2"/>
      <c r="N495" s="2"/>
      <c r="O495" s="2"/>
      <c r="P495" s="2"/>
      <c r="Q495" s="2"/>
      <c r="R495" s="2"/>
      <c r="S495" s="2"/>
      <c r="T495" s="2"/>
      <c r="U495" s="2"/>
      <c r="V495" s="2"/>
      <c r="W495" s="2"/>
      <c r="X495" s="2"/>
      <c r="Y495" s="2"/>
      <c r="Z495" s="2"/>
      <c r="AA495" s="1622"/>
    </row>
    <row r="496" spans="1:27" ht="15.75">
      <c r="A496" s="2"/>
      <c r="B496" s="64"/>
      <c r="C496" s="2"/>
      <c r="D496" s="2"/>
      <c r="E496" s="2"/>
      <c r="F496" s="2"/>
      <c r="G496" s="2"/>
      <c r="H496" s="2"/>
      <c r="I496" s="2"/>
      <c r="J496" s="2"/>
      <c r="K496" s="2"/>
      <c r="L496" s="2"/>
      <c r="M496" s="2"/>
      <c r="N496" s="2"/>
      <c r="O496" s="2"/>
      <c r="P496" s="2"/>
      <c r="Q496" s="2"/>
      <c r="R496" s="2"/>
      <c r="S496" s="2"/>
      <c r="T496" s="2"/>
      <c r="U496" s="2"/>
      <c r="V496" s="2"/>
      <c r="W496" s="2"/>
      <c r="X496" s="2"/>
      <c r="Y496" s="2"/>
      <c r="Z496" s="2"/>
      <c r="AA496" s="1622"/>
    </row>
    <row r="497" spans="1:27" ht="15.75">
      <c r="A497" s="2"/>
      <c r="B497" s="64"/>
      <c r="C497" s="2"/>
      <c r="D497" s="2"/>
      <c r="E497" s="2"/>
      <c r="F497" s="2"/>
      <c r="G497" s="2"/>
      <c r="H497" s="2"/>
      <c r="I497" s="2"/>
      <c r="J497" s="2"/>
      <c r="K497" s="2"/>
      <c r="L497" s="2"/>
      <c r="M497" s="2"/>
      <c r="N497" s="2"/>
      <c r="O497" s="2"/>
      <c r="P497" s="2"/>
      <c r="Q497" s="2"/>
      <c r="R497" s="2"/>
      <c r="S497" s="2"/>
      <c r="T497" s="2"/>
      <c r="U497" s="2"/>
      <c r="V497" s="2"/>
      <c r="W497" s="2"/>
      <c r="X497" s="2"/>
      <c r="Y497" s="2"/>
      <c r="Z497" s="2"/>
      <c r="AA497" s="1622"/>
    </row>
    <row r="498" spans="1:27" ht="15.75">
      <c r="A498" s="2"/>
      <c r="B498" s="64"/>
      <c r="C498" s="2"/>
      <c r="D498" s="2"/>
      <c r="E498" s="2"/>
      <c r="F498" s="2"/>
      <c r="G498" s="2"/>
      <c r="H498" s="2"/>
      <c r="I498" s="2"/>
      <c r="J498" s="2"/>
      <c r="K498" s="2"/>
      <c r="L498" s="2"/>
      <c r="M498" s="2"/>
      <c r="N498" s="2"/>
      <c r="O498" s="2"/>
      <c r="P498" s="2"/>
      <c r="Q498" s="2"/>
      <c r="R498" s="2"/>
      <c r="S498" s="2"/>
      <c r="T498" s="2"/>
      <c r="U498" s="2"/>
      <c r="V498" s="2"/>
      <c r="W498" s="2"/>
      <c r="X498" s="2"/>
      <c r="Y498" s="2"/>
      <c r="Z498" s="2"/>
      <c r="AA498" s="1622"/>
    </row>
    <row r="499" spans="1:27" ht="15.75">
      <c r="A499" s="2"/>
      <c r="B499" s="64"/>
      <c r="C499" s="2"/>
      <c r="D499" s="2"/>
      <c r="E499" s="2"/>
      <c r="F499" s="2"/>
      <c r="G499" s="2"/>
      <c r="H499" s="2"/>
      <c r="I499" s="2"/>
      <c r="J499" s="2"/>
      <c r="K499" s="2"/>
      <c r="L499" s="2"/>
      <c r="M499" s="2"/>
      <c r="N499" s="2"/>
      <c r="O499" s="2"/>
      <c r="P499" s="2"/>
      <c r="Q499" s="2"/>
      <c r="R499" s="2"/>
      <c r="S499" s="2"/>
      <c r="T499" s="2"/>
      <c r="U499" s="2"/>
      <c r="V499" s="2"/>
      <c r="W499" s="2"/>
      <c r="X499" s="2"/>
      <c r="Y499" s="2"/>
      <c r="Z499" s="2"/>
      <c r="AA499" s="1622"/>
    </row>
    <row r="500" spans="1:27" ht="15.75">
      <c r="A500" s="2"/>
      <c r="B500" s="64"/>
      <c r="C500" s="2"/>
      <c r="D500" s="2"/>
      <c r="E500" s="2"/>
      <c r="F500" s="2"/>
      <c r="G500" s="2"/>
      <c r="H500" s="2"/>
      <c r="I500" s="2"/>
      <c r="J500" s="2"/>
      <c r="K500" s="2"/>
      <c r="L500" s="2"/>
      <c r="M500" s="2"/>
      <c r="N500" s="2"/>
      <c r="O500" s="2"/>
      <c r="P500" s="2"/>
      <c r="Q500" s="2"/>
      <c r="R500" s="2"/>
      <c r="S500" s="2"/>
      <c r="T500" s="2"/>
      <c r="U500" s="2"/>
      <c r="V500" s="2"/>
      <c r="W500" s="2"/>
      <c r="X500" s="2"/>
      <c r="Y500" s="2"/>
      <c r="Z500" s="2"/>
      <c r="AA500" s="1622"/>
    </row>
    <row r="501" spans="1:27" ht="15.75">
      <c r="A501" s="2"/>
      <c r="B501" s="64"/>
      <c r="C501" s="2"/>
      <c r="D501" s="2"/>
      <c r="E501" s="2"/>
      <c r="F501" s="2"/>
      <c r="G501" s="2"/>
      <c r="H501" s="2"/>
      <c r="I501" s="2"/>
      <c r="J501" s="2"/>
      <c r="K501" s="2"/>
      <c r="L501" s="2"/>
      <c r="M501" s="2"/>
      <c r="N501" s="2"/>
      <c r="O501" s="2"/>
      <c r="P501" s="2"/>
      <c r="Q501" s="2"/>
      <c r="R501" s="2"/>
      <c r="S501" s="2"/>
      <c r="T501" s="2"/>
      <c r="U501" s="2"/>
      <c r="V501" s="2"/>
      <c r="W501" s="2"/>
      <c r="X501" s="2"/>
      <c r="Y501" s="2"/>
      <c r="Z501" s="2"/>
      <c r="AA501" s="1622"/>
    </row>
    <row r="502" spans="1:27" ht="15.75">
      <c r="A502" s="2"/>
      <c r="B502" s="64"/>
      <c r="C502" s="2"/>
      <c r="D502" s="2"/>
      <c r="E502" s="2"/>
      <c r="F502" s="2"/>
      <c r="G502" s="2"/>
      <c r="H502" s="2"/>
      <c r="I502" s="2"/>
      <c r="J502" s="2"/>
      <c r="K502" s="2"/>
      <c r="L502" s="2"/>
      <c r="M502" s="2"/>
      <c r="N502" s="2"/>
      <c r="O502" s="2"/>
      <c r="P502" s="2"/>
      <c r="Q502" s="2"/>
      <c r="R502" s="2"/>
      <c r="S502" s="2"/>
      <c r="T502" s="2"/>
      <c r="U502" s="2"/>
      <c r="V502" s="2"/>
      <c r="W502" s="2"/>
      <c r="X502" s="2"/>
      <c r="Y502" s="2"/>
      <c r="Z502" s="2"/>
      <c r="AA502" s="1622"/>
    </row>
    <row r="503" spans="1:27" ht="15.75">
      <c r="A503" s="2"/>
      <c r="B503" s="64"/>
      <c r="C503" s="2"/>
      <c r="D503" s="2"/>
      <c r="E503" s="2"/>
      <c r="F503" s="2"/>
      <c r="G503" s="2"/>
      <c r="H503" s="2"/>
      <c r="I503" s="2"/>
      <c r="J503" s="2"/>
      <c r="K503" s="2"/>
      <c r="L503" s="2"/>
      <c r="M503" s="2"/>
      <c r="N503" s="2"/>
      <c r="O503" s="2"/>
      <c r="P503" s="2"/>
      <c r="Q503" s="2"/>
      <c r="R503" s="2"/>
      <c r="S503" s="2"/>
      <c r="T503" s="2"/>
      <c r="U503" s="2"/>
      <c r="V503" s="2"/>
      <c r="W503" s="2"/>
      <c r="X503" s="2"/>
      <c r="Y503" s="2"/>
      <c r="Z503" s="2"/>
      <c r="AA503" s="1622"/>
    </row>
    <row r="504" spans="1:27" ht="15.75">
      <c r="A504" s="2"/>
      <c r="B504" s="64"/>
      <c r="C504" s="2"/>
      <c r="D504" s="2"/>
      <c r="E504" s="2"/>
      <c r="F504" s="2"/>
      <c r="G504" s="2"/>
      <c r="H504" s="2"/>
      <c r="I504" s="2"/>
      <c r="J504" s="2"/>
      <c r="K504" s="2"/>
      <c r="L504" s="2"/>
      <c r="M504" s="2"/>
      <c r="N504" s="2"/>
      <c r="O504" s="2"/>
      <c r="P504" s="2"/>
      <c r="Q504" s="2"/>
      <c r="R504" s="2"/>
      <c r="S504" s="2"/>
      <c r="T504" s="2"/>
      <c r="U504" s="2"/>
      <c r="V504" s="2"/>
      <c r="W504" s="2"/>
      <c r="X504" s="2"/>
      <c r="Y504" s="2"/>
      <c r="Z504" s="2"/>
      <c r="AA504" s="1622"/>
    </row>
    <row r="505" spans="1:27" ht="15.75">
      <c r="A505" s="2"/>
      <c r="B505" s="64"/>
      <c r="C505" s="2"/>
      <c r="D505" s="2"/>
      <c r="E505" s="2"/>
      <c r="F505" s="2"/>
      <c r="G505" s="2"/>
      <c r="H505" s="2"/>
      <c r="I505" s="2"/>
      <c r="J505" s="2"/>
      <c r="K505" s="2"/>
      <c r="L505" s="2"/>
      <c r="M505" s="2"/>
      <c r="N505" s="2"/>
      <c r="O505" s="2"/>
      <c r="P505" s="2"/>
      <c r="Q505" s="2"/>
      <c r="R505" s="2"/>
      <c r="S505" s="2"/>
      <c r="T505" s="2"/>
      <c r="U505" s="2"/>
      <c r="V505" s="2"/>
      <c r="W505" s="2"/>
      <c r="X505" s="2"/>
      <c r="Y505" s="2"/>
      <c r="Z505" s="2"/>
      <c r="AA505" s="1622"/>
    </row>
    <row r="506" spans="1:27" ht="15.75">
      <c r="A506" s="2"/>
      <c r="B506" s="64"/>
      <c r="C506" s="2"/>
      <c r="D506" s="2"/>
      <c r="E506" s="2"/>
      <c r="F506" s="2"/>
      <c r="G506" s="2"/>
      <c r="H506" s="2"/>
      <c r="I506" s="2"/>
      <c r="J506" s="2"/>
      <c r="K506" s="2"/>
      <c r="L506" s="2"/>
      <c r="M506" s="2"/>
      <c r="N506" s="2"/>
      <c r="O506" s="2"/>
      <c r="P506" s="2"/>
      <c r="Q506" s="2"/>
      <c r="R506" s="2"/>
      <c r="S506" s="2"/>
      <c r="T506" s="2"/>
      <c r="U506" s="2"/>
      <c r="V506" s="2"/>
      <c r="W506" s="2"/>
      <c r="X506" s="2"/>
      <c r="Y506" s="2"/>
      <c r="Z506" s="2"/>
      <c r="AA506" s="1622"/>
    </row>
    <row r="507" spans="1:27" ht="15.75">
      <c r="A507" s="2"/>
      <c r="B507" s="64"/>
      <c r="C507" s="2"/>
      <c r="D507" s="2"/>
      <c r="E507" s="2"/>
      <c r="F507" s="2"/>
      <c r="G507" s="2"/>
      <c r="H507" s="2"/>
      <c r="I507" s="2"/>
      <c r="J507" s="2"/>
      <c r="K507" s="2"/>
      <c r="L507" s="2"/>
      <c r="M507" s="2"/>
      <c r="N507" s="2"/>
      <c r="O507" s="2"/>
      <c r="P507" s="2"/>
      <c r="Q507" s="2"/>
      <c r="R507" s="2"/>
      <c r="S507" s="2"/>
      <c r="T507" s="2"/>
      <c r="U507" s="2"/>
      <c r="V507" s="2"/>
      <c r="W507" s="2"/>
      <c r="X507" s="2"/>
      <c r="Y507" s="2"/>
      <c r="Z507" s="2"/>
      <c r="AA507" s="1622"/>
    </row>
    <row r="508" spans="1:27" ht="15.75">
      <c r="A508" s="2"/>
      <c r="B508" s="64"/>
      <c r="C508" s="2"/>
      <c r="D508" s="2"/>
      <c r="E508" s="2"/>
      <c r="F508" s="2"/>
      <c r="G508" s="2"/>
      <c r="H508" s="2"/>
      <c r="I508" s="2"/>
      <c r="J508" s="2"/>
      <c r="K508" s="2"/>
      <c r="L508" s="2"/>
      <c r="M508" s="2"/>
      <c r="N508" s="2"/>
      <c r="O508" s="2"/>
      <c r="P508" s="2"/>
      <c r="Q508" s="2"/>
      <c r="R508" s="2"/>
      <c r="S508" s="2"/>
      <c r="T508" s="2"/>
      <c r="U508" s="2"/>
      <c r="V508" s="2"/>
      <c r="W508" s="2"/>
      <c r="X508" s="2"/>
      <c r="Y508" s="2"/>
      <c r="Z508" s="2"/>
      <c r="AA508" s="1622"/>
    </row>
    <row r="509" spans="1:27" ht="15.75">
      <c r="A509" s="2"/>
      <c r="B509" s="64"/>
      <c r="C509" s="2"/>
      <c r="D509" s="2"/>
      <c r="E509" s="2"/>
      <c r="F509" s="2"/>
      <c r="G509" s="2"/>
      <c r="H509" s="2"/>
      <c r="I509" s="2"/>
      <c r="J509" s="2"/>
      <c r="K509" s="2"/>
      <c r="L509" s="2"/>
      <c r="M509" s="2"/>
      <c r="N509" s="2"/>
      <c r="O509" s="2"/>
      <c r="P509" s="2"/>
      <c r="Q509" s="2"/>
      <c r="R509" s="2"/>
      <c r="S509" s="2"/>
      <c r="T509" s="2"/>
      <c r="U509" s="2"/>
      <c r="V509" s="2"/>
      <c r="W509" s="2"/>
      <c r="X509" s="2"/>
      <c r="Y509" s="2"/>
      <c r="Z509" s="2"/>
      <c r="AA509" s="1622"/>
    </row>
    <row r="510" spans="1:27" ht="15.75">
      <c r="A510" s="2"/>
      <c r="B510" s="64"/>
      <c r="C510" s="2"/>
      <c r="D510" s="2"/>
      <c r="E510" s="2"/>
      <c r="F510" s="2"/>
      <c r="G510" s="2"/>
      <c r="H510" s="2"/>
      <c r="I510" s="2"/>
      <c r="J510" s="2"/>
      <c r="K510" s="2"/>
      <c r="L510" s="2"/>
      <c r="M510" s="2"/>
      <c r="N510" s="2"/>
      <c r="O510" s="2"/>
      <c r="P510" s="2"/>
      <c r="Q510" s="2"/>
      <c r="R510" s="2"/>
      <c r="S510" s="2"/>
      <c r="T510" s="2"/>
      <c r="U510" s="2"/>
      <c r="V510" s="2"/>
      <c r="W510" s="2"/>
      <c r="X510" s="2"/>
      <c r="Y510" s="2"/>
      <c r="Z510" s="2"/>
      <c r="AA510" s="1622"/>
    </row>
    <row r="511" spans="1:27" ht="15.75">
      <c r="A511" s="2"/>
      <c r="B511" s="64"/>
      <c r="C511" s="2"/>
      <c r="D511" s="2"/>
      <c r="E511" s="2"/>
      <c r="F511" s="2"/>
      <c r="G511" s="2"/>
      <c r="H511" s="2"/>
      <c r="I511" s="2"/>
      <c r="J511" s="2"/>
      <c r="K511" s="2"/>
      <c r="L511" s="2"/>
      <c r="M511" s="2"/>
      <c r="N511" s="2"/>
      <c r="O511" s="2"/>
      <c r="P511" s="2"/>
      <c r="Q511" s="2"/>
      <c r="R511" s="2"/>
      <c r="S511" s="2"/>
      <c r="T511" s="2"/>
      <c r="U511" s="2"/>
      <c r="V511" s="2"/>
      <c r="W511" s="2"/>
      <c r="X511" s="2"/>
      <c r="Y511" s="2"/>
      <c r="Z511" s="2"/>
      <c r="AA511" s="1622"/>
    </row>
    <row r="512" spans="1:27" ht="15.75">
      <c r="A512" s="2"/>
      <c r="B512" s="64"/>
      <c r="C512" s="2"/>
      <c r="D512" s="2"/>
      <c r="E512" s="2"/>
      <c r="F512" s="2"/>
      <c r="G512" s="2"/>
      <c r="H512" s="2"/>
      <c r="I512" s="2"/>
      <c r="J512" s="2"/>
      <c r="K512" s="2"/>
      <c r="L512" s="2"/>
      <c r="M512" s="2"/>
      <c r="N512" s="2"/>
      <c r="O512" s="2"/>
      <c r="P512" s="2"/>
      <c r="Q512" s="2"/>
      <c r="R512" s="2"/>
      <c r="S512" s="2"/>
      <c r="T512" s="2"/>
      <c r="U512" s="2"/>
      <c r="V512" s="2"/>
      <c r="W512" s="2"/>
      <c r="X512" s="2"/>
      <c r="Y512" s="2"/>
      <c r="Z512" s="2"/>
      <c r="AA512" s="1622"/>
    </row>
    <row r="513" spans="1:27" ht="15.75">
      <c r="A513" s="2"/>
      <c r="B513" s="64"/>
      <c r="C513" s="2"/>
      <c r="D513" s="2"/>
      <c r="E513" s="2"/>
      <c r="F513" s="2"/>
      <c r="G513" s="2"/>
      <c r="H513" s="2"/>
      <c r="I513" s="2"/>
      <c r="J513" s="2"/>
      <c r="K513" s="2"/>
      <c r="L513" s="2"/>
      <c r="M513" s="2"/>
      <c r="N513" s="2"/>
      <c r="O513" s="2"/>
      <c r="P513" s="2"/>
      <c r="Q513" s="2"/>
      <c r="R513" s="2"/>
      <c r="S513" s="2"/>
      <c r="T513" s="2"/>
      <c r="U513" s="2"/>
      <c r="V513" s="2"/>
      <c r="W513" s="2"/>
      <c r="X513" s="2"/>
      <c r="Y513" s="2"/>
      <c r="Z513" s="2"/>
      <c r="AA513" s="1622"/>
    </row>
    <row r="514" spans="1:27" ht="15.75">
      <c r="A514" s="2"/>
      <c r="B514" s="64"/>
      <c r="C514" s="2"/>
      <c r="D514" s="2"/>
      <c r="E514" s="2"/>
      <c r="F514" s="2"/>
      <c r="G514" s="2"/>
      <c r="H514" s="2"/>
      <c r="I514" s="2"/>
      <c r="J514" s="2"/>
      <c r="K514" s="2"/>
      <c r="L514" s="2"/>
      <c r="M514" s="2"/>
      <c r="N514" s="2"/>
      <c r="O514" s="2"/>
      <c r="P514" s="2"/>
      <c r="Q514" s="2"/>
      <c r="R514" s="2"/>
      <c r="S514" s="2"/>
      <c r="T514" s="2"/>
      <c r="U514" s="2"/>
      <c r="V514" s="2"/>
      <c r="W514" s="2"/>
      <c r="X514" s="2"/>
      <c r="Y514" s="2"/>
      <c r="Z514" s="2"/>
      <c r="AA514" s="1622"/>
    </row>
    <row r="515" spans="1:27" ht="15.75">
      <c r="A515" s="2"/>
      <c r="B515" s="64"/>
      <c r="C515" s="2"/>
      <c r="D515" s="2"/>
      <c r="E515" s="2"/>
      <c r="F515" s="2"/>
      <c r="G515" s="2"/>
      <c r="H515" s="2"/>
      <c r="I515" s="2"/>
      <c r="J515" s="2"/>
      <c r="K515" s="2"/>
      <c r="L515" s="2"/>
      <c r="M515" s="2"/>
      <c r="N515" s="2"/>
      <c r="O515" s="2"/>
      <c r="P515" s="2"/>
      <c r="Q515" s="2"/>
      <c r="R515" s="2"/>
      <c r="S515" s="2"/>
      <c r="T515" s="2"/>
      <c r="U515" s="2"/>
      <c r="V515" s="2"/>
      <c r="W515" s="2"/>
      <c r="X515" s="2"/>
      <c r="Y515" s="2"/>
      <c r="Z515" s="2"/>
      <c r="AA515" s="1622"/>
    </row>
    <row r="516" spans="1:27" ht="15.75">
      <c r="A516" s="2"/>
      <c r="B516" s="64"/>
      <c r="C516" s="2"/>
      <c r="D516" s="2"/>
      <c r="E516" s="2"/>
      <c r="F516" s="2"/>
      <c r="G516" s="2"/>
      <c r="H516" s="2"/>
      <c r="I516" s="2"/>
      <c r="J516" s="2"/>
      <c r="K516" s="2"/>
      <c r="L516" s="2"/>
      <c r="M516" s="2"/>
      <c r="N516" s="2"/>
      <c r="O516" s="2"/>
      <c r="P516" s="2"/>
      <c r="Q516" s="2"/>
      <c r="R516" s="2"/>
      <c r="S516" s="2"/>
      <c r="T516" s="2"/>
      <c r="U516" s="2"/>
      <c r="V516" s="2"/>
      <c r="W516" s="2"/>
      <c r="X516" s="2"/>
      <c r="Y516" s="2"/>
      <c r="Z516" s="2"/>
      <c r="AA516" s="1622"/>
    </row>
    <row r="517" spans="1:27" ht="15.75">
      <c r="A517" s="2"/>
      <c r="B517" s="64"/>
      <c r="C517" s="2"/>
      <c r="D517" s="2"/>
      <c r="E517" s="2"/>
      <c r="F517" s="2"/>
      <c r="G517" s="2"/>
      <c r="H517" s="2"/>
      <c r="I517" s="2"/>
      <c r="J517" s="2"/>
      <c r="K517" s="2"/>
      <c r="L517" s="2"/>
      <c r="M517" s="2"/>
      <c r="N517" s="2"/>
      <c r="O517" s="2"/>
      <c r="P517" s="2"/>
      <c r="Q517" s="2"/>
      <c r="R517" s="2"/>
      <c r="S517" s="2"/>
      <c r="T517" s="2"/>
      <c r="U517" s="2"/>
      <c r="V517" s="2"/>
      <c r="W517" s="2"/>
      <c r="X517" s="2"/>
      <c r="Y517" s="2"/>
      <c r="Z517" s="2"/>
      <c r="AA517" s="1622"/>
    </row>
    <row r="518" spans="1:27" ht="15.75">
      <c r="A518" s="2"/>
      <c r="B518" s="64"/>
      <c r="C518" s="2"/>
      <c r="D518" s="2"/>
      <c r="E518" s="2"/>
      <c r="F518" s="2"/>
      <c r="G518" s="2"/>
      <c r="H518" s="2"/>
      <c r="I518" s="2"/>
      <c r="J518" s="2"/>
      <c r="K518" s="2"/>
      <c r="L518" s="2"/>
      <c r="M518" s="2"/>
      <c r="N518" s="2"/>
      <c r="O518" s="2"/>
      <c r="P518" s="2"/>
      <c r="Q518" s="2"/>
      <c r="R518" s="2"/>
      <c r="S518" s="2"/>
      <c r="T518" s="2"/>
      <c r="U518" s="2"/>
      <c r="V518" s="2"/>
      <c r="W518" s="2"/>
      <c r="X518" s="2"/>
      <c r="Y518" s="2"/>
      <c r="Z518" s="2"/>
      <c r="AA518" s="1622"/>
    </row>
    <row r="519" spans="1:27" ht="15.75">
      <c r="A519" s="2"/>
      <c r="B519" s="64"/>
      <c r="C519" s="2"/>
      <c r="D519" s="2"/>
      <c r="E519" s="2"/>
      <c r="F519" s="2"/>
      <c r="G519" s="2"/>
      <c r="H519" s="2"/>
      <c r="I519" s="2"/>
      <c r="J519" s="2"/>
      <c r="K519" s="2"/>
      <c r="L519" s="2"/>
      <c r="M519" s="2"/>
      <c r="N519" s="2"/>
      <c r="O519" s="2"/>
      <c r="P519" s="2"/>
      <c r="Q519" s="2"/>
      <c r="R519" s="2"/>
      <c r="S519" s="2"/>
      <c r="T519" s="2"/>
      <c r="U519" s="2"/>
      <c r="V519" s="2"/>
      <c r="W519" s="2"/>
      <c r="X519" s="2"/>
      <c r="Y519" s="2"/>
      <c r="Z519" s="2"/>
      <c r="AA519" s="1622"/>
    </row>
    <row r="520" spans="1:27" ht="15.75">
      <c r="A520" s="2"/>
      <c r="B520" s="64"/>
      <c r="C520" s="2"/>
      <c r="D520" s="2"/>
      <c r="E520" s="2"/>
      <c r="F520" s="2"/>
      <c r="G520" s="2"/>
      <c r="H520" s="2"/>
      <c r="I520" s="2"/>
      <c r="J520" s="2"/>
      <c r="K520" s="2"/>
      <c r="L520" s="2"/>
      <c r="M520" s="2"/>
      <c r="N520" s="2"/>
      <c r="O520" s="2"/>
      <c r="P520" s="2"/>
      <c r="Q520" s="2"/>
      <c r="R520" s="2"/>
      <c r="S520" s="2"/>
      <c r="T520" s="2"/>
      <c r="U520" s="2"/>
      <c r="V520" s="2"/>
      <c r="W520" s="2"/>
      <c r="X520" s="2"/>
      <c r="Y520" s="2"/>
      <c r="Z520" s="2"/>
      <c r="AA520" s="1622"/>
    </row>
    <row r="521" spans="1:27" ht="15.75">
      <c r="A521" s="2"/>
      <c r="B521" s="64"/>
      <c r="C521" s="2"/>
      <c r="D521" s="2"/>
      <c r="E521" s="2"/>
      <c r="F521" s="2"/>
      <c r="G521" s="2"/>
      <c r="H521" s="2"/>
      <c r="I521" s="2"/>
      <c r="J521" s="2"/>
      <c r="K521" s="2"/>
      <c r="L521" s="2"/>
      <c r="M521" s="2"/>
      <c r="N521" s="2"/>
      <c r="O521" s="2"/>
      <c r="P521" s="2"/>
      <c r="Q521" s="2"/>
      <c r="R521" s="2"/>
      <c r="S521" s="2"/>
      <c r="T521" s="2"/>
      <c r="U521" s="2"/>
      <c r="V521" s="2"/>
      <c r="W521" s="2"/>
      <c r="X521" s="2"/>
      <c r="Y521" s="2"/>
      <c r="Z521" s="2"/>
      <c r="AA521" s="1622"/>
    </row>
    <row r="522" spans="1:27" ht="15.75">
      <c r="A522" s="2"/>
      <c r="B522" s="64"/>
      <c r="C522" s="2"/>
      <c r="D522" s="2"/>
      <c r="E522" s="2"/>
      <c r="F522" s="2"/>
      <c r="G522" s="2"/>
      <c r="H522" s="2"/>
      <c r="I522" s="2"/>
      <c r="J522" s="2"/>
      <c r="K522" s="2"/>
      <c r="L522" s="2"/>
      <c r="M522" s="2"/>
      <c r="N522" s="2"/>
      <c r="O522" s="2"/>
      <c r="P522" s="2"/>
      <c r="Q522" s="2"/>
      <c r="R522" s="2"/>
      <c r="S522" s="2"/>
      <c r="T522" s="2"/>
      <c r="U522" s="2"/>
      <c r="V522" s="2"/>
      <c r="W522" s="2"/>
      <c r="X522" s="2"/>
      <c r="Y522" s="2"/>
      <c r="Z522" s="2"/>
      <c r="AA522" s="1622"/>
    </row>
    <row r="523" spans="1:27" ht="15.75">
      <c r="A523" s="2"/>
      <c r="B523" s="64"/>
      <c r="C523" s="2"/>
      <c r="D523" s="2"/>
      <c r="E523" s="2"/>
      <c r="F523" s="2"/>
      <c r="G523" s="2"/>
      <c r="H523" s="2"/>
      <c r="I523" s="2"/>
      <c r="J523" s="2"/>
      <c r="K523" s="2"/>
      <c r="L523" s="2"/>
      <c r="M523" s="2"/>
      <c r="N523" s="2"/>
      <c r="O523" s="2"/>
      <c r="P523" s="2"/>
      <c r="Q523" s="2"/>
      <c r="R523" s="2"/>
      <c r="S523" s="2"/>
      <c r="T523" s="2"/>
      <c r="U523" s="2"/>
      <c r="V523" s="2"/>
      <c r="W523" s="2"/>
      <c r="X523" s="2"/>
      <c r="Y523" s="2"/>
      <c r="Z523" s="2"/>
      <c r="AA523" s="1622"/>
    </row>
    <row r="524" spans="1:27" ht="15.75">
      <c r="A524" s="2"/>
      <c r="B524" s="64"/>
      <c r="C524" s="2"/>
      <c r="D524" s="2"/>
      <c r="E524" s="2"/>
      <c r="F524" s="2"/>
      <c r="G524" s="2"/>
      <c r="H524" s="2"/>
      <c r="I524" s="2"/>
      <c r="J524" s="2"/>
      <c r="K524" s="2"/>
      <c r="L524" s="2"/>
      <c r="M524" s="2"/>
      <c r="N524" s="2"/>
      <c r="O524" s="2"/>
      <c r="P524" s="2"/>
      <c r="Q524" s="2"/>
      <c r="R524" s="2"/>
      <c r="S524" s="2"/>
      <c r="T524" s="2"/>
      <c r="U524" s="2"/>
      <c r="V524" s="2"/>
      <c r="W524" s="2"/>
      <c r="X524" s="2"/>
      <c r="Y524" s="2"/>
      <c r="Z524" s="2"/>
      <c r="AA524" s="1622"/>
    </row>
    <row r="525" spans="1:27" ht="15.75">
      <c r="A525" s="2"/>
      <c r="B525" s="64"/>
      <c r="C525" s="2"/>
      <c r="D525" s="2"/>
      <c r="E525" s="2"/>
      <c r="F525" s="2"/>
      <c r="G525" s="2"/>
      <c r="H525" s="2"/>
      <c r="I525" s="2"/>
      <c r="J525" s="2"/>
      <c r="K525" s="2"/>
      <c r="L525" s="2"/>
      <c r="M525" s="2"/>
      <c r="N525" s="2"/>
      <c r="O525" s="2"/>
      <c r="P525" s="2"/>
      <c r="Q525" s="2"/>
      <c r="R525" s="2"/>
      <c r="S525" s="2"/>
      <c r="T525" s="2"/>
      <c r="U525" s="2"/>
      <c r="V525" s="2"/>
      <c r="W525" s="2"/>
      <c r="X525" s="2"/>
      <c r="Y525" s="2"/>
      <c r="Z525" s="2"/>
      <c r="AA525" s="1622"/>
    </row>
    <row r="526" spans="1:27" ht="15.75">
      <c r="A526" s="2"/>
      <c r="B526" s="64"/>
      <c r="C526" s="2"/>
      <c r="D526" s="2"/>
      <c r="E526" s="2"/>
      <c r="F526" s="2"/>
      <c r="G526" s="2"/>
      <c r="H526" s="2"/>
      <c r="I526" s="2"/>
      <c r="J526" s="2"/>
      <c r="K526" s="2"/>
      <c r="L526" s="2"/>
      <c r="M526" s="2"/>
      <c r="N526" s="2"/>
      <c r="O526" s="2"/>
      <c r="P526" s="2"/>
      <c r="Q526" s="2"/>
      <c r="R526" s="2"/>
      <c r="S526" s="2"/>
      <c r="T526" s="2"/>
      <c r="U526" s="2"/>
      <c r="V526" s="2"/>
      <c r="W526" s="2"/>
      <c r="X526" s="2"/>
      <c r="Y526" s="2"/>
      <c r="Z526" s="2"/>
      <c r="AA526" s="1622"/>
    </row>
    <row r="527" spans="1:27" ht="15.75">
      <c r="A527" s="2"/>
      <c r="B527" s="64"/>
      <c r="C527" s="2"/>
      <c r="D527" s="2"/>
      <c r="E527" s="2"/>
      <c r="F527" s="2"/>
      <c r="G527" s="2"/>
      <c r="H527" s="2"/>
      <c r="I527" s="2"/>
      <c r="J527" s="2"/>
      <c r="K527" s="2"/>
      <c r="L527" s="2"/>
      <c r="M527" s="2"/>
      <c r="N527" s="2"/>
      <c r="O527" s="2"/>
      <c r="P527" s="2"/>
      <c r="Q527" s="2"/>
      <c r="R527" s="2"/>
      <c r="S527" s="2"/>
      <c r="T527" s="2"/>
      <c r="U527" s="2"/>
      <c r="V527" s="2"/>
      <c r="W527" s="2"/>
      <c r="X527" s="2"/>
      <c r="Y527" s="2"/>
      <c r="Z527" s="2"/>
      <c r="AA527" s="1622"/>
    </row>
    <row r="528" spans="1:27" ht="15.75">
      <c r="A528" s="2"/>
      <c r="B528" s="64"/>
      <c r="C528" s="2"/>
      <c r="D528" s="2"/>
      <c r="E528" s="2"/>
      <c r="F528" s="2"/>
      <c r="G528" s="2"/>
      <c r="H528" s="2"/>
      <c r="I528" s="2"/>
      <c r="J528" s="2"/>
      <c r="K528" s="2"/>
      <c r="L528" s="2"/>
      <c r="M528" s="2"/>
      <c r="N528" s="2"/>
      <c r="O528" s="2"/>
      <c r="P528" s="2"/>
      <c r="Q528" s="2"/>
      <c r="R528" s="2"/>
      <c r="S528" s="2"/>
      <c r="T528" s="2"/>
      <c r="U528" s="2"/>
      <c r="V528" s="2"/>
      <c r="W528" s="2"/>
      <c r="X528" s="2"/>
      <c r="Y528" s="2"/>
      <c r="Z528" s="2"/>
      <c r="AA528" s="1622"/>
    </row>
    <row r="529" spans="1:27" ht="15.75">
      <c r="A529" s="2"/>
      <c r="B529" s="64"/>
      <c r="C529" s="2"/>
      <c r="D529" s="2"/>
      <c r="E529" s="2"/>
      <c r="F529" s="2"/>
      <c r="G529" s="2"/>
      <c r="H529" s="2"/>
      <c r="I529" s="2"/>
      <c r="J529" s="2"/>
      <c r="K529" s="2"/>
      <c r="L529" s="2"/>
      <c r="M529" s="2"/>
      <c r="N529" s="2"/>
      <c r="O529" s="2"/>
      <c r="P529" s="2"/>
      <c r="Q529" s="2"/>
      <c r="R529" s="2"/>
      <c r="S529" s="2"/>
      <c r="T529" s="2"/>
      <c r="U529" s="2"/>
      <c r="V529" s="2"/>
      <c r="W529" s="2"/>
      <c r="X529" s="2"/>
      <c r="Y529" s="2"/>
      <c r="Z529" s="2"/>
      <c r="AA529" s="1622"/>
    </row>
    <row r="530" spans="1:27" ht="15.75">
      <c r="A530" s="2"/>
      <c r="B530" s="64"/>
      <c r="C530" s="2"/>
      <c r="D530" s="2"/>
      <c r="E530" s="2"/>
      <c r="F530" s="2"/>
      <c r="G530" s="2"/>
      <c r="H530" s="2"/>
      <c r="I530" s="2"/>
      <c r="J530" s="2"/>
      <c r="K530" s="2"/>
      <c r="L530" s="2"/>
      <c r="M530" s="2"/>
      <c r="N530" s="2"/>
      <c r="O530" s="2"/>
      <c r="P530" s="2"/>
      <c r="Q530" s="2"/>
      <c r="R530" s="2"/>
      <c r="S530" s="2"/>
      <c r="T530" s="2"/>
      <c r="U530" s="2"/>
      <c r="V530" s="2"/>
      <c r="W530" s="2"/>
      <c r="X530" s="2"/>
      <c r="Y530" s="2"/>
      <c r="Z530" s="2"/>
      <c r="AA530" s="1622"/>
    </row>
    <row r="531" spans="1:27" ht="15.75">
      <c r="A531" s="2"/>
      <c r="B531" s="64"/>
      <c r="C531" s="2"/>
      <c r="D531" s="2"/>
      <c r="E531" s="2"/>
      <c r="F531" s="2"/>
      <c r="G531" s="2"/>
      <c r="H531" s="2"/>
      <c r="I531" s="2"/>
      <c r="J531" s="2"/>
      <c r="K531" s="2"/>
      <c r="L531" s="2"/>
      <c r="M531" s="2"/>
      <c r="N531" s="2"/>
      <c r="O531" s="2"/>
      <c r="P531" s="2"/>
      <c r="Q531" s="2"/>
      <c r="R531" s="2"/>
      <c r="S531" s="2"/>
      <c r="T531" s="2"/>
      <c r="U531" s="2"/>
      <c r="V531" s="2"/>
      <c r="W531" s="2"/>
      <c r="X531" s="2"/>
      <c r="Y531" s="2"/>
      <c r="Z531" s="2"/>
      <c r="AA531" s="1622"/>
    </row>
    <row r="532" spans="1:27" ht="15.75">
      <c r="A532" s="2"/>
      <c r="B532" s="64"/>
      <c r="C532" s="2"/>
      <c r="D532" s="2"/>
      <c r="E532" s="2"/>
      <c r="F532" s="2"/>
      <c r="G532" s="2"/>
      <c r="H532" s="2"/>
      <c r="I532" s="2"/>
      <c r="J532" s="2"/>
      <c r="K532" s="2"/>
      <c r="L532" s="2"/>
      <c r="M532" s="2"/>
      <c r="N532" s="2"/>
      <c r="O532" s="2"/>
      <c r="P532" s="2"/>
      <c r="Q532" s="2"/>
      <c r="R532" s="2"/>
      <c r="S532" s="2"/>
      <c r="T532" s="2"/>
      <c r="U532" s="2"/>
      <c r="V532" s="2"/>
      <c r="W532" s="2"/>
      <c r="X532" s="2"/>
      <c r="Y532" s="2"/>
      <c r="Z532" s="2"/>
      <c r="AA532" s="1622"/>
    </row>
    <row r="533" spans="1:27" ht="15.75">
      <c r="A533" s="2"/>
      <c r="B533" s="64"/>
      <c r="C533" s="2"/>
      <c r="D533" s="2"/>
      <c r="E533" s="2"/>
      <c r="F533" s="2"/>
      <c r="G533" s="2"/>
      <c r="H533" s="2"/>
      <c r="I533" s="2"/>
      <c r="J533" s="2"/>
      <c r="K533" s="2"/>
      <c r="L533" s="2"/>
      <c r="M533" s="2"/>
      <c r="N533" s="2"/>
      <c r="O533" s="2"/>
      <c r="P533" s="2"/>
      <c r="Q533" s="2"/>
      <c r="R533" s="2"/>
      <c r="S533" s="2"/>
      <c r="T533" s="2"/>
      <c r="U533" s="2"/>
      <c r="V533" s="2"/>
      <c r="W533" s="2"/>
      <c r="X533" s="2"/>
      <c r="Y533" s="2"/>
      <c r="Z533" s="2"/>
      <c r="AA533" s="1622"/>
    </row>
    <row r="534" spans="1:27" ht="15.75">
      <c r="A534" s="2"/>
      <c r="B534" s="64"/>
      <c r="C534" s="2"/>
      <c r="D534" s="2"/>
      <c r="E534" s="2"/>
      <c r="F534" s="2"/>
      <c r="G534" s="2"/>
      <c r="H534" s="2"/>
      <c r="I534" s="2"/>
      <c r="J534" s="2"/>
      <c r="K534" s="2"/>
      <c r="L534" s="2"/>
      <c r="M534" s="2"/>
      <c r="N534" s="2"/>
      <c r="O534" s="2"/>
      <c r="P534" s="2"/>
      <c r="Q534" s="2"/>
      <c r="R534" s="2"/>
      <c r="S534" s="2"/>
      <c r="T534" s="2"/>
      <c r="U534" s="2"/>
      <c r="V534" s="2"/>
      <c r="W534" s="2"/>
      <c r="X534" s="2"/>
      <c r="Y534" s="2"/>
      <c r="Z534" s="2"/>
      <c r="AA534" s="1622"/>
    </row>
    <row r="535" spans="1:27" ht="15.75">
      <c r="A535" s="2"/>
      <c r="B535" s="64"/>
      <c r="C535" s="2"/>
      <c r="D535" s="2"/>
      <c r="E535" s="2"/>
      <c r="F535" s="2"/>
      <c r="G535" s="2"/>
      <c r="H535" s="2"/>
      <c r="I535" s="2"/>
      <c r="J535" s="2"/>
      <c r="K535" s="2"/>
      <c r="L535" s="2"/>
      <c r="M535" s="2"/>
      <c r="N535" s="2"/>
      <c r="O535" s="2"/>
      <c r="P535" s="2"/>
      <c r="Q535" s="2"/>
      <c r="R535" s="2"/>
      <c r="S535" s="2"/>
      <c r="T535" s="2"/>
      <c r="U535" s="2"/>
      <c r="V535" s="2"/>
      <c r="W535" s="2"/>
      <c r="X535" s="2"/>
      <c r="Y535" s="2"/>
      <c r="Z535" s="2"/>
      <c r="AA535" s="1622"/>
    </row>
    <row r="536" spans="1:27" ht="15.75">
      <c r="A536" s="2"/>
      <c r="B536" s="64"/>
      <c r="C536" s="2"/>
      <c r="D536" s="2"/>
      <c r="E536" s="2"/>
      <c r="F536" s="2"/>
      <c r="G536" s="2"/>
      <c r="H536" s="2"/>
      <c r="I536" s="2"/>
      <c r="J536" s="2"/>
      <c r="K536" s="2"/>
      <c r="L536" s="2"/>
      <c r="M536" s="2"/>
      <c r="N536" s="2"/>
      <c r="O536" s="2"/>
      <c r="P536" s="2"/>
      <c r="Q536" s="2"/>
      <c r="R536" s="2"/>
      <c r="S536" s="2"/>
      <c r="T536" s="2"/>
      <c r="U536" s="2"/>
      <c r="V536" s="2"/>
      <c r="W536" s="2"/>
      <c r="X536" s="2"/>
      <c r="Y536" s="2"/>
      <c r="Z536" s="2"/>
      <c r="AA536" s="1622"/>
    </row>
    <row r="537" spans="1:27" ht="15.75">
      <c r="A537" s="2"/>
      <c r="B537" s="64"/>
      <c r="C537" s="2"/>
      <c r="D537" s="2"/>
      <c r="E537" s="2"/>
      <c r="F537" s="2"/>
      <c r="G537" s="2"/>
      <c r="H537" s="2"/>
      <c r="I537" s="2"/>
      <c r="J537" s="2"/>
      <c r="K537" s="2"/>
      <c r="L537" s="2"/>
      <c r="M537" s="2"/>
      <c r="N537" s="2"/>
      <c r="O537" s="2"/>
      <c r="P537" s="2"/>
      <c r="Q537" s="2"/>
      <c r="R537" s="2"/>
      <c r="S537" s="2"/>
      <c r="T537" s="2"/>
      <c r="U537" s="2"/>
      <c r="V537" s="2"/>
      <c r="W537" s="2"/>
      <c r="X537" s="2"/>
      <c r="Y537" s="2"/>
      <c r="Z537" s="2"/>
      <c r="AA537" s="1622"/>
    </row>
    <row r="538" spans="1:27" ht="15.75">
      <c r="A538" s="2"/>
      <c r="B538" s="64"/>
      <c r="C538" s="2"/>
      <c r="D538" s="2"/>
      <c r="E538" s="2"/>
      <c r="F538" s="2"/>
      <c r="G538" s="2"/>
      <c r="H538" s="2"/>
      <c r="I538" s="2"/>
      <c r="J538" s="2"/>
      <c r="K538" s="2"/>
      <c r="L538" s="2"/>
      <c r="M538" s="2"/>
      <c r="N538" s="2"/>
      <c r="O538" s="2"/>
      <c r="P538" s="2"/>
      <c r="Q538" s="2"/>
      <c r="R538" s="2"/>
      <c r="S538" s="2"/>
      <c r="T538" s="2"/>
      <c r="U538" s="2"/>
      <c r="V538" s="2"/>
      <c r="W538" s="2"/>
      <c r="X538" s="2"/>
      <c r="Y538" s="2"/>
      <c r="Z538" s="2"/>
      <c r="AA538" s="1622"/>
    </row>
    <row r="539" spans="1:27" ht="15.75">
      <c r="A539" s="2"/>
      <c r="B539" s="64"/>
      <c r="C539" s="2"/>
      <c r="D539" s="2"/>
      <c r="E539" s="2"/>
      <c r="F539" s="2"/>
      <c r="G539" s="2"/>
      <c r="H539" s="2"/>
      <c r="I539" s="2"/>
      <c r="J539" s="2"/>
      <c r="K539" s="2"/>
      <c r="L539" s="2"/>
      <c r="M539" s="2"/>
      <c r="N539" s="2"/>
      <c r="O539" s="2"/>
      <c r="P539" s="2"/>
      <c r="Q539" s="2"/>
      <c r="R539" s="2"/>
      <c r="S539" s="2"/>
      <c r="T539" s="2"/>
      <c r="U539" s="2"/>
      <c r="V539" s="2"/>
      <c r="W539" s="2"/>
      <c r="X539" s="2"/>
      <c r="Y539" s="2"/>
      <c r="Z539" s="2"/>
      <c r="AA539" s="1622"/>
    </row>
    <row r="540" spans="1:27" ht="15.75">
      <c r="A540" s="2"/>
      <c r="B540" s="64"/>
      <c r="C540" s="2"/>
      <c r="D540" s="2"/>
      <c r="E540" s="2"/>
      <c r="F540" s="2"/>
      <c r="G540" s="2"/>
      <c r="H540" s="2"/>
      <c r="I540" s="2"/>
      <c r="J540" s="2"/>
      <c r="K540" s="2"/>
      <c r="L540" s="2"/>
      <c r="M540" s="2"/>
      <c r="N540" s="2"/>
      <c r="O540" s="2"/>
      <c r="P540" s="2"/>
      <c r="Q540" s="2"/>
      <c r="R540" s="2"/>
      <c r="S540" s="2"/>
      <c r="T540" s="2"/>
      <c r="U540" s="2"/>
      <c r="V540" s="2"/>
      <c r="W540" s="2"/>
      <c r="X540" s="2"/>
      <c r="Y540" s="2"/>
      <c r="Z540" s="2"/>
      <c r="AA540" s="1622"/>
    </row>
    <row r="541" spans="1:27" ht="15.75">
      <c r="A541" s="2"/>
      <c r="B541" s="64"/>
      <c r="C541" s="2"/>
      <c r="D541" s="2"/>
      <c r="E541" s="2"/>
      <c r="F541" s="2"/>
      <c r="G541" s="2"/>
      <c r="H541" s="2"/>
      <c r="I541" s="2"/>
      <c r="J541" s="2"/>
      <c r="K541" s="2"/>
      <c r="L541" s="2"/>
      <c r="M541" s="2"/>
      <c r="N541" s="2"/>
      <c r="O541" s="2"/>
      <c r="P541" s="2"/>
      <c r="Q541" s="2"/>
      <c r="R541" s="2"/>
      <c r="S541" s="2"/>
      <c r="T541" s="2"/>
      <c r="U541" s="2"/>
      <c r="V541" s="2"/>
      <c r="W541" s="2"/>
      <c r="X541" s="2"/>
      <c r="Y541" s="2"/>
      <c r="Z541" s="2"/>
      <c r="AA541" s="1622"/>
    </row>
    <row r="542" spans="1:27" ht="15.75">
      <c r="A542" s="2"/>
      <c r="B542" s="64"/>
      <c r="C542" s="2"/>
      <c r="D542" s="2"/>
      <c r="E542" s="2"/>
      <c r="F542" s="2"/>
      <c r="G542" s="2"/>
      <c r="H542" s="2"/>
      <c r="I542" s="2"/>
      <c r="J542" s="2"/>
      <c r="K542" s="2"/>
      <c r="L542" s="2"/>
      <c r="M542" s="2"/>
      <c r="N542" s="2"/>
      <c r="O542" s="2"/>
      <c r="P542" s="2"/>
      <c r="Q542" s="2"/>
      <c r="R542" s="2"/>
      <c r="S542" s="2"/>
      <c r="T542" s="2"/>
      <c r="U542" s="2"/>
      <c r="V542" s="2"/>
      <c r="W542" s="2"/>
      <c r="X542" s="2"/>
      <c r="Y542" s="2"/>
      <c r="Z542" s="2"/>
      <c r="AA542" s="1622"/>
    </row>
    <row r="543" spans="1:27" ht="15.75">
      <c r="A543" s="2"/>
      <c r="B543" s="64"/>
      <c r="C543" s="2"/>
      <c r="D543" s="2"/>
      <c r="E543" s="2"/>
      <c r="F543" s="2"/>
      <c r="G543" s="2"/>
      <c r="H543" s="2"/>
      <c r="I543" s="2"/>
      <c r="J543" s="2"/>
      <c r="K543" s="2"/>
      <c r="L543" s="2"/>
      <c r="M543" s="2"/>
      <c r="N543" s="2"/>
      <c r="O543" s="2"/>
      <c r="P543" s="2"/>
      <c r="Q543" s="2"/>
      <c r="R543" s="2"/>
      <c r="S543" s="2"/>
      <c r="T543" s="2"/>
      <c r="U543" s="2"/>
      <c r="V543" s="2"/>
      <c r="W543" s="2"/>
      <c r="X543" s="2"/>
      <c r="Y543" s="2"/>
      <c r="Z543" s="2"/>
      <c r="AA543" s="1622"/>
    </row>
    <row r="544" spans="1:27" ht="15.75">
      <c r="A544" s="2"/>
      <c r="B544" s="64"/>
      <c r="C544" s="2"/>
      <c r="D544" s="2"/>
      <c r="E544" s="2"/>
      <c r="F544" s="2"/>
      <c r="G544" s="2"/>
      <c r="H544" s="2"/>
      <c r="I544" s="2"/>
      <c r="J544" s="2"/>
      <c r="K544" s="2"/>
      <c r="L544" s="2"/>
      <c r="M544" s="2"/>
      <c r="N544" s="2"/>
      <c r="O544" s="2"/>
      <c r="P544" s="2"/>
      <c r="Q544" s="2"/>
      <c r="R544" s="2"/>
      <c r="S544" s="2"/>
      <c r="T544" s="2"/>
      <c r="U544" s="2"/>
      <c r="V544" s="2"/>
      <c r="W544" s="2"/>
      <c r="X544" s="2"/>
      <c r="Y544" s="2"/>
      <c r="Z544" s="2"/>
      <c r="AA544" s="1622"/>
    </row>
    <row r="545" spans="1:27" ht="15.75">
      <c r="A545" s="2"/>
      <c r="B545" s="64"/>
      <c r="C545" s="2"/>
      <c r="D545" s="2"/>
      <c r="E545" s="2"/>
      <c r="F545" s="2"/>
      <c r="G545" s="2"/>
      <c r="H545" s="2"/>
      <c r="I545" s="2"/>
      <c r="J545" s="2"/>
      <c r="K545" s="2"/>
      <c r="L545" s="2"/>
      <c r="M545" s="2"/>
      <c r="N545" s="2"/>
      <c r="O545" s="2"/>
      <c r="P545" s="2"/>
      <c r="Q545" s="2"/>
      <c r="R545" s="2"/>
      <c r="S545" s="2"/>
      <c r="T545" s="2"/>
      <c r="U545" s="2"/>
      <c r="V545" s="2"/>
      <c r="W545" s="2"/>
      <c r="X545" s="2"/>
      <c r="Y545" s="2"/>
      <c r="Z545" s="2"/>
      <c r="AA545" s="1622"/>
    </row>
    <row r="546" spans="1:27" ht="15.75">
      <c r="A546" s="2"/>
      <c r="B546" s="64"/>
      <c r="C546" s="2"/>
      <c r="D546" s="2"/>
      <c r="E546" s="2"/>
      <c r="F546" s="2"/>
      <c r="G546" s="2"/>
      <c r="H546" s="2"/>
      <c r="I546" s="2"/>
      <c r="J546" s="2"/>
      <c r="K546" s="2"/>
      <c r="L546" s="2"/>
      <c r="M546" s="2"/>
      <c r="N546" s="2"/>
      <c r="O546" s="2"/>
      <c r="P546" s="2"/>
      <c r="Q546" s="2"/>
      <c r="R546" s="2"/>
      <c r="S546" s="2"/>
      <c r="T546" s="2"/>
      <c r="U546" s="2"/>
      <c r="V546" s="2"/>
      <c r="W546" s="2"/>
      <c r="X546" s="2"/>
      <c r="Y546" s="2"/>
      <c r="Z546" s="2"/>
      <c r="AA546" s="1622"/>
    </row>
    <row r="547" spans="1:27" ht="15.75">
      <c r="A547" s="2"/>
      <c r="B547" s="64"/>
      <c r="C547" s="2"/>
      <c r="D547" s="2"/>
      <c r="E547" s="2"/>
      <c r="F547" s="2"/>
      <c r="G547" s="2"/>
      <c r="H547" s="2"/>
      <c r="I547" s="2"/>
      <c r="J547" s="2"/>
      <c r="K547" s="2"/>
      <c r="L547" s="2"/>
      <c r="M547" s="2"/>
      <c r="N547" s="2"/>
      <c r="O547" s="2"/>
      <c r="P547" s="2"/>
      <c r="Q547" s="2"/>
      <c r="R547" s="2"/>
      <c r="S547" s="2"/>
      <c r="T547" s="2"/>
      <c r="U547" s="2"/>
      <c r="V547" s="2"/>
      <c r="W547" s="2"/>
      <c r="X547" s="2"/>
      <c r="Y547" s="2"/>
      <c r="Z547" s="2"/>
      <c r="AA547" s="1622"/>
    </row>
    <row r="548" spans="1:27" ht="15.75">
      <c r="A548" s="2"/>
      <c r="B548" s="64"/>
      <c r="C548" s="2"/>
      <c r="D548" s="2"/>
      <c r="E548" s="2"/>
      <c r="F548" s="2"/>
      <c r="G548" s="2"/>
      <c r="H548" s="2"/>
      <c r="I548" s="2"/>
      <c r="J548" s="2"/>
      <c r="K548" s="2"/>
      <c r="L548" s="2"/>
      <c r="M548" s="2"/>
      <c r="N548" s="2"/>
      <c r="O548" s="2"/>
      <c r="P548" s="2"/>
      <c r="Q548" s="2"/>
      <c r="R548" s="2"/>
      <c r="S548" s="2"/>
      <c r="T548" s="2"/>
      <c r="U548" s="2"/>
      <c r="V548" s="2"/>
      <c r="W548" s="2"/>
      <c r="X548" s="2"/>
      <c r="Y548" s="2"/>
      <c r="Z548" s="2"/>
      <c r="AA548" s="1622"/>
    </row>
    <row r="549" spans="1:27" ht="15.75">
      <c r="A549" s="2"/>
      <c r="B549" s="64"/>
      <c r="C549" s="2"/>
      <c r="D549" s="2"/>
      <c r="E549" s="2"/>
      <c r="F549" s="2"/>
      <c r="G549" s="2"/>
      <c r="H549" s="2"/>
      <c r="I549" s="2"/>
      <c r="J549" s="2"/>
      <c r="K549" s="2"/>
      <c r="L549" s="2"/>
      <c r="M549" s="2"/>
      <c r="N549" s="2"/>
      <c r="O549" s="2"/>
      <c r="P549" s="2"/>
      <c r="Q549" s="2"/>
      <c r="R549" s="2"/>
      <c r="S549" s="2"/>
      <c r="T549" s="2"/>
      <c r="U549" s="2"/>
      <c r="V549" s="2"/>
      <c r="W549" s="2"/>
      <c r="X549" s="2"/>
      <c r="Y549" s="2"/>
      <c r="Z549" s="2"/>
      <c r="AA549" s="1622"/>
    </row>
    <row r="550" spans="1:27" ht="15.75">
      <c r="A550" s="2"/>
      <c r="B550" s="64"/>
      <c r="C550" s="2"/>
      <c r="D550" s="2"/>
      <c r="E550" s="2"/>
      <c r="F550" s="2"/>
      <c r="G550" s="2"/>
      <c r="H550" s="2"/>
      <c r="I550" s="2"/>
      <c r="J550" s="2"/>
      <c r="K550" s="2"/>
      <c r="L550" s="2"/>
      <c r="M550" s="2"/>
      <c r="N550" s="2"/>
      <c r="O550" s="2"/>
      <c r="P550" s="2"/>
      <c r="Q550" s="2"/>
      <c r="R550" s="2"/>
      <c r="S550" s="2"/>
      <c r="T550" s="2"/>
      <c r="U550" s="2"/>
      <c r="V550" s="2"/>
      <c r="W550" s="2"/>
      <c r="X550" s="2"/>
      <c r="Y550" s="2"/>
      <c r="Z550" s="2"/>
      <c r="AA550" s="1622"/>
    </row>
    <row r="551" spans="1:27" ht="15.75">
      <c r="A551" s="2"/>
      <c r="B551" s="64"/>
      <c r="C551" s="2"/>
      <c r="D551" s="2"/>
      <c r="E551" s="2"/>
      <c r="F551" s="2"/>
      <c r="G551" s="2"/>
      <c r="H551" s="2"/>
      <c r="I551" s="2"/>
      <c r="J551" s="2"/>
      <c r="K551" s="2"/>
      <c r="L551" s="2"/>
      <c r="M551" s="2"/>
      <c r="N551" s="2"/>
      <c r="O551" s="2"/>
      <c r="P551" s="2"/>
      <c r="Q551" s="2"/>
      <c r="R551" s="2"/>
      <c r="S551" s="2"/>
      <c r="T551" s="2"/>
      <c r="U551" s="2"/>
      <c r="V551" s="2"/>
      <c r="W551" s="2"/>
      <c r="X551" s="2"/>
      <c r="Y551" s="2"/>
      <c r="Z551" s="2"/>
      <c r="AA551" s="1622"/>
    </row>
    <row r="552" spans="1:27" ht="15.75">
      <c r="A552" s="2"/>
      <c r="B552" s="64"/>
      <c r="C552" s="2"/>
      <c r="D552" s="2"/>
      <c r="E552" s="2"/>
      <c r="F552" s="2"/>
      <c r="G552" s="2"/>
      <c r="H552" s="2"/>
      <c r="I552" s="2"/>
      <c r="J552" s="2"/>
      <c r="K552" s="2"/>
      <c r="L552" s="2"/>
      <c r="M552" s="2"/>
      <c r="N552" s="2"/>
      <c r="O552" s="2"/>
      <c r="P552" s="2"/>
      <c r="Q552" s="2"/>
      <c r="R552" s="2"/>
      <c r="S552" s="2"/>
      <c r="T552" s="2"/>
      <c r="U552" s="2"/>
      <c r="V552" s="2"/>
      <c r="W552" s="2"/>
      <c r="X552" s="2"/>
      <c r="Y552" s="2"/>
      <c r="Z552" s="2"/>
      <c r="AA552" s="1622"/>
    </row>
    <row r="553" spans="1:27" ht="15.75">
      <c r="A553" s="2"/>
      <c r="B553" s="64"/>
      <c r="C553" s="2"/>
      <c r="D553" s="2"/>
      <c r="E553" s="2"/>
      <c r="F553" s="2"/>
      <c r="G553" s="2"/>
      <c r="H553" s="2"/>
      <c r="I553" s="2"/>
      <c r="J553" s="2"/>
      <c r="K553" s="2"/>
      <c r="L553" s="2"/>
      <c r="M553" s="2"/>
      <c r="N553" s="2"/>
      <c r="O553" s="2"/>
      <c r="P553" s="2"/>
      <c r="Q553" s="2"/>
      <c r="R553" s="2"/>
      <c r="S553" s="2"/>
      <c r="T553" s="2"/>
      <c r="U553" s="2"/>
      <c r="V553" s="2"/>
      <c r="W553" s="2"/>
      <c r="X553" s="2"/>
      <c r="Y553" s="2"/>
      <c r="Z553" s="2"/>
      <c r="AA553" s="1622"/>
    </row>
    <row r="554" spans="1:27" ht="15.75">
      <c r="A554" s="2"/>
      <c r="B554" s="64"/>
      <c r="C554" s="2"/>
      <c r="D554" s="2"/>
      <c r="E554" s="2"/>
      <c r="F554" s="2"/>
      <c r="G554" s="2"/>
      <c r="H554" s="2"/>
      <c r="I554" s="2"/>
      <c r="J554" s="2"/>
      <c r="K554" s="2"/>
      <c r="L554" s="2"/>
      <c r="M554" s="2"/>
      <c r="N554" s="2"/>
      <c r="O554" s="2"/>
      <c r="P554" s="2"/>
      <c r="Q554" s="2"/>
      <c r="R554" s="2"/>
      <c r="S554" s="2"/>
      <c r="T554" s="2"/>
      <c r="U554" s="2"/>
      <c r="V554" s="2"/>
      <c r="W554" s="2"/>
      <c r="X554" s="2"/>
      <c r="Y554" s="2"/>
      <c r="Z554" s="2"/>
      <c r="AA554" s="1622"/>
    </row>
    <row r="555" spans="1:27" ht="15.75">
      <c r="A555" s="2"/>
      <c r="B555" s="64"/>
      <c r="C555" s="2"/>
      <c r="D555" s="2"/>
      <c r="E555" s="2"/>
      <c r="F555" s="2"/>
      <c r="G555" s="2"/>
      <c r="H555" s="2"/>
      <c r="I555" s="2"/>
      <c r="J555" s="2"/>
      <c r="K555" s="2"/>
      <c r="L555" s="2"/>
      <c r="M555" s="2"/>
      <c r="N555" s="2"/>
      <c r="O555" s="2"/>
      <c r="P555" s="2"/>
      <c r="Q555" s="2"/>
      <c r="R555" s="2"/>
      <c r="S555" s="2"/>
      <c r="T555" s="2"/>
      <c r="U555" s="2"/>
      <c r="V555" s="2"/>
      <c r="W555" s="2"/>
      <c r="X555" s="2"/>
      <c r="Y555" s="2"/>
      <c r="Z555" s="2"/>
      <c r="AA555" s="1622"/>
    </row>
    <row r="556" spans="1:27" ht="15.75">
      <c r="A556" s="2"/>
      <c r="B556" s="64"/>
      <c r="C556" s="2"/>
      <c r="D556" s="2"/>
      <c r="E556" s="2"/>
      <c r="F556" s="2"/>
      <c r="G556" s="2"/>
      <c r="H556" s="2"/>
      <c r="I556" s="2"/>
      <c r="J556" s="2"/>
      <c r="K556" s="2"/>
      <c r="L556" s="2"/>
      <c r="M556" s="2"/>
      <c r="N556" s="2"/>
      <c r="O556" s="2"/>
      <c r="P556" s="2"/>
      <c r="Q556" s="2"/>
      <c r="R556" s="2"/>
      <c r="S556" s="2"/>
      <c r="T556" s="2"/>
      <c r="U556" s="2"/>
      <c r="V556" s="2"/>
      <c r="W556" s="2"/>
      <c r="X556" s="2"/>
      <c r="Y556" s="2"/>
      <c r="Z556" s="2"/>
      <c r="AA556" s="1622"/>
    </row>
    <row r="557" spans="1:27" ht="15.75">
      <c r="A557" s="2"/>
      <c r="B557" s="64"/>
      <c r="C557" s="2"/>
      <c r="D557" s="2"/>
      <c r="E557" s="2"/>
      <c r="F557" s="2"/>
      <c r="G557" s="2"/>
      <c r="H557" s="2"/>
      <c r="I557" s="2"/>
      <c r="J557" s="2"/>
      <c r="K557" s="2"/>
      <c r="L557" s="2"/>
      <c r="M557" s="2"/>
      <c r="N557" s="2"/>
      <c r="O557" s="2"/>
      <c r="P557" s="2"/>
      <c r="Q557" s="2"/>
      <c r="R557" s="2"/>
      <c r="S557" s="2"/>
      <c r="T557" s="2"/>
      <c r="U557" s="2"/>
      <c r="V557" s="2"/>
      <c r="W557" s="2"/>
      <c r="X557" s="2"/>
      <c r="Y557" s="2"/>
      <c r="Z557" s="2"/>
      <c r="AA557" s="1622"/>
    </row>
    <row r="558" spans="1:27" ht="15.75">
      <c r="A558" s="2"/>
      <c r="B558" s="64"/>
      <c r="C558" s="2"/>
      <c r="D558" s="2"/>
      <c r="E558" s="2"/>
      <c r="F558" s="2"/>
      <c r="G558" s="2"/>
      <c r="H558" s="2"/>
      <c r="I558" s="2"/>
      <c r="J558" s="2"/>
      <c r="K558" s="2"/>
      <c r="L558" s="2"/>
      <c r="M558" s="2"/>
      <c r="N558" s="2"/>
      <c r="O558" s="2"/>
      <c r="P558" s="2"/>
      <c r="Q558" s="2"/>
      <c r="R558" s="2"/>
      <c r="S558" s="2"/>
      <c r="T558" s="2"/>
      <c r="U558" s="2"/>
      <c r="V558" s="2"/>
      <c r="W558" s="2"/>
      <c r="X558" s="2"/>
      <c r="Y558" s="2"/>
      <c r="Z558" s="2"/>
      <c r="AA558" s="1622"/>
    </row>
    <row r="559" spans="1:27" ht="15.75">
      <c r="A559" s="2"/>
      <c r="B559" s="64"/>
      <c r="C559" s="2"/>
      <c r="D559" s="2"/>
      <c r="E559" s="2"/>
      <c r="F559" s="2"/>
      <c r="G559" s="2"/>
      <c r="H559" s="2"/>
      <c r="I559" s="2"/>
      <c r="J559" s="2"/>
      <c r="K559" s="2"/>
      <c r="L559" s="2"/>
      <c r="M559" s="2"/>
      <c r="N559" s="2"/>
      <c r="O559" s="2"/>
      <c r="P559" s="2"/>
      <c r="Q559" s="2"/>
      <c r="R559" s="2"/>
      <c r="S559" s="2"/>
      <c r="T559" s="2"/>
      <c r="U559" s="2"/>
      <c r="V559" s="2"/>
      <c r="W559" s="2"/>
      <c r="X559" s="2"/>
      <c r="Y559" s="2"/>
      <c r="Z559" s="2"/>
      <c r="AA559" s="1622"/>
    </row>
    <row r="560" spans="1:27" ht="15.75">
      <c r="A560" s="2"/>
      <c r="B560" s="64"/>
      <c r="C560" s="2"/>
      <c r="D560" s="2"/>
      <c r="E560" s="2"/>
      <c r="F560" s="2"/>
      <c r="G560" s="2"/>
      <c r="H560" s="2"/>
      <c r="I560" s="2"/>
      <c r="J560" s="2"/>
      <c r="K560" s="2"/>
      <c r="L560" s="2"/>
      <c r="M560" s="2"/>
      <c r="N560" s="2"/>
      <c r="O560" s="2"/>
      <c r="P560" s="2"/>
      <c r="Q560" s="2"/>
      <c r="R560" s="2"/>
      <c r="S560" s="2"/>
      <c r="T560" s="2"/>
      <c r="U560" s="2"/>
      <c r="V560" s="2"/>
      <c r="W560" s="2"/>
      <c r="X560" s="2"/>
      <c r="Y560" s="2"/>
      <c r="Z560" s="2"/>
      <c r="AA560" s="1622"/>
    </row>
    <row r="561" spans="1:27" ht="15.75">
      <c r="A561" s="2"/>
      <c r="B561" s="64"/>
      <c r="C561" s="2"/>
      <c r="D561" s="2"/>
      <c r="E561" s="2"/>
      <c r="F561" s="2"/>
      <c r="G561" s="2"/>
      <c r="H561" s="2"/>
      <c r="I561" s="2"/>
      <c r="J561" s="2"/>
      <c r="K561" s="2"/>
      <c r="L561" s="2"/>
      <c r="M561" s="2"/>
      <c r="N561" s="2"/>
      <c r="O561" s="2"/>
      <c r="P561" s="2"/>
      <c r="Q561" s="2"/>
      <c r="R561" s="2"/>
      <c r="S561" s="2"/>
      <c r="T561" s="2"/>
      <c r="U561" s="2"/>
      <c r="V561" s="2"/>
      <c r="W561" s="2"/>
      <c r="X561" s="2"/>
      <c r="Y561" s="2"/>
      <c r="Z561" s="2"/>
      <c r="AA561" s="1622"/>
    </row>
    <row r="562" spans="1:27" ht="15.75">
      <c r="A562" s="2"/>
      <c r="B562" s="64"/>
      <c r="C562" s="2"/>
      <c r="D562" s="2"/>
      <c r="E562" s="2"/>
      <c r="F562" s="2"/>
      <c r="G562" s="2"/>
      <c r="H562" s="2"/>
      <c r="I562" s="2"/>
      <c r="J562" s="2"/>
      <c r="K562" s="2"/>
      <c r="L562" s="2"/>
      <c r="M562" s="2"/>
      <c r="N562" s="2"/>
      <c r="O562" s="2"/>
      <c r="P562" s="2"/>
      <c r="Q562" s="2"/>
      <c r="R562" s="2"/>
      <c r="S562" s="2"/>
      <c r="T562" s="2"/>
      <c r="U562" s="2"/>
      <c r="V562" s="2"/>
      <c r="W562" s="2"/>
      <c r="X562" s="2"/>
      <c r="Y562" s="2"/>
      <c r="Z562" s="2"/>
      <c r="AA562" s="1622"/>
    </row>
    <row r="563" spans="1:27" ht="15.75">
      <c r="A563" s="2"/>
      <c r="B563" s="64"/>
      <c r="C563" s="2"/>
      <c r="D563" s="2"/>
      <c r="E563" s="2"/>
      <c r="F563" s="2"/>
      <c r="G563" s="2"/>
      <c r="H563" s="2"/>
      <c r="I563" s="2"/>
      <c r="J563" s="2"/>
      <c r="K563" s="2"/>
      <c r="L563" s="2"/>
      <c r="M563" s="2"/>
      <c r="N563" s="2"/>
      <c r="O563" s="2"/>
      <c r="P563" s="2"/>
      <c r="Q563" s="2"/>
      <c r="R563" s="2"/>
      <c r="S563" s="2"/>
      <c r="T563" s="2"/>
      <c r="U563" s="2"/>
      <c r="V563" s="2"/>
      <c r="W563" s="2"/>
      <c r="X563" s="2"/>
      <c r="Y563" s="2"/>
      <c r="Z563" s="2"/>
      <c r="AA563" s="1622"/>
    </row>
    <row r="564" spans="1:27" ht="15.75">
      <c r="A564" s="2"/>
      <c r="B564" s="64"/>
      <c r="C564" s="2"/>
      <c r="D564" s="2"/>
      <c r="E564" s="2"/>
      <c r="F564" s="2"/>
      <c r="G564" s="2"/>
      <c r="H564" s="2"/>
      <c r="I564" s="2"/>
      <c r="J564" s="2"/>
      <c r="K564" s="2"/>
      <c r="L564" s="2"/>
      <c r="M564" s="2"/>
      <c r="N564" s="2"/>
      <c r="O564" s="2"/>
      <c r="P564" s="2"/>
      <c r="Q564" s="2"/>
      <c r="R564" s="2"/>
      <c r="S564" s="2"/>
      <c r="T564" s="2"/>
      <c r="U564" s="2"/>
      <c r="V564" s="2"/>
      <c r="W564" s="2"/>
      <c r="X564" s="2"/>
      <c r="Y564" s="2"/>
      <c r="Z564" s="2"/>
      <c r="AA564" s="1622"/>
    </row>
    <row r="565" spans="1:27" ht="15.75">
      <c r="A565" s="2"/>
      <c r="B565" s="64"/>
      <c r="C565" s="2"/>
      <c r="D565" s="2"/>
      <c r="E565" s="2"/>
      <c r="F565" s="2"/>
      <c r="G565" s="2"/>
      <c r="H565" s="2"/>
      <c r="I565" s="2"/>
      <c r="J565" s="2"/>
      <c r="K565" s="2"/>
      <c r="L565" s="2"/>
      <c r="M565" s="2"/>
      <c r="N565" s="2"/>
      <c r="O565" s="2"/>
      <c r="P565" s="2"/>
      <c r="Q565" s="2"/>
      <c r="R565" s="2"/>
      <c r="S565" s="2"/>
      <c r="T565" s="2"/>
      <c r="U565" s="2"/>
      <c r="V565" s="2"/>
      <c r="W565" s="2"/>
      <c r="X565" s="2"/>
      <c r="Y565" s="2"/>
      <c r="Z565" s="2"/>
      <c r="AA565" s="1622"/>
    </row>
    <row r="566" spans="1:27" ht="15.75">
      <c r="A566" s="2"/>
      <c r="B566" s="64"/>
      <c r="C566" s="2"/>
      <c r="D566" s="2"/>
      <c r="E566" s="2"/>
      <c r="F566" s="2"/>
      <c r="G566" s="2"/>
      <c r="H566" s="2"/>
      <c r="I566" s="2"/>
      <c r="J566" s="2"/>
      <c r="K566" s="2"/>
      <c r="L566" s="2"/>
      <c r="M566" s="2"/>
      <c r="N566" s="2"/>
      <c r="O566" s="2"/>
      <c r="P566" s="2"/>
      <c r="Q566" s="2"/>
      <c r="R566" s="2"/>
      <c r="S566" s="2"/>
      <c r="T566" s="2"/>
      <c r="U566" s="2"/>
      <c r="V566" s="2"/>
      <c r="W566" s="2"/>
      <c r="X566" s="2"/>
      <c r="Y566" s="2"/>
      <c r="Z566" s="2"/>
      <c r="AA566" s="1622"/>
    </row>
    <row r="567" spans="1:27" ht="15.75">
      <c r="A567" s="2"/>
      <c r="B567" s="64"/>
      <c r="C567" s="2"/>
      <c r="D567" s="2"/>
      <c r="E567" s="2"/>
      <c r="F567" s="2"/>
      <c r="G567" s="2"/>
      <c r="H567" s="2"/>
      <c r="I567" s="2"/>
      <c r="J567" s="2"/>
      <c r="K567" s="2"/>
      <c r="L567" s="2"/>
      <c r="M567" s="2"/>
      <c r="N567" s="2"/>
      <c r="O567" s="2"/>
      <c r="P567" s="2"/>
      <c r="Q567" s="2"/>
      <c r="R567" s="2"/>
      <c r="S567" s="2"/>
      <c r="T567" s="2"/>
      <c r="U567" s="2"/>
      <c r="V567" s="2"/>
      <c r="W567" s="2"/>
      <c r="X567" s="2"/>
      <c r="Y567" s="2"/>
      <c r="Z567" s="2"/>
      <c r="AA567" s="1622"/>
    </row>
    <row r="568" spans="1:27" ht="15.75">
      <c r="A568" s="2"/>
      <c r="B568" s="64"/>
      <c r="C568" s="2"/>
      <c r="D568" s="2"/>
      <c r="E568" s="2"/>
      <c r="F568" s="2"/>
      <c r="G568" s="2"/>
      <c r="H568" s="2"/>
      <c r="I568" s="2"/>
      <c r="J568" s="2"/>
      <c r="K568" s="2"/>
      <c r="L568" s="2"/>
      <c r="M568" s="2"/>
      <c r="N568" s="2"/>
      <c r="O568" s="2"/>
      <c r="P568" s="2"/>
      <c r="Q568" s="2"/>
      <c r="R568" s="2"/>
      <c r="S568" s="2"/>
      <c r="T568" s="2"/>
      <c r="U568" s="2"/>
      <c r="V568" s="2"/>
      <c r="W568" s="2"/>
      <c r="X568" s="2"/>
      <c r="Y568" s="2"/>
      <c r="Z568" s="2"/>
      <c r="AA568" s="1622"/>
    </row>
    <row r="569" spans="1:27" ht="15.75">
      <c r="A569" s="2"/>
      <c r="B569" s="64"/>
      <c r="C569" s="2"/>
      <c r="D569" s="2"/>
      <c r="E569" s="2"/>
      <c r="F569" s="2"/>
      <c r="G569" s="2"/>
      <c r="H569" s="2"/>
      <c r="I569" s="2"/>
      <c r="J569" s="2"/>
      <c r="K569" s="2"/>
      <c r="L569" s="2"/>
      <c r="M569" s="2"/>
      <c r="N569" s="2"/>
      <c r="O569" s="2"/>
      <c r="P569" s="2"/>
      <c r="Q569" s="2"/>
      <c r="R569" s="2"/>
      <c r="S569" s="2"/>
      <c r="T569" s="2"/>
      <c r="U569" s="2"/>
      <c r="V569" s="2"/>
      <c r="W569" s="2"/>
      <c r="X569" s="2"/>
      <c r="Y569" s="2"/>
      <c r="Z569" s="2"/>
      <c r="AA569" s="1622"/>
    </row>
    <row r="570" spans="1:27" ht="15.75">
      <c r="A570" s="2"/>
      <c r="B570" s="64"/>
      <c r="C570" s="2"/>
      <c r="D570" s="2"/>
      <c r="E570" s="2"/>
      <c r="F570" s="2"/>
      <c r="G570" s="2"/>
      <c r="H570" s="2"/>
      <c r="I570" s="2"/>
      <c r="J570" s="2"/>
      <c r="K570" s="2"/>
      <c r="L570" s="2"/>
      <c r="M570" s="2"/>
      <c r="N570" s="2"/>
      <c r="O570" s="2"/>
      <c r="P570" s="2"/>
      <c r="Q570" s="2"/>
      <c r="R570" s="2"/>
      <c r="S570" s="2"/>
      <c r="T570" s="2"/>
      <c r="U570" s="2"/>
      <c r="V570" s="2"/>
      <c r="W570" s="2"/>
      <c r="X570" s="2"/>
      <c r="Y570" s="2"/>
      <c r="Z570" s="2"/>
      <c r="AA570" s="1622"/>
    </row>
    <row r="571" spans="1:27" ht="15.75">
      <c r="A571" s="2"/>
      <c r="B571" s="64"/>
      <c r="C571" s="2"/>
      <c r="D571" s="2"/>
      <c r="E571" s="2"/>
      <c r="F571" s="2"/>
      <c r="G571" s="2"/>
      <c r="H571" s="2"/>
      <c r="I571" s="2"/>
      <c r="J571" s="2"/>
      <c r="K571" s="2"/>
      <c r="L571" s="2"/>
      <c r="M571" s="2"/>
      <c r="N571" s="2"/>
      <c r="O571" s="2"/>
      <c r="P571" s="2"/>
      <c r="Q571" s="2"/>
      <c r="R571" s="2"/>
      <c r="S571" s="2"/>
      <c r="T571" s="2"/>
      <c r="U571" s="2"/>
      <c r="V571" s="2"/>
      <c r="W571" s="2"/>
      <c r="X571" s="2"/>
      <c r="Y571" s="2"/>
      <c r="Z571" s="2"/>
      <c r="AA571" s="1622"/>
    </row>
    <row r="572" spans="1:27" ht="15.75">
      <c r="A572" s="2"/>
      <c r="B572" s="64"/>
      <c r="C572" s="2"/>
      <c r="D572" s="2"/>
      <c r="E572" s="2"/>
      <c r="F572" s="2"/>
      <c r="G572" s="2"/>
      <c r="H572" s="2"/>
      <c r="I572" s="2"/>
      <c r="J572" s="2"/>
      <c r="K572" s="2"/>
      <c r="L572" s="2"/>
      <c r="M572" s="2"/>
      <c r="N572" s="2"/>
      <c r="O572" s="2"/>
      <c r="P572" s="2"/>
      <c r="Q572" s="2"/>
      <c r="R572" s="2"/>
      <c r="S572" s="2"/>
      <c r="T572" s="2"/>
      <c r="U572" s="2"/>
      <c r="V572" s="2"/>
      <c r="W572" s="2"/>
      <c r="X572" s="2"/>
      <c r="Y572" s="2"/>
      <c r="Z572" s="2"/>
      <c r="AA572" s="1622"/>
    </row>
    <row r="573" spans="1:27" ht="15.75">
      <c r="A573" s="2"/>
      <c r="B573" s="64"/>
      <c r="C573" s="2"/>
      <c r="D573" s="2"/>
      <c r="E573" s="2"/>
      <c r="F573" s="2"/>
      <c r="G573" s="2"/>
      <c r="H573" s="2"/>
      <c r="I573" s="2"/>
      <c r="J573" s="2"/>
      <c r="K573" s="2"/>
      <c r="L573" s="2"/>
      <c r="M573" s="2"/>
      <c r="N573" s="2"/>
      <c r="O573" s="2"/>
      <c r="P573" s="2"/>
      <c r="Q573" s="2"/>
      <c r="R573" s="2"/>
      <c r="S573" s="2"/>
      <c r="T573" s="2"/>
      <c r="U573" s="2"/>
      <c r="V573" s="2"/>
      <c r="W573" s="2"/>
      <c r="X573" s="2"/>
      <c r="Y573" s="2"/>
      <c r="Z573" s="2"/>
      <c r="AA573" s="1622"/>
    </row>
    <row r="574" spans="1:27" ht="15.75">
      <c r="A574" s="2"/>
      <c r="B574" s="64"/>
      <c r="C574" s="2"/>
      <c r="D574" s="2"/>
      <c r="E574" s="2"/>
      <c r="F574" s="2"/>
      <c r="G574" s="2"/>
      <c r="H574" s="2"/>
      <c r="I574" s="2"/>
      <c r="J574" s="2"/>
      <c r="K574" s="2"/>
      <c r="L574" s="2"/>
      <c r="M574" s="2"/>
      <c r="N574" s="2"/>
      <c r="O574" s="2"/>
      <c r="P574" s="2"/>
      <c r="Q574" s="2"/>
      <c r="R574" s="2"/>
      <c r="S574" s="2"/>
      <c r="T574" s="2"/>
      <c r="U574" s="2"/>
      <c r="V574" s="2"/>
      <c r="W574" s="2"/>
      <c r="X574" s="2"/>
      <c r="Y574" s="2"/>
      <c r="Z574" s="2"/>
      <c r="AA574" s="1622"/>
    </row>
    <row r="575" spans="1:27" ht="15.75">
      <c r="A575" s="2"/>
      <c r="B575" s="64"/>
      <c r="C575" s="2"/>
      <c r="D575" s="2"/>
      <c r="E575" s="2"/>
      <c r="F575" s="2"/>
      <c r="G575" s="2"/>
      <c r="H575" s="2"/>
      <c r="I575" s="2"/>
      <c r="J575" s="2"/>
      <c r="K575" s="2"/>
      <c r="L575" s="2"/>
      <c r="M575" s="2"/>
      <c r="N575" s="2"/>
      <c r="O575" s="2"/>
      <c r="P575" s="2"/>
      <c r="Q575" s="2"/>
      <c r="R575" s="2"/>
      <c r="S575" s="2"/>
      <c r="T575" s="2"/>
      <c r="U575" s="2"/>
      <c r="V575" s="2"/>
      <c r="W575" s="2"/>
      <c r="X575" s="2"/>
      <c r="Y575" s="2"/>
      <c r="Z575" s="2"/>
      <c r="AA575" s="1622"/>
    </row>
    <row r="576" spans="1:27" ht="15.75">
      <c r="A576" s="2"/>
      <c r="B576" s="64"/>
      <c r="C576" s="2"/>
      <c r="D576" s="2"/>
      <c r="E576" s="2"/>
      <c r="F576" s="2"/>
      <c r="G576" s="2"/>
      <c r="H576" s="2"/>
      <c r="I576" s="2"/>
      <c r="J576" s="2"/>
      <c r="K576" s="2"/>
      <c r="L576" s="2"/>
      <c r="M576" s="2"/>
      <c r="N576" s="2"/>
      <c r="O576" s="2"/>
      <c r="P576" s="2"/>
      <c r="Q576" s="2"/>
      <c r="R576" s="2"/>
      <c r="S576" s="2"/>
      <c r="T576" s="2"/>
      <c r="U576" s="2"/>
      <c r="V576" s="2"/>
      <c r="W576" s="2"/>
      <c r="X576" s="2"/>
      <c r="Y576" s="2"/>
      <c r="Z576" s="2"/>
      <c r="AA576" s="1622"/>
    </row>
    <row r="577" spans="1:27" ht="15.75">
      <c r="A577" s="2"/>
      <c r="B577" s="64"/>
      <c r="C577" s="2"/>
      <c r="D577" s="2"/>
      <c r="E577" s="2"/>
      <c r="F577" s="2"/>
      <c r="G577" s="2"/>
      <c r="H577" s="2"/>
      <c r="I577" s="2"/>
      <c r="J577" s="2"/>
      <c r="K577" s="2"/>
      <c r="L577" s="2"/>
      <c r="M577" s="2"/>
      <c r="N577" s="2"/>
      <c r="O577" s="2"/>
      <c r="P577" s="2"/>
      <c r="Q577" s="2"/>
      <c r="R577" s="2"/>
      <c r="S577" s="2"/>
      <c r="T577" s="2"/>
      <c r="U577" s="2"/>
      <c r="V577" s="2"/>
      <c r="W577" s="2"/>
      <c r="X577" s="2"/>
      <c r="Y577" s="2"/>
      <c r="Z577" s="2"/>
      <c r="AA577" s="1622"/>
    </row>
    <row r="578" spans="1:27" ht="15.75">
      <c r="A578" s="2"/>
      <c r="B578" s="64"/>
      <c r="C578" s="2"/>
      <c r="D578" s="2"/>
      <c r="E578" s="2"/>
      <c r="F578" s="2"/>
      <c r="G578" s="2"/>
      <c r="H578" s="2"/>
      <c r="I578" s="2"/>
      <c r="J578" s="2"/>
      <c r="K578" s="2"/>
      <c r="L578" s="2"/>
      <c r="M578" s="2"/>
      <c r="N578" s="2"/>
      <c r="O578" s="2"/>
      <c r="P578" s="2"/>
      <c r="Q578" s="2"/>
      <c r="R578" s="2"/>
      <c r="S578" s="2"/>
      <c r="T578" s="2"/>
      <c r="U578" s="2"/>
      <c r="V578" s="2"/>
      <c r="W578" s="2"/>
      <c r="X578" s="2"/>
      <c r="Y578" s="2"/>
      <c r="Z578" s="2"/>
      <c r="AA578" s="1622"/>
    </row>
    <row r="579" spans="1:27" ht="15.75">
      <c r="A579" s="2"/>
      <c r="B579" s="64"/>
      <c r="C579" s="2"/>
      <c r="D579" s="2"/>
      <c r="E579" s="2"/>
      <c r="F579" s="2"/>
      <c r="G579" s="2"/>
      <c r="H579" s="2"/>
      <c r="I579" s="2"/>
      <c r="J579" s="2"/>
      <c r="K579" s="2"/>
      <c r="L579" s="2"/>
      <c r="M579" s="2"/>
      <c r="N579" s="2"/>
      <c r="O579" s="2"/>
      <c r="P579" s="2"/>
      <c r="Q579" s="2"/>
      <c r="R579" s="2"/>
      <c r="S579" s="2"/>
      <c r="T579" s="2"/>
      <c r="U579" s="2"/>
      <c r="V579" s="2"/>
      <c r="W579" s="2"/>
      <c r="X579" s="2"/>
      <c r="Y579" s="2"/>
      <c r="Z579" s="2"/>
      <c r="AA579" s="1622"/>
    </row>
    <row r="580" spans="1:27" ht="15.75">
      <c r="A580" s="2"/>
      <c r="B580" s="64"/>
      <c r="C580" s="2"/>
      <c r="D580" s="2"/>
      <c r="E580" s="2"/>
      <c r="F580" s="2"/>
      <c r="G580" s="2"/>
      <c r="H580" s="2"/>
      <c r="I580" s="2"/>
      <c r="J580" s="2"/>
      <c r="K580" s="2"/>
      <c r="L580" s="2"/>
      <c r="M580" s="2"/>
      <c r="N580" s="2"/>
      <c r="O580" s="2"/>
      <c r="P580" s="2"/>
      <c r="Q580" s="2"/>
      <c r="R580" s="2"/>
      <c r="S580" s="2"/>
      <c r="T580" s="2"/>
      <c r="U580" s="2"/>
      <c r="V580" s="2"/>
      <c r="W580" s="2"/>
      <c r="X580" s="2"/>
      <c r="Y580" s="2"/>
      <c r="Z580" s="2"/>
      <c r="AA580" s="1622"/>
    </row>
    <row r="581" spans="1:27" ht="15.75">
      <c r="A581" s="2"/>
      <c r="B581" s="64"/>
      <c r="C581" s="2"/>
      <c r="D581" s="2"/>
      <c r="E581" s="2"/>
      <c r="F581" s="2"/>
      <c r="G581" s="2"/>
      <c r="H581" s="2"/>
      <c r="I581" s="2"/>
      <c r="J581" s="2"/>
      <c r="K581" s="2"/>
      <c r="L581" s="2"/>
      <c r="M581" s="2"/>
      <c r="N581" s="2"/>
      <c r="O581" s="2"/>
      <c r="P581" s="2"/>
      <c r="Q581" s="2"/>
      <c r="R581" s="2"/>
      <c r="S581" s="2"/>
      <c r="T581" s="2"/>
      <c r="U581" s="2"/>
      <c r="V581" s="2"/>
      <c r="W581" s="2"/>
      <c r="X581" s="2"/>
      <c r="Y581" s="2"/>
      <c r="Z581" s="2"/>
      <c r="AA581" s="1622"/>
    </row>
    <row r="582" spans="1:27" ht="15.75">
      <c r="A582" s="2"/>
      <c r="B582" s="64"/>
      <c r="C582" s="2"/>
      <c r="D582" s="2"/>
      <c r="E582" s="2"/>
      <c r="F582" s="2"/>
      <c r="G582" s="2"/>
      <c r="H582" s="2"/>
      <c r="I582" s="2"/>
      <c r="J582" s="2"/>
      <c r="K582" s="2"/>
      <c r="L582" s="2"/>
      <c r="M582" s="2"/>
      <c r="N582" s="2"/>
      <c r="O582" s="2"/>
      <c r="P582" s="2"/>
      <c r="Q582" s="2"/>
      <c r="R582" s="2"/>
      <c r="S582" s="2"/>
      <c r="T582" s="2"/>
      <c r="U582" s="2"/>
      <c r="V582" s="2"/>
      <c r="W582" s="2"/>
      <c r="X582" s="2"/>
      <c r="Y582" s="2"/>
      <c r="Z582" s="2"/>
      <c r="AA582" s="1622"/>
    </row>
    <row r="583" spans="1:27" ht="15.75">
      <c r="A583" s="2"/>
      <c r="B583" s="64"/>
      <c r="C583" s="2"/>
      <c r="D583" s="2"/>
      <c r="E583" s="2"/>
      <c r="F583" s="2"/>
      <c r="G583" s="2"/>
      <c r="H583" s="2"/>
      <c r="I583" s="2"/>
      <c r="J583" s="2"/>
      <c r="K583" s="2"/>
      <c r="L583" s="2"/>
      <c r="M583" s="2"/>
      <c r="N583" s="2"/>
      <c r="O583" s="2"/>
      <c r="P583" s="2"/>
      <c r="Q583" s="2"/>
      <c r="R583" s="2"/>
      <c r="S583" s="2"/>
      <c r="T583" s="2"/>
      <c r="U583" s="2"/>
      <c r="V583" s="2"/>
      <c r="W583" s="2"/>
      <c r="X583" s="2"/>
      <c r="Y583" s="2"/>
      <c r="Z583" s="2"/>
      <c r="AA583" s="1622"/>
    </row>
    <row r="584" spans="1:27" ht="15.75">
      <c r="A584" s="2"/>
      <c r="B584" s="64"/>
      <c r="C584" s="2"/>
      <c r="D584" s="2"/>
      <c r="E584" s="2"/>
      <c r="F584" s="2"/>
      <c r="G584" s="2"/>
      <c r="H584" s="2"/>
      <c r="I584" s="2"/>
      <c r="J584" s="2"/>
      <c r="K584" s="2"/>
      <c r="L584" s="2"/>
      <c r="M584" s="2"/>
      <c r="N584" s="2"/>
      <c r="O584" s="2"/>
      <c r="P584" s="2"/>
      <c r="Q584" s="2"/>
      <c r="R584" s="2"/>
      <c r="S584" s="2"/>
      <c r="T584" s="2"/>
      <c r="U584" s="2"/>
      <c r="V584" s="2"/>
      <c r="W584" s="2"/>
      <c r="X584" s="2"/>
      <c r="Y584" s="2"/>
      <c r="Z584" s="2"/>
      <c r="AA584" s="1622"/>
    </row>
    <row r="585" spans="1:27" ht="15.75">
      <c r="A585" s="2"/>
      <c r="B585" s="64"/>
      <c r="C585" s="2"/>
      <c r="D585" s="2"/>
      <c r="E585" s="2"/>
      <c r="F585" s="2"/>
      <c r="G585" s="2"/>
      <c r="H585" s="2"/>
      <c r="I585" s="2"/>
      <c r="J585" s="2"/>
      <c r="K585" s="2"/>
      <c r="L585" s="2"/>
      <c r="M585" s="2"/>
      <c r="N585" s="2"/>
      <c r="O585" s="2"/>
      <c r="P585" s="2"/>
      <c r="Q585" s="2"/>
      <c r="R585" s="2"/>
      <c r="S585" s="2"/>
      <c r="T585" s="2"/>
      <c r="U585" s="2"/>
      <c r="V585" s="2"/>
      <c r="W585" s="2"/>
      <c r="X585" s="2"/>
      <c r="Y585" s="2"/>
      <c r="Z585" s="2"/>
      <c r="AA585" s="1622"/>
    </row>
    <row r="586" spans="1:27" ht="15.75">
      <c r="A586" s="2"/>
      <c r="B586" s="64"/>
      <c r="C586" s="2"/>
      <c r="D586" s="2"/>
      <c r="E586" s="2"/>
      <c r="F586" s="2"/>
      <c r="G586" s="2"/>
      <c r="H586" s="2"/>
      <c r="I586" s="2"/>
      <c r="J586" s="2"/>
      <c r="K586" s="2"/>
      <c r="L586" s="2"/>
      <c r="M586" s="2"/>
      <c r="N586" s="2"/>
      <c r="O586" s="2"/>
      <c r="P586" s="2"/>
      <c r="Q586" s="2"/>
      <c r="R586" s="2"/>
      <c r="S586" s="2"/>
      <c r="T586" s="2"/>
      <c r="U586" s="2"/>
      <c r="V586" s="2"/>
      <c r="W586" s="2"/>
      <c r="X586" s="2"/>
      <c r="Y586" s="2"/>
      <c r="Z586" s="2"/>
      <c r="AA586" s="1622"/>
    </row>
    <row r="587" spans="1:27" ht="15.75">
      <c r="A587" s="2"/>
      <c r="B587" s="64"/>
      <c r="C587" s="2"/>
      <c r="D587" s="2"/>
      <c r="E587" s="2"/>
      <c r="F587" s="2"/>
      <c r="G587" s="2"/>
      <c r="H587" s="2"/>
      <c r="I587" s="2"/>
      <c r="J587" s="2"/>
      <c r="K587" s="2"/>
      <c r="L587" s="2"/>
      <c r="M587" s="2"/>
      <c r="N587" s="2"/>
      <c r="O587" s="2"/>
      <c r="P587" s="2"/>
      <c r="Q587" s="2"/>
      <c r="R587" s="2"/>
      <c r="S587" s="2"/>
      <c r="T587" s="2"/>
      <c r="U587" s="2"/>
      <c r="V587" s="2"/>
      <c r="W587" s="2"/>
      <c r="X587" s="2"/>
      <c r="Y587" s="2"/>
      <c r="Z587" s="2"/>
      <c r="AA587" s="1622"/>
    </row>
    <row r="588" spans="1:27" ht="15.75">
      <c r="A588" s="2"/>
      <c r="B588" s="64"/>
      <c r="C588" s="2"/>
      <c r="D588" s="2"/>
      <c r="E588" s="2"/>
      <c r="F588" s="2"/>
      <c r="G588" s="2"/>
      <c r="H588" s="2"/>
      <c r="I588" s="2"/>
      <c r="J588" s="2"/>
      <c r="K588" s="2"/>
      <c r="L588" s="2"/>
      <c r="M588" s="2"/>
      <c r="N588" s="2"/>
      <c r="O588" s="2"/>
      <c r="P588" s="2"/>
      <c r="Q588" s="2"/>
      <c r="R588" s="2"/>
      <c r="S588" s="2"/>
      <c r="T588" s="2"/>
      <c r="U588" s="2"/>
      <c r="V588" s="2"/>
      <c r="W588" s="2"/>
      <c r="X588" s="2"/>
      <c r="Y588" s="2"/>
      <c r="Z588" s="2"/>
      <c r="AA588" s="1622"/>
    </row>
    <row r="589" spans="1:27" ht="15.75">
      <c r="A589" s="2"/>
      <c r="B589" s="64"/>
      <c r="C589" s="2"/>
      <c r="D589" s="2"/>
      <c r="E589" s="2"/>
      <c r="F589" s="2"/>
      <c r="G589" s="2"/>
      <c r="H589" s="2"/>
      <c r="I589" s="2"/>
      <c r="J589" s="2"/>
      <c r="K589" s="2"/>
      <c r="L589" s="2"/>
      <c r="M589" s="2"/>
      <c r="N589" s="2"/>
      <c r="O589" s="2"/>
      <c r="P589" s="2"/>
      <c r="Q589" s="2"/>
      <c r="R589" s="2"/>
      <c r="S589" s="2"/>
      <c r="T589" s="2"/>
      <c r="U589" s="2"/>
      <c r="V589" s="2"/>
      <c r="W589" s="2"/>
      <c r="X589" s="2"/>
      <c r="Y589" s="2"/>
      <c r="Z589" s="2"/>
      <c r="AA589" s="1622"/>
    </row>
    <row r="590" spans="1:27" ht="15.75">
      <c r="A590" s="2"/>
      <c r="B590" s="64"/>
      <c r="C590" s="2"/>
      <c r="D590" s="2"/>
      <c r="E590" s="2"/>
      <c r="F590" s="2"/>
      <c r="G590" s="2"/>
      <c r="H590" s="2"/>
      <c r="I590" s="2"/>
      <c r="J590" s="2"/>
      <c r="K590" s="2"/>
      <c r="L590" s="2"/>
      <c r="M590" s="2"/>
      <c r="N590" s="2"/>
      <c r="O590" s="2"/>
      <c r="P590" s="2"/>
      <c r="Q590" s="2"/>
      <c r="R590" s="2"/>
      <c r="S590" s="2"/>
      <c r="T590" s="2"/>
      <c r="U590" s="2"/>
      <c r="V590" s="2"/>
      <c r="W590" s="2"/>
      <c r="X590" s="2"/>
      <c r="Y590" s="2"/>
      <c r="Z590" s="2"/>
      <c r="AA590" s="1622"/>
    </row>
    <row r="591" spans="1:27" ht="15.75">
      <c r="A591" s="2"/>
      <c r="B591" s="64"/>
      <c r="C591" s="2"/>
      <c r="D591" s="2"/>
      <c r="E591" s="2"/>
      <c r="F591" s="2"/>
      <c r="G591" s="2"/>
      <c r="H591" s="2"/>
      <c r="I591" s="2"/>
      <c r="J591" s="2"/>
      <c r="K591" s="2"/>
      <c r="L591" s="2"/>
      <c r="M591" s="2"/>
      <c r="N591" s="2"/>
      <c r="O591" s="2"/>
      <c r="P591" s="2"/>
      <c r="Q591" s="2"/>
      <c r="R591" s="2"/>
      <c r="S591" s="2"/>
      <c r="T591" s="2"/>
      <c r="U591" s="2"/>
      <c r="V591" s="2"/>
      <c r="W591" s="2"/>
      <c r="X591" s="2"/>
      <c r="Y591" s="2"/>
      <c r="Z591" s="2"/>
      <c r="AA591" s="1622"/>
    </row>
    <row r="592" spans="1:27" ht="15.75">
      <c r="A592" s="2"/>
      <c r="B592" s="64"/>
      <c r="C592" s="2"/>
      <c r="D592" s="2"/>
      <c r="E592" s="2"/>
      <c r="F592" s="2"/>
      <c r="G592" s="2"/>
      <c r="H592" s="2"/>
      <c r="I592" s="2"/>
      <c r="J592" s="2"/>
      <c r="K592" s="2"/>
      <c r="L592" s="2"/>
      <c r="M592" s="2"/>
      <c r="N592" s="2"/>
      <c r="O592" s="2"/>
      <c r="P592" s="2"/>
      <c r="Q592" s="2"/>
      <c r="R592" s="2"/>
      <c r="S592" s="2"/>
      <c r="T592" s="2"/>
      <c r="U592" s="2"/>
      <c r="V592" s="2"/>
      <c r="W592" s="2"/>
      <c r="X592" s="2"/>
      <c r="Y592" s="2"/>
      <c r="Z592" s="2"/>
      <c r="AA592" s="1622"/>
    </row>
    <row r="593" spans="1:27" ht="15.75">
      <c r="A593" s="2"/>
      <c r="B593" s="64"/>
      <c r="C593" s="2"/>
      <c r="D593" s="2"/>
      <c r="E593" s="2"/>
      <c r="F593" s="2"/>
      <c r="G593" s="2"/>
      <c r="H593" s="2"/>
      <c r="I593" s="2"/>
      <c r="J593" s="2"/>
      <c r="K593" s="2"/>
      <c r="L593" s="2"/>
      <c r="M593" s="2"/>
      <c r="N593" s="2"/>
      <c r="O593" s="2"/>
      <c r="P593" s="2"/>
      <c r="Q593" s="2"/>
      <c r="R593" s="2"/>
      <c r="S593" s="2"/>
      <c r="T593" s="2"/>
      <c r="U593" s="2"/>
      <c r="V593" s="2"/>
      <c r="W593" s="2"/>
      <c r="X593" s="2"/>
      <c r="Y593" s="2"/>
      <c r="Z593" s="2"/>
      <c r="AA593" s="1622"/>
    </row>
    <row r="594" spans="1:27" ht="15.75">
      <c r="A594" s="2"/>
      <c r="B594" s="64"/>
      <c r="C594" s="2"/>
      <c r="D594" s="2"/>
      <c r="E594" s="2"/>
      <c r="F594" s="2"/>
      <c r="G594" s="2"/>
      <c r="H594" s="2"/>
      <c r="I594" s="2"/>
      <c r="J594" s="2"/>
      <c r="K594" s="2"/>
      <c r="L594" s="2"/>
      <c r="M594" s="2"/>
      <c r="N594" s="2"/>
      <c r="O594" s="2"/>
      <c r="P594" s="2"/>
      <c r="Q594" s="2"/>
      <c r="R594" s="2"/>
      <c r="S594" s="2"/>
      <c r="T594" s="2"/>
      <c r="U594" s="2"/>
      <c r="V594" s="2"/>
      <c r="W594" s="2"/>
      <c r="X594" s="2"/>
      <c r="Y594" s="2"/>
      <c r="Z594" s="2"/>
      <c r="AA594" s="1622"/>
    </row>
    <row r="595" spans="1:27" ht="15.75">
      <c r="A595" s="2"/>
      <c r="B595" s="64"/>
      <c r="C595" s="2"/>
      <c r="D595" s="2"/>
      <c r="E595" s="2"/>
      <c r="F595" s="2"/>
      <c r="G595" s="2"/>
      <c r="H595" s="2"/>
      <c r="I595" s="2"/>
      <c r="J595" s="2"/>
      <c r="K595" s="2"/>
      <c r="L595" s="2"/>
      <c r="M595" s="2"/>
      <c r="N595" s="2"/>
      <c r="O595" s="2"/>
      <c r="P595" s="2"/>
      <c r="Q595" s="2"/>
      <c r="R595" s="2"/>
      <c r="S595" s="2"/>
      <c r="T595" s="2"/>
      <c r="U595" s="2"/>
      <c r="V595" s="2"/>
      <c r="W595" s="2"/>
      <c r="X595" s="2"/>
      <c r="Y595" s="2"/>
      <c r="Z595" s="2"/>
      <c r="AA595" s="1622"/>
    </row>
    <row r="596" spans="1:27" ht="15.75">
      <c r="A596" s="2"/>
      <c r="B596" s="64"/>
      <c r="C596" s="2"/>
      <c r="D596" s="2"/>
      <c r="E596" s="2"/>
      <c r="F596" s="2"/>
      <c r="G596" s="2"/>
      <c r="H596" s="2"/>
      <c r="I596" s="2"/>
      <c r="J596" s="2"/>
      <c r="K596" s="2"/>
      <c r="L596" s="2"/>
      <c r="M596" s="2"/>
      <c r="N596" s="2"/>
      <c r="O596" s="2"/>
      <c r="P596" s="2"/>
      <c r="Q596" s="2"/>
      <c r="R596" s="2"/>
      <c r="S596" s="2"/>
      <c r="T596" s="2"/>
      <c r="U596" s="2"/>
      <c r="V596" s="2"/>
      <c r="W596" s="2"/>
      <c r="X596" s="2"/>
      <c r="Y596" s="2"/>
      <c r="Z596" s="2"/>
      <c r="AA596" s="1622"/>
    </row>
    <row r="597" spans="1:27" ht="15.75">
      <c r="A597" s="2"/>
      <c r="B597" s="64"/>
      <c r="C597" s="2"/>
      <c r="D597" s="2"/>
      <c r="E597" s="2"/>
      <c r="F597" s="2"/>
      <c r="G597" s="2"/>
      <c r="H597" s="2"/>
      <c r="I597" s="2"/>
      <c r="J597" s="2"/>
      <c r="K597" s="2"/>
      <c r="L597" s="2"/>
      <c r="M597" s="2"/>
      <c r="N597" s="2"/>
      <c r="O597" s="2"/>
      <c r="P597" s="2"/>
      <c r="Q597" s="2"/>
      <c r="R597" s="2"/>
      <c r="S597" s="2"/>
      <c r="T597" s="2"/>
      <c r="U597" s="2"/>
      <c r="V597" s="2"/>
      <c r="W597" s="2"/>
      <c r="X597" s="2"/>
      <c r="Y597" s="2"/>
      <c r="Z597" s="2"/>
      <c r="AA597" s="1622"/>
    </row>
    <row r="598" spans="1:27" ht="15.75">
      <c r="A598" s="2"/>
      <c r="B598" s="64"/>
      <c r="C598" s="2"/>
      <c r="D598" s="2"/>
      <c r="E598" s="2"/>
      <c r="F598" s="2"/>
      <c r="G598" s="2"/>
      <c r="H598" s="2"/>
      <c r="I598" s="2"/>
      <c r="J598" s="2"/>
      <c r="K598" s="2"/>
      <c r="L598" s="2"/>
      <c r="M598" s="2"/>
      <c r="N598" s="2"/>
      <c r="O598" s="2"/>
      <c r="P598" s="2"/>
      <c r="Q598" s="2"/>
      <c r="R598" s="2"/>
      <c r="S598" s="2"/>
      <c r="T598" s="2"/>
      <c r="U598" s="2"/>
      <c r="V598" s="2"/>
      <c r="W598" s="2"/>
      <c r="X598" s="2"/>
      <c r="Y598" s="2"/>
      <c r="Z598" s="2"/>
      <c r="AA598" s="1622"/>
    </row>
    <row r="599" spans="1:27" ht="15.75">
      <c r="A599" s="2"/>
      <c r="B599" s="64"/>
      <c r="C599" s="2"/>
      <c r="D599" s="2"/>
      <c r="E599" s="2"/>
      <c r="F599" s="2"/>
      <c r="G599" s="2"/>
      <c r="H599" s="2"/>
      <c r="I599" s="2"/>
      <c r="J599" s="2"/>
      <c r="K599" s="2"/>
      <c r="L599" s="2"/>
      <c r="M599" s="2"/>
      <c r="N599" s="2"/>
      <c r="O599" s="2"/>
      <c r="P599" s="2"/>
      <c r="Q599" s="2"/>
      <c r="R599" s="2"/>
      <c r="S599" s="2"/>
      <c r="T599" s="2"/>
      <c r="U599" s="2"/>
      <c r="V599" s="2"/>
      <c r="W599" s="2"/>
      <c r="X599" s="2"/>
      <c r="Y599" s="2"/>
      <c r="Z599" s="2"/>
      <c r="AA599" s="1622"/>
    </row>
    <row r="600" spans="1:27" ht="15.75">
      <c r="A600" s="2"/>
      <c r="B600" s="64"/>
      <c r="C600" s="2"/>
      <c r="D600" s="2"/>
      <c r="E600" s="2"/>
      <c r="F600" s="2"/>
      <c r="G600" s="2"/>
      <c r="H600" s="2"/>
      <c r="I600" s="2"/>
      <c r="J600" s="2"/>
      <c r="K600" s="2"/>
      <c r="L600" s="2"/>
      <c r="M600" s="2"/>
      <c r="N600" s="2"/>
      <c r="O600" s="2"/>
      <c r="P600" s="2"/>
      <c r="Q600" s="2"/>
      <c r="R600" s="2"/>
      <c r="S600" s="2"/>
      <c r="T600" s="2"/>
      <c r="U600" s="2"/>
      <c r="V600" s="2"/>
      <c r="W600" s="2"/>
      <c r="X600" s="2"/>
      <c r="Y600" s="2"/>
      <c r="Z600" s="2"/>
      <c r="AA600" s="1622"/>
    </row>
    <row r="601" spans="1:27" ht="15.75">
      <c r="A601" s="2"/>
      <c r="B601" s="64"/>
      <c r="C601" s="2"/>
      <c r="D601" s="2"/>
      <c r="E601" s="2"/>
      <c r="F601" s="2"/>
      <c r="G601" s="2"/>
      <c r="H601" s="2"/>
      <c r="I601" s="2"/>
      <c r="J601" s="2"/>
      <c r="K601" s="2"/>
      <c r="L601" s="2"/>
      <c r="M601" s="2"/>
      <c r="N601" s="2"/>
      <c r="O601" s="2"/>
      <c r="P601" s="2"/>
      <c r="Q601" s="2"/>
      <c r="R601" s="2"/>
      <c r="S601" s="2"/>
      <c r="T601" s="2"/>
      <c r="U601" s="2"/>
      <c r="V601" s="2"/>
      <c r="W601" s="2"/>
      <c r="X601" s="2"/>
      <c r="Y601" s="2"/>
      <c r="Z601" s="2"/>
      <c r="AA601" s="1622"/>
    </row>
    <row r="602" spans="1:27" ht="15.75">
      <c r="A602" s="2"/>
      <c r="B602" s="64"/>
      <c r="C602" s="2"/>
      <c r="D602" s="2"/>
      <c r="E602" s="2"/>
      <c r="F602" s="2"/>
      <c r="G602" s="2"/>
      <c r="H602" s="2"/>
      <c r="I602" s="2"/>
      <c r="J602" s="2"/>
      <c r="K602" s="2"/>
      <c r="L602" s="2"/>
      <c r="M602" s="2"/>
      <c r="N602" s="2"/>
      <c r="O602" s="2"/>
      <c r="P602" s="2"/>
      <c r="Q602" s="2"/>
      <c r="R602" s="2"/>
      <c r="S602" s="2"/>
      <c r="T602" s="2"/>
      <c r="U602" s="2"/>
      <c r="V602" s="2"/>
      <c r="W602" s="2"/>
      <c r="X602" s="2"/>
      <c r="Y602" s="2"/>
      <c r="Z602" s="2"/>
      <c r="AA602" s="1622"/>
    </row>
    <row r="603" spans="1:27" ht="15.75">
      <c r="A603" s="2"/>
      <c r="B603" s="64"/>
      <c r="C603" s="2"/>
      <c r="D603" s="2"/>
      <c r="E603" s="2"/>
      <c r="F603" s="2"/>
      <c r="G603" s="2"/>
      <c r="H603" s="2"/>
      <c r="I603" s="2"/>
      <c r="J603" s="2"/>
      <c r="K603" s="2"/>
      <c r="L603" s="2"/>
      <c r="M603" s="2"/>
      <c r="N603" s="2"/>
      <c r="O603" s="2"/>
      <c r="P603" s="2"/>
      <c r="Q603" s="2"/>
      <c r="R603" s="2"/>
      <c r="S603" s="2"/>
      <c r="T603" s="2"/>
      <c r="U603" s="2"/>
      <c r="V603" s="2"/>
      <c r="W603" s="2"/>
      <c r="X603" s="2"/>
      <c r="Y603" s="2"/>
      <c r="Z603" s="2"/>
      <c r="AA603" s="1622"/>
    </row>
    <row r="604" spans="1:27" ht="15.75">
      <c r="A604" s="2"/>
      <c r="B604" s="64"/>
      <c r="C604" s="2"/>
      <c r="D604" s="2"/>
      <c r="E604" s="2"/>
      <c r="F604" s="2"/>
      <c r="G604" s="2"/>
      <c r="H604" s="2"/>
      <c r="I604" s="2"/>
      <c r="J604" s="2"/>
      <c r="K604" s="2"/>
      <c r="L604" s="2"/>
      <c r="M604" s="2"/>
      <c r="N604" s="2"/>
      <c r="O604" s="2"/>
      <c r="P604" s="2"/>
      <c r="Q604" s="2"/>
      <c r="R604" s="2"/>
      <c r="S604" s="2"/>
      <c r="T604" s="2"/>
      <c r="U604" s="2"/>
      <c r="V604" s="2"/>
      <c r="W604" s="2"/>
      <c r="X604" s="2"/>
      <c r="Y604" s="2"/>
      <c r="Z604" s="2"/>
      <c r="AA604" s="1622"/>
    </row>
    <row r="605" spans="1:27" ht="15.75">
      <c r="A605" s="2"/>
      <c r="B605" s="64"/>
      <c r="C605" s="2"/>
      <c r="D605" s="2"/>
      <c r="E605" s="2"/>
      <c r="F605" s="2"/>
      <c r="G605" s="2"/>
      <c r="H605" s="2"/>
      <c r="I605" s="2"/>
      <c r="J605" s="2"/>
      <c r="K605" s="2"/>
      <c r="L605" s="2"/>
      <c r="M605" s="2"/>
      <c r="N605" s="2"/>
      <c r="O605" s="2"/>
      <c r="P605" s="2"/>
      <c r="Q605" s="2"/>
      <c r="R605" s="2"/>
      <c r="S605" s="2"/>
      <c r="T605" s="2"/>
      <c r="U605" s="2"/>
      <c r="V605" s="2"/>
      <c r="W605" s="2"/>
      <c r="X605" s="2"/>
      <c r="Y605" s="2"/>
      <c r="Z605" s="2"/>
      <c r="AA605" s="1622"/>
    </row>
    <row r="606" spans="1:27" ht="15.75">
      <c r="A606" s="2"/>
      <c r="B606" s="64"/>
      <c r="C606" s="2"/>
      <c r="D606" s="2"/>
      <c r="E606" s="2"/>
      <c r="F606" s="2"/>
      <c r="G606" s="2"/>
      <c r="H606" s="2"/>
      <c r="I606" s="2"/>
      <c r="J606" s="2"/>
      <c r="K606" s="2"/>
      <c r="L606" s="2"/>
      <c r="M606" s="2"/>
      <c r="N606" s="2"/>
      <c r="O606" s="2"/>
      <c r="P606" s="2"/>
      <c r="Q606" s="2"/>
      <c r="R606" s="2"/>
      <c r="S606" s="2"/>
      <c r="T606" s="2"/>
      <c r="U606" s="2"/>
      <c r="V606" s="2"/>
      <c r="W606" s="2"/>
      <c r="X606" s="2"/>
      <c r="Y606" s="2"/>
      <c r="Z606" s="2"/>
      <c r="AA606" s="1622"/>
    </row>
    <row r="607" spans="1:27" ht="15.75">
      <c r="A607" s="2"/>
      <c r="B607" s="64"/>
      <c r="C607" s="2"/>
      <c r="D607" s="2"/>
      <c r="E607" s="2"/>
      <c r="F607" s="2"/>
      <c r="G607" s="2"/>
      <c r="H607" s="2"/>
      <c r="I607" s="2"/>
      <c r="J607" s="2"/>
      <c r="K607" s="2"/>
      <c r="L607" s="2"/>
      <c r="M607" s="2"/>
      <c r="N607" s="2"/>
      <c r="O607" s="2"/>
      <c r="P607" s="2"/>
      <c r="Q607" s="2"/>
      <c r="R607" s="2"/>
      <c r="S607" s="2"/>
      <c r="T607" s="2"/>
      <c r="U607" s="2"/>
      <c r="V607" s="2"/>
      <c r="W607" s="2"/>
      <c r="X607" s="2"/>
      <c r="Y607" s="2"/>
      <c r="Z607" s="2"/>
      <c r="AA607" s="1622"/>
    </row>
    <row r="608" spans="1:27" ht="15.75">
      <c r="A608" s="2"/>
      <c r="B608" s="64"/>
      <c r="C608" s="2"/>
      <c r="D608" s="2"/>
      <c r="E608" s="2"/>
      <c r="F608" s="2"/>
      <c r="G608" s="2"/>
      <c r="H608" s="2"/>
      <c r="I608" s="2"/>
      <c r="J608" s="2"/>
      <c r="K608" s="2"/>
      <c r="L608" s="2"/>
      <c r="M608" s="2"/>
      <c r="N608" s="2"/>
      <c r="O608" s="2"/>
      <c r="P608" s="2"/>
      <c r="Q608" s="2"/>
      <c r="R608" s="2"/>
      <c r="S608" s="2"/>
      <c r="T608" s="2"/>
      <c r="U608" s="2"/>
      <c r="V608" s="2"/>
      <c r="W608" s="2"/>
      <c r="X608" s="2"/>
      <c r="Y608" s="2"/>
      <c r="Z608" s="2"/>
      <c r="AA608" s="1622"/>
    </row>
    <row r="609" spans="1:27" ht="15.75">
      <c r="A609" s="2"/>
      <c r="B609" s="64"/>
      <c r="C609" s="2"/>
      <c r="D609" s="2"/>
      <c r="E609" s="2"/>
      <c r="F609" s="2"/>
      <c r="G609" s="2"/>
      <c r="H609" s="2"/>
      <c r="I609" s="2"/>
      <c r="J609" s="2"/>
      <c r="K609" s="2"/>
      <c r="L609" s="2"/>
      <c r="M609" s="2"/>
      <c r="N609" s="2"/>
      <c r="O609" s="2"/>
      <c r="P609" s="2"/>
      <c r="Q609" s="2"/>
      <c r="R609" s="2"/>
      <c r="S609" s="2"/>
      <c r="T609" s="2"/>
      <c r="U609" s="2"/>
      <c r="V609" s="2"/>
      <c r="W609" s="2"/>
      <c r="X609" s="2"/>
      <c r="Y609" s="2"/>
      <c r="Z609" s="2"/>
      <c r="AA609" s="1622"/>
    </row>
    <row r="610" spans="1:27" ht="15.75">
      <c r="A610" s="2"/>
      <c r="B610" s="64"/>
      <c r="C610" s="2"/>
      <c r="D610" s="2"/>
      <c r="E610" s="2"/>
      <c r="F610" s="2"/>
      <c r="G610" s="2"/>
      <c r="H610" s="2"/>
      <c r="I610" s="2"/>
      <c r="J610" s="2"/>
      <c r="K610" s="2"/>
      <c r="L610" s="2"/>
      <c r="M610" s="2"/>
      <c r="N610" s="2"/>
      <c r="O610" s="2"/>
      <c r="P610" s="2"/>
      <c r="Q610" s="2"/>
      <c r="R610" s="2"/>
      <c r="S610" s="2"/>
      <c r="T610" s="2"/>
      <c r="U610" s="2"/>
      <c r="V610" s="2"/>
      <c r="W610" s="2"/>
      <c r="X610" s="2"/>
      <c r="Y610" s="2"/>
      <c r="Z610" s="2"/>
      <c r="AA610" s="1622"/>
    </row>
    <row r="611" spans="1:27" ht="15.75">
      <c r="A611" s="2"/>
      <c r="B611" s="64"/>
      <c r="C611" s="2"/>
      <c r="D611" s="2"/>
      <c r="E611" s="2"/>
      <c r="F611" s="2"/>
      <c r="G611" s="2"/>
      <c r="H611" s="2"/>
      <c r="I611" s="2"/>
      <c r="J611" s="2"/>
      <c r="K611" s="2"/>
      <c r="L611" s="2"/>
      <c r="M611" s="2"/>
      <c r="N611" s="2"/>
      <c r="O611" s="2"/>
      <c r="P611" s="2"/>
      <c r="Q611" s="2"/>
      <c r="R611" s="2"/>
      <c r="S611" s="2"/>
      <c r="T611" s="2"/>
      <c r="U611" s="2"/>
      <c r="V611" s="2"/>
      <c r="W611" s="2"/>
      <c r="X611" s="2"/>
      <c r="Y611" s="2"/>
      <c r="Z611" s="2"/>
      <c r="AA611" s="1622"/>
    </row>
    <row r="612" spans="1:27" ht="15.75">
      <c r="A612" s="2"/>
      <c r="B612" s="64"/>
      <c r="C612" s="2"/>
      <c r="D612" s="2"/>
      <c r="E612" s="2"/>
      <c r="F612" s="2"/>
      <c r="G612" s="2"/>
      <c r="H612" s="2"/>
      <c r="I612" s="2"/>
      <c r="J612" s="2"/>
      <c r="K612" s="2"/>
      <c r="L612" s="2"/>
      <c r="M612" s="2"/>
      <c r="N612" s="2"/>
      <c r="O612" s="2"/>
      <c r="P612" s="2"/>
      <c r="Q612" s="2"/>
      <c r="R612" s="2"/>
      <c r="S612" s="2"/>
      <c r="T612" s="2"/>
      <c r="U612" s="2"/>
      <c r="V612" s="2"/>
      <c r="W612" s="2"/>
      <c r="X612" s="2"/>
      <c r="Y612" s="2"/>
      <c r="Z612" s="2"/>
      <c r="AA612" s="1622"/>
    </row>
    <row r="613" spans="1:27" ht="15.75">
      <c r="A613" s="2"/>
      <c r="B613" s="64"/>
      <c r="C613" s="2"/>
      <c r="D613" s="2"/>
      <c r="E613" s="2"/>
      <c r="F613" s="2"/>
      <c r="G613" s="2"/>
      <c r="H613" s="2"/>
      <c r="I613" s="2"/>
      <c r="J613" s="2"/>
      <c r="K613" s="2"/>
      <c r="L613" s="2"/>
      <c r="M613" s="2"/>
      <c r="N613" s="2"/>
      <c r="O613" s="2"/>
      <c r="P613" s="2"/>
      <c r="Q613" s="2"/>
      <c r="R613" s="2"/>
      <c r="S613" s="2"/>
      <c r="T613" s="2"/>
      <c r="U613" s="2"/>
      <c r="V613" s="2"/>
      <c r="W613" s="2"/>
      <c r="X613" s="2"/>
      <c r="Y613" s="2"/>
      <c r="Z613" s="2"/>
      <c r="AA613" s="1622"/>
    </row>
    <row r="614" spans="1:27" ht="15.75">
      <c r="A614" s="2"/>
      <c r="B614" s="64"/>
      <c r="C614" s="2"/>
      <c r="D614" s="2"/>
      <c r="E614" s="2"/>
      <c r="F614" s="2"/>
      <c r="G614" s="2"/>
      <c r="H614" s="2"/>
      <c r="I614" s="2"/>
      <c r="J614" s="2"/>
      <c r="K614" s="2"/>
      <c r="L614" s="2"/>
      <c r="M614" s="2"/>
      <c r="N614" s="2"/>
      <c r="O614" s="2"/>
      <c r="P614" s="2"/>
      <c r="Q614" s="2"/>
      <c r="R614" s="2"/>
      <c r="S614" s="2"/>
      <c r="T614" s="2"/>
      <c r="U614" s="2"/>
      <c r="V614" s="2"/>
      <c r="W614" s="2"/>
      <c r="X614" s="2"/>
      <c r="Y614" s="2"/>
      <c r="Z614" s="2"/>
      <c r="AA614" s="1622"/>
    </row>
    <row r="615" spans="1:27" ht="15.75">
      <c r="A615" s="2"/>
      <c r="B615" s="64"/>
      <c r="C615" s="2"/>
      <c r="D615" s="2"/>
      <c r="E615" s="2"/>
      <c r="F615" s="2"/>
      <c r="G615" s="2"/>
      <c r="H615" s="2"/>
      <c r="I615" s="2"/>
      <c r="J615" s="2"/>
      <c r="K615" s="2"/>
      <c r="L615" s="2"/>
      <c r="M615" s="2"/>
      <c r="N615" s="2"/>
      <c r="O615" s="2"/>
      <c r="P615" s="2"/>
      <c r="Q615" s="2"/>
      <c r="R615" s="2"/>
      <c r="S615" s="2"/>
      <c r="T615" s="2"/>
      <c r="U615" s="2"/>
      <c r="V615" s="2"/>
      <c r="W615" s="2"/>
      <c r="X615" s="2"/>
      <c r="Y615" s="2"/>
      <c r="Z615" s="2"/>
      <c r="AA615" s="1622"/>
    </row>
    <row r="616" spans="1:27" ht="15.75">
      <c r="A616" s="2"/>
      <c r="B616" s="64"/>
      <c r="C616" s="2"/>
      <c r="D616" s="2"/>
      <c r="E616" s="2"/>
      <c r="F616" s="2"/>
      <c r="G616" s="2"/>
      <c r="H616" s="2"/>
      <c r="I616" s="2"/>
      <c r="J616" s="2"/>
      <c r="K616" s="2"/>
      <c r="L616" s="2"/>
      <c r="M616" s="2"/>
      <c r="N616" s="2"/>
      <c r="O616" s="2"/>
      <c r="P616" s="2"/>
      <c r="Q616" s="2"/>
      <c r="R616" s="2"/>
      <c r="S616" s="2"/>
      <c r="T616" s="2"/>
      <c r="U616" s="2"/>
      <c r="V616" s="2"/>
      <c r="W616" s="2"/>
      <c r="X616" s="2"/>
      <c r="Y616" s="2"/>
      <c r="Z616" s="2"/>
      <c r="AA616" s="1622"/>
    </row>
    <row r="617" spans="1:27" ht="15.75">
      <c r="A617" s="2"/>
      <c r="B617" s="64"/>
      <c r="C617" s="2"/>
      <c r="D617" s="2"/>
      <c r="E617" s="2"/>
      <c r="F617" s="2"/>
      <c r="G617" s="2"/>
      <c r="H617" s="2"/>
      <c r="I617" s="2"/>
      <c r="J617" s="2"/>
      <c r="K617" s="2"/>
      <c r="L617" s="2"/>
      <c r="M617" s="2"/>
      <c r="N617" s="2"/>
      <c r="O617" s="2"/>
      <c r="P617" s="2"/>
      <c r="Q617" s="2"/>
      <c r="R617" s="2"/>
      <c r="S617" s="2"/>
      <c r="T617" s="2"/>
      <c r="U617" s="2"/>
      <c r="V617" s="2"/>
      <c r="W617" s="2"/>
      <c r="X617" s="2"/>
      <c r="Y617" s="2"/>
      <c r="Z617" s="2"/>
      <c r="AA617" s="1622"/>
    </row>
    <row r="618" spans="1:27" ht="15.75">
      <c r="A618" s="2"/>
      <c r="B618" s="64"/>
      <c r="C618" s="2"/>
      <c r="D618" s="2"/>
      <c r="E618" s="2"/>
      <c r="F618" s="2"/>
      <c r="G618" s="2"/>
      <c r="H618" s="2"/>
      <c r="I618" s="2"/>
      <c r="J618" s="2"/>
      <c r="K618" s="2"/>
      <c r="L618" s="2"/>
      <c r="M618" s="2"/>
      <c r="N618" s="2"/>
      <c r="O618" s="2"/>
      <c r="P618" s="2"/>
      <c r="Q618" s="2"/>
      <c r="R618" s="2"/>
      <c r="S618" s="2"/>
      <c r="T618" s="2"/>
      <c r="U618" s="2"/>
      <c r="V618" s="2"/>
      <c r="W618" s="2"/>
      <c r="X618" s="2"/>
      <c r="Y618" s="2"/>
      <c r="Z618" s="2"/>
      <c r="AA618" s="1622"/>
    </row>
    <row r="619" spans="1:27" ht="15.75">
      <c r="A619" s="2"/>
      <c r="B619" s="64"/>
      <c r="C619" s="2"/>
      <c r="D619" s="2"/>
      <c r="E619" s="2"/>
      <c r="F619" s="2"/>
      <c r="G619" s="2"/>
      <c r="H619" s="2"/>
      <c r="I619" s="2"/>
      <c r="J619" s="2"/>
      <c r="K619" s="2"/>
      <c r="L619" s="2"/>
      <c r="M619" s="2"/>
      <c r="N619" s="2"/>
      <c r="O619" s="2"/>
      <c r="P619" s="2"/>
      <c r="Q619" s="2"/>
      <c r="R619" s="2"/>
      <c r="S619" s="2"/>
      <c r="T619" s="2"/>
      <c r="U619" s="2"/>
      <c r="V619" s="2"/>
      <c r="W619" s="2"/>
      <c r="X619" s="2"/>
      <c r="Y619" s="2"/>
      <c r="Z619" s="2"/>
      <c r="AA619" s="1622"/>
    </row>
    <row r="620" spans="1:27" ht="15.75">
      <c r="A620" s="2"/>
      <c r="B620" s="64"/>
      <c r="C620" s="2"/>
      <c r="D620" s="2"/>
      <c r="E620" s="2"/>
      <c r="F620" s="2"/>
      <c r="G620" s="2"/>
      <c r="H620" s="2"/>
      <c r="I620" s="2"/>
      <c r="J620" s="2"/>
      <c r="K620" s="2"/>
      <c r="L620" s="2"/>
      <c r="M620" s="2"/>
      <c r="N620" s="2"/>
      <c r="O620" s="2"/>
      <c r="P620" s="2"/>
      <c r="Q620" s="2"/>
      <c r="R620" s="2"/>
      <c r="S620" s="2"/>
      <c r="T620" s="2"/>
      <c r="U620" s="2"/>
      <c r="V620" s="2"/>
      <c r="W620" s="2"/>
      <c r="X620" s="2"/>
      <c r="Y620" s="2"/>
      <c r="Z620" s="2"/>
      <c r="AA620" s="1622"/>
    </row>
    <row r="621" spans="1:27" ht="15.75">
      <c r="A621" s="2"/>
      <c r="B621" s="64"/>
      <c r="C621" s="2"/>
      <c r="D621" s="2"/>
      <c r="E621" s="2"/>
      <c r="F621" s="2"/>
      <c r="G621" s="2"/>
      <c r="H621" s="2"/>
      <c r="I621" s="2"/>
      <c r="J621" s="2"/>
      <c r="K621" s="2"/>
      <c r="L621" s="2"/>
      <c r="M621" s="2"/>
      <c r="N621" s="2"/>
      <c r="O621" s="2"/>
      <c r="P621" s="2"/>
      <c r="Q621" s="2"/>
      <c r="R621" s="2"/>
      <c r="S621" s="2"/>
      <c r="T621" s="2"/>
      <c r="U621" s="2"/>
      <c r="V621" s="2"/>
      <c r="W621" s="2"/>
      <c r="X621" s="2"/>
      <c r="Y621" s="2"/>
      <c r="Z621" s="2"/>
      <c r="AA621" s="1622"/>
    </row>
    <row r="622" spans="1:27" ht="15.75">
      <c r="A622" s="2"/>
      <c r="B622" s="64"/>
      <c r="C622" s="2"/>
      <c r="D622" s="2"/>
      <c r="E622" s="2"/>
      <c r="F622" s="2"/>
      <c r="G622" s="2"/>
      <c r="H622" s="2"/>
      <c r="I622" s="2"/>
      <c r="J622" s="2"/>
      <c r="K622" s="2"/>
      <c r="L622" s="2"/>
      <c r="M622" s="2"/>
      <c r="N622" s="2"/>
      <c r="O622" s="2"/>
      <c r="P622" s="2"/>
      <c r="Q622" s="2"/>
      <c r="R622" s="2"/>
      <c r="S622" s="2"/>
      <c r="T622" s="2"/>
      <c r="U622" s="2"/>
      <c r="V622" s="2"/>
      <c r="W622" s="2"/>
      <c r="X622" s="2"/>
      <c r="Y622" s="2"/>
      <c r="Z622" s="2"/>
      <c r="AA622" s="1622"/>
    </row>
    <row r="623" spans="1:27" ht="15.75">
      <c r="A623" s="2"/>
      <c r="B623" s="64"/>
      <c r="C623" s="2"/>
      <c r="D623" s="2"/>
      <c r="E623" s="2"/>
      <c r="F623" s="2"/>
      <c r="G623" s="2"/>
      <c r="H623" s="2"/>
      <c r="I623" s="2"/>
      <c r="J623" s="2"/>
      <c r="K623" s="2"/>
      <c r="L623" s="2"/>
      <c r="M623" s="2"/>
      <c r="N623" s="2"/>
      <c r="O623" s="2"/>
      <c r="P623" s="2"/>
      <c r="Q623" s="2"/>
      <c r="R623" s="2"/>
      <c r="S623" s="2"/>
      <c r="T623" s="2"/>
      <c r="U623" s="2"/>
      <c r="V623" s="2"/>
      <c r="W623" s="2"/>
      <c r="X623" s="2"/>
      <c r="Y623" s="2"/>
      <c r="Z623" s="2"/>
      <c r="AA623" s="1622"/>
    </row>
    <row r="624" spans="1:27" ht="15.75">
      <c r="A624" s="2"/>
      <c r="B624" s="64"/>
      <c r="C624" s="2"/>
      <c r="D624" s="2"/>
      <c r="E624" s="2"/>
      <c r="F624" s="2"/>
      <c r="G624" s="2"/>
      <c r="H624" s="2"/>
      <c r="I624" s="2"/>
      <c r="J624" s="2"/>
      <c r="K624" s="2"/>
      <c r="L624" s="2"/>
      <c r="M624" s="2"/>
      <c r="N624" s="2"/>
      <c r="O624" s="2"/>
      <c r="P624" s="2"/>
      <c r="Q624" s="2"/>
      <c r="R624" s="2"/>
      <c r="S624" s="2"/>
      <c r="T624" s="2"/>
      <c r="U624" s="2"/>
      <c r="V624" s="2"/>
      <c r="W624" s="2"/>
      <c r="X624" s="2"/>
      <c r="Y624" s="2"/>
      <c r="Z624" s="2"/>
      <c r="AA624" s="1622"/>
    </row>
    <row r="625" spans="1:27" ht="15.75">
      <c r="A625" s="2"/>
      <c r="B625" s="64"/>
      <c r="C625" s="2"/>
      <c r="D625" s="2"/>
      <c r="E625" s="2"/>
      <c r="F625" s="2"/>
      <c r="G625" s="2"/>
      <c r="H625" s="2"/>
      <c r="I625" s="2"/>
      <c r="J625" s="2"/>
      <c r="K625" s="2"/>
      <c r="L625" s="2"/>
      <c r="M625" s="2"/>
      <c r="N625" s="2"/>
      <c r="O625" s="2"/>
      <c r="P625" s="2"/>
      <c r="Q625" s="2"/>
      <c r="R625" s="2"/>
      <c r="S625" s="2"/>
      <c r="T625" s="2"/>
      <c r="U625" s="2"/>
      <c r="V625" s="2"/>
      <c r="W625" s="2"/>
      <c r="X625" s="2"/>
      <c r="Y625" s="2"/>
      <c r="Z625" s="2"/>
      <c r="AA625" s="1622"/>
    </row>
    <row r="626" spans="1:27" ht="15.75">
      <c r="A626" s="2"/>
      <c r="B626" s="64"/>
      <c r="C626" s="2"/>
      <c r="D626" s="2"/>
      <c r="E626" s="2"/>
      <c r="F626" s="2"/>
      <c r="G626" s="2"/>
      <c r="H626" s="2"/>
      <c r="I626" s="2"/>
      <c r="J626" s="2"/>
      <c r="K626" s="2"/>
      <c r="L626" s="2"/>
      <c r="M626" s="2"/>
      <c r="N626" s="2"/>
      <c r="O626" s="2"/>
      <c r="P626" s="2"/>
      <c r="Q626" s="2"/>
      <c r="R626" s="2"/>
      <c r="S626" s="2"/>
      <c r="T626" s="2"/>
      <c r="U626" s="2"/>
      <c r="V626" s="2"/>
      <c r="W626" s="2"/>
      <c r="X626" s="2"/>
      <c r="Y626" s="2"/>
      <c r="Z626" s="2"/>
      <c r="AA626" s="1622"/>
    </row>
    <row r="627" spans="1:27" ht="15.75">
      <c r="A627" s="2"/>
      <c r="B627" s="64"/>
      <c r="C627" s="2"/>
      <c r="D627" s="2"/>
      <c r="E627" s="2"/>
      <c r="F627" s="2"/>
      <c r="G627" s="2"/>
      <c r="H627" s="2"/>
      <c r="I627" s="2"/>
      <c r="J627" s="2"/>
      <c r="K627" s="2"/>
      <c r="L627" s="2"/>
      <c r="M627" s="2"/>
      <c r="N627" s="2"/>
      <c r="O627" s="2"/>
      <c r="P627" s="2"/>
      <c r="Q627" s="2"/>
      <c r="R627" s="2"/>
      <c r="S627" s="2"/>
      <c r="T627" s="2"/>
      <c r="U627" s="2"/>
      <c r="V627" s="2"/>
      <c r="W627" s="2"/>
      <c r="X627" s="2"/>
      <c r="Y627" s="2"/>
      <c r="Z627" s="2"/>
      <c r="AA627" s="1622"/>
    </row>
    <row r="628" spans="1:27" ht="15.75">
      <c r="A628" s="2"/>
      <c r="B628" s="64"/>
      <c r="C628" s="2"/>
      <c r="D628" s="2"/>
      <c r="E628" s="2"/>
      <c r="F628" s="2"/>
      <c r="G628" s="2"/>
      <c r="H628" s="2"/>
      <c r="I628" s="2"/>
      <c r="J628" s="2"/>
      <c r="K628" s="2"/>
      <c r="L628" s="2"/>
      <c r="M628" s="2"/>
      <c r="N628" s="2"/>
      <c r="O628" s="2"/>
      <c r="P628" s="2"/>
      <c r="Q628" s="2"/>
      <c r="R628" s="2"/>
      <c r="S628" s="2"/>
      <c r="T628" s="2"/>
      <c r="U628" s="2"/>
      <c r="V628" s="2"/>
      <c r="W628" s="2"/>
      <c r="X628" s="2"/>
      <c r="Y628" s="2"/>
      <c r="Z628" s="2"/>
      <c r="AA628" s="1622"/>
    </row>
    <row r="629" spans="1:27" ht="15.75">
      <c r="A629" s="2"/>
      <c r="B629" s="64"/>
      <c r="C629" s="2"/>
      <c r="D629" s="2"/>
      <c r="E629" s="2"/>
      <c r="F629" s="2"/>
      <c r="G629" s="2"/>
      <c r="H629" s="2"/>
      <c r="I629" s="2"/>
      <c r="J629" s="2"/>
      <c r="K629" s="2"/>
      <c r="L629" s="2"/>
      <c r="M629" s="2"/>
      <c r="N629" s="2"/>
      <c r="O629" s="2"/>
      <c r="P629" s="2"/>
      <c r="Q629" s="2"/>
      <c r="R629" s="2"/>
      <c r="S629" s="2"/>
      <c r="T629" s="2"/>
      <c r="U629" s="2"/>
      <c r="V629" s="2"/>
      <c r="W629" s="2"/>
      <c r="X629" s="2"/>
      <c r="Y629" s="2"/>
      <c r="Z629" s="2"/>
      <c r="AA629" s="1622"/>
    </row>
    <row r="630" spans="1:27" ht="15.75">
      <c r="A630" s="2"/>
      <c r="B630" s="64"/>
      <c r="C630" s="2"/>
      <c r="D630" s="2"/>
      <c r="E630" s="2"/>
      <c r="F630" s="2"/>
      <c r="G630" s="2"/>
      <c r="H630" s="2"/>
      <c r="I630" s="2"/>
      <c r="J630" s="2"/>
      <c r="K630" s="2"/>
      <c r="L630" s="2"/>
      <c r="M630" s="2"/>
      <c r="N630" s="2"/>
      <c r="O630" s="2"/>
      <c r="P630" s="2"/>
      <c r="Q630" s="2"/>
      <c r="R630" s="2"/>
      <c r="S630" s="2"/>
      <c r="T630" s="2"/>
      <c r="U630" s="2"/>
      <c r="V630" s="2"/>
      <c r="W630" s="2"/>
      <c r="X630" s="2"/>
      <c r="Y630" s="2"/>
      <c r="Z630" s="2"/>
      <c r="AA630" s="1622"/>
    </row>
    <row r="631" spans="1:27" ht="15.75">
      <c r="A631" s="2"/>
      <c r="B631" s="64"/>
      <c r="C631" s="2"/>
      <c r="D631" s="2"/>
      <c r="E631" s="2"/>
      <c r="F631" s="2"/>
      <c r="G631" s="2"/>
      <c r="H631" s="2"/>
      <c r="I631" s="2"/>
      <c r="J631" s="2"/>
      <c r="K631" s="2"/>
      <c r="L631" s="2"/>
      <c r="M631" s="2"/>
      <c r="N631" s="2"/>
      <c r="O631" s="2"/>
      <c r="P631" s="2"/>
      <c r="Q631" s="2"/>
      <c r="R631" s="2"/>
      <c r="S631" s="2"/>
      <c r="T631" s="2"/>
      <c r="U631" s="2"/>
      <c r="V631" s="2"/>
      <c r="W631" s="2"/>
      <c r="X631" s="2"/>
      <c r="Y631" s="2"/>
      <c r="Z631" s="2"/>
      <c r="AA631" s="1622"/>
    </row>
    <row r="632" spans="1:27" ht="15.75">
      <c r="A632" s="2"/>
      <c r="B632" s="64"/>
      <c r="C632" s="2"/>
      <c r="D632" s="2"/>
      <c r="E632" s="2"/>
      <c r="F632" s="2"/>
      <c r="G632" s="2"/>
      <c r="H632" s="2"/>
      <c r="I632" s="2"/>
      <c r="J632" s="2"/>
      <c r="K632" s="2"/>
      <c r="L632" s="2"/>
      <c r="M632" s="2"/>
      <c r="N632" s="2"/>
      <c r="O632" s="2"/>
      <c r="P632" s="2"/>
      <c r="Q632" s="2"/>
      <c r="R632" s="2"/>
      <c r="S632" s="2"/>
      <c r="T632" s="2"/>
      <c r="U632" s="2"/>
      <c r="V632" s="2"/>
      <c r="W632" s="2"/>
      <c r="X632" s="2"/>
      <c r="Y632" s="2"/>
      <c r="Z632" s="2"/>
      <c r="AA632" s="1622"/>
    </row>
    <row r="633" spans="1:27" ht="15.75">
      <c r="A633" s="2"/>
      <c r="B633" s="64"/>
      <c r="C633" s="2"/>
      <c r="D633" s="2"/>
      <c r="E633" s="2"/>
      <c r="F633" s="2"/>
      <c r="G633" s="2"/>
      <c r="H633" s="2"/>
      <c r="I633" s="2"/>
      <c r="J633" s="2"/>
      <c r="K633" s="2"/>
      <c r="L633" s="2"/>
      <c r="M633" s="2"/>
      <c r="N633" s="2"/>
      <c r="O633" s="2"/>
      <c r="P633" s="2"/>
      <c r="Q633" s="2"/>
      <c r="R633" s="2"/>
      <c r="S633" s="2"/>
      <c r="T633" s="2"/>
      <c r="U633" s="2"/>
      <c r="V633" s="2"/>
      <c r="W633" s="2"/>
      <c r="X633" s="2"/>
      <c r="Y633" s="2"/>
      <c r="Z633" s="2"/>
      <c r="AA633" s="1622"/>
    </row>
    <row r="634" spans="1:27" ht="15.75">
      <c r="A634" s="2"/>
      <c r="B634" s="64"/>
      <c r="C634" s="2"/>
      <c r="D634" s="2"/>
      <c r="E634" s="2"/>
      <c r="F634" s="2"/>
      <c r="G634" s="2"/>
      <c r="H634" s="2"/>
      <c r="I634" s="2"/>
      <c r="J634" s="2"/>
      <c r="K634" s="2"/>
      <c r="L634" s="2"/>
      <c r="M634" s="2"/>
      <c r="N634" s="2"/>
      <c r="O634" s="2"/>
      <c r="P634" s="2"/>
      <c r="Q634" s="2"/>
      <c r="R634" s="2"/>
      <c r="S634" s="2"/>
      <c r="T634" s="2"/>
      <c r="U634" s="2"/>
      <c r="V634" s="2"/>
      <c r="W634" s="2"/>
      <c r="X634" s="2"/>
      <c r="Y634" s="2"/>
      <c r="Z634" s="2"/>
      <c r="AA634" s="1622"/>
    </row>
    <row r="635" spans="1:27" ht="15.75">
      <c r="A635" s="2"/>
      <c r="B635" s="64"/>
      <c r="C635" s="2"/>
      <c r="D635" s="2"/>
      <c r="E635" s="2"/>
      <c r="F635" s="2"/>
      <c r="G635" s="2"/>
      <c r="H635" s="2"/>
      <c r="I635" s="2"/>
      <c r="J635" s="2"/>
      <c r="K635" s="2"/>
      <c r="L635" s="2"/>
      <c r="M635" s="2"/>
      <c r="N635" s="2"/>
      <c r="O635" s="2"/>
      <c r="P635" s="2"/>
      <c r="Q635" s="2"/>
      <c r="R635" s="2"/>
      <c r="S635" s="2"/>
      <c r="T635" s="2"/>
      <c r="U635" s="2"/>
      <c r="V635" s="2"/>
      <c r="W635" s="2"/>
      <c r="X635" s="2"/>
      <c r="Y635" s="2"/>
      <c r="Z635" s="2"/>
      <c r="AA635" s="1622"/>
    </row>
    <row r="636" spans="1:27" ht="15.75">
      <c r="A636" s="2"/>
      <c r="B636" s="64"/>
      <c r="C636" s="2"/>
      <c r="D636" s="2"/>
      <c r="E636" s="2"/>
      <c r="F636" s="2"/>
      <c r="G636" s="2"/>
      <c r="H636" s="2"/>
      <c r="I636" s="2"/>
      <c r="J636" s="2"/>
      <c r="K636" s="2"/>
      <c r="L636" s="2"/>
      <c r="M636" s="2"/>
      <c r="N636" s="2"/>
      <c r="O636" s="2"/>
      <c r="P636" s="2"/>
      <c r="Q636" s="2"/>
      <c r="R636" s="2"/>
      <c r="S636" s="2"/>
      <c r="T636" s="2"/>
      <c r="U636" s="2"/>
      <c r="V636" s="2"/>
      <c r="W636" s="2"/>
      <c r="X636" s="2"/>
      <c r="Y636" s="2"/>
      <c r="Z636" s="2"/>
      <c r="AA636" s="1622"/>
    </row>
    <row r="637" spans="1:27" ht="15.75">
      <c r="A637" s="2"/>
      <c r="B637" s="64"/>
      <c r="C637" s="2"/>
      <c r="D637" s="2"/>
      <c r="E637" s="2"/>
      <c r="F637" s="2"/>
      <c r="G637" s="2"/>
      <c r="H637" s="2"/>
      <c r="I637" s="2"/>
      <c r="J637" s="2"/>
      <c r="K637" s="2"/>
      <c r="L637" s="2"/>
      <c r="M637" s="2"/>
      <c r="N637" s="2"/>
      <c r="O637" s="2"/>
      <c r="P637" s="2"/>
      <c r="Q637" s="2"/>
      <c r="R637" s="2"/>
      <c r="S637" s="2"/>
      <c r="T637" s="2"/>
      <c r="U637" s="2"/>
      <c r="V637" s="2"/>
      <c r="W637" s="2"/>
      <c r="X637" s="2"/>
      <c r="Y637" s="2"/>
      <c r="Z637" s="2"/>
      <c r="AA637" s="1622"/>
    </row>
    <row r="638" spans="1:27" ht="15.75">
      <c r="A638" s="2"/>
      <c r="B638" s="64"/>
      <c r="C638" s="2"/>
      <c r="D638" s="2"/>
      <c r="E638" s="2"/>
      <c r="F638" s="2"/>
      <c r="G638" s="2"/>
      <c r="H638" s="2"/>
      <c r="I638" s="2"/>
      <c r="J638" s="2"/>
      <c r="K638" s="2"/>
      <c r="L638" s="2"/>
      <c r="M638" s="2"/>
      <c r="N638" s="2"/>
      <c r="O638" s="2"/>
      <c r="P638" s="2"/>
      <c r="Q638" s="2"/>
      <c r="R638" s="2"/>
      <c r="S638" s="2"/>
      <c r="T638" s="2"/>
      <c r="U638" s="2"/>
      <c r="V638" s="2"/>
      <c r="W638" s="2"/>
      <c r="X638" s="2"/>
      <c r="Y638" s="2"/>
      <c r="Z638" s="2"/>
      <c r="AA638" s="1622"/>
    </row>
    <row r="639" spans="1:27" ht="15.75">
      <c r="A639" s="2"/>
      <c r="B639" s="64"/>
      <c r="C639" s="2"/>
      <c r="D639" s="2"/>
      <c r="E639" s="2"/>
      <c r="F639" s="2"/>
      <c r="G639" s="2"/>
      <c r="H639" s="2"/>
      <c r="I639" s="2"/>
      <c r="J639" s="2"/>
      <c r="K639" s="2"/>
      <c r="L639" s="2"/>
      <c r="M639" s="2"/>
      <c r="N639" s="2"/>
      <c r="O639" s="2"/>
      <c r="P639" s="2"/>
      <c r="Q639" s="2"/>
      <c r="R639" s="2"/>
      <c r="S639" s="2"/>
      <c r="T639" s="2"/>
      <c r="U639" s="2"/>
      <c r="V639" s="2"/>
      <c r="W639" s="2"/>
      <c r="X639" s="2"/>
      <c r="Y639" s="2"/>
      <c r="Z639" s="2"/>
      <c r="AA639" s="1622"/>
    </row>
    <row r="640" spans="1:27" ht="15.75">
      <c r="A640" s="2"/>
      <c r="B640" s="64"/>
      <c r="C640" s="2"/>
      <c r="D640" s="2"/>
      <c r="E640" s="2"/>
      <c r="F640" s="2"/>
      <c r="G640" s="2"/>
      <c r="H640" s="2"/>
      <c r="I640" s="2"/>
      <c r="J640" s="2"/>
      <c r="K640" s="2"/>
      <c r="L640" s="2"/>
      <c r="M640" s="2"/>
      <c r="N640" s="2"/>
      <c r="O640" s="2"/>
      <c r="P640" s="2"/>
      <c r="Q640" s="2"/>
      <c r="R640" s="2"/>
      <c r="S640" s="2"/>
      <c r="T640" s="2"/>
      <c r="U640" s="2"/>
      <c r="V640" s="2"/>
      <c r="W640" s="2"/>
      <c r="X640" s="2"/>
      <c r="Y640" s="2"/>
      <c r="Z640" s="2"/>
      <c r="AA640" s="1622"/>
    </row>
    <row r="641" spans="1:27" ht="15.75">
      <c r="A641" s="2"/>
      <c r="B641" s="64"/>
      <c r="C641" s="2"/>
      <c r="D641" s="2"/>
      <c r="E641" s="2"/>
      <c r="F641" s="2"/>
      <c r="G641" s="2"/>
      <c r="H641" s="2"/>
      <c r="I641" s="2"/>
      <c r="J641" s="2"/>
      <c r="K641" s="2"/>
      <c r="L641" s="2"/>
      <c r="M641" s="2"/>
      <c r="N641" s="2"/>
      <c r="O641" s="2"/>
      <c r="P641" s="2"/>
      <c r="Q641" s="2"/>
      <c r="R641" s="2"/>
      <c r="S641" s="2"/>
      <c r="T641" s="2"/>
      <c r="U641" s="2"/>
      <c r="V641" s="2"/>
      <c r="W641" s="2"/>
      <c r="X641" s="2"/>
      <c r="Y641" s="2"/>
      <c r="Z641" s="2"/>
      <c r="AA641" s="1622"/>
    </row>
    <row r="642" spans="1:27" ht="15.75">
      <c r="A642" s="2"/>
      <c r="B642" s="64"/>
      <c r="C642" s="2"/>
      <c r="D642" s="2"/>
      <c r="E642" s="2"/>
      <c r="F642" s="2"/>
      <c r="G642" s="2"/>
      <c r="H642" s="2"/>
      <c r="I642" s="2"/>
      <c r="J642" s="2"/>
      <c r="K642" s="2"/>
      <c r="L642" s="2"/>
      <c r="M642" s="2"/>
      <c r="N642" s="2"/>
      <c r="O642" s="2"/>
      <c r="P642" s="2"/>
      <c r="Q642" s="2"/>
      <c r="R642" s="2"/>
      <c r="S642" s="2"/>
      <c r="T642" s="2"/>
      <c r="U642" s="2"/>
      <c r="V642" s="2"/>
      <c r="W642" s="2"/>
      <c r="X642" s="2"/>
      <c r="Y642" s="2"/>
      <c r="Z642" s="2"/>
      <c r="AA642" s="1622"/>
    </row>
    <row r="643" spans="1:27" ht="15.75">
      <c r="A643" s="2"/>
      <c r="B643" s="64"/>
      <c r="C643" s="2"/>
      <c r="D643" s="2"/>
      <c r="E643" s="2"/>
      <c r="F643" s="2"/>
      <c r="G643" s="2"/>
      <c r="H643" s="2"/>
      <c r="I643" s="2"/>
      <c r="J643" s="2"/>
      <c r="K643" s="2"/>
      <c r="L643" s="2"/>
      <c r="M643" s="2"/>
      <c r="N643" s="2"/>
      <c r="O643" s="2"/>
      <c r="P643" s="2"/>
      <c r="Q643" s="2"/>
      <c r="R643" s="2"/>
      <c r="S643" s="2"/>
      <c r="T643" s="2"/>
      <c r="U643" s="2"/>
      <c r="V643" s="2"/>
      <c r="W643" s="2"/>
      <c r="X643" s="2"/>
      <c r="Y643" s="2"/>
      <c r="Z643" s="2"/>
      <c r="AA643" s="1622"/>
    </row>
    <row r="644" spans="1:27" ht="15.75">
      <c r="A644" s="2"/>
      <c r="B644" s="64"/>
      <c r="C644" s="2"/>
      <c r="D644" s="2"/>
      <c r="E644" s="2"/>
      <c r="F644" s="2"/>
      <c r="G644" s="2"/>
      <c r="H644" s="2"/>
      <c r="I644" s="2"/>
      <c r="J644" s="2"/>
      <c r="K644" s="2"/>
      <c r="L644" s="2"/>
      <c r="M644" s="2"/>
      <c r="N644" s="2"/>
      <c r="O644" s="2"/>
      <c r="P644" s="2"/>
      <c r="Q644" s="2"/>
      <c r="R644" s="2"/>
      <c r="S644" s="2"/>
      <c r="T644" s="2"/>
      <c r="U644" s="2"/>
      <c r="V644" s="2"/>
      <c r="W644" s="2"/>
      <c r="X644" s="2"/>
      <c r="Y644" s="2"/>
      <c r="Z644" s="2"/>
      <c r="AA644" s="1622"/>
    </row>
    <row r="645" spans="1:27" ht="15.75">
      <c r="A645" s="2"/>
      <c r="B645" s="64"/>
      <c r="C645" s="2"/>
      <c r="D645" s="2"/>
      <c r="E645" s="2"/>
      <c r="F645" s="2"/>
      <c r="G645" s="2"/>
      <c r="H645" s="2"/>
      <c r="I645" s="2"/>
      <c r="J645" s="2"/>
      <c r="K645" s="2"/>
      <c r="L645" s="2"/>
      <c r="M645" s="2"/>
      <c r="N645" s="2"/>
      <c r="O645" s="2"/>
      <c r="P645" s="2"/>
      <c r="Q645" s="2"/>
      <c r="R645" s="2"/>
      <c r="S645" s="2"/>
      <c r="T645" s="2"/>
      <c r="U645" s="2"/>
      <c r="V645" s="2"/>
      <c r="W645" s="2"/>
      <c r="X645" s="2"/>
      <c r="Y645" s="2"/>
      <c r="Z645" s="2"/>
      <c r="AA645" s="1622"/>
    </row>
    <row r="646" spans="1:27" ht="15.75">
      <c r="A646" s="2"/>
      <c r="B646" s="64"/>
      <c r="C646" s="2"/>
      <c r="D646" s="2"/>
      <c r="E646" s="2"/>
      <c r="F646" s="2"/>
      <c r="G646" s="2"/>
      <c r="H646" s="2"/>
      <c r="I646" s="2"/>
      <c r="J646" s="2"/>
      <c r="K646" s="2"/>
      <c r="L646" s="2"/>
      <c r="M646" s="2"/>
      <c r="N646" s="2"/>
      <c r="O646" s="2"/>
      <c r="P646" s="2"/>
      <c r="Q646" s="2"/>
      <c r="R646" s="2"/>
      <c r="S646" s="2"/>
      <c r="T646" s="2"/>
      <c r="U646" s="2"/>
      <c r="V646" s="2"/>
      <c r="W646" s="2"/>
      <c r="X646" s="2"/>
      <c r="Y646" s="2"/>
      <c r="Z646" s="2"/>
      <c r="AA646" s="1622"/>
    </row>
    <row r="647" spans="1:27" ht="15.75">
      <c r="A647" s="2"/>
      <c r="B647" s="64"/>
      <c r="C647" s="2"/>
      <c r="D647" s="2"/>
      <c r="E647" s="2"/>
      <c r="F647" s="2"/>
      <c r="G647" s="2"/>
      <c r="H647" s="2"/>
      <c r="I647" s="2"/>
      <c r="J647" s="2"/>
      <c r="K647" s="2"/>
      <c r="L647" s="2"/>
      <c r="M647" s="2"/>
      <c r="N647" s="2"/>
      <c r="O647" s="2"/>
      <c r="P647" s="2"/>
      <c r="Q647" s="2"/>
      <c r="R647" s="2"/>
      <c r="S647" s="2"/>
      <c r="T647" s="2"/>
      <c r="U647" s="2"/>
      <c r="V647" s="2"/>
      <c r="W647" s="2"/>
      <c r="X647" s="2"/>
      <c r="Y647" s="2"/>
      <c r="Z647" s="2"/>
      <c r="AA647" s="1622"/>
    </row>
    <row r="648" spans="1:27" ht="15.75">
      <c r="A648" s="2"/>
      <c r="B648" s="64"/>
      <c r="C648" s="2"/>
      <c r="D648" s="2"/>
      <c r="E648" s="2"/>
      <c r="F648" s="2"/>
      <c r="G648" s="2"/>
      <c r="H648" s="2"/>
      <c r="I648" s="2"/>
      <c r="J648" s="2"/>
      <c r="K648" s="2"/>
      <c r="L648" s="2"/>
      <c r="M648" s="2"/>
      <c r="N648" s="2"/>
      <c r="O648" s="2"/>
      <c r="P648" s="2"/>
      <c r="Q648" s="2"/>
      <c r="R648" s="2"/>
      <c r="S648" s="2"/>
      <c r="T648" s="2"/>
      <c r="U648" s="2"/>
      <c r="V648" s="2"/>
      <c r="W648" s="2"/>
      <c r="X648" s="2"/>
      <c r="Y648" s="2"/>
      <c r="Z648" s="2"/>
      <c r="AA648" s="1622"/>
    </row>
    <row r="649" spans="1:27" ht="15.75">
      <c r="A649" s="2"/>
      <c r="B649" s="64"/>
      <c r="C649" s="2"/>
      <c r="D649" s="2"/>
      <c r="E649" s="2"/>
      <c r="F649" s="2"/>
      <c r="G649" s="2"/>
      <c r="H649" s="2"/>
      <c r="I649" s="2"/>
      <c r="J649" s="2"/>
      <c r="K649" s="2"/>
      <c r="L649" s="2"/>
      <c r="M649" s="2"/>
      <c r="N649" s="2"/>
      <c r="O649" s="2"/>
      <c r="P649" s="2"/>
      <c r="Q649" s="2"/>
      <c r="R649" s="2"/>
      <c r="S649" s="2"/>
      <c r="T649" s="2"/>
      <c r="U649" s="2"/>
      <c r="V649" s="2"/>
      <c r="W649" s="2"/>
      <c r="X649" s="2"/>
      <c r="Y649" s="2"/>
      <c r="Z649" s="2"/>
      <c r="AA649" s="1622"/>
    </row>
    <row r="650" spans="1:27" ht="15.75">
      <c r="A650" s="2"/>
      <c r="B650" s="64"/>
      <c r="C650" s="2"/>
      <c r="D650" s="2"/>
      <c r="E650" s="2"/>
      <c r="F650" s="2"/>
      <c r="G650" s="2"/>
      <c r="H650" s="2"/>
      <c r="I650" s="2"/>
      <c r="J650" s="2"/>
      <c r="K650" s="2"/>
      <c r="L650" s="2"/>
      <c r="M650" s="2"/>
      <c r="N650" s="2"/>
      <c r="O650" s="2"/>
      <c r="P650" s="2"/>
      <c r="Q650" s="2"/>
      <c r="R650" s="2"/>
      <c r="S650" s="2"/>
      <c r="T650" s="2"/>
      <c r="U650" s="2"/>
      <c r="V650" s="2"/>
      <c r="W650" s="2"/>
      <c r="X650" s="2"/>
      <c r="Y650" s="2"/>
      <c r="Z650" s="2"/>
      <c r="AA650" s="1622"/>
    </row>
    <row r="651" spans="1:27" ht="15.75">
      <c r="A651" s="2"/>
      <c r="B651" s="64"/>
      <c r="C651" s="2"/>
      <c r="D651" s="2"/>
      <c r="E651" s="2"/>
      <c r="F651" s="2"/>
      <c r="G651" s="2"/>
      <c r="H651" s="2"/>
      <c r="I651" s="2"/>
      <c r="J651" s="2"/>
      <c r="K651" s="2"/>
      <c r="L651" s="2"/>
      <c r="M651" s="2"/>
      <c r="N651" s="2"/>
      <c r="O651" s="2"/>
      <c r="P651" s="2"/>
      <c r="Q651" s="2"/>
      <c r="R651" s="2"/>
      <c r="S651" s="2"/>
      <c r="T651" s="2"/>
      <c r="U651" s="2"/>
      <c r="V651" s="2"/>
      <c r="W651" s="2"/>
      <c r="X651" s="2"/>
      <c r="Y651" s="2"/>
      <c r="Z651" s="2"/>
      <c r="AA651" s="1622"/>
    </row>
    <row r="652" spans="1:27" ht="15.75">
      <c r="A652" s="2"/>
      <c r="B652" s="64"/>
      <c r="C652" s="2"/>
      <c r="D652" s="2"/>
      <c r="E652" s="2"/>
      <c r="F652" s="2"/>
      <c r="G652" s="2"/>
      <c r="H652" s="2"/>
      <c r="I652" s="2"/>
      <c r="J652" s="2"/>
      <c r="K652" s="2"/>
      <c r="L652" s="2"/>
      <c r="M652" s="2"/>
      <c r="N652" s="2"/>
      <c r="O652" s="2"/>
      <c r="P652" s="2"/>
      <c r="Q652" s="2"/>
      <c r="R652" s="2"/>
      <c r="S652" s="2"/>
      <c r="T652" s="2"/>
      <c r="U652" s="2"/>
      <c r="V652" s="2"/>
      <c r="W652" s="2"/>
      <c r="X652" s="2"/>
      <c r="Y652" s="2"/>
      <c r="Z652" s="2"/>
      <c r="AA652" s="1622"/>
    </row>
    <row r="653" spans="1:27" ht="15.75">
      <c r="A653" s="2"/>
      <c r="B653" s="64"/>
      <c r="C653" s="2"/>
      <c r="D653" s="2"/>
      <c r="E653" s="2"/>
      <c r="F653" s="2"/>
      <c r="G653" s="2"/>
      <c r="H653" s="2"/>
      <c r="I653" s="2"/>
      <c r="J653" s="2"/>
      <c r="K653" s="2"/>
      <c r="L653" s="2"/>
      <c r="M653" s="2"/>
      <c r="N653" s="2"/>
      <c r="O653" s="2"/>
      <c r="P653" s="2"/>
      <c r="Q653" s="2"/>
      <c r="R653" s="2"/>
      <c r="S653" s="2"/>
      <c r="T653" s="2"/>
      <c r="U653" s="2"/>
      <c r="V653" s="2"/>
      <c r="W653" s="2"/>
      <c r="X653" s="2"/>
      <c r="Y653" s="2"/>
      <c r="Z653" s="2"/>
      <c r="AA653" s="1622"/>
    </row>
    <row r="654" spans="1:27" ht="15.75">
      <c r="A654" s="2"/>
      <c r="B654" s="64"/>
      <c r="C654" s="2"/>
      <c r="D654" s="2"/>
      <c r="E654" s="2"/>
      <c r="F654" s="2"/>
      <c r="G654" s="2"/>
      <c r="H654" s="2"/>
      <c r="I654" s="2"/>
      <c r="J654" s="2"/>
      <c r="K654" s="2"/>
      <c r="L654" s="2"/>
      <c r="M654" s="2"/>
      <c r="N654" s="2"/>
      <c r="O654" s="2"/>
      <c r="P654" s="2"/>
      <c r="Q654" s="2"/>
      <c r="R654" s="2"/>
      <c r="S654" s="2"/>
      <c r="T654" s="2"/>
      <c r="U654" s="2"/>
      <c r="V654" s="2"/>
      <c r="W654" s="2"/>
      <c r="X654" s="2"/>
      <c r="Y654" s="2"/>
      <c r="Z654" s="2"/>
      <c r="AA654" s="1622"/>
    </row>
    <row r="655" spans="1:27" ht="15.75">
      <c r="A655" s="2"/>
      <c r="B655" s="64"/>
      <c r="C655" s="2"/>
      <c r="D655" s="2"/>
      <c r="E655" s="2"/>
      <c r="F655" s="2"/>
      <c r="G655" s="2"/>
      <c r="H655" s="2"/>
      <c r="I655" s="2"/>
      <c r="J655" s="2"/>
      <c r="K655" s="2"/>
      <c r="L655" s="2"/>
      <c r="M655" s="2"/>
      <c r="N655" s="2"/>
      <c r="O655" s="2"/>
      <c r="P655" s="2"/>
      <c r="Q655" s="2"/>
      <c r="R655" s="2"/>
      <c r="S655" s="2"/>
      <c r="T655" s="2"/>
      <c r="U655" s="2"/>
      <c r="V655" s="2"/>
      <c r="W655" s="2"/>
      <c r="X655" s="2"/>
      <c r="Y655" s="2"/>
      <c r="Z655" s="2"/>
      <c r="AA655" s="1622"/>
    </row>
    <row r="656" spans="1:27" ht="15.75">
      <c r="A656" s="2"/>
      <c r="B656" s="64"/>
      <c r="C656" s="2"/>
      <c r="D656" s="2"/>
      <c r="E656" s="2"/>
      <c r="F656" s="2"/>
      <c r="G656" s="2"/>
      <c r="H656" s="2"/>
      <c r="I656" s="2"/>
      <c r="J656" s="2"/>
      <c r="K656" s="2"/>
      <c r="L656" s="2"/>
      <c r="M656" s="2"/>
      <c r="N656" s="2"/>
      <c r="O656" s="2"/>
      <c r="P656" s="2"/>
      <c r="Q656" s="2"/>
      <c r="R656" s="2"/>
      <c r="S656" s="2"/>
      <c r="T656" s="2"/>
      <c r="U656" s="2"/>
      <c r="V656" s="2"/>
      <c r="W656" s="2"/>
      <c r="X656" s="2"/>
      <c r="Y656" s="2"/>
      <c r="Z656" s="2"/>
      <c r="AA656" s="1622"/>
    </row>
    <row r="657" spans="1:27" ht="15.75">
      <c r="A657" s="2"/>
      <c r="B657" s="64"/>
      <c r="C657" s="2"/>
      <c r="D657" s="2"/>
      <c r="E657" s="2"/>
      <c r="F657" s="2"/>
      <c r="G657" s="2"/>
      <c r="H657" s="2"/>
      <c r="I657" s="2"/>
      <c r="J657" s="2"/>
      <c r="K657" s="2"/>
      <c r="L657" s="2"/>
      <c r="M657" s="2"/>
      <c r="N657" s="2"/>
      <c r="O657" s="2"/>
      <c r="P657" s="2"/>
      <c r="Q657" s="2"/>
      <c r="R657" s="2"/>
      <c r="S657" s="2"/>
      <c r="T657" s="2"/>
      <c r="U657" s="2"/>
      <c r="V657" s="2"/>
      <c r="W657" s="2"/>
      <c r="X657" s="2"/>
      <c r="Y657" s="2"/>
      <c r="Z657" s="2"/>
      <c r="AA657" s="1622"/>
    </row>
    <row r="658" spans="1:27" ht="15.75">
      <c r="A658" s="2"/>
      <c r="B658" s="64"/>
      <c r="C658" s="2"/>
      <c r="D658" s="2"/>
      <c r="E658" s="2"/>
      <c r="F658" s="2"/>
      <c r="G658" s="2"/>
      <c r="H658" s="2"/>
      <c r="I658" s="2"/>
      <c r="J658" s="2"/>
      <c r="K658" s="2"/>
      <c r="L658" s="2"/>
      <c r="M658" s="2"/>
      <c r="N658" s="2"/>
      <c r="O658" s="2"/>
      <c r="P658" s="2"/>
      <c r="Q658" s="2"/>
      <c r="R658" s="2"/>
      <c r="S658" s="2"/>
      <c r="T658" s="2"/>
      <c r="U658" s="2"/>
      <c r="V658" s="2"/>
      <c r="W658" s="2"/>
      <c r="X658" s="2"/>
      <c r="Y658" s="2"/>
      <c r="Z658" s="2"/>
      <c r="AA658" s="1622"/>
    </row>
    <row r="659" spans="1:27" ht="15.75">
      <c r="A659" s="2"/>
      <c r="B659" s="64"/>
      <c r="C659" s="2"/>
      <c r="D659" s="2"/>
      <c r="E659" s="2"/>
      <c r="F659" s="2"/>
      <c r="G659" s="2"/>
      <c r="H659" s="2"/>
      <c r="I659" s="2"/>
      <c r="J659" s="2"/>
      <c r="K659" s="2"/>
      <c r="L659" s="2"/>
      <c r="M659" s="2"/>
      <c r="N659" s="2"/>
      <c r="O659" s="2"/>
      <c r="P659" s="2"/>
      <c r="Q659" s="2"/>
      <c r="R659" s="2"/>
      <c r="S659" s="2"/>
      <c r="T659" s="2"/>
      <c r="U659" s="2"/>
      <c r="V659" s="2"/>
      <c r="W659" s="2"/>
      <c r="X659" s="2"/>
      <c r="Y659" s="2"/>
      <c r="Z659" s="2"/>
      <c r="AA659" s="1622"/>
    </row>
    <row r="660" spans="1:27" ht="15.75">
      <c r="A660" s="2"/>
      <c r="B660" s="64"/>
      <c r="C660" s="2"/>
      <c r="D660" s="2"/>
      <c r="E660" s="2"/>
      <c r="F660" s="2"/>
      <c r="G660" s="2"/>
      <c r="H660" s="2"/>
      <c r="I660" s="2"/>
      <c r="J660" s="2"/>
      <c r="K660" s="2"/>
      <c r="L660" s="2"/>
      <c r="M660" s="2"/>
      <c r="N660" s="2"/>
      <c r="O660" s="2"/>
      <c r="P660" s="2"/>
      <c r="Q660" s="2"/>
      <c r="R660" s="2"/>
      <c r="S660" s="2"/>
      <c r="T660" s="2"/>
      <c r="U660" s="2"/>
      <c r="V660" s="2"/>
      <c r="W660" s="2"/>
      <c r="X660" s="2"/>
      <c r="Y660" s="2"/>
      <c r="Z660" s="2"/>
      <c r="AA660" s="1622"/>
    </row>
    <row r="661" spans="1:27" ht="15.75">
      <c r="A661" s="2"/>
      <c r="B661" s="64"/>
      <c r="C661" s="2"/>
      <c r="D661" s="2"/>
      <c r="E661" s="2"/>
      <c r="F661" s="2"/>
      <c r="G661" s="2"/>
      <c r="H661" s="2"/>
      <c r="I661" s="2"/>
      <c r="J661" s="2"/>
      <c r="K661" s="2"/>
      <c r="L661" s="2"/>
      <c r="M661" s="2"/>
      <c r="N661" s="2"/>
      <c r="O661" s="2"/>
      <c r="P661" s="2"/>
      <c r="Q661" s="2"/>
      <c r="R661" s="2"/>
      <c r="S661" s="2"/>
      <c r="T661" s="2"/>
      <c r="U661" s="2"/>
      <c r="V661" s="2"/>
      <c r="W661" s="2"/>
      <c r="X661" s="2"/>
      <c r="Y661" s="2"/>
      <c r="Z661" s="2"/>
      <c r="AA661" s="1622"/>
    </row>
    <row r="662" spans="1:27" ht="15.75">
      <c r="A662" s="2"/>
      <c r="B662" s="64"/>
      <c r="C662" s="2"/>
      <c r="D662" s="2"/>
      <c r="E662" s="2"/>
      <c r="F662" s="2"/>
      <c r="G662" s="2"/>
      <c r="H662" s="2"/>
      <c r="I662" s="2"/>
      <c r="J662" s="2"/>
      <c r="K662" s="2"/>
      <c r="L662" s="2"/>
      <c r="M662" s="2"/>
      <c r="N662" s="2"/>
      <c r="O662" s="2"/>
      <c r="P662" s="2"/>
      <c r="Q662" s="2"/>
      <c r="R662" s="2"/>
      <c r="S662" s="2"/>
      <c r="T662" s="2"/>
      <c r="U662" s="2"/>
      <c r="V662" s="2"/>
      <c r="W662" s="2"/>
      <c r="X662" s="2"/>
      <c r="Y662" s="2"/>
      <c r="Z662" s="2"/>
      <c r="AA662" s="1622"/>
    </row>
    <row r="663" spans="1:27" ht="15.75">
      <c r="A663" s="2"/>
      <c r="B663" s="64"/>
      <c r="C663" s="2"/>
      <c r="D663" s="2"/>
      <c r="E663" s="2"/>
      <c r="F663" s="2"/>
      <c r="G663" s="2"/>
      <c r="H663" s="2"/>
      <c r="I663" s="2"/>
      <c r="J663" s="2"/>
      <c r="K663" s="2"/>
      <c r="L663" s="2"/>
      <c r="M663" s="2"/>
      <c r="N663" s="2"/>
      <c r="O663" s="2"/>
      <c r="P663" s="2"/>
      <c r="Q663" s="2"/>
      <c r="R663" s="2"/>
      <c r="S663" s="2"/>
      <c r="T663" s="2"/>
      <c r="U663" s="2"/>
      <c r="V663" s="2"/>
      <c r="W663" s="2"/>
      <c r="X663" s="2"/>
      <c r="Y663" s="2"/>
      <c r="Z663" s="2"/>
      <c r="AA663" s="1622"/>
    </row>
    <row r="664" spans="1:27" ht="15.75">
      <c r="A664" s="2"/>
      <c r="B664" s="64"/>
      <c r="C664" s="2"/>
      <c r="D664" s="2"/>
      <c r="E664" s="2"/>
      <c r="F664" s="2"/>
      <c r="G664" s="2"/>
      <c r="H664" s="2"/>
      <c r="I664" s="2"/>
      <c r="J664" s="2"/>
      <c r="K664" s="2"/>
      <c r="L664" s="2"/>
      <c r="M664" s="2"/>
      <c r="N664" s="2"/>
      <c r="O664" s="2"/>
      <c r="P664" s="2"/>
      <c r="Q664" s="2"/>
      <c r="R664" s="2"/>
      <c r="S664" s="2"/>
      <c r="T664" s="2"/>
      <c r="U664" s="2"/>
      <c r="V664" s="2"/>
      <c r="W664" s="2"/>
      <c r="X664" s="2"/>
      <c r="Y664" s="2"/>
      <c r="Z664" s="2"/>
      <c r="AA664" s="1622"/>
    </row>
    <row r="665" spans="1:27" ht="15.75">
      <c r="A665" s="2"/>
      <c r="B665" s="64"/>
      <c r="C665" s="2"/>
      <c r="D665" s="2"/>
      <c r="E665" s="2"/>
      <c r="F665" s="2"/>
      <c r="G665" s="2"/>
      <c r="H665" s="2"/>
      <c r="I665" s="2"/>
      <c r="J665" s="2"/>
      <c r="K665" s="2"/>
      <c r="L665" s="2"/>
      <c r="M665" s="2"/>
      <c r="N665" s="2"/>
      <c r="O665" s="2"/>
      <c r="P665" s="2"/>
      <c r="Q665" s="2"/>
      <c r="R665" s="2"/>
      <c r="S665" s="2"/>
      <c r="T665" s="2"/>
      <c r="U665" s="2"/>
      <c r="V665" s="2"/>
      <c r="W665" s="2"/>
      <c r="X665" s="2"/>
      <c r="Y665" s="2"/>
      <c r="Z665" s="2"/>
      <c r="AA665" s="1622"/>
    </row>
    <row r="666" spans="1:27" ht="15.75">
      <c r="A666" s="2"/>
      <c r="B666" s="64"/>
      <c r="C666" s="2"/>
      <c r="D666" s="2"/>
      <c r="E666" s="2"/>
      <c r="F666" s="2"/>
      <c r="G666" s="2"/>
      <c r="H666" s="2"/>
      <c r="I666" s="2"/>
      <c r="J666" s="2"/>
      <c r="K666" s="2"/>
      <c r="L666" s="2"/>
      <c r="M666" s="2"/>
      <c r="N666" s="2"/>
      <c r="O666" s="2"/>
      <c r="P666" s="2"/>
      <c r="Q666" s="2"/>
      <c r="R666" s="2"/>
      <c r="S666" s="2"/>
      <c r="T666" s="2"/>
      <c r="U666" s="2"/>
      <c r="V666" s="2"/>
      <c r="W666" s="2"/>
      <c r="X666" s="2"/>
      <c r="Y666" s="2"/>
      <c r="Z666" s="2"/>
      <c r="AA666" s="1622"/>
    </row>
    <row r="667" spans="1:27" ht="15.75">
      <c r="A667" s="2"/>
      <c r="B667" s="64"/>
      <c r="C667" s="2"/>
      <c r="D667" s="2"/>
      <c r="E667" s="2"/>
      <c r="F667" s="2"/>
      <c r="G667" s="2"/>
      <c r="H667" s="2"/>
      <c r="I667" s="2"/>
      <c r="J667" s="2"/>
      <c r="K667" s="2"/>
      <c r="L667" s="2"/>
      <c r="M667" s="2"/>
      <c r="N667" s="2"/>
      <c r="O667" s="2"/>
      <c r="P667" s="2"/>
      <c r="Q667" s="2"/>
      <c r="R667" s="2"/>
      <c r="S667" s="2"/>
      <c r="T667" s="2"/>
      <c r="U667" s="2"/>
      <c r="V667" s="2"/>
      <c r="W667" s="2"/>
      <c r="X667" s="2"/>
      <c r="Y667" s="2"/>
      <c r="Z667" s="2"/>
      <c r="AA667" s="1622"/>
    </row>
    <row r="668" spans="1:27" ht="15.75">
      <c r="A668" s="2"/>
      <c r="B668" s="64"/>
      <c r="C668" s="2"/>
      <c r="D668" s="2"/>
      <c r="E668" s="2"/>
      <c r="F668" s="2"/>
      <c r="G668" s="2"/>
      <c r="H668" s="2"/>
      <c r="I668" s="2"/>
      <c r="J668" s="2"/>
      <c r="K668" s="2"/>
      <c r="L668" s="2"/>
      <c r="M668" s="2"/>
      <c r="N668" s="2"/>
      <c r="O668" s="2"/>
      <c r="P668" s="2"/>
      <c r="Q668" s="2"/>
      <c r="R668" s="2"/>
      <c r="S668" s="2"/>
      <c r="T668" s="2"/>
      <c r="U668" s="2"/>
      <c r="V668" s="2"/>
      <c r="W668" s="2"/>
      <c r="X668" s="2"/>
      <c r="Y668" s="2"/>
      <c r="Z668" s="2"/>
      <c r="AA668" s="1622"/>
    </row>
    <row r="669" spans="1:27" ht="15.75">
      <c r="A669" s="2"/>
      <c r="B669" s="64"/>
      <c r="C669" s="2"/>
      <c r="D669" s="2"/>
      <c r="E669" s="2"/>
      <c r="F669" s="2"/>
      <c r="G669" s="2"/>
      <c r="H669" s="2"/>
      <c r="I669" s="2"/>
      <c r="J669" s="2"/>
      <c r="K669" s="2"/>
      <c r="L669" s="2"/>
      <c r="M669" s="2"/>
      <c r="N669" s="2"/>
      <c r="O669" s="2"/>
      <c r="P669" s="2"/>
      <c r="Q669" s="2"/>
      <c r="R669" s="2"/>
      <c r="S669" s="2"/>
      <c r="T669" s="2"/>
      <c r="U669" s="2"/>
      <c r="V669" s="2"/>
      <c r="W669" s="2"/>
      <c r="X669" s="2"/>
      <c r="Y669" s="2"/>
      <c r="Z669" s="2"/>
      <c r="AA669" s="1622"/>
    </row>
    <row r="670" spans="1:27" ht="15.75">
      <c r="A670" s="2"/>
      <c r="B670" s="64"/>
      <c r="C670" s="2"/>
      <c r="D670" s="2"/>
      <c r="E670" s="2"/>
      <c r="F670" s="2"/>
      <c r="G670" s="2"/>
      <c r="H670" s="2"/>
      <c r="I670" s="2"/>
      <c r="J670" s="2"/>
      <c r="K670" s="2"/>
      <c r="L670" s="2"/>
      <c r="M670" s="2"/>
      <c r="N670" s="2"/>
      <c r="O670" s="2"/>
      <c r="P670" s="2"/>
      <c r="Q670" s="2"/>
      <c r="R670" s="2"/>
      <c r="S670" s="2"/>
      <c r="T670" s="2"/>
      <c r="U670" s="2"/>
      <c r="V670" s="2"/>
      <c r="W670" s="2"/>
      <c r="X670" s="2"/>
      <c r="Y670" s="2"/>
      <c r="Z670" s="2"/>
      <c r="AA670" s="1622"/>
    </row>
    <row r="671" spans="1:27" ht="15.75">
      <c r="A671" s="2"/>
      <c r="B671" s="64"/>
      <c r="C671" s="2"/>
      <c r="D671" s="2"/>
      <c r="E671" s="2"/>
      <c r="F671" s="2"/>
      <c r="G671" s="2"/>
      <c r="H671" s="2"/>
      <c r="I671" s="2"/>
      <c r="J671" s="2"/>
      <c r="K671" s="2"/>
      <c r="L671" s="2"/>
      <c r="M671" s="2"/>
      <c r="N671" s="2"/>
      <c r="O671" s="2"/>
      <c r="P671" s="2"/>
      <c r="Q671" s="2"/>
      <c r="R671" s="2"/>
      <c r="S671" s="2"/>
      <c r="T671" s="2"/>
      <c r="U671" s="2"/>
      <c r="V671" s="2"/>
      <c r="W671" s="2"/>
      <c r="X671" s="2"/>
      <c r="Y671" s="2"/>
      <c r="Z671" s="2"/>
      <c r="AA671" s="1622"/>
    </row>
    <row r="672" spans="1:27" ht="15.75">
      <c r="A672" s="2"/>
      <c r="B672" s="64"/>
      <c r="C672" s="2"/>
      <c r="D672" s="2"/>
      <c r="E672" s="2"/>
      <c r="F672" s="2"/>
      <c r="G672" s="2"/>
      <c r="H672" s="2"/>
      <c r="I672" s="2"/>
      <c r="J672" s="2"/>
      <c r="K672" s="2"/>
      <c r="L672" s="2"/>
      <c r="M672" s="2"/>
      <c r="N672" s="2"/>
      <c r="O672" s="2"/>
      <c r="P672" s="2"/>
      <c r="Q672" s="2"/>
      <c r="R672" s="2"/>
      <c r="S672" s="2"/>
      <c r="T672" s="2"/>
      <c r="U672" s="2"/>
      <c r="V672" s="2"/>
      <c r="W672" s="2"/>
      <c r="X672" s="2"/>
      <c r="Y672" s="2"/>
      <c r="Z672" s="2"/>
      <c r="AA672" s="1622"/>
    </row>
    <row r="673" spans="1:27" ht="15.75">
      <c r="A673" s="2"/>
      <c r="B673" s="64"/>
      <c r="C673" s="2"/>
      <c r="D673" s="2"/>
      <c r="E673" s="2"/>
      <c r="F673" s="2"/>
      <c r="G673" s="2"/>
      <c r="H673" s="2"/>
      <c r="I673" s="2"/>
      <c r="J673" s="2"/>
      <c r="K673" s="2"/>
      <c r="L673" s="2"/>
      <c r="M673" s="2"/>
      <c r="N673" s="2"/>
      <c r="O673" s="2"/>
      <c r="P673" s="2"/>
      <c r="Q673" s="2"/>
      <c r="R673" s="2"/>
      <c r="S673" s="2"/>
      <c r="T673" s="2"/>
      <c r="U673" s="2"/>
      <c r="V673" s="2"/>
      <c r="W673" s="2"/>
      <c r="X673" s="2"/>
      <c r="Y673" s="2"/>
      <c r="Z673" s="2"/>
      <c r="AA673" s="1622"/>
    </row>
    <row r="674" spans="1:27" ht="15.75">
      <c r="A674" s="2"/>
      <c r="B674" s="64"/>
      <c r="C674" s="2"/>
      <c r="D674" s="2"/>
      <c r="E674" s="2"/>
      <c r="F674" s="2"/>
      <c r="G674" s="2"/>
      <c r="H674" s="2"/>
      <c r="I674" s="2"/>
      <c r="J674" s="2"/>
      <c r="K674" s="2"/>
      <c r="L674" s="2"/>
      <c r="M674" s="2"/>
      <c r="N674" s="2"/>
      <c r="O674" s="2"/>
      <c r="P674" s="2"/>
      <c r="Q674" s="2"/>
      <c r="R674" s="2"/>
      <c r="S674" s="2"/>
      <c r="T674" s="2"/>
      <c r="U674" s="2"/>
      <c r="V674" s="2"/>
      <c r="W674" s="2"/>
      <c r="X674" s="2"/>
      <c r="Y674" s="2"/>
      <c r="Z674" s="2"/>
      <c r="AA674" s="1622"/>
    </row>
    <row r="675" spans="1:27" ht="15.75">
      <c r="A675" s="2"/>
      <c r="B675" s="64"/>
      <c r="C675" s="2"/>
      <c r="D675" s="2"/>
      <c r="E675" s="2"/>
      <c r="F675" s="2"/>
      <c r="G675" s="2"/>
      <c r="H675" s="2"/>
      <c r="I675" s="2"/>
      <c r="J675" s="2"/>
      <c r="K675" s="2"/>
      <c r="L675" s="2"/>
      <c r="M675" s="2"/>
      <c r="N675" s="2"/>
      <c r="O675" s="2"/>
      <c r="P675" s="2"/>
      <c r="Q675" s="2"/>
      <c r="R675" s="2"/>
      <c r="S675" s="2"/>
      <c r="T675" s="2"/>
      <c r="U675" s="2"/>
      <c r="V675" s="2"/>
      <c r="W675" s="2"/>
      <c r="X675" s="2"/>
      <c r="Y675" s="2"/>
      <c r="Z675" s="2"/>
      <c r="AA675" s="1622"/>
    </row>
    <row r="676" spans="1:27" ht="15.75">
      <c r="A676" s="2"/>
      <c r="B676" s="64"/>
      <c r="C676" s="2"/>
      <c r="D676" s="2"/>
      <c r="E676" s="2"/>
      <c r="F676" s="2"/>
      <c r="G676" s="2"/>
      <c r="H676" s="2"/>
      <c r="I676" s="2"/>
      <c r="J676" s="2"/>
      <c r="K676" s="2"/>
      <c r="L676" s="2"/>
      <c r="M676" s="2"/>
      <c r="N676" s="2"/>
      <c r="O676" s="2"/>
      <c r="P676" s="2"/>
      <c r="Q676" s="2"/>
      <c r="R676" s="2"/>
      <c r="S676" s="2"/>
      <c r="T676" s="2"/>
      <c r="U676" s="2"/>
      <c r="V676" s="2"/>
      <c r="W676" s="2"/>
      <c r="X676" s="2"/>
      <c r="Y676" s="2"/>
      <c r="Z676" s="2"/>
      <c r="AA676" s="1622"/>
    </row>
    <row r="677" spans="1:27" ht="15.75">
      <c r="A677" s="2"/>
      <c r="B677" s="64"/>
      <c r="C677" s="2"/>
      <c r="D677" s="2"/>
      <c r="E677" s="2"/>
      <c r="F677" s="2"/>
      <c r="G677" s="2"/>
      <c r="H677" s="2"/>
      <c r="I677" s="2"/>
      <c r="J677" s="2"/>
      <c r="K677" s="2"/>
      <c r="L677" s="2"/>
      <c r="M677" s="2"/>
      <c r="N677" s="2"/>
      <c r="O677" s="2"/>
      <c r="P677" s="2"/>
      <c r="Q677" s="2"/>
      <c r="R677" s="2"/>
      <c r="S677" s="2"/>
      <c r="T677" s="2"/>
      <c r="U677" s="2"/>
      <c r="V677" s="2"/>
      <c r="W677" s="2"/>
      <c r="X677" s="2"/>
      <c r="Y677" s="2"/>
      <c r="Z677" s="2"/>
      <c r="AA677" s="1622"/>
    </row>
    <row r="678" spans="1:27" ht="15.75">
      <c r="A678" s="2"/>
      <c r="B678" s="64"/>
      <c r="C678" s="2"/>
      <c r="D678" s="2"/>
      <c r="E678" s="2"/>
      <c r="F678" s="2"/>
      <c r="G678" s="2"/>
      <c r="H678" s="2"/>
      <c r="I678" s="2"/>
      <c r="J678" s="2"/>
      <c r="K678" s="2"/>
      <c r="L678" s="2"/>
      <c r="M678" s="2"/>
      <c r="N678" s="2"/>
      <c r="O678" s="2"/>
      <c r="P678" s="2"/>
      <c r="Q678" s="2"/>
      <c r="R678" s="2"/>
      <c r="S678" s="2"/>
      <c r="T678" s="2"/>
      <c r="U678" s="2"/>
      <c r="V678" s="2"/>
      <c r="W678" s="2"/>
      <c r="X678" s="2"/>
      <c r="Y678" s="2"/>
      <c r="Z678" s="2"/>
      <c r="AA678" s="1622"/>
    </row>
    <row r="679" spans="1:27" ht="15.75">
      <c r="A679" s="2"/>
      <c r="B679" s="64"/>
      <c r="C679" s="2"/>
      <c r="D679" s="2"/>
      <c r="E679" s="2"/>
      <c r="F679" s="2"/>
      <c r="G679" s="2"/>
      <c r="H679" s="2"/>
      <c r="I679" s="2"/>
      <c r="J679" s="2"/>
      <c r="K679" s="2"/>
      <c r="L679" s="2"/>
      <c r="M679" s="2"/>
      <c r="N679" s="2"/>
      <c r="O679" s="2"/>
      <c r="P679" s="2"/>
      <c r="Q679" s="2"/>
      <c r="R679" s="2"/>
      <c r="S679" s="2"/>
      <c r="T679" s="2"/>
      <c r="U679" s="2"/>
      <c r="V679" s="2"/>
      <c r="W679" s="2"/>
      <c r="X679" s="2"/>
      <c r="Y679" s="2"/>
      <c r="Z679" s="2"/>
      <c r="AA679" s="1622"/>
    </row>
    <row r="680" spans="1:27" ht="15.75">
      <c r="A680" s="2"/>
      <c r="B680" s="64"/>
      <c r="C680" s="2"/>
      <c r="D680" s="2"/>
      <c r="E680" s="2"/>
      <c r="F680" s="2"/>
      <c r="G680" s="2"/>
      <c r="H680" s="2"/>
      <c r="I680" s="2"/>
      <c r="J680" s="2"/>
      <c r="K680" s="2"/>
      <c r="L680" s="2"/>
      <c r="M680" s="2"/>
      <c r="N680" s="2"/>
      <c r="O680" s="2"/>
      <c r="P680" s="2"/>
      <c r="Q680" s="2"/>
      <c r="R680" s="2"/>
      <c r="S680" s="2"/>
      <c r="T680" s="2"/>
      <c r="U680" s="2"/>
      <c r="V680" s="2"/>
      <c r="W680" s="2"/>
      <c r="X680" s="2"/>
      <c r="Y680" s="2"/>
      <c r="Z680" s="2"/>
      <c r="AA680" s="1622"/>
    </row>
    <row r="681" spans="1:27" ht="15.75">
      <c r="A681" s="2"/>
      <c r="B681" s="64"/>
      <c r="C681" s="2"/>
      <c r="D681" s="2"/>
      <c r="E681" s="2"/>
      <c r="F681" s="2"/>
      <c r="G681" s="2"/>
      <c r="H681" s="2"/>
      <c r="I681" s="2"/>
      <c r="J681" s="2"/>
      <c r="K681" s="2"/>
      <c r="L681" s="2"/>
      <c r="M681" s="2"/>
      <c r="N681" s="2"/>
      <c r="O681" s="2"/>
      <c r="P681" s="2"/>
      <c r="Q681" s="2"/>
      <c r="R681" s="2"/>
      <c r="S681" s="2"/>
      <c r="T681" s="2"/>
      <c r="U681" s="2"/>
      <c r="V681" s="2"/>
      <c r="W681" s="2"/>
      <c r="X681" s="2"/>
      <c r="Y681" s="2"/>
      <c r="Z681" s="2"/>
      <c r="AA681" s="1622"/>
    </row>
    <row r="682" spans="1:27" ht="15.75">
      <c r="A682" s="2"/>
      <c r="B682" s="64"/>
      <c r="C682" s="2"/>
      <c r="D682" s="2"/>
      <c r="E682" s="2"/>
      <c r="F682" s="2"/>
      <c r="G682" s="2"/>
      <c r="H682" s="2"/>
      <c r="I682" s="2"/>
      <c r="J682" s="2"/>
      <c r="K682" s="2"/>
      <c r="L682" s="2"/>
      <c r="M682" s="2"/>
      <c r="N682" s="2"/>
      <c r="O682" s="2"/>
      <c r="P682" s="2"/>
      <c r="Q682" s="2"/>
      <c r="R682" s="2"/>
      <c r="S682" s="2"/>
      <c r="T682" s="2"/>
      <c r="U682" s="2"/>
      <c r="V682" s="2"/>
      <c r="W682" s="2"/>
      <c r="X682" s="2"/>
      <c r="Y682" s="2"/>
      <c r="Z682" s="2"/>
      <c r="AA682" s="1622"/>
    </row>
    <row r="683" spans="1:27" ht="15.75">
      <c r="A683" s="2"/>
      <c r="B683" s="64"/>
      <c r="C683" s="2"/>
      <c r="D683" s="2"/>
      <c r="E683" s="2"/>
      <c r="F683" s="2"/>
      <c r="G683" s="2"/>
      <c r="H683" s="2"/>
      <c r="I683" s="2"/>
      <c r="J683" s="2"/>
      <c r="K683" s="2"/>
      <c r="L683" s="2"/>
      <c r="M683" s="2"/>
      <c r="N683" s="2"/>
      <c r="O683" s="2"/>
      <c r="P683" s="2"/>
      <c r="Q683" s="2"/>
      <c r="R683" s="2"/>
      <c r="S683" s="2"/>
      <c r="T683" s="2"/>
      <c r="U683" s="2"/>
      <c r="V683" s="2"/>
      <c r="W683" s="2"/>
      <c r="X683" s="2"/>
      <c r="Y683" s="2"/>
      <c r="Z683" s="2"/>
      <c r="AA683" s="1622"/>
    </row>
    <row r="684" spans="1:27" ht="15.75">
      <c r="A684" s="2"/>
      <c r="B684" s="64"/>
      <c r="C684" s="2"/>
      <c r="D684" s="2"/>
      <c r="E684" s="2"/>
      <c r="F684" s="2"/>
      <c r="G684" s="2"/>
      <c r="H684" s="2"/>
      <c r="I684" s="2"/>
      <c r="J684" s="2"/>
      <c r="K684" s="2"/>
      <c r="L684" s="2"/>
      <c r="M684" s="2"/>
      <c r="N684" s="2"/>
      <c r="O684" s="2"/>
      <c r="P684" s="2"/>
      <c r="Q684" s="2"/>
      <c r="R684" s="2"/>
      <c r="S684" s="2"/>
      <c r="T684" s="2"/>
      <c r="U684" s="2"/>
      <c r="V684" s="2"/>
      <c r="W684" s="2"/>
      <c r="X684" s="2"/>
      <c r="Y684" s="2"/>
      <c r="Z684" s="2"/>
      <c r="AA684" s="1622"/>
    </row>
    <row r="685" spans="1:27" ht="15.75">
      <c r="A685" s="2"/>
      <c r="B685" s="64"/>
      <c r="C685" s="2"/>
      <c r="D685" s="2"/>
      <c r="E685" s="2"/>
      <c r="F685" s="2"/>
      <c r="G685" s="2"/>
      <c r="H685" s="2"/>
      <c r="I685" s="2"/>
      <c r="J685" s="2"/>
      <c r="K685" s="2"/>
      <c r="L685" s="2"/>
      <c r="M685" s="2"/>
      <c r="N685" s="2"/>
      <c r="O685" s="2"/>
      <c r="P685" s="2"/>
      <c r="Q685" s="2"/>
      <c r="R685" s="2"/>
      <c r="S685" s="2"/>
      <c r="T685" s="2"/>
      <c r="U685" s="2"/>
      <c r="V685" s="2"/>
      <c r="W685" s="2"/>
      <c r="X685" s="2"/>
      <c r="Y685" s="2"/>
      <c r="Z685" s="2"/>
      <c r="AA685" s="1622"/>
    </row>
    <row r="686" spans="1:27" ht="15.75">
      <c r="A686" s="2"/>
      <c r="B686" s="64"/>
      <c r="C686" s="2"/>
      <c r="D686" s="2"/>
      <c r="E686" s="2"/>
      <c r="F686" s="2"/>
      <c r="G686" s="2"/>
      <c r="H686" s="2"/>
      <c r="I686" s="2"/>
      <c r="J686" s="2"/>
      <c r="K686" s="2"/>
      <c r="L686" s="2"/>
      <c r="M686" s="2"/>
      <c r="N686" s="2"/>
      <c r="O686" s="2"/>
      <c r="P686" s="2"/>
      <c r="Q686" s="2"/>
      <c r="R686" s="2"/>
      <c r="S686" s="2"/>
      <c r="T686" s="2"/>
      <c r="U686" s="2"/>
      <c r="V686" s="2"/>
      <c r="W686" s="2"/>
      <c r="X686" s="2"/>
      <c r="Y686" s="2"/>
      <c r="Z686" s="2"/>
      <c r="AA686" s="1622"/>
    </row>
    <row r="687" spans="1:27" ht="15.75">
      <c r="A687" s="2"/>
      <c r="B687" s="64"/>
      <c r="C687" s="2"/>
      <c r="D687" s="2"/>
      <c r="E687" s="2"/>
      <c r="F687" s="2"/>
      <c r="G687" s="2"/>
      <c r="H687" s="2"/>
      <c r="I687" s="2"/>
      <c r="J687" s="2"/>
      <c r="K687" s="2"/>
      <c r="L687" s="2"/>
      <c r="M687" s="2"/>
      <c r="N687" s="2"/>
      <c r="O687" s="2"/>
      <c r="P687" s="2"/>
      <c r="Q687" s="2"/>
      <c r="R687" s="2"/>
      <c r="S687" s="2"/>
      <c r="T687" s="2"/>
      <c r="U687" s="2"/>
      <c r="V687" s="2"/>
      <c r="W687" s="2"/>
      <c r="X687" s="2"/>
      <c r="Y687" s="2"/>
      <c r="Z687" s="2"/>
      <c r="AA687" s="1622"/>
    </row>
    <row r="688" spans="1:27" ht="15.75">
      <c r="A688" s="2"/>
      <c r="B688" s="64"/>
      <c r="C688" s="2"/>
      <c r="D688" s="2"/>
      <c r="E688" s="2"/>
      <c r="F688" s="2"/>
      <c r="G688" s="2"/>
      <c r="H688" s="2"/>
      <c r="I688" s="2"/>
      <c r="J688" s="2"/>
      <c r="K688" s="2"/>
      <c r="L688" s="2"/>
      <c r="M688" s="2"/>
      <c r="N688" s="2"/>
      <c r="O688" s="2"/>
      <c r="P688" s="2"/>
      <c r="Q688" s="2"/>
      <c r="R688" s="2"/>
      <c r="S688" s="2"/>
      <c r="T688" s="2"/>
      <c r="U688" s="2"/>
      <c r="V688" s="2"/>
      <c r="W688" s="2"/>
      <c r="X688" s="2"/>
      <c r="Y688" s="2"/>
      <c r="Z688" s="2"/>
      <c r="AA688" s="1622"/>
    </row>
    <row r="689" spans="1:27" ht="15.75">
      <c r="A689" s="2"/>
      <c r="B689" s="64"/>
      <c r="C689" s="2"/>
      <c r="D689" s="2"/>
      <c r="E689" s="2"/>
      <c r="F689" s="2"/>
      <c r="G689" s="2"/>
      <c r="H689" s="2"/>
      <c r="I689" s="2"/>
      <c r="J689" s="2"/>
      <c r="K689" s="2"/>
      <c r="L689" s="2"/>
      <c r="M689" s="2"/>
      <c r="N689" s="2"/>
      <c r="O689" s="2"/>
      <c r="P689" s="2"/>
      <c r="Q689" s="2"/>
      <c r="R689" s="2"/>
      <c r="S689" s="2"/>
      <c r="T689" s="2"/>
      <c r="U689" s="2"/>
      <c r="V689" s="2"/>
      <c r="W689" s="2"/>
      <c r="X689" s="2"/>
      <c r="Y689" s="2"/>
      <c r="Z689" s="2"/>
      <c r="AA689" s="1622"/>
    </row>
    <row r="690" spans="1:27" ht="15.75">
      <c r="A690" s="2"/>
      <c r="B690" s="64"/>
      <c r="C690" s="2"/>
      <c r="D690" s="2"/>
      <c r="E690" s="2"/>
      <c r="F690" s="2"/>
      <c r="G690" s="2"/>
      <c r="H690" s="2"/>
      <c r="I690" s="2"/>
      <c r="J690" s="2"/>
      <c r="K690" s="2"/>
      <c r="L690" s="2"/>
      <c r="M690" s="2"/>
      <c r="N690" s="2"/>
      <c r="O690" s="2"/>
      <c r="P690" s="2"/>
      <c r="Q690" s="2"/>
      <c r="R690" s="2"/>
      <c r="S690" s="2"/>
      <c r="T690" s="2"/>
      <c r="U690" s="2"/>
      <c r="V690" s="2"/>
      <c r="W690" s="2"/>
      <c r="X690" s="2"/>
      <c r="Y690" s="2"/>
      <c r="Z690" s="2"/>
      <c r="AA690" s="1622"/>
    </row>
    <row r="691" spans="1:27" ht="15.75">
      <c r="A691" s="2"/>
      <c r="B691" s="64"/>
      <c r="C691" s="2"/>
      <c r="D691" s="2"/>
      <c r="E691" s="2"/>
      <c r="F691" s="2"/>
      <c r="G691" s="2"/>
      <c r="H691" s="2"/>
      <c r="I691" s="2"/>
      <c r="J691" s="2"/>
      <c r="K691" s="2"/>
      <c r="L691" s="2"/>
      <c r="M691" s="2"/>
      <c r="N691" s="2"/>
      <c r="O691" s="2"/>
      <c r="P691" s="2"/>
      <c r="Q691" s="2"/>
      <c r="R691" s="2"/>
      <c r="S691" s="2"/>
      <c r="T691" s="2"/>
      <c r="U691" s="2"/>
      <c r="V691" s="2"/>
      <c r="W691" s="2"/>
      <c r="X691" s="2"/>
      <c r="Y691" s="2"/>
      <c r="Z691" s="2"/>
      <c r="AA691" s="1622"/>
    </row>
    <row r="692" spans="1:27" ht="15.75">
      <c r="A692" s="2"/>
      <c r="B692" s="64"/>
      <c r="C692" s="2"/>
      <c r="D692" s="2"/>
      <c r="E692" s="2"/>
      <c r="F692" s="2"/>
      <c r="G692" s="2"/>
      <c r="H692" s="2"/>
      <c r="I692" s="2"/>
      <c r="J692" s="2"/>
      <c r="K692" s="2"/>
      <c r="L692" s="2"/>
      <c r="M692" s="2"/>
      <c r="N692" s="2"/>
      <c r="O692" s="2"/>
      <c r="P692" s="2"/>
      <c r="Q692" s="2"/>
      <c r="R692" s="2"/>
      <c r="S692" s="2"/>
      <c r="T692" s="2"/>
      <c r="U692" s="2"/>
      <c r="V692" s="2"/>
      <c r="W692" s="2"/>
      <c r="X692" s="2"/>
      <c r="Y692" s="2"/>
      <c r="Z692" s="2"/>
      <c r="AA692" s="1622"/>
    </row>
    <row r="693" spans="1:27" ht="15.75">
      <c r="A693" s="2"/>
      <c r="B693" s="64"/>
      <c r="C693" s="2"/>
      <c r="D693" s="2"/>
      <c r="E693" s="2"/>
      <c r="F693" s="2"/>
      <c r="G693" s="2"/>
      <c r="H693" s="2"/>
      <c r="I693" s="2"/>
      <c r="J693" s="2"/>
      <c r="K693" s="2"/>
      <c r="L693" s="2"/>
      <c r="M693" s="2"/>
      <c r="N693" s="2"/>
      <c r="O693" s="2"/>
      <c r="P693" s="2"/>
      <c r="Q693" s="2"/>
      <c r="R693" s="2"/>
      <c r="S693" s="2"/>
      <c r="T693" s="2"/>
      <c r="U693" s="2"/>
      <c r="V693" s="2"/>
      <c r="W693" s="2"/>
      <c r="X693" s="2"/>
      <c r="Y693" s="2"/>
      <c r="Z693" s="2"/>
      <c r="AA693" s="1622"/>
    </row>
    <row r="694" spans="1:27" ht="15.75">
      <c r="A694" s="2"/>
      <c r="B694" s="64"/>
      <c r="C694" s="2"/>
      <c r="D694" s="2"/>
      <c r="E694" s="2"/>
      <c r="F694" s="2"/>
      <c r="G694" s="2"/>
      <c r="H694" s="2"/>
      <c r="I694" s="2"/>
      <c r="J694" s="2"/>
      <c r="K694" s="2"/>
      <c r="L694" s="2"/>
      <c r="M694" s="2"/>
      <c r="N694" s="2"/>
      <c r="O694" s="2"/>
      <c r="P694" s="2"/>
      <c r="Q694" s="2"/>
      <c r="R694" s="2"/>
      <c r="S694" s="2"/>
      <c r="T694" s="2"/>
      <c r="U694" s="2"/>
      <c r="V694" s="2"/>
      <c r="W694" s="2"/>
      <c r="X694" s="2"/>
      <c r="Y694" s="2"/>
      <c r="Z694" s="2"/>
      <c r="AA694" s="1622"/>
    </row>
    <row r="695" spans="1:27" ht="15.75">
      <c r="A695" s="2"/>
      <c r="B695" s="64"/>
      <c r="C695" s="2"/>
      <c r="D695" s="2"/>
      <c r="E695" s="2"/>
      <c r="F695" s="2"/>
      <c r="G695" s="2"/>
      <c r="H695" s="2"/>
      <c r="I695" s="2"/>
      <c r="J695" s="2"/>
      <c r="K695" s="2"/>
      <c r="L695" s="2"/>
      <c r="M695" s="2"/>
      <c r="N695" s="2"/>
      <c r="O695" s="2"/>
      <c r="P695" s="2"/>
      <c r="Q695" s="2"/>
      <c r="R695" s="2"/>
      <c r="S695" s="2"/>
      <c r="T695" s="2"/>
      <c r="U695" s="2"/>
      <c r="V695" s="2"/>
      <c r="W695" s="2"/>
      <c r="X695" s="2"/>
      <c r="Y695" s="2"/>
      <c r="Z695" s="2"/>
      <c r="AA695" s="1622"/>
    </row>
    <row r="696" spans="1:27" ht="15.75">
      <c r="A696" s="2"/>
      <c r="B696" s="64"/>
      <c r="C696" s="2"/>
      <c r="D696" s="2"/>
      <c r="E696" s="2"/>
      <c r="F696" s="2"/>
      <c r="G696" s="2"/>
      <c r="H696" s="2"/>
      <c r="I696" s="2"/>
      <c r="J696" s="2"/>
      <c r="K696" s="2"/>
      <c r="L696" s="2"/>
      <c r="M696" s="2"/>
      <c r="N696" s="2"/>
      <c r="O696" s="2"/>
      <c r="P696" s="2"/>
      <c r="Q696" s="2"/>
      <c r="R696" s="2"/>
      <c r="S696" s="2"/>
      <c r="T696" s="2"/>
      <c r="U696" s="2"/>
      <c r="V696" s="2"/>
      <c r="W696" s="2"/>
      <c r="X696" s="2"/>
      <c r="Y696" s="2"/>
      <c r="Z696" s="2"/>
      <c r="AA696" s="1622"/>
    </row>
    <row r="697" spans="1:27" ht="15.75">
      <c r="A697" s="2"/>
      <c r="B697" s="64"/>
      <c r="C697" s="2"/>
      <c r="D697" s="2"/>
      <c r="E697" s="2"/>
      <c r="F697" s="2"/>
      <c r="G697" s="2"/>
      <c r="H697" s="2"/>
      <c r="I697" s="2"/>
      <c r="J697" s="2"/>
      <c r="K697" s="2"/>
      <c r="L697" s="2"/>
      <c r="M697" s="2"/>
      <c r="N697" s="2"/>
      <c r="O697" s="2"/>
      <c r="P697" s="2"/>
      <c r="Q697" s="2"/>
      <c r="R697" s="2"/>
      <c r="S697" s="2"/>
      <c r="T697" s="2"/>
      <c r="U697" s="2"/>
      <c r="V697" s="2"/>
      <c r="W697" s="2"/>
      <c r="X697" s="2"/>
      <c r="Y697" s="2"/>
      <c r="Z697" s="2"/>
      <c r="AA697" s="1622"/>
    </row>
    <row r="698" spans="1:27" ht="15.75">
      <c r="A698" s="2"/>
      <c r="B698" s="64"/>
      <c r="C698" s="2"/>
      <c r="D698" s="2"/>
      <c r="E698" s="2"/>
      <c r="F698" s="2"/>
      <c r="G698" s="2"/>
      <c r="H698" s="2"/>
      <c r="I698" s="2"/>
      <c r="J698" s="2"/>
      <c r="K698" s="2"/>
      <c r="L698" s="2"/>
      <c r="M698" s="2"/>
      <c r="N698" s="2"/>
      <c r="O698" s="2"/>
      <c r="P698" s="2"/>
      <c r="Q698" s="2"/>
      <c r="R698" s="2"/>
      <c r="S698" s="2"/>
      <c r="T698" s="2"/>
      <c r="U698" s="2"/>
      <c r="V698" s="2"/>
      <c r="W698" s="2"/>
      <c r="X698" s="2"/>
      <c r="Y698" s="2"/>
      <c r="Z698" s="2"/>
      <c r="AA698" s="1622"/>
    </row>
    <row r="699" spans="1:27" ht="15.75">
      <c r="A699" s="2"/>
      <c r="B699" s="64"/>
      <c r="C699" s="2"/>
      <c r="D699" s="2"/>
      <c r="E699" s="2"/>
      <c r="F699" s="2"/>
      <c r="G699" s="2"/>
      <c r="H699" s="2"/>
      <c r="I699" s="2"/>
      <c r="J699" s="2"/>
      <c r="K699" s="2"/>
      <c r="L699" s="2"/>
      <c r="M699" s="2"/>
      <c r="N699" s="2"/>
      <c r="O699" s="2"/>
      <c r="P699" s="2"/>
      <c r="Q699" s="2"/>
      <c r="R699" s="2"/>
      <c r="S699" s="2"/>
      <c r="T699" s="2"/>
      <c r="U699" s="2"/>
      <c r="V699" s="2"/>
      <c r="W699" s="2"/>
      <c r="X699" s="2"/>
      <c r="Y699" s="2"/>
      <c r="Z699" s="2"/>
      <c r="AA699" s="1622"/>
    </row>
    <row r="700" spans="1:27" ht="15.75">
      <c r="A700" s="2"/>
      <c r="B700" s="64"/>
      <c r="C700" s="2"/>
      <c r="D700" s="2"/>
      <c r="E700" s="2"/>
      <c r="F700" s="2"/>
      <c r="G700" s="2"/>
      <c r="H700" s="2"/>
      <c r="I700" s="2"/>
      <c r="J700" s="2"/>
      <c r="K700" s="2"/>
      <c r="L700" s="2"/>
      <c r="M700" s="2"/>
      <c r="N700" s="2"/>
      <c r="O700" s="2"/>
      <c r="P700" s="2"/>
      <c r="Q700" s="2"/>
      <c r="R700" s="2"/>
      <c r="S700" s="2"/>
      <c r="T700" s="2"/>
      <c r="U700" s="2"/>
      <c r="V700" s="2"/>
      <c r="W700" s="2"/>
      <c r="X700" s="2"/>
      <c r="Y700" s="2"/>
      <c r="Z700" s="2"/>
      <c r="AA700" s="1622"/>
    </row>
    <row r="701" spans="1:27" ht="15.75">
      <c r="A701" s="2"/>
      <c r="B701" s="64"/>
      <c r="C701" s="2"/>
      <c r="D701" s="2"/>
      <c r="E701" s="2"/>
      <c r="F701" s="2"/>
      <c r="G701" s="2"/>
      <c r="H701" s="2"/>
      <c r="I701" s="2"/>
      <c r="J701" s="2"/>
      <c r="K701" s="2"/>
      <c r="L701" s="2"/>
      <c r="M701" s="2"/>
      <c r="N701" s="2"/>
      <c r="O701" s="2"/>
      <c r="P701" s="2"/>
      <c r="Q701" s="2"/>
      <c r="R701" s="2"/>
      <c r="S701" s="2"/>
      <c r="T701" s="2"/>
      <c r="U701" s="2"/>
      <c r="V701" s="2"/>
      <c r="W701" s="2"/>
      <c r="X701" s="2"/>
      <c r="Y701" s="2"/>
      <c r="Z701" s="2"/>
      <c r="AA701" s="1622"/>
    </row>
    <row r="702" spans="1:27" ht="15.75">
      <c r="A702" s="2"/>
      <c r="B702" s="64"/>
      <c r="C702" s="2"/>
      <c r="D702" s="2"/>
      <c r="E702" s="2"/>
      <c r="F702" s="2"/>
      <c r="G702" s="2"/>
      <c r="H702" s="2"/>
      <c r="I702" s="2"/>
      <c r="J702" s="2"/>
      <c r="K702" s="2"/>
      <c r="L702" s="2"/>
      <c r="M702" s="2"/>
      <c r="N702" s="2"/>
      <c r="O702" s="2"/>
      <c r="P702" s="2"/>
      <c r="Q702" s="2"/>
      <c r="R702" s="2"/>
      <c r="S702" s="2"/>
      <c r="T702" s="2"/>
      <c r="U702" s="2"/>
      <c r="V702" s="2"/>
      <c r="W702" s="2"/>
      <c r="X702" s="2"/>
      <c r="Y702" s="2"/>
      <c r="Z702" s="2"/>
      <c r="AA702" s="1622"/>
    </row>
    <row r="703" spans="1:27" ht="15.75">
      <c r="A703" s="2"/>
      <c r="B703" s="64"/>
      <c r="C703" s="2"/>
      <c r="D703" s="2"/>
      <c r="E703" s="2"/>
      <c r="F703" s="2"/>
      <c r="G703" s="2"/>
      <c r="H703" s="2"/>
      <c r="I703" s="2"/>
      <c r="J703" s="2"/>
      <c r="K703" s="2"/>
      <c r="L703" s="2"/>
      <c r="M703" s="2"/>
      <c r="N703" s="2"/>
      <c r="O703" s="2"/>
      <c r="P703" s="2"/>
      <c r="Q703" s="2"/>
      <c r="R703" s="2"/>
      <c r="S703" s="2"/>
      <c r="T703" s="2"/>
      <c r="U703" s="2"/>
      <c r="V703" s="2"/>
      <c r="W703" s="2"/>
      <c r="X703" s="2"/>
      <c r="Y703" s="2"/>
      <c r="Z703" s="2"/>
      <c r="AA703" s="1622"/>
    </row>
    <row r="704" spans="1:27" ht="15.75">
      <c r="A704" s="2"/>
      <c r="B704" s="64"/>
      <c r="C704" s="2"/>
      <c r="D704" s="2"/>
      <c r="E704" s="2"/>
      <c r="F704" s="2"/>
      <c r="G704" s="2"/>
      <c r="H704" s="2"/>
      <c r="I704" s="2"/>
      <c r="J704" s="2"/>
      <c r="K704" s="2"/>
      <c r="L704" s="2"/>
      <c r="M704" s="2"/>
      <c r="N704" s="2"/>
      <c r="O704" s="2"/>
      <c r="P704" s="2"/>
      <c r="Q704" s="2"/>
      <c r="R704" s="2"/>
      <c r="S704" s="2"/>
      <c r="T704" s="2"/>
      <c r="U704" s="2"/>
      <c r="V704" s="2"/>
      <c r="W704" s="2"/>
      <c r="X704" s="2"/>
      <c r="Y704" s="2"/>
      <c r="Z704" s="2"/>
      <c r="AA704" s="1622"/>
    </row>
    <row r="705" spans="1:27" ht="15.75">
      <c r="A705" s="2"/>
      <c r="B705" s="64"/>
      <c r="C705" s="2"/>
      <c r="D705" s="2"/>
      <c r="E705" s="2"/>
      <c r="F705" s="2"/>
      <c r="G705" s="2"/>
      <c r="H705" s="2"/>
      <c r="I705" s="2"/>
      <c r="J705" s="2"/>
      <c r="K705" s="2"/>
      <c r="L705" s="2"/>
      <c r="M705" s="2"/>
      <c r="N705" s="2"/>
      <c r="O705" s="2"/>
      <c r="P705" s="2"/>
      <c r="Q705" s="2"/>
      <c r="R705" s="2"/>
      <c r="S705" s="2"/>
      <c r="T705" s="2"/>
      <c r="U705" s="2"/>
      <c r="V705" s="2"/>
      <c r="W705" s="2"/>
      <c r="X705" s="2"/>
      <c r="Y705" s="2"/>
      <c r="Z705" s="2"/>
      <c r="AA705" s="1622"/>
    </row>
    <row r="706" spans="1:27" ht="15.75">
      <c r="A706" s="2"/>
      <c r="B706" s="64"/>
      <c r="C706" s="2"/>
      <c r="D706" s="2"/>
      <c r="E706" s="2"/>
      <c r="F706" s="2"/>
      <c r="G706" s="2"/>
      <c r="H706" s="2"/>
      <c r="I706" s="2"/>
      <c r="J706" s="2"/>
      <c r="K706" s="2"/>
      <c r="L706" s="2"/>
      <c r="M706" s="2"/>
      <c r="N706" s="2"/>
      <c r="O706" s="2"/>
      <c r="P706" s="2"/>
      <c r="Q706" s="2"/>
      <c r="R706" s="2"/>
      <c r="S706" s="2"/>
      <c r="T706" s="2"/>
      <c r="U706" s="2"/>
      <c r="V706" s="2"/>
      <c r="W706" s="2"/>
      <c r="X706" s="2"/>
      <c r="Y706" s="2"/>
      <c r="Z706" s="2"/>
      <c r="AA706" s="1622"/>
    </row>
    <row r="707" spans="1:27" ht="15.75">
      <c r="A707" s="2"/>
      <c r="B707" s="64"/>
      <c r="C707" s="2"/>
      <c r="D707" s="2"/>
      <c r="E707" s="2"/>
      <c r="F707" s="2"/>
      <c r="G707" s="2"/>
      <c r="H707" s="2"/>
      <c r="I707" s="2"/>
      <c r="J707" s="2"/>
      <c r="K707" s="2"/>
      <c r="L707" s="2"/>
      <c r="M707" s="2"/>
      <c r="N707" s="2"/>
      <c r="O707" s="2"/>
      <c r="P707" s="2"/>
      <c r="Q707" s="2"/>
      <c r="R707" s="2"/>
      <c r="S707" s="2"/>
      <c r="T707" s="2"/>
      <c r="U707" s="2"/>
      <c r="V707" s="2"/>
      <c r="W707" s="2"/>
      <c r="X707" s="2"/>
      <c r="Y707" s="2"/>
      <c r="Z707" s="2"/>
      <c r="AA707" s="1622"/>
    </row>
    <row r="708" spans="1:27" ht="15.75">
      <c r="A708" s="2"/>
      <c r="B708" s="64"/>
      <c r="C708" s="2"/>
      <c r="D708" s="2"/>
      <c r="E708" s="2"/>
      <c r="F708" s="2"/>
      <c r="G708" s="2"/>
      <c r="H708" s="2"/>
      <c r="I708" s="2"/>
      <c r="J708" s="2"/>
      <c r="K708" s="2"/>
      <c r="L708" s="2"/>
      <c r="M708" s="2"/>
      <c r="N708" s="2"/>
      <c r="O708" s="2"/>
      <c r="P708" s="2"/>
      <c r="Q708" s="2"/>
      <c r="R708" s="2"/>
      <c r="S708" s="2"/>
      <c r="T708" s="2"/>
      <c r="U708" s="2"/>
      <c r="V708" s="2"/>
      <c r="W708" s="2"/>
      <c r="X708" s="2"/>
      <c r="Y708" s="2"/>
      <c r="Z708" s="2"/>
      <c r="AA708" s="1622"/>
    </row>
    <row r="709" spans="1:27" ht="15.75">
      <c r="A709" s="2"/>
      <c r="B709" s="64"/>
      <c r="C709" s="2"/>
      <c r="D709" s="2"/>
      <c r="E709" s="2"/>
      <c r="F709" s="2"/>
      <c r="G709" s="2"/>
      <c r="H709" s="2"/>
      <c r="I709" s="2"/>
      <c r="J709" s="2"/>
      <c r="K709" s="2"/>
      <c r="L709" s="2"/>
      <c r="M709" s="2"/>
      <c r="N709" s="2"/>
      <c r="O709" s="2"/>
      <c r="P709" s="2"/>
      <c r="Q709" s="2"/>
      <c r="R709" s="2"/>
      <c r="S709" s="2"/>
      <c r="T709" s="2"/>
      <c r="U709" s="2"/>
      <c r="V709" s="2"/>
      <c r="W709" s="2"/>
      <c r="X709" s="2"/>
      <c r="Y709" s="2"/>
      <c r="Z709" s="2"/>
      <c r="AA709" s="1622"/>
    </row>
    <row r="710" spans="1:27" ht="15.75">
      <c r="A710" s="2"/>
      <c r="B710" s="64"/>
      <c r="C710" s="2"/>
      <c r="D710" s="2"/>
      <c r="E710" s="2"/>
      <c r="F710" s="2"/>
      <c r="G710" s="2"/>
      <c r="H710" s="2"/>
      <c r="I710" s="2"/>
      <c r="J710" s="2"/>
      <c r="K710" s="2"/>
      <c r="L710" s="2"/>
      <c r="M710" s="2"/>
      <c r="N710" s="2"/>
      <c r="O710" s="2"/>
      <c r="P710" s="2"/>
      <c r="Q710" s="2"/>
      <c r="R710" s="2"/>
      <c r="S710" s="2"/>
      <c r="T710" s="2"/>
      <c r="U710" s="2"/>
      <c r="V710" s="2"/>
      <c r="W710" s="2"/>
      <c r="X710" s="2"/>
      <c r="Y710" s="2"/>
      <c r="Z710" s="2"/>
      <c r="AA710" s="1622"/>
    </row>
    <row r="711" spans="1:27" ht="15.75">
      <c r="A711" s="2"/>
      <c r="B711" s="64"/>
      <c r="C711" s="2"/>
      <c r="D711" s="2"/>
      <c r="E711" s="2"/>
      <c r="F711" s="2"/>
      <c r="G711" s="2"/>
      <c r="H711" s="2"/>
      <c r="I711" s="2"/>
      <c r="J711" s="2"/>
      <c r="K711" s="2"/>
      <c r="L711" s="2"/>
      <c r="M711" s="2"/>
      <c r="N711" s="2"/>
      <c r="O711" s="2"/>
      <c r="P711" s="2"/>
      <c r="Q711" s="2"/>
      <c r="R711" s="2"/>
      <c r="S711" s="2"/>
      <c r="T711" s="2"/>
      <c r="U711" s="2"/>
      <c r="V711" s="2"/>
      <c r="W711" s="2"/>
      <c r="X711" s="2"/>
      <c r="Y711" s="2"/>
      <c r="Z711" s="2"/>
      <c r="AA711" s="1622"/>
    </row>
    <row r="712" spans="1:27" ht="15.75">
      <c r="A712" s="2"/>
      <c r="B712" s="64"/>
      <c r="C712" s="2"/>
      <c r="D712" s="2"/>
      <c r="E712" s="2"/>
      <c r="F712" s="2"/>
      <c r="G712" s="2"/>
      <c r="H712" s="2"/>
      <c r="I712" s="2"/>
      <c r="J712" s="2"/>
      <c r="K712" s="2"/>
      <c r="L712" s="2"/>
      <c r="M712" s="2"/>
      <c r="N712" s="2"/>
      <c r="O712" s="2"/>
      <c r="P712" s="2"/>
      <c r="Q712" s="2"/>
      <c r="R712" s="2"/>
      <c r="S712" s="2"/>
      <c r="T712" s="2"/>
      <c r="U712" s="2"/>
      <c r="V712" s="2"/>
      <c r="W712" s="2"/>
      <c r="X712" s="2"/>
      <c r="Y712" s="2"/>
      <c r="Z712" s="2"/>
      <c r="AA712" s="1622"/>
    </row>
    <row r="713" spans="1:27" ht="15.75">
      <c r="A713" s="2"/>
      <c r="B713" s="64"/>
      <c r="C713" s="2"/>
      <c r="D713" s="2"/>
      <c r="E713" s="2"/>
      <c r="F713" s="2"/>
      <c r="G713" s="2"/>
      <c r="H713" s="2"/>
      <c r="I713" s="2"/>
      <c r="J713" s="2"/>
      <c r="K713" s="2"/>
      <c r="L713" s="2"/>
      <c r="M713" s="2"/>
      <c r="N713" s="2"/>
      <c r="O713" s="2"/>
      <c r="P713" s="2"/>
      <c r="Q713" s="2"/>
      <c r="R713" s="2"/>
      <c r="S713" s="2"/>
      <c r="T713" s="2"/>
      <c r="U713" s="2"/>
      <c r="V713" s="2"/>
      <c r="W713" s="2"/>
      <c r="X713" s="2"/>
      <c r="Y713" s="2"/>
      <c r="Z713" s="2"/>
      <c r="AA713" s="1622"/>
    </row>
    <row r="714" spans="1:27" ht="15.75">
      <c r="A714" s="2"/>
      <c r="B714" s="64"/>
      <c r="C714" s="2"/>
      <c r="D714" s="2"/>
      <c r="E714" s="2"/>
      <c r="F714" s="2"/>
      <c r="G714" s="2"/>
      <c r="H714" s="2"/>
      <c r="I714" s="2"/>
      <c r="J714" s="2"/>
      <c r="K714" s="2"/>
      <c r="L714" s="2"/>
      <c r="M714" s="2"/>
      <c r="N714" s="2"/>
      <c r="O714" s="2"/>
      <c r="P714" s="2"/>
      <c r="Q714" s="2"/>
      <c r="R714" s="2"/>
      <c r="S714" s="2"/>
      <c r="T714" s="2"/>
      <c r="U714" s="2"/>
      <c r="V714" s="2"/>
      <c r="W714" s="2"/>
      <c r="X714" s="2"/>
      <c r="Y714" s="2"/>
      <c r="Z714" s="2"/>
      <c r="AA714" s="1622"/>
    </row>
    <row r="715" spans="1:27" ht="15.75">
      <c r="A715" s="2"/>
      <c r="B715" s="64"/>
      <c r="C715" s="2"/>
      <c r="D715" s="2"/>
      <c r="E715" s="2"/>
      <c r="F715" s="2"/>
      <c r="G715" s="2"/>
      <c r="H715" s="2"/>
      <c r="I715" s="2"/>
      <c r="J715" s="2"/>
      <c r="K715" s="2"/>
      <c r="L715" s="2"/>
      <c r="M715" s="2"/>
      <c r="N715" s="2"/>
      <c r="O715" s="2"/>
      <c r="P715" s="2"/>
      <c r="Q715" s="2"/>
      <c r="R715" s="2"/>
      <c r="S715" s="2"/>
      <c r="T715" s="2"/>
      <c r="U715" s="2"/>
      <c r="V715" s="2"/>
      <c r="W715" s="2"/>
      <c r="X715" s="2"/>
      <c r="Y715" s="2"/>
      <c r="Z715" s="2"/>
      <c r="AA715" s="1622"/>
    </row>
    <row r="716" spans="1:27" ht="15.75">
      <c r="A716" s="2"/>
      <c r="B716" s="64"/>
      <c r="C716" s="2"/>
      <c r="D716" s="2"/>
      <c r="E716" s="2"/>
      <c r="F716" s="2"/>
      <c r="G716" s="2"/>
      <c r="H716" s="2"/>
      <c r="I716" s="2"/>
      <c r="J716" s="2"/>
      <c r="K716" s="2"/>
      <c r="L716" s="2"/>
      <c r="M716" s="2"/>
      <c r="N716" s="2"/>
      <c r="O716" s="2"/>
      <c r="P716" s="2"/>
      <c r="Q716" s="2"/>
      <c r="R716" s="2"/>
      <c r="S716" s="2"/>
      <c r="T716" s="2"/>
      <c r="U716" s="2"/>
      <c r="V716" s="2"/>
      <c r="W716" s="2"/>
      <c r="X716" s="2"/>
      <c r="Y716" s="2"/>
      <c r="Z716" s="2"/>
      <c r="AA716" s="1622"/>
    </row>
    <row r="717" spans="1:27" ht="15.75">
      <c r="A717" s="2"/>
      <c r="B717" s="64"/>
      <c r="C717" s="2"/>
      <c r="D717" s="2"/>
      <c r="E717" s="2"/>
      <c r="F717" s="2"/>
      <c r="G717" s="2"/>
      <c r="H717" s="2"/>
      <c r="I717" s="2"/>
      <c r="J717" s="2"/>
      <c r="K717" s="2"/>
      <c r="L717" s="2"/>
      <c r="M717" s="2"/>
      <c r="N717" s="2"/>
      <c r="O717" s="2"/>
      <c r="P717" s="2"/>
      <c r="Q717" s="2"/>
      <c r="R717" s="2"/>
      <c r="S717" s="2"/>
      <c r="T717" s="2"/>
      <c r="U717" s="2"/>
      <c r="V717" s="2"/>
      <c r="W717" s="2"/>
      <c r="X717" s="2"/>
      <c r="Y717" s="2"/>
      <c r="Z717" s="2"/>
      <c r="AA717" s="1622"/>
    </row>
    <row r="718" spans="1:27" ht="15.75">
      <c r="A718" s="2"/>
      <c r="B718" s="64"/>
      <c r="C718" s="2"/>
      <c r="D718" s="2"/>
      <c r="E718" s="2"/>
      <c r="F718" s="2"/>
      <c r="G718" s="2"/>
      <c r="H718" s="2"/>
      <c r="I718" s="2"/>
      <c r="J718" s="2"/>
      <c r="K718" s="2"/>
      <c r="L718" s="2"/>
      <c r="M718" s="2"/>
      <c r="N718" s="2"/>
      <c r="O718" s="2"/>
      <c r="P718" s="2"/>
      <c r="Q718" s="2"/>
      <c r="R718" s="2"/>
      <c r="S718" s="2"/>
      <c r="T718" s="2"/>
      <c r="U718" s="2"/>
      <c r="V718" s="2"/>
      <c r="W718" s="2"/>
      <c r="X718" s="2"/>
      <c r="Y718" s="2"/>
      <c r="Z718" s="2"/>
      <c r="AA718" s="1622"/>
    </row>
    <row r="719" spans="1:27" ht="15.75">
      <c r="A719" s="2"/>
      <c r="B719" s="64"/>
      <c r="C719" s="2"/>
      <c r="D719" s="2"/>
      <c r="E719" s="2"/>
      <c r="F719" s="2"/>
      <c r="G719" s="2"/>
      <c r="H719" s="2"/>
      <c r="I719" s="2"/>
      <c r="J719" s="2"/>
      <c r="K719" s="2"/>
      <c r="L719" s="2"/>
      <c r="M719" s="2"/>
      <c r="N719" s="2"/>
      <c r="O719" s="2"/>
      <c r="P719" s="2"/>
      <c r="Q719" s="2"/>
      <c r="R719" s="2"/>
      <c r="S719" s="2"/>
      <c r="T719" s="2"/>
      <c r="U719" s="2"/>
      <c r="V719" s="2"/>
      <c r="W719" s="2"/>
      <c r="X719" s="2"/>
      <c r="Y719" s="2"/>
      <c r="Z719" s="2"/>
      <c r="AA719" s="1622"/>
    </row>
    <row r="720" spans="1:27" ht="15.75">
      <c r="A720" s="2"/>
      <c r="B720" s="64"/>
      <c r="C720" s="2"/>
      <c r="D720" s="2"/>
      <c r="E720" s="2"/>
      <c r="F720" s="2"/>
      <c r="G720" s="2"/>
      <c r="H720" s="2"/>
      <c r="I720" s="2"/>
      <c r="J720" s="2"/>
      <c r="K720" s="2"/>
      <c r="L720" s="2"/>
      <c r="M720" s="2"/>
      <c r="N720" s="2"/>
      <c r="O720" s="2"/>
      <c r="P720" s="2"/>
      <c r="Q720" s="2"/>
      <c r="R720" s="2"/>
      <c r="S720" s="2"/>
      <c r="T720" s="2"/>
      <c r="U720" s="2"/>
      <c r="V720" s="2"/>
      <c r="W720" s="2"/>
      <c r="X720" s="2"/>
      <c r="Y720" s="2"/>
      <c r="Z720" s="2"/>
      <c r="AA720" s="1622"/>
    </row>
    <row r="721" spans="1:27" ht="15.75">
      <c r="A721" s="2"/>
      <c r="B721" s="64"/>
      <c r="C721" s="2"/>
      <c r="D721" s="2"/>
      <c r="E721" s="2"/>
      <c r="F721" s="2"/>
      <c r="G721" s="2"/>
      <c r="H721" s="2"/>
      <c r="I721" s="2"/>
      <c r="J721" s="2"/>
      <c r="K721" s="2"/>
      <c r="L721" s="2"/>
      <c r="M721" s="2"/>
      <c r="N721" s="2"/>
      <c r="O721" s="2"/>
      <c r="P721" s="2"/>
      <c r="Q721" s="2"/>
      <c r="R721" s="2"/>
      <c r="S721" s="2"/>
      <c r="T721" s="2"/>
      <c r="U721" s="2"/>
      <c r="V721" s="2"/>
      <c r="W721" s="2"/>
      <c r="X721" s="2"/>
      <c r="Y721" s="2"/>
      <c r="Z721" s="2"/>
      <c r="AA721" s="1622"/>
    </row>
    <row r="722" spans="1:27" ht="15.75">
      <c r="A722" s="2"/>
      <c r="B722" s="64"/>
      <c r="C722" s="2"/>
      <c r="D722" s="2"/>
      <c r="E722" s="2"/>
      <c r="F722" s="2"/>
      <c r="G722" s="2"/>
      <c r="H722" s="2"/>
      <c r="I722" s="2"/>
      <c r="J722" s="2"/>
      <c r="K722" s="2"/>
      <c r="L722" s="2"/>
      <c r="M722" s="2"/>
      <c r="N722" s="2"/>
      <c r="O722" s="2"/>
      <c r="P722" s="2"/>
      <c r="Q722" s="2"/>
      <c r="R722" s="2"/>
      <c r="S722" s="2"/>
      <c r="T722" s="2"/>
      <c r="U722" s="2"/>
      <c r="V722" s="2"/>
      <c r="W722" s="2"/>
      <c r="X722" s="2"/>
      <c r="Y722" s="2"/>
      <c r="Z722" s="2"/>
      <c r="AA722" s="1622"/>
    </row>
    <row r="723" spans="1:27" ht="15.75">
      <c r="A723" s="2"/>
      <c r="B723" s="64"/>
      <c r="C723" s="2"/>
      <c r="D723" s="2"/>
      <c r="E723" s="2"/>
      <c r="F723" s="2"/>
      <c r="G723" s="2"/>
      <c r="H723" s="2"/>
      <c r="I723" s="2"/>
      <c r="J723" s="2"/>
      <c r="K723" s="2"/>
      <c r="L723" s="2"/>
      <c r="M723" s="2"/>
      <c r="N723" s="2"/>
      <c r="O723" s="2"/>
      <c r="P723" s="2"/>
      <c r="Q723" s="2"/>
      <c r="R723" s="2"/>
      <c r="S723" s="2"/>
      <c r="T723" s="2"/>
      <c r="U723" s="2"/>
      <c r="V723" s="2"/>
      <c r="W723" s="2"/>
      <c r="X723" s="2"/>
      <c r="Y723" s="2"/>
      <c r="Z723" s="2"/>
      <c r="AA723" s="1622"/>
    </row>
    <row r="724" spans="1:27" ht="15.75">
      <c r="A724" s="2"/>
      <c r="B724" s="64"/>
      <c r="C724" s="2"/>
      <c r="D724" s="2"/>
      <c r="E724" s="2"/>
      <c r="F724" s="2"/>
      <c r="G724" s="2"/>
      <c r="H724" s="2"/>
      <c r="I724" s="2"/>
      <c r="J724" s="2"/>
      <c r="K724" s="2"/>
      <c r="L724" s="2"/>
      <c r="M724" s="2"/>
      <c r="N724" s="2"/>
      <c r="O724" s="2"/>
      <c r="P724" s="2"/>
      <c r="Q724" s="2"/>
      <c r="R724" s="2"/>
      <c r="S724" s="2"/>
      <c r="T724" s="2"/>
      <c r="U724" s="2"/>
      <c r="V724" s="2"/>
      <c r="W724" s="2"/>
      <c r="X724" s="2"/>
      <c r="Y724" s="2"/>
      <c r="Z724" s="2"/>
      <c r="AA724" s="1622"/>
    </row>
    <row r="725" spans="1:27" ht="15.75">
      <c r="A725" s="2"/>
      <c r="B725" s="64"/>
      <c r="C725" s="2"/>
      <c r="D725" s="2"/>
      <c r="E725" s="2"/>
      <c r="F725" s="2"/>
      <c r="G725" s="2"/>
      <c r="H725" s="2"/>
      <c r="I725" s="2"/>
      <c r="J725" s="2"/>
      <c r="K725" s="2"/>
      <c r="L725" s="2"/>
      <c r="M725" s="2"/>
      <c r="N725" s="2"/>
      <c r="O725" s="2"/>
      <c r="P725" s="2"/>
      <c r="Q725" s="2"/>
      <c r="R725" s="2"/>
      <c r="S725" s="2"/>
      <c r="T725" s="2"/>
      <c r="U725" s="2"/>
      <c r="V725" s="2"/>
      <c r="W725" s="2"/>
      <c r="X725" s="2"/>
      <c r="Y725" s="2"/>
      <c r="Z725" s="2"/>
      <c r="AA725" s="1622"/>
    </row>
    <row r="726" spans="1:27" ht="15.75">
      <c r="A726" s="2"/>
      <c r="B726" s="64"/>
      <c r="C726" s="2"/>
      <c r="D726" s="2"/>
      <c r="E726" s="2"/>
      <c r="F726" s="2"/>
      <c r="G726" s="2"/>
      <c r="H726" s="2"/>
      <c r="I726" s="2"/>
      <c r="J726" s="2"/>
      <c r="K726" s="2"/>
      <c r="L726" s="2"/>
      <c r="M726" s="2"/>
      <c r="N726" s="2"/>
      <c r="O726" s="2"/>
      <c r="P726" s="2"/>
      <c r="Q726" s="2"/>
      <c r="R726" s="2"/>
      <c r="S726" s="2"/>
      <c r="T726" s="2"/>
      <c r="U726" s="2"/>
      <c r="V726" s="2"/>
      <c r="W726" s="2"/>
      <c r="X726" s="2"/>
      <c r="Y726" s="2"/>
      <c r="Z726" s="2"/>
      <c r="AA726" s="1622"/>
    </row>
    <row r="727" spans="1:27" ht="15.75">
      <c r="A727" s="2"/>
      <c r="B727" s="64"/>
      <c r="C727" s="2"/>
      <c r="D727" s="2"/>
      <c r="E727" s="2"/>
      <c r="F727" s="2"/>
      <c r="G727" s="2"/>
      <c r="H727" s="2"/>
      <c r="I727" s="2"/>
      <c r="J727" s="2"/>
      <c r="K727" s="2"/>
      <c r="L727" s="2"/>
      <c r="M727" s="2"/>
      <c r="N727" s="2"/>
      <c r="O727" s="2"/>
      <c r="P727" s="2"/>
      <c r="Q727" s="2"/>
      <c r="R727" s="2"/>
      <c r="S727" s="2"/>
      <c r="T727" s="2"/>
      <c r="U727" s="2"/>
      <c r="V727" s="2"/>
      <c r="W727" s="2"/>
      <c r="X727" s="2"/>
      <c r="Y727" s="2"/>
      <c r="Z727" s="2"/>
      <c r="AA727" s="1622"/>
    </row>
    <row r="728" spans="1:27" ht="15.75">
      <c r="A728" s="2"/>
      <c r="B728" s="64"/>
      <c r="C728" s="2"/>
      <c r="D728" s="2"/>
      <c r="E728" s="2"/>
      <c r="F728" s="2"/>
      <c r="G728" s="2"/>
      <c r="H728" s="2"/>
      <c r="I728" s="2"/>
      <c r="J728" s="2"/>
      <c r="K728" s="2"/>
      <c r="L728" s="2"/>
      <c r="M728" s="2"/>
      <c r="N728" s="2"/>
      <c r="O728" s="2"/>
      <c r="P728" s="2"/>
      <c r="Q728" s="2"/>
      <c r="R728" s="2"/>
      <c r="S728" s="2"/>
      <c r="T728" s="2"/>
      <c r="U728" s="2"/>
      <c r="V728" s="2"/>
      <c r="W728" s="2"/>
      <c r="X728" s="2"/>
      <c r="Y728" s="2"/>
      <c r="Z728" s="2"/>
      <c r="AA728" s="1622"/>
    </row>
    <row r="729" spans="1:27" ht="15.75">
      <c r="A729" s="2"/>
      <c r="B729" s="64"/>
      <c r="C729" s="2"/>
      <c r="D729" s="2"/>
      <c r="E729" s="2"/>
      <c r="F729" s="2"/>
      <c r="G729" s="2"/>
      <c r="H729" s="2"/>
      <c r="I729" s="2"/>
      <c r="J729" s="2"/>
      <c r="K729" s="2"/>
      <c r="L729" s="2"/>
      <c r="M729" s="2"/>
      <c r="N729" s="2"/>
      <c r="O729" s="2"/>
      <c r="P729" s="2"/>
      <c r="Q729" s="2"/>
      <c r="R729" s="2"/>
      <c r="S729" s="2"/>
      <c r="T729" s="2"/>
      <c r="U729" s="2"/>
      <c r="V729" s="2"/>
      <c r="W729" s="2"/>
      <c r="X729" s="2"/>
      <c r="Y729" s="2"/>
      <c r="Z729" s="2"/>
      <c r="AA729" s="1622"/>
    </row>
    <row r="730" spans="1:27" ht="15.75">
      <c r="A730" s="2"/>
      <c r="B730" s="64"/>
      <c r="C730" s="2"/>
      <c r="D730" s="2"/>
      <c r="E730" s="2"/>
      <c r="F730" s="2"/>
      <c r="G730" s="2"/>
      <c r="H730" s="2"/>
      <c r="I730" s="2"/>
      <c r="J730" s="2"/>
      <c r="K730" s="2"/>
      <c r="L730" s="2"/>
      <c r="M730" s="2"/>
      <c r="N730" s="2"/>
      <c r="O730" s="2"/>
      <c r="P730" s="2"/>
      <c r="Q730" s="2"/>
      <c r="R730" s="2"/>
      <c r="S730" s="2"/>
      <c r="T730" s="2"/>
      <c r="U730" s="2"/>
      <c r="V730" s="2"/>
      <c r="W730" s="2"/>
      <c r="X730" s="2"/>
      <c r="Y730" s="2"/>
      <c r="Z730" s="2"/>
      <c r="AA730" s="1622"/>
    </row>
    <row r="731" spans="1:27" ht="15.75">
      <c r="A731" s="2"/>
      <c r="B731" s="64"/>
      <c r="C731" s="2"/>
      <c r="D731" s="2"/>
      <c r="E731" s="2"/>
      <c r="F731" s="2"/>
      <c r="G731" s="2"/>
      <c r="H731" s="2"/>
      <c r="I731" s="2"/>
      <c r="J731" s="2"/>
      <c r="K731" s="2"/>
      <c r="L731" s="2"/>
      <c r="M731" s="2"/>
      <c r="N731" s="2"/>
      <c r="O731" s="2"/>
      <c r="P731" s="2"/>
      <c r="Q731" s="2"/>
      <c r="R731" s="2"/>
      <c r="S731" s="2"/>
      <c r="T731" s="2"/>
      <c r="U731" s="2"/>
      <c r="V731" s="2"/>
      <c r="W731" s="2"/>
      <c r="X731" s="2"/>
      <c r="Y731" s="2"/>
      <c r="Z731" s="2"/>
      <c r="AA731" s="1622"/>
    </row>
    <row r="732" spans="1:27" ht="15.75">
      <c r="A732" s="2"/>
      <c r="B732" s="64"/>
      <c r="C732" s="2"/>
      <c r="D732" s="2"/>
      <c r="E732" s="2"/>
      <c r="F732" s="2"/>
      <c r="G732" s="2"/>
      <c r="H732" s="2"/>
      <c r="I732" s="2"/>
      <c r="J732" s="2"/>
      <c r="K732" s="2"/>
      <c r="L732" s="2"/>
      <c r="M732" s="2"/>
      <c r="N732" s="2"/>
      <c r="O732" s="2"/>
      <c r="P732" s="2"/>
      <c r="Q732" s="2"/>
      <c r="R732" s="2"/>
      <c r="S732" s="2"/>
      <c r="T732" s="2"/>
      <c r="U732" s="2"/>
      <c r="V732" s="2"/>
      <c r="W732" s="2"/>
      <c r="X732" s="2"/>
      <c r="Y732" s="2"/>
      <c r="Z732" s="2"/>
      <c r="AA732" s="1622"/>
    </row>
    <row r="733" spans="1:27" ht="15.75">
      <c r="A733" s="2"/>
      <c r="B733" s="64"/>
      <c r="C733" s="2"/>
      <c r="D733" s="2"/>
      <c r="E733" s="2"/>
      <c r="F733" s="2"/>
      <c r="G733" s="2"/>
      <c r="H733" s="2"/>
      <c r="I733" s="2"/>
      <c r="J733" s="2"/>
      <c r="K733" s="2"/>
      <c r="L733" s="2"/>
      <c r="M733" s="2"/>
      <c r="N733" s="2"/>
      <c r="O733" s="2"/>
      <c r="P733" s="2"/>
      <c r="Q733" s="2"/>
      <c r="R733" s="2"/>
      <c r="S733" s="2"/>
      <c r="T733" s="2"/>
      <c r="U733" s="2"/>
      <c r="V733" s="2"/>
      <c r="W733" s="2"/>
      <c r="X733" s="2"/>
      <c r="Y733" s="2"/>
      <c r="Z733" s="2"/>
      <c r="AA733" s="1622"/>
    </row>
    <row r="734" spans="1:27" ht="15.75">
      <c r="A734" s="2"/>
      <c r="B734" s="64"/>
      <c r="C734" s="2"/>
      <c r="D734" s="2"/>
      <c r="E734" s="2"/>
      <c r="F734" s="2"/>
      <c r="G734" s="2"/>
      <c r="H734" s="2"/>
      <c r="I734" s="2"/>
      <c r="J734" s="2"/>
      <c r="K734" s="2"/>
      <c r="L734" s="2"/>
      <c r="M734" s="2"/>
      <c r="N734" s="2"/>
      <c r="O734" s="2"/>
      <c r="P734" s="2"/>
      <c r="Q734" s="2"/>
      <c r="R734" s="2"/>
      <c r="S734" s="2"/>
      <c r="T734" s="2"/>
      <c r="U734" s="2"/>
      <c r="V734" s="2"/>
      <c r="W734" s="2"/>
      <c r="X734" s="2"/>
      <c r="Y734" s="2"/>
      <c r="Z734" s="2"/>
      <c r="AA734" s="1622"/>
    </row>
    <row r="735" spans="1:27" ht="15.75">
      <c r="A735" s="2"/>
      <c r="B735" s="64"/>
      <c r="C735" s="2"/>
      <c r="D735" s="2"/>
      <c r="E735" s="2"/>
      <c r="F735" s="2"/>
      <c r="G735" s="2"/>
      <c r="H735" s="2"/>
      <c r="I735" s="2"/>
      <c r="J735" s="2"/>
      <c r="K735" s="2"/>
      <c r="L735" s="2"/>
      <c r="M735" s="2"/>
      <c r="N735" s="2"/>
      <c r="O735" s="2"/>
      <c r="P735" s="2"/>
      <c r="Q735" s="2"/>
      <c r="R735" s="2"/>
      <c r="S735" s="2"/>
      <c r="T735" s="2"/>
      <c r="U735" s="2"/>
      <c r="V735" s="2"/>
      <c r="W735" s="2"/>
      <c r="X735" s="2"/>
      <c r="Y735" s="2"/>
      <c r="Z735" s="2"/>
      <c r="AA735" s="1622"/>
    </row>
    <row r="736" spans="1:27" ht="15.75">
      <c r="A736" s="2"/>
      <c r="B736" s="64"/>
      <c r="C736" s="2"/>
      <c r="D736" s="2"/>
      <c r="E736" s="2"/>
      <c r="F736" s="2"/>
      <c r="G736" s="2"/>
      <c r="H736" s="2"/>
      <c r="I736" s="2"/>
      <c r="J736" s="2"/>
      <c r="K736" s="2"/>
      <c r="L736" s="2"/>
      <c r="M736" s="2"/>
      <c r="N736" s="2"/>
      <c r="O736" s="2"/>
      <c r="P736" s="2"/>
      <c r="Q736" s="2"/>
      <c r="R736" s="2"/>
      <c r="S736" s="2"/>
      <c r="T736" s="2"/>
      <c r="U736" s="2"/>
      <c r="V736" s="2"/>
      <c r="W736" s="2"/>
      <c r="X736" s="2"/>
      <c r="Y736" s="2"/>
      <c r="Z736" s="2"/>
      <c r="AA736" s="1622"/>
    </row>
    <row r="737" spans="1:27" ht="15.75">
      <c r="A737" s="2"/>
      <c r="B737" s="64"/>
      <c r="C737" s="2"/>
      <c r="D737" s="2"/>
      <c r="E737" s="2"/>
      <c r="F737" s="2"/>
      <c r="G737" s="2"/>
      <c r="H737" s="2"/>
      <c r="I737" s="2"/>
      <c r="J737" s="2"/>
      <c r="K737" s="2"/>
      <c r="L737" s="2"/>
      <c r="M737" s="2"/>
      <c r="N737" s="2"/>
      <c r="O737" s="2"/>
      <c r="P737" s="2"/>
      <c r="Q737" s="2"/>
      <c r="R737" s="2"/>
      <c r="S737" s="2"/>
      <c r="T737" s="2"/>
      <c r="U737" s="2"/>
      <c r="V737" s="2"/>
      <c r="W737" s="2"/>
      <c r="X737" s="2"/>
      <c r="Y737" s="2"/>
      <c r="Z737" s="2"/>
      <c r="AA737" s="1622"/>
    </row>
    <row r="738" spans="1:27" ht="15.75">
      <c r="A738" s="2"/>
      <c r="B738" s="64"/>
      <c r="C738" s="2"/>
      <c r="D738" s="2"/>
      <c r="E738" s="2"/>
      <c r="F738" s="2"/>
      <c r="G738" s="2"/>
      <c r="H738" s="2"/>
      <c r="I738" s="2"/>
      <c r="J738" s="2"/>
      <c r="K738" s="2"/>
      <c r="L738" s="2"/>
      <c r="M738" s="2"/>
      <c r="N738" s="2"/>
      <c r="O738" s="2"/>
      <c r="P738" s="2"/>
      <c r="Q738" s="2"/>
      <c r="R738" s="2"/>
      <c r="S738" s="2"/>
      <c r="T738" s="2"/>
      <c r="U738" s="2"/>
      <c r="V738" s="2"/>
      <c r="W738" s="2"/>
      <c r="X738" s="2"/>
      <c r="Y738" s="2"/>
      <c r="Z738" s="2"/>
      <c r="AA738" s="1622"/>
    </row>
    <row r="739" spans="1:27" ht="15.75">
      <c r="A739" s="2"/>
      <c r="B739" s="64"/>
      <c r="C739" s="2"/>
      <c r="D739" s="2"/>
      <c r="E739" s="2"/>
      <c r="F739" s="2"/>
      <c r="G739" s="2"/>
      <c r="H739" s="2"/>
      <c r="I739" s="2"/>
      <c r="J739" s="2"/>
      <c r="K739" s="2"/>
      <c r="L739" s="2"/>
      <c r="M739" s="2"/>
      <c r="N739" s="2"/>
      <c r="O739" s="2"/>
      <c r="P739" s="2"/>
      <c r="Q739" s="2"/>
      <c r="R739" s="2"/>
      <c r="S739" s="2"/>
      <c r="T739" s="2"/>
      <c r="U739" s="2"/>
      <c r="V739" s="2"/>
      <c r="W739" s="2"/>
      <c r="X739" s="2"/>
      <c r="Y739" s="2"/>
      <c r="Z739" s="2"/>
      <c r="AA739" s="1622"/>
    </row>
    <row r="740" spans="1:27" ht="15.75">
      <c r="A740" s="2"/>
      <c r="B740" s="64"/>
      <c r="C740" s="2"/>
      <c r="D740" s="2"/>
      <c r="E740" s="2"/>
      <c r="F740" s="2"/>
      <c r="G740" s="2"/>
      <c r="H740" s="2"/>
      <c r="I740" s="2"/>
      <c r="J740" s="2"/>
      <c r="K740" s="2"/>
      <c r="L740" s="2"/>
      <c r="M740" s="2"/>
      <c r="N740" s="2"/>
      <c r="O740" s="2"/>
      <c r="P740" s="2"/>
      <c r="Q740" s="2"/>
      <c r="R740" s="2"/>
      <c r="S740" s="2"/>
      <c r="T740" s="2"/>
      <c r="U740" s="2"/>
      <c r="V740" s="2"/>
      <c r="W740" s="2"/>
      <c r="X740" s="2"/>
      <c r="Y740" s="2"/>
      <c r="Z740" s="2"/>
      <c r="AA740" s="1622"/>
    </row>
    <row r="741" spans="1:27" ht="15.75">
      <c r="A741" s="2"/>
      <c r="B741" s="64"/>
      <c r="C741" s="2"/>
      <c r="D741" s="2"/>
      <c r="E741" s="2"/>
      <c r="F741" s="2"/>
      <c r="G741" s="2"/>
      <c r="H741" s="2"/>
      <c r="I741" s="2"/>
      <c r="J741" s="2"/>
      <c r="K741" s="2"/>
      <c r="L741" s="2"/>
      <c r="M741" s="2"/>
      <c r="N741" s="2"/>
      <c r="O741" s="2"/>
      <c r="P741" s="2"/>
      <c r="Q741" s="2"/>
      <c r="R741" s="2"/>
      <c r="S741" s="2"/>
      <c r="T741" s="2"/>
      <c r="U741" s="2"/>
      <c r="V741" s="2"/>
      <c r="W741" s="2"/>
      <c r="X741" s="2"/>
      <c r="Y741" s="2"/>
      <c r="Z741" s="2"/>
      <c r="AA741" s="1622"/>
    </row>
    <row r="742" spans="1:27" ht="15.75">
      <c r="A742" s="2"/>
      <c r="B742" s="64"/>
      <c r="C742" s="2"/>
      <c r="D742" s="2"/>
      <c r="E742" s="2"/>
      <c r="F742" s="2"/>
      <c r="G742" s="2"/>
      <c r="H742" s="2"/>
      <c r="I742" s="2"/>
      <c r="J742" s="2"/>
      <c r="K742" s="2"/>
      <c r="L742" s="2"/>
      <c r="M742" s="2"/>
      <c r="N742" s="2"/>
      <c r="O742" s="2"/>
      <c r="P742" s="2"/>
      <c r="Q742" s="2"/>
      <c r="R742" s="2"/>
      <c r="S742" s="2"/>
      <c r="T742" s="2"/>
      <c r="U742" s="2"/>
      <c r="V742" s="2"/>
      <c r="W742" s="2"/>
      <c r="X742" s="2"/>
      <c r="Y742" s="2"/>
      <c r="Z742" s="2"/>
      <c r="AA742" s="1622"/>
    </row>
    <row r="743" spans="1:27" ht="15.75">
      <c r="A743" s="2"/>
      <c r="B743" s="64"/>
      <c r="C743" s="2"/>
      <c r="D743" s="2"/>
      <c r="E743" s="2"/>
      <c r="F743" s="2"/>
      <c r="G743" s="2"/>
      <c r="H743" s="2"/>
      <c r="I743" s="2"/>
      <c r="J743" s="2"/>
      <c r="K743" s="2"/>
      <c r="L743" s="2"/>
      <c r="M743" s="2"/>
      <c r="N743" s="2"/>
      <c r="O743" s="2"/>
      <c r="P743" s="2"/>
      <c r="Q743" s="2"/>
      <c r="R743" s="2"/>
      <c r="S743" s="2"/>
      <c r="T743" s="2"/>
      <c r="U743" s="2"/>
      <c r="V743" s="2"/>
      <c r="W743" s="2"/>
      <c r="X743" s="2"/>
      <c r="Y743" s="2"/>
      <c r="Z743" s="2"/>
      <c r="AA743" s="1622"/>
    </row>
    <row r="744" spans="1:27" ht="15.75">
      <c r="A744" s="2"/>
      <c r="B744" s="64"/>
      <c r="C744" s="2"/>
      <c r="D744" s="2"/>
      <c r="E744" s="2"/>
      <c r="F744" s="2"/>
      <c r="G744" s="2"/>
      <c r="H744" s="2"/>
      <c r="I744" s="2"/>
      <c r="J744" s="2"/>
      <c r="K744" s="2"/>
      <c r="L744" s="2"/>
      <c r="M744" s="2"/>
      <c r="N744" s="2"/>
      <c r="O744" s="2"/>
      <c r="P744" s="2"/>
      <c r="Q744" s="2"/>
      <c r="R744" s="2"/>
      <c r="S744" s="2"/>
      <c r="T744" s="2"/>
      <c r="U744" s="2"/>
      <c r="V744" s="2"/>
      <c r="W744" s="2"/>
      <c r="X744" s="2"/>
      <c r="Y744" s="2"/>
      <c r="Z744" s="2"/>
      <c r="AA744" s="1622"/>
    </row>
    <row r="745" spans="1:27" ht="15.75">
      <c r="A745" s="2"/>
      <c r="B745" s="64"/>
      <c r="C745" s="2"/>
      <c r="D745" s="2"/>
      <c r="E745" s="2"/>
      <c r="F745" s="2"/>
      <c r="G745" s="2"/>
      <c r="H745" s="2"/>
      <c r="I745" s="2"/>
      <c r="J745" s="2"/>
      <c r="K745" s="2"/>
      <c r="L745" s="2"/>
      <c r="M745" s="2"/>
      <c r="N745" s="2"/>
      <c r="O745" s="2"/>
      <c r="P745" s="2"/>
      <c r="Q745" s="2"/>
      <c r="R745" s="2"/>
      <c r="S745" s="2"/>
      <c r="T745" s="2"/>
      <c r="U745" s="2"/>
      <c r="V745" s="2"/>
      <c r="W745" s="2"/>
      <c r="X745" s="2"/>
      <c r="Y745" s="2"/>
      <c r="Z745" s="2"/>
      <c r="AA745" s="1622"/>
    </row>
    <row r="746" spans="1:27" ht="15.75">
      <c r="A746" s="2"/>
      <c r="B746" s="64"/>
      <c r="C746" s="2"/>
      <c r="D746" s="2"/>
      <c r="E746" s="2"/>
      <c r="F746" s="2"/>
      <c r="G746" s="2"/>
      <c r="H746" s="2"/>
      <c r="I746" s="2"/>
      <c r="J746" s="2"/>
      <c r="K746" s="2"/>
      <c r="L746" s="2"/>
      <c r="M746" s="2"/>
      <c r="N746" s="2"/>
      <c r="O746" s="2"/>
      <c r="P746" s="2"/>
      <c r="Q746" s="2"/>
      <c r="R746" s="2"/>
      <c r="S746" s="2"/>
      <c r="T746" s="2"/>
      <c r="U746" s="2"/>
      <c r="V746" s="2"/>
      <c r="W746" s="2"/>
      <c r="X746" s="2"/>
      <c r="Y746" s="2"/>
      <c r="Z746" s="2"/>
      <c r="AA746" s="1622"/>
    </row>
    <row r="747" spans="1:27" ht="15.75">
      <c r="A747" s="2"/>
      <c r="B747" s="64"/>
      <c r="C747" s="2"/>
      <c r="D747" s="2"/>
      <c r="E747" s="2"/>
      <c r="F747" s="2"/>
      <c r="G747" s="2"/>
      <c r="H747" s="2"/>
      <c r="I747" s="2"/>
      <c r="J747" s="2"/>
      <c r="K747" s="2"/>
      <c r="L747" s="2"/>
      <c r="M747" s="2"/>
      <c r="N747" s="2"/>
      <c r="O747" s="2"/>
      <c r="P747" s="2"/>
      <c r="Q747" s="2"/>
      <c r="R747" s="2"/>
      <c r="S747" s="2"/>
      <c r="T747" s="2"/>
      <c r="U747" s="2"/>
      <c r="V747" s="2"/>
      <c r="W747" s="2"/>
      <c r="X747" s="2"/>
      <c r="Y747" s="2"/>
      <c r="Z747" s="2"/>
      <c r="AA747" s="1622"/>
    </row>
    <row r="748" spans="1:27" ht="15.75">
      <c r="A748" s="2"/>
      <c r="B748" s="64"/>
      <c r="C748" s="2"/>
      <c r="D748" s="2"/>
      <c r="E748" s="2"/>
      <c r="F748" s="2"/>
      <c r="G748" s="2"/>
      <c r="H748" s="2"/>
      <c r="I748" s="2"/>
      <c r="J748" s="2"/>
      <c r="K748" s="2"/>
      <c r="L748" s="2"/>
      <c r="M748" s="2"/>
      <c r="N748" s="2"/>
      <c r="O748" s="2"/>
      <c r="P748" s="2"/>
      <c r="Q748" s="2"/>
      <c r="R748" s="2"/>
      <c r="S748" s="2"/>
      <c r="T748" s="2"/>
      <c r="U748" s="2"/>
      <c r="V748" s="2"/>
      <c r="W748" s="2"/>
      <c r="X748" s="2"/>
      <c r="Y748" s="2"/>
      <c r="Z748" s="2"/>
      <c r="AA748" s="1622"/>
    </row>
    <row r="749" spans="1:27" ht="15.75">
      <c r="A749" s="2"/>
      <c r="B749" s="64"/>
      <c r="C749" s="2"/>
      <c r="D749" s="2"/>
      <c r="E749" s="2"/>
      <c r="F749" s="2"/>
      <c r="G749" s="2"/>
      <c r="H749" s="2"/>
      <c r="I749" s="2"/>
      <c r="J749" s="2"/>
      <c r="K749" s="2"/>
      <c r="L749" s="2"/>
      <c r="M749" s="2"/>
      <c r="N749" s="2"/>
      <c r="O749" s="2"/>
      <c r="P749" s="2"/>
      <c r="Q749" s="2"/>
      <c r="R749" s="2"/>
      <c r="S749" s="2"/>
      <c r="T749" s="2"/>
      <c r="U749" s="2"/>
      <c r="V749" s="2"/>
      <c r="W749" s="2"/>
      <c r="X749" s="2"/>
      <c r="Y749" s="2"/>
      <c r="Z749" s="2"/>
      <c r="AA749" s="1622"/>
    </row>
    <row r="750" spans="1:27" ht="15.75">
      <c r="A750" s="2"/>
      <c r="B750" s="64"/>
      <c r="C750" s="2"/>
      <c r="D750" s="2"/>
      <c r="E750" s="2"/>
      <c r="F750" s="2"/>
      <c r="G750" s="2"/>
      <c r="H750" s="2"/>
      <c r="I750" s="2"/>
      <c r="J750" s="2"/>
      <c r="K750" s="2"/>
      <c r="L750" s="2"/>
      <c r="M750" s="2"/>
      <c r="N750" s="2"/>
      <c r="O750" s="2"/>
      <c r="P750" s="2"/>
      <c r="Q750" s="2"/>
      <c r="R750" s="2"/>
      <c r="S750" s="2"/>
      <c r="T750" s="2"/>
      <c r="U750" s="2"/>
      <c r="V750" s="2"/>
      <c r="W750" s="2"/>
      <c r="X750" s="2"/>
      <c r="Y750" s="2"/>
      <c r="Z750" s="2"/>
      <c r="AA750" s="1622"/>
    </row>
    <row r="751" spans="1:27" ht="15.75">
      <c r="A751" s="2"/>
      <c r="B751" s="64"/>
      <c r="C751" s="2"/>
      <c r="D751" s="2"/>
      <c r="E751" s="2"/>
      <c r="F751" s="2"/>
      <c r="G751" s="2"/>
      <c r="H751" s="2"/>
      <c r="I751" s="2"/>
      <c r="J751" s="2"/>
      <c r="K751" s="2"/>
      <c r="L751" s="2"/>
      <c r="M751" s="2"/>
      <c r="N751" s="2"/>
      <c r="O751" s="2"/>
      <c r="P751" s="2"/>
      <c r="Q751" s="2"/>
      <c r="R751" s="2"/>
      <c r="S751" s="2"/>
      <c r="T751" s="2"/>
      <c r="U751" s="2"/>
      <c r="V751" s="2"/>
      <c r="W751" s="2"/>
      <c r="X751" s="2"/>
      <c r="Y751" s="2"/>
      <c r="Z751" s="2"/>
      <c r="AA751" s="1622"/>
    </row>
    <row r="752" spans="1:27" ht="15.75">
      <c r="A752" s="2"/>
      <c r="B752" s="64"/>
      <c r="C752" s="2"/>
      <c r="D752" s="2"/>
      <c r="E752" s="2"/>
      <c r="F752" s="2"/>
      <c r="G752" s="2"/>
      <c r="H752" s="2"/>
      <c r="I752" s="2"/>
      <c r="J752" s="2"/>
      <c r="K752" s="2"/>
      <c r="L752" s="2"/>
      <c r="M752" s="2"/>
      <c r="N752" s="2"/>
      <c r="O752" s="2"/>
      <c r="P752" s="2"/>
      <c r="Q752" s="2"/>
      <c r="R752" s="2"/>
      <c r="S752" s="2"/>
      <c r="T752" s="2"/>
      <c r="U752" s="2"/>
      <c r="V752" s="2"/>
      <c r="W752" s="2"/>
      <c r="X752" s="2"/>
      <c r="Y752" s="2"/>
      <c r="Z752" s="2"/>
      <c r="AA752" s="1622"/>
    </row>
    <row r="753" spans="1:27" ht="15.75">
      <c r="A753" s="2"/>
      <c r="B753" s="64"/>
      <c r="C753" s="2"/>
      <c r="D753" s="2"/>
      <c r="E753" s="2"/>
      <c r="F753" s="2"/>
      <c r="G753" s="2"/>
      <c r="H753" s="2"/>
      <c r="I753" s="2"/>
      <c r="J753" s="2"/>
      <c r="K753" s="2"/>
      <c r="L753" s="2"/>
      <c r="M753" s="2"/>
      <c r="N753" s="2"/>
      <c r="O753" s="2"/>
      <c r="P753" s="2"/>
      <c r="Q753" s="2"/>
      <c r="R753" s="2"/>
      <c r="S753" s="2"/>
      <c r="T753" s="2"/>
      <c r="U753" s="2"/>
      <c r="V753" s="2"/>
      <c r="W753" s="2"/>
      <c r="X753" s="2"/>
      <c r="Y753" s="2"/>
      <c r="Z753" s="2"/>
      <c r="AA753" s="1622"/>
    </row>
    <row r="754" spans="1:27" ht="15.75">
      <c r="A754" s="2"/>
      <c r="B754" s="64"/>
      <c r="C754" s="2"/>
      <c r="D754" s="2"/>
      <c r="E754" s="2"/>
      <c r="F754" s="2"/>
      <c r="G754" s="2"/>
      <c r="H754" s="2"/>
      <c r="I754" s="2"/>
      <c r="J754" s="2"/>
      <c r="K754" s="2"/>
      <c r="L754" s="2"/>
      <c r="M754" s="2"/>
      <c r="N754" s="2"/>
      <c r="O754" s="2"/>
      <c r="P754" s="2"/>
      <c r="Q754" s="2"/>
      <c r="R754" s="2"/>
      <c r="S754" s="2"/>
      <c r="T754" s="2"/>
      <c r="U754" s="2"/>
      <c r="V754" s="2"/>
      <c r="W754" s="2"/>
      <c r="X754" s="2"/>
      <c r="Y754" s="2"/>
      <c r="Z754" s="2"/>
      <c r="AA754" s="1622"/>
    </row>
    <row r="755" spans="1:27" ht="15.75">
      <c r="A755" s="2"/>
      <c r="B755" s="64"/>
      <c r="C755" s="2"/>
      <c r="D755" s="2"/>
      <c r="E755" s="2"/>
      <c r="F755" s="2"/>
      <c r="G755" s="2"/>
      <c r="H755" s="2"/>
      <c r="I755" s="2"/>
      <c r="J755" s="2"/>
      <c r="K755" s="2"/>
      <c r="L755" s="2"/>
      <c r="M755" s="2"/>
      <c r="N755" s="2"/>
      <c r="O755" s="2"/>
      <c r="P755" s="2"/>
      <c r="Q755" s="2"/>
      <c r="R755" s="2"/>
      <c r="S755" s="2"/>
      <c r="T755" s="2"/>
      <c r="U755" s="2"/>
      <c r="V755" s="2"/>
      <c r="W755" s="2"/>
      <c r="X755" s="2"/>
      <c r="Y755" s="2"/>
      <c r="Z755" s="2"/>
      <c r="AA755" s="1622"/>
    </row>
    <row r="756" spans="1:27" ht="15.75">
      <c r="A756" s="2"/>
      <c r="B756" s="64"/>
      <c r="C756" s="2"/>
      <c r="D756" s="2"/>
      <c r="E756" s="2"/>
      <c r="F756" s="2"/>
      <c r="G756" s="2"/>
      <c r="H756" s="2"/>
      <c r="I756" s="2"/>
      <c r="J756" s="2"/>
      <c r="K756" s="2"/>
      <c r="L756" s="2"/>
      <c r="M756" s="2"/>
      <c r="N756" s="2"/>
      <c r="O756" s="2"/>
      <c r="P756" s="2"/>
      <c r="Q756" s="2"/>
      <c r="R756" s="2"/>
      <c r="S756" s="2"/>
      <c r="T756" s="2"/>
      <c r="U756" s="2"/>
      <c r="V756" s="2"/>
      <c r="W756" s="2"/>
      <c r="X756" s="2"/>
      <c r="Y756" s="2"/>
      <c r="Z756" s="2"/>
      <c r="AA756" s="1622"/>
    </row>
    <row r="757" spans="1:27" ht="15.75">
      <c r="A757" s="2"/>
      <c r="B757" s="64"/>
      <c r="C757" s="2"/>
      <c r="D757" s="2"/>
      <c r="E757" s="2"/>
      <c r="F757" s="2"/>
      <c r="G757" s="2"/>
      <c r="H757" s="2"/>
      <c r="I757" s="2"/>
      <c r="J757" s="2"/>
      <c r="K757" s="2"/>
      <c r="L757" s="2"/>
      <c r="M757" s="2"/>
      <c r="N757" s="2"/>
      <c r="O757" s="2"/>
      <c r="P757" s="2"/>
      <c r="Q757" s="2"/>
      <c r="R757" s="2"/>
      <c r="S757" s="2"/>
      <c r="T757" s="2"/>
      <c r="U757" s="2"/>
      <c r="V757" s="2"/>
      <c r="W757" s="2"/>
      <c r="X757" s="2"/>
      <c r="Y757" s="2"/>
      <c r="Z757" s="2"/>
      <c r="AA757" s="1622"/>
    </row>
    <row r="758" spans="1:27" ht="15.75">
      <c r="A758" s="2"/>
      <c r="B758" s="64"/>
      <c r="C758" s="2"/>
      <c r="D758" s="2"/>
      <c r="E758" s="2"/>
      <c r="F758" s="2"/>
      <c r="G758" s="2"/>
      <c r="H758" s="2"/>
      <c r="I758" s="2"/>
      <c r="J758" s="2"/>
      <c r="K758" s="2"/>
      <c r="L758" s="2"/>
      <c r="M758" s="2"/>
      <c r="N758" s="2"/>
      <c r="O758" s="2"/>
      <c r="P758" s="2"/>
      <c r="Q758" s="2"/>
      <c r="R758" s="2"/>
      <c r="S758" s="2"/>
      <c r="T758" s="2"/>
      <c r="U758" s="2"/>
      <c r="V758" s="2"/>
      <c r="W758" s="2"/>
      <c r="X758" s="2"/>
      <c r="Y758" s="2"/>
      <c r="Z758" s="2"/>
      <c r="AA758" s="1622"/>
    </row>
    <row r="759" spans="1:27" ht="15.75">
      <c r="A759" s="2"/>
      <c r="B759" s="64"/>
      <c r="C759" s="2"/>
      <c r="D759" s="2"/>
      <c r="E759" s="2"/>
      <c r="F759" s="2"/>
      <c r="G759" s="2"/>
      <c r="H759" s="2"/>
      <c r="I759" s="2"/>
      <c r="J759" s="2"/>
      <c r="K759" s="2"/>
      <c r="L759" s="2"/>
      <c r="M759" s="2"/>
      <c r="N759" s="2"/>
      <c r="O759" s="2"/>
      <c r="P759" s="2"/>
      <c r="Q759" s="2"/>
      <c r="R759" s="2"/>
      <c r="S759" s="2"/>
      <c r="T759" s="2"/>
      <c r="U759" s="2"/>
      <c r="V759" s="2"/>
      <c r="W759" s="2"/>
      <c r="X759" s="2"/>
      <c r="Y759" s="2"/>
      <c r="Z759" s="2"/>
      <c r="AA759" s="1622"/>
    </row>
    <row r="760" spans="1:27" ht="15.75">
      <c r="A760" s="2"/>
      <c r="B760" s="64"/>
      <c r="C760" s="2"/>
      <c r="D760" s="2"/>
      <c r="E760" s="2"/>
      <c r="F760" s="2"/>
      <c r="G760" s="2"/>
      <c r="H760" s="2"/>
      <c r="I760" s="2"/>
      <c r="J760" s="2"/>
      <c r="K760" s="2"/>
      <c r="L760" s="2"/>
      <c r="M760" s="2"/>
      <c r="N760" s="2"/>
      <c r="O760" s="2"/>
      <c r="P760" s="2"/>
      <c r="Q760" s="2"/>
      <c r="R760" s="2"/>
      <c r="S760" s="2"/>
      <c r="T760" s="2"/>
      <c r="U760" s="2"/>
      <c r="V760" s="2"/>
      <c r="W760" s="2"/>
      <c r="X760" s="2"/>
      <c r="Y760" s="2"/>
      <c r="Z760" s="2"/>
      <c r="AA760" s="1622"/>
    </row>
    <row r="761" spans="1:27" ht="15.75">
      <c r="A761" s="2"/>
      <c r="B761" s="64"/>
      <c r="C761" s="2"/>
      <c r="D761" s="2"/>
      <c r="E761" s="2"/>
      <c r="F761" s="2"/>
      <c r="G761" s="2"/>
      <c r="H761" s="2"/>
      <c r="I761" s="2"/>
      <c r="J761" s="2"/>
      <c r="K761" s="2"/>
      <c r="L761" s="2"/>
      <c r="M761" s="2"/>
      <c r="N761" s="2"/>
      <c r="O761" s="2"/>
      <c r="P761" s="2"/>
      <c r="Q761" s="2"/>
      <c r="R761" s="2"/>
      <c r="S761" s="2"/>
      <c r="T761" s="2"/>
      <c r="U761" s="2"/>
      <c r="V761" s="2"/>
      <c r="W761" s="2"/>
      <c r="X761" s="2"/>
      <c r="Y761" s="2"/>
      <c r="Z761" s="2"/>
      <c r="AA761" s="1622"/>
    </row>
    <row r="762" spans="1:27" ht="15.75">
      <c r="A762" s="2"/>
      <c r="B762" s="64"/>
      <c r="C762" s="2"/>
      <c r="D762" s="2"/>
      <c r="E762" s="2"/>
      <c r="F762" s="2"/>
      <c r="G762" s="2"/>
      <c r="H762" s="2"/>
      <c r="I762" s="2"/>
      <c r="J762" s="2"/>
      <c r="K762" s="2"/>
      <c r="L762" s="2"/>
      <c r="M762" s="2"/>
      <c r="N762" s="2"/>
      <c r="O762" s="2"/>
      <c r="P762" s="2"/>
      <c r="Q762" s="2"/>
      <c r="R762" s="2"/>
      <c r="S762" s="2"/>
      <c r="T762" s="2"/>
      <c r="U762" s="2"/>
      <c r="V762" s="2"/>
      <c r="W762" s="2"/>
      <c r="X762" s="2"/>
      <c r="Y762" s="2"/>
      <c r="Z762" s="2"/>
      <c r="AA762" s="1622"/>
    </row>
    <row r="763" spans="1:27" ht="15.75">
      <c r="A763" s="2"/>
      <c r="B763" s="64"/>
      <c r="C763" s="2"/>
      <c r="D763" s="2"/>
      <c r="E763" s="2"/>
      <c r="F763" s="2"/>
      <c r="G763" s="2"/>
      <c r="H763" s="2"/>
      <c r="I763" s="2"/>
      <c r="J763" s="2"/>
      <c r="K763" s="2"/>
      <c r="L763" s="2"/>
      <c r="M763" s="2"/>
      <c r="N763" s="2"/>
      <c r="O763" s="2"/>
      <c r="P763" s="2"/>
      <c r="Q763" s="2"/>
      <c r="R763" s="2"/>
      <c r="S763" s="2"/>
      <c r="T763" s="2"/>
      <c r="U763" s="2"/>
      <c r="V763" s="2"/>
      <c r="W763" s="2"/>
      <c r="X763" s="2"/>
      <c r="Y763" s="2"/>
      <c r="Z763" s="2"/>
      <c r="AA763" s="1622"/>
    </row>
    <row r="764" spans="1:27" ht="15.75">
      <c r="A764" s="2"/>
      <c r="B764" s="64"/>
      <c r="C764" s="2"/>
      <c r="D764" s="2"/>
      <c r="E764" s="2"/>
      <c r="F764" s="2"/>
      <c r="G764" s="2"/>
      <c r="H764" s="2"/>
      <c r="I764" s="2"/>
      <c r="J764" s="2"/>
      <c r="K764" s="2"/>
      <c r="L764" s="2"/>
      <c r="M764" s="2"/>
      <c r="N764" s="2"/>
      <c r="O764" s="2"/>
      <c r="P764" s="2"/>
      <c r="Q764" s="2"/>
      <c r="R764" s="2"/>
      <c r="S764" s="2"/>
      <c r="T764" s="2"/>
      <c r="U764" s="2"/>
      <c r="V764" s="2"/>
      <c r="W764" s="2"/>
      <c r="X764" s="2"/>
      <c r="Y764" s="2"/>
      <c r="Z764" s="2"/>
      <c r="AA764" s="1622"/>
    </row>
    <row r="765" spans="1:27" ht="15.75">
      <c r="A765" s="2"/>
      <c r="B765" s="64"/>
      <c r="C765" s="2"/>
      <c r="D765" s="2"/>
      <c r="E765" s="2"/>
      <c r="F765" s="2"/>
      <c r="G765" s="2"/>
      <c r="H765" s="2"/>
      <c r="I765" s="2"/>
      <c r="J765" s="2"/>
      <c r="K765" s="2"/>
      <c r="L765" s="2"/>
      <c r="M765" s="2"/>
      <c r="N765" s="2"/>
      <c r="O765" s="2"/>
      <c r="P765" s="2"/>
      <c r="Q765" s="2"/>
      <c r="R765" s="2"/>
      <c r="S765" s="2"/>
      <c r="T765" s="2"/>
      <c r="U765" s="2"/>
      <c r="V765" s="2"/>
      <c r="W765" s="2"/>
      <c r="X765" s="2"/>
      <c r="Y765" s="2"/>
      <c r="Z765" s="2"/>
      <c r="AA765" s="1622"/>
    </row>
    <row r="766" spans="1:27" ht="15.75">
      <c r="A766" s="2"/>
      <c r="B766" s="64"/>
      <c r="C766" s="2"/>
      <c r="D766" s="2"/>
      <c r="E766" s="2"/>
      <c r="F766" s="2"/>
      <c r="G766" s="2"/>
      <c r="H766" s="2"/>
      <c r="I766" s="2"/>
      <c r="J766" s="2"/>
      <c r="K766" s="2"/>
      <c r="L766" s="2"/>
      <c r="M766" s="2"/>
      <c r="N766" s="2"/>
      <c r="O766" s="2"/>
      <c r="P766" s="2"/>
      <c r="Q766" s="2"/>
      <c r="R766" s="2"/>
      <c r="S766" s="2"/>
      <c r="T766" s="2"/>
      <c r="U766" s="2"/>
      <c r="V766" s="2"/>
      <c r="W766" s="2"/>
      <c r="X766" s="2"/>
      <c r="Y766" s="2"/>
      <c r="Z766" s="2"/>
      <c r="AA766" s="1622"/>
    </row>
    <row r="767" spans="1:27" ht="15.75">
      <c r="A767" s="2"/>
      <c r="B767" s="64"/>
      <c r="C767" s="2"/>
      <c r="D767" s="2"/>
      <c r="E767" s="2"/>
      <c r="F767" s="2"/>
      <c r="G767" s="2"/>
      <c r="H767" s="2"/>
      <c r="I767" s="2"/>
      <c r="J767" s="2"/>
      <c r="K767" s="2"/>
      <c r="L767" s="2"/>
      <c r="M767" s="2"/>
      <c r="N767" s="2"/>
      <c r="O767" s="2"/>
      <c r="P767" s="2"/>
      <c r="Q767" s="2"/>
      <c r="R767" s="2"/>
      <c r="S767" s="2"/>
      <c r="T767" s="2"/>
      <c r="U767" s="2"/>
      <c r="V767" s="2"/>
      <c r="W767" s="2"/>
      <c r="X767" s="2"/>
      <c r="Y767" s="2"/>
      <c r="Z767" s="2"/>
      <c r="AA767" s="1622"/>
    </row>
    <row r="768" spans="1:27" ht="15.75">
      <c r="A768" s="2"/>
      <c r="B768" s="64"/>
      <c r="C768" s="2"/>
      <c r="D768" s="2"/>
      <c r="E768" s="2"/>
      <c r="F768" s="2"/>
      <c r="G768" s="2"/>
      <c r="H768" s="2"/>
      <c r="I768" s="2"/>
      <c r="J768" s="2"/>
      <c r="K768" s="2"/>
      <c r="L768" s="2"/>
      <c r="M768" s="2"/>
      <c r="N768" s="2"/>
      <c r="O768" s="2"/>
      <c r="P768" s="2"/>
      <c r="Q768" s="2"/>
      <c r="R768" s="2"/>
      <c r="S768" s="2"/>
      <c r="T768" s="2"/>
      <c r="U768" s="2"/>
      <c r="V768" s="2"/>
      <c r="W768" s="2"/>
      <c r="X768" s="2"/>
      <c r="Y768" s="2"/>
      <c r="Z768" s="2"/>
      <c r="AA768" s="1622"/>
    </row>
    <row r="769" spans="1:27" ht="15.75">
      <c r="A769" s="2"/>
      <c r="B769" s="64"/>
      <c r="C769" s="2"/>
      <c r="D769" s="2"/>
      <c r="E769" s="2"/>
      <c r="F769" s="2"/>
      <c r="G769" s="2"/>
      <c r="H769" s="2"/>
      <c r="I769" s="2"/>
      <c r="J769" s="2"/>
      <c r="K769" s="2"/>
      <c r="L769" s="2"/>
      <c r="M769" s="2"/>
      <c r="N769" s="2"/>
      <c r="O769" s="2"/>
      <c r="P769" s="2"/>
      <c r="Q769" s="2"/>
      <c r="R769" s="2"/>
      <c r="S769" s="2"/>
      <c r="T769" s="2"/>
      <c r="U769" s="2"/>
      <c r="V769" s="2"/>
      <c r="W769" s="2"/>
      <c r="X769" s="2"/>
      <c r="Y769" s="2"/>
      <c r="Z769" s="2"/>
      <c r="AA769" s="1622"/>
    </row>
    <row r="770" spans="1:27" ht="15.75">
      <c r="A770" s="2"/>
      <c r="B770" s="64"/>
      <c r="C770" s="2"/>
      <c r="D770" s="2"/>
      <c r="E770" s="2"/>
      <c r="F770" s="2"/>
      <c r="G770" s="2"/>
      <c r="H770" s="2"/>
      <c r="I770" s="2"/>
      <c r="J770" s="2"/>
      <c r="K770" s="2"/>
      <c r="L770" s="2"/>
      <c r="M770" s="2"/>
      <c r="N770" s="2"/>
      <c r="O770" s="2"/>
      <c r="P770" s="2"/>
      <c r="Q770" s="2"/>
      <c r="R770" s="2"/>
      <c r="S770" s="2"/>
      <c r="T770" s="2"/>
      <c r="U770" s="2"/>
      <c r="V770" s="2"/>
      <c r="W770" s="2"/>
      <c r="X770" s="2"/>
      <c r="Y770" s="2"/>
      <c r="Z770" s="2"/>
      <c r="AA770" s="1622"/>
    </row>
    <row r="771" spans="1:27" ht="15.75">
      <c r="A771" s="2"/>
      <c r="B771" s="64"/>
      <c r="C771" s="2"/>
      <c r="D771" s="2"/>
      <c r="E771" s="2"/>
      <c r="F771" s="2"/>
      <c r="G771" s="2"/>
      <c r="H771" s="2"/>
      <c r="I771" s="2"/>
      <c r="J771" s="2"/>
      <c r="K771" s="2"/>
      <c r="L771" s="2"/>
      <c r="M771" s="2"/>
      <c r="N771" s="2"/>
      <c r="O771" s="2"/>
      <c r="P771" s="2"/>
      <c r="Q771" s="2"/>
      <c r="R771" s="2"/>
      <c r="S771" s="2"/>
      <c r="T771" s="2"/>
      <c r="U771" s="2"/>
      <c r="V771" s="2"/>
      <c r="W771" s="2"/>
      <c r="X771" s="2"/>
      <c r="Y771" s="2"/>
      <c r="Z771" s="2"/>
      <c r="AA771" s="1622"/>
    </row>
    <row r="772" spans="1:27" ht="15.75">
      <c r="A772" s="2"/>
      <c r="B772" s="64"/>
      <c r="C772" s="2"/>
      <c r="D772" s="2"/>
      <c r="E772" s="2"/>
      <c r="F772" s="2"/>
      <c r="G772" s="2"/>
      <c r="H772" s="2"/>
      <c r="I772" s="2"/>
      <c r="J772" s="2"/>
      <c r="K772" s="2"/>
      <c r="L772" s="2"/>
      <c r="M772" s="2"/>
      <c r="N772" s="2"/>
      <c r="O772" s="2"/>
      <c r="P772" s="2"/>
      <c r="Q772" s="2"/>
      <c r="R772" s="2"/>
      <c r="S772" s="2"/>
      <c r="T772" s="2"/>
      <c r="U772" s="2"/>
      <c r="V772" s="2"/>
      <c r="W772" s="2"/>
      <c r="X772" s="2"/>
      <c r="Y772" s="2"/>
      <c r="Z772" s="2"/>
      <c r="AA772" s="1622"/>
    </row>
    <row r="773" spans="1:27" ht="15.75">
      <c r="A773" s="2"/>
      <c r="B773" s="64"/>
      <c r="C773" s="2"/>
      <c r="D773" s="2"/>
      <c r="E773" s="2"/>
      <c r="F773" s="2"/>
      <c r="G773" s="2"/>
      <c r="H773" s="2"/>
      <c r="I773" s="2"/>
      <c r="J773" s="2"/>
      <c r="K773" s="2"/>
      <c r="L773" s="2"/>
      <c r="M773" s="2"/>
      <c r="N773" s="2"/>
      <c r="O773" s="2"/>
      <c r="P773" s="2"/>
      <c r="Q773" s="2"/>
      <c r="R773" s="2"/>
      <c r="S773" s="2"/>
      <c r="T773" s="2"/>
      <c r="U773" s="2"/>
      <c r="V773" s="2"/>
      <c r="W773" s="2"/>
      <c r="X773" s="2"/>
      <c r="Y773" s="2"/>
      <c r="Z773" s="2"/>
      <c r="AA773" s="1622"/>
    </row>
    <row r="774" spans="1:27" ht="15.75">
      <c r="A774" s="2"/>
      <c r="B774" s="64"/>
      <c r="C774" s="2"/>
      <c r="D774" s="2"/>
      <c r="E774" s="2"/>
      <c r="F774" s="2"/>
      <c r="G774" s="2"/>
      <c r="H774" s="2"/>
      <c r="I774" s="2"/>
      <c r="J774" s="2"/>
      <c r="K774" s="2"/>
      <c r="L774" s="2"/>
      <c r="M774" s="2"/>
      <c r="N774" s="2"/>
      <c r="O774" s="2"/>
      <c r="P774" s="2"/>
      <c r="Q774" s="2"/>
      <c r="R774" s="2"/>
      <c r="S774" s="2"/>
      <c r="T774" s="2"/>
      <c r="U774" s="2"/>
      <c r="V774" s="2"/>
      <c r="W774" s="2"/>
      <c r="X774" s="2"/>
      <c r="Y774" s="2"/>
      <c r="Z774" s="2"/>
      <c r="AA774" s="1622"/>
    </row>
    <row r="775" spans="1:27" ht="15.75">
      <c r="A775" s="2"/>
      <c r="B775" s="64"/>
      <c r="C775" s="2"/>
      <c r="D775" s="2"/>
      <c r="E775" s="2"/>
      <c r="F775" s="2"/>
      <c r="G775" s="2"/>
      <c r="H775" s="2"/>
      <c r="I775" s="2"/>
      <c r="J775" s="2"/>
      <c r="K775" s="2"/>
      <c r="L775" s="2"/>
      <c r="M775" s="2"/>
      <c r="N775" s="2"/>
      <c r="O775" s="2"/>
      <c r="P775" s="2"/>
      <c r="Q775" s="2"/>
      <c r="R775" s="2"/>
      <c r="S775" s="2"/>
      <c r="T775" s="2"/>
      <c r="U775" s="2"/>
      <c r="V775" s="2"/>
      <c r="W775" s="2"/>
      <c r="X775" s="2"/>
      <c r="Y775" s="2"/>
      <c r="Z775" s="2"/>
      <c r="AA775" s="1622"/>
    </row>
    <row r="776" spans="1:27" ht="15.75">
      <c r="A776" s="2"/>
      <c r="B776" s="64"/>
      <c r="C776" s="2"/>
      <c r="D776" s="2"/>
      <c r="E776" s="2"/>
      <c r="F776" s="2"/>
      <c r="G776" s="2"/>
      <c r="H776" s="2"/>
      <c r="I776" s="2"/>
      <c r="J776" s="2"/>
      <c r="K776" s="2"/>
      <c r="L776" s="2"/>
      <c r="M776" s="2"/>
      <c r="N776" s="2"/>
      <c r="O776" s="2"/>
      <c r="P776" s="2"/>
      <c r="Q776" s="2"/>
      <c r="R776" s="2"/>
      <c r="S776" s="2"/>
      <c r="T776" s="2"/>
      <c r="U776" s="2"/>
      <c r="V776" s="2"/>
      <c r="W776" s="2"/>
      <c r="X776" s="2"/>
      <c r="Y776" s="2"/>
      <c r="Z776" s="2"/>
      <c r="AA776" s="1622"/>
    </row>
    <row r="777" spans="1:27" ht="15.75">
      <c r="A777" s="2"/>
      <c r="B777" s="64"/>
      <c r="C777" s="2"/>
      <c r="D777" s="2"/>
      <c r="E777" s="2"/>
      <c r="F777" s="2"/>
      <c r="G777" s="2"/>
      <c r="H777" s="2"/>
      <c r="I777" s="2"/>
      <c r="J777" s="2"/>
      <c r="K777" s="2"/>
      <c r="L777" s="2"/>
      <c r="M777" s="2"/>
      <c r="N777" s="2"/>
      <c r="O777" s="2"/>
      <c r="P777" s="2"/>
      <c r="Q777" s="2"/>
      <c r="R777" s="2"/>
      <c r="S777" s="2"/>
      <c r="T777" s="2"/>
      <c r="U777" s="2"/>
      <c r="V777" s="2"/>
      <c r="W777" s="2"/>
      <c r="X777" s="2"/>
      <c r="Y777" s="2"/>
      <c r="Z777" s="2"/>
      <c r="AA777" s="1622"/>
    </row>
    <row r="778" spans="1:27" ht="15.75">
      <c r="A778" s="2"/>
      <c r="B778" s="64"/>
      <c r="C778" s="2"/>
      <c r="D778" s="2"/>
      <c r="E778" s="2"/>
      <c r="F778" s="2"/>
      <c r="G778" s="2"/>
      <c r="H778" s="2"/>
      <c r="I778" s="2"/>
      <c r="J778" s="2"/>
      <c r="K778" s="2"/>
      <c r="L778" s="2"/>
      <c r="M778" s="2"/>
      <c r="N778" s="2"/>
      <c r="O778" s="2"/>
      <c r="P778" s="2"/>
      <c r="Q778" s="2"/>
      <c r="R778" s="2"/>
      <c r="S778" s="2"/>
      <c r="T778" s="2"/>
      <c r="U778" s="2"/>
      <c r="V778" s="2"/>
      <c r="W778" s="2"/>
      <c r="X778" s="2"/>
      <c r="Y778" s="2"/>
      <c r="Z778" s="2"/>
      <c r="AA778" s="1622"/>
    </row>
    <row r="779" spans="1:27" ht="15.75">
      <c r="A779" s="2"/>
      <c r="B779" s="64"/>
      <c r="C779" s="2"/>
      <c r="D779" s="2"/>
      <c r="E779" s="2"/>
      <c r="F779" s="2"/>
      <c r="G779" s="2"/>
      <c r="H779" s="2"/>
      <c r="I779" s="2"/>
      <c r="J779" s="2"/>
      <c r="K779" s="2"/>
      <c r="L779" s="2"/>
      <c r="M779" s="2"/>
      <c r="N779" s="2"/>
      <c r="O779" s="2"/>
      <c r="P779" s="2"/>
      <c r="Q779" s="2"/>
      <c r="R779" s="2"/>
      <c r="S779" s="2"/>
      <c r="T779" s="2"/>
      <c r="U779" s="2"/>
      <c r="V779" s="2"/>
      <c r="W779" s="2"/>
      <c r="X779" s="2"/>
      <c r="Y779" s="2"/>
      <c r="Z779" s="2"/>
      <c r="AA779" s="1622"/>
    </row>
    <row r="780" spans="1:27" ht="15.75">
      <c r="A780" s="2"/>
      <c r="B780" s="64"/>
      <c r="C780" s="2"/>
      <c r="D780" s="2"/>
      <c r="E780" s="2"/>
      <c r="F780" s="2"/>
      <c r="G780" s="2"/>
      <c r="H780" s="2"/>
      <c r="I780" s="2"/>
      <c r="J780" s="2"/>
      <c r="K780" s="2"/>
      <c r="L780" s="2"/>
      <c r="M780" s="2"/>
      <c r="N780" s="2"/>
      <c r="O780" s="2"/>
      <c r="P780" s="2"/>
      <c r="Q780" s="2"/>
      <c r="R780" s="2"/>
      <c r="S780" s="2"/>
      <c r="T780" s="2"/>
      <c r="U780" s="2"/>
      <c r="V780" s="2"/>
      <c r="W780" s="2"/>
      <c r="X780" s="2"/>
      <c r="Y780" s="2"/>
      <c r="Z780" s="2"/>
      <c r="AA780" s="1622"/>
    </row>
    <row r="781" spans="1:27" ht="15.75">
      <c r="A781" s="2"/>
      <c r="B781" s="64"/>
      <c r="C781" s="2"/>
      <c r="D781" s="2"/>
      <c r="E781" s="2"/>
      <c r="F781" s="2"/>
      <c r="G781" s="2"/>
      <c r="H781" s="2"/>
      <c r="I781" s="2"/>
      <c r="J781" s="2"/>
      <c r="K781" s="2"/>
      <c r="L781" s="2"/>
      <c r="M781" s="2"/>
      <c r="N781" s="2"/>
      <c r="O781" s="2"/>
      <c r="P781" s="2"/>
      <c r="Q781" s="2"/>
      <c r="R781" s="2"/>
      <c r="S781" s="2"/>
      <c r="T781" s="2"/>
      <c r="U781" s="2"/>
      <c r="V781" s="2"/>
      <c r="W781" s="2"/>
      <c r="X781" s="2"/>
      <c r="Y781" s="2"/>
      <c r="Z781" s="2"/>
      <c r="AA781" s="1622"/>
    </row>
    <row r="782" spans="1:27" ht="15.75">
      <c r="A782" s="2"/>
      <c r="B782" s="64"/>
      <c r="C782" s="2"/>
      <c r="D782" s="2"/>
      <c r="E782" s="2"/>
      <c r="F782" s="2"/>
      <c r="G782" s="2"/>
      <c r="H782" s="2"/>
      <c r="I782" s="2"/>
      <c r="J782" s="2"/>
      <c r="K782" s="2"/>
      <c r="L782" s="2"/>
      <c r="M782" s="2"/>
      <c r="N782" s="2"/>
      <c r="O782" s="2"/>
      <c r="P782" s="2"/>
      <c r="Q782" s="2"/>
      <c r="R782" s="2"/>
      <c r="S782" s="2"/>
      <c r="T782" s="2"/>
      <c r="U782" s="2"/>
      <c r="V782" s="2"/>
      <c r="W782" s="2"/>
      <c r="X782" s="2"/>
      <c r="Y782" s="2"/>
      <c r="Z782" s="2"/>
      <c r="AA782" s="1622"/>
    </row>
    <row r="783" spans="1:27" ht="15.75">
      <c r="A783" s="2"/>
      <c r="B783" s="64"/>
      <c r="C783" s="2"/>
      <c r="D783" s="2"/>
      <c r="E783" s="2"/>
      <c r="F783" s="2"/>
      <c r="G783" s="2"/>
      <c r="H783" s="2"/>
      <c r="I783" s="2"/>
      <c r="J783" s="2"/>
      <c r="K783" s="2"/>
      <c r="L783" s="2"/>
      <c r="M783" s="2"/>
      <c r="N783" s="2"/>
      <c r="O783" s="2"/>
      <c r="P783" s="2"/>
      <c r="Q783" s="2"/>
      <c r="R783" s="2"/>
      <c r="S783" s="2"/>
      <c r="T783" s="2"/>
      <c r="U783" s="2"/>
      <c r="V783" s="2"/>
      <c r="W783" s="2"/>
      <c r="X783" s="2"/>
      <c r="Y783" s="2"/>
      <c r="Z783" s="2"/>
      <c r="AA783" s="1622"/>
    </row>
    <row r="784" spans="1:27" ht="15.75">
      <c r="A784" s="2"/>
      <c r="B784" s="64"/>
      <c r="C784" s="2"/>
      <c r="D784" s="2"/>
      <c r="E784" s="2"/>
      <c r="F784" s="2"/>
      <c r="G784" s="2"/>
      <c r="H784" s="2"/>
      <c r="I784" s="2"/>
      <c r="J784" s="2"/>
      <c r="K784" s="2"/>
      <c r="L784" s="2"/>
      <c r="M784" s="2"/>
      <c r="N784" s="2"/>
      <c r="O784" s="2"/>
      <c r="P784" s="2"/>
      <c r="Q784" s="2"/>
      <c r="R784" s="2"/>
      <c r="S784" s="2"/>
      <c r="T784" s="2"/>
      <c r="U784" s="2"/>
      <c r="V784" s="2"/>
      <c r="W784" s="2"/>
      <c r="X784" s="2"/>
      <c r="Y784" s="2"/>
      <c r="Z784" s="2"/>
      <c r="AA784" s="1622"/>
    </row>
    <row r="785" spans="1:27" ht="15.75">
      <c r="A785" s="2"/>
      <c r="B785" s="64"/>
      <c r="C785" s="2"/>
      <c r="D785" s="2"/>
      <c r="E785" s="2"/>
      <c r="F785" s="2"/>
      <c r="G785" s="2"/>
      <c r="H785" s="2"/>
      <c r="I785" s="2"/>
      <c r="J785" s="2"/>
      <c r="K785" s="2"/>
      <c r="L785" s="2"/>
      <c r="M785" s="2"/>
      <c r="N785" s="2"/>
      <c r="O785" s="2"/>
      <c r="P785" s="2"/>
      <c r="Q785" s="2"/>
      <c r="R785" s="2"/>
      <c r="S785" s="2"/>
      <c r="T785" s="2"/>
      <c r="U785" s="2"/>
      <c r="V785" s="2"/>
      <c r="W785" s="2"/>
      <c r="X785" s="2"/>
      <c r="Y785" s="2"/>
      <c r="Z785" s="2"/>
      <c r="AA785" s="1622"/>
    </row>
    <row r="786" spans="1:27" ht="15.75">
      <c r="A786" s="2"/>
      <c r="B786" s="64"/>
      <c r="C786" s="2"/>
      <c r="D786" s="2"/>
      <c r="E786" s="2"/>
      <c r="F786" s="2"/>
      <c r="G786" s="2"/>
      <c r="H786" s="2"/>
      <c r="I786" s="2"/>
      <c r="J786" s="2"/>
      <c r="K786" s="2"/>
      <c r="L786" s="2"/>
      <c r="M786" s="2"/>
      <c r="N786" s="2"/>
      <c r="O786" s="2"/>
      <c r="P786" s="2"/>
      <c r="Q786" s="2"/>
      <c r="R786" s="2"/>
      <c r="S786" s="2"/>
      <c r="T786" s="2"/>
      <c r="U786" s="2"/>
      <c r="V786" s="2"/>
      <c r="W786" s="2"/>
      <c r="X786" s="2"/>
      <c r="Y786" s="2"/>
      <c r="Z786" s="2"/>
      <c r="AA786" s="1622"/>
    </row>
    <row r="787" spans="1:27" ht="15.75">
      <c r="A787" s="2"/>
      <c r="B787" s="64"/>
      <c r="C787" s="2"/>
      <c r="D787" s="2"/>
      <c r="E787" s="2"/>
      <c r="F787" s="2"/>
      <c r="G787" s="2"/>
      <c r="H787" s="2"/>
      <c r="I787" s="2"/>
      <c r="J787" s="2"/>
      <c r="K787" s="2"/>
      <c r="L787" s="2"/>
      <c r="M787" s="2"/>
      <c r="N787" s="2"/>
      <c r="O787" s="2"/>
      <c r="P787" s="2"/>
      <c r="Q787" s="2"/>
      <c r="R787" s="2"/>
      <c r="S787" s="2"/>
      <c r="T787" s="2"/>
      <c r="U787" s="2"/>
      <c r="V787" s="2"/>
      <c r="W787" s="2"/>
      <c r="X787" s="2"/>
      <c r="Y787" s="2"/>
      <c r="Z787" s="2"/>
      <c r="AA787" s="1622"/>
    </row>
    <row r="788" spans="1:27" ht="15.75">
      <c r="A788" s="2"/>
      <c r="B788" s="64"/>
      <c r="C788" s="2"/>
      <c r="D788" s="2"/>
      <c r="E788" s="2"/>
      <c r="F788" s="2"/>
      <c r="G788" s="2"/>
      <c r="H788" s="2"/>
      <c r="I788" s="2"/>
      <c r="J788" s="2"/>
      <c r="K788" s="2"/>
      <c r="L788" s="2"/>
      <c r="M788" s="2"/>
      <c r="N788" s="2"/>
      <c r="O788" s="2"/>
      <c r="P788" s="2"/>
      <c r="Q788" s="2"/>
      <c r="R788" s="2"/>
      <c r="S788" s="2"/>
      <c r="T788" s="2"/>
      <c r="U788" s="2"/>
      <c r="V788" s="2"/>
      <c r="W788" s="2"/>
      <c r="X788" s="2"/>
      <c r="Y788" s="2"/>
      <c r="Z788" s="2"/>
      <c r="AA788" s="1622"/>
    </row>
    <row r="789" spans="1:27" ht="15.75">
      <c r="A789" s="2"/>
      <c r="B789" s="64"/>
      <c r="C789" s="2"/>
      <c r="D789" s="2"/>
      <c r="E789" s="2"/>
      <c r="F789" s="2"/>
      <c r="G789" s="2"/>
      <c r="H789" s="2"/>
      <c r="I789" s="2"/>
      <c r="J789" s="2"/>
      <c r="K789" s="2"/>
      <c r="L789" s="2"/>
      <c r="M789" s="2"/>
      <c r="N789" s="2"/>
      <c r="O789" s="2"/>
      <c r="P789" s="2"/>
      <c r="Q789" s="2"/>
      <c r="R789" s="2"/>
      <c r="S789" s="2"/>
      <c r="T789" s="2"/>
      <c r="U789" s="2"/>
      <c r="V789" s="2"/>
      <c r="W789" s="2"/>
      <c r="X789" s="2"/>
      <c r="Y789" s="2"/>
      <c r="Z789" s="2"/>
      <c r="AA789" s="1622"/>
    </row>
    <row r="790" spans="1:27" ht="15.75">
      <c r="A790" s="2"/>
      <c r="B790" s="64"/>
      <c r="C790" s="2"/>
      <c r="D790" s="2"/>
      <c r="E790" s="2"/>
      <c r="F790" s="2"/>
      <c r="G790" s="2"/>
      <c r="H790" s="2"/>
      <c r="I790" s="2"/>
      <c r="J790" s="2"/>
      <c r="K790" s="2"/>
      <c r="L790" s="2"/>
      <c r="M790" s="2"/>
      <c r="N790" s="2"/>
      <c r="O790" s="2"/>
      <c r="P790" s="2"/>
      <c r="Q790" s="2"/>
      <c r="R790" s="2"/>
      <c r="S790" s="2"/>
      <c r="T790" s="2"/>
      <c r="U790" s="2"/>
      <c r="V790" s="2"/>
      <c r="W790" s="2"/>
      <c r="X790" s="2"/>
      <c r="Y790" s="2"/>
      <c r="Z790" s="2"/>
      <c r="AA790" s="1622"/>
    </row>
    <row r="791" spans="1:27" ht="15.75">
      <c r="A791" s="2"/>
      <c r="B791" s="64"/>
      <c r="C791" s="2"/>
      <c r="D791" s="2"/>
      <c r="E791" s="2"/>
      <c r="F791" s="2"/>
      <c r="G791" s="2"/>
      <c r="H791" s="2"/>
      <c r="I791" s="2"/>
      <c r="J791" s="2"/>
      <c r="K791" s="2"/>
      <c r="L791" s="2"/>
      <c r="M791" s="2"/>
      <c r="N791" s="2"/>
      <c r="O791" s="2"/>
      <c r="P791" s="2"/>
      <c r="Q791" s="2"/>
      <c r="R791" s="2"/>
      <c r="S791" s="2"/>
      <c r="T791" s="2"/>
      <c r="U791" s="2"/>
      <c r="V791" s="2"/>
      <c r="W791" s="2"/>
      <c r="X791" s="2"/>
      <c r="Y791" s="2"/>
      <c r="Z791" s="2"/>
      <c r="AA791" s="1622"/>
    </row>
    <row r="792" spans="1:27" ht="15.75">
      <c r="A792" s="2"/>
      <c r="B792" s="64"/>
      <c r="C792" s="2"/>
      <c r="D792" s="2"/>
      <c r="E792" s="2"/>
      <c r="F792" s="2"/>
      <c r="G792" s="2"/>
      <c r="H792" s="2"/>
      <c r="I792" s="2"/>
      <c r="J792" s="2"/>
      <c r="K792" s="2"/>
      <c r="L792" s="2"/>
      <c r="M792" s="2"/>
      <c r="N792" s="2"/>
      <c r="O792" s="2"/>
      <c r="P792" s="2"/>
      <c r="Q792" s="2"/>
      <c r="R792" s="2"/>
      <c r="S792" s="2"/>
      <c r="T792" s="2"/>
      <c r="U792" s="2"/>
      <c r="V792" s="2"/>
      <c r="W792" s="2"/>
      <c r="X792" s="2"/>
      <c r="Y792" s="2"/>
      <c r="Z792" s="2"/>
      <c r="AA792" s="1622"/>
    </row>
    <row r="793" spans="1:27" ht="15.75">
      <c r="A793" s="2"/>
      <c r="B793" s="64"/>
      <c r="C793" s="2"/>
      <c r="D793" s="2"/>
      <c r="E793" s="2"/>
      <c r="F793" s="2"/>
      <c r="G793" s="2"/>
      <c r="H793" s="2"/>
      <c r="I793" s="2"/>
      <c r="J793" s="2"/>
      <c r="K793" s="2"/>
      <c r="L793" s="2"/>
      <c r="M793" s="2"/>
      <c r="N793" s="2"/>
      <c r="O793" s="2"/>
      <c r="P793" s="2"/>
      <c r="Q793" s="2"/>
      <c r="R793" s="2"/>
      <c r="S793" s="2"/>
      <c r="T793" s="2"/>
      <c r="U793" s="2"/>
      <c r="V793" s="2"/>
      <c r="W793" s="2"/>
      <c r="X793" s="2"/>
      <c r="Y793" s="2"/>
      <c r="Z793" s="2"/>
      <c r="AA793" s="1622"/>
    </row>
    <row r="794" spans="1:27" ht="15.75">
      <c r="A794" s="2"/>
      <c r="B794" s="64"/>
      <c r="C794" s="2"/>
      <c r="D794" s="2"/>
      <c r="E794" s="2"/>
      <c r="F794" s="2"/>
      <c r="G794" s="2"/>
      <c r="H794" s="2"/>
      <c r="I794" s="2"/>
      <c r="J794" s="2"/>
      <c r="K794" s="2"/>
      <c r="L794" s="2"/>
      <c r="M794" s="2"/>
      <c r="N794" s="2"/>
      <c r="O794" s="2"/>
      <c r="P794" s="2"/>
      <c r="Q794" s="2"/>
      <c r="R794" s="2"/>
      <c r="S794" s="2"/>
      <c r="T794" s="2"/>
      <c r="U794" s="2"/>
      <c r="V794" s="2"/>
      <c r="W794" s="2"/>
      <c r="X794" s="2"/>
      <c r="Y794" s="2"/>
      <c r="Z794" s="2"/>
      <c r="AA794" s="1622"/>
    </row>
    <row r="795" spans="1:27" ht="15.75">
      <c r="A795" s="2"/>
      <c r="B795" s="64"/>
      <c r="C795" s="2"/>
      <c r="D795" s="2"/>
      <c r="E795" s="2"/>
      <c r="F795" s="2"/>
      <c r="G795" s="2"/>
      <c r="H795" s="2"/>
      <c r="I795" s="2"/>
      <c r="J795" s="2"/>
      <c r="K795" s="2"/>
      <c r="L795" s="2"/>
      <c r="M795" s="2"/>
      <c r="N795" s="2"/>
      <c r="O795" s="2"/>
      <c r="P795" s="2"/>
      <c r="Q795" s="2"/>
      <c r="R795" s="2"/>
      <c r="S795" s="2"/>
      <c r="T795" s="2"/>
      <c r="U795" s="2"/>
      <c r="V795" s="2"/>
      <c r="W795" s="2"/>
      <c r="X795" s="2"/>
      <c r="Y795" s="2"/>
      <c r="Z795" s="2"/>
      <c r="AA795" s="1622"/>
    </row>
    <row r="796" spans="1:27" ht="15.75">
      <c r="A796" s="2"/>
      <c r="B796" s="64"/>
      <c r="C796" s="2"/>
      <c r="D796" s="2"/>
      <c r="E796" s="2"/>
      <c r="F796" s="2"/>
      <c r="G796" s="2"/>
      <c r="H796" s="2"/>
      <c r="I796" s="2"/>
      <c r="J796" s="2"/>
      <c r="K796" s="2"/>
      <c r="L796" s="2"/>
      <c r="M796" s="2"/>
      <c r="N796" s="2"/>
      <c r="O796" s="2"/>
      <c r="P796" s="2"/>
      <c r="Q796" s="2"/>
      <c r="R796" s="2"/>
      <c r="S796" s="2"/>
      <c r="T796" s="2"/>
      <c r="U796" s="2"/>
      <c r="V796" s="2"/>
      <c r="W796" s="2"/>
      <c r="X796" s="2"/>
      <c r="Y796" s="2"/>
      <c r="Z796" s="2"/>
      <c r="AA796" s="1622"/>
    </row>
    <row r="797" spans="1:27" ht="15.75">
      <c r="A797" s="2"/>
      <c r="B797" s="64"/>
      <c r="C797" s="2"/>
      <c r="D797" s="2"/>
      <c r="E797" s="2"/>
      <c r="F797" s="2"/>
      <c r="G797" s="2"/>
      <c r="H797" s="2"/>
      <c r="I797" s="2"/>
      <c r="J797" s="2"/>
      <c r="K797" s="2"/>
      <c r="L797" s="2"/>
      <c r="M797" s="2"/>
      <c r="N797" s="2"/>
      <c r="O797" s="2"/>
      <c r="P797" s="2"/>
      <c r="Q797" s="2"/>
      <c r="R797" s="2"/>
      <c r="S797" s="2"/>
      <c r="T797" s="2"/>
      <c r="U797" s="2"/>
      <c r="V797" s="2"/>
      <c r="W797" s="2"/>
      <c r="X797" s="2"/>
      <c r="Y797" s="2"/>
      <c r="Z797" s="2"/>
      <c r="AA797" s="1622"/>
    </row>
    <row r="798" spans="1:27" ht="15.75">
      <c r="A798" s="2"/>
      <c r="B798" s="64"/>
      <c r="C798" s="2"/>
      <c r="D798" s="2"/>
      <c r="E798" s="2"/>
      <c r="F798" s="2"/>
      <c r="G798" s="2"/>
      <c r="H798" s="2"/>
      <c r="I798" s="2"/>
      <c r="J798" s="2"/>
      <c r="K798" s="2"/>
      <c r="L798" s="2"/>
      <c r="M798" s="2"/>
      <c r="N798" s="2"/>
      <c r="O798" s="2"/>
      <c r="P798" s="2"/>
      <c r="Q798" s="2"/>
      <c r="R798" s="2"/>
      <c r="S798" s="2"/>
      <c r="T798" s="2"/>
      <c r="U798" s="2"/>
      <c r="V798" s="2"/>
      <c r="W798" s="2"/>
      <c r="X798" s="2"/>
      <c r="Y798" s="2"/>
      <c r="Z798" s="2"/>
      <c r="AA798" s="1622"/>
    </row>
    <row r="799" spans="1:27" ht="15.75">
      <c r="A799" s="2"/>
      <c r="B799" s="64"/>
      <c r="C799" s="2"/>
      <c r="D799" s="2"/>
      <c r="E799" s="2"/>
      <c r="F799" s="2"/>
      <c r="G799" s="2"/>
      <c r="H799" s="2"/>
      <c r="I799" s="2"/>
      <c r="J799" s="2"/>
      <c r="K799" s="2"/>
      <c r="L799" s="2"/>
      <c r="M799" s="2"/>
      <c r="N799" s="2"/>
      <c r="O799" s="2"/>
      <c r="P799" s="2"/>
      <c r="Q799" s="2"/>
      <c r="R799" s="2"/>
      <c r="S799" s="2"/>
      <c r="T799" s="2"/>
      <c r="U799" s="2"/>
      <c r="V799" s="2"/>
      <c r="W799" s="2"/>
      <c r="X799" s="2"/>
      <c r="Y799" s="2"/>
      <c r="Z799" s="2"/>
      <c r="AA799" s="1622"/>
    </row>
    <row r="800" spans="1:27" ht="15.75">
      <c r="A800" s="2"/>
      <c r="B800" s="64"/>
      <c r="C800" s="2"/>
      <c r="D800" s="2"/>
      <c r="E800" s="2"/>
      <c r="F800" s="2"/>
      <c r="G800" s="2"/>
      <c r="H800" s="2"/>
      <c r="I800" s="2"/>
      <c r="J800" s="2"/>
      <c r="K800" s="2"/>
      <c r="L800" s="2"/>
      <c r="M800" s="2"/>
      <c r="N800" s="2"/>
      <c r="O800" s="2"/>
      <c r="P800" s="2"/>
      <c r="Q800" s="2"/>
      <c r="R800" s="2"/>
      <c r="S800" s="2"/>
      <c r="T800" s="2"/>
      <c r="U800" s="2"/>
      <c r="V800" s="2"/>
      <c r="W800" s="2"/>
      <c r="X800" s="2"/>
      <c r="Y800" s="2"/>
      <c r="Z800" s="2"/>
      <c r="AA800" s="1622"/>
    </row>
    <row r="801" spans="1:27" ht="15.75">
      <c r="A801" s="2"/>
      <c r="B801" s="64"/>
      <c r="C801" s="2"/>
      <c r="D801" s="2"/>
      <c r="E801" s="2"/>
      <c r="F801" s="2"/>
      <c r="G801" s="2"/>
      <c r="H801" s="2"/>
      <c r="I801" s="2"/>
      <c r="J801" s="2"/>
      <c r="K801" s="2"/>
      <c r="L801" s="2"/>
      <c r="M801" s="2"/>
      <c r="N801" s="2"/>
      <c r="O801" s="2"/>
      <c r="P801" s="2"/>
      <c r="Q801" s="2"/>
      <c r="R801" s="2"/>
      <c r="S801" s="2"/>
      <c r="T801" s="2"/>
      <c r="U801" s="2"/>
      <c r="V801" s="2"/>
      <c r="W801" s="2"/>
      <c r="X801" s="2"/>
      <c r="Y801" s="2"/>
      <c r="Z801" s="2"/>
      <c r="AA801" s="1622"/>
    </row>
    <row r="802" spans="1:27" ht="15.75">
      <c r="A802" s="2"/>
      <c r="B802" s="64"/>
      <c r="C802" s="2"/>
      <c r="D802" s="2"/>
      <c r="E802" s="2"/>
      <c r="F802" s="2"/>
      <c r="G802" s="2"/>
      <c r="H802" s="2"/>
      <c r="I802" s="2"/>
      <c r="J802" s="2"/>
      <c r="K802" s="2"/>
      <c r="L802" s="2"/>
      <c r="M802" s="2"/>
      <c r="N802" s="2"/>
      <c r="O802" s="2"/>
      <c r="P802" s="2"/>
      <c r="Q802" s="2"/>
      <c r="R802" s="2"/>
      <c r="S802" s="2"/>
      <c r="T802" s="2"/>
      <c r="U802" s="2"/>
      <c r="V802" s="2"/>
      <c r="W802" s="2"/>
      <c r="X802" s="2"/>
      <c r="Y802" s="2"/>
      <c r="Z802" s="2"/>
      <c r="AA802" s="1622"/>
    </row>
    <row r="803" spans="1:27" ht="15.75">
      <c r="A803" s="2"/>
      <c r="B803" s="64"/>
      <c r="C803" s="2"/>
      <c r="D803" s="2"/>
      <c r="E803" s="2"/>
      <c r="F803" s="2"/>
      <c r="G803" s="2"/>
      <c r="H803" s="2"/>
      <c r="I803" s="2"/>
      <c r="J803" s="2"/>
      <c r="K803" s="2"/>
      <c r="L803" s="2"/>
      <c r="M803" s="2"/>
      <c r="N803" s="2"/>
      <c r="O803" s="2"/>
      <c r="P803" s="2"/>
      <c r="Q803" s="2"/>
      <c r="R803" s="2"/>
      <c r="S803" s="2"/>
      <c r="T803" s="2"/>
      <c r="U803" s="2"/>
      <c r="V803" s="2"/>
      <c r="W803" s="2"/>
      <c r="X803" s="2"/>
      <c r="Y803" s="2"/>
      <c r="Z803" s="2"/>
      <c r="AA803" s="1622"/>
    </row>
    <row r="804" spans="1:27" ht="15.75">
      <c r="A804" s="2"/>
      <c r="B804" s="64"/>
      <c r="C804" s="2"/>
      <c r="D804" s="2"/>
      <c r="E804" s="2"/>
      <c r="F804" s="2"/>
      <c r="G804" s="2"/>
      <c r="H804" s="2"/>
      <c r="I804" s="2"/>
      <c r="J804" s="2"/>
      <c r="K804" s="2"/>
      <c r="L804" s="2"/>
      <c r="M804" s="2"/>
      <c r="N804" s="2"/>
      <c r="O804" s="2"/>
      <c r="P804" s="2"/>
      <c r="Q804" s="2"/>
      <c r="R804" s="2"/>
      <c r="S804" s="2"/>
      <c r="T804" s="2"/>
      <c r="U804" s="2"/>
      <c r="V804" s="2"/>
      <c r="W804" s="2"/>
      <c r="X804" s="2"/>
      <c r="Y804" s="2"/>
      <c r="Z804" s="2"/>
      <c r="AA804" s="1622"/>
    </row>
    <row r="805" spans="1:27" ht="15.75">
      <c r="A805" s="2"/>
      <c r="B805" s="64"/>
      <c r="C805" s="2"/>
      <c r="D805" s="2"/>
      <c r="E805" s="2"/>
      <c r="F805" s="2"/>
      <c r="G805" s="2"/>
      <c r="H805" s="2"/>
      <c r="I805" s="2"/>
      <c r="J805" s="2"/>
      <c r="K805" s="2"/>
      <c r="L805" s="2"/>
      <c r="M805" s="2"/>
      <c r="N805" s="2"/>
      <c r="O805" s="2"/>
      <c r="P805" s="2"/>
      <c r="Q805" s="2"/>
      <c r="R805" s="2"/>
      <c r="S805" s="2"/>
      <c r="T805" s="2"/>
      <c r="U805" s="2"/>
      <c r="V805" s="2"/>
      <c r="W805" s="2"/>
      <c r="X805" s="2"/>
      <c r="Y805" s="2"/>
      <c r="Z805" s="2"/>
      <c r="AA805" s="1622"/>
    </row>
    <row r="806" spans="1:27" ht="15.75">
      <c r="A806" s="2"/>
      <c r="B806" s="64"/>
      <c r="C806" s="2"/>
      <c r="D806" s="2"/>
      <c r="E806" s="2"/>
      <c r="F806" s="2"/>
      <c r="G806" s="2"/>
      <c r="H806" s="2"/>
      <c r="I806" s="2"/>
      <c r="J806" s="2"/>
      <c r="K806" s="2"/>
      <c r="L806" s="2"/>
      <c r="M806" s="2"/>
      <c r="N806" s="2"/>
      <c r="O806" s="2"/>
      <c r="P806" s="2"/>
      <c r="Q806" s="2"/>
      <c r="R806" s="2"/>
      <c r="S806" s="2"/>
      <c r="T806" s="2"/>
      <c r="U806" s="2"/>
      <c r="V806" s="2"/>
      <c r="W806" s="2"/>
      <c r="X806" s="2"/>
      <c r="Y806" s="2"/>
      <c r="Z806" s="2"/>
      <c r="AA806" s="1622"/>
    </row>
    <row r="807" spans="1:27" ht="15.75">
      <c r="A807" s="2"/>
      <c r="B807" s="64"/>
      <c r="C807" s="2"/>
      <c r="D807" s="2"/>
      <c r="E807" s="2"/>
      <c r="F807" s="2"/>
      <c r="G807" s="2"/>
      <c r="H807" s="2"/>
      <c r="I807" s="2"/>
      <c r="J807" s="2"/>
      <c r="K807" s="2"/>
      <c r="L807" s="2"/>
      <c r="M807" s="2"/>
      <c r="N807" s="2"/>
      <c r="O807" s="2"/>
      <c r="P807" s="2"/>
      <c r="Q807" s="2"/>
      <c r="R807" s="2"/>
      <c r="S807" s="2"/>
      <c r="T807" s="2"/>
      <c r="U807" s="2"/>
      <c r="V807" s="2"/>
      <c r="W807" s="2"/>
      <c r="X807" s="2"/>
      <c r="Y807" s="2"/>
      <c r="Z807" s="2"/>
      <c r="AA807" s="1622"/>
    </row>
    <row r="808" spans="1:27" ht="15.75">
      <c r="A808" s="2"/>
      <c r="B808" s="64"/>
      <c r="C808" s="2"/>
      <c r="D808" s="2"/>
      <c r="E808" s="2"/>
      <c r="F808" s="2"/>
      <c r="G808" s="2"/>
      <c r="H808" s="2"/>
      <c r="I808" s="2"/>
      <c r="J808" s="2"/>
      <c r="K808" s="2"/>
      <c r="L808" s="2"/>
      <c r="M808" s="2"/>
      <c r="N808" s="2"/>
      <c r="O808" s="2"/>
      <c r="P808" s="2"/>
      <c r="Q808" s="2"/>
      <c r="R808" s="2"/>
      <c r="S808" s="2"/>
      <c r="T808" s="2"/>
      <c r="U808" s="2"/>
      <c r="V808" s="2"/>
      <c r="W808" s="2"/>
      <c r="X808" s="2"/>
      <c r="Y808" s="2"/>
      <c r="Z808" s="2"/>
      <c r="AA808" s="1622"/>
    </row>
    <row r="809" spans="1:27" ht="15.75">
      <c r="A809" s="2"/>
      <c r="B809" s="64"/>
      <c r="C809" s="2"/>
      <c r="D809" s="2"/>
      <c r="E809" s="2"/>
      <c r="F809" s="2"/>
      <c r="G809" s="2"/>
      <c r="H809" s="2"/>
      <c r="I809" s="2"/>
      <c r="J809" s="2"/>
      <c r="K809" s="2"/>
      <c r="L809" s="2"/>
      <c r="M809" s="2"/>
      <c r="N809" s="2"/>
      <c r="O809" s="2"/>
      <c r="P809" s="2"/>
      <c r="Q809" s="2"/>
      <c r="R809" s="2"/>
      <c r="S809" s="2"/>
      <c r="T809" s="2"/>
      <c r="U809" s="2"/>
      <c r="V809" s="2"/>
      <c r="W809" s="2"/>
      <c r="X809" s="2"/>
      <c r="Y809" s="2"/>
      <c r="Z809" s="2"/>
      <c r="AA809" s="1622"/>
    </row>
    <row r="810" spans="1:27" ht="15.75">
      <c r="A810" s="2"/>
      <c r="B810" s="64"/>
      <c r="C810" s="2"/>
      <c r="D810" s="2"/>
      <c r="E810" s="2"/>
      <c r="F810" s="2"/>
      <c r="G810" s="2"/>
      <c r="H810" s="2"/>
      <c r="I810" s="2"/>
      <c r="J810" s="2"/>
      <c r="K810" s="2"/>
      <c r="L810" s="2"/>
      <c r="M810" s="2"/>
      <c r="N810" s="2"/>
      <c r="O810" s="2"/>
      <c r="P810" s="2"/>
      <c r="Q810" s="2"/>
      <c r="R810" s="2"/>
      <c r="S810" s="2"/>
      <c r="T810" s="2"/>
      <c r="U810" s="2"/>
      <c r="V810" s="2"/>
      <c r="W810" s="2"/>
      <c r="X810" s="2"/>
      <c r="Y810" s="2"/>
      <c r="Z810" s="2"/>
      <c r="AA810" s="1622"/>
    </row>
    <row r="811" spans="1:27" ht="15.75">
      <c r="A811" s="2"/>
      <c r="B811" s="64"/>
      <c r="C811" s="2"/>
      <c r="D811" s="2"/>
      <c r="E811" s="2"/>
      <c r="F811" s="2"/>
      <c r="G811" s="2"/>
      <c r="H811" s="2"/>
      <c r="I811" s="2"/>
      <c r="J811" s="2"/>
      <c r="K811" s="2"/>
      <c r="L811" s="2"/>
      <c r="M811" s="2"/>
      <c r="N811" s="2"/>
      <c r="O811" s="2"/>
      <c r="P811" s="2"/>
      <c r="Q811" s="2"/>
      <c r="R811" s="2"/>
      <c r="S811" s="2"/>
      <c r="T811" s="2"/>
      <c r="U811" s="2"/>
      <c r="V811" s="2"/>
      <c r="W811" s="2"/>
      <c r="X811" s="2"/>
      <c r="Y811" s="2"/>
      <c r="Z811" s="2"/>
      <c r="AA811" s="1622"/>
    </row>
    <row r="812" spans="1:27" ht="15.75">
      <c r="A812" s="2"/>
      <c r="B812" s="64"/>
      <c r="C812" s="2"/>
      <c r="D812" s="2"/>
      <c r="E812" s="2"/>
      <c r="F812" s="2"/>
      <c r="G812" s="2"/>
      <c r="H812" s="2"/>
      <c r="I812" s="2"/>
      <c r="J812" s="2"/>
      <c r="K812" s="2"/>
      <c r="L812" s="2"/>
      <c r="M812" s="2"/>
      <c r="N812" s="2"/>
      <c r="O812" s="2"/>
      <c r="P812" s="2"/>
      <c r="Q812" s="2"/>
      <c r="R812" s="2"/>
      <c r="S812" s="2"/>
      <c r="T812" s="2"/>
      <c r="U812" s="2"/>
      <c r="V812" s="2"/>
      <c r="W812" s="2"/>
      <c r="X812" s="2"/>
      <c r="Y812" s="2"/>
      <c r="Z812" s="2"/>
      <c r="AA812" s="1622"/>
    </row>
    <row r="813" spans="1:27" ht="15.75">
      <c r="A813" s="2"/>
      <c r="B813" s="64"/>
      <c r="C813" s="2"/>
      <c r="D813" s="2"/>
      <c r="E813" s="2"/>
      <c r="F813" s="2"/>
      <c r="G813" s="2"/>
      <c r="H813" s="2"/>
      <c r="I813" s="2"/>
      <c r="J813" s="2"/>
      <c r="K813" s="2"/>
      <c r="L813" s="2"/>
      <c r="M813" s="2"/>
      <c r="N813" s="2"/>
      <c r="O813" s="2"/>
      <c r="P813" s="2"/>
      <c r="Q813" s="2"/>
      <c r="R813" s="2"/>
      <c r="S813" s="2"/>
      <c r="T813" s="2"/>
      <c r="U813" s="2"/>
      <c r="V813" s="2"/>
      <c r="W813" s="2"/>
      <c r="X813" s="2"/>
      <c r="Y813" s="2"/>
      <c r="Z813" s="2"/>
      <c r="AA813" s="1622"/>
    </row>
    <row r="814" spans="1:27" ht="15.75">
      <c r="A814" s="2"/>
      <c r="B814" s="64"/>
      <c r="C814" s="2"/>
      <c r="D814" s="2"/>
      <c r="E814" s="2"/>
      <c r="F814" s="2"/>
      <c r="G814" s="2"/>
      <c r="H814" s="2"/>
      <c r="I814" s="2"/>
      <c r="J814" s="2"/>
      <c r="K814" s="2"/>
      <c r="L814" s="2"/>
      <c r="M814" s="2"/>
      <c r="N814" s="2"/>
      <c r="O814" s="2"/>
      <c r="P814" s="2"/>
      <c r="Q814" s="2"/>
      <c r="R814" s="2"/>
      <c r="S814" s="2"/>
      <c r="T814" s="2"/>
      <c r="U814" s="2"/>
      <c r="V814" s="2"/>
      <c r="W814" s="2"/>
      <c r="X814" s="2"/>
      <c r="Y814" s="2"/>
      <c r="Z814" s="2"/>
      <c r="AA814" s="1622"/>
    </row>
    <row r="815" spans="1:27" ht="15.75">
      <c r="A815" s="2"/>
      <c r="B815" s="64"/>
      <c r="C815" s="2"/>
      <c r="D815" s="2"/>
      <c r="E815" s="2"/>
      <c r="F815" s="2"/>
      <c r="G815" s="2"/>
      <c r="H815" s="2"/>
      <c r="I815" s="2"/>
      <c r="J815" s="2"/>
      <c r="K815" s="2"/>
      <c r="L815" s="2"/>
      <c r="M815" s="2"/>
      <c r="N815" s="2"/>
      <c r="O815" s="2"/>
      <c r="P815" s="2"/>
      <c r="Q815" s="2"/>
      <c r="R815" s="2"/>
      <c r="S815" s="2"/>
      <c r="T815" s="2"/>
      <c r="U815" s="2"/>
      <c r="V815" s="2"/>
      <c r="W815" s="2"/>
      <c r="X815" s="2"/>
      <c r="Y815" s="2"/>
      <c r="Z815" s="2"/>
      <c r="AA815" s="1622"/>
    </row>
    <row r="816" spans="1:27" ht="15.75">
      <c r="A816" s="2"/>
      <c r="B816" s="64"/>
      <c r="C816" s="2"/>
      <c r="D816" s="2"/>
      <c r="E816" s="2"/>
      <c r="F816" s="2"/>
      <c r="G816" s="2"/>
      <c r="H816" s="2"/>
      <c r="I816" s="2"/>
      <c r="J816" s="2"/>
      <c r="K816" s="2"/>
      <c r="L816" s="2"/>
      <c r="M816" s="2"/>
      <c r="N816" s="2"/>
      <c r="O816" s="2"/>
      <c r="P816" s="2"/>
      <c r="Q816" s="2"/>
      <c r="R816" s="2"/>
      <c r="S816" s="2"/>
      <c r="T816" s="2"/>
      <c r="U816" s="2"/>
      <c r="V816" s="2"/>
      <c r="W816" s="2"/>
      <c r="X816" s="2"/>
      <c r="Y816" s="2"/>
      <c r="Z816" s="2"/>
      <c r="AA816" s="1622"/>
    </row>
    <row r="817" spans="1:27" ht="15.75">
      <c r="A817" s="2"/>
      <c r="B817" s="64"/>
      <c r="C817" s="2"/>
      <c r="D817" s="2"/>
      <c r="E817" s="2"/>
      <c r="F817" s="2"/>
      <c r="G817" s="2"/>
      <c r="H817" s="2"/>
      <c r="I817" s="2"/>
      <c r="J817" s="2"/>
      <c r="K817" s="2"/>
      <c r="L817" s="2"/>
      <c r="M817" s="2"/>
      <c r="N817" s="2"/>
      <c r="O817" s="2"/>
      <c r="P817" s="2"/>
      <c r="Q817" s="2"/>
      <c r="R817" s="2"/>
      <c r="S817" s="2"/>
      <c r="T817" s="2"/>
      <c r="U817" s="2"/>
      <c r="V817" s="2"/>
      <c r="W817" s="2"/>
      <c r="X817" s="2"/>
      <c r="Y817" s="2"/>
      <c r="Z817" s="2"/>
      <c r="AA817" s="1622"/>
    </row>
    <row r="818" spans="1:27" ht="15.75">
      <c r="A818" s="2"/>
      <c r="B818" s="64"/>
      <c r="C818" s="2"/>
      <c r="D818" s="2"/>
      <c r="E818" s="2"/>
      <c r="F818" s="2"/>
      <c r="G818" s="2"/>
      <c r="H818" s="2"/>
      <c r="I818" s="2"/>
      <c r="J818" s="2"/>
      <c r="K818" s="2"/>
      <c r="L818" s="2"/>
      <c r="M818" s="2"/>
      <c r="N818" s="2"/>
      <c r="O818" s="2"/>
      <c r="P818" s="2"/>
      <c r="Q818" s="2"/>
      <c r="R818" s="2"/>
      <c r="S818" s="2"/>
      <c r="T818" s="2"/>
      <c r="U818" s="2"/>
      <c r="V818" s="2"/>
      <c r="W818" s="2"/>
      <c r="X818" s="2"/>
      <c r="Y818" s="2"/>
      <c r="Z818" s="2"/>
      <c r="AA818" s="1622"/>
    </row>
    <row r="819" spans="1:27" ht="15.75">
      <c r="A819" s="2"/>
      <c r="B819" s="64"/>
      <c r="C819" s="2"/>
      <c r="D819" s="2"/>
      <c r="E819" s="2"/>
      <c r="F819" s="2"/>
      <c r="G819" s="2"/>
      <c r="H819" s="2"/>
      <c r="I819" s="2"/>
      <c r="J819" s="2"/>
      <c r="K819" s="2"/>
      <c r="L819" s="2"/>
      <c r="M819" s="2"/>
      <c r="N819" s="2"/>
      <c r="O819" s="2"/>
      <c r="P819" s="2"/>
      <c r="Q819" s="2"/>
      <c r="R819" s="2"/>
      <c r="S819" s="2"/>
      <c r="T819" s="2"/>
      <c r="U819" s="2"/>
      <c r="V819" s="2"/>
      <c r="W819" s="2"/>
      <c r="X819" s="2"/>
      <c r="Y819" s="2"/>
      <c r="Z819" s="2"/>
      <c r="AA819" s="1622"/>
    </row>
    <row r="820" spans="1:27" ht="15.75">
      <c r="A820" s="2"/>
      <c r="B820" s="64"/>
      <c r="C820" s="2"/>
      <c r="D820" s="2"/>
      <c r="E820" s="2"/>
      <c r="F820" s="2"/>
      <c r="G820" s="2"/>
      <c r="H820" s="2"/>
      <c r="I820" s="2"/>
      <c r="J820" s="2"/>
      <c r="K820" s="2"/>
      <c r="L820" s="2"/>
      <c r="M820" s="2"/>
      <c r="N820" s="2"/>
      <c r="O820" s="2"/>
      <c r="P820" s="2"/>
      <c r="Q820" s="2"/>
      <c r="R820" s="2"/>
      <c r="S820" s="2"/>
      <c r="T820" s="2"/>
      <c r="U820" s="2"/>
      <c r="V820" s="2"/>
      <c r="W820" s="2"/>
      <c r="X820" s="2"/>
      <c r="Y820" s="2"/>
      <c r="Z820" s="2"/>
      <c r="AA820" s="1622"/>
    </row>
    <row r="821" spans="1:27" ht="15.75">
      <c r="A821" s="2"/>
      <c r="B821" s="64"/>
      <c r="C821" s="2"/>
      <c r="D821" s="2"/>
      <c r="E821" s="2"/>
      <c r="F821" s="2"/>
      <c r="G821" s="2"/>
      <c r="H821" s="2"/>
      <c r="I821" s="2"/>
      <c r="J821" s="2"/>
      <c r="K821" s="2"/>
      <c r="L821" s="2"/>
      <c r="M821" s="2"/>
      <c r="N821" s="2"/>
      <c r="O821" s="2"/>
      <c r="P821" s="2"/>
      <c r="Q821" s="2"/>
      <c r="R821" s="2"/>
      <c r="S821" s="2"/>
      <c r="T821" s="2"/>
      <c r="U821" s="2"/>
      <c r="V821" s="2"/>
      <c r="W821" s="2"/>
      <c r="X821" s="2"/>
      <c r="Y821" s="2"/>
      <c r="Z821" s="2"/>
      <c r="AA821" s="1622"/>
    </row>
    <row r="822" spans="1:27" ht="15.75">
      <c r="A822" s="2"/>
      <c r="B822" s="64"/>
      <c r="C822" s="2"/>
      <c r="D822" s="2"/>
      <c r="E822" s="2"/>
      <c r="F822" s="2"/>
      <c r="G822" s="2"/>
      <c r="H822" s="2"/>
      <c r="I822" s="2"/>
      <c r="J822" s="2"/>
      <c r="K822" s="2"/>
      <c r="L822" s="2"/>
      <c r="M822" s="2"/>
      <c r="N822" s="2"/>
      <c r="O822" s="2"/>
      <c r="P822" s="2"/>
      <c r="Q822" s="2"/>
      <c r="R822" s="2"/>
      <c r="S822" s="2"/>
      <c r="T822" s="2"/>
      <c r="U822" s="2"/>
      <c r="V822" s="2"/>
      <c r="W822" s="2"/>
      <c r="X822" s="2"/>
      <c r="Y822" s="2"/>
      <c r="Z822" s="2"/>
      <c r="AA822" s="1622"/>
    </row>
    <row r="823" spans="1:27" ht="15.75">
      <c r="A823" s="2"/>
      <c r="B823" s="64"/>
      <c r="C823" s="2"/>
      <c r="D823" s="2"/>
      <c r="E823" s="2"/>
      <c r="F823" s="2"/>
      <c r="G823" s="2"/>
      <c r="H823" s="2"/>
      <c r="I823" s="2"/>
      <c r="J823" s="2"/>
      <c r="K823" s="2"/>
      <c r="L823" s="2"/>
      <c r="M823" s="2"/>
      <c r="N823" s="2"/>
      <c r="O823" s="2"/>
      <c r="P823" s="2"/>
      <c r="Q823" s="2"/>
      <c r="R823" s="2"/>
      <c r="S823" s="2"/>
      <c r="T823" s="2"/>
      <c r="U823" s="2"/>
      <c r="V823" s="2"/>
      <c r="W823" s="2"/>
      <c r="X823" s="2"/>
      <c r="Y823" s="2"/>
      <c r="Z823" s="2"/>
      <c r="AA823" s="1622"/>
    </row>
    <row r="824" spans="1:27" ht="15.75">
      <c r="A824" s="2"/>
      <c r="B824" s="64"/>
      <c r="C824" s="2"/>
      <c r="D824" s="2"/>
      <c r="E824" s="2"/>
      <c r="F824" s="2"/>
      <c r="G824" s="2"/>
      <c r="H824" s="2"/>
      <c r="I824" s="2"/>
      <c r="J824" s="2"/>
      <c r="K824" s="2"/>
      <c r="L824" s="2"/>
      <c r="M824" s="2"/>
      <c r="N824" s="2"/>
      <c r="O824" s="2"/>
      <c r="P824" s="2"/>
      <c r="Q824" s="2"/>
      <c r="R824" s="2"/>
      <c r="S824" s="2"/>
      <c r="T824" s="2"/>
      <c r="U824" s="2"/>
      <c r="V824" s="2"/>
      <c r="W824" s="2"/>
      <c r="X824" s="2"/>
      <c r="Y824" s="2"/>
      <c r="Z824" s="2"/>
      <c r="AA824" s="1622"/>
    </row>
    <row r="825" spans="1:27" ht="15.75">
      <c r="A825" s="2"/>
      <c r="B825" s="64"/>
      <c r="C825" s="2"/>
      <c r="D825" s="2"/>
      <c r="E825" s="2"/>
      <c r="F825" s="2"/>
      <c r="G825" s="2"/>
      <c r="H825" s="2"/>
      <c r="I825" s="2"/>
      <c r="J825" s="2"/>
      <c r="K825" s="2"/>
      <c r="L825" s="2"/>
      <c r="M825" s="2"/>
      <c r="N825" s="2"/>
      <c r="O825" s="2"/>
      <c r="P825" s="2"/>
      <c r="Q825" s="2"/>
      <c r="R825" s="2"/>
      <c r="S825" s="2"/>
      <c r="T825" s="2"/>
      <c r="U825" s="2"/>
      <c r="V825" s="2"/>
      <c r="W825" s="2"/>
      <c r="X825" s="2"/>
      <c r="Y825" s="2"/>
      <c r="Z825" s="2"/>
      <c r="AA825" s="1622"/>
    </row>
    <row r="826" spans="1:27" ht="15.75">
      <c r="A826" s="2"/>
      <c r="B826" s="64"/>
      <c r="C826" s="2"/>
      <c r="D826" s="2"/>
      <c r="E826" s="2"/>
      <c r="F826" s="2"/>
      <c r="G826" s="2"/>
      <c r="H826" s="2"/>
      <c r="I826" s="2"/>
      <c r="J826" s="2"/>
      <c r="K826" s="2"/>
      <c r="L826" s="2"/>
      <c r="M826" s="2"/>
      <c r="N826" s="2"/>
      <c r="O826" s="2"/>
      <c r="P826" s="2"/>
      <c r="Q826" s="2"/>
      <c r="R826" s="2"/>
      <c r="S826" s="2"/>
      <c r="T826" s="2"/>
      <c r="U826" s="2"/>
      <c r="V826" s="2"/>
      <c r="W826" s="2"/>
      <c r="X826" s="2"/>
      <c r="Y826" s="2"/>
      <c r="Z826" s="2"/>
      <c r="AA826" s="1622"/>
    </row>
    <row r="827" spans="1:27" ht="15.75">
      <c r="A827" s="2"/>
      <c r="B827" s="64"/>
      <c r="C827" s="2"/>
      <c r="D827" s="2"/>
      <c r="E827" s="2"/>
      <c r="F827" s="2"/>
      <c r="G827" s="2"/>
      <c r="H827" s="2"/>
      <c r="I827" s="2"/>
      <c r="J827" s="2"/>
      <c r="K827" s="2"/>
      <c r="L827" s="2"/>
      <c r="M827" s="2"/>
      <c r="N827" s="2"/>
      <c r="O827" s="2"/>
      <c r="P827" s="2"/>
      <c r="Q827" s="2"/>
      <c r="R827" s="2"/>
      <c r="S827" s="2"/>
      <c r="T827" s="2"/>
      <c r="U827" s="2"/>
      <c r="V827" s="2"/>
      <c r="W827" s="2"/>
      <c r="X827" s="2"/>
      <c r="Y827" s="2"/>
      <c r="Z827" s="2"/>
      <c r="AA827" s="1622"/>
    </row>
    <row r="828" spans="1:27" ht="15.75">
      <c r="A828" s="2"/>
      <c r="B828" s="64"/>
      <c r="C828" s="2"/>
      <c r="D828" s="2"/>
      <c r="E828" s="2"/>
      <c r="F828" s="2"/>
      <c r="G828" s="2"/>
      <c r="H828" s="2"/>
      <c r="I828" s="2"/>
      <c r="J828" s="2"/>
      <c r="K828" s="2"/>
      <c r="L828" s="2"/>
      <c r="M828" s="2"/>
      <c r="N828" s="2"/>
      <c r="O828" s="2"/>
      <c r="P828" s="2"/>
      <c r="Q828" s="2"/>
      <c r="R828" s="2"/>
      <c r="S828" s="2"/>
      <c r="T828" s="2"/>
      <c r="U828" s="2"/>
      <c r="V828" s="2"/>
      <c r="W828" s="2"/>
      <c r="X828" s="2"/>
      <c r="Y828" s="2"/>
      <c r="Z828" s="2"/>
      <c r="AA828" s="1622"/>
    </row>
    <row r="829" spans="1:27" ht="15.75">
      <c r="A829" s="2"/>
      <c r="B829" s="64"/>
      <c r="C829" s="2"/>
      <c r="D829" s="2"/>
      <c r="E829" s="2"/>
      <c r="F829" s="2"/>
      <c r="G829" s="2"/>
      <c r="H829" s="2"/>
      <c r="I829" s="2"/>
      <c r="J829" s="2"/>
      <c r="K829" s="2"/>
      <c r="L829" s="2"/>
      <c r="M829" s="2"/>
      <c r="N829" s="2"/>
      <c r="O829" s="2"/>
      <c r="P829" s="2"/>
      <c r="Q829" s="2"/>
      <c r="R829" s="2"/>
      <c r="S829" s="2"/>
      <c r="T829" s="2"/>
      <c r="U829" s="2"/>
      <c r="V829" s="2"/>
      <c r="W829" s="2"/>
      <c r="X829" s="2"/>
      <c r="Y829" s="2"/>
      <c r="Z829" s="2"/>
      <c r="AA829" s="1622"/>
    </row>
    <row r="830" spans="1:27" ht="15.75">
      <c r="A830" s="2"/>
      <c r="B830" s="64"/>
      <c r="C830" s="2"/>
      <c r="D830" s="2"/>
      <c r="E830" s="2"/>
      <c r="F830" s="2"/>
      <c r="G830" s="2"/>
      <c r="H830" s="2"/>
      <c r="I830" s="2"/>
      <c r="J830" s="2"/>
      <c r="K830" s="2"/>
      <c r="L830" s="2"/>
      <c r="M830" s="2"/>
      <c r="N830" s="2"/>
      <c r="O830" s="2"/>
      <c r="P830" s="2"/>
      <c r="Q830" s="2"/>
      <c r="R830" s="2"/>
      <c r="S830" s="2"/>
      <c r="T830" s="2"/>
      <c r="U830" s="2"/>
      <c r="V830" s="2"/>
      <c r="W830" s="2"/>
      <c r="X830" s="2"/>
      <c r="Y830" s="2"/>
      <c r="Z830" s="2"/>
      <c r="AA830" s="1622"/>
    </row>
    <row r="831" spans="1:27" ht="15.75">
      <c r="A831" s="2"/>
      <c r="B831" s="64"/>
      <c r="C831" s="2"/>
      <c r="D831" s="2"/>
      <c r="E831" s="2"/>
      <c r="F831" s="2"/>
      <c r="G831" s="2"/>
      <c r="H831" s="2"/>
      <c r="I831" s="2"/>
      <c r="J831" s="2"/>
      <c r="K831" s="2"/>
      <c r="L831" s="2"/>
      <c r="M831" s="2"/>
      <c r="N831" s="2"/>
      <c r="O831" s="2"/>
      <c r="P831" s="2"/>
      <c r="Q831" s="2"/>
      <c r="R831" s="2"/>
      <c r="S831" s="2"/>
      <c r="T831" s="2"/>
      <c r="U831" s="2"/>
      <c r="V831" s="2"/>
      <c r="W831" s="2"/>
      <c r="X831" s="2"/>
      <c r="Y831" s="2"/>
      <c r="Z831" s="2"/>
      <c r="AA831" s="1622"/>
    </row>
    <row r="832" spans="1:27" ht="15.75">
      <c r="A832" s="2"/>
      <c r="B832" s="64"/>
      <c r="C832" s="2"/>
      <c r="D832" s="2"/>
      <c r="E832" s="2"/>
      <c r="F832" s="2"/>
      <c r="G832" s="2"/>
      <c r="H832" s="2"/>
      <c r="I832" s="2"/>
      <c r="J832" s="2"/>
      <c r="K832" s="2"/>
      <c r="L832" s="2"/>
      <c r="M832" s="2"/>
      <c r="N832" s="2"/>
      <c r="O832" s="2"/>
      <c r="P832" s="2"/>
      <c r="Q832" s="2"/>
      <c r="R832" s="2"/>
      <c r="S832" s="2"/>
      <c r="T832" s="2"/>
      <c r="U832" s="2"/>
      <c r="V832" s="2"/>
      <c r="W832" s="2"/>
      <c r="X832" s="2"/>
      <c r="Y832" s="2"/>
      <c r="Z832" s="2"/>
      <c r="AA832" s="1622"/>
    </row>
    <row r="833" spans="1:27" ht="15.75">
      <c r="A833" s="2"/>
      <c r="B833" s="64"/>
      <c r="C833" s="2"/>
      <c r="D833" s="2"/>
      <c r="E833" s="2"/>
      <c r="F833" s="2"/>
      <c r="G833" s="2"/>
      <c r="H833" s="2"/>
      <c r="I833" s="2"/>
      <c r="J833" s="2"/>
      <c r="K833" s="2"/>
      <c r="L833" s="2"/>
      <c r="M833" s="2"/>
      <c r="N833" s="2"/>
      <c r="O833" s="2"/>
      <c r="P833" s="2"/>
      <c r="Q833" s="2"/>
      <c r="R833" s="2"/>
      <c r="S833" s="2"/>
      <c r="T833" s="2"/>
      <c r="U833" s="2"/>
      <c r="V833" s="2"/>
      <c r="W833" s="2"/>
      <c r="X833" s="2"/>
      <c r="Y833" s="2"/>
      <c r="Z833" s="2"/>
      <c r="AA833" s="1622"/>
    </row>
    <row r="834" spans="1:27" ht="15.75">
      <c r="A834" s="2"/>
      <c r="B834" s="64"/>
      <c r="C834" s="2"/>
      <c r="D834" s="2"/>
      <c r="E834" s="2"/>
      <c r="F834" s="2"/>
      <c r="G834" s="2"/>
      <c r="H834" s="2"/>
      <c r="I834" s="2"/>
      <c r="J834" s="2"/>
      <c r="K834" s="2"/>
      <c r="L834" s="2"/>
      <c r="M834" s="2"/>
      <c r="N834" s="2"/>
      <c r="O834" s="2"/>
      <c r="P834" s="2"/>
      <c r="Q834" s="2"/>
      <c r="R834" s="2"/>
      <c r="S834" s="2"/>
      <c r="T834" s="2"/>
      <c r="U834" s="2"/>
      <c r="V834" s="2"/>
      <c r="W834" s="2"/>
      <c r="X834" s="2"/>
      <c r="Y834" s="2"/>
      <c r="Z834" s="2"/>
      <c r="AA834" s="1622"/>
    </row>
    <row r="835" spans="1:27" ht="15.75">
      <c r="A835" s="2"/>
      <c r="B835" s="64"/>
      <c r="C835" s="2"/>
      <c r="D835" s="2"/>
      <c r="E835" s="2"/>
      <c r="F835" s="2"/>
      <c r="G835" s="2"/>
      <c r="H835" s="2"/>
      <c r="I835" s="2"/>
      <c r="J835" s="2"/>
      <c r="K835" s="2"/>
      <c r="L835" s="2"/>
      <c r="M835" s="2"/>
      <c r="N835" s="2"/>
      <c r="O835" s="2"/>
      <c r="P835" s="2"/>
      <c r="Q835" s="2"/>
      <c r="R835" s="2"/>
      <c r="S835" s="2"/>
      <c r="T835" s="2"/>
      <c r="U835" s="2"/>
      <c r="V835" s="2"/>
      <c r="W835" s="2"/>
      <c r="X835" s="2"/>
      <c r="Y835" s="2"/>
      <c r="Z835" s="2"/>
      <c r="AA835" s="1622"/>
    </row>
    <row r="836" spans="1:27" ht="15.75">
      <c r="A836" s="2"/>
      <c r="B836" s="64"/>
      <c r="C836" s="2"/>
      <c r="D836" s="2"/>
      <c r="E836" s="2"/>
      <c r="F836" s="2"/>
      <c r="G836" s="2"/>
      <c r="H836" s="2"/>
      <c r="I836" s="2"/>
      <c r="J836" s="2"/>
      <c r="K836" s="2"/>
      <c r="L836" s="2"/>
      <c r="M836" s="2"/>
      <c r="N836" s="2"/>
      <c r="O836" s="2"/>
      <c r="P836" s="2"/>
      <c r="Q836" s="2"/>
      <c r="R836" s="2"/>
      <c r="S836" s="2"/>
      <c r="T836" s="2"/>
      <c r="U836" s="2"/>
      <c r="V836" s="2"/>
      <c r="W836" s="2"/>
      <c r="X836" s="2"/>
      <c r="Y836" s="2"/>
      <c r="Z836" s="2"/>
      <c r="AA836" s="1622"/>
    </row>
    <row r="837" spans="1:27" ht="15.75">
      <c r="A837" s="2"/>
      <c r="B837" s="64"/>
      <c r="C837" s="2"/>
      <c r="D837" s="2"/>
      <c r="E837" s="2"/>
      <c r="F837" s="2"/>
      <c r="G837" s="2"/>
      <c r="H837" s="2"/>
      <c r="I837" s="2"/>
      <c r="J837" s="2"/>
      <c r="K837" s="2"/>
      <c r="L837" s="2"/>
      <c r="M837" s="2"/>
      <c r="N837" s="2"/>
      <c r="O837" s="2"/>
      <c r="P837" s="2"/>
      <c r="Q837" s="2"/>
      <c r="R837" s="2"/>
      <c r="S837" s="2"/>
      <c r="T837" s="2"/>
      <c r="U837" s="2"/>
      <c r="V837" s="2"/>
      <c r="W837" s="2"/>
      <c r="X837" s="2"/>
      <c r="Y837" s="2"/>
      <c r="Z837" s="2"/>
      <c r="AA837" s="1622"/>
    </row>
    <row r="838" spans="1:27" ht="15.75">
      <c r="A838" s="2"/>
      <c r="B838" s="64"/>
      <c r="C838" s="2"/>
      <c r="D838" s="2"/>
      <c r="E838" s="2"/>
      <c r="F838" s="2"/>
      <c r="G838" s="2"/>
      <c r="H838" s="2"/>
      <c r="I838" s="2"/>
      <c r="J838" s="2"/>
      <c r="K838" s="2"/>
      <c r="L838" s="2"/>
      <c r="M838" s="2"/>
      <c r="N838" s="2"/>
      <c r="O838" s="2"/>
      <c r="P838" s="2"/>
      <c r="Q838" s="2"/>
      <c r="R838" s="2"/>
      <c r="S838" s="2"/>
      <c r="T838" s="2"/>
      <c r="U838" s="2"/>
      <c r="V838" s="2"/>
      <c r="W838" s="2"/>
      <c r="X838" s="2"/>
      <c r="Y838" s="2"/>
      <c r="Z838" s="2"/>
      <c r="AA838" s="1622"/>
    </row>
    <row r="839" spans="1:27" ht="15.75">
      <c r="A839" s="2"/>
      <c r="B839" s="64"/>
      <c r="C839" s="2"/>
      <c r="D839" s="2"/>
      <c r="E839" s="2"/>
      <c r="F839" s="2"/>
      <c r="G839" s="2"/>
      <c r="H839" s="2"/>
      <c r="I839" s="2"/>
      <c r="J839" s="2"/>
      <c r="K839" s="2"/>
      <c r="L839" s="2"/>
      <c r="M839" s="2"/>
      <c r="N839" s="2"/>
      <c r="O839" s="2"/>
      <c r="P839" s="2"/>
      <c r="Q839" s="2"/>
      <c r="R839" s="2"/>
      <c r="S839" s="2"/>
      <c r="T839" s="2"/>
      <c r="U839" s="2"/>
      <c r="V839" s="2"/>
      <c r="W839" s="2"/>
      <c r="X839" s="2"/>
      <c r="Y839" s="2"/>
      <c r="Z839" s="2"/>
      <c r="AA839" s="1622"/>
    </row>
    <row r="840" spans="1:27" ht="15.75">
      <c r="A840" s="2"/>
      <c r="B840" s="64"/>
      <c r="C840" s="2"/>
      <c r="D840" s="2"/>
      <c r="E840" s="2"/>
      <c r="F840" s="2"/>
      <c r="G840" s="2"/>
      <c r="H840" s="2"/>
      <c r="I840" s="2"/>
      <c r="J840" s="2"/>
      <c r="K840" s="2"/>
      <c r="L840" s="2"/>
      <c r="M840" s="2"/>
      <c r="N840" s="2"/>
      <c r="O840" s="2"/>
      <c r="P840" s="2"/>
      <c r="Q840" s="2"/>
      <c r="R840" s="2"/>
      <c r="S840" s="2"/>
      <c r="T840" s="2"/>
      <c r="U840" s="2"/>
      <c r="V840" s="2"/>
      <c r="W840" s="2"/>
      <c r="X840" s="2"/>
      <c r="Y840" s="2"/>
      <c r="Z840" s="2"/>
      <c r="AA840" s="1622"/>
    </row>
    <row r="841" spans="1:27" ht="15.75">
      <c r="A841" s="2"/>
      <c r="B841" s="64"/>
      <c r="C841" s="2"/>
      <c r="D841" s="2"/>
      <c r="E841" s="2"/>
      <c r="F841" s="2"/>
      <c r="G841" s="2"/>
      <c r="H841" s="2"/>
      <c r="I841" s="2"/>
      <c r="J841" s="2"/>
      <c r="K841" s="2"/>
      <c r="L841" s="2"/>
      <c r="M841" s="2"/>
      <c r="N841" s="2"/>
      <c r="O841" s="2"/>
      <c r="P841" s="2"/>
      <c r="Q841" s="2"/>
      <c r="R841" s="2"/>
      <c r="S841" s="2"/>
      <c r="T841" s="2"/>
      <c r="U841" s="2"/>
      <c r="V841" s="2"/>
      <c r="W841" s="2"/>
      <c r="X841" s="2"/>
      <c r="Y841" s="2"/>
      <c r="Z841" s="2"/>
      <c r="AA841" s="1622"/>
    </row>
    <row r="842" spans="1:27" ht="15.75">
      <c r="A842" s="2"/>
      <c r="B842" s="64"/>
      <c r="C842" s="2"/>
      <c r="D842" s="2"/>
      <c r="E842" s="2"/>
      <c r="F842" s="2"/>
      <c r="G842" s="2"/>
      <c r="H842" s="2"/>
      <c r="I842" s="2"/>
      <c r="J842" s="2"/>
      <c r="K842" s="2"/>
      <c r="L842" s="2"/>
      <c r="M842" s="2"/>
      <c r="N842" s="2"/>
      <c r="O842" s="2"/>
      <c r="P842" s="2"/>
      <c r="Q842" s="2"/>
      <c r="R842" s="2"/>
      <c r="S842" s="2"/>
      <c r="T842" s="2"/>
      <c r="U842" s="2"/>
      <c r="V842" s="2"/>
      <c r="W842" s="2"/>
      <c r="X842" s="2"/>
      <c r="Y842" s="2"/>
      <c r="Z842" s="2"/>
      <c r="AA842" s="1622"/>
    </row>
    <row r="843" spans="1:27" ht="15.75">
      <c r="A843" s="2"/>
      <c r="B843" s="64"/>
      <c r="C843" s="2"/>
      <c r="D843" s="2"/>
      <c r="E843" s="2"/>
      <c r="F843" s="2"/>
      <c r="G843" s="2"/>
      <c r="H843" s="2"/>
      <c r="I843" s="2"/>
      <c r="J843" s="2"/>
      <c r="K843" s="2"/>
      <c r="L843" s="2"/>
      <c r="M843" s="2"/>
      <c r="N843" s="2"/>
      <c r="O843" s="2"/>
      <c r="P843" s="2"/>
      <c r="Q843" s="2"/>
      <c r="R843" s="2"/>
      <c r="S843" s="2"/>
      <c r="T843" s="2"/>
      <c r="U843" s="2"/>
      <c r="V843" s="2"/>
      <c r="W843" s="2"/>
      <c r="X843" s="2"/>
      <c r="Y843" s="2"/>
      <c r="Z843" s="2"/>
      <c r="AA843" s="1622"/>
    </row>
    <row r="844" spans="1:27" ht="15.75">
      <c r="A844" s="2"/>
      <c r="B844" s="64"/>
      <c r="C844" s="2"/>
      <c r="D844" s="2"/>
      <c r="E844" s="2"/>
      <c r="F844" s="2"/>
      <c r="G844" s="2"/>
      <c r="H844" s="2"/>
      <c r="I844" s="2"/>
      <c r="J844" s="2"/>
      <c r="K844" s="2"/>
      <c r="L844" s="2"/>
      <c r="M844" s="2"/>
      <c r="N844" s="2"/>
      <c r="O844" s="2"/>
      <c r="P844" s="2"/>
      <c r="Q844" s="2"/>
      <c r="R844" s="2"/>
      <c r="S844" s="2"/>
      <c r="T844" s="2"/>
      <c r="U844" s="2"/>
      <c r="V844" s="2"/>
      <c r="W844" s="2"/>
      <c r="X844" s="2"/>
      <c r="Y844" s="2"/>
      <c r="Z844" s="2"/>
      <c r="AA844" s="1622"/>
    </row>
    <row r="845" spans="1:27" ht="15.75">
      <c r="A845" s="2"/>
      <c r="B845" s="64"/>
      <c r="C845" s="2"/>
      <c r="D845" s="2"/>
      <c r="E845" s="2"/>
      <c r="F845" s="2"/>
      <c r="G845" s="2"/>
      <c r="H845" s="2"/>
      <c r="I845" s="2"/>
      <c r="J845" s="2"/>
      <c r="K845" s="2"/>
      <c r="L845" s="2"/>
      <c r="M845" s="2"/>
      <c r="N845" s="2"/>
      <c r="O845" s="2"/>
      <c r="P845" s="2"/>
      <c r="Q845" s="2"/>
      <c r="R845" s="2"/>
      <c r="S845" s="2"/>
      <c r="T845" s="2"/>
      <c r="U845" s="2"/>
      <c r="V845" s="2"/>
      <c r="W845" s="2"/>
      <c r="X845" s="2"/>
      <c r="Y845" s="2"/>
      <c r="Z845" s="2"/>
      <c r="AA845" s="1622"/>
    </row>
    <row r="846" spans="1:27" ht="15.75">
      <c r="A846" s="2"/>
      <c r="B846" s="64"/>
      <c r="C846" s="2"/>
      <c r="D846" s="2"/>
      <c r="E846" s="2"/>
      <c r="F846" s="2"/>
      <c r="G846" s="2"/>
      <c r="H846" s="2"/>
      <c r="I846" s="2"/>
      <c r="J846" s="2"/>
      <c r="K846" s="2"/>
      <c r="L846" s="2"/>
      <c r="M846" s="2"/>
      <c r="N846" s="2"/>
      <c r="O846" s="2"/>
      <c r="P846" s="2"/>
      <c r="Q846" s="2"/>
      <c r="R846" s="2"/>
      <c r="S846" s="2"/>
      <c r="T846" s="2"/>
      <c r="U846" s="2"/>
      <c r="V846" s="2"/>
      <c r="W846" s="2"/>
      <c r="X846" s="2"/>
      <c r="Y846" s="2"/>
      <c r="Z846" s="2"/>
      <c r="AA846" s="1622"/>
    </row>
    <row r="847" spans="1:27" ht="15.75">
      <c r="A847" s="2"/>
      <c r="B847" s="64"/>
      <c r="C847" s="2"/>
      <c r="D847" s="2"/>
      <c r="E847" s="2"/>
      <c r="F847" s="2"/>
      <c r="G847" s="2"/>
      <c r="H847" s="2"/>
      <c r="I847" s="2"/>
      <c r="J847" s="2"/>
      <c r="K847" s="2"/>
      <c r="L847" s="2"/>
      <c r="M847" s="2"/>
      <c r="N847" s="2"/>
      <c r="O847" s="2"/>
      <c r="P847" s="2"/>
      <c r="Q847" s="2"/>
      <c r="R847" s="2"/>
      <c r="S847" s="2"/>
      <c r="T847" s="2"/>
      <c r="U847" s="2"/>
      <c r="V847" s="2"/>
      <c r="W847" s="2"/>
      <c r="X847" s="2"/>
      <c r="Y847" s="2"/>
      <c r="Z847" s="2"/>
      <c r="AA847" s="1622"/>
    </row>
    <row r="848" spans="1:27" ht="15.75">
      <c r="A848" s="2"/>
      <c r="B848" s="64"/>
      <c r="C848" s="2"/>
      <c r="D848" s="2"/>
      <c r="E848" s="2"/>
      <c r="F848" s="2"/>
      <c r="G848" s="2"/>
      <c r="H848" s="2"/>
      <c r="I848" s="2"/>
      <c r="J848" s="2"/>
      <c r="K848" s="2"/>
      <c r="L848" s="2"/>
      <c r="M848" s="2"/>
      <c r="N848" s="2"/>
      <c r="O848" s="2"/>
      <c r="P848" s="2"/>
      <c r="Q848" s="2"/>
      <c r="R848" s="2"/>
      <c r="S848" s="2"/>
      <c r="T848" s="2"/>
      <c r="U848" s="2"/>
      <c r="V848" s="2"/>
      <c r="W848" s="2"/>
      <c r="X848" s="2"/>
      <c r="Y848" s="2"/>
      <c r="Z848" s="2"/>
      <c r="AA848" s="1622"/>
    </row>
    <row r="849" spans="1:27" ht="15.75">
      <c r="A849" s="2"/>
      <c r="B849" s="64"/>
      <c r="C849" s="2"/>
      <c r="D849" s="2"/>
      <c r="E849" s="2"/>
      <c r="F849" s="2"/>
      <c r="G849" s="2"/>
      <c r="H849" s="2"/>
      <c r="I849" s="2"/>
      <c r="J849" s="2"/>
      <c r="K849" s="2"/>
      <c r="L849" s="2"/>
      <c r="M849" s="2"/>
      <c r="N849" s="2"/>
      <c r="O849" s="2"/>
      <c r="P849" s="2"/>
      <c r="Q849" s="2"/>
      <c r="R849" s="2"/>
      <c r="S849" s="2"/>
      <c r="T849" s="2"/>
      <c r="U849" s="2"/>
      <c r="V849" s="2"/>
      <c r="W849" s="2"/>
      <c r="X849" s="2"/>
      <c r="Y849" s="2"/>
      <c r="Z849" s="2"/>
      <c r="AA849" s="1622"/>
    </row>
    <row r="850" spans="1:27" ht="15.75">
      <c r="A850" s="2"/>
      <c r="B850" s="64"/>
      <c r="C850" s="2"/>
      <c r="D850" s="2"/>
      <c r="E850" s="2"/>
      <c r="F850" s="2"/>
      <c r="G850" s="2"/>
      <c r="H850" s="2"/>
      <c r="I850" s="2"/>
      <c r="J850" s="2"/>
      <c r="K850" s="2"/>
      <c r="L850" s="2"/>
      <c r="M850" s="2"/>
      <c r="N850" s="2"/>
      <c r="O850" s="2"/>
      <c r="P850" s="2"/>
      <c r="Q850" s="2"/>
      <c r="R850" s="2"/>
      <c r="S850" s="2"/>
      <c r="T850" s="2"/>
      <c r="U850" s="2"/>
      <c r="V850" s="2"/>
      <c r="W850" s="2"/>
      <c r="X850" s="2"/>
      <c r="Y850" s="2"/>
      <c r="Z850" s="2"/>
      <c r="AA850" s="1622"/>
    </row>
    <row r="851" spans="1:27" ht="15.75">
      <c r="A851" s="2"/>
      <c r="B851" s="64"/>
      <c r="C851" s="2"/>
      <c r="D851" s="2"/>
      <c r="E851" s="2"/>
      <c r="F851" s="2"/>
      <c r="G851" s="2"/>
      <c r="H851" s="2"/>
      <c r="I851" s="2"/>
      <c r="J851" s="2"/>
      <c r="K851" s="2"/>
      <c r="L851" s="2"/>
      <c r="M851" s="2"/>
      <c r="N851" s="2"/>
      <c r="O851" s="2"/>
      <c r="P851" s="2"/>
      <c r="Q851" s="2"/>
      <c r="R851" s="2"/>
      <c r="S851" s="2"/>
      <c r="T851" s="2"/>
      <c r="U851" s="2"/>
      <c r="V851" s="2"/>
      <c r="W851" s="2"/>
      <c r="X851" s="2"/>
      <c r="Y851" s="2"/>
      <c r="Z851" s="2"/>
      <c r="AA851" s="1622"/>
    </row>
    <row r="852" spans="1:27" ht="15.75">
      <c r="A852" s="2"/>
      <c r="B852" s="64"/>
      <c r="C852" s="2"/>
      <c r="D852" s="2"/>
      <c r="E852" s="2"/>
      <c r="F852" s="2"/>
      <c r="G852" s="2"/>
      <c r="H852" s="2"/>
      <c r="I852" s="2"/>
      <c r="J852" s="2"/>
      <c r="K852" s="2"/>
      <c r="L852" s="2"/>
      <c r="M852" s="2"/>
      <c r="N852" s="2"/>
      <c r="O852" s="2"/>
      <c r="P852" s="2"/>
      <c r="Q852" s="2"/>
      <c r="R852" s="2"/>
      <c r="S852" s="2"/>
      <c r="T852" s="2"/>
      <c r="U852" s="2"/>
      <c r="V852" s="2"/>
      <c r="W852" s="2"/>
      <c r="X852" s="2"/>
      <c r="Y852" s="2"/>
      <c r="Z852" s="2"/>
      <c r="AA852" s="1622"/>
    </row>
    <row r="853" spans="1:27" ht="15.75">
      <c r="A853" s="2"/>
      <c r="B853" s="64"/>
      <c r="C853" s="2"/>
      <c r="D853" s="2"/>
      <c r="E853" s="2"/>
      <c r="F853" s="2"/>
      <c r="G853" s="2"/>
      <c r="H853" s="2"/>
      <c r="I853" s="2"/>
      <c r="J853" s="2"/>
      <c r="K853" s="2"/>
      <c r="L853" s="2"/>
      <c r="M853" s="2"/>
      <c r="N853" s="2"/>
      <c r="O853" s="2"/>
      <c r="P853" s="2"/>
      <c r="Q853" s="2"/>
      <c r="R853" s="2"/>
      <c r="S853" s="2"/>
      <c r="T853" s="2"/>
      <c r="U853" s="2"/>
      <c r="V853" s="2"/>
      <c r="W853" s="2"/>
      <c r="X853" s="2"/>
      <c r="Y853" s="2"/>
      <c r="Z853" s="2"/>
      <c r="AA853" s="1622"/>
    </row>
    <row r="854" spans="1:27" ht="15.75">
      <c r="A854" s="2"/>
      <c r="B854" s="64"/>
      <c r="C854" s="2"/>
      <c r="D854" s="2"/>
      <c r="E854" s="2"/>
      <c r="F854" s="2"/>
      <c r="G854" s="2"/>
      <c r="H854" s="2"/>
      <c r="I854" s="2"/>
      <c r="J854" s="2"/>
      <c r="K854" s="2"/>
      <c r="L854" s="2"/>
      <c r="M854" s="2"/>
      <c r="N854" s="2"/>
      <c r="O854" s="2"/>
      <c r="P854" s="2"/>
      <c r="Q854" s="2"/>
      <c r="R854" s="2"/>
      <c r="S854" s="2"/>
      <c r="T854" s="2"/>
      <c r="U854" s="2"/>
      <c r="V854" s="2"/>
      <c r="W854" s="2"/>
      <c r="X854" s="2"/>
      <c r="Y854" s="2"/>
      <c r="Z854" s="2"/>
      <c r="AA854" s="1622"/>
    </row>
    <row r="855" spans="1:27" ht="15.75">
      <c r="A855" s="2"/>
      <c r="B855" s="64"/>
      <c r="C855" s="2"/>
      <c r="D855" s="2"/>
      <c r="E855" s="2"/>
      <c r="F855" s="2"/>
      <c r="G855" s="2"/>
      <c r="H855" s="2"/>
      <c r="I855" s="2"/>
      <c r="J855" s="2"/>
      <c r="K855" s="2"/>
      <c r="L855" s="2"/>
      <c r="M855" s="2"/>
      <c r="N855" s="2"/>
      <c r="O855" s="2"/>
      <c r="P855" s="2"/>
      <c r="Q855" s="2"/>
      <c r="R855" s="2"/>
      <c r="S855" s="2"/>
      <c r="T855" s="2"/>
      <c r="U855" s="2"/>
      <c r="V855" s="2"/>
      <c r="W855" s="2"/>
      <c r="X855" s="2"/>
      <c r="Y855" s="2"/>
      <c r="Z855" s="2"/>
      <c r="AA855" s="1622"/>
    </row>
    <row r="856" spans="1:27" ht="15.75">
      <c r="A856" s="2"/>
      <c r="B856" s="64"/>
      <c r="C856" s="2"/>
      <c r="D856" s="2"/>
      <c r="E856" s="2"/>
      <c r="F856" s="2"/>
      <c r="G856" s="2"/>
      <c r="H856" s="2"/>
      <c r="I856" s="2"/>
      <c r="J856" s="2"/>
      <c r="K856" s="2"/>
      <c r="L856" s="2"/>
      <c r="M856" s="2"/>
      <c r="N856" s="2"/>
      <c r="O856" s="2"/>
      <c r="P856" s="2"/>
      <c r="Q856" s="2"/>
      <c r="R856" s="2"/>
      <c r="S856" s="2"/>
      <c r="T856" s="2"/>
      <c r="U856" s="2"/>
      <c r="V856" s="2"/>
      <c r="W856" s="2"/>
      <c r="X856" s="2"/>
      <c r="Y856" s="2"/>
      <c r="Z856" s="2"/>
      <c r="AA856" s="1622"/>
    </row>
    <row r="857" spans="1:27" ht="15.75">
      <c r="A857" s="2"/>
      <c r="B857" s="64"/>
      <c r="C857" s="2"/>
      <c r="D857" s="2"/>
      <c r="E857" s="2"/>
      <c r="F857" s="2"/>
      <c r="G857" s="2"/>
      <c r="H857" s="2"/>
      <c r="I857" s="2"/>
      <c r="J857" s="2"/>
      <c r="K857" s="2"/>
      <c r="L857" s="2"/>
      <c r="M857" s="2"/>
      <c r="N857" s="2"/>
      <c r="O857" s="2"/>
      <c r="P857" s="2"/>
      <c r="Q857" s="2"/>
      <c r="R857" s="2"/>
      <c r="S857" s="2"/>
      <c r="T857" s="2"/>
      <c r="U857" s="2"/>
      <c r="V857" s="2"/>
      <c r="W857" s="2"/>
      <c r="X857" s="2"/>
      <c r="Y857" s="2"/>
      <c r="Z857" s="2"/>
      <c r="AA857" s="1622"/>
    </row>
    <row r="858" spans="1:27" ht="15.75">
      <c r="A858" s="2"/>
      <c r="B858" s="64"/>
      <c r="C858" s="2"/>
      <c r="D858" s="2"/>
      <c r="E858" s="2"/>
      <c r="F858" s="2"/>
      <c r="G858" s="2"/>
      <c r="H858" s="2"/>
      <c r="I858" s="2"/>
      <c r="J858" s="2"/>
      <c r="K858" s="2"/>
      <c r="L858" s="2"/>
      <c r="M858" s="2"/>
      <c r="N858" s="2"/>
      <c r="O858" s="2"/>
      <c r="P858" s="2"/>
      <c r="Q858" s="2"/>
      <c r="R858" s="2"/>
      <c r="S858" s="2"/>
      <c r="T858" s="2"/>
      <c r="U858" s="2"/>
      <c r="V858" s="2"/>
      <c r="W858" s="2"/>
      <c r="X858" s="2"/>
      <c r="Y858" s="2"/>
      <c r="Z858" s="2"/>
      <c r="AA858" s="1622"/>
    </row>
    <row r="859" spans="1:27" ht="15.75">
      <c r="A859" s="2"/>
      <c r="B859" s="64"/>
      <c r="C859" s="2"/>
      <c r="D859" s="2"/>
      <c r="E859" s="2"/>
      <c r="F859" s="2"/>
      <c r="G859" s="2"/>
      <c r="H859" s="2"/>
      <c r="I859" s="2"/>
      <c r="J859" s="2"/>
      <c r="K859" s="2"/>
      <c r="L859" s="2"/>
      <c r="M859" s="2"/>
      <c r="N859" s="2"/>
      <c r="O859" s="2"/>
      <c r="P859" s="2"/>
      <c r="Q859" s="2"/>
      <c r="R859" s="2"/>
      <c r="S859" s="2"/>
      <c r="T859" s="2"/>
      <c r="U859" s="2"/>
      <c r="V859" s="2"/>
      <c r="W859" s="2"/>
      <c r="X859" s="2"/>
      <c r="Y859" s="2"/>
      <c r="Z859" s="2"/>
      <c r="AA859" s="1622"/>
    </row>
    <row r="860" spans="1:27" ht="15.75">
      <c r="A860" s="2"/>
      <c r="B860" s="64"/>
      <c r="C860" s="2"/>
      <c r="D860" s="2"/>
      <c r="E860" s="2"/>
      <c r="F860" s="2"/>
      <c r="G860" s="2"/>
      <c r="H860" s="2"/>
      <c r="I860" s="2"/>
      <c r="J860" s="2"/>
      <c r="K860" s="2"/>
      <c r="L860" s="2"/>
      <c r="M860" s="2"/>
      <c r="N860" s="2"/>
      <c r="O860" s="2"/>
      <c r="P860" s="2"/>
      <c r="Q860" s="2"/>
      <c r="R860" s="2"/>
      <c r="S860" s="2"/>
      <c r="T860" s="2"/>
      <c r="U860" s="2"/>
      <c r="V860" s="2"/>
      <c r="W860" s="2"/>
      <c r="X860" s="2"/>
      <c r="Y860" s="2"/>
      <c r="Z860" s="2"/>
      <c r="AA860" s="1622"/>
    </row>
    <row r="861" spans="1:27" ht="15.75">
      <c r="A861" s="2"/>
      <c r="B861" s="64"/>
      <c r="C861" s="2"/>
      <c r="D861" s="2"/>
      <c r="E861" s="2"/>
      <c r="F861" s="2"/>
      <c r="G861" s="2"/>
      <c r="H861" s="2"/>
      <c r="I861" s="2"/>
      <c r="J861" s="2"/>
      <c r="K861" s="2"/>
      <c r="L861" s="2"/>
      <c r="M861" s="2"/>
      <c r="N861" s="2"/>
      <c r="O861" s="2"/>
      <c r="P861" s="2"/>
      <c r="Q861" s="2"/>
      <c r="R861" s="2"/>
      <c r="S861" s="2"/>
      <c r="T861" s="2"/>
      <c r="U861" s="2"/>
      <c r="V861" s="2"/>
      <c r="W861" s="2"/>
      <c r="X861" s="2"/>
      <c r="Y861" s="2"/>
      <c r="Z861" s="2"/>
      <c r="AA861" s="1622"/>
    </row>
    <row r="862" spans="1:27" ht="15.75">
      <c r="A862" s="2"/>
      <c r="B862" s="64"/>
      <c r="C862" s="2"/>
      <c r="D862" s="2"/>
      <c r="E862" s="2"/>
      <c r="F862" s="2"/>
      <c r="G862" s="2"/>
      <c r="H862" s="2"/>
      <c r="I862" s="2"/>
      <c r="J862" s="2"/>
      <c r="K862" s="2"/>
      <c r="L862" s="2"/>
      <c r="M862" s="2"/>
      <c r="N862" s="2"/>
      <c r="O862" s="2"/>
      <c r="P862" s="2"/>
      <c r="Q862" s="2"/>
      <c r="R862" s="2"/>
      <c r="S862" s="2"/>
      <c r="T862" s="2"/>
      <c r="U862" s="2"/>
      <c r="V862" s="2"/>
      <c r="W862" s="2"/>
      <c r="X862" s="2"/>
      <c r="Y862" s="2"/>
      <c r="Z862" s="2"/>
      <c r="AA862" s="1622"/>
    </row>
    <row r="863" spans="1:27" ht="15.75">
      <c r="A863" s="2"/>
      <c r="B863" s="64"/>
      <c r="C863" s="2"/>
      <c r="D863" s="2"/>
      <c r="E863" s="2"/>
      <c r="F863" s="2"/>
      <c r="G863" s="2"/>
      <c r="H863" s="2"/>
      <c r="I863" s="2"/>
      <c r="J863" s="2"/>
      <c r="K863" s="2"/>
      <c r="L863" s="2"/>
      <c r="M863" s="2"/>
      <c r="N863" s="2"/>
      <c r="O863" s="2"/>
      <c r="P863" s="2"/>
      <c r="Q863" s="2"/>
      <c r="R863" s="2"/>
      <c r="S863" s="2"/>
      <c r="T863" s="2"/>
      <c r="U863" s="2"/>
      <c r="V863" s="2"/>
      <c r="W863" s="2"/>
      <c r="X863" s="2"/>
      <c r="Y863" s="2"/>
      <c r="Z863" s="2"/>
      <c r="AA863" s="1622"/>
    </row>
    <row r="864" spans="1:27" ht="15.75">
      <c r="A864" s="2"/>
      <c r="B864" s="64"/>
      <c r="C864" s="2"/>
      <c r="D864" s="2"/>
      <c r="E864" s="2"/>
      <c r="F864" s="2"/>
      <c r="G864" s="2"/>
      <c r="H864" s="2"/>
      <c r="I864" s="2"/>
      <c r="J864" s="2"/>
      <c r="K864" s="2"/>
      <c r="L864" s="2"/>
      <c r="M864" s="2"/>
      <c r="N864" s="2"/>
      <c r="O864" s="2"/>
      <c r="P864" s="2"/>
      <c r="Q864" s="2"/>
      <c r="R864" s="2"/>
      <c r="S864" s="2"/>
      <c r="T864" s="2"/>
      <c r="U864" s="2"/>
      <c r="V864" s="2"/>
      <c r="W864" s="2"/>
      <c r="X864" s="2"/>
      <c r="Y864" s="2"/>
      <c r="Z864" s="2"/>
      <c r="AA864" s="1622"/>
    </row>
    <row r="865" spans="1:27" ht="15.75">
      <c r="A865" s="2"/>
      <c r="B865" s="64"/>
      <c r="C865" s="2"/>
      <c r="D865" s="2"/>
      <c r="E865" s="2"/>
      <c r="F865" s="2"/>
      <c r="G865" s="2"/>
      <c r="H865" s="2"/>
      <c r="I865" s="2"/>
      <c r="J865" s="2"/>
      <c r="K865" s="2"/>
      <c r="L865" s="2"/>
      <c r="M865" s="2"/>
      <c r="N865" s="2"/>
      <c r="O865" s="2"/>
      <c r="P865" s="2"/>
      <c r="Q865" s="2"/>
      <c r="R865" s="2"/>
      <c r="S865" s="2"/>
      <c r="T865" s="2"/>
      <c r="U865" s="2"/>
      <c r="V865" s="2"/>
      <c r="W865" s="2"/>
      <c r="X865" s="2"/>
      <c r="Y865" s="2"/>
      <c r="Z865" s="2"/>
      <c r="AA865" s="1622"/>
    </row>
    <row r="866" spans="1:27" ht="15.75">
      <c r="A866" s="2"/>
      <c r="B866" s="64"/>
      <c r="C866" s="2"/>
      <c r="D866" s="2"/>
      <c r="E866" s="2"/>
      <c r="F866" s="2"/>
      <c r="G866" s="2"/>
      <c r="H866" s="2"/>
      <c r="I866" s="2"/>
      <c r="J866" s="2"/>
      <c r="K866" s="2"/>
      <c r="L866" s="2"/>
      <c r="M866" s="2"/>
      <c r="N866" s="2"/>
      <c r="O866" s="2"/>
      <c r="P866" s="2"/>
      <c r="Q866" s="2"/>
      <c r="R866" s="2"/>
      <c r="S866" s="2"/>
      <c r="T866" s="2"/>
      <c r="U866" s="2"/>
      <c r="V866" s="2"/>
      <c r="W866" s="2"/>
      <c r="X866" s="2"/>
      <c r="Y866" s="2"/>
      <c r="Z866" s="2"/>
      <c r="AA866" s="1622"/>
    </row>
    <row r="867" spans="1:27" ht="15.75">
      <c r="A867" s="2"/>
      <c r="B867" s="64"/>
      <c r="C867" s="2"/>
      <c r="D867" s="2"/>
      <c r="E867" s="2"/>
      <c r="F867" s="2"/>
      <c r="G867" s="2"/>
      <c r="H867" s="2"/>
      <c r="I867" s="2"/>
      <c r="J867" s="2"/>
      <c r="K867" s="2"/>
      <c r="L867" s="2"/>
      <c r="M867" s="2"/>
      <c r="N867" s="2"/>
      <c r="O867" s="2"/>
      <c r="P867" s="2"/>
      <c r="Q867" s="2"/>
      <c r="R867" s="2"/>
      <c r="S867" s="2"/>
      <c r="T867" s="2"/>
      <c r="U867" s="2"/>
      <c r="V867" s="2"/>
      <c r="W867" s="2"/>
      <c r="X867" s="2"/>
      <c r="Y867" s="2"/>
      <c r="Z867" s="2"/>
      <c r="AA867" s="1622"/>
    </row>
    <row r="868" spans="1:27" ht="15.75">
      <c r="A868" s="2"/>
      <c r="B868" s="64"/>
      <c r="C868" s="2"/>
      <c r="D868" s="2"/>
      <c r="E868" s="2"/>
      <c r="F868" s="2"/>
      <c r="G868" s="2"/>
      <c r="H868" s="2"/>
      <c r="I868" s="2"/>
      <c r="J868" s="2"/>
      <c r="K868" s="2"/>
      <c r="L868" s="2"/>
      <c r="M868" s="2"/>
      <c r="N868" s="2"/>
      <c r="O868" s="2"/>
      <c r="P868" s="2"/>
      <c r="Q868" s="2"/>
      <c r="R868" s="2"/>
      <c r="S868" s="2"/>
      <c r="T868" s="2"/>
      <c r="U868" s="2"/>
      <c r="V868" s="2"/>
      <c r="W868" s="2"/>
      <c r="X868" s="2"/>
      <c r="Y868" s="2"/>
      <c r="Z868" s="2"/>
      <c r="AA868" s="1622"/>
    </row>
    <row r="869" spans="1:27" ht="15.75">
      <c r="A869" s="2"/>
      <c r="B869" s="64"/>
      <c r="C869" s="2"/>
      <c r="D869" s="2"/>
      <c r="E869" s="2"/>
      <c r="F869" s="2"/>
      <c r="G869" s="2"/>
      <c r="H869" s="2"/>
      <c r="I869" s="2"/>
      <c r="J869" s="2"/>
      <c r="K869" s="2"/>
      <c r="L869" s="2"/>
      <c r="M869" s="2"/>
      <c r="N869" s="2"/>
      <c r="O869" s="2"/>
      <c r="P869" s="2"/>
      <c r="Q869" s="2"/>
      <c r="R869" s="2"/>
      <c r="S869" s="2"/>
      <c r="T869" s="2"/>
      <c r="U869" s="2"/>
      <c r="V869" s="2"/>
      <c r="W869" s="2"/>
      <c r="X869" s="2"/>
      <c r="Y869" s="2"/>
      <c r="Z869" s="2"/>
      <c r="AA869" s="1622"/>
    </row>
    <row r="870" spans="1:27" ht="15.75">
      <c r="A870" s="2"/>
      <c r="B870" s="64"/>
      <c r="C870" s="2"/>
      <c r="D870" s="2"/>
      <c r="E870" s="2"/>
      <c r="F870" s="2"/>
      <c r="G870" s="2"/>
      <c r="H870" s="2"/>
      <c r="I870" s="2"/>
      <c r="J870" s="2"/>
      <c r="K870" s="2"/>
      <c r="L870" s="2"/>
      <c r="M870" s="2"/>
      <c r="N870" s="2"/>
      <c r="O870" s="2"/>
      <c r="P870" s="2"/>
      <c r="Q870" s="2"/>
      <c r="R870" s="2"/>
      <c r="S870" s="2"/>
      <c r="T870" s="2"/>
      <c r="U870" s="2"/>
      <c r="V870" s="2"/>
      <c r="W870" s="2"/>
      <c r="X870" s="2"/>
      <c r="Y870" s="2"/>
      <c r="Z870" s="2"/>
      <c r="AA870" s="1622"/>
    </row>
    <row r="871" spans="1:27" ht="15.75">
      <c r="A871" s="2"/>
      <c r="B871" s="64"/>
      <c r="C871" s="2"/>
      <c r="D871" s="2"/>
      <c r="E871" s="2"/>
      <c r="F871" s="2"/>
      <c r="G871" s="2"/>
      <c r="H871" s="2"/>
      <c r="I871" s="2"/>
      <c r="J871" s="2"/>
      <c r="K871" s="2"/>
      <c r="L871" s="2"/>
      <c r="M871" s="2"/>
      <c r="N871" s="2"/>
      <c r="O871" s="2"/>
      <c r="P871" s="2"/>
      <c r="Q871" s="2"/>
      <c r="R871" s="2"/>
      <c r="S871" s="2"/>
      <c r="T871" s="2"/>
      <c r="U871" s="2"/>
      <c r="V871" s="2"/>
      <c r="W871" s="2"/>
      <c r="X871" s="2"/>
      <c r="Y871" s="2"/>
      <c r="Z871" s="2"/>
      <c r="AA871" s="1622"/>
    </row>
    <row r="872" spans="1:27" ht="15.75">
      <c r="A872" s="2"/>
      <c r="B872" s="64"/>
      <c r="C872" s="2"/>
      <c r="D872" s="2"/>
      <c r="E872" s="2"/>
      <c r="F872" s="2"/>
      <c r="G872" s="2"/>
      <c r="H872" s="2"/>
      <c r="I872" s="2"/>
      <c r="J872" s="2"/>
      <c r="K872" s="2"/>
      <c r="L872" s="2"/>
      <c r="M872" s="2"/>
      <c r="N872" s="2"/>
      <c r="O872" s="2"/>
      <c r="P872" s="2"/>
      <c r="Q872" s="2"/>
      <c r="R872" s="2"/>
      <c r="S872" s="2"/>
      <c r="T872" s="2"/>
      <c r="U872" s="2"/>
      <c r="V872" s="2"/>
      <c r="W872" s="2"/>
      <c r="X872" s="2"/>
      <c r="Y872" s="2"/>
      <c r="Z872" s="2"/>
      <c r="AA872" s="1622"/>
    </row>
    <row r="873" spans="1:27" ht="15.75">
      <c r="A873" s="2"/>
      <c r="B873" s="64"/>
      <c r="C873" s="2"/>
      <c r="D873" s="2"/>
      <c r="E873" s="2"/>
      <c r="F873" s="2"/>
      <c r="G873" s="2"/>
      <c r="H873" s="2"/>
      <c r="I873" s="2"/>
      <c r="J873" s="2"/>
      <c r="K873" s="2"/>
      <c r="L873" s="2"/>
      <c r="M873" s="2"/>
      <c r="N873" s="2"/>
      <c r="O873" s="2"/>
      <c r="P873" s="2"/>
      <c r="Q873" s="2"/>
      <c r="R873" s="2"/>
      <c r="S873" s="2"/>
      <c r="T873" s="2"/>
      <c r="U873" s="2"/>
      <c r="V873" s="2"/>
      <c r="W873" s="2"/>
      <c r="X873" s="2"/>
      <c r="Y873" s="2"/>
      <c r="Z873" s="2"/>
      <c r="AA873" s="1622"/>
    </row>
    <row r="874" spans="1:27" ht="15.75">
      <c r="A874" s="2"/>
      <c r="B874" s="64"/>
      <c r="C874" s="2"/>
      <c r="D874" s="2"/>
      <c r="E874" s="2"/>
      <c r="F874" s="2"/>
      <c r="G874" s="2"/>
      <c r="H874" s="2"/>
      <c r="I874" s="2"/>
      <c r="J874" s="2"/>
      <c r="K874" s="2"/>
      <c r="L874" s="2"/>
      <c r="M874" s="2"/>
      <c r="N874" s="2"/>
      <c r="O874" s="2"/>
      <c r="P874" s="2"/>
      <c r="Q874" s="2"/>
      <c r="R874" s="2"/>
      <c r="S874" s="2"/>
      <c r="T874" s="2"/>
      <c r="U874" s="2"/>
      <c r="V874" s="2"/>
      <c r="W874" s="2"/>
      <c r="X874" s="2"/>
      <c r="Y874" s="2"/>
      <c r="Z874" s="2"/>
      <c r="AA874" s="1622"/>
    </row>
    <row r="875" spans="1:27" ht="15.75">
      <c r="A875" s="2"/>
      <c r="B875" s="64"/>
      <c r="C875" s="2"/>
      <c r="D875" s="2"/>
      <c r="E875" s="2"/>
      <c r="F875" s="2"/>
      <c r="G875" s="2"/>
      <c r="H875" s="2"/>
      <c r="I875" s="2"/>
      <c r="J875" s="2"/>
      <c r="K875" s="2"/>
      <c r="L875" s="2"/>
      <c r="M875" s="2"/>
      <c r="N875" s="2"/>
      <c r="O875" s="2"/>
      <c r="P875" s="2"/>
      <c r="Q875" s="2"/>
      <c r="R875" s="2"/>
      <c r="S875" s="2"/>
      <c r="T875" s="2"/>
      <c r="U875" s="2"/>
      <c r="V875" s="2"/>
      <c r="W875" s="2"/>
      <c r="X875" s="2"/>
      <c r="Y875" s="2"/>
      <c r="Z875" s="2"/>
      <c r="AA875" s="1622"/>
    </row>
    <row r="876" spans="1:27" ht="15.75">
      <c r="A876" s="2"/>
      <c r="B876" s="64"/>
      <c r="C876" s="2"/>
      <c r="D876" s="2"/>
      <c r="E876" s="2"/>
      <c r="F876" s="2"/>
      <c r="G876" s="2"/>
      <c r="H876" s="2"/>
      <c r="I876" s="2"/>
      <c r="J876" s="2"/>
      <c r="K876" s="2"/>
      <c r="L876" s="2"/>
      <c r="M876" s="2"/>
      <c r="N876" s="2"/>
      <c r="O876" s="2"/>
      <c r="P876" s="2"/>
      <c r="Q876" s="2"/>
      <c r="R876" s="2"/>
      <c r="S876" s="2"/>
      <c r="T876" s="2"/>
      <c r="U876" s="2"/>
      <c r="V876" s="2"/>
      <c r="W876" s="2"/>
      <c r="X876" s="2"/>
      <c r="Y876" s="2"/>
      <c r="Z876" s="2"/>
      <c r="AA876" s="1622"/>
    </row>
    <row r="877" spans="1:27" ht="15.75">
      <c r="A877" s="2"/>
      <c r="B877" s="64"/>
      <c r="C877" s="2"/>
      <c r="D877" s="2"/>
      <c r="E877" s="2"/>
      <c r="F877" s="2"/>
      <c r="G877" s="2"/>
      <c r="H877" s="2"/>
      <c r="I877" s="2"/>
      <c r="J877" s="2"/>
      <c r="K877" s="2"/>
      <c r="L877" s="2"/>
      <c r="M877" s="2"/>
      <c r="N877" s="2"/>
      <c r="O877" s="2"/>
      <c r="P877" s="2"/>
      <c r="Q877" s="2"/>
      <c r="R877" s="2"/>
      <c r="S877" s="2"/>
      <c r="T877" s="2"/>
      <c r="U877" s="2"/>
      <c r="V877" s="2"/>
      <c r="W877" s="2"/>
      <c r="X877" s="2"/>
      <c r="Y877" s="2"/>
      <c r="Z877" s="2"/>
      <c r="AA877" s="1622"/>
    </row>
    <row r="878" spans="1:27" ht="15.75">
      <c r="A878" s="2"/>
      <c r="B878" s="64"/>
      <c r="C878" s="2"/>
      <c r="D878" s="2"/>
      <c r="E878" s="2"/>
      <c r="F878" s="2"/>
      <c r="G878" s="2"/>
      <c r="H878" s="2"/>
      <c r="I878" s="2"/>
      <c r="J878" s="2"/>
      <c r="K878" s="2"/>
      <c r="L878" s="2"/>
      <c r="M878" s="2"/>
      <c r="N878" s="2"/>
      <c r="O878" s="2"/>
      <c r="P878" s="2"/>
      <c r="Q878" s="2"/>
      <c r="R878" s="2"/>
      <c r="S878" s="2"/>
      <c r="T878" s="2"/>
      <c r="U878" s="2"/>
      <c r="V878" s="2"/>
      <c r="W878" s="2"/>
      <c r="X878" s="2"/>
      <c r="Y878" s="2"/>
      <c r="Z878" s="2"/>
      <c r="AA878" s="1622"/>
    </row>
    <row r="879" spans="1:27" ht="15.75">
      <c r="A879" s="2"/>
      <c r="B879" s="64"/>
      <c r="C879" s="2"/>
      <c r="D879" s="2"/>
      <c r="E879" s="2"/>
      <c r="F879" s="2"/>
      <c r="G879" s="2"/>
      <c r="H879" s="2"/>
      <c r="I879" s="2"/>
      <c r="J879" s="2"/>
      <c r="K879" s="2"/>
      <c r="L879" s="2"/>
      <c r="M879" s="2"/>
      <c r="N879" s="2"/>
      <c r="O879" s="2"/>
      <c r="P879" s="2"/>
      <c r="Q879" s="2"/>
      <c r="R879" s="2"/>
      <c r="S879" s="2"/>
      <c r="T879" s="2"/>
      <c r="U879" s="2"/>
      <c r="V879" s="2"/>
      <c r="W879" s="2"/>
      <c r="X879" s="2"/>
      <c r="Y879" s="2"/>
      <c r="Z879" s="2"/>
      <c r="AA879" s="1622"/>
    </row>
    <row r="880" spans="1:27" ht="15.75">
      <c r="A880" s="2"/>
      <c r="B880" s="64"/>
      <c r="C880" s="2"/>
      <c r="D880" s="2"/>
      <c r="E880" s="2"/>
      <c r="F880" s="2"/>
      <c r="G880" s="2"/>
      <c r="H880" s="2"/>
      <c r="I880" s="2"/>
      <c r="J880" s="2"/>
      <c r="K880" s="2"/>
      <c r="L880" s="2"/>
      <c r="M880" s="2"/>
      <c r="N880" s="2"/>
      <c r="O880" s="2"/>
      <c r="P880" s="2"/>
      <c r="Q880" s="2"/>
      <c r="R880" s="2"/>
      <c r="S880" s="2"/>
      <c r="T880" s="2"/>
      <c r="U880" s="2"/>
      <c r="V880" s="2"/>
      <c r="W880" s="2"/>
      <c r="X880" s="2"/>
      <c r="Y880" s="2"/>
      <c r="Z880" s="2"/>
      <c r="AA880" s="1622"/>
    </row>
    <row r="881" spans="1:27" ht="15.75">
      <c r="A881" s="2"/>
      <c r="B881" s="64"/>
      <c r="C881" s="2"/>
      <c r="D881" s="2"/>
      <c r="E881" s="2"/>
      <c r="F881" s="2"/>
      <c r="G881" s="2"/>
      <c r="H881" s="2"/>
      <c r="I881" s="2"/>
      <c r="J881" s="2"/>
      <c r="K881" s="2"/>
      <c r="L881" s="2"/>
      <c r="M881" s="2"/>
      <c r="N881" s="2"/>
      <c r="O881" s="2"/>
      <c r="P881" s="2"/>
      <c r="Q881" s="2"/>
      <c r="R881" s="2"/>
      <c r="S881" s="2"/>
      <c r="T881" s="2"/>
      <c r="U881" s="2"/>
      <c r="V881" s="2"/>
      <c r="W881" s="2"/>
      <c r="X881" s="2"/>
      <c r="Y881" s="2"/>
      <c r="Z881" s="2"/>
      <c r="AA881" s="1622"/>
    </row>
    <row r="882" spans="1:27" ht="15.75">
      <c r="A882" s="2"/>
      <c r="B882" s="64"/>
      <c r="C882" s="2"/>
      <c r="D882" s="2"/>
      <c r="E882" s="2"/>
      <c r="F882" s="2"/>
      <c r="G882" s="2"/>
      <c r="H882" s="2"/>
      <c r="I882" s="2"/>
      <c r="J882" s="2"/>
      <c r="K882" s="2"/>
      <c r="L882" s="2"/>
      <c r="M882" s="2"/>
      <c r="N882" s="2"/>
      <c r="O882" s="2"/>
      <c r="P882" s="2"/>
      <c r="Q882" s="2"/>
      <c r="R882" s="2"/>
      <c r="S882" s="2"/>
      <c r="T882" s="2"/>
      <c r="U882" s="2"/>
      <c r="V882" s="2"/>
      <c r="W882" s="2"/>
      <c r="X882" s="2"/>
      <c r="Y882" s="2"/>
      <c r="Z882" s="2"/>
      <c r="AA882" s="1622"/>
    </row>
    <row r="883" spans="1:27" ht="15.75">
      <c r="A883" s="2"/>
      <c r="B883" s="64"/>
      <c r="C883" s="2"/>
      <c r="D883" s="2"/>
      <c r="E883" s="2"/>
      <c r="F883" s="2"/>
      <c r="G883" s="2"/>
      <c r="H883" s="2"/>
      <c r="I883" s="2"/>
      <c r="J883" s="2"/>
      <c r="K883" s="2"/>
      <c r="L883" s="2"/>
      <c r="M883" s="2"/>
      <c r="N883" s="2"/>
      <c r="O883" s="2"/>
      <c r="P883" s="2"/>
      <c r="Q883" s="2"/>
      <c r="R883" s="2"/>
      <c r="S883" s="2"/>
      <c r="T883" s="2"/>
      <c r="U883" s="2"/>
      <c r="V883" s="2"/>
      <c r="W883" s="2"/>
      <c r="X883" s="2"/>
      <c r="Y883" s="2"/>
      <c r="Z883" s="2"/>
      <c r="AA883" s="1622"/>
    </row>
    <row r="884" spans="1:27" ht="15.75">
      <c r="A884" s="2"/>
      <c r="B884" s="64"/>
      <c r="C884" s="2"/>
      <c r="D884" s="2"/>
      <c r="E884" s="2"/>
      <c r="F884" s="2"/>
      <c r="G884" s="2"/>
      <c r="H884" s="2"/>
      <c r="I884" s="2"/>
      <c r="J884" s="2"/>
      <c r="K884" s="2"/>
      <c r="L884" s="2"/>
      <c r="M884" s="2"/>
      <c r="N884" s="2"/>
      <c r="O884" s="2"/>
      <c r="P884" s="2"/>
      <c r="Q884" s="2"/>
      <c r="R884" s="2"/>
      <c r="S884" s="2"/>
      <c r="T884" s="2"/>
      <c r="U884" s="2"/>
      <c r="V884" s="2"/>
      <c r="W884" s="2"/>
      <c r="X884" s="2"/>
      <c r="Y884" s="2"/>
      <c r="Z884" s="2"/>
      <c r="AA884" s="1622"/>
    </row>
    <row r="885" spans="1:27" ht="15.75">
      <c r="A885" s="2"/>
      <c r="B885" s="64"/>
      <c r="C885" s="2"/>
      <c r="D885" s="2"/>
      <c r="E885" s="2"/>
      <c r="F885" s="2"/>
      <c r="G885" s="2"/>
      <c r="H885" s="2"/>
      <c r="I885" s="2"/>
      <c r="J885" s="2"/>
      <c r="K885" s="2"/>
      <c r="L885" s="2"/>
      <c r="M885" s="2"/>
      <c r="N885" s="2"/>
      <c r="O885" s="2"/>
      <c r="P885" s="2"/>
      <c r="Q885" s="2"/>
      <c r="R885" s="2"/>
      <c r="S885" s="2"/>
      <c r="T885" s="2"/>
      <c r="U885" s="2"/>
      <c r="V885" s="2"/>
      <c r="W885" s="2"/>
      <c r="X885" s="2"/>
      <c r="Y885" s="2"/>
      <c r="Z885" s="2"/>
      <c r="AA885" s="1622"/>
    </row>
    <row r="886" spans="1:27" ht="15.75">
      <c r="A886" s="2"/>
      <c r="B886" s="64"/>
      <c r="C886" s="2"/>
      <c r="D886" s="2"/>
      <c r="E886" s="2"/>
      <c r="F886" s="2"/>
      <c r="G886" s="2"/>
      <c r="H886" s="2"/>
      <c r="I886" s="2"/>
      <c r="J886" s="2"/>
      <c r="K886" s="2"/>
      <c r="L886" s="2"/>
      <c r="M886" s="2"/>
      <c r="N886" s="2"/>
      <c r="O886" s="2"/>
      <c r="P886" s="2"/>
      <c r="Q886" s="2"/>
      <c r="R886" s="2"/>
      <c r="S886" s="2"/>
      <c r="T886" s="2"/>
      <c r="U886" s="2"/>
      <c r="V886" s="2"/>
      <c r="W886" s="2"/>
      <c r="X886" s="2"/>
      <c r="Y886" s="2"/>
      <c r="Z886" s="2"/>
      <c r="AA886" s="1622"/>
    </row>
    <row r="887" spans="1:27" ht="15.75">
      <c r="A887" s="2"/>
      <c r="B887" s="64"/>
      <c r="C887" s="2"/>
      <c r="D887" s="2"/>
      <c r="E887" s="2"/>
      <c r="F887" s="2"/>
      <c r="G887" s="2"/>
      <c r="H887" s="2"/>
      <c r="I887" s="2"/>
      <c r="J887" s="2"/>
      <c r="K887" s="2"/>
      <c r="L887" s="2"/>
      <c r="M887" s="2"/>
      <c r="N887" s="2"/>
      <c r="O887" s="2"/>
      <c r="P887" s="2"/>
      <c r="Q887" s="2"/>
      <c r="R887" s="2"/>
      <c r="S887" s="2"/>
      <c r="T887" s="2"/>
      <c r="U887" s="2"/>
      <c r="V887" s="2"/>
      <c r="W887" s="2"/>
      <c r="X887" s="2"/>
      <c r="Y887" s="2"/>
      <c r="Z887" s="2"/>
      <c r="AA887" s="1622"/>
    </row>
    <row r="888" spans="1:27" ht="15.75">
      <c r="A888" s="2"/>
      <c r="B888" s="64"/>
      <c r="C888" s="2"/>
      <c r="D888" s="2"/>
      <c r="E888" s="2"/>
      <c r="F888" s="2"/>
      <c r="G888" s="2"/>
      <c r="H888" s="2"/>
      <c r="I888" s="2"/>
      <c r="J888" s="2"/>
      <c r="K888" s="2"/>
      <c r="L888" s="2"/>
      <c r="M888" s="2"/>
      <c r="N888" s="2"/>
      <c r="O888" s="2"/>
      <c r="P888" s="2"/>
      <c r="Q888" s="2"/>
      <c r="R888" s="2"/>
      <c r="S888" s="2"/>
      <c r="T888" s="2"/>
      <c r="U888" s="2"/>
      <c r="V888" s="2"/>
      <c r="W888" s="2"/>
      <c r="X888" s="2"/>
      <c r="Y888" s="2"/>
      <c r="Z888" s="2"/>
      <c r="AA888" s="1622"/>
    </row>
    <row r="889" spans="1:27" ht="15.75">
      <c r="A889" s="2"/>
      <c r="B889" s="64"/>
      <c r="C889" s="2"/>
      <c r="D889" s="2"/>
      <c r="E889" s="2"/>
      <c r="F889" s="2"/>
      <c r="G889" s="2"/>
      <c r="H889" s="2"/>
      <c r="I889" s="2"/>
      <c r="J889" s="2"/>
      <c r="K889" s="2"/>
      <c r="L889" s="2"/>
      <c r="M889" s="2"/>
      <c r="N889" s="2"/>
      <c r="O889" s="2"/>
      <c r="P889" s="2"/>
      <c r="Q889" s="2"/>
      <c r="R889" s="2"/>
      <c r="S889" s="2"/>
      <c r="T889" s="2"/>
      <c r="U889" s="2"/>
      <c r="V889" s="2"/>
      <c r="W889" s="2"/>
      <c r="X889" s="2"/>
      <c r="Y889" s="2"/>
      <c r="Z889" s="2"/>
      <c r="AA889" s="1622"/>
    </row>
    <row r="890" spans="1:27" ht="15.75">
      <c r="A890" s="2"/>
      <c r="B890" s="64"/>
      <c r="C890" s="2"/>
      <c r="D890" s="2"/>
      <c r="E890" s="2"/>
      <c r="F890" s="2"/>
      <c r="G890" s="2"/>
      <c r="H890" s="2"/>
      <c r="I890" s="2"/>
      <c r="J890" s="2"/>
      <c r="K890" s="2"/>
      <c r="L890" s="2"/>
      <c r="M890" s="2"/>
      <c r="N890" s="2"/>
      <c r="O890" s="2"/>
      <c r="P890" s="2"/>
      <c r="Q890" s="2"/>
      <c r="R890" s="2"/>
      <c r="S890" s="2"/>
      <c r="T890" s="2"/>
      <c r="U890" s="2"/>
      <c r="V890" s="2"/>
      <c r="W890" s="2"/>
      <c r="X890" s="2"/>
      <c r="Y890" s="2"/>
      <c r="Z890" s="2"/>
      <c r="AA890" s="1622"/>
    </row>
    <row r="891" spans="1:27" ht="15.75">
      <c r="A891" s="2"/>
      <c r="B891" s="64"/>
      <c r="C891" s="2"/>
      <c r="D891" s="2"/>
      <c r="E891" s="2"/>
      <c r="F891" s="2"/>
      <c r="G891" s="2"/>
      <c r="H891" s="2"/>
      <c r="I891" s="2"/>
      <c r="J891" s="2"/>
      <c r="K891" s="2"/>
      <c r="L891" s="2"/>
      <c r="M891" s="2"/>
      <c r="N891" s="2"/>
      <c r="O891" s="2"/>
      <c r="P891" s="2"/>
      <c r="Q891" s="2"/>
      <c r="R891" s="2"/>
      <c r="S891" s="2"/>
      <c r="T891" s="2"/>
      <c r="U891" s="2"/>
      <c r="V891" s="2"/>
      <c r="W891" s="2"/>
      <c r="X891" s="2"/>
      <c r="Y891" s="2"/>
      <c r="Z891" s="2"/>
      <c r="AA891" s="1622"/>
    </row>
    <row r="892" spans="1:27" ht="15.75">
      <c r="A892" s="2"/>
      <c r="B892" s="64"/>
      <c r="C892" s="2"/>
      <c r="D892" s="2"/>
      <c r="E892" s="2"/>
      <c r="F892" s="2"/>
      <c r="G892" s="2"/>
      <c r="H892" s="2"/>
      <c r="I892" s="2"/>
      <c r="J892" s="2"/>
      <c r="K892" s="2"/>
      <c r="L892" s="2"/>
      <c r="M892" s="2"/>
      <c r="N892" s="2"/>
      <c r="O892" s="2"/>
      <c r="P892" s="2"/>
      <c r="Q892" s="2"/>
      <c r="R892" s="2"/>
      <c r="S892" s="2"/>
      <c r="T892" s="2"/>
      <c r="U892" s="2"/>
      <c r="V892" s="2"/>
      <c r="W892" s="2"/>
      <c r="X892" s="2"/>
      <c r="Y892" s="2"/>
      <c r="Z892" s="2"/>
      <c r="AA892" s="1622"/>
    </row>
    <row r="893" spans="1:27" ht="15.75">
      <c r="A893" s="2"/>
      <c r="B893" s="64"/>
      <c r="C893" s="2"/>
      <c r="D893" s="2"/>
      <c r="E893" s="2"/>
      <c r="F893" s="2"/>
      <c r="G893" s="2"/>
      <c r="H893" s="2"/>
      <c r="I893" s="2"/>
      <c r="J893" s="2"/>
      <c r="K893" s="2"/>
      <c r="L893" s="2"/>
      <c r="M893" s="2"/>
      <c r="N893" s="2"/>
      <c r="O893" s="2"/>
      <c r="P893" s="2"/>
      <c r="Q893" s="2"/>
      <c r="R893" s="2"/>
      <c r="S893" s="2"/>
      <c r="T893" s="2"/>
      <c r="U893" s="2"/>
      <c r="V893" s="2"/>
      <c r="W893" s="2"/>
      <c r="X893" s="2"/>
      <c r="Y893" s="2"/>
      <c r="Z893" s="2"/>
      <c r="AA893" s="1622"/>
    </row>
    <row r="894" spans="1:27" ht="15.75">
      <c r="A894" s="2"/>
      <c r="B894" s="64"/>
      <c r="C894" s="2"/>
      <c r="D894" s="2"/>
      <c r="E894" s="2"/>
      <c r="F894" s="2"/>
      <c r="G894" s="2"/>
      <c r="H894" s="2"/>
      <c r="I894" s="2"/>
      <c r="J894" s="2"/>
      <c r="K894" s="2"/>
      <c r="L894" s="2"/>
      <c r="M894" s="2"/>
      <c r="N894" s="2"/>
      <c r="O894" s="2"/>
      <c r="P894" s="2"/>
      <c r="Q894" s="2"/>
      <c r="R894" s="2"/>
      <c r="S894" s="2"/>
      <c r="T894" s="2"/>
      <c r="U894" s="2"/>
      <c r="V894" s="2"/>
      <c r="W894" s="2"/>
      <c r="X894" s="2"/>
      <c r="Y894" s="2"/>
      <c r="Z894" s="2"/>
      <c r="AA894" s="1622"/>
    </row>
    <row r="895" spans="1:27" ht="15.75">
      <c r="A895" s="2"/>
      <c r="B895" s="64"/>
      <c r="C895" s="2"/>
      <c r="D895" s="2"/>
      <c r="E895" s="2"/>
      <c r="F895" s="2"/>
      <c r="G895" s="2"/>
      <c r="H895" s="2"/>
      <c r="I895" s="2"/>
      <c r="J895" s="2"/>
      <c r="K895" s="2"/>
      <c r="L895" s="2"/>
      <c r="M895" s="2"/>
      <c r="N895" s="2"/>
      <c r="O895" s="2"/>
      <c r="P895" s="2"/>
      <c r="Q895" s="2"/>
      <c r="R895" s="2"/>
      <c r="S895" s="2"/>
      <c r="T895" s="2"/>
      <c r="U895" s="2"/>
      <c r="V895" s="2"/>
      <c r="W895" s="2"/>
      <c r="X895" s="2"/>
      <c r="Y895" s="2"/>
      <c r="Z895" s="2"/>
      <c r="AA895" s="1622"/>
    </row>
    <row r="896" spans="1:27" ht="15.75">
      <c r="A896" s="2"/>
      <c r="B896" s="64"/>
      <c r="C896" s="2"/>
      <c r="D896" s="2"/>
      <c r="E896" s="2"/>
      <c r="F896" s="2"/>
      <c r="G896" s="2"/>
      <c r="H896" s="2"/>
      <c r="I896" s="2"/>
      <c r="J896" s="2"/>
      <c r="K896" s="2"/>
      <c r="L896" s="2"/>
      <c r="M896" s="2"/>
      <c r="N896" s="2"/>
      <c r="O896" s="2"/>
      <c r="P896" s="2"/>
      <c r="Q896" s="2"/>
      <c r="R896" s="2"/>
      <c r="S896" s="2"/>
      <c r="T896" s="2"/>
      <c r="U896" s="2"/>
      <c r="V896" s="2"/>
      <c r="W896" s="2"/>
      <c r="X896" s="2"/>
      <c r="Y896" s="2"/>
      <c r="Z896" s="2"/>
      <c r="AA896" s="1622"/>
    </row>
    <row r="897" spans="1:27" ht="15.75">
      <c r="A897" s="2"/>
      <c r="B897" s="64"/>
      <c r="C897" s="2"/>
      <c r="D897" s="2"/>
      <c r="E897" s="2"/>
      <c r="F897" s="2"/>
      <c r="G897" s="2"/>
      <c r="H897" s="2"/>
      <c r="I897" s="2"/>
      <c r="J897" s="2"/>
      <c r="K897" s="2"/>
      <c r="L897" s="2"/>
      <c r="M897" s="2"/>
      <c r="N897" s="2"/>
      <c r="O897" s="2"/>
      <c r="P897" s="2"/>
      <c r="Q897" s="2"/>
      <c r="R897" s="2"/>
      <c r="S897" s="2"/>
      <c r="T897" s="2"/>
      <c r="U897" s="2"/>
      <c r="V897" s="2"/>
      <c r="W897" s="2"/>
      <c r="X897" s="2"/>
      <c r="Y897" s="2"/>
      <c r="Z897" s="2"/>
      <c r="AA897" s="1622"/>
    </row>
    <row r="898" spans="1:27" ht="15.75">
      <c r="A898" s="2"/>
      <c r="B898" s="64"/>
      <c r="C898" s="2"/>
      <c r="D898" s="2"/>
      <c r="E898" s="2"/>
      <c r="F898" s="2"/>
      <c r="G898" s="2"/>
      <c r="H898" s="2"/>
      <c r="I898" s="2"/>
      <c r="J898" s="2"/>
      <c r="K898" s="2"/>
      <c r="L898" s="2"/>
      <c r="M898" s="2"/>
      <c r="N898" s="2"/>
      <c r="O898" s="2"/>
      <c r="P898" s="2"/>
      <c r="Q898" s="2"/>
      <c r="R898" s="2"/>
      <c r="S898" s="2"/>
      <c r="T898" s="2"/>
      <c r="U898" s="2"/>
      <c r="V898" s="2"/>
      <c r="W898" s="2"/>
      <c r="X898" s="2"/>
      <c r="Y898" s="2"/>
      <c r="Z898" s="2"/>
      <c r="AA898" s="1622"/>
    </row>
    <row r="899" spans="1:27" ht="15.75">
      <c r="A899" s="2"/>
      <c r="B899" s="64"/>
      <c r="C899" s="2"/>
      <c r="D899" s="2"/>
      <c r="E899" s="2"/>
      <c r="F899" s="2"/>
      <c r="G899" s="2"/>
      <c r="H899" s="2"/>
      <c r="I899" s="2"/>
      <c r="J899" s="2"/>
      <c r="K899" s="2"/>
      <c r="L899" s="2"/>
      <c r="M899" s="2"/>
      <c r="N899" s="2"/>
      <c r="O899" s="2"/>
      <c r="P899" s="2"/>
      <c r="Q899" s="2"/>
      <c r="R899" s="2"/>
      <c r="S899" s="2"/>
      <c r="T899" s="2"/>
      <c r="U899" s="2"/>
      <c r="V899" s="2"/>
      <c r="W899" s="2"/>
      <c r="X899" s="2"/>
      <c r="Y899" s="2"/>
      <c r="Z899" s="2"/>
      <c r="AA899" s="1622"/>
    </row>
    <row r="900" spans="1:27" ht="15.75">
      <c r="A900" s="2"/>
      <c r="B900" s="64"/>
      <c r="C900" s="2"/>
      <c r="D900" s="2"/>
      <c r="E900" s="2"/>
      <c r="F900" s="2"/>
      <c r="G900" s="2"/>
      <c r="H900" s="2"/>
      <c r="I900" s="2"/>
      <c r="J900" s="2"/>
      <c r="K900" s="2"/>
      <c r="L900" s="2"/>
      <c r="M900" s="2"/>
      <c r="N900" s="2"/>
      <c r="O900" s="2"/>
      <c r="P900" s="2"/>
      <c r="Q900" s="2"/>
      <c r="R900" s="2"/>
      <c r="S900" s="2"/>
      <c r="T900" s="2"/>
      <c r="U900" s="2"/>
      <c r="V900" s="2"/>
      <c r="W900" s="2"/>
      <c r="X900" s="2"/>
      <c r="Y900" s="2"/>
      <c r="Z900" s="2"/>
      <c r="AA900" s="1622"/>
    </row>
    <row r="901" spans="1:27" ht="15.75">
      <c r="A901" s="2"/>
      <c r="B901" s="64"/>
      <c r="C901" s="2"/>
      <c r="D901" s="2"/>
      <c r="E901" s="2"/>
      <c r="F901" s="2"/>
      <c r="G901" s="2"/>
      <c r="H901" s="2"/>
      <c r="I901" s="2"/>
      <c r="J901" s="2"/>
      <c r="K901" s="2"/>
      <c r="L901" s="2"/>
      <c r="M901" s="2"/>
      <c r="N901" s="2"/>
      <c r="O901" s="2"/>
      <c r="P901" s="2"/>
      <c r="Q901" s="2"/>
      <c r="R901" s="2"/>
      <c r="S901" s="2"/>
      <c r="T901" s="2"/>
      <c r="U901" s="2"/>
      <c r="V901" s="2"/>
      <c r="W901" s="2"/>
      <c r="X901" s="2"/>
      <c r="Y901" s="2"/>
      <c r="Z901" s="2"/>
      <c r="AA901" s="1622"/>
    </row>
    <row r="902" spans="1:27" ht="15.75">
      <c r="A902" s="2"/>
      <c r="B902" s="64"/>
      <c r="C902" s="2"/>
      <c r="D902" s="2"/>
      <c r="E902" s="2"/>
      <c r="F902" s="2"/>
      <c r="G902" s="2"/>
      <c r="H902" s="2"/>
      <c r="I902" s="2"/>
      <c r="J902" s="2"/>
      <c r="K902" s="2"/>
      <c r="L902" s="2"/>
      <c r="M902" s="2"/>
      <c r="N902" s="2"/>
      <c r="O902" s="2"/>
      <c r="P902" s="2"/>
      <c r="Q902" s="2"/>
      <c r="R902" s="2"/>
      <c r="S902" s="2"/>
      <c r="T902" s="2"/>
      <c r="U902" s="2"/>
      <c r="V902" s="2"/>
      <c r="W902" s="2"/>
      <c r="X902" s="2"/>
      <c r="Y902" s="2"/>
      <c r="Z902" s="2"/>
      <c r="AA902" s="1622"/>
    </row>
    <row r="903" spans="1:27" ht="15.75">
      <c r="A903" s="2"/>
      <c r="B903" s="64"/>
      <c r="C903" s="2"/>
      <c r="D903" s="2"/>
      <c r="E903" s="2"/>
      <c r="F903" s="2"/>
      <c r="G903" s="2"/>
      <c r="H903" s="2"/>
      <c r="I903" s="2"/>
      <c r="J903" s="2"/>
      <c r="K903" s="2"/>
      <c r="L903" s="2"/>
      <c r="M903" s="2"/>
      <c r="N903" s="2"/>
      <c r="O903" s="2"/>
      <c r="P903" s="2"/>
      <c r="Q903" s="2"/>
      <c r="R903" s="2"/>
      <c r="S903" s="2"/>
      <c r="T903" s="2"/>
      <c r="U903" s="2"/>
      <c r="V903" s="2"/>
      <c r="W903" s="2"/>
      <c r="X903" s="2"/>
      <c r="Y903" s="2"/>
      <c r="Z903" s="2"/>
      <c r="AA903" s="1622"/>
    </row>
    <row r="904" spans="1:27" ht="15.75">
      <c r="A904" s="2"/>
      <c r="B904" s="64"/>
      <c r="C904" s="2"/>
      <c r="D904" s="2"/>
      <c r="E904" s="2"/>
      <c r="F904" s="2"/>
      <c r="G904" s="2"/>
      <c r="H904" s="2"/>
      <c r="I904" s="2"/>
      <c r="J904" s="2"/>
      <c r="K904" s="2"/>
      <c r="L904" s="2"/>
      <c r="M904" s="2"/>
      <c r="N904" s="2"/>
      <c r="O904" s="2"/>
      <c r="P904" s="2"/>
      <c r="Q904" s="2"/>
      <c r="R904" s="2"/>
      <c r="S904" s="2"/>
      <c r="T904" s="2"/>
      <c r="U904" s="2"/>
      <c r="V904" s="2"/>
      <c r="W904" s="2"/>
      <c r="X904" s="2"/>
      <c r="Y904" s="2"/>
      <c r="Z904" s="2"/>
      <c r="AA904" s="1622"/>
    </row>
    <row r="905" spans="1:27" ht="15.75">
      <c r="A905" s="2"/>
      <c r="B905" s="64"/>
      <c r="C905" s="2"/>
      <c r="D905" s="2"/>
      <c r="E905" s="2"/>
      <c r="F905" s="2"/>
      <c r="G905" s="2"/>
      <c r="H905" s="2"/>
      <c r="I905" s="2"/>
      <c r="J905" s="2"/>
      <c r="K905" s="2"/>
      <c r="L905" s="2"/>
      <c r="M905" s="2"/>
      <c r="N905" s="2"/>
      <c r="O905" s="2"/>
      <c r="P905" s="2"/>
      <c r="Q905" s="2"/>
      <c r="R905" s="2"/>
      <c r="S905" s="2"/>
      <c r="T905" s="2"/>
      <c r="U905" s="2"/>
      <c r="V905" s="2"/>
      <c r="W905" s="2"/>
      <c r="X905" s="2"/>
      <c r="Y905" s="2"/>
      <c r="Z905" s="2"/>
      <c r="AA905" s="1622"/>
    </row>
    <row r="906" spans="1:27" ht="15.75">
      <c r="A906" s="2"/>
      <c r="B906" s="64"/>
      <c r="C906" s="2"/>
      <c r="D906" s="2"/>
      <c r="E906" s="2"/>
      <c r="F906" s="2"/>
      <c r="G906" s="2"/>
      <c r="H906" s="2"/>
      <c r="I906" s="2"/>
      <c r="J906" s="2"/>
      <c r="K906" s="2"/>
      <c r="L906" s="2"/>
      <c r="M906" s="2"/>
      <c r="N906" s="2"/>
      <c r="O906" s="2"/>
      <c r="P906" s="2"/>
      <c r="Q906" s="2"/>
      <c r="R906" s="2"/>
      <c r="S906" s="2"/>
      <c r="T906" s="2"/>
      <c r="U906" s="2"/>
      <c r="V906" s="2"/>
      <c r="W906" s="2"/>
      <c r="X906" s="2"/>
      <c r="Y906" s="2"/>
      <c r="Z906" s="2"/>
      <c r="AA906" s="1622"/>
    </row>
    <row r="907" spans="1:27" ht="15.75">
      <c r="A907" s="2"/>
      <c r="B907" s="64"/>
      <c r="C907" s="2"/>
      <c r="D907" s="2"/>
      <c r="E907" s="2"/>
      <c r="F907" s="2"/>
      <c r="G907" s="2"/>
      <c r="H907" s="2"/>
      <c r="I907" s="2"/>
      <c r="J907" s="2"/>
      <c r="K907" s="2"/>
      <c r="L907" s="2"/>
      <c r="M907" s="2"/>
      <c r="N907" s="2"/>
      <c r="O907" s="2"/>
      <c r="P907" s="2"/>
      <c r="Q907" s="2"/>
      <c r="R907" s="2"/>
      <c r="S907" s="2"/>
      <c r="T907" s="2"/>
      <c r="U907" s="2"/>
      <c r="V907" s="2"/>
      <c r="W907" s="2"/>
      <c r="X907" s="2"/>
      <c r="Y907" s="2"/>
      <c r="Z907" s="2"/>
      <c r="AA907" s="1622"/>
    </row>
    <row r="908" spans="1:27" ht="15.75">
      <c r="A908" s="2"/>
      <c r="B908" s="64"/>
      <c r="C908" s="2"/>
      <c r="D908" s="2"/>
      <c r="E908" s="2"/>
      <c r="F908" s="2"/>
      <c r="G908" s="2"/>
      <c r="H908" s="2"/>
      <c r="I908" s="2"/>
      <c r="J908" s="2"/>
      <c r="K908" s="2"/>
      <c r="L908" s="2"/>
      <c r="M908" s="2"/>
      <c r="N908" s="2"/>
      <c r="O908" s="2"/>
      <c r="P908" s="2"/>
      <c r="Q908" s="2"/>
      <c r="R908" s="2"/>
      <c r="S908" s="2"/>
      <c r="T908" s="2"/>
      <c r="U908" s="2"/>
      <c r="V908" s="2"/>
      <c r="W908" s="2"/>
      <c r="X908" s="2"/>
      <c r="Y908" s="2"/>
      <c r="Z908" s="2"/>
      <c r="AA908" s="1622"/>
    </row>
    <row r="909" spans="1:27" ht="15.75">
      <c r="A909" s="2"/>
      <c r="B909" s="64"/>
      <c r="C909" s="2"/>
      <c r="D909" s="2"/>
      <c r="E909" s="2"/>
      <c r="F909" s="2"/>
      <c r="G909" s="2"/>
      <c r="H909" s="2"/>
      <c r="I909" s="2"/>
      <c r="J909" s="2"/>
      <c r="K909" s="2"/>
      <c r="L909" s="2"/>
      <c r="M909" s="2"/>
      <c r="N909" s="2"/>
      <c r="O909" s="2"/>
      <c r="P909" s="2"/>
      <c r="Q909" s="2"/>
      <c r="R909" s="2"/>
      <c r="S909" s="2"/>
      <c r="T909" s="2"/>
      <c r="U909" s="2"/>
      <c r="V909" s="2"/>
      <c r="W909" s="2"/>
      <c r="X909" s="2"/>
      <c r="Y909" s="2"/>
      <c r="Z909" s="2"/>
      <c r="AA909" s="1622"/>
    </row>
    <row r="910" spans="1:27" ht="15.75">
      <c r="A910" s="2"/>
      <c r="B910" s="64"/>
      <c r="C910" s="2"/>
      <c r="D910" s="2"/>
      <c r="E910" s="2"/>
      <c r="F910" s="2"/>
      <c r="G910" s="2"/>
      <c r="H910" s="2"/>
      <c r="I910" s="2"/>
      <c r="J910" s="2"/>
      <c r="K910" s="2"/>
      <c r="L910" s="2"/>
      <c r="M910" s="2"/>
      <c r="N910" s="2"/>
      <c r="O910" s="2"/>
      <c r="P910" s="2"/>
      <c r="Q910" s="2"/>
      <c r="R910" s="2"/>
      <c r="S910" s="2"/>
      <c r="T910" s="2"/>
      <c r="U910" s="2"/>
      <c r="V910" s="2"/>
      <c r="W910" s="2"/>
      <c r="X910" s="2"/>
      <c r="Y910" s="2"/>
      <c r="Z910" s="2"/>
      <c r="AA910" s="1622"/>
    </row>
    <row r="911" spans="1:27" ht="15.75">
      <c r="A911" s="2"/>
      <c r="B911" s="64"/>
      <c r="C911" s="2"/>
      <c r="D911" s="2"/>
      <c r="E911" s="2"/>
      <c r="F911" s="2"/>
      <c r="G911" s="2"/>
      <c r="H911" s="2"/>
      <c r="I911" s="2"/>
      <c r="J911" s="2"/>
      <c r="K911" s="2"/>
      <c r="L911" s="2"/>
      <c r="M911" s="2"/>
      <c r="N911" s="2"/>
      <c r="O911" s="2"/>
      <c r="P911" s="2"/>
      <c r="Q911" s="2"/>
      <c r="R911" s="2"/>
      <c r="S911" s="2"/>
      <c r="T911" s="2"/>
      <c r="U911" s="2"/>
      <c r="V911" s="2"/>
      <c r="W911" s="2"/>
      <c r="X911" s="2"/>
      <c r="Y911" s="2"/>
      <c r="Z911" s="2"/>
      <c r="AA911" s="1622"/>
    </row>
    <row r="912" spans="1:27" ht="15.75">
      <c r="A912" s="2"/>
      <c r="B912" s="64"/>
      <c r="C912" s="2"/>
      <c r="D912" s="2"/>
      <c r="E912" s="2"/>
      <c r="F912" s="2"/>
      <c r="G912" s="2"/>
      <c r="H912" s="2"/>
      <c r="I912" s="2"/>
      <c r="J912" s="2"/>
      <c r="K912" s="2"/>
      <c r="L912" s="2"/>
      <c r="M912" s="2"/>
      <c r="N912" s="2"/>
      <c r="O912" s="2"/>
      <c r="P912" s="2"/>
      <c r="Q912" s="2"/>
      <c r="R912" s="2"/>
      <c r="S912" s="2"/>
      <c r="T912" s="2"/>
      <c r="U912" s="2"/>
      <c r="V912" s="2"/>
      <c r="W912" s="2"/>
      <c r="X912" s="2"/>
      <c r="Y912" s="2"/>
      <c r="Z912" s="2"/>
      <c r="AA912" s="1622"/>
    </row>
    <row r="913" spans="1:27" ht="15.75">
      <c r="A913" s="2"/>
      <c r="B913" s="64"/>
      <c r="C913" s="2"/>
      <c r="D913" s="2"/>
      <c r="E913" s="2"/>
      <c r="F913" s="2"/>
      <c r="G913" s="2"/>
      <c r="H913" s="2"/>
      <c r="I913" s="2"/>
      <c r="J913" s="2"/>
      <c r="K913" s="2"/>
      <c r="L913" s="2"/>
      <c r="M913" s="2"/>
      <c r="N913" s="2"/>
      <c r="O913" s="2"/>
      <c r="P913" s="2"/>
      <c r="Q913" s="2"/>
      <c r="R913" s="2"/>
      <c r="S913" s="2"/>
      <c r="T913" s="2"/>
      <c r="U913" s="2"/>
      <c r="V913" s="2"/>
      <c r="W913" s="2"/>
      <c r="X913" s="2"/>
      <c r="Y913" s="2"/>
      <c r="Z913" s="2"/>
      <c r="AA913" s="1622"/>
    </row>
    <row r="914" spans="1:27" ht="15.75">
      <c r="A914" s="2"/>
      <c r="B914" s="64"/>
      <c r="C914" s="2"/>
      <c r="D914" s="2"/>
      <c r="E914" s="2"/>
      <c r="F914" s="2"/>
      <c r="G914" s="2"/>
      <c r="H914" s="2"/>
      <c r="I914" s="2"/>
      <c r="J914" s="2"/>
      <c r="K914" s="2"/>
      <c r="L914" s="2"/>
      <c r="M914" s="2"/>
      <c r="N914" s="2"/>
      <c r="O914" s="2"/>
      <c r="P914" s="2"/>
      <c r="Q914" s="2"/>
      <c r="R914" s="2"/>
      <c r="S914" s="2"/>
      <c r="T914" s="2"/>
      <c r="U914" s="2"/>
      <c r="V914" s="2"/>
      <c r="W914" s="2"/>
      <c r="X914" s="2"/>
      <c r="Y914" s="2"/>
      <c r="Z914" s="2"/>
      <c r="AA914" s="1622"/>
    </row>
    <row r="915" spans="1:27" ht="15.75">
      <c r="A915" s="2"/>
      <c r="B915" s="64"/>
      <c r="C915" s="2"/>
      <c r="D915" s="2"/>
      <c r="E915" s="2"/>
      <c r="F915" s="2"/>
      <c r="G915" s="2"/>
      <c r="H915" s="2"/>
      <c r="I915" s="2"/>
      <c r="J915" s="2"/>
      <c r="K915" s="2"/>
      <c r="L915" s="2"/>
      <c r="M915" s="2"/>
      <c r="N915" s="2"/>
      <c r="O915" s="2"/>
      <c r="P915" s="2"/>
      <c r="Q915" s="2"/>
      <c r="R915" s="2"/>
      <c r="S915" s="2"/>
      <c r="T915" s="2"/>
      <c r="U915" s="2"/>
      <c r="V915" s="2"/>
      <c r="W915" s="2"/>
      <c r="X915" s="2"/>
      <c r="Y915" s="2"/>
      <c r="Z915" s="2"/>
      <c r="AA915" s="1622"/>
    </row>
    <row r="916" spans="1:27" ht="15.75">
      <c r="A916" s="2"/>
      <c r="B916" s="64"/>
      <c r="C916" s="2"/>
      <c r="D916" s="2"/>
      <c r="E916" s="2"/>
      <c r="F916" s="2"/>
      <c r="G916" s="2"/>
      <c r="H916" s="2"/>
      <c r="I916" s="2"/>
      <c r="J916" s="2"/>
      <c r="K916" s="2"/>
      <c r="L916" s="2"/>
      <c r="M916" s="2"/>
      <c r="N916" s="2"/>
      <c r="O916" s="2"/>
      <c r="P916" s="2"/>
      <c r="Q916" s="2"/>
      <c r="R916" s="2"/>
      <c r="S916" s="2"/>
      <c r="T916" s="2"/>
      <c r="U916" s="2"/>
      <c r="V916" s="2"/>
      <c r="W916" s="2"/>
      <c r="X916" s="2"/>
      <c r="Y916" s="2"/>
      <c r="Z916" s="2"/>
      <c r="AA916" s="1622"/>
    </row>
    <row r="917" spans="1:27" ht="15.75">
      <c r="A917" s="2"/>
      <c r="B917" s="64"/>
      <c r="C917" s="2"/>
      <c r="D917" s="2"/>
      <c r="E917" s="2"/>
      <c r="F917" s="2"/>
      <c r="G917" s="2"/>
      <c r="H917" s="2"/>
      <c r="I917" s="2"/>
      <c r="J917" s="2"/>
      <c r="K917" s="2"/>
      <c r="L917" s="2"/>
      <c r="M917" s="2"/>
      <c r="N917" s="2"/>
      <c r="O917" s="2"/>
      <c r="P917" s="2"/>
      <c r="Q917" s="2"/>
      <c r="R917" s="2"/>
      <c r="S917" s="2"/>
      <c r="T917" s="2"/>
      <c r="U917" s="2"/>
      <c r="V917" s="2"/>
      <c r="W917" s="2"/>
      <c r="X917" s="2"/>
      <c r="Y917" s="2"/>
      <c r="Z917" s="2"/>
      <c r="AA917" s="1622"/>
    </row>
    <row r="918" spans="1:27" ht="15.75">
      <c r="A918" s="2"/>
      <c r="B918" s="64"/>
      <c r="C918" s="2"/>
      <c r="D918" s="2"/>
      <c r="E918" s="2"/>
      <c r="F918" s="2"/>
      <c r="G918" s="2"/>
      <c r="H918" s="2"/>
      <c r="I918" s="2"/>
      <c r="J918" s="2"/>
      <c r="K918" s="2"/>
      <c r="L918" s="2"/>
      <c r="M918" s="2"/>
      <c r="N918" s="2"/>
      <c r="O918" s="2"/>
      <c r="P918" s="2"/>
      <c r="Q918" s="2"/>
      <c r="R918" s="2"/>
      <c r="S918" s="2"/>
      <c r="T918" s="2"/>
      <c r="U918" s="2"/>
      <c r="V918" s="2"/>
      <c r="W918" s="2"/>
      <c r="X918" s="2"/>
      <c r="Y918" s="2"/>
      <c r="Z918" s="2"/>
      <c r="AA918" s="1622"/>
    </row>
    <row r="919" spans="1:27" ht="15.75">
      <c r="A919" s="2"/>
      <c r="B919" s="64"/>
      <c r="C919" s="2"/>
      <c r="D919" s="2"/>
      <c r="E919" s="2"/>
      <c r="F919" s="2"/>
      <c r="G919" s="2"/>
      <c r="H919" s="2"/>
      <c r="I919" s="2"/>
      <c r="J919" s="2"/>
      <c r="K919" s="2"/>
      <c r="L919" s="2"/>
      <c r="M919" s="2"/>
      <c r="N919" s="2"/>
      <c r="O919" s="2"/>
      <c r="P919" s="2"/>
      <c r="Q919" s="2"/>
      <c r="R919" s="2"/>
      <c r="S919" s="2"/>
      <c r="T919" s="2"/>
      <c r="U919" s="2"/>
      <c r="V919" s="2"/>
      <c r="W919" s="2"/>
      <c r="X919" s="2"/>
      <c r="Y919" s="2"/>
      <c r="Z919" s="2"/>
      <c r="AA919" s="1622"/>
    </row>
    <row r="920" spans="1:27" ht="15.75">
      <c r="A920" s="2"/>
      <c r="B920" s="64"/>
      <c r="C920" s="2"/>
      <c r="D920" s="2"/>
      <c r="E920" s="2"/>
      <c r="F920" s="2"/>
      <c r="G920" s="2"/>
      <c r="H920" s="2"/>
      <c r="I920" s="2"/>
      <c r="J920" s="2"/>
      <c r="K920" s="2"/>
      <c r="L920" s="2"/>
      <c r="M920" s="2"/>
      <c r="N920" s="2"/>
      <c r="O920" s="2"/>
      <c r="P920" s="2"/>
      <c r="Q920" s="2"/>
      <c r="R920" s="2"/>
      <c r="S920" s="2"/>
      <c r="T920" s="2"/>
      <c r="U920" s="2"/>
      <c r="V920" s="2"/>
      <c r="W920" s="2"/>
      <c r="X920" s="2"/>
      <c r="Y920" s="2"/>
      <c r="Z920" s="2"/>
      <c r="AA920" s="1622"/>
    </row>
    <row r="921" spans="1:27" ht="15.75">
      <c r="A921" s="2"/>
      <c r="B921" s="64"/>
      <c r="C921" s="2"/>
      <c r="D921" s="2"/>
      <c r="E921" s="2"/>
      <c r="F921" s="2"/>
      <c r="G921" s="2"/>
      <c r="H921" s="2"/>
      <c r="I921" s="2"/>
      <c r="J921" s="2"/>
      <c r="K921" s="2"/>
      <c r="L921" s="2"/>
      <c r="M921" s="2"/>
      <c r="N921" s="2"/>
      <c r="O921" s="2"/>
      <c r="P921" s="2"/>
      <c r="Q921" s="2"/>
      <c r="R921" s="2"/>
      <c r="S921" s="2"/>
      <c r="T921" s="2"/>
      <c r="U921" s="2"/>
      <c r="V921" s="2"/>
      <c r="W921" s="2"/>
      <c r="X921" s="2"/>
      <c r="Y921" s="2"/>
      <c r="Z921" s="2"/>
      <c r="AA921" s="1622"/>
    </row>
    <row r="922" spans="1:27" ht="15.75">
      <c r="A922" s="2"/>
      <c r="B922" s="64"/>
      <c r="C922" s="2"/>
      <c r="D922" s="2"/>
      <c r="E922" s="2"/>
      <c r="F922" s="2"/>
      <c r="G922" s="2"/>
      <c r="H922" s="2"/>
      <c r="I922" s="2"/>
      <c r="J922" s="2"/>
      <c r="K922" s="2"/>
      <c r="L922" s="2"/>
      <c r="M922" s="2"/>
      <c r="N922" s="2"/>
      <c r="O922" s="2"/>
      <c r="P922" s="2"/>
      <c r="Q922" s="2"/>
      <c r="R922" s="2"/>
      <c r="S922" s="2"/>
      <c r="T922" s="2"/>
      <c r="U922" s="2"/>
      <c r="V922" s="2"/>
      <c r="W922" s="2"/>
      <c r="X922" s="2"/>
      <c r="Y922" s="2"/>
      <c r="Z922" s="2"/>
      <c r="AA922" s="1622"/>
    </row>
    <row r="923" spans="1:27" ht="15.75">
      <c r="A923" s="2"/>
      <c r="B923" s="64"/>
      <c r="C923" s="2"/>
      <c r="D923" s="2"/>
      <c r="E923" s="2"/>
      <c r="F923" s="2"/>
      <c r="G923" s="2"/>
      <c r="H923" s="2"/>
      <c r="I923" s="2"/>
      <c r="J923" s="2"/>
      <c r="K923" s="2"/>
      <c r="L923" s="2"/>
      <c r="M923" s="2"/>
      <c r="N923" s="2"/>
      <c r="O923" s="2"/>
      <c r="P923" s="2"/>
      <c r="Q923" s="2"/>
      <c r="R923" s="2"/>
      <c r="S923" s="2"/>
      <c r="T923" s="2"/>
      <c r="U923" s="2"/>
      <c r="V923" s="2"/>
      <c r="W923" s="2"/>
      <c r="X923" s="2"/>
      <c r="Y923" s="2"/>
      <c r="Z923" s="2"/>
      <c r="AA923" s="1622"/>
    </row>
    <row r="924" spans="1:27" ht="15.75">
      <c r="A924" s="2"/>
      <c r="B924" s="64"/>
      <c r="C924" s="2"/>
      <c r="D924" s="2"/>
      <c r="E924" s="2"/>
      <c r="F924" s="2"/>
      <c r="G924" s="2"/>
      <c r="H924" s="2"/>
      <c r="I924" s="2"/>
      <c r="J924" s="2"/>
      <c r="K924" s="2"/>
      <c r="L924" s="2"/>
      <c r="M924" s="2"/>
      <c r="N924" s="2"/>
      <c r="O924" s="2"/>
      <c r="P924" s="2"/>
      <c r="Q924" s="2"/>
      <c r="R924" s="2"/>
      <c r="S924" s="2"/>
      <c r="T924" s="2"/>
      <c r="U924" s="2"/>
      <c r="V924" s="2"/>
      <c r="W924" s="2"/>
      <c r="X924" s="2"/>
      <c r="Y924" s="2"/>
      <c r="Z924" s="2"/>
      <c r="AA924" s="1622"/>
    </row>
    <row r="925" spans="1:27" ht="15.75">
      <c r="A925" s="2"/>
      <c r="B925" s="64"/>
      <c r="C925" s="2"/>
      <c r="D925" s="2"/>
      <c r="E925" s="2"/>
      <c r="F925" s="2"/>
      <c r="G925" s="2"/>
      <c r="H925" s="2"/>
      <c r="I925" s="2"/>
      <c r="J925" s="2"/>
      <c r="K925" s="2"/>
      <c r="L925" s="2"/>
      <c r="M925" s="2"/>
      <c r="N925" s="2"/>
      <c r="O925" s="2"/>
      <c r="P925" s="2"/>
      <c r="Q925" s="2"/>
      <c r="R925" s="2"/>
      <c r="S925" s="2"/>
      <c r="T925" s="2"/>
      <c r="U925" s="2"/>
      <c r="V925" s="2"/>
      <c r="W925" s="2"/>
      <c r="X925" s="2"/>
      <c r="Y925" s="2"/>
      <c r="Z925" s="2"/>
      <c r="AA925" s="1622"/>
    </row>
    <row r="926" spans="1:27" ht="15.75">
      <c r="A926" s="2"/>
      <c r="B926" s="64"/>
      <c r="C926" s="2"/>
      <c r="D926" s="2"/>
      <c r="E926" s="2"/>
      <c r="F926" s="2"/>
      <c r="G926" s="2"/>
      <c r="H926" s="2"/>
      <c r="I926" s="2"/>
      <c r="J926" s="2"/>
      <c r="K926" s="2"/>
      <c r="L926" s="2"/>
      <c r="M926" s="2"/>
      <c r="N926" s="2"/>
      <c r="O926" s="2"/>
      <c r="P926" s="2"/>
      <c r="Q926" s="2"/>
      <c r="R926" s="2"/>
      <c r="S926" s="2"/>
      <c r="T926" s="2"/>
      <c r="U926" s="2"/>
      <c r="V926" s="2"/>
      <c r="W926" s="2"/>
      <c r="X926" s="2"/>
      <c r="Y926" s="2"/>
      <c r="Z926" s="2"/>
      <c r="AA926" s="1622"/>
    </row>
    <row r="927" spans="1:27" ht="15.75">
      <c r="A927" s="2"/>
      <c r="B927" s="64"/>
      <c r="C927" s="2"/>
      <c r="D927" s="2"/>
      <c r="E927" s="2"/>
      <c r="F927" s="2"/>
      <c r="G927" s="2"/>
      <c r="H927" s="2"/>
      <c r="I927" s="2"/>
      <c r="J927" s="2"/>
      <c r="K927" s="2"/>
      <c r="L927" s="2"/>
      <c r="M927" s="2"/>
      <c r="N927" s="2"/>
      <c r="O927" s="2"/>
      <c r="P927" s="2"/>
      <c r="Q927" s="2"/>
      <c r="R927" s="2"/>
      <c r="S927" s="2"/>
      <c r="T927" s="2"/>
      <c r="U927" s="2"/>
      <c r="V927" s="2"/>
      <c r="W927" s="2"/>
      <c r="X927" s="2"/>
      <c r="Y927" s="2"/>
      <c r="Z927" s="2"/>
      <c r="AA927" s="1622"/>
    </row>
    <row r="928" spans="1:27" ht="15.75">
      <c r="A928" s="2"/>
      <c r="B928" s="64"/>
      <c r="C928" s="2"/>
      <c r="D928" s="2"/>
      <c r="E928" s="2"/>
      <c r="F928" s="2"/>
      <c r="G928" s="2"/>
      <c r="H928" s="2"/>
      <c r="I928" s="2"/>
      <c r="J928" s="2"/>
      <c r="K928" s="2"/>
      <c r="L928" s="2"/>
      <c r="M928" s="2"/>
      <c r="N928" s="2"/>
      <c r="O928" s="2"/>
      <c r="P928" s="2"/>
      <c r="Q928" s="2"/>
      <c r="R928" s="2"/>
      <c r="S928" s="2"/>
      <c r="T928" s="2"/>
      <c r="U928" s="2"/>
      <c r="V928" s="2"/>
      <c r="W928" s="2"/>
      <c r="X928" s="2"/>
      <c r="Y928" s="2"/>
      <c r="Z928" s="2"/>
      <c r="AA928" s="1622"/>
    </row>
    <row r="929" spans="1:27" ht="15.75">
      <c r="A929" s="2"/>
      <c r="B929" s="64"/>
      <c r="C929" s="2"/>
      <c r="D929" s="2"/>
      <c r="E929" s="2"/>
      <c r="F929" s="2"/>
      <c r="G929" s="2"/>
      <c r="H929" s="2"/>
      <c r="I929" s="2"/>
      <c r="J929" s="2"/>
      <c r="K929" s="2"/>
      <c r="L929" s="2"/>
      <c r="M929" s="2"/>
      <c r="N929" s="2"/>
      <c r="O929" s="2"/>
      <c r="P929" s="2"/>
      <c r="Q929" s="2"/>
      <c r="R929" s="2"/>
      <c r="S929" s="2"/>
      <c r="T929" s="2"/>
      <c r="U929" s="2"/>
      <c r="V929" s="2"/>
      <c r="W929" s="2"/>
      <c r="X929" s="2"/>
      <c r="Y929" s="2"/>
      <c r="Z929" s="2"/>
      <c r="AA929" s="1622"/>
    </row>
    <row r="930" spans="1:27" ht="15.75">
      <c r="A930" s="2"/>
      <c r="B930" s="64"/>
      <c r="C930" s="2"/>
      <c r="D930" s="2"/>
      <c r="E930" s="2"/>
      <c r="F930" s="2"/>
      <c r="G930" s="2"/>
      <c r="H930" s="2"/>
      <c r="I930" s="2"/>
      <c r="J930" s="2"/>
      <c r="K930" s="2"/>
      <c r="L930" s="2"/>
      <c r="M930" s="2"/>
      <c r="N930" s="2"/>
      <c r="O930" s="2"/>
      <c r="P930" s="2"/>
      <c r="Q930" s="2"/>
      <c r="R930" s="2"/>
      <c r="S930" s="2"/>
      <c r="T930" s="2"/>
      <c r="U930" s="2"/>
      <c r="V930" s="2"/>
      <c r="W930" s="2"/>
      <c r="X930" s="2"/>
      <c r="Y930" s="2"/>
      <c r="Z930" s="2"/>
      <c r="AA930" s="1622"/>
    </row>
    <row r="931" spans="1:27" ht="15.75">
      <c r="A931" s="2"/>
      <c r="B931" s="64"/>
      <c r="C931" s="2"/>
      <c r="D931" s="2"/>
      <c r="E931" s="2"/>
      <c r="F931" s="2"/>
      <c r="G931" s="2"/>
      <c r="H931" s="2"/>
      <c r="I931" s="2"/>
      <c r="J931" s="2"/>
      <c r="K931" s="2"/>
      <c r="L931" s="2"/>
      <c r="M931" s="2"/>
      <c r="N931" s="2"/>
      <c r="O931" s="2"/>
      <c r="P931" s="2"/>
      <c r="Q931" s="2"/>
      <c r="R931" s="2"/>
      <c r="S931" s="2"/>
      <c r="T931" s="2"/>
      <c r="U931" s="2"/>
      <c r="V931" s="2"/>
      <c r="W931" s="2"/>
      <c r="X931" s="2"/>
      <c r="Y931" s="2"/>
      <c r="Z931" s="2"/>
      <c r="AA931" s="1622"/>
    </row>
    <row r="932" spans="1:27" ht="15.75">
      <c r="A932" s="2"/>
      <c r="B932" s="64"/>
      <c r="C932" s="2"/>
      <c r="D932" s="2"/>
      <c r="E932" s="2"/>
      <c r="F932" s="2"/>
      <c r="G932" s="2"/>
      <c r="H932" s="2"/>
      <c r="I932" s="2"/>
      <c r="J932" s="2"/>
      <c r="K932" s="2"/>
      <c r="L932" s="2"/>
      <c r="M932" s="2"/>
      <c r="N932" s="2"/>
      <c r="O932" s="2"/>
      <c r="P932" s="2"/>
      <c r="Q932" s="2"/>
      <c r="R932" s="2"/>
      <c r="S932" s="2"/>
      <c r="T932" s="2"/>
      <c r="U932" s="2"/>
      <c r="V932" s="2"/>
      <c r="W932" s="2"/>
      <c r="X932" s="2"/>
      <c r="Y932" s="2"/>
      <c r="Z932" s="2"/>
      <c r="AA932" s="1622"/>
    </row>
    <row r="933" spans="1:27" ht="15.75">
      <c r="A933" s="2"/>
      <c r="B933" s="64"/>
      <c r="C933" s="2"/>
      <c r="D933" s="2"/>
      <c r="E933" s="2"/>
      <c r="F933" s="2"/>
      <c r="G933" s="2"/>
      <c r="H933" s="2"/>
      <c r="I933" s="2"/>
      <c r="J933" s="2"/>
      <c r="K933" s="2"/>
      <c r="L933" s="2"/>
      <c r="M933" s="2"/>
      <c r="N933" s="2"/>
      <c r="O933" s="2"/>
      <c r="P933" s="2"/>
      <c r="Q933" s="2"/>
      <c r="R933" s="2"/>
      <c r="S933" s="2"/>
      <c r="T933" s="2"/>
      <c r="U933" s="2"/>
      <c r="V933" s="2"/>
      <c r="W933" s="2"/>
      <c r="X933" s="2"/>
      <c r="Y933" s="2"/>
      <c r="Z933" s="2"/>
      <c r="AA933" s="1622"/>
    </row>
    <row r="934" spans="1:27" ht="15.75">
      <c r="A934" s="2"/>
      <c r="B934" s="64"/>
      <c r="C934" s="2"/>
      <c r="D934" s="2"/>
      <c r="E934" s="2"/>
      <c r="F934" s="2"/>
      <c r="G934" s="2"/>
      <c r="H934" s="2"/>
      <c r="I934" s="2"/>
      <c r="J934" s="2"/>
      <c r="K934" s="2"/>
      <c r="L934" s="2"/>
      <c r="M934" s="2"/>
      <c r="N934" s="2"/>
      <c r="O934" s="2"/>
      <c r="P934" s="2"/>
      <c r="Q934" s="2"/>
      <c r="R934" s="2"/>
      <c r="S934" s="2"/>
      <c r="T934" s="2"/>
      <c r="U934" s="2"/>
      <c r="V934" s="2"/>
      <c r="W934" s="2"/>
      <c r="X934" s="2"/>
      <c r="Y934" s="2"/>
      <c r="Z934" s="2"/>
      <c r="AA934" s="1622"/>
    </row>
    <row r="935" spans="1:27" ht="15.75">
      <c r="A935" s="2"/>
      <c r="B935" s="64"/>
      <c r="C935" s="2"/>
      <c r="D935" s="2"/>
      <c r="E935" s="2"/>
      <c r="F935" s="2"/>
      <c r="G935" s="2"/>
      <c r="H935" s="2"/>
      <c r="I935" s="2"/>
      <c r="J935" s="2"/>
      <c r="K935" s="2"/>
      <c r="L935" s="2"/>
      <c r="M935" s="2"/>
      <c r="N935" s="2"/>
      <c r="O935" s="2"/>
      <c r="P935" s="2"/>
      <c r="Q935" s="2"/>
      <c r="R935" s="2"/>
      <c r="S935" s="2"/>
      <c r="T935" s="2"/>
      <c r="U935" s="2"/>
      <c r="V935" s="2"/>
      <c r="W935" s="2"/>
      <c r="X935" s="2"/>
      <c r="Y935" s="2"/>
      <c r="Z935" s="2"/>
      <c r="AA935" s="1622"/>
    </row>
    <row r="936" spans="1:27" ht="15.75">
      <c r="A936" s="2"/>
      <c r="B936" s="64"/>
      <c r="C936" s="2"/>
      <c r="D936" s="2"/>
      <c r="E936" s="2"/>
      <c r="F936" s="2"/>
      <c r="G936" s="2"/>
      <c r="H936" s="2"/>
      <c r="I936" s="2"/>
      <c r="J936" s="2"/>
      <c r="K936" s="2"/>
      <c r="L936" s="2"/>
      <c r="M936" s="2"/>
      <c r="N936" s="2"/>
      <c r="O936" s="2"/>
      <c r="P936" s="2"/>
      <c r="Q936" s="2"/>
      <c r="R936" s="2"/>
      <c r="S936" s="2"/>
      <c r="T936" s="2"/>
      <c r="U936" s="2"/>
      <c r="V936" s="2"/>
      <c r="W936" s="2"/>
      <c r="X936" s="2"/>
      <c r="Y936" s="2"/>
      <c r="Z936" s="2"/>
      <c r="AA936" s="1622"/>
    </row>
    <row r="937" spans="1:27" ht="15.75">
      <c r="A937" s="2"/>
      <c r="B937" s="64"/>
      <c r="C937" s="2"/>
      <c r="D937" s="2"/>
      <c r="E937" s="2"/>
      <c r="F937" s="2"/>
      <c r="G937" s="2"/>
      <c r="H937" s="2"/>
      <c r="I937" s="2"/>
      <c r="J937" s="2"/>
      <c r="K937" s="2"/>
      <c r="L937" s="2"/>
      <c r="M937" s="2"/>
      <c r="N937" s="2"/>
      <c r="O937" s="2"/>
      <c r="P937" s="2"/>
      <c r="Q937" s="2"/>
      <c r="R937" s="2"/>
      <c r="S937" s="2"/>
      <c r="T937" s="2"/>
      <c r="U937" s="2"/>
      <c r="V937" s="2"/>
      <c r="W937" s="2"/>
      <c r="X937" s="2"/>
      <c r="Y937" s="2"/>
      <c r="Z937" s="2"/>
      <c r="AA937" s="1622"/>
    </row>
    <row r="938" spans="1:27" ht="15.75">
      <c r="A938" s="2"/>
      <c r="B938" s="64"/>
      <c r="C938" s="2"/>
      <c r="D938" s="2"/>
      <c r="E938" s="2"/>
      <c r="F938" s="2"/>
      <c r="G938" s="2"/>
      <c r="H938" s="2"/>
      <c r="I938" s="2"/>
      <c r="J938" s="2"/>
      <c r="K938" s="2"/>
      <c r="L938" s="2"/>
      <c r="M938" s="2"/>
      <c r="N938" s="2"/>
      <c r="O938" s="2"/>
      <c r="P938" s="2"/>
      <c r="Q938" s="2"/>
      <c r="R938" s="2"/>
      <c r="S938" s="2"/>
      <c r="T938" s="2"/>
      <c r="U938" s="2"/>
      <c r="V938" s="2"/>
      <c r="W938" s="2"/>
      <c r="X938" s="2"/>
      <c r="Y938" s="2"/>
      <c r="Z938" s="2"/>
      <c r="AA938" s="1622"/>
    </row>
    <row r="939" spans="1:27" ht="15.75">
      <c r="A939" s="2"/>
      <c r="B939" s="64"/>
      <c r="C939" s="2"/>
      <c r="D939" s="2"/>
      <c r="E939" s="2"/>
      <c r="F939" s="2"/>
      <c r="G939" s="2"/>
      <c r="H939" s="2"/>
      <c r="I939" s="2"/>
      <c r="J939" s="2"/>
      <c r="K939" s="2"/>
      <c r="L939" s="2"/>
      <c r="M939" s="2"/>
      <c r="N939" s="2"/>
      <c r="O939" s="2"/>
      <c r="P939" s="2"/>
      <c r="Q939" s="2"/>
      <c r="R939" s="2"/>
      <c r="S939" s="2"/>
      <c r="T939" s="2"/>
      <c r="U939" s="2"/>
      <c r="V939" s="2"/>
      <c r="W939" s="2"/>
      <c r="X939" s="2"/>
      <c r="Y939" s="2"/>
      <c r="Z939" s="2"/>
      <c r="AA939" s="1622"/>
    </row>
    <row r="940" spans="1:27" ht="15.75">
      <c r="A940" s="2"/>
      <c r="B940" s="64"/>
      <c r="C940" s="2"/>
      <c r="D940" s="2"/>
      <c r="E940" s="2"/>
      <c r="F940" s="2"/>
      <c r="G940" s="2"/>
      <c r="H940" s="2"/>
      <c r="I940" s="2"/>
      <c r="J940" s="2"/>
      <c r="K940" s="2"/>
      <c r="L940" s="2"/>
      <c r="M940" s="2"/>
      <c r="N940" s="2"/>
      <c r="O940" s="2"/>
      <c r="P940" s="2"/>
      <c r="Q940" s="2"/>
      <c r="R940" s="2"/>
      <c r="S940" s="2"/>
      <c r="T940" s="2"/>
      <c r="U940" s="2"/>
      <c r="V940" s="2"/>
      <c r="W940" s="2"/>
      <c r="X940" s="2"/>
      <c r="Y940" s="2"/>
      <c r="Z940" s="2"/>
      <c r="AA940" s="1622"/>
    </row>
    <row r="941" spans="1:27" ht="15.75">
      <c r="A941" s="2"/>
      <c r="B941" s="64"/>
      <c r="C941" s="2"/>
      <c r="D941" s="2"/>
      <c r="E941" s="2"/>
      <c r="F941" s="2"/>
      <c r="G941" s="2"/>
      <c r="H941" s="2"/>
      <c r="I941" s="2"/>
      <c r="J941" s="2"/>
      <c r="K941" s="2"/>
      <c r="L941" s="2"/>
      <c r="M941" s="2"/>
      <c r="N941" s="2"/>
      <c r="O941" s="2"/>
      <c r="P941" s="2"/>
      <c r="Q941" s="2"/>
      <c r="R941" s="2"/>
      <c r="S941" s="2"/>
      <c r="T941" s="2"/>
      <c r="U941" s="2"/>
      <c r="V941" s="2"/>
      <c r="W941" s="2"/>
      <c r="X941" s="2"/>
      <c r="Y941" s="2"/>
      <c r="Z941" s="2"/>
      <c r="AA941" s="1622"/>
    </row>
    <row r="942" spans="1:27" ht="15.75">
      <c r="A942" s="2"/>
      <c r="B942" s="64"/>
      <c r="C942" s="2"/>
      <c r="D942" s="2"/>
      <c r="E942" s="2"/>
      <c r="F942" s="2"/>
      <c r="G942" s="2"/>
      <c r="H942" s="2"/>
      <c r="I942" s="2"/>
      <c r="J942" s="2"/>
      <c r="K942" s="2"/>
      <c r="L942" s="2"/>
      <c r="M942" s="2"/>
      <c r="N942" s="2"/>
      <c r="O942" s="2"/>
      <c r="P942" s="2"/>
      <c r="Q942" s="2"/>
      <c r="R942" s="2"/>
      <c r="S942" s="2"/>
      <c r="T942" s="2"/>
      <c r="U942" s="2"/>
      <c r="V942" s="2"/>
      <c r="W942" s="2"/>
      <c r="X942" s="2"/>
      <c r="Y942" s="2"/>
      <c r="Z942" s="2"/>
      <c r="AA942" s="1622"/>
    </row>
    <row r="943" spans="1:27" ht="15.75">
      <c r="A943" s="2"/>
      <c r="B943" s="64"/>
      <c r="C943" s="2"/>
      <c r="D943" s="2"/>
      <c r="E943" s="2"/>
      <c r="F943" s="2"/>
      <c r="G943" s="2"/>
      <c r="H943" s="2"/>
      <c r="I943" s="2"/>
      <c r="J943" s="2"/>
      <c r="K943" s="2"/>
      <c r="L943" s="2"/>
      <c r="M943" s="2"/>
      <c r="N943" s="2"/>
      <c r="O943" s="2"/>
      <c r="P943" s="2"/>
      <c r="Q943" s="2"/>
      <c r="R943" s="2"/>
      <c r="S943" s="2"/>
      <c r="T943" s="2"/>
      <c r="U943" s="2"/>
      <c r="V943" s="2"/>
      <c r="W943" s="2"/>
      <c r="X943" s="2"/>
      <c r="Y943" s="2"/>
      <c r="Z943" s="2"/>
      <c r="AA943" s="1622"/>
    </row>
    <row r="944" spans="1:27" ht="15.75">
      <c r="A944" s="2"/>
      <c r="B944" s="64"/>
      <c r="C944" s="2"/>
      <c r="D944" s="2"/>
      <c r="E944" s="2"/>
      <c r="F944" s="2"/>
      <c r="G944" s="2"/>
      <c r="H944" s="2"/>
      <c r="I944" s="2"/>
      <c r="J944" s="2"/>
      <c r="K944" s="2"/>
      <c r="L944" s="2"/>
      <c r="M944" s="2"/>
      <c r="N944" s="2"/>
      <c r="O944" s="2"/>
      <c r="P944" s="2"/>
      <c r="Q944" s="2"/>
      <c r="R944" s="2"/>
      <c r="S944" s="2"/>
      <c r="T944" s="2"/>
      <c r="U944" s="2"/>
      <c r="V944" s="2"/>
      <c r="W944" s="2"/>
      <c r="X944" s="2"/>
      <c r="Y944" s="2"/>
      <c r="Z944" s="2"/>
      <c r="AA944" s="1622"/>
    </row>
    <row r="945" spans="1:27" ht="15.75">
      <c r="A945" s="2"/>
      <c r="B945" s="64"/>
      <c r="C945" s="2"/>
      <c r="D945" s="2"/>
      <c r="E945" s="2"/>
      <c r="F945" s="2"/>
      <c r="G945" s="2"/>
      <c r="H945" s="2"/>
      <c r="I945" s="2"/>
      <c r="J945" s="2"/>
      <c r="K945" s="2"/>
      <c r="L945" s="2"/>
      <c r="M945" s="2"/>
      <c r="N945" s="2"/>
      <c r="O945" s="2"/>
      <c r="P945" s="2"/>
      <c r="Q945" s="2"/>
      <c r="R945" s="2"/>
      <c r="S945" s="2"/>
      <c r="T945" s="2"/>
      <c r="U945" s="2"/>
      <c r="V945" s="2"/>
      <c r="W945" s="2"/>
      <c r="X945" s="2"/>
      <c r="Y945" s="2"/>
      <c r="Z945" s="2"/>
      <c r="AA945" s="1622"/>
    </row>
    <row r="946" spans="1:27" ht="15.75">
      <c r="A946" s="2"/>
      <c r="B946" s="64"/>
      <c r="C946" s="2"/>
      <c r="D946" s="2"/>
      <c r="E946" s="2"/>
      <c r="F946" s="2"/>
      <c r="G946" s="2"/>
      <c r="H946" s="2"/>
      <c r="I946" s="2"/>
      <c r="J946" s="2"/>
      <c r="K946" s="2"/>
      <c r="L946" s="2"/>
      <c r="M946" s="2"/>
      <c r="N946" s="2"/>
      <c r="O946" s="2"/>
      <c r="P946" s="2"/>
      <c r="Q946" s="2"/>
      <c r="R946" s="2"/>
      <c r="S946" s="2"/>
      <c r="T946" s="2"/>
      <c r="U946" s="2"/>
      <c r="V946" s="2"/>
      <c r="W946" s="2"/>
      <c r="X946" s="2"/>
      <c r="Y946" s="2"/>
      <c r="Z946" s="2"/>
      <c r="AA946" s="1622"/>
    </row>
    <row r="947" spans="1:27" ht="15.75">
      <c r="A947" s="2"/>
      <c r="B947" s="64"/>
      <c r="C947" s="2"/>
      <c r="D947" s="2"/>
      <c r="E947" s="2"/>
      <c r="F947" s="2"/>
      <c r="G947" s="2"/>
      <c r="H947" s="2"/>
      <c r="I947" s="2"/>
      <c r="J947" s="2"/>
      <c r="K947" s="2"/>
      <c r="L947" s="2"/>
      <c r="M947" s="2"/>
      <c r="N947" s="2"/>
      <c r="O947" s="2"/>
      <c r="P947" s="2"/>
      <c r="Q947" s="2"/>
      <c r="R947" s="2"/>
      <c r="S947" s="2"/>
      <c r="T947" s="2"/>
      <c r="U947" s="2"/>
      <c r="V947" s="2"/>
      <c r="W947" s="2"/>
      <c r="X947" s="2"/>
      <c r="Y947" s="2"/>
      <c r="Z947" s="2"/>
      <c r="AA947" s="1622"/>
    </row>
    <row r="948" spans="1:27" ht="15.75">
      <c r="A948" s="2"/>
      <c r="B948" s="64"/>
      <c r="C948" s="2"/>
      <c r="D948" s="2"/>
      <c r="E948" s="2"/>
      <c r="F948" s="2"/>
      <c r="G948" s="2"/>
      <c r="H948" s="2"/>
      <c r="I948" s="2"/>
      <c r="J948" s="2"/>
      <c r="K948" s="2"/>
      <c r="L948" s="2"/>
      <c r="M948" s="2"/>
      <c r="N948" s="2"/>
      <c r="O948" s="2"/>
      <c r="P948" s="2"/>
      <c r="Q948" s="2"/>
      <c r="R948" s="2"/>
      <c r="S948" s="2"/>
      <c r="T948" s="2"/>
      <c r="U948" s="2"/>
      <c r="V948" s="2"/>
      <c r="W948" s="2"/>
      <c r="X948" s="2"/>
      <c r="Y948" s="2"/>
      <c r="Z948" s="2"/>
      <c r="AA948" s="1622"/>
    </row>
    <row r="949" spans="1:27" ht="15.75">
      <c r="A949" s="2"/>
      <c r="B949" s="64"/>
      <c r="C949" s="2"/>
      <c r="D949" s="2"/>
      <c r="E949" s="2"/>
      <c r="F949" s="2"/>
      <c r="G949" s="2"/>
      <c r="H949" s="2"/>
      <c r="I949" s="2"/>
      <c r="J949" s="2"/>
      <c r="K949" s="2"/>
      <c r="L949" s="2"/>
      <c r="M949" s="2"/>
      <c r="N949" s="2"/>
      <c r="O949" s="2"/>
      <c r="P949" s="2"/>
      <c r="Q949" s="2"/>
      <c r="R949" s="2"/>
      <c r="S949" s="2"/>
      <c r="T949" s="2"/>
      <c r="U949" s="2"/>
      <c r="V949" s="2"/>
      <c r="W949" s="2"/>
      <c r="X949" s="2"/>
      <c r="Y949" s="2"/>
      <c r="Z949" s="2"/>
      <c r="AA949" s="1622"/>
    </row>
    <row r="950" spans="1:27" ht="15.75">
      <c r="A950" s="2"/>
      <c r="B950" s="64"/>
      <c r="C950" s="2"/>
      <c r="D950" s="2"/>
      <c r="E950" s="2"/>
      <c r="F950" s="2"/>
      <c r="G950" s="2"/>
      <c r="H950" s="2"/>
      <c r="I950" s="2"/>
      <c r="J950" s="2"/>
      <c r="K950" s="2"/>
      <c r="L950" s="2"/>
      <c r="M950" s="2"/>
      <c r="N950" s="2"/>
      <c r="O950" s="2"/>
      <c r="P950" s="2"/>
      <c r="Q950" s="2"/>
      <c r="R950" s="2"/>
      <c r="S950" s="2"/>
      <c r="T950" s="2"/>
      <c r="U950" s="2"/>
      <c r="V950" s="2"/>
      <c r="W950" s="2"/>
      <c r="X950" s="2"/>
      <c r="Y950" s="2"/>
      <c r="Z950" s="2"/>
      <c r="AA950" s="1622"/>
    </row>
    <row r="951" spans="1:27" ht="15.75">
      <c r="A951" s="2"/>
      <c r="B951" s="64"/>
      <c r="C951" s="2"/>
      <c r="D951" s="2"/>
      <c r="E951" s="2"/>
      <c r="F951" s="2"/>
      <c r="G951" s="2"/>
      <c r="H951" s="2"/>
      <c r="I951" s="2"/>
      <c r="J951" s="2"/>
      <c r="K951" s="2"/>
      <c r="L951" s="2"/>
      <c r="M951" s="2"/>
      <c r="N951" s="2"/>
      <c r="O951" s="2"/>
      <c r="P951" s="2"/>
      <c r="Q951" s="2"/>
      <c r="R951" s="2"/>
      <c r="S951" s="2"/>
      <c r="T951" s="2"/>
      <c r="U951" s="2"/>
      <c r="V951" s="2"/>
      <c r="W951" s="2"/>
      <c r="X951" s="2"/>
      <c r="Y951" s="2"/>
      <c r="Z951" s="2"/>
      <c r="AA951" s="1622"/>
    </row>
    <row r="952" spans="1:27" ht="15.75">
      <c r="A952" s="2"/>
      <c r="B952" s="64"/>
      <c r="C952" s="2"/>
      <c r="D952" s="2"/>
      <c r="E952" s="2"/>
      <c r="F952" s="2"/>
      <c r="G952" s="2"/>
      <c r="H952" s="2"/>
      <c r="I952" s="2"/>
      <c r="J952" s="2"/>
      <c r="K952" s="2"/>
      <c r="L952" s="2"/>
      <c r="M952" s="2"/>
      <c r="N952" s="2"/>
      <c r="O952" s="2"/>
      <c r="P952" s="2"/>
      <c r="Q952" s="2"/>
      <c r="R952" s="2"/>
      <c r="S952" s="2"/>
      <c r="T952" s="2"/>
      <c r="U952" s="2"/>
      <c r="V952" s="2"/>
      <c r="W952" s="2"/>
      <c r="X952" s="2"/>
      <c r="Y952" s="2"/>
      <c r="Z952" s="2"/>
      <c r="AA952" s="1622"/>
    </row>
    <row r="953" spans="1:27" ht="15.75">
      <c r="A953" s="2"/>
      <c r="B953" s="64"/>
      <c r="C953" s="2"/>
      <c r="D953" s="2"/>
      <c r="E953" s="2"/>
      <c r="F953" s="2"/>
      <c r="G953" s="2"/>
      <c r="H953" s="2"/>
      <c r="I953" s="2"/>
      <c r="J953" s="2"/>
      <c r="K953" s="2"/>
      <c r="L953" s="2"/>
      <c r="M953" s="2"/>
      <c r="N953" s="2"/>
      <c r="O953" s="2"/>
      <c r="P953" s="2"/>
      <c r="Q953" s="2"/>
      <c r="R953" s="2"/>
      <c r="S953" s="2"/>
      <c r="T953" s="2"/>
      <c r="U953" s="2"/>
      <c r="V953" s="2"/>
      <c r="W953" s="2"/>
      <c r="X953" s="2"/>
      <c r="Y953" s="2"/>
      <c r="Z953" s="2"/>
      <c r="AA953" s="1622"/>
    </row>
    <row r="954" spans="1:27" ht="15.75">
      <c r="A954" s="2"/>
      <c r="B954" s="64"/>
      <c r="C954" s="2"/>
      <c r="D954" s="2"/>
      <c r="E954" s="2"/>
      <c r="F954" s="2"/>
      <c r="G954" s="2"/>
      <c r="H954" s="2"/>
      <c r="I954" s="2"/>
      <c r="J954" s="2"/>
      <c r="K954" s="2"/>
      <c r="L954" s="2"/>
      <c r="M954" s="2"/>
      <c r="N954" s="2"/>
      <c r="O954" s="2"/>
      <c r="P954" s="2"/>
      <c r="Q954" s="2"/>
      <c r="R954" s="2"/>
      <c r="S954" s="2"/>
      <c r="T954" s="2"/>
      <c r="U954" s="2"/>
      <c r="V954" s="2"/>
      <c r="W954" s="2"/>
      <c r="X954" s="2"/>
      <c r="Y954" s="2"/>
      <c r="Z954" s="2"/>
      <c r="AA954" s="1622"/>
    </row>
    <row r="955" spans="1:27" ht="15.75">
      <c r="A955" s="2"/>
      <c r="B955" s="64"/>
      <c r="C955" s="2"/>
      <c r="D955" s="2"/>
      <c r="E955" s="2"/>
      <c r="F955" s="2"/>
      <c r="G955" s="2"/>
      <c r="H955" s="2"/>
      <c r="I955" s="2"/>
      <c r="J955" s="2"/>
      <c r="K955" s="2"/>
      <c r="L955" s="2"/>
      <c r="M955" s="2"/>
      <c r="N955" s="2"/>
      <c r="O955" s="2"/>
      <c r="P955" s="2"/>
      <c r="Q955" s="2"/>
      <c r="R955" s="2"/>
      <c r="S955" s="2"/>
      <c r="T955" s="2"/>
      <c r="U955" s="2"/>
      <c r="V955" s="2"/>
      <c r="W955" s="2"/>
      <c r="X955" s="2"/>
      <c r="Y955" s="2"/>
      <c r="Z955" s="2"/>
      <c r="AA955" s="1622"/>
    </row>
    <row r="956" spans="1:27" ht="15.75">
      <c r="A956" s="2"/>
      <c r="B956" s="64"/>
      <c r="C956" s="2"/>
      <c r="D956" s="2"/>
      <c r="E956" s="2"/>
      <c r="F956" s="2"/>
      <c r="G956" s="2"/>
      <c r="H956" s="2"/>
      <c r="I956" s="2"/>
      <c r="J956" s="2"/>
      <c r="K956" s="2"/>
      <c r="L956" s="2"/>
      <c r="M956" s="2"/>
      <c r="N956" s="2"/>
      <c r="O956" s="2"/>
      <c r="P956" s="2"/>
      <c r="Q956" s="2"/>
      <c r="R956" s="2"/>
      <c r="S956" s="2"/>
      <c r="T956" s="2"/>
      <c r="U956" s="2"/>
      <c r="V956" s="2"/>
      <c r="W956" s="2"/>
      <c r="X956" s="2"/>
      <c r="Y956" s="2"/>
      <c r="Z956" s="2"/>
      <c r="AA956" s="1622"/>
    </row>
    <row r="957" spans="1:27" ht="15.75">
      <c r="A957" s="2"/>
      <c r="B957" s="64"/>
      <c r="C957" s="2"/>
      <c r="D957" s="2"/>
      <c r="E957" s="2"/>
      <c r="F957" s="2"/>
      <c r="G957" s="2"/>
      <c r="H957" s="2"/>
      <c r="I957" s="2"/>
      <c r="J957" s="2"/>
      <c r="K957" s="2"/>
      <c r="L957" s="2"/>
      <c r="M957" s="2"/>
      <c r="N957" s="2"/>
      <c r="O957" s="2"/>
      <c r="P957" s="2"/>
      <c r="Q957" s="2"/>
      <c r="R957" s="2"/>
      <c r="S957" s="2"/>
      <c r="T957" s="2"/>
      <c r="U957" s="2"/>
      <c r="V957" s="2"/>
      <c r="W957" s="2"/>
      <c r="X957" s="2"/>
      <c r="Y957" s="2"/>
      <c r="Z957" s="2"/>
      <c r="AA957" s="1622"/>
    </row>
    <row r="958" spans="1:27" ht="15.75">
      <c r="A958" s="2"/>
      <c r="B958" s="64"/>
      <c r="C958" s="2"/>
      <c r="D958" s="2"/>
      <c r="E958" s="2"/>
      <c r="F958" s="2"/>
      <c r="G958" s="2"/>
      <c r="H958" s="2"/>
      <c r="I958" s="2"/>
      <c r="J958" s="2"/>
      <c r="K958" s="2"/>
      <c r="L958" s="2"/>
      <c r="M958" s="2"/>
      <c r="N958" s="2"/>
      <c r="O958" s="2"/>
      <c r="P958" s="2"/>
      <c r="Q958" s="2"/>
      <c r="R958" s="2"/>
      <c r="S958" s="2"/>
      <c r="T958" s="2"/>
      <c r="U958" s="2"/>
      <c r="V958" s="2"/>
      <c r="W958" s="2"/>
      <c r="X958" s="2"/>
      <c r="Y958" s="2"/>
      <c r="Z958" s="2"/>
      <c r="AA958" s="1622"/>
    </row>
    <row r="959" spans="1:27" ht="15.75">
      <c r="A959" s="2"/>
      <c r="B959" s="64"/>
      <c r="C959" s="2"/>
      <c r="D959" s="2"/>
      <c r="E959" s="2"/>
      <c r="F959" s="2"/>
      <c r="G959" s="2"/>
      <c r="H959" s="2"/>
      <c r="I959" s="2"/>
      <c r="J959" s="2"/>
      <c r="K959" s="2"/>
      <c r="L959" s="2"/>
      <c r="M959" s="2"/>
      <c r="N959" s="2"/>
      <c r="O959" s="2"/>
      <c r="P959" s="2"/>
      <c r="Q959" s="2"/>
      <c r="R959" s="2"/>
      <c r="S959" s="2"/>
      <c r="T959" s="2"/>
      <c r="U959" s="2"/>
      <c r="V959" s="2"/>
      <c r="W959" s="2"/>
      <c r="X959" s="2"/>
      <c r="Y959" s="2"/>
      <c r="Z959" s="2"/>
      <c r="AA959" s="1622"/>
    </row>
    <row r="960" spans="1:27" ht="15.75">
      <c r="A960" s="2"/>
      <c r="B960" s="64"/>
      <c r="C960" s="2"/>
      <c r="D960" s="2"/>
      <c r="E960" s="2"/>
      <c r="F960" s="2"/>
      <c r="G960" s="2"/>
      <c r="H960" s="2"/>
      <c r="I960" s="2"/>
      <c r="J960" s="2"/>
      <c r="K960" s="2"/>
      <c r="L960" s="2"/>
      <c r="M960" s="2"/>
      <c r="N960" s="2"/>
      <c r="O960" s="2"/>
      <c r="P960" s="2"/>
      <c r="Q960" s="2"/>
      <c r="R960" s="2"/>
      <c r="S960" s="2"/>
      <c r="T960" s="2"/>
      <c r="U960" s="2"/>
      <c r="V960" s="2"/>
      <c r="W960" s="2"/>
      <c r="X960" s="2"/>
      <c r="Y960" s="2"/>
      <c r="Z960" s="2"/>
      <c r="AA960" s="1622"/>
    </row>
    <row r="961" spans="1:27" ht="15.75">
      <c r="A961" s="2"/>
      <c r="B961" s="64"/>
      <c r="C961" s="2"/>
      <c r="D961" s="2"/>
      <c r="E961" s="2"/>
      <c r="F961" s="2"/>
      <c r="G961" s="2"/>
      <c r="H961" s="2"/>
      <c r="I961" s="2"/>
      <c r="J961" s="2"/>
      <c r="K961" s="2"/>
      <c r="L961" s="2"/>
      <c r="M961" s="2"/>
      <c r="N961" s="2"/>
      <c r="O961" s="2"/>
      <c r="P961" s="2"/>
      <c r="Q961" s="2"/>
      <c r="R961" s="2"/>
      <c r="S961" s="2"/>
      <c r="T961" s="2"/>
      <c r="U961" s="2"/>
      <c r="V961" s="2"/>
      <c r="W961" s="2"/>
      <c r="X961" s="2"/>
      <c r="Y961" s="2"/>
      <c r="Z961" s="2"/>
      <c r="AA961" s="1622"/>
    </row>
    <row r="962" spans="1:27" ht="15.75">
      <c r="A962" s="2"/>
      <c r="B962" s="64"/>
      <c r="C962" s="2"/>
      <c r="D962" s="2"/>
      <c r="E962" s="2"/>
      <c r="F962" s="2"/>
      <c r="G962" s="2"/>
      <c r="H962" s="2"/>
      <c r="I962" s="2"/>
      <c r="J962" s="2"/>
      <c r="K962" s="2"/>
      <c r="L962" s="2"/>
      <c r="M962" s="2"/>
      <c r="N962" s="2"/>
      <c r="O962" s="2"/>
      <c r="P962" s="2"/>
      <c r="Q962" s="2"/>
      <c r="R962" s="2"/>
      <c r="S962" s="2"/>
      <c r="T962" s="2"/>
      <c r="U962" s="2"/>
      <c r="V962" s="2"/>
      <c r="W962" s="2"/>
      <c r="X962" s="2"/>
      <c r="Y962" s="2"/>
      <c r="Z962" s="2"/>
      <c r="AA962" s="1622"/>
    </row>
    <row r="963" spans="1:27" ht="15.75">
      <c r="A963" s="2"/>
      <c r="B963" s="64"/>
      <c r="C963" s="2"/>
      <c r="D963" s="2"/>
      <c r="E963" s="2"/>
      <c r="F963" s="2"/>
      <c r="G963" s="2"/>
      <c r="H963" s="2"/>
      <c r="I963" s="2"/>
      <c r="J963" s="2"/>
      <c r="K963" s="2"/>
      <c r="L963" s="2"/>
      <c r="M963" s="2"/>
      <c r="N963" s="2"/>
      <c r="O963" s="2"/>
      <c r="P963" s="2"/>
      <c r="Q963" s="2"/>
      <c r="R963" s="2"/>
      <c r="S963" s="2"/>
      <c r="T963" s="2"/>
      <c r="U963" s="2"/>
      <c r="V963" s="2"/>
      <c r="W963" s="2"/>
      <c r="X963" s="2"/>
      <c r="Y963" s="2"/>
      <c r="Z963" s="2"/>
      <c r="AA963" s="1622"/>
    </row>
    <row r="964" spans="1:27" ht="15.75">
      <c r="A964" s="2"/>
      <c r="B964" s="64"/>
      <c r="C964" s="2"/>
      <c r="D964" s="2"/>
      <c r="E964" s="2"/>
      <c r="F964" s="2"/>
      <c r="G964" s="2"/>
      <c r="H964" s="2"/>
      <c r="I964" s="2"/>
      <c r="J964" s="2"/>
      <c r="K964" s="2"/>
      <c r="L964" s="2"/>
      <c r="M964" s="2"/>
      <c r="N964" s="2"/>
      <c r="O964" s="2"/>
      <c r="P964" s="2"/>
      <c r="Q964" s="2"/>
      <c r="R964" s="2"/>
      <c r="S964" s="2"/>
      <c r="T964" s="2"/>
      <c r="U964" s="2"/>
      <c r="V964" s="2"/>
      <c r="W964" s="2"/>
      <c r="X964" s="2"/>
      <c r="Y964" s="2"/>
      <c r="Z964" s="2"/>
      <c r="AA964" s="1622"/>
    </row>
    <row r="965" spans="1:27" ht="15.75">
      <c r="A965" s="2"/>
      <c r="B965" s="64"/>
      <c r="C965" s="2"/>
      <c r="D965" s="2"/>
      <c r="E965" s="2"/>
      <c r="F965" s="2"/>
      <c r="G965" s="2"/>
      <c r="H965" s="2"/>
      <c r="I965" s="2"/>
      <c r="J965" s="2"/>
      <c r="K965" s="2"/>
      <c r="L965" s="2"/>
      <c r="M965" s="2"/>
      <c r="N965" s="2"/>
      <c r="O965" s="2"/>
      <c r="P965" s="2"/>
      <c r="Q965" s="2"/>
      <c r="R965" s="2"/>
      <c r="S965" s="2"/>
      <c r="T965" s="2"/>
      <c r="U965" s="2"/>
      <c r="V965" s="2"/>
      <c r="W965" s="2"/>
      <c r="X965" s="2"/>
      <c r="Y965" s="2"/>
      <c r="Z965" s="2"/>
      <c r="AA965" s="1622"/>
    </row>
    <row r="966" spans="1:27" ht="15.75">
      <c r="A966" s="2"/>
      <c r="B966" s="64"/>
      <c r="C966" s="2"/>
      <c r="D966" s="2"/>
      <c r="E966" s="2"/>
      <c r="F966" s="2"/>
      <c r="G966" s="2"/>
      <c r="H966" s="2"/>
      <c r="I966" s="2"/>
      <c r="J966" s="2"/>
      <c r="K966" s="2"/>
      <c r="L966" s="2"/>
      <c r="M966" s="2"/>
      <c r="N966" s="2"/>
      <c r="O966" s="2"/>
      <c r="P966" s="2"/>
      <c r="Q966" s="2"/>
      <c r="R966" s="2"/>
      <c r="S966" s="2"/>
      <c r="T966" s="2"/>
      <c r="U966" s="2"/>
      <c r="V966" s="2"/>
      <c r="W966" s="2"/>
      <c r="X966" s="2"/>
      <c r="Y966" s="2"/>
      <c r="Z966" s="2"/>
      <c r="AA966" s="1622"/>
    </row>
    <row r="967" spans="1:27" ht="15.75">
      <c r="A967" s="2"/>
      <c r="B967" s="64"/>
      <c r="C967" s="2"/>
      <c r="D967" s="2"/>
      <c r="E967" s="2"/>
      <c r="F967" s="2"/>
      <c r="G967" s="2"/>
      <c r="H967" s="2"/>
      <c r="I967" s="2"/>
      <c r="J967" s="2"/>
      <c r="K967" s="2"/>
      <c r="L967" s="2"/>
      <c r="M967" s="2"/>
      <c r="N967" s="2"/>
      <c r="O967" s="2"/>
      <c r="P967" s="2"/>
      <c r="Q967" s="2"/>
      <c r="R967" s="2"/>
      <c r="S967" s="2"/>
      <c r="T967" s="2"/>
      <c r="U967" s="2"/>
      <c r="V967" s="2"/>
      <c r="W967" s="2"/>
      <c r="X967" s="2"/>
      <c r="Y967" s="2"/>
      <c r="Z967" s="2"/>
      <c r="AA967" s="1622"/>
    </row>
    <row r="968" spans="1:27" ht="15.75">
      <c r="A968" s="2"/>
      <c r="B968" s="64"/>
      <c r="C968" s="2"/>
      <c r="D968" s="2"/>
      <c r="E968" s="2"/>
      <c r="F968" s="2"/>
      <c r="G968" s="2"/>
      <c r="H968" s="2"/>
      <c r="I968" s="2"/>
      <c r="J968" s="2"/>
      <c r="K968" s="2"/>
      <c r="L968" s="2"/>
      <c r="M968" s="2"/>
      <c r="N968" s="2"/>
      <c r="O968" s="2"/>
      <c r="P968" s="2"/>
      <c r="Q968" s="2"/>
      <c r="R968" s="2"/>
      <c r="S968" s="2"/>
      <c r="T968" s="2"/>
      <c r="U968" s="2"/>
      <c r="V968" s="2"/>
      <c r="W968" s="2"/>
      <c r="X968" s="2"/>
      <c r="Y968" s="2"/>
      <c r="Z968" s="2"/>
      <c r="AA968" s="1622"/>
    </row>
    <row r="969" spans="1:27" ht="15.75">
      <c r="A969" s="2"/>
      <c r="B969" s="64"/>
      <c r="C969" s="2"/>
      <c r="D969" s="2"/>
      <c r="E969" s="2"/>
      <c r="F969" s="2"/>
      <c r="G969" s="2"/>
      <c r="H969" s="2"/>
      <c r="I969" s="2"/>
      <c r="J969" s="2"/>
      <c r="K969" s="2"/>
      <c r="L969" s="2"/>
      <c r="M969" s="2"/>
      <c r="N969" s="2"/>
      <c r="O969" s="2"/>
      <c r="P969" s="2"/>
      <c r="Q969" s="2"/>
      <c r="R969" s="2"/>
      <c r="S969" s="2"/>
      <c r="T969" s="2"/>
      <c r="U969" s="2"/>
      <c r="V969" s="2"/>
      <c r="W969" s="2"/>
      <c r="X969" s="2"/>
      <c r="Y969" s="2"/>
      <c r="Z969" s="2"/>
      <c r="AA969" s="1622"/>
    </row>
    <row r="970" spans="1:27" ht="15.75">
      <c r="A970" s="2"/>
      <c r="B970" s="64"/>
      <c r="C970" s="2"/>
      <c r="D970" s="2"/>
      <c r="E970" s="2"/>
      <c r="F970" s="2"/>
      <c r="G970" s="2"/>
      <c r="H970" s="2"/>
      <c r="I970" s="2"/>
      <c r="J970" s="2"/>
      <c r="K970" s="2"/>
      <c r="L970" s="2"/>
      <c r="M970" s="2"/>
      <c r="N970" s="2"/>
      <c r="O970" s="2"/>
      <c r="P970" s="2"/>
      <c r="Q970" s="2"/>
      <c r="R970" s="2"/>
      <c r="S970" s="2"/>
      <c r="T970" s="2"/>
      <c r="U970" s="2"/>
      <c r="V970" s="2"/>
      <c r="W970" s="2"/>
      <c r="X970" s="2"/>
      <c r="Y970" s="2"/>
      <c r="Z970" s="2"/>
      <c r="AA970" s="1622"/>
    </row>
    <row r="971" spans="1:27" ht="15.75">
      <c r="A971" s="2"/>
      <c r="B971" s="64"/>
      <c r="C971" s="2"/>
      <c r="D971" s="2"/>
      <c r="E971" s="2"/>
      <c r="F971" s="2"/>
      <c r="G971" s="2"/>
      <c r="H971" s="2"/>
      <c r="I971" s="2"/>
      <c r="J971" s="2"/>
      <c r="K971" s="2"/>
      <c r="L971" s="2"/>
      <c r="M971" s="2"/>
      <c r="N971" s="2"/>
      <c r="O971" s="2"/>
      <c r="P971" s="2"/>
      <c r="Q971" s="2"/>
      <c r="R971" s="2"/>
      <c r="S971" s="2"/>
      <c r="T971" s="2"/>
      <c r="U971" s="2"/>
      <c r="V971" s="2"/>
      <c r="W971" s="2"/>
      <c r="X971" s="2"/>
      <c r="Y971" s="2"/>
      <c r="Z971" s="2"/>
      <c r="AA971" s="1622"/>
    </row>
    <row r="972" spans="1:27" ht="15.75">
      <c r="A972" s="2"/>
      <c r="B972" s="64"/>
      <c r="C972" s="2"/>
      <c r="D972" s="2"/>
      <c r="E972" s="2"/>
      <c r="F972" s="2"/>
      <c r="G972" s="2"/>
      <c r="H972" s="2"/>
      <c r="I972" s="2"/>
      <c r="J972" s="2"/>
      <c r="K972" s="2"/>
      <c r="L972" s="2"/>
      <c r="M972" s="2"/>
      <c r="N972" s="2"/>
      <c r="O972" s="2"/>
      <c r="P972" s="2"/>
      <c r="Q972" s="2"/>
      <c r="R972" s="2"/>
      <c r="S972" s="2"/>
      <c r="T972" s="2"/>
      <c r="U972" s="2"/>
      <c r="V972" s="2"/>
      <c r="W972" s="2"/>
      <c r="X972" s="2"/>
      <c r="Y972" s="2"/>
      <c r="Z972" s="2"/>
      <c r="AA972" s="1622"/>
    </row>
    <row r="973" spans="1:27" ht="15.75">
      <c r="A973" s="2"/>
      <c r="B973" s="64"/>
      <c r="C973" s="2"/>
      <c r="D973" s="2"/>
      <c r="E973" s="2"/>
      <c r="F973" s="2"/>
      <c r="G973" s="2"/>
      <c r="H973" s="2"/>
      <c r="I973" s="2"/>
      <c r="J973" s="2"/>
      <c r="K973" s="2"/>
      <c r="L973" s="2"/>
      <c r="M973" s="2"/>
      <c r="N973" s="2"/>
      <c r="O973" s="2"/>
      <c r="P973" s="2"/>
      <c r="Q973" s="2"/>
      <c r="R973" s="2"/>
      <c r="S973" s="2"/>
      <c r="T973" s="2"/>
      <c r="U973" s="2"/>
      <c r="V973" s="2"/>
      <c r="W973" s="2"/>
      <c r="X973" s="2"/>
      <c r="Y973" s="2"/>
      <c r="Z973" s="2"/>
      <c r="AA973" s="1622"/>
    </row>
    <row r="974" spans="1:27" ht="15.75">
      <c r="A974" s="2"/>
      <c r="B974" s="64"/>
      <c r="C974" s="2"/>
      <c r="D974" s="2"/>
      <c r="E974" s="2"/>
      <c r="F974" s="2"/>
      <c r="G974" s="2"/>
      <c r="H974" s="2"/>
      <c r="I974" s="2"/>
      <c r="J974" s="2"/>
      <c r="K974" s="2"/>
      <c r="L974" s="2"/>
      <c r="M974" s="2"/>
      <c r="N974" s="2"/>
      <c r="O974" s="2"/>
      <c r="P974" s="2"/>
      <c r="Q974" s="2"/>
      <c r="R974" s="2"/>
      <c r="S974" s="2"/>
      <c r="T974" s="2"/>
      <c r="U974" s="2"/>
      <c r="V974" s="2"/>
      <c r="W974" s="2"/>
      <c r="X974" s="2"/>
      <c r="Y974" s="2"/>
      <c r="Z974" s="2"/>
      <c r="AA974" s="1622"/>
    </row>
    <row r="975" spans="1:27" ht="15.75">
      <c r="A975" s="2"/>
      <c r="B975" s="64"/>
      <c r="C975" s="2"/>
      <c r="D975" s="2"/>
      <c r="E975" s="2"/>
      <c r="F975" s="2"/>
      <c r="G975" s="2"/>
      <c r="H975" s="2"/>
      <c r="I975" s="2"/>
      <c r="J975" s="2"/>
      <c r="K975" s="2"/>
      <c r="L975" s="2"/>
      <c r="M975" s="2"/>
      <c r="N975" s="2"/>
      <c r="O975" s="2"/>
      <c r="P975" s="2"/>
      <c r="Q975" s="2"/>
      <c r="R975" s="2"/>
      <c r="S975" s="2"/>
      <c r="T975" s="2"/>
      <c r="U975" s="2"/>
      <c r="V975" s="2"/>
      <c r="W975" s="2"/>
      <c r="X975" s="2"/>
      <c r="Y975" s="2"/>
      <c r="Z975" s="2"/>
      <c r="AA975" s="1622"/>
    </row>
    <row r="976" spans="1:27" ht="15.75">
      <c r="A976" s="2"/>
      <c r="B976" s="64"/>
      <c r="C976" s="2"/>
      <c r="D976" s="2"/>
      <c r="E976" s="2"/>
      <c r="F976" s="2"/>
      <c r="G976" s="2"/>
      <c r="H976" s="2"/>
      <c r="I976" s="2"/>
      <c r="J976" s="2"/>
      <c r="K976" s="2"/>
      <c r="L976" s="2"/>
      <c r="M976" s="2"/>
      <c r="N976" s="2"/>
      <c r="O976" s="2"/>
      <c r="P976" s="2"/>
      <c r="Q976" s="2"/>
      <c r="R976" s="2"/>
      <c r="S976" s="2"/>
      <c r="T976" s="2"/>
      <c r="U976" s="2"/>
      <c r="V976" s="2"/>
      <c r="W976" s="2"/>
      <c r="X976" s="2"/>
      <c r="Y976" s="2"/>
      <c r="Z976" s="2"/>
      <c r="AA976" s="1622"/>
    </row>
    <row r="977" spans="1:27" ht="15.75">
      <c r="A977" s="2"/>
      <c r="B977" s="64"/>
      <c r="C977" s="2"/>
      <c r="D977" s="2"/>
      <c r="E977" s="2"/>
      <c r="F977" s="2"/>
      <c r="G977" s="2"/>
      <c r="H977" s="2"/>
      <c r="I977" s="2"/>
      <c r="J977" s="2"/>
      <c r="K977" s="2"/>
      <c r="L977" s="2"/>
      <c r="M977" s="2"/>
      <c r="N977" s="2"/>
      <c r="O977" s="2"/>
      <c r="P977" s="2"/>
      <c r="Q977" s="2"/>
      <c r="R977" s="2"/>
      <c r="S977" s="2"/>
      <c r="T977" s="2"/>
      <c r="U977" s="2"/>
      <c r="V977" s="2"/>
      <c r="W977" s="2"/>
      <c r="X977" s="2"/>
      <c r="Y977" s="2"/>
      <c r="Z977" s="2"/>
      <c r="AA977" s="1622"/>
    </row>
    <row r="978" spans="1:27" ht="15.75">
      <c r="A978" s="2"/>
      <c r="B978" s="64"/>
      <c r="C978" s="2"/>
      <c r="D978" s="2"/>
      <c r="E978" s="2"/>
      <c r="F978" s="2"/>
      <c r="G978" s="2"/>
      <c r="H978" s="2"/>
      <c r="I978" s="2"/>
      <c r="J978" s="2"/>
      <c r="K978" s="2"/>
      <c r="L978" s="2"/>
      <c r="M978" s="2"/>
      <c r="N978" s="2"/>
      <c r="O978" s="2"/>
      <c r="P978" s="2"/>
      <c r="Q978" s="2"/>
      <c r="R978" s="2"/>
      <c r="S978" s="2"/>
      <c r="T978" s="2"/>
      <c r="U978" s="2"/>
      <c r="V978" s="2"/>
      <c r="W978" s="2"/>
      <c r="X978" s="2"/>
      <c r="Y978" s="2"/>
      <c r="Z978" s="2"/>
      <c r="AA978" s="1622"/>
    </row>
    <row r="979" spans="1:27" ht="15.75">
      <c r="A979" s="2"/>
      <c r="B979" s="64"/>
      <c r="C979" s="2"/>
      <c r="D979" s="2"/>
      <c r="E979" s="2"/>
      <c r="F979" s="2"/>
      <c r="G979" s="2"/>
      <c r="H979" s="2"/>
      <c r="I979" s="2"/>
      <c r="J979" s="2"/>
      <c r="K979" s="2"/>
      <c r="L979" s="2"/>
      <c r="M979" s="2"/>
      <c r="N979" s="2"/>
      <c r="O979" s="2"/>
      <c r="P979" s="2"/>
      <c r="Q979" s="2"/>
      <c r="R979" s="2"/>
      <c r="S979" s="2"/>
      <c r="T979" s="2"/>
      <c r="U979" s="2"/>
      <c r="V979" s="2"/>
      <c r="W979" s="2"/>
      <c r="X979" s="2"/>
      <c r="Y979" s="2"/>
      <c r="Z979" s="2"/>
      <c r="AA979" s="1622"/>
    </row>
    <row r="980" spans="1:27" ht="15.75">
      <c r="A980" s="2"/>
      <c r="B980" s="64"/>
      <c r="C980" s="2"/>
      <c r="D980" s="2"/>
      <c r="E980" s="2"/>
      <c r="F980" s="2"/>
      <c r="G980" s="2"/>
      <c r="H980" s="2"/>
      <c r="I980" s="2"/>
      <c r="J980" s="2"/>
      <c r="K980" s="2"/>
      <c r="L980" s="2"/>
      <c r="M980" s="2"/>
      <c r="N980" s="2"/>
      <c r="O980" s="2"/>
      <c r="P980" s="2"/>
      <c r="Q980" s="2"/>
      <c r="R980" s="2"/>
      <c r="S980" s="2"/>
      <c r="T980" s="2"/>
      <c r="U980" s="2"/>
      <c r="V980" s="2"/>
      <c r="W980" s="2"/>
      <c r="X980" s="2"/>
      <c r="Y980" s="2"/>
      <c r="Z980" s="2"/>
      <c r="AA980" s="1622"/>
    </row>
    <row r="981" spans="1:27" ht="15.75">
      <c r="A981" s="2"/>
      <c r="B981" s="64"/>
      <c r="C981" s="2"/>
      <c r="D981" s="2"/>
      <c r="E981" s="2"/>
      <c r="F981" s="2"/>
      <c r="G981" s="2"/>
      <c r="H981" s="2"/>
      <c r="I981" s="2"/>
      <c r="J981" s="2"/>
      <c r="K981" s="2"/>
      <c r="L981" s="2"/>
      <c r="M981" s="2"/>
      <c r="N981" s="2"/>
      <c r="O981" s="2"/>
      <c r="P981" s="2"/>
      <c r="Q981" s="2"/>
      <c r="R981" s="2"/>
      <c r="S981" s="2"/>
      <c r="T981" s="2"/>
      <c r="U981" s="2"/>
      <c r="V981" s="2"/>
      <c r="W981" s="2"/>
      <c r="X981" s="2"/>
      <c r="Y981" s="2"/>
      <c r="Z981" s="2"/>
      <c r="AA981" s="1622"/>
    </row>
    <row r="982" spans="1:27" ht="15.75">
      <c r="A982" s="2"/>
      <c r="B982" s="64"/>
      <c r="C982" s="2"/>
      <c r="D982" s="2"/>
      <c r="E982" s="2"/>
      <c r="F982" s="2"/>
      <c r="G982" s="2"/>
      <c r="H982" s="2"/>
      <c r="I982" s="2"/>
      <c r="J982" s="2"/>
      <c r="K982" s="2"/>
      <c r="L982" s="2"/>
      <c r="M982" s="2"/>
      <c r="N982" s="2"/>
      <c r="O982" s="2"/>
      <c r="P982" s="2"/>
      <c r="Q982" s="2"/>
      <c r="R982" s="2"/>
      <c r="S982" s="2"/>
      <c r="T982" s="2"/>
      <c r="U982" s="2"/>
      <c r="V982" s="2"/>
      <c r="W982" s="2"/>
      <c r="X982" s="2"/>
      <c r="Y982" s="2"/>
      <c r="Z982" s="2"/>
      <c r="AA982" s="1622"/>
    </row>
    <row r="983" spans="1:27" ht="15.75">
      <c r="A983" s="2"/>
      <c r="B983" s="64"/>
      <c r="C983" s="2"/>
      <c r="D983" s="2"/>
      <c r="E983" s="2"/>
      <c r="F983" s="2"/>
      <c r="G983" s="2"/>
      <c r="H983" s="2"/>
      <c r="I983" s="2"/>
      <c r="J983" s="2"/>
      <c r="K983" s="2"/>
      <c r="L983" s="2"/>
      <c r="M983" s="2"/>
      <c r="N983" s="2"/>
      <c r="O983" s="2"/>
      <c r="P983" s="2"/>
      <c r="Q983" s="2"/>
      <c r="R983" s="2"/>
      <c r="S983" s="2"/>
      <c r="T983" s="2"/>
      <c r="U983" s="2"/>
      <c r="V983" s="2"/>
      <c r="W983" s="2"/>
      <c r="X983" s="2"/>
      <c r="Y983" s="2"/>
      <c r="Z983" s="2"/>
      <c r="AA983" s="1622"/>
    </row>
    <row r="984" spans="1:27" ht="15.75">
      <c r="A984" s="2"/>
      <c r="B984" s="64"/>
      <c r="C984" s="2"/>
      <c r="D984" s="2"/>
      <c r="E984" s="2"/>
      <c r="F984" s="2"/>
      <c r="G984" s="2"/>
      <c r="H984" s="2"/>
      <c r="I984" s="2"/>
      <c r="J984" s="2"/>
      <c r="K984" s="2"/>
      <c r="L984" s="2"/>
      <c r="M984" s="2"/>
      <c r="N984" s="2"/>
      <c r="O984" s="2"/>
      <c r="P984" s="2"/>
      <c r="Q984" s="2"/>
      <c r="R984" s="2"/>
      <c r="S984" s="2"/>
      <c r="T984" s="2"/>
      <c r="U984" s="2"/>
      <c r="V984" s="2"/>
      <c r="W984" s="2"/>
      <c r="X984" s="2"/>
      <c r="Y984" s="2"/>
      <c r="Z984" s="2"/>
      <c r="AA984" s="1622"/>
    </row>
    <row r="985" spans="1:27" ht="15.75">
      <c r="A985" s="2"/>
      <c r="B985" s="64"/>
      <c r="C985" s="2"/>
      <c r="D985" s="2"/>
      <c r="E985" s="2"/>
      <c r="F985" s="2"/>
      <c r="G985" s="2"/>
      <c r="H985" s="2"/>
      <c r="I985" s="2"/>
      <c r="J985" s="2"/>
      <c r="K985" s="2"/>
      <c r="L985" s="2"/>
      <c r="M985" s="2"/>
      <c r="N985" s="2"/>
      <c r="O985" s="2"/>
      <c r="P985" s="2"/>
      <c r="Q985" s="2"/>
      <c r="R985" s="2"/>
      <c r="S985" s="2"/>
      <c r="T985" s="2"/>
      <c r="U985" s="2"/>
      <c r="V985" s="2"/>
      <c r="W985" s="2"/>
      <c r="X985" s="2"/>
      <c r="Y985" s="2"/>
      <c r="Z985" s="2"/>
      <c r="AA985" s="1622"/>
    </row>
    <row r="986" spans="1:27" ht="15.75">
      <c r="A986" s="2"/>
      <c r="B986" s="64"/>
      <c r="C986" s="2"/>
      <c r="D986" s="2"/>
      <c r="E986" s="2"/>
      <c r="F986" s="2"/>
      <c r="G986" s="2"/>
      <c r="H986" s="2"/>
      <c r="I986" s="2"/>
      <c r="J986" s="2"/>
      <c r="K986" s="2"/>
      <c r="L986" s="2"/>
      <c r="M986" s="2"/>
      <c r="N986" s="2"/>
      <c r="O986" s="2"/>
      <c r="P986" s="2"/>
      <c r="Q986" s="2"/>
      <c r="R986" s="2"/>
      <c r="S986" s="2"/>
      <c r="T986" s="2"/>
      <c r="U986" s="2"/>
      <c r="V986" s="2"/>
      <c r="W986" s="2"/>
      <c r="X986" s="2"/>
      <c r="Y986" s="2"/>
      <c r="Z986" s="2"/>
      <c r="AA986" s="1622"/>
    </row>
    <row r="987" spans="1:27" ht="15.75">
      <c r="A987" s="2"/>
      <c r="B987" s="64"/>
      <c r="C987" s="2"/>
      <c r="D987" s="2"/>
      <c r="E987" s="2"/>
      <c r="F987" s="2"/>
      <c r="G987" s="2"/>
      <c r="H987" s="2"/>
      <c r="I987" s="2"/>
      <c r="J987" s="2"/>
      <c r="K987" s="2"/>
      <c r="L987" s="2"/>
      <c r="M987" s="2"/>
      <c r="N987" s="2"/>
      <c r="O987" s="2"/>
      <c r="P987" s="2"/>
      <c r="Q987" s="2"/>
      <c r="R987" s="2"/>
      <c r="S987" s="2"/>
      <c r="T987" s="2"/>
      <c r="U987" s="2"/>
      <c r="V987" s="2"/>
      <c r="W987" s="2"/>
      <c r="X987" s="2"/>
      <c r="Y987" s="2"/>
      <c r="Z987" s="2"/>
      <c r="AA987" s="1622"/>
    </row>
    <row r="988" spans="1:27" ht="15.75">
      <c r="A988" s="2"/>
      <c r="B988" s="64"/>
      <c r="C988" s="2"/>
      <c r="D988" s="2"/>
      <c r="E988" s="2"/>
      <c r="F988" s="2"/>
      <c r="G988" s="2"/>
      <c r="H988" s="2"/>
      <c r="I988" s="2"/>
      <c r="J988" s="2"/>
      <c r="K988" s="2"/>
      <c r="L988" s="2"/>
      <c r="M988" s="2"/>
      <c r="N988" s="2"/>
      <c r="O988" s="2"/>
      <c r="P988" s="2"/>
      <c r="Q988" s="2"/>
      <c r="R988" s="2"/>
      <c r="S988" s="2"/>
      <c r="T988" s="2"/>
      <c r="U988" s="2"/>
      <c r="V988" s="2"/>
      <c r="W988" s="2"/>
      <c r="X988" s="2"/>
      <c r="Y988" s="2"/>
      <c r="Z988" s="2"/>
      <c r="AA988" s="1622"/>
    </row>
    <row r="989" spans="1:27" ht="15.75">
      <c r="A989" s="2"/>
      <c r="B989" s="64"/>
      <c r="C989" s="2"/>
      <c r="D989" s="2"/>
      <c r="E989" s="2"/>
      <c r="F989" s="2"/>
      <c r="G989" s="2"/>
      <c r="H989" s="2"/>
      <c r="I989" s="2"/>
      <c r="J989" s="2"/>
      <c r="K989" s="2"/>
      <c r="L989" s="2"/>
      <c r="M989" s="2"/>
      <c r="N989" s="2"/>
      <c r="O989" s="2"/>
      <c r="P989" s="2"/>
      <c r="Q989" s="2"/>
      <c r="R989" s="2"/>
      <c r="S989" s="2"/>
      <c r="T989" s="2"/>
      <c r="U989" s="2"/>
      <c r="V989" s="2"/>
      <c r="W989" s="2"/>
      <c r="X989" s="2"/>
      <c r="Y989" s="2"/>
      <c r="Z989" s="2"/>
      <c r="AA989" s="1622"/>
    </row>
    <row r="990" spans="1:27" ht="15.75">
      <c r="A990" s="2"/>
      <c r="B990" s="64"/>
      <c r="C990" s="2"/>
      <c r="D990" s="2"/>
      <c r="E990" s="2"/>
      <c r="F990" s="2"/>
      <c r="G990" s="2"/>
      <c r="H990" s="2"/>
      <c r="I990" s="2"/>
      <c r="J990" s="2"/>
      <c r="K990" s="2"/>
      <c r="L990" s="2"/>
      <c r="M990" s="2"/>
      <c r="N990" s="2"/>
      <c r="O990" s="2"/>
      <c r="P990" s="2"/>
      <c r="Q990" s="2"/>
      <c r="R990" s="2"/>
      <c r="S990" s="2"/>
      <c r="T990" s="2"/>
      <c r="U990" s="2"/>
      <c r="V990" s="2"/>
      <c r="W990" s="2"/>
      <c r="X990" s="2"/>
      <c r="Y990" s="2"/>
      <c r="Z990" s="2"/>
      <c r="AA990" s="1622"/>
    </row>
    <row r="991" spans="1:27" ht="15.75">
      <c r="A991" s="2"/>
      <c r="B991" s="64"/>
      <c r="C991" s="2"/>
      <c r="D991" s="2"/>
      <c r="E991" s="2"/>
      <c r="F991" s="2"/>
      <c r="G991" s="2"/>
      <c r="H991" s="2"/>
      <c r="I991" s="2"/>
      <c r="J991" s="2"/>
      <c r="K991" s="2"/>
      <c r="L991" s="2"/>
      <c r="M991" s="2"/>
      <c r="N991" s="2"/>
      <c r="O991" s="2"/>
      <c r="P991" s="2"/>
      <c r="Q991" s="2"/>
      <c r="R991" s="2"/>
      <c r="S991" s="2"/>
      <c r="T991" s="2"/>
      <c r="U991" s="2"/>
      <c r="V991" s="2"/>
      <c r="W991" s="2"/>
      <c r="X991" s="2"/>
      <c r="Y991" s="2"/>
      <c r="Z991" s="2"/>
      <c r="AA991" s="1622"/>
    </row>
    <row r="992" spans="1:27" ht="15.75">
      <c r="A992" s="2"/>
      <c r="B992" s="64"/>
      <c r="C992" s="2"/>
      <c r="D992" s="2"/>
      <c r="E992" s="2"/>
      <c r="F992" s="2"/>
      <c r="G992" s="2"/>
      <c r="H992" s="2"/>
      <c r="I992" s="2"/>
      <c r="J992" s="2"/>
      <c r="K992" s="2"/>
      <c r="L992" s="2"/>
      <c r="M992" s="2"/>
      <c r="N992" s="2"/>
      <c r="O992" s="2"/>
      <c r="P992" s="2"/>
      <c r="Q992" s="2"/>
      <c r="R992" s="2"/>
      <c r="S992" s="2"/>
      <c r="T992" s="2"/>
      <c r="U992" s="2"/>
      <c r="V992" s="2"/>
      <c r="W992" s="2"/>
      <c r="X992" s="2"/>
      <c r="Y992" s="2"/>
      <c r="Z992" s="2"/>
      <c r="AA992" s="1622"/>
    </row>
    <row r="993" spans="1:27" ht="15.75">
      <c r="A993" s="2"/>
      <c r="B993" s="64"/>
      <c r="C993" s="2"/>
      <c r="D993" s="2"/>
      <c r="E993" s="2"/>
      <c r="F993" s="2"/>
      <c r="G993" s="2"/>
      <c r="H993" s="2"/>
      <c r="I993" s="2"/>
      <c r="J993" s="2"/>
      <c r="K993" s="2"/>
      <c r="L993" s="2"/>
      <c r="M993" s="2"/>
      <c r="N993" s="2"/>
      <c r="O993" s="2"/>
      <c r="P993" s="2"/>
      <c r="Q993" s="2"/>
      <c r="R993" s="2"/>
      <c r="S993" s="2"/>
      <c r="T993" s="2"/>
      <c r="U993" s="2"/>
      <c r="V993" s="2"/>
      <c r="W993" s="2"/>
      <c r="X993" s="2"/>
      <c r="Y993" s="2"/>
      <c r="Z993" s="2"/>
      <c r="AA993" s="1622"/>
    </row>
    <row r="994" spans="1:27" ht="15.75">
      <c r="A994" s="2"/>
      <c r="B994" s="64"/>
      <c r="C994" s="2"/>
      <c r="D994" s="2"/>
      <c r="E994" s="2"/>
      <c r="F994" s="2"/>
      <c r="G994" s="2"/>
      <c r="H994" s="2"/>
      <c r="I994" s="2"/>
      <c r="J994" s="2"/>
      <c r="K994" s="2"/>
      <c r="L994" s="2"/>
      <c r="M994" s="2"/>
      <c r="N994" s="2"/>
      <c r="O994" s="2"/>
      <c r="P994" s="2"/>
      <c r="Q994" s="2"/>
      <c r="R994" s="2"/>
      <c r="S994" s="2"/>
      <c r="T994" s="2"/>
      <c r="U994" s="2"/>
      <c r="V994" s="2"/>
      <c r="W994" s="2"/>
      <c r="X994" s="2"/>
      <c r="Y994" s="2"/>
      <c r="Z994" s="2"/>
      <c r="AA994" s="1622"/>
    </row>
    <row r="995" spans="1:27" ht="15.75">
      <c r="A995" s="2"/>
      <c r="B995" s="64"/>
      <c r="C995" s="2"/>
      <c r="D995" s="2"/>
      <c r="E995" s="2"/>
      <c r="F995" s="2"/>
      <c r="G995" s="2"/>
      <c r="H995" s="2"/>
      <c r="I995" s="2"/>
      <c r="J995" s="2"/>
      <c r="K995" s="2"/>
      <c r="L995" s="2"/>
      <c r="M995" s="2"/>
      <c r="N995" s="2"/>
      <c r="O995" s="2"/>
      <c r="P995" s="2"/>
      <c r="Q995" s="2"/>
      <c r="R995" s="2"/>
      <c r="S995" s="2"/>
      <c r="T995" s="2"/>
      <c r="U995" s="2"/>
      <c r="V995" s="2"/>
      <c r="W995" s="2"/>
      <c r="X995" s="2"/>
      <c r="Y995" s="2"/>
      <c r="Z995" s="2"/>
      <c r="AA995" s="1622"/>
    </row>
    <row r="996" spans="1:27" ht="15.75">
      <c r="A996" s="2"/>
      <c r="B996" s="64"/>
      <c r="C996" s="2"/>
      <c r="D996" s="2"/>
      <c r="E996" s="2"/>
      <c r="F996" s="2"/>
      <c r="G996" s="2"/>
      <c r="H996" s="2"/>
      <c r="I996" s="2"/>
      <c r="J996" s="2"/>
      <c r="K996" s="2"/>
      <c r="L996" s="2"/>
      <c r="M996" s="2"/>
      <c r="N996" s="2"/>
      <c r="O996" s="2"/>
      <c r="P996" s="2"/>
      <c r="Q996" s="2"/>
      <c r="R996" s="2"/>
      <c r="S996" s="2"/>
      <c r="T996" s="2"/>
      <c r="U996" s="2"/>
      <c r="V996" s="2"/>
      <c r="W996" s="2"/>
      <c r="X996" s="2"/>
      <c r="Y996" s="2"/>
      <c r="Z996" s="2"/>
      <c r="AA996" s="1622"/>
    </row>
    <row r="997" spans="1:27" ht="15.75">
      <c r="A997" s="2"/>
      <c r="B997" s="64"/>
      <c r="C997" s="2"/>
      <c r="D997" s="2"/>
      <c r="E997" s="2"/>
      <c r="F997" s="2"/>
      <c r="G997" s="2"/>
      <c r="H997" s="2"/>
      <c r="I997" s="2"/>
      <c r="J997" s="2"/>
      <c r="K997" s="2"/>
      <c r="L997" s="2"/>
      <c r="M997" s="2"/>
      <c r="N997" s="2"/>
      <c r="O997" s="2"/>
      <c r="P997" s="2"/>
      <c r="Q997" s="2"/>
      <c r="R997" s="2"/>
      <c r="S997" s="2"/>
      <c r="T997" s="2"/>
      <c r="U997" s="2"/>
      <c r="V997" s="2"/>
      <c r="W997" s="2"/>
      <c r="X997" s="2"/>
      <c r="Y997" s="2"/>
      <c r="Z997" s="2"/>
      <c r="AA997" s="1622"/>
    </row>
    <row r="998" spans="1:27" ht="15.75">
      <c r="A998" s="2"/>
      <c r="B998" s="64"/>
      <c r="C998" s="2"/>
      <c r="D998" s="2"/>
      <c r="E998" s="2"/>
      <c r="F998" s="2"/>
      <c r="G998" s="2"/>
      <c r="H998" s="2"/>
      <c r="I998" s="2"/>
      <c r="J998" s="2"/>
      <c r="K998" s="2"/>
      <c r="L998" s="2"/>
      <c r="M998" s="2"/>
      <c r="N998" s="2"/>
      <c r="O998" s="2"/>
      <c r="P998" s="2"/>
      <c r="Q998" s="2"/>
      <c r="R998" s="2"/>
      <c r="S998" s="2"/>
      <c r="T998" s="2"/>
      <c r="U998" s="2"/>
      <c r="V998" s="2"/>
      <c r="W998" s="2"/>
      <c r="X998" s="2"/>
      <c r="Y998" s="2"/>
      <c r="Z998" s="2"/>
      <c r="AA998" s="1622"/>
    </row>
    <row r="999" spans="1:27" ht="15.75">
      <c r="A999" s="2"/>
      <c r="B999" s="64"/>
      <c r="C999" s="2"/>
      <c r="D999" s="2"/>
      <c r="E999" s="2"/>
      <c r="F999" s="2"/>
      <c r="G999" s="2"/>
      <c r="H999" s="2"/>
      <c r="I999" s="2"/>
      <c r="J999" s="2"/>
      <c r="K999" s="2"/>
      <c r="L999" s="2"/>
      <c r="M999" s="2"/>
      <c r="N999" s="2"/>
      <c r="O999" s="2"/>
      <c r="P999" s="2"/>
      <c r="Q999" s="2"/>
      <c r="R999" s="2"/>
      <c r="S999" s="2"/>
      <c r="T999" s="2"/>
      <c r="U999" s="2"/>
      <c r="V999" s="2"/>
      <c r="W999" s="2"/>
      <c r="X999" s="2"/>
      <c r="Y999" s="2"/>
      <c r="Z999" s="2"/>
      <c r="AA999" s="1622"/>
    </row>
    <row r="1000" spans="1:27" ht="15.75">
      <c r="A1000" s="2"/>
      <c r="B1000" s="64"/>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1622"/>
    </row>
    <row r="1001" spans="1:27" ht="15.75">
      <c r="A1001" s="2"/>
      <c r="B1001" s="64"/>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1622"/>
    </row>
    <row r="1002" spans="1:27">
      <c r="A1002" s="1622"/>
      <c r="B1002" s="1622"/>
      <c r="C1002" s="1622"/>
      <c r="D1002" s="1622"/>
      <c r="E1002" s="1622"/>
      <c r="F1002" s="1622"/>
      <c r="G1002" s="1622"/>
      <c r="H1002" s="1622"/>
      <c r="I1002" s="1622"/>
      <c r="J1002" s="1622"/>
      <c r="K1002" s="1622"/>
      <c r="L1002" s="1622"/>
      <c r="M1002" s="1622"/>
      <c r="N1002" s="1622"/>
      <c r="O1002" s="1622"/>
      <c r="P1002" s="1622"/>
      <c r="Q1002" s="1622"/>
      <c r="R1002" s="1622"/>
      <c r="S1002" s="1622"/>
      <c r="T1002" s="1622"/>
      <c r="U1002" s="1622"/>
      <c r="V1002" s="1622"/>
      <c r="W1002" s="1622"/>
      <c r="X1002" s="1622"/>
      <c r="Y1002" s="1622"/>
      <c r="Z1002" s="1622"/>
      <c r="AA1002" s="1622"/>
    </row>
  </sheetData>
  <mergeCells count="106">
    <mergeCell ref="C65:M65"/>
    <mergeCell ref="C66:M66"/>
    <mergeCell ref="C67:M67"/>
    <mergeCell ref="C68:M68"/>
    <mergeCell ref="A60:A62"/>
    <mergeCell ref="C60:M60"/>
    <mergeCell ref="C61:M61"/>
    <mergeCell ref="C62:M62"/>
    <mergeCell ref="C63:M63"/>
    <mergeCell ref="C64:M64"/>
    <mergeCell ref="C50:M50"/>
    <mergeCell ref="C51:M51"/>
    <mergeCell ref="A54:A59"/>
    <mergeCell ref="C54:M54"/>
    <mergeCell ref="C55:M55"/>
    <mergeCell ref="C56:M56"/>
    <mergeCell ref="C57:M57"/>
    <mergeCell ref="C58:M58"/>
    <mergeCell ref="C59:M59"/>
    <mergeCell ref="A17:A53"/>
    <mergeCell ref="C17:M17"/>
    <mergeCell ref="C18:M18"/>
    <mergeCell ref="B19:B25"/>
    <mergeCell ref="F23:H23"/>
    <mergeCell ref="B26:B29"/>
    <mergeCell ref="J31:L31"/>
    <mergeCell ref="B33:B35"/>
    <mergeCell ref="L45:M45"/>
    <mergeCell ref="B46:B49"/>
    <mergeCell ref="F47:F48"/>
    <mergeCell ref="G47:G48"/>
    <mergeCell ref="K47:M48"/>
    <mergeCell ref="I48:J48"/>
    <mergeCell ref="D41:E41"/>
    <mergeCell ref="F41:G41"/>
    <mergeCell ref="D42:E42"/>
    <mergeCell ref="F42:G42"/>
    <mergeCell ref="F44:G44"/>
    <mergeCell ref="H44:I44"/>
    <mergeCell ref="B36:B45"/>
    <mergeCell ref="D39:E39"/>
    <mergeCell ref="F39:G39"/>
    <mergeCell ref="H39:I39"/>
    <mergeCell ref="J39:K39"/>
    <mergeCell ref="L39:M39"/>
    <mergeCell ref="D40:E40"/>
    <mergeCell ref="F40:G40"/>
    <mergeCell ref="H40:I40"/>
    <mergeCell ref="J40:K40"/>
    <mergeCell ref="L40:M40"/>
    <mergeCell ref="F37:G37"/>
    <mergeCell ref="H37:I37"/>
    <mergeCell ref="J37:K37"/>
    <mergeCell ref="L37:M37"/>
    <mergeCell ref="D38:E38"/>
    <mergeCell ref="F38:G38"/>
    <mergeCell ref="H38:I38"/>
    <mergeCell ref="J38:K38"/>
    <mergeCell ref="L38:M38"/>
    <mergeCell ref="D37:E37"/>
    <mergeCell ref="I8:M8"/>
    <mergeCell ref="B9:B11"/>
    <mergeCell ref="F10:G10"/>
    <mergeCell ref="I10:J10"/>
    <mergeCell ref="C11:D11"/>
    <mergeCell ref="F11:G11"/>
    <mergeCell ref="J4:J5"/>
    <mergeCell ref="K4:K5"/>
    <mergeCell ref="L4:L5"/>
    <mergeCell ref="M4:M5"/>
    <mergeCell ref="V4:V5"/>
    <mergeCell ref="W4:W5"/>
    <mergeCell ref="X4:X5"/>
    <mergeCell ref="Y4:Y5"/>
    <mergeCell ref="Z4:Z5"/>
    <mergeCell ref="AA4:AA5"/>
    <mergeCell ref="P4:P5"/>
    <mergeCell ref="Q4:Q5"/>
    <mergeCell ref="R4:R5"/>
    <mergeCell ref="S4:S5"/>
    <mergeCell ref="T4:T5"/>
    <mergeCell ref="U4:U5"/>
    <mergeCell ref="N4:N5"/>
    <mergeCell ref="O4:O5"/>
    <mergeCell ref="A2:A16"/>
    <mergeCell ref="C2:M2"/>
    <mergeCell ref="C3:M3"/>
    <mergeCell ref="B4:B5"/>
    <mergeCell ref="C4:C5"/>
    <mergeCell ref="D4:D5"/>
    <mergeCell ref="E4:E5"/>
    <mergeCell ref="F4:G4"/>
    <mergeCell ref="H4:H5"/>
    <mergeCell ref="I4:I5"/>
    <mergeCell ref="I11:J11"/>
    <mergeCell ref="C12:M12"/>
    <mergeCell ref="C13:M13"/>
    <mergeCell ref="C14:M14"/>
    <mergeCell ref="B15:B16"/>
    <mergeCell ref="C15:D15"/>
    <mergeCell ref="F15:M15"/>
    <mergeCell ref="C16:M16"/>
    <mergeCell ref="F5:G5"/>
    <mergeCell ref="C6:M6"/>
    <mergeCell ref="C7:M7"/>
    <mergeCell ref="C8:D8"/>
  </mergeCell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rgb="FFFFFFFF"/>
  </sheetPr>
  <dimension ref="A1:M59"/>
  <sheetViews>
    <sheetView showGridLines="0" topLeftCell="A46" workbookViewId="0">
      <selection activeCell="G28" sqref="G28"/>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65"/>
      <c r="B1" s="66" t="s">
        <v>1408</v>
      </c>
      <c r="C1" s="67"/>
      <c r="D1" s="67"/>
      <c r="E1" s="67"/>
      <c r="F1" s="67"/>
      <c r="G1" s="67"/>
      <c r="H1" s="67"/>
      <c r="I1" s="67"/>
      <c r="J1" s="67"/>
      <c r="K1" s="67"/>
      <c r="L1" s="67"/>
      <c r="M1" s="68"/>
    </row>
    <row r="2" spans="1:13" ht="19.5" customHeight="1">
      <c r="A2" s="3176" t="s">
        <v>0</v>
      </c>
      <c r="B2" s="272" t="s">
        <v>1</v>
      </c>
      <c r="C2" s="4793" t="s">
        <v>1409</v>
      </c>
      <c r="D2" s="4794"/>
      <c r="E2" s="4794"/>
      <c r="F2" s="4794"/>
      <c r="G2" s="4794"/>
      <c r="H2" s="4794"/>
      <c r="I2" s="4794"/>
      <c r="J2" s="4794"/>
      <c r="K2" s="4794"/>
      <c r="L2" s="4794"/>
      <c r="M2" s="4795"/>
    </row>
    <row r="3" spans="1:13" ht="53.25" customHeight="1">
      <c r="A3" s="3177"/>
      <c r="B3" s="251" t="s">
        <v>3</v>
      </c>
      <c r="C3" s="3054" t="s">
        <v>639</v>
      </c>
      <c r="D3" s="3055"/>
      <c r="E3" s="3055"/>
      <c r="F3" s="3055"/>
      <c r="G3" s="3055"/>
      <c r="H3" s="3055"/>
      <c r="I3" s="3055"/>
      <c r="J3" s="3055"/>
      <c r="K3" s="3055"/>
      <c r="L3" s="3055"/>
      <c r="M3" s="3056"/>
    </row>
    <row r="4" spans="1:13">
      <c r="A4" s="3177"/>
      <c r="B4" s="72" t="s">
        <v>5</v>
      </c>
      <c r="C4" s="120" t="s">
        <v>74</v>
      </c>
      <c r="D4" s="120"/>
      <c r="E4" s="120"/>
      <c r="F4" s="120"/>
      <c r="G4" s="120"/>
      <c r="H4" s="120"/>
      <c r="I4" s="120"/>
      <c r="J4" s="120"/>
      <c r="K4" s="120"/>
      <c r="L4" s="120"/>
      <c r="M4" s="121"/>
    </row>
    <row r="5" spans="1:13">
      <c r="A5" s="3177"/>
      <c r="B5" s="72" t="s">
        <v>7</v>
      </c>
      <c r="C5" s="3054" t="s">
        <v>1410</v>
      </c>
      <c r="D5" s="3055"/>
      <c r="E5" s="3055"/>
      <c r="F5" s="3055"/>
      <c r="G5" s="3055"/>
      <c r="H5" s="3055"/>
      <c r="I5" s="3055"/>
      <c r="J5" s="3055"/>
      <c r="K5" s="3055"/>
      <c r="L5" s="3055"/>
      <c r="M5" s="3056"/>
    </row>
    <row r="6" spans="1:13" ht="20.25" customHeight="1">
      <c r="A6" s="3177"/>
      <c r="B6" s="72" t="s">
        <v>9</v>
      </c>
      <c r="C6" s="3054" t="s">
        <v>1411</v>
      </c>
      <c r="D6" s="3055"/>
      <c r="E6" s="3055"/>
      <c r="F6" s="3055"/>
      <c r="G6" s="3055"/>
      <c r="H6" s="3055"/>
      <c r="I6" s="3055"/>
      <c r="J6" s="3055"/>
      <c r="K6" s="3055"/>
      <c r="L6" s="3055"/>
      <c r="M6" s="3056"/>
    </row>
    <row r="7" spans="1:13">
      <c r="A7" s="3177"/>
      <c r="B7" s="251" t="s">
        <v>11</v>
      </c>
      <c r="C7" s="135" t="s">
        <v>1412</v>
      </c>
      <c r="D7" s="135"/>
      <c r="E7" s="135"/>
      <c r="F7" s="135"/>
      <c r="G7" s="69"/>
      <c r="H7" s="70" t="s">
        <v>12</v>
      </c>
      <c r="I7" s="139" t="s">
        <v>1413</v>
      </c>
      <c r="J7" s="135"/>
      <c r="K7" s="135"/>
      <c r="L7" s="135"/>
      <c r="M7" s="140"/>
    </row>
    <row r="8" spans="1:13">
      <c r="A8" s="3177"/>
      <c r="B8" s="3046" t="s">
        <v>13</v>
      </c>
      <c r="C8" s="16"/>
      <c r="D8" s="13"/>
      <c r="E8" s="13"/>
      <c r="F8" s="13"/>
      <c r="G8" s="13"/>
      <c r="H8" s="13"/>
      <c r="I8" s="13"/>
      <c r="J8" s="13"/>
      <c r="K8" s="13"/>
      <c r="L8" s="11"/>
      <c r="M8" s="12"/>
    </row>
    <row r="9" spans="1:13">
      <c r="A9" s="3177"/>
      <c r="B9" s="3047"/>
      <c r="C9" s="3064"/>
      <c r="D9" s="3064"/>
      <c r="E9" s="252"/>
      <c r="F9" s="3064"/>
      <c r="G9" s="3064"/>
      <c r="H9" s="252"/>
      <c r="I9" s="3064"/>
      <c r="J9" s="3064"/>
      <c r="K9" s="252"/>
      <c r="M9" s="14"/>
    </row>
    <row r="10" spans="1:13" ht="16.5" thickBot="1">
      <c r="A10" s="3177"/>
      <c r="B10" s="3048"/>
      <c r="C10" s="3128" t="s">
        <v>17</v>
      </c>
      <c r="D10" s="3128"/>
      <c r="E10" s="252"/>
      <c r="F10" s="3128" t="s">
        <v>17</v>
      </c>
      <c r="G10" s="3128"/>
      <c r="H10" s="252"/>
      <c r="I10" s="3128" t="s">
        <v>17</v>
      </c>
      <c r="J10" s="3128"/>
      <c r="K10" s="252"/>
      <c r="M10" s="14"/>
    </row>
    <row r="11" spans="1:13" ht="159" customHeight="1">
      <c r="A11" s="3177"/>
      <c r="B11" s="251" t="s">
        <v>18</v>
      </c>
      <c r="C11" s="4285" t="s">
        <v>1414</v>
      </c>
      <c r="D11" s="4286"/>
      <c r="E11" s="4286"/>
      <c r="F11" s="4286"/>
      <c r="G11" s="4286"/>
      <c r="H11" s="4286"/>
      <c r="I11" s="4286"/>
      <c r="J11" s="4286"/>
      <c r="K11" s="4286"/>
      <c r="L11" s="4286"/>
      <c r="M11" s="4287"/>
    </row>
    <row r="12" spans="1:13" ht="47.25">
      <c r="A12" s="3177"/>
      <c r="B12" s="251" t="s">
        <v>19</v>
      </c>
      <c r="C12" s="3288" t="s">
        <v>642</v>
      </c>
      <c r="D12" s="3289"/>
      <c r="E12" s="3289"/>
      <c r="F12" s="3289"/>
      <c r="G12" s="3289"/>
      <c r="H12" s="3289"/>
      <c r="I12" s="3289"/>
      <c r="J12" s="3289"/>
      <c r="K12" s="3289"/>
      <c r="L12" s="3289"/>
      <c r="M12" s="3290"/>
    </row>
    <row r="13" spans="1:13" ht="30" customHeight="1" thickBot="1">
      <c r="A13" s="3204"/>
      <c r="B13" s="251" t="s">
        <v>21</v>
      </c>
      <c r="C13" s="3796" t="s">
        <v>1415</v>
      </c>
      <c r="D13" s="3229"/>
      <c r="E13" s="3229"/>
      <c r="F13" s="3229"/>
      <c r="G13" s="3229"/>
      <c r="H13" s="3229"/>
      <c r="I13" s="3229"/>
      <c r="J13" s="3229"/>
      <c r="K13" s="3229"/>
      <c r="L13" s="3229"/>
      <c r="M13" s="3797"/>
    </row>
    <row r="14" spans="1:13" ht="63" customHeight="1">
      <c r="A14" s="3186" t="s">
        <v>22</v>
      </c>
      <c r="B14" s="251" t="s">
        <v>23</v>
      </c>
      <c r="C14" s="93" t="s">
        <v>24</v>
      </c>
      <c r="D14" s="3498"/>
      <c r="E14" s="3498"/>
      <c r="F14" s="3498"/>
      <c r="G14" s="3498"/>
      <c r="H14" s="3498"/>
      <c r="I14" s="3498"/>
      <c r="J14" s="3498"/>
      <c r="K14" s="3498"/>
      <c r="L14" s="3498"/>
      <c r="M14" s="3507"/>
    </row>
    <row r="15" spans="1:13" ht="35.25" customHeight="1">
      <c r="A15" s="3187"/>
      <c r="B15" s="251" t="s">
        <v>110</v>
      </c>
      <c r="C15" s="3288" t="s">
        <v>1416</v>
      </c>
      <c r="D15" s="3289"/>
      <c r="E15" s="3289"/>
      <c r="F15" s="3289"/>
      <c r="G15" s="3289"/>
      <c r="H15" s="3289"/>
      <c r="I15" s="3289"/>
      <c r="J15" s="3289"/>
      <c r="K15" s="3289"/>
      <c r="L15" s="3289"/>
      <c r="M15" s="3290"/>
    </row>
    <row r="16" spans="1:13" ht="8.25" customHeight="1">
      <c r="A16" s="3187"/>
      <c r="B16" s="3046" t="s">
        <v>26</v>
      </c>
      <c r="C16" s="78"/>
      <c r="D16" s="466"/>
      <c r="E16" s="466"/>
      <c r="F16" s="466"/>
      <c r="G16" s="466"/>
      <c r="H16" s="466"/>
      <c r="I16" s="466"/>
      <c r="J16" s="466"/>
      <c r="K16" s="466"/>
      <c r="L16" s="466"/>
      <c r="M16" s="79"/>
    </row>
    <row r="17" spans="1:13" ht="9" customHeight="1">
      <c r="A17" s="3187"/>
      <c r="B17" s="3047"/>
      <c r="C17" s="80"/>
      <c r="D17" s="81"/>
      <c r="E17" s="82"/>
      <c r="F17" s="81"/>
      <c r="G17" s="82"/>
      <c r="H17" s="81"/>
      <c r="I17" s="82"/>
      <c r="J17" s="81"/>
      <c r="K17" s="82"/>
      <c r="L17" s="82"/>
      <c r="M17" s="83"/>
    </row>
    <row r="18" spans="1:13">
      <c r="A18" s="3187"/>
      <c r="B18" s="3047"/>
      <c r="C18" s="84" t="s">
        <v>27</v>
      </c>
      <c r="D18" s="85"/>
      <c r="E18" s="84" t="s">
        <v>28</v>
      </c>
      <c r="F18" s="85"/>
      <c r="G18" s="84" t="s">
        <v>29</v>
      </c>
      <c r="H18" s="85"/>
      <c r="I18" s="84" t="s">
        <v>30</v>
      </c>
      <c r="J18" s="85"/>
      <c r="K18" s="84" t="s">
        <v>31</v>
      </c>
      <c r="L18" s="86"/>
      <c r="M18" s="87"/>
    </row>
    <row r="19" spans="1:13">
      <c r="A19" s="3187"/>
      <c r="B19" s="3047"/>
      <c r="C19" s="84" t="s">
        <v>32</v>
      </c>
      <c r="D19" s="114"/>
      <c r="E19" s="84" t="s">
        <v>33</v>
      </c>
      <c r="F19" s="88"/>
      <c r="G19" s="84" t="s">
        <v>34</v>
      </c>
      <c r="H19" s="88"/>
      <c r="I19" s="84" t="s">
        <v>35</v>
      </c>
      <c r="J19" s="88"/>
      <c r="K19" s="84" t="s">
        <v>37</v>
      </c>
      <c r="L19" s="86"/>
      <c r="M19" s="87"/>
    </row>
    <row r="20" spans="1:13">
      <c r="A20" s="3187"/>
      <c r="B20" s="3047"/>
      <c r="C20" s="84" t="s">
        <v>38</v>
      </c>
      <c r="D20" s="88" t="s">
        <v>36</v>
      </c>
      <c r="E20" s="84" t="s">
        <v>39</v>
      </c>
      <c r="F20" s="4799" t="s">
        <v>1417</v>
      </c>
      <c r="G20" s="4799"/>
      <c r="H20" s="4799"/>
      <c r="I20" s="447"/>
      <c r="J20" s="447"/>
      <c r="K20" s="447"/>
      <c r="L20" s="447"/>
      <c r="M20" s="89"/>
    </row>
    <row r="21" spans="1:13" ht="9.75" customHeight="1">
      <c r="A21" s="3187"/>
      <c r="B21" s="3048"/>
      <c r="C21" s="90"/>
      <c r="D21" s="90"/>
      <c r="E21" s="90"/>
      <c r="F21" s="90"/>
      <c r="G21" s="90"/>
      <c r="H21" s="90"/>
      <c r="I21" s="90"/>
      <c r="J21" s="90"/>
      <c r="K21" s="90"/>
      <c r="L21" s="90"/>
      <c r="M21" s="91"/>
    </row>
    <row r="22" spans="1:13">
      <c r="A22" s="3187"/>
      <c r="B22" s="3046" t="s">
        <v>40</v>
      </c>
      <c r="C22" s="92"/>
      <c r="D22" s="92"/>
      <c r="E22" s="92"/>
      <c r="F22" s="92"/>
      <c r="G22" s="92"/>
      <c r="H22" s="92"/>
      <c r="I22" s="92"/>
      <c r="J22" s="92"/>
      <c r="K22" s="92"/>
      <c r="M22" s="14"/>
    </row>
    <row r="23" spans="1:13">
      <c r="A23" s="3187"/>
      <c r="B23" s="3047"/>
      <c r="C23" s="84" t="s">
        <v>41</v>
      </c>
      <c r="D23" s="88"/>
      <c r="E23" s="93"/>
      <c r="F23" s="84" t="s">
        <v>42</v>
      </c>
      <c r="G23" s="114"/>
      <c r="H23" s="93"/>
      <c r="I23" s="84" t="s">
        <v>43</v>
      </c>
      <c r="J23" s="114" t="s">
        <v>36</v>
      </c>
      <c r="K23" s="93"/>
      <c r="M23" s="14"/>
    </row>
    <row r="24" spans="1:13">
      <c r="A24" s="3187"/>
      <c r="B24" s="3047"/>
      <c r="C24" s="84" t="s">
        <v>44</v>
      </c>
      <c r="D24" s="37"/>
      <c r="F24" s="84" t="s">
        <v>45</v>
      </c>
      <c r="G24" s="88"/>
      <c r="I24" s="38"/>
      <c r="K24" s="252"/>
      <c r="M24" s="14"/>
    </row>
    <row r="25" spans="1:13">
      <c r="A25" s="3187"/>
      <c r="B25" s="3047"/>
      <c r="C25" s="94"/>
      <c r="D25" s="94"/>
      <c r="E25" s="94"/>
      <c r="F25" s="94"/>
      <c r="G25" s="94"/>
      <c r="H25" s="94"/>
      <c r="I25" s="94"/>
      <c r="J25" s="94"/>
      <c r="K25" s="94"/>
      <c r="M25" s="14"/>
    </row>
    <row r="26" spans="1:13">
      <c r="A26" s="3187"/>
      <c r="B26" s="3047" t="s">
        <v>46</v>
      </c>
      <c r="C26" s="93"/>
      <c r="D26" s="93"/>
      <c r="E26" s="93"/>
      <c r="F26" s="93"/>
      <c r="G26" s="93"/>
      <c r="H26" s="93"/>
      <c r="I26" s="93"/>
      <c r="J26" s="93"/>
      <c r="K26" s="93"/>
      <c r="L26" s="93"/>
      <c r="M26" s="96"/>
    </row>
    <row r="27" spans="1:13" ht="55.5" customHeight="1">
      <c r="A27" s="3187"/>
      <c r="B27" s="3047"/>
      <c r="C27" s="97" t="s">
        <v>47</v>
      </c>
      <c r="D27" s="339">
        <v>65</v>
      </c>
      <c r="E27" s="93"/>
      <c r="F27" s="99" t="s">
        <v>48</v>
      </c>
      <c r="G27" s="88">
        <v>2017</v>
      </c>
      <c r="H27" s="93"/>
      <c r="I27" s="99" t="s">
        <v>50</v>
      </c>
      <c r="J27" s="3188" t="s">
        <v>1418</v>
      </c>
      <c r="K27" s="3189"/>
      <c r="L27" s="3190"/>
      <c r="M27" s="96"/>
    </row>
    <row r="28" spans="1:13" ht="10.5" customHeight="1">
      <c r="A28" s="3187"/>
      <c r="B28" s="3048"/>
      <c r="C28" s="90"/>
      <c r="D28" s="90"/>
      <c r="E28" s="90"/>
      <c r="F28" s="90"/>
      <c r="G28" s="90"/>
      <c r="H28" s="90"/>
      <c r="I28" s="90"/>
      <c r="J28" s="90"/>
      <c r="K28" s="90"/>
      <c r="L28" s="90"/>
      <c r="M28" s="91"/>
    </row>
    <row r="29" spans="1:13" hidden="1">
      <c r="A29" s="3187"/>
      <c r="B29" s="3046" t="s">
        <v>53</v>
      </c>
      <c r="C29" s="100"/>
      <c r="D29" s="100"/>
      <c r="E29" s="100"/>
      <c r="F29" s="100"/>
      <c r="G29" s="100"/>
      <c r="H29" s="100"/>
      <c r="I29" s="100"/>
      <c r="J29" s="100"/>
      <c r="K29" s="100"/>
      <c r="M29" s="14"/>
    </row>
    <row r="30" spans="1:13">
      <c r="A30" s="3187"/>
      <c r="B30" s="3047"/>
      <c r="C30" s="93" t="s">
        <v>54</v>
      </c>
      <c r="D30" s="324">
        <v>2018</v>
      </c>
      <c r="E30" s="101"/>
      <c r="F30" s="93" t="s">
        <v>55</v>
      </c>
      <c r="G30" s="168" t="s">
        <v>152</v>
      </c>
      <c r="H30" s="101"/>
      <c r="I30" s="99"/>
      <c r="J30" s="101"/>
      <c r="K30" s="101"/>
      <c r="M30" s="14"/>
    </row>
    <row r="31" spans="1:13" ht="16.5" thickBot="1">
      <c r="A31" s="3187"/>
      <c r="B31" s="3047"/>
      <c r="C31" s="90"/>
      <c r="D31" s="102"/>
      <c r="E31" s="103"/>
      <c r="F31" s="90"/>
      <c r="G31" s="103"/>
      <c r="H31" s="103"/>
      <c r="I31" s="104"/>
      <c r="J31" s="103"/>
      <c r="K31" s="103"/>
      <c r="L31" s="115"/>
      <c r="M31" s="143"/>
    </row>
    <row r="32" spans="1:13">
      <c r="A32" s="3187"/>
      <c r="B32" s="3164" t="s">
        <v>56</v>
      </c>
      <c r="C32" s="105"/>
      <c r="D32" s="105"/>
      <c r="E32" s="105"/>
      <c r="F32" s="105"/>
      <c r="G32" s="105"/>
      <c r="H32" s="105"/>
      <c r="I32" s="105"/>
      <c r="J32" s="105"/>
      <c r="K32" s="105"/>
      <c r="L32" s="105"/>
      <c r="M32" s="106"/>
    </row>
    <row r="33" spans="1:13">
      <c r="A33" s="3187"/>
      <c r="B33" s="3047"/>
      <c r="C33" s="107"/>
      <c r="D33" s="461">
        <v>2018</v>
      </c>
      <c r="E33" s="461"/>
      <c r="F33" s="461">
        <v>2019</v>
      </c>
      <c r="G33" s="461"/>
      <c r="H33" s="108">
        <v>2020</v>
      </c>
      <c r="I33" s="108"/>
      <c r="J33" s="108">
        <v>2021</v>
      </c>
      <c r="K33" s="461"/>
      <c r="L33" s="461">
        <v>2022</v>
      </c>
      <c r="M33" s="106"/>
    </row>
    <row r="34" spans="1:13">
      <c r="A34" s="3187"/>
      <c r="B34" s="3047"/>
      <c r="C34" s="107"/>
      <c r="D34" s="389">
        <v>130</v>
      </c>
      <c r="E34" s="383"/>
      <c r="F34" s="389">
        <v>130</v>
      </c>
      <c r="G34" s="383"/>
      <c r="H34" s="389">
        <v>60</v>
      </c>
      <c r="I34" s="383"/>
      <c r="J34" s="389">
        <v>90</v>
      </c>
      <c r="K34" s="383"/>
      <c r="L34" s="389">
        <v>90</v>
      </c>
      <c r="M34" s="385"/>
    </row>
    <row r="35" spans="1:13">
      <c r="A35" s="3187"/>
      <c r="B35" s="3047"/>
      <c r="C35" s="107"/>
      <c r="D35" s="461">
        <v>2023</v>
      </c>
      <c r="E35" s="1481"/>
      <c r="F35" s="461">
        <v>2024</v>
      </c>
      <c r="G35" s="1481"/>
      <c r="H35" s="108">
        <v>2025</v>
      </c>
      <c r="I35" s="1774"/>
      <c r="J35" s="108">
        <v>2026</v>
      </c>
      <c r="K35" s="1481"/>
      <c r="L35" s="461">
        <v>2027</v>
      </c>
      <c r="M35" s="1483"/>
    </row>
    <row r="36" spans="1:13">
      <c r="A36" s="3187"/>
      <c r="B36" s="3047"/>
      <c r="C36" s="107"/>
      <c r="D36" s="4796"/>
      <c r="E36" s="4797"/>
      <c r="F36" s="4796"/>
      <c r="G36" s="4797"/>
      <c r="H36" s="4796"/>
      <c r="I36" s="4797"/>
      <c r="J36" s="4796"/>
      <c r="K36" s="4797"/>
      <c r="L36" s="4796"/>
      <c r="M36" s="4797"/>
    </row>
    <row r="37" spans="1:13">
      <c r="A37" s="3187"/>
      <c r="B37" s="3047"/>
      <c r="C37" s="107"/>
      <c r="D37" s="461">
        <v>2028</v>
      </c>
      <c r="E37" s="1481"/>
      <c r="F37" s="461" t="s">
        <v>824</v>
      </c>
      <c r="G37" s="1481"/>
      <c r="H37" s="1774"/>
      <c r="I37" s="1774"/>
      <c r="J37" s="1774"/>
      <c r="K37" s="1481"/>
      <c r="L37" s="1481"/>
      <c r="M37" s="1483"/>
    </row>
    <row r="38" spans="1:13">
      <c r="A38" s="3187"/>
      <c r="B38" s="3047"/>
      <c r="C38" s="107"/>
      <c r="D38" s="4796"/>
      <c r="E38" s="4797"/>
      <c r="F38" s="390"/>
      <c r="G38" s="391"/>
      <c r="H38" s="390"/>
      <c r="I38" s="391"/>
      <c r="J38" s="390"/>
      <c r="K38" s="391"/>
      <c r="L38" s="390"/>
      <c r="M38" s="1484"/>
    </row>
    <row r="39" spans="1:13">
      <c r="A39" s="3187"/>
      <c r="B39" s="3047"/>
      <c r="C39" s="107"/>
      <c r="D39" s="1485"/>
      <c r="E39" s="1485"/>
      <c r="F39" s="1485" t="s">
        <v>72</v>
      </c>
      <c r="G39" s="1485"/>
      <c r="H39" s="1485"/>
      <c r="I39" s="1485"/>
      <c r="J39" s="1485"/>
      <c r="K39" s="1485"/>
      <c r="L39" s="1485"/>
      <c r="M39" s="1484"/>
    </row>
    <row r="40" spans="1:13">
      <c r="A40" s="3187"/>
      <c r="B40" s="3047"/>
      <c r="C40" s="107"/>
      <c r="D40" s="390"/>
      <c r="E40" s="391"/>
      <c r="F40" s="3068">
        <v>500</v>
      </c>
      <c r="G40" s="3069"/>
      <c r="H40" s="4798"/>
      <c r="I40" s="4798"/>
      <c r="J40" s="1485"/>
      <c r="K40" s="1485"/>
      <c r="L40" s="1485"/>
      <c r="M40" s="1484"/>
    </row>
    <row r="41" spans="1:13" ht="16.5" thickBot="1">
      <c r="A41" s="3187"/>
      <c r="B41" s="3165"/>
      <c r="C41" s="107"/>
      <c r="D41" s="177"/>
      <c r="E41" s="178"/>
      <c r="F41" s="177"/>
      <c r="G41" s="178"/>
      <c r="H41" s="177"/>
      <c r="I41" s="178"/>
      <c r="J41" s="177"/>
      <c r="K41" s="178"/>
      <c r="L41" s="178"/>
      <c r="M41" s="1775"/>
    </row>
    <row r="42" spans="1:13" ht="18" customHeight="1">
      <c r="A42" s="3187"/>
      <c r="B42" s="3047" t="s">
        <v>73</v>
      </c>
      <c r="C42" s="92"/>
      <c r="D42" s="92"/>
      <c r="E42" s="92"/>
      <c r="F42" s="92"/>
      <c r="G42" s="92"/>
      <c r="H42" s="92"/>
      <c r="I42" s="92"/>
      <c r="J42" s="92"/>
      <c r="K42" s="92"/>
      <c r="M42" s="14"/>
    </row>
    <row r="43" spans="1:13">
      <c r="A43" s="3187"/>
      <c r="B43" s="3047"/>
      <c r="D43" s="112" t="s">
        <v>74</v>
      </c>
      <c r="E43" s="113" t="s">
        <v>75</v>
      </c>
      <c r="F43" s="3227" t="s">
        <v>76</v>
      </c>
      <c r="G43" s="3137"/>
      <c r="H43" s="461"/>
      <c r="I43" s="335" t="s">
        <v>39</v>
      </c>
      <c r="J43" s="335"/>
      <c r="K43" s="335"/>
      <c r="M43" s="14"/>
    </row>
    <row r="44" spans="1:13">
      <c r="A44" s="3187"/>
      <c r="B44" s="3047"/>
      <c r="D44" s="56"/>
      <c r="E44" s="114" t="s">
        <v>36</v>
      </c>
      <c r="F44" s="3227"/>
      <c r="G44" s="3138"/>
      <c r="H44" s="93"/>
      <c r="I44" s="3228"/>
      <c r="J44" s="3228"/>
      <c r="M44" s="14"/>
    </row>
    <row r="45" spans="1:13">
      <c r="A45" s="3187"/>
      <c r="B45" s="3048"/>
      <c r="C45" s="115"/>
      <c r="D45" s="115"/>
      <c r="E45" s="115"/>
      <c r="F45" s="115"/>
      <c r="G45" s="115"/>
      <c r="H45" s="115"/>
      <c r="I45" s="115"/>
      <c r="J45" s="115"/>
      <c r="K45" s="115"/>
      <c r="M45" s="14"/>
    </row>
    <row r="46" spans="1:13" ht="65.25" customHeight="1">
      <c r="A46" s="3187"/>
      <c r="B46" s="251" t="s">
        <v>78</v>
      </c>
      <c r="C46" s="3288" t="s">
        <v>1419</v>
      </c>
      <c r="D46" s="3289"/>
      <c r="E46" s="3289"/>
      <c r="F46" s="3289"/>
      <c r="G46" s="3289"/>
      <c r="H46" s="3289"/>
      <c r="I46" s="3289"/>
      <c r="J46" s="3289"/>
      <c r="K46" s="3289"/>
      <c r="L46" s="3289"/>
      <c r="M46" s="3290"/>
    </row>
    <row r="47" spans="1:13" ht="15.75" customHeight="1">
      <c r="A47" s="3187"/>
      <c r="B47" s="251" t="s">
        <v>79</v>
      </c>
      <c r="C47" s="3288" t="s">
        <v>1420</v>
      </c>
      <c r="D47" s="3289"/>
      <c r="E47" s="3289"/>
      <c r="F47" s="3289"/>
      <c r="G47" s="3289"/>
      <c r="H47" s="3289"/>
      <c r="I47" s="3289"/>
      <c r="J47" s="3289"/>
      <c r="K47" s="3289"/>
      <c r="L47" s="3289"/>
      <c r="M47" s="3290"/>
    </row>
    <row r="48" spans="1:13">
      <c r="A48" s="3187"/>
      <c r="B48" s="251" t="s">
        <v>80</v>
      </c>
      <c r="C48" s="116">
        <v>60</v>
      </c>
      <c r="D48" s="117"/>
      <c r="E48" s="117"/>
      <c r="F48" s="117"/>
      <c r="G48" s="117"/>
      <c r="H48" s="117"/>
      <c r="I48" s="117"/>
      <c r="J48" s="117"/>
      <c r="K48" s="117"/>
      <c r="L48" s="117"/>
      <c r="M48" s="118"/>
    </row>
    <row r="49" spans="1:13">
      <c r="A49" s="3187"/>
      <c r="B49" s="251" t="s">
        <v>81</v>
      </c>
      <c r="C49" s="116">
        <v>2016</v>
      </c>
      <c r="D49" s="117"/>
      <c r="E49" s="117"/>
      <c r="F49" s="117"/>
      <c r="G49" s="117"/>
      <c r="H49" s="117"/>
      <c r="I49" s="117"/>
      <c r="J49" s="117"/>
      <c r="K49" s="117"/>
      <c r="L49" s="117"/>
      <c r="M49" s="118"/>
    </row>
    <row r="50" spans="1:13" ht="15.75" customHeight="1">
      <c r="A50" s="3223" t="s">
        <v>82</v>
      </c>
      <c r="B50" s="119" t="s">
        <v>83</v>
      </c>
      <c r="C50" s="3055" t="s">
        <v>1421</v>
      </c>
      <c r="D50" s="3055"/>
      <c r="E50" s="3055"/>
      <c r="F50" s="3055"/>
      <c r="G50" s="3055"/>
      <c r="H50" s="3055"/>
      <c r="I50" s="3055"/>
      <c r="J50" s="3055"/>
      <c r="K50" s="3055"/>
      <c r="L50" s="3055"/>
      <c r="M50" s="3056"/>
    </row>
    <row r="51" spans="1:13">
      <c r="A51" s="3224"/>
      <c r="B51" s="119" t="s">
        <v>85</v>
      </c>
      <c r="C51" s="3055" t="s">
        <v>1422</v>
      </c>
      <c r="D51" s="3055"/>
      <c r="E51" s="3055"/>
      <c r="F51" s="3055"/>
      <c r="G51" s="3055"/>
      <c r="H51" s="3055"/>
      <c r="I51" s="3055"/>
      <c r="J51" s="3055"/>
      <c r="K51" s="3055"/>
      <c r="L51" s="3055"/>
      <c r="M51" s="3056"/>
    </row>
    <row r="52" spans="1:13">
      <c r="A52" s="3224"/>
      <c r="B52" s="119" t="s">
        <v>87</v>
      </c>
      <c r="C52" s="3055" t="s">
        <v>1413</v>
      </c>
      <c r="D52" s="3055"/>
      <c r="E52" s="3055"/>
      <c r="F52" s="3055"/>
      <c r="G52" s="3055"/>
      <c r="H52" s="3055"/>
      <c r="I52" s="3055"/>
      <c r="J52" s="3055"/>
      <c r="K52" s="3055"/>
      <c r="L52" s="3055"/>
      <c r="M52" s="3056"/>
    </row>
    <row r="53" spans="1:13" ht="15.75" customHeight="1">
      <c r="A53" s="3224"/>
      <c r="B53" s="122" t="s">
        <v>89</v>
      </c>
      <c r="C53" s="3055" t="s">
        <v>1423</v>
      </c>
      <c r="D53" s="3055"/>
      <c r="E53" s="3055"/>
      <c r="F53" s="3055"/>
      <c r="G53" s="3055"/>
      <c r="H53" s="3055"/>
      <c r="I53" s="3055"/>
      <c r="J53" s="3055"/>
      <c r="K53" s="3055"/>
      <c r="L53" s="3055"/>
      <c r="M53" s="3056"/>
    </row>
    <row r="54" spans="1:13" ht="15.75" customHeight="1">
      <c r="A54" s="3224"/>
      <c r="B54" s="119" t="s">
        <v>91</v>
      </c>
      <c r="C54" s="3996" t="s">
        <v>1424</v>
      </c>
      <c r="D54" s="3055"/>
      <c r="E54" s="3055"/>
      <c r="F54" s="3055"/>
      <c r="G54" s="3055"/>
      <c r="H54" s="3055"/>
      <c r="I54" s="3055"/>
      <c r="J54" s="3055"/>
      <c r="K54" s="3055"/>
      <c r="L54" s="3055"/>
      <c r="M54" s="3056"/>
    </row>
    <row r="55" spans="1:13" ht="16.5" thickBot="1">
      <c r="A55" s="3225"/>
      <c r="B55" s="119" t="s">
        <v>93</v>
      </c>
      <c r="C55" s="3055">
        <v>3778900</v>
      </c>
      <c r="D55" s="3055"/>
      <c r="E55" s="3055"/>
      <c r="F55" s="3055"/>
      <c r="G55" s="3055"/>
      <c r="H55" s="3055"/>
      <c r="I55" s="3055"/>
      <c r="J55" s="3055"/>
      <c r="K55" s="3055"/>
      <c r="L55" s="3055"/>
      <c r="M55" s="3056"/>
    </row>
    <row r="56" spans="1:13" ht="15.75" customHeight="1">
      <c r="A56" s="3223" t="s">
        <v>95</v>
      </c>
      <c r="B56" s="123" t="s">
        <v>96</v>
      </c>
      <c r="C56" s="3055" t="s">
        <v>1425</v>
      </c>
      <c r="D56" s="3055"/>
      <c r="E56" s="3055"/>
      <c r="F56" s="3055"/>
      <c r="G56" s="3055"/>
      <c r="H56" s="3055"/>
      <c r="I56" s="3055"/>
      <c r="J56" s="3055"/>
      <c r="K56" s="3055"/>
      <c r="L56" s="3055"/>
      <c r="M56" s="3056"/>
    </row>
    <row r="57" spans="1:13" ht="30" customHeight="1">
      <c r="A57" s="3224"/>
      <c r="B57" s="123" t="s">
        <v>98</v>
      </c>
      <c r="C57" s="3055" t="s">
        <v>1426</v>
      </c>
      <c r="D57" s="3055"/>
      <c r="E57" s="3055"/>
      <c r="F57" s="3055"/>
      <c r="G57" s="3055"/>
      <c r="H57" s="3055"/>
      <c r="I57" s="3055"/>
      <c r="J57" s="3055"/>
      <c r="K57" s="3055"/>
      <c r="L57" s="3055"/>
      <c r="M57" s="3056"/>
    </row>
    <row r="58" spans="1:13" ht="30" customHeight="1" thickBot="1">
      <c r="A58" s="3224"/>
      <c r="B58" s="124" t="s">
        <v>12</v>
      </c>
      <c r="C58" s="3055" t="s">
        <v>1413</v>
      </c>
      <c r="D58" s="3055"/>
      <c r="E58" s="3055"/>
      <c r="F58" s="3055"/>
      <c r="G58" s="3055"/>
      <c r="H58" s="3055"/>
      <c r="I58" s="3055"/>
      <c r="J58" s="3055"/>
      <c r="K58" s="3055"/>
      <c r="L58" s="3055"/>
      <c r="M58" s="3056"/>
    </row>
    <row r="59" spans="1:13" ht="16.5" thickBot="1">
      <c r="A59" s="125" t="s">
        <v>100</v>
      </c>
      <c r="B59" s="126"/>
      <c r="C59" s="3229"/>
      <c r="D59" s="3089"/>
      <c r="E59" s="3089"/>
      <c r="F59" s="3089"/>
      <c r="G59" s="3089"/>
      <c r="H59" s="3089"/>
      <c r="I59" s="3089"/>
      <c r="J59" s="3089"/>
      <c r="K59" s="3089"/>
      <c r="L59" s="3089"/>
      <c r="M59" s="3090"/>
    </row>
  </sheetData>
  <mergeCells count="51">
    <mergeCell ref="A56:A58"/>
    <mergeCell ref="C56:M56"/>
    <mergeCell ref="C57:M57"/>
    <mergeCell ref="C58:M58"/>
    <mergeCell ref="C59:M59"/>
    <mergeCell ref="C47:M47"/>
    <mergeCell ref="A50:A55"/>
    <mergeCell ref="C50:M50"/>
    <mergeCell ref="C51:M51"/>
    <mergeCell ref="C52:M52"/>
    <mergeCell ref="C53:M53"/>
    <mergeCell ref="C54:M54"/>
    <mergeCell ref="C55:M55"/>
    <mergeCell ref="A14:A49"/>
    <mergeCell ref="D14:M14"/>
    <mergeCell ref="C15:M15"/>
    <mergeCell ref="B16:B21"/>
    <mergeCell ref="F20:H20"/>
    <mergeCell ref="B42:B45"/>
    <mergeCell ref="F43:F44"/>
    <mergeCell ref="G43:G44"/>
    <mergeCell ref="I44:J44"/>
    <mergeCell ref="C46:M46"/>
    <mergeCell ref="B22:B25"/>
    <mergeCell ref="B26:B28"/>
    <mergeCell ref="J27:L27"/>
    <mergeCell ref="B29:B31"/>
    <mergeCell ref="B32:B41"/>
    <mergeCell ref="D36:E36"/>
    <mergeCell ref="F36:G36"/>
    <mergeCell ref="H36:I36"/>
    <mergeCell ref="J36:K36"/>
    <mergeCell ref="L36:M36"/>
    <mergeCell ref="D38:E38"/>
    <mergeCell ref="F40:G40"/>
    <mergeCell ref="H40:I40"/>
    <mergeCell ref="A2:A13"/>
    <mergeCell ref="C2:M2"/>
    <mergeCell ref="C3:M3"/>
    <mergeCell ref="C5:M5"/>
    <mergeCell ref="C6:M6"/>
    <mergeCell ref="B8:B10"/>
    <mergeCell ref="C9:D9"/>
    <mergeCell ref="F9:G9"/>
    <mergeCell ref="I9:J9"/>
    <mergeCell ref="C10:D10"/>
    <mergeCell ref="F10:G10"/>
    <mergeCell ref="I10:J10"/>
    <mergeCell ref="C11:M11"/>
    <mergeCell ref="C12:M12"/>
    <mergeCell ref="C13:M13"/>
  </mergeCells>
  <dataValidations count="1">
    <dataValidation allowBlank="1" sqref="N1:XFD1048576 D1:M34 D35:D40 E39:E40 F36 H36 J36 E35:M35 L36 F37:M40 E37 D41:M46 C50:M1048576 C1:C46 A1:A1048576 B1:B26 B29:B1048576" xr:uid="{00000000-0002-0000-7400-000000000000}"/>
  </dataValidations>
  <hyperlinks>
    <hyperlink ref="C54" r:id="rId1" xr:uid="{00000000-0004-0000-7400-000000000000}"/>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rgb="FFFFFFFF"/>
  </sheetPr>
  <dimension ref="A1:Q62"/>
  <sheetViews>
    <sheetView showGridLines="0" topLeftCell="A46" workbookViewId="0">
      <selection activeCell="G28" sqref="G28"/>
    </sheetView>
  </sheetViews>
  <sheetFormatPr baseColWidth="10" defaultColWidth="11.42578125" defaultRowHeight="15.75"/>
  <cols>
    <col min="1" max="1" width="21.42578125" style="1776" customWidth="1"/>
    <col min="2" max="2" width="35.7109375" style="1779" customWidth="1"/>
    <col min="3" max="13" width="14.28515625" style="1776" customWidth="1"/>
    <col min="14" max="16" width="11.42578125" style="1776"/>
    <col min="17" max="17" width="11.85546875" style="1776" customWidth="1"/>
    <col min="18" max="16384" width="11.42578125" style="1776"/>
  </cols>
  <sheetData>
    <row r="1" spans="1:17" ht="22.5" customHeight="1" thickBot="1">
      <c r="A1" s="1" t="s">
        <v>316</v>
      </c>
      <c r="B1" s="4609" t="s">
        <v>1427</v>
      </c>
      <c r="C1" s="4609"/>
      <c r="D1" s="4609"/>
      <c r="E1" s="4609"/>
      <c r="F1" s="4609"/>
      <c r="G1" s="4609"/>
      <c r="H1" s="4609"/>
      <c r="I1" s="4609"/>
      <c r="J1" s="4609"/>
      <c r="K1" s="4609"/>
      <c r="L1" s="4609"/>
      <c r="M1" s="4609"/>
    </row>
    <row r="2" spans="1:17" ht="36" customHeight="1">
      <c r="A2" s="3888" t="s">
        <v>0</v>
      </c>
      <c r="B2" s="1496" t="s">
        <v>1</v>
      </c>
      <c r="C2" s="4610" t="s">
        <v>1428</v>
      </c>
      <c r="D2" s="4610"/>
      <c r="E2" s="4610"/>
      <c r="F2" s="4610"/>
      <c r="G2" s="4610"/>
      <c r="H2" s="4610"/>
      <c r="I2" s="4610"/>
      <c r="J2" s="4610"/>
      <c r="K2" s="4610"/>
      <c r="L2" s="4610"/>
      <c r="M2" s="4611"/>
    </row>
    <row r="3" spans="1:17" ht="15.75" customHeight="1">
      <c r="A3" s="3889"/>
      <c r="B3" s="1355" t="s">
        <v>3</v>
      </c>
      <c r="C3" s="3591" t="s">
        <v>1339</v>
      </c>
      <c r="D3" s="3591"/>
      <c r="E3" s="3591"/>
      <c r="F3" s="3591"/>
      <c r="G3" s="3591"/>
      <c r="H3" s="3591"/>
      <c r="I3" s="3591"/>
      <c r="J3" s="3591"/>
      <c r="K3" s="3591"/>
      <c r="L3" s="3591"/>
      <c r="M3" s="3887"/>
    </row>
    <row r="4" spans="1:17" ht="15.75" customHeight="1">
      <c r="A4" s="3889"/>
      <c r="B4" s="1356" t="s">
        <v>131</v>
      </c>
      <c r="C4" s="567" t="s">
        <v>75</v>
      </c>
      <c r="D4" s="552" t="s">
        <v>316</v>
      </c>
      <c r="E4" s="832" t="s">
        <v>316</v>
      </c>
      <c r="F4" s="3891" t="s">
        <v>209</v>
      </c>
      <c r="G4" s="3891"/>
      <c r="H4" s="888" t="s">
        <v>75</v>
      </c>
      <c r="I4" s="552" t="s">
        <v>316</v>
      </c>
      <c r="J4" s="552" t="s">
        <v>316</v>
      </c>
      <c r="K4" s="552" t="s">
        <v>316</v>
      </c>
      <c r="L4" s="552" t="s">
        <v>316</v>
      </c>
      <c r="M4" s="1357" t="s">
        <v>316</v>
      </c>
    </row>
    <row r="5" spans="1:17">
      <c r="A5" s="3889"/>
      <c r="B5" s="1356" t="s">
        <v>7</v>
      </c>
      <c r="C5" s="2" t="s">
        <v>316</v>
      </c>
      <c r="D5" s="840" t="s">
        <v>316</v>
      </c>
      <c r="E5" s="840" t="s">
        <v>316</v>
      </c>
      <c r="F5" s="554" t="s">
        <v>316</v>
      </c>
      <c r="G5" s="554" t="s">
        <v>316</v>
      </c>
      <c r="H5" s="840" t="s">
        <v>316</v>
      </c>
      <c r="I5" s="840" t="s">
        <v>316</v>
      </c>
      <c r="J5" s="840" t="s">
        <v>316</v>
      </c>
      <c r="K5" s="840" t="s">
        <v>316</v>
      </c>
      <c r="L5" s="840" t="s">
        <v>316</v>
      </c>
      <c r="M5" s="886" t="s">
        <v>316</v>
      </c>
    </row>
    <row r="6" spans="1:17" ht="21" customHeight="1">
      <c r="A6" s="3889"/>
      <c r="B6" s="1356" t="s">
        <v>9</v>
      </c>
      <c r="C6" s="840" t="s">
        <v>316</v>
      </c>
      <c r="D6" s="554" t="s">
        <v>316</v>
      </c>
      <c r="E6" s="554" t="s">
        <v>316</v>
      </c>
      <c r="F6" s="554" t="s">
        <v>316</v>
      </c>
      <c r="G6" s="554" t="s">
        <v>316</v>
      </c>
      <c r="H6" s="554" t="s">
        <v>316</v>
      </c>
      <c r="I6" s="554" t="s">
        <v>316</v>
      </c>
      <c r="J6" s="554" t="s">
        <v>316</v>
      </c>
      <c r="K6" s="554" t="s">
        <v>316</v>
      </c>
      <c r="L6" s="554" t="s">
        <v>316</v>
      </c>
      <c r="M6" s="1358" t="s">
        <v>316</v>
      </c>
    </row>
    <row r="7" spans="1:17" ht="15.75" customHeight="1">
      <c r="A7" s="3889"/>
      <c r="B7" s="1356" t="s">
        <v>11</v>
      </c>
      <c r="C7" s="3623" t="s">
        <v>976</v>
      </c>
      <c r="D7" s="3623"/>
      <c r="E7" s="2" t="s">
        <v>316</v>
      </c>
      <c r="F7" s="2" t="s">
        <v>316</v>
      </c>
      <c r="G7" s="832" t="s">
        <v>316</v>
      </c>
      <c r="H7" s="833" t="s">
        <v>12</v>
      </c>
      <c r="I7" s="3623" t="s">
        <v>977</v>
      </c>
      <c r="J7" s="3623"/>
      <c r="K7" s="3623"/>
      <c r="L7" s="3623"/>
      <c r="M7" s="3893"/>
    </row>
    <row r="8" spans="1:17">
      <c r="A8" s="3889"/>
      <c r="B8" s="4612" t="s">
        <v>13</v>
      </c>
      <c r="C8" s="2" t="s">
        <v>316</v>
      </c>
      <c r="D8" s="2" t="s">
        <v>316</v>
      </c>
      <c r="E8" s="141" t="s">
        <v>316</v>
      </c>
      <c r="F8" s="141" t="s">
        <v>316</v>
      </c>
      <c r="G8" s="141" t="s">
        <v>316</v>
      </c>
      <c r="H8" s="141" t="s">
        <v>316</v>
      </c>
      <c r="I8" s="2" t="s">
        <v>316</v>
      </c>
      <c r="J8" s="2" t="s">
        <v>316</v>
      </c>
      <c r="K8" s="2" t="s">
        <v>316</v>
      </c>
      <c r="L8" s="2" t="s">
        <v>316</v>
      </c>
      <c r="M8" s="297" t="s">
        <v>316</v>
      </c>
    </row>
    <row r="9" spans="1:17">
      <c r="A9" s="3889"/>
      <c r="B9" s="4612"/>
      <c r="C9" s="1777" t="s">
        <v>977</v>
      </c>
      <c r="D9" s="2"/>
      <c r="E9" s="2" t="s">
        <v>316</v>
      </c>
      <c r="F9" s="3598" t="s">
        <v>316</v>
      </c>
      <c r="G9" s="3598"/>
      <c r="H9" s="2" t="s">
        <v>316</v>
      </c>
      <c r="I9" s="3598" t="s">
        <v>316</v>
      </c>
      <c r="J9" s="3598"/>
      <c r="K9" s="2" t="s">
        <v>316</v>
      </c>
      <c r="L9" s="2" t="s">
        <v>316</v>
      </c>
      <c r="M9" s="297" t="s">
        <v>316</v>
      </c>
    </row>
    <row r="10" spans="1:17">
      <c r="A10" s="3889"/>
      <c r="B10" s="4613"/>
      <c r="C10" s="3598" t="s">
        <v>17</v>
      </c>
      <c r="D10" s="3598"/>
      <c r="E10" s="115" t="s">
        <v>316</v>
      </c>
      <c r="F10" s="3598" t="s">
        <v>17</v>
      </c>
      <c r="G10" s="3598"/>
      <c r="H10" s="115" t="s">
        <v>316</v>
      </c>
      <c r="I10" s="3598" t="s">
        <v>17</v>
      </c>
      <c r="J10" s="3598"/>
      <c r="K10" s="115" t="s">
        <v>316</v>
      </c>
      <c r="L10" s="115" t="s">
        <v>316</v>
      </c>
      <c r="M10" s="298" t="s">
        <v>316</v>
      </c>
    </row>
    <row r="11" spans="1:17" ht="97.5" customHeight="1">
      <c r="A11" s="3889"/>
      <c r="B11" s="1356" t="s">
        <v>136</v>
      </c>
      <c r="C11" s="3591" t="s">
        <v>1429</v>
      </c>
      <c r="D11" s="3591"/>
      <c r="E11" s="3591"/>
      <c r="F11" s="3591"/>
      <c r="G11" s="3591"/>
      <c r="H11" s="3591"/>
      <c r="I11" s="3591"/>
      <c r="J11" s="3591"/>
      <c r="K11" s="3591"/>
      <c r="L11" s="3591"/>
      <c r="M11" s="3887"/>
      <c r="Q11" s="1778"/>
    </row>
    <row r="12" spans="1:17" ht="48.75" customHeight="1">
      <c r="A12" s="3889"/>
      <c r="B12" s="1356" t="s">
        <v>18</v>
      </c>
      <c r="C12" s="3608" t="s">
        <v>316</v>
      </c>
      <c r="D12" s="3608"/>
      <c r="E12" s="3608"/>
      <c r="F12" s="3608"/>
      <c r="G12" s="3608"/>
      <c r="H12" s="3608"/>
      <c r="I12" s="3608"/>
      <c r="J12" s="3608"/>
      <c r="K12" s="3608"/>
      <c r="L12" s="3608"/>
      <c r="M12" s="4800"/>
    </row>
    <row r="13" spans="1:17" ht="81.75" customHeight="1">
      <c r="A13" s="3889"/>
      <c r="B13" s="1356" t="s">
        <v>19</v>
      </c>
      <c r="C13" s="3591" t="s">
        <v>1403</v>
      </c>
      <c r="D13" s="3591"/>
      <c r="E13" s="3591"/>
      <c r="F13" s="3591"/>
      <c r="G13" s="3591"/>
      <c r="H13" s="3591"/>
      <c r="I13" s="3591"/>
      <c r="J13" s="3591"/>
      <c r="K13" s="3591"/>
      <c r="L13" s="3591"/>
      <c r="M13" s="3887"/>
    </row>
    <row r="14" spans="1:17" ht="38.25" customHeight="1">
      <c r="A14" s="3889"/>
      <c r="B14" s="4612" t="s">
        <v>140</v>
      </c>
      <c r="C14" s="3591" t="s">
        <v>219</v>
      </c>
      <c r="D14" s="3591"/>
      <c r="E14" s="551" t="s">
        <v>142</v>
      </c>
      <c r="F14" s="3591" t="s">
        <v>887</v>
      </c>
      <c r="G14" s="3591" t="s">
        <v>316</v>
      </c>
      <c r="H14" s="3591" t="s">
        <v>316</v>
      </c>
      <c r="I14" s="3591" t="s">
        <v>316</v>
      </c>
      <c r="J14" s="3591" t="s">
        <v>316</v>
      </c>
      <c r="K14" s="3591" t="s">
        <v>316</v>
      </c>
      <c r="L14" s="3591" t="s">
        <v>316</v>
      </c>
      <c r="M14" s="3591" t="s">
        <v>316</v>
      </c>
      <c r="N14" s="3591"/>
      <c r="O14" s="3591"/>
      <c r="P14" s="3887"/>
    </row>
    <row r="15" spans="1:17" ht="32.25" customHeight="1">
      <c r="A15" s="3889"/>
      <c r="B15" s="4612"/>
      <c r="C15" s="3591" t="s">
        <v>316</v>
      </c>
      <c r="D15" s="3591"/>
      <c r="E15" s="3591"/>
      <c r="F15" s="3591"/>
      <c r="G15" s="3591"/>
      <c r="H15" s="3591"/>
      <c r="I15" s="3591"/>
      <c r="J15" s="3591"/>
      <c r="K15" s="3591"/>
      <c r="L15" s="3591"/>
      <c r="M15" s="3887"/>
    </row>
    <row r="16" spans="1:17" ht="17.25" customHeight="1">
      <c r="A16" s="3895" t="s">
        <v>22</v>
      </c>
      <c r="B16" s="1355" t="s">
        <v>144</v>
      </c>
      <c r="C16" s="3591" t="s">
        <v>582</v>
      </c>
      <c r="D16" s="3591"/>
      <c r="E16" s="3591"/>
      <c r="F16" s="3591"/>
      <c r="G16" s="3591"/>
      <c r="H16" s="3591"/>
      <c r="I16" s="3591"/>
      <c r="J16" s="3591"/>
      <c r="K16" s="3591"/>
      <c r="L16" s="3591"/>
      <c r="M16" s="3887"/>
    </row>
    <row r="17" spans="1:13" ht="15.75" customHeight="1">
      <c r="A17" s="3896"/>
      <c r="B17" s="1356" t="s">
        <v>110</v>
      </c>
      <c r="C17" s="3591" t="s">
        <v>1430</v>
      </c>
      <c r="D17" s="3591"/>
      <c r="E17" s="3591"/>
      <c r="F17" s="3591"/>
      <c r="G17" s="3591"/>
      <c r="H17" s="3591"/>
      <c r="I17" s="3591"/>
      <c r="J17" s="3591"/>
      <c r="K17" s="3591"/>
      <c r="L17" s="3591"/>
      <c r="M17" s="3887"/>
    </row>
    <row r="18" spans="1:13">
      <c r="A18" s="3896"/>
      <c r="B18" s="4612" t="s">
        <v>26</v>
      </c>
      <c r="C18" s="2" t="s">
        <v>316</v>
      </c>
      <c r="D18" s="552" t="s">
        <v>316</v>
      </c>
      <c r="E18" s="552" t="s">
        <v>316</v>
      </c>
      <c r="F18" s="552" t="s">
        <v>316</v>
      </c>
      <c r="G18" s="552" t="s">
        <v>316</v>
      </c>
      <c r="H18" s="552" t="s">
        <v>316</v>
      </c>
      <c r="I18" s="552" t="s">
        <v>316</v>
      </c>
      <c r="J18" s="552" t="s">
        <v>316</v>
      </c>
      <c r="K18" s="552" t="s">
        <v>316</v>
      </c>
      <c r="L18" s="552" t="s">
        <v>316</v>
      </c>
      <c r="M18" s="1357" t="s">
        <v>316</v>
      </c>
    </row>
    <row r="19" spans="1:13">
      <c r="A19" s="3896"/>
      <c r="B19" s="4612"/>
      <c r="C19" s="2" t="s">
        <v>316</v>
      </c>
      <c r="D19" s="554" t="s">
        <v>316</v>
      </c>
      <c r="E19" s="552" t="s">
        <v>316</v>
      </c>
      <c r="F19" s="554" t="s">
        <v>316</v>
      </c>
      <c r="G19" s="552" t="s">
        <v>316</v>
      </c>
      <c r="H19" s="554" t="s">
        <v>316</v>
      </c>
      <c r="I19" s="552" t="s">
        <v>316</v>
      </c>
      <c r="J19" s="554" t="s">
        <v>316</v>
      </c>
      <c r="K19" s="552" t="s">
        <v>316</v>
      </c>
      <c r="L19" s="552" t="s">
        <v>316</v>
      </c>
      <c r="M19" s="1357" t="s">
        <v>316</v>
      </c>
    </row>
    <row r="20" spans="1:13">
      <c r="A20" s="3896"/>
      <c r="B20" s="4612"/>
      <c r="C20" s="552" t="s">
        <v>27</v>
      </c>
      <c r="D20" s="556" t="s">
        <v>316</v>
      </c>
      <c r="E20" s="552" t="s">
        <v>28</v>
      </c>
      <c r="F20" s="556" t="s">
        <v>316</v>
      </c>
      <c r="G20" s="552" t="s">
        <v>29</v>
      </c>
      <c r="H20" s="556" t="s">
        <v>316</v>
      </c>
      <c r="I20" s="552" t="s">
        <v>30</v>
      </c>
      <c r="J20" s="556" t="s">
        <v>316</v>
      </c>
      <c r="K20" s="552" t="s">
        <v>316</v>
      </c>
      <c r="L20" s="552" t="s">
        <v>316</v>
      </c>
      <c r="M20" s="1357" t="s">
        <v>316</v>
      </c>
    </row>
    <row r="21" spans="1:13">
      <c r="A21" s="3896"/>
      <c r="B21" s="4612"/>
      <c r="C21" s="552" t="s">
        <v>32</v>
      </c>
      <c r="D21" s="556" t="s">
        <v>316</v>
      </c>
      <c r="E21" s="552" t="s">
        <v>33</v>
      </c>
      <c r="F21" s="556" t="s">
        <v>316</v>
      </c>
      <c r="G21" s="552" t="s">
        <v>34</v>
      </c>
      <c r="H21" s="556" t="s">
        <v>316</v>
      </c>
      <c r="I21" s="552" t="s">
        <v>316</v>
      </c>
      <c r="J21" s="552" t="s">
        <v>316</v>
      </c>
      <c r="K21" s="552" t="s">
        <v>316</v>
      </c>
      <c r="L21" s="552" t="s">
        <v>316</v>
      </c>
      <c r="M21" s="1357" t="s">
        <v>316</v>
      </c>
    </row>
    <row r="22" spans="1:13">
      <c r="A22" s="3896"/>
      <c r="B22" s="4612"/>
      <c r="C22" s="552" t="s">
        <v>147</v>
      </c>
      <c r="D22" s="556" t="s">
        <v>316</v>
      </c>
      <c r="E22" s="552" t="s">
        <v>148</v>
      </c>
      <c r="F22" s="556" t="s">
        <v>316</v>
      </c>
      <c r="G22" s="552" t="s">
        <v>316</v>
      </c>
      <c r="H22" s="552" t="s">
        <v>316</v>
      </c>
      <c r="I22" s="552" t="s">
        <v>316</v>
      </c>
      <c r="J22" s="552" t="s">
        <v>316</v>
      </c>
      <c r="K22" s="552" t="s">
        <v>316</v>
      </c>
      <c r="L22" s="552" t="s">
        <v>316</v>
      </c>
      <c r="M22" s="1357" t="s">
        <v>316</v>
      </c>
    </row>
    <row r="23" spans="1:13">
      <c r="A23" s="3896"/>
      <c r="B23" s="4612"/>
      <c r="C23" s="552" t="s">
        <v>38</v>
      </c>
      <c r="D23" s="556" t="s">
        <v>77</v>
      </c>
      <c r="E23" s="552" t="s">
        <v>39</v>
      </c>
      <c r="F23" s="115" t="s">
        <v>1431</v>
      </c>
      <c r="G23" s="115" t="s">
        <v>316</v>
      </c>
      <c r="H23" s="115" t="s">
        <v>316</v>
      </c>
      <c r="I23" s="115" t="s">
        <v>316</v>
      </c>
      <c r="J23" s="115" t="s">
        <v>316</v>
      </c>
      <c r="K23" s="115" t="s">
        <v>316</v>
      </c>
      <c r="L23" s="115" t="s">
        <v>316</v>
      </c>
      <c r="M23" s="298" t="s">
        <v>316</v>
      </c>
    </row>
    <row r="24" spans="1:13">
      <c r="A24" s="3896"/>
      <c r="B24" s="4613"/>
      <c r="C24" s="554" t="s">
        <v>316</v>
      </c>
      <c r="D24" s="554" t="s">
        <v>316</v>
      </c>
      <c r="E24" s="554" t="s">
        <v>316</v>
      </c>
      <c r="F24" s="554" t="s">
        <v>316</v>
      </c>
      <c r="G24" s="554" t="s">
        <v>316</v>
      </c>
      <c r="H24" s="554" t="s">
        <v>316</v>
      </c>
      <c r="I24" s="554" t="s">
        <v>316</v>
      </c>
      <c r="J24" s="554" t="s">
        <v>316</v>
      </c>
      <c r="K24" s="554" t="s">
        <v>316</v>
      </c>
      <c r="L24" s="554" t="s">
        <v>316</v>
      </c>
      <c r="M24" s="1358" t="s">
        <v>316</v>
      </c>
    </row>
    <row r="25" spans="1:13">
      <c r="A25" s="3896"/>
      <c r="B25" s="4612" t="s">
        <v>40</v>
      </c>
      <c r="C25" s="552" t="s">
        <v>316</v>
      </c>
      <c r="D25" s="552" t="s">
        <v>316</v>
      </c>
      <c r="E25" s="552" t="s">
        <v>316</v>
      </c>
      <c r="F25" s="552" t="s">
        <v>316</v>
      </c>
      <c r="G25" s="552" t="s">
        <v>316</v>
      </c>
      <c r="H25" s="552" t="s">
        <v>316</v>
      </c>
      <c r="I25" s="552" t="s">
        <v>316</v>
      </c>
      <c r="J25" s="552" t="s">
        <v>316</v>
      </c>
      <c r="K25" s="552" t="s">
        <v>316</v>
      </c>
      <c r="L25" s="2" t="s">
        <v>316</v>
      </c>
      <c r="M25" s="297" t="s">
        <v>316</v>
      </c>
    </row>
    <row r="26" spans="1:13">
      <c r="A26" s="3896"/>
      <c r="B26" s="4612"/>
      <c r="C26" s="552" t="s">
        <v>41</v>
      </c>
      <c r="D26" s="559" t="s">
        <v>316</v>
      </c>
      <c r="E26" s="552" t="s">
        <v>316</v>
      </c>
      <c r="F26" s="552" t="s">
        <v>42</v>
      </c>
      <c r="G26" s="559" t="s">
        <v>316</v>
      </c>
      <c r="H26" s="552" t="s">
        <v>316</v>
      </c>
      <c r="I26" s="552" t="s">
        <v>43</v>
      </c>
      <c r="J26" s="559" t="s">
        <v>77</v>
      </c>
      <c r="K26" s="552" t="s">
        <v>316</v>
      </c>
      <c r="L26" s="2" t="s">
        <v>316</v>
      </c>
      <c r="M26" s="297" t="s">
        <v>316</v>
      </c>
    </row>
    <row r="27" spans="1:13">
      <c r="A27" s="3896"/>
      <c r="B27" s="4612"/>
      <c r="C27" s="552" t="s">
        <v>44</v>
      </c>
      <c r="D27" s="560" t="s">
        <v>316</v>
      </c>
      <c r="E27" s="2" t="s">
        <v>316</v>
      </c>
      <c r="F27" s="552" t="s">
        <v>45</v>
      </c>
      <c r="G27" s="556" t="s">
        <v>316</v>
      </c>
      <c r="H27" s="2" t="s">
        <v>316</v>
      </c>
      <c r="I27" s="2" t="s">
        <v>316</v>
      </c>
      <c r="J27" s="2" t="s">
        <v>316</v>
      </c>
      <c r="K27" s="2" t="s">
        <v>316</v>
      </c>
      <c r="L27" s="2" t="s">
        <v>316</v>
      </c>
      <c r="M27" s="297" t="s">
        <v>316</v>
      </c>
    </row>
    <row r="28" spans="1:13">
      <c r="A28" s="3896"/>
      <c r="B28" s="4613"/>
      <c r="C28" s="554" t="s">
        <v>316</v>
      </c>
      <c r="D28" s="554" t="s">
        <v>316</v>
      </c>
      <c r="E28" s="554" t="s">
        <v>316</v>
      </c>
      <c r="F28" s="554" t="s">
        <v>316</v>
      </c>
      <c r="G28" s="554" t="s">
        <v>316</v>
      </c>
      <c r="H28" s="554" t="s">
        <v>316</v>
      </c>
      <c r="I28" s="554" t="s">
        <v>316</v>
      </c>
      <c r="J28" s="554" t="s">
        <v>316</v>
      </c>
      <c r="K28" s="554" t="s">
        <v>316</v>
      </c>
      <c r="L28" s="115" t="s">
        <v>316</v>
      </c>
      <c r="M28" s="298" t="s">
        <v>316</v>
      </c>
    </row>
    <row r="29" spans="1:13">
      <c r="A29" s="3896"/>
      <c r="B29" s="1359" t="s">
        <v>46</v>
      </c>
      <c r="C29" s="552" t="s">
        <v>316</v>
      </c>
      <c r="D29" s="552" t="s">
        <v>316</v>
      </c>
      <c r="E29" s="552" t="s">
        <v>316</v>
      </c>
      <c r="F29" s="552" t="s">
        <v>316</v>
      </c>
      <c r="G29" s="552" t="s">
        <v>316</v>
      </c>
      <c r="H29" s="552" t="s">
        <v>316</v>
      </c>
      <c r="I29" s="552" t="s">
        <v>316</v>
      </c>
      <c r="J29" s="552" t="s">
        <v>316</v>
      </c>
      <c r="K29" s="552" t="s">
        <v>316</v>
      </c>
      <c r="L29" s="552" t="s">
        <v>316</v>
      </c>
      <c r="M29" s="1357" t="s">
        <v>316</v>
      </c>
    </row>
    <row r="30" spans="1:13">
      <c r="A30" s="3896"/>
      <c r="B30" s="1359" t="s">
        <v>316</v>
      </c>
      <c r="C30" s="888" t="s">
        <v>47</v>
      </c>
      <c r="D30" s="838" t="s">
        <v>112</v>
      </c>
      <c r="E30" s="552" t="s">
        <v>316</v>
      </c>
      <c r="F30" s="2" t="s">
        <v>48</v>
      </c>
      <c r="G30" s="1360">
        <v>2022</v>
      </c>
      <c r="H30" s="552" t="s">
        <v>316</v>
      </c>
      <c r="I30" s="2" t="s">
        <v>50</v>
      </c>
      <c r="J30" s="2"/>
      <c r="K30" s="839" t="s">
        <v>195</v>
      </c>
      <c r="L30" s="578" t="s">
        <v>316</v>
      </c>
      <c r="M30" s="1357" t="s">
        <v>316</v>
      </c>
    </row>
    <row r="31" spans="1:13">
      <c r="A31" s="3896"/>
      <c r="B31" s="1356" t="s">
        <v>316</v>
      </c>
      <c r="C31" s="554" t="s">
        <v>316</v>
      </c>
      <c r="D31" s="554" t="s">
        <v>316</v>
      </c>
      <c r="E31" s="554" t="s">
        <v>316</v>
      </c>
      <c r="F31" s="554" t="s">
        <v>316</v>
      </c>
      <c r="G31" s="554" t="s">
        <v>316</v>
      </c>
      <c r="H31" s="554" t="s">
        <v>316</v>
      </c>
      <c r="I31" s="554" t="s">
        <v>316</v>
      </c>
      <c r="J31" s="554" t="s">
        <v>316</v>
      </c>
      <c r="K31" s="554" t="s">
        <v>316</v>
      </c>
      <c r="L31" s="554" t="s">
        <v>316</v>
      </c>
      <c r="M31" s="1358" t="s">
        <v>316</v>
      </c>
    </row>
    <row r="32" spans="1:13">
      <c r="A32" s="3896"/>
      <c r="B32" s="4612" t="s">
        <v>53</v>
      </c>
      <c r="C32" s="541" t="s">
        <v>316</v>
      </c>
      <c r="D32" s="541" t="s">
        <v>316</v>
      </c>
      <c r="E32" s="541" t="s">
        <v>316</v>
      </c>
      <c r="F32" s="541" t="s">
        <v>316</v>
      </c>
      <c r="G32" s="541" t="s">
        <v>316</v>
      </c>
      <c r="H32" s="541" t="s">
        <v>316</v>
      </c>
      <c r="I32" s="541" t="s">
        <v>316</v>
      </c>
      <c r="J32" s="541" t="s">
        <v>316</v>
      </c>
      <c r="K32" s="541" t="s">
        <v>316</v>
      </c>
      <c r="L32" s="2" t="s">
        <v>316</v>
      </c>
      <c r="M32" s="297" t="s">
        <v>316</v>
      </c>
    </row>
    <row r="33" spans="1:13">
      <c r="A33" s="3896"/>
      <c r="B33" s="4612"/>
      <c r="C33" s="552" t="s">
        <v>54</v>
      </c>
      <c r="D33" s="850">
        <v>2023</v>
      </c>
      <c r="E33" s="541" t="s">
        <v>316</v>
      </c>
      <c r="F33" s="552" t="s">
        <v>55</v>
      </c>
      <c r="G33" s="841">
        <v>2028</v>
      </c>
      <c r="H33" s="541" t="s">
        <v>316</v>
      </c>
      <c r="I33" s="2" t="s">
        <v>316</v>
      </c>
      <c r="J33" s="541" t="s">
        <v>316</v>
      </c>
      <c r="K33" s="541" t="s">
        <v>316</v>
      </c>
      <c r="L33" s="2" t="s">
        <v>316</v>
      </c>
      <c r="M33" s="297" t="s">
        <v>316</v>
      </c>
    </row>
    <row r="34" spans="1:13">
      <c r="A34" s="3896"/>
      <c r="B34" s="4613"/>
      <c r="C34" s="554" t="s">
        <v>316</v>
      </c>
      <c r="D34" s="554" t="s">
        <v>316</v>
      </c>
      <c r="E34" s="565" t="s">
        <v>316</v>
      </c>
      <c r="F34" s="554" t="s">
        <v>316</v>
      </c>
      <c r="G34" s="565" t="s">
        <v>316</v>
      </c>
      <c r="H34" s="565" t="s">
        <v>316</v>
      </c>
      <c r="I34" s="115" t="s">
        <v>316</v>
      </c>
      <c r="J34" s="565" t="s">
        <v>316</v>
      </c>
      <c r="K34" s="565" t="s">
        <v>316</v>
      </c>
      <c r="L34" s="115" t="s">
        <v>316</v>
      </c>
      <c r="M34" s="298" t="s">
        <v>316</v>
      </c>
    </row>
    <row r="35" spans="1:13">
      <c r="A35" s="3896"/>
      <c r="B35" s="4612" t="s">
        <v>56</v>
      </c>
      <c r="C35" s="552" t="s">
        <v>316</v>
      </c>
      <c r="D35" s="552" t="s">
        <v>316</v>
      </c>
      <c r="E35" s="552" t="s">
        <v>316</v>
      </c>
      <c r="F35" s="552" t="s">
        <v>316</v>
      </c>
      <c r="G35" s="552" t="s">
        <v>316</v>
      </c>
      <c r="H35" s="552" t="s">
        <v>316</v>
      </c>
      <c r="I35" s="552" t="s">
        <v>316</v>
      </c>
      <c r="J35" s="552" t="s">
        <v>316</v>
      </c>
      <c r="K35" s="552" t="s">
        <v>316</v>
      </c>
      <c r="L35" s="552" t="s">
        <v>316</v>
      </c>
      <c r="M35" s="1357" t="s">
        <v>316</v>
      </c>
    </row>
    <row r="36" spans="1:13" ht="15.75" customHeight="1">
      <c r="A36" s="3896"/>
      <c r="B36" s="4612"/>
      <c r="C36" s="552" t="s">
        <v>316</v>
      </c>
      <c r="D36" s="3608" t="s">
        <v>57</v>
      </c>
      <c r="E36" s="3608"/>
      <c r="F36" s="3608" t="s">
        <v>58</v>
      </c>
      <c r="G36" s="3608"/>
      <c r="H36" s="3608" t="s">
        <v>59</v>
      </c>
      <c r="I36" s="3608"/>
      <c r="J36" s="3598" t="s">
        <v>60</v>
      </c>
      <c r="K36" s="3598"/>
      <c r="L36" s="3608" t="s">
        <v>61</v>
      </c>
      <c r="M36" s="4800"/>
    </row>
    <row r="37" spans="1:13" ht="15.75" customHeight="1">
      <c r="A37" s="3896"/>
      <c r="B37" s="4612"/>
      <c r="C37" s="552" t="s">
        <v>316</v>
      </c>
      <c r="D37" s="3638" t="s">
        <v>316</v>
      </c>
      <c r="E37" s="3898"/>
      <c r="F37" s="3591" t="s">
        <v>316</v>
      </c>
      <c r="G37" s="3898"/>
      <c r="H37" s="3591" t="s">
        <v>316</v>
      </c>
      <c r="I37" s="3898"/>
      <c r="J37" s="3591" t="s">
        <v>316</v>
      </c>
      <c r="K37" s="3898"/>
      <c r="L37" s="3591" t="s">
        <v>316</v>
      </c>
      <c r="M37" s="3887"/>
    </row>
    <row r="38" spans="1:13" ht="15.75" customHeight="1">
      <c r="A38" s="3896"/>
      <c r="B38" s="4612"/>
      <c r="C38" s="552" t="s">
        <v>316</v>
      </c>
      <c r="D38" s="3591" t="s">
        <v>62</v>
      </c>
      <c r="E38" s="3591"/>
      <c r="F38" s="3591" t="s">
        <v>63</v>
      </c>
      <c r="G38" s="3591"/>
      <c r="H38" s="3623" t="s">
        <v>64</v>
      </c>
      <c r="I38" s="3623"/>
      <c r="J38" s="3623" t="s">
        <v>65</v>
      </c>
      <c r="K38" s="3623"/>
      <c r="L38" s="3623" t="s">
        <v>66</v>
      </c>
      <c r="M38" s="3893"/>
    </row>
    <row r="39" spans="1:13" ht="15.75" customHeight="1">
      <c r="A39" s="3896"/>
      <c r="B39" s="4612"/>
      <c r="C39" s="552" t="s">
        <v>316</v>
      </c>
      <c r="D39" s="3638">
        <v>1</v>
      </c>
      <c r="E39" s="3898"/>
      <c r="F39" s="3591">
        <v>1</v>
      </c>
      <c r="G39" s="3898"/>
      <c r="H39" s="3591">
        <v>1</v>
      </c>
      <c r="I39" s="3898"/>
      <c r="J39" s="3591">
        <v>1</v>
      </c>
      <c r="K39" s="3898"/>
      <c r="L39" s="3591">
        <v>1</v>
      </c>
      <c r="M39" s="3887"/>
    </row>
    <row r="40" spans="1:13" ht="15.75" customHeight="1">
      <c r="A40" s="3896"/>
      <c r="B40" s="4612"/>
      <c r="C40" s="552" t="s">
        <v>316</v>
      </c>
      <c r="D40" s="3591" t="s">
        <v>67</v>
      </c>
      <c r="E40" s="3591"/>
      <c r="F40" s="3591" t="s">
        <v>72</v>
      </c>
      <c r="G40" s="3591"/>
      <c r="H40" s="2" t="s">
        <v>316</v>
      </c>
      <c r="I40" s="2" t="s">
        <v>316</v>
      </c>
      <c r="J40" s="2" t="s">
        <v>316</v>
      </c>
      <c r="K40" s="552" t="s">
        <v>316</v>
      </c>
      <c r="L40" s="552" t="s">
        <v>316</v>
      </c>
      <c r="M40" s="1357" t="s">
        <v>316</v>
      </c>
    </row>
    <row r="41" spans="1:13" ht="15.75" customHeight="1">
      <c r="A41" s="3896"/>
      <c r="B41" s="4612"/>
      <c r="C41" s="552" t="s">
        <v>316</v>
      </c>
      <c r="D41" s="3638">
        <v>1</v>
      </c>
      <c r="E41" s="3898"/>
      <c r="F41" s="3591">
        <v>6</v>
      </c>
      <c r="G41" s="3898"/>
      <c r="H41" s="840" t="s">
        <v>316</v>
      </c>
      <c r="I41" s="578" t="s">
        <v>316</v>
      </c>
      <c r="J41" s="840" t="s">
        <v>316</v>
      </c>
      <c r="K41" s="578" t="s">
        <v>316</v>
      </c>
      <c r="L41" s="840" t="s">
        <v>316</v>
      </c>
      <c r="M41" s="886" t="s">
        <v>316</v>
      </c>
    </row>
    <row r="42" spans="1:13">
      <c r="A42" s="3896"/>
      <c r="B42" s="4612"/>
      <c r="C42" s="552" t="s">
        <v>316</v>
      </c>
      <c r="D42" s="552" t="s">
        <v>316</v>
      </c>
      <c r="E42" s="552" t="s">
        <v>316</v>
      </c>
      <c r="F42" s="552" t="s">
        <v>316</v>
      </c>
      <c r="G42" s="552" t="s">
        <v>316</v>
      </c>
      <c r="H42" s="552" t="s">
        <v>316</v>
      </c>
      <c r="I42" s="552" t="s">
        <v>316</v>
      </c>
      <c r="J42" s="552" t="s">
        <v>316</v>
      </c>
      <c r="K42" s="552" t="s">
        <v>316</v>
      </c>
      <c r="L42" s="552" t="s">
        <v>316</v>
      </c>
      <c r="M42" s="1357" t="s">
        <v>316</v>
      </c>
    </row>
    <row r="43" spans="1:13" ht="15.75" customHeight="1">
      <c r="A43" s="3896"/>
      <c r="B43" s="4612"/>
      <c r="C43" s="552" t="s">
        <v>316</v>
      </c>
      <c r="D43" s="552" t="s">
        <v>316</v>
      </c>
      <c r="E43" s="552" t="s">
        <v>316</v>
      </c>
      <c r="F43" s="3620" t="s">
        <v>316</v>
      </c>
      <c r="G43" s="3620"/>
      <c r="H43" s="3620" t="s">
        <v>316</v>
      </c>
      <c r="I43" s="3620"/>
      <c r="J43" s="552" t="s">
        <v>316</v>
      </c>
      <c r="K43" s="552" t="s">
        <v>316</v>
      </c>
      <c r="L43" s="552" t="s">
        <v>316</v>
      </c>
      <c r="M43" s="1357" t="s">
        <v>316</v>
      </c>
    </row>
    <row r="44" spans="1:13" ht="14.25" customHeight="1">
      <c r="A44" s="3896"/>
      <c r="B44" s="4612"/>
      <c r="C44" s="554" t="s">
        <v>316</v>
      </c>
      <c r="D44" s="554" t="s">
        <v>316</v>
      </c>
      <c r="E44" s="554" t="s">
        <v>316</v>
      </c>
      <c r="F44" s="554" t="s">
        <v>316</v>
      </c>
      <c r="G44" s="554" t="s">
        <v>316</v>
      </c>
      <c r="H44" s="554" t="s">
        <v>316</v>
      </c>
      <c r="I44" s="554" t="s">
        <v>316</v>
      </c>
      <c r="J44" s="554" t="s">
        <v>316</v>
      </c>
      <c r="K44" s="554" t="s">
        <v>316</v>
      </c>
      <c r="L44" s="554" t="s">
        <v>316</v>
      </c>
      <c r="M44" s="1358" t="s">
        <v>316</v>
      </c>
    </row>
    <row r="45" spans="1:13" ht="16.5" customHeight="1">
      <c r="A45" s="3896"/>
      <c r="B45" s="4614" t="s">
        <v>73</v>
      </c>
      <c r="C45" s="552" t="s">
        <v>316</v>
      </c>
      <c r="D45" s="552" t="s">
        <v>316</v>
      </c>
      <c r="E45" s="552" t="s">
        <v>316</v>
      </c>
      <c r="F45" s="552" t="s">
        <v>316</v>
      </c>
      <c r="G45" s="552" t="s">
        <v>316</v>
      </c>
      <c r="H45" s="552" t="s">
        <v>316</v>
      </c>
      <c r="I45" s="552" t="s">
        <v>316</v>
      </c>
      <c r="J45" s="552" t="s">
        <v>316</v>
      </c>
      <c r="K45" s="552" t="s">
        <v>316</v>
      </c>
      <c r="L45" s="2" t="s">
        <v>316</v>
      </c>
      <c r="M45" s="297" t="s">
        <v>316</v>
      </c>
    </row>
    <row r="46" spans="1:13" ht="15.75" customHeight="1">
      <c r="A46" s="3896"/>
      <c r="B46" s="4612"/>
      <c r="C46" s="2" t="s">
        <v>316</v>
      </c>
      <c r="D46" s="552" t="s">
        <v>158</v>
      </c>
      <c r="E46" s="554" t="s">
        <v>75</v>
      </c>
      <c r="F46" s="3642" t="s">
        <v>76</v>
      </c>
      <c r="G46" s="3605" t="s">
        <v>316</v>
      </c>
      <c r="H46" s="3606"/>
      <c r="I46" s="3606"/>
      <c r="J46" s="3610"/>
      <c r="K46" s="552" t="s">
        <v>159</v>
      </c>
      <c r="L46" s="3644" t="s">
        <v>316</v>
      </c>
      <c r="M46" s="3899"/>
    </row>
    <row r="47" spans="1:13">
      <c r="A47" s="3896"/>
      <c r="B47" s="4612"/>
      <c r="C47" s="2" t="s">
        <v>316</v>
      </c>
      <c r="D47" s="37" t="s">
        <v>316</v>
      </c>
      <c r="E47" s="567" t="s">
        <v>77</v>
      </c>
      <c r="F47" s="3642"/>
      <c r="G47" s="3607"/>
      <c r="H47" s="3608"/>
      <c r="I47" s="3608"/>
      <c r="J47" s="3611"/>
      <c r="K47" s="2" t="s">
        <v>316</v>
      </c>
      <c r="L47" s="3900"/>
      <c r="M47" s="3901"/>
    </row>
    <row r="48" spans="1:13">
      <c r="A48" s="3896"/>
      <c r="B48" s="4613"/>
      <c r="C48" s="115" t="s">
        <v>316</v>
      </c>
      <c r="D48" s="115" t="s">
        <v>316</v>
      </c>
      <c r="E48" s="115" t="s">
        <v>316</v>
      </c>
      <c r="F48" s="115" t="s">
        <v>316</v>
      </c>
      <c r="G48" s="115" t="s">
        <v>316</v>
      </c>
      <c r="H48" s="115" t="s">
        <v>316</v>
      </c>
      <c r="I48" s="115" t="s">
        <v>316</v>
      </c>
      <c r="J48" s="115" t="s">
        <v>316</v>
      </c>
      <c r="K48" s="115" t="s">
        <v>316</v>
      </c>
      <c r="L48" s="2" t="s">
        <v>316</v>
      </c>
      <c r="M48" s="297" t="s">
        <v>316</v>
      </c>
    </row>
    <row r="49" spans="1:13" ht="15.75" customHeight="1">
      <c r="A49" s="3896"/>
      <c r="B49" s="1356" t="s">
        <v>78</v>
      </c>
      <c r="C49" s="3591" t="s">
        <v>1432</v>
      </c>
      <c r="D49" s="3591"/>
      <c r="E49" s="3591"/>
      <c r="F49" s="3591"/>
      <c r="G49" s="3591"/>
      <c r="H49" s="3591"/>
      <c r="I49" s="3591"/>
      <c r="J49" s="3591"/>
      <c r="K49" s="3591"/>
      <c r="L49" s="3591"/>
      <c r="M49" s="3887"/>
    </row>
    <row r="50" spans="1:13" ht="15.75" customHeight="1">
      <c r="A50" s="3896"/>
      <c r="B50" s="1356" t="s">
        <v>79</v>
      </c>
      <c r="C50" s="3591" t="s">
        <v>1433</v>
      </c>
      <c r="D50" s="3591"/>
      <c r="E50" s="3591"/>
      <c r="F50" s="3591"/>
      <c r="G50" s="3591"/>
      <c r="H50" s="3591"/>
      <c r="I50" s="3591"/>
      <c r="J50" s="3591"/>
      <c r="K50" s="3591"/>
      <c r="L50" s="3591"/>
      <c r="M50" s="3887"/>
    </row>
    <row r="51" spans="1:13">
      <c r="A51" s="3896"/>
      <c r="B51" s="1356" t="s">
        <v>80</v>
      </c>
      <c r="C51" s="3591">
        <v>30</v>
      </c>
      <c r="D51" s="3591" t="s">
        <v>316</v>
      </c>
      <c r="E51" s="3591" t="s">
        <v>316</v>
      </c>
      <c r="F51" s="3591" t="s">
        <v>316</v>
      </c>
      <c r="G51" s="3591" t="s">
        <v>316</v>
      </c>
      <c r="H51" s="3591" t="s">
        <v>316</v>
      </c>
      <c r="I51" s="3591" t="s">
        <v>316</v>
      </c>
      <c r="J51" s="3591" t="s">
        <v>316</v>
      </c>
      <c r="K51" s="3591" t="s">
        <v>316</v>
      </c>
      <c r="L51" s="3591" t="s">
        <v>316</v>
      </c>
      <c r="M51" s="3887" t="s">
        <v>316</v>
      </c>
    </row>
    <row r="52" spans="1:13">
      <c r="A52" s="3896"/>
      <c r="B52" s="1356" t="s">
        <v>81</v>
      </c>
      <c r="C52" s="3591" t="s">
        <v>112</v>
      </c>
      <c r="D52" s="3591" t="s">
        <v>316</v>
      </c>
      <c r="E52" s="3591" t="s">
        <v>316</v>
      </c>
      <c r="F52" s="3591" t="s">
        <v>316</v>
      </c>
      <c r="G52" s="3591" t="s">
        <v>316</v>
      </c>
      <c r="H52" s="3591" t="s">
        <v>316</v>
      </c>
      <c r="I52" s="3591" t="s">
        <v>316</v>
      </c>
      <c r="J52" s="3591" t="s">
        <v>316</v>
      </c>
      <c r="K52" s="3591" t="s">
        <v>316</v>
      </c>
      <c r="L52" s="3591" t="s">
        <v>316</v>
      </c>
      <c r="M52" s="3887" t="s">
        <v>316</v>
      </c>
    </row>
    <row r="53" spans="1:13" ht="15.75" customHeight="1">
      <c r="A53" s="3888" t="s">
        <v>82</v>
      </c>
      <c r="B53" s="1356" t="s">
        <v>83</v>
      </c>
      <c r="C53" s="3591" t="s">
        <v>1434</v>
      </c>
      <c r="D53" s="3591"/>
      <c r="E53" s="3591"/>
      <c r="F53" s="3591"/>
      <c r="G53" s="3591"/>
      <c r="H53" s="3591"/>
      <c r="I53" s="3591"/>
      <c r="J53" s="3591"/>
      <c r="K53" s="3591"/>
      <c r="L53" s="3591"/>
      <c r="M53" s="3887"/>
    </row>
    <row r="54" spans="1:13" ht="15.75" customHeight="1">
      <c r="A54" s="3889"/>
      <c r="B54" s="1356" t="s">
        <v>85</v>
      </c>
      <c r="C54" s="3591" t="s">
        <v>1435</v>
      </c>
      <c r="D54" s="3591"/>
      <c r="E54" s="3591"/>
      <c r="F54" s="3591"/>
      <c r="G54" s="3591"/>
      <c r="H54" s="3591"/>
      <c r="I54" s="3591"/>
      <c r="J54" s="3591"/>
      <c r="K54" s="3591"/>
      <c r="L54" s="3591"/>
      <c r="M54" s="3887"/>
    </row>
    <row r="55" spans="1:13" ht="15.75" customHeight="1">
      <c r="A55" s="3889"/>
      <c r="B55" s="1356" t="s">
        <v>87</v>
      </c>
      <c r="C55" s="3591" t="s">
        <v>977</v>
      </c>
      <c r="D55" s="3591"/>
      <c r="E55" s="3591"/>
      <c r="F55" s="3591"/>
      <c r="G55" s="3591"/>
      <c r="H55" s="3591"/>
      <c r="I55" s="3591"/>
      <c r="J55" s="3591"/>
      <c r="K55" s="3591"/>
      <c r="L55" s="3591"/>
      <c r="M55" s="3887"/>
    </row>
    <row r="56" spans="1:13" ht="15.75" customHeight="1">
      <c r="A56" s="3889"/>
      <c r="B56" s="1356" t="s">
        <v>89</v>
      </c>
      <c r="C56" s="3591" t="s">
        <v>1361</v>
      </c>
      <c r="D56" s="3591"/>
      <c r="E56" s="3591"/>
      <c r="F56" s="3591"/>
      <c r="G56" s="3591"/>
      <c r="H56" s="3591"/>
      <c r="I56" s="3591"/>
      <c r="J56" s="3591"/>
      <c r="K56" s="3591"/>
      <c r="L56" s="3591"/>
      <c r="M56" s="3887"/>
    </row>
    <row r="57" spans="1:13" ht="15.75" customHeight="1">
      <c r="A57" s="3889"/>
      <c r="B57" s="1356" t="s">
        <v>91</v>
      </c>
      <c r="C57" s="3591" t="s">
        <v>1436</v>
      </c>
      <c r="D57" s="3591"/>
      <c r="E57" s="3591"/>
      <c r="F57" s="3591"/>
      <c r="G57" s="3591"/>
      <c r="H57" s="3591"/>
      <c r="I57" s="3591"/>
      <c r="J57" s="3591"/>
      <c r="K57" s="3591"/>
      <c r="L57" s="3591"/>
      <c r="M57" s="3887"/>
    </row>
    <row r="58" spans="1:13" ht="15.75" customHeight="1" thickBot="1">
      <c r="A58" s="3902"/>
      <c r="B58" s="1356" t="s">
        <v>93</v>
      </c>
      <c r="C58" s="3591" t="s">
        <v>1437</v>
      </c>
      <c r="D58" s="3591"/>
      <c r="E58" s="3591"/>
      <c r="F58" s="3591"/>
      <c r="G58" s="3591"/>
      <c r="H58" s="3591"/>
      <c r="I58" s="3591"/>
      <c r="J58" s="3591"/>
      <c r="K58" s="3591"/>
      <c r="L58" s="3591"/>
      <c r="M58" s="3887"/>
    </row>
    <row r="59" spans="1:13" ht="16.5" customHeight="1">
      <c r="A59" s="3888" t="s">
        <v>95</v>
      </c>
      <c r="B59" s="1356" t="s">
        <v>96</v>
      </c>
      <c r="C59" s="3591" t="s">
        <v>991</v>
      </c>
      <c r="D59" s="3591"/>
      <c r="E59" s="3591"/>
      <c r="F59" s="3591"/>
      <c r="G59" s="3591"/>
      <c r="H59" s="3591"/>
      <c r="I59" s="3591"/>
      <c r="J59" s="3591"/>
      <c r="K59" s="3591"/>
      <c r="L59" s="3591"/>
      <c r="M59" s="3887"/>
    </row>
    <row r="60" spans="1:13" ht="16.5" customHeight="1">
      <c r="A60" s="3889"/>
      <c r="B60" s="1356" t="s">
        <v>98</v>
      </c>
      <c r="C60" s="3591" t="s">
        <v>99</v>
      </c>
      <c r="D60" s="3591"/>
      <c r="E60" s="3591"/>
      <c r="F60" s="3591"/>
      <c r="G60" s="3591"/>
      <c r="H60" s="3591"/>
      <c r="I60" s="3591"/>
      <c r="J60" s="3591"/>
      <c r="K60" s="3591"/>
      <c r="L60" s="3591"/>
      <c r="M60" s="3887"/>
    </row>
    <row r="61" spans="1:13" ht="16.5" customHeight="1" thickBot="1">
      <c r="A61" s="3889"/>
      <c r="B61" s="1356" t="s">
        <v>12</v>
      </c>
      <c r="C61" s="3591" t="s">
        <v>1438</v>
      </c>
      <c r="D61" s="3591"/>
      <c r="E61" s="3591"/>
      <c r="F61" s="3591"/>
      <c r="G61" s="3591"/>
      <c r="H61" s="3591"/>
      <c r="I61" s="3591"/>
      <c r="J61" s="3591"/>
      <c r="K61" s="3591"/>
      <c r="L61" s="3591"/>
      <c r="M61" s="3887"/>
    </row>
    <row r="62" spans="1:13" ht="15.75" customHeight="1" thickBot="1">
      <c r="A62" s="381" t="s">
        <v>100</v>
      </c>
      <c r="B62" s="1364" t="s">
        <v>316</v>
      </c>
      <c r="C62" s="3591" t="s">
        <v>316</v>
      </c>
      <c r="D62" s="3591"/>
      <c r="E62" s="3591"/>
      <c r="F62" s="3591"/>
      <c r="G62" s="3591"/>
      <c r="H62" s="3591"/>
      <c r="I62" s="3591"/>
      <c r="J62" s="3591"/>
      <c r="K62" s="3591"/>
      <c r="L62" s="3591"/>
      <c r="M62" s="3887"/>
    </row>
  </sheetData>
  <mergeCells count="73">
    <mergeCell ref="C62:M62"/>
    <mergeCell ref="C57:M57"/>
    <mergeCell ref="C58:M58"/>
    <mergeCell ref="A59:A61"/>
    <mergeCell ref="C59:M59"/>
    <mergeCell ref="C60:M60"/>
    <mergeCell ref="C61:M61"/>
    <mergeCell ref="A53:A58"/>
    <mergeCell ref="C53:M53"/>
    <mergeCell ref="C54:M54"/>
    <mergeCell ref="C55:M55"/>
    <mergeCell ref="C56:M56"/>
    <mergeCell ref="L46:M47"/>
    <mergeCell ref="C49:M49"/>
    <mergeCell ref="C50:M50"/>
    <mergeCell ref="C51:M51"/>
    <mergeCell ref="C52:M52"/>
    <mergeCell ref="F43:G43"/>
    <mergeCell ref="H43:I43"/>
    <mergeCell ref="B45:B48"/>
    <mergeCell ref="F46:F47"/>
    <mergeCell ref="G46:J47"/>
    <mergeCell ref="B35:B44"/>
    <mergeCell ref="D36:E36"/>
    <mergeCell ref="F36:G36"/>
    <mergeCell ref="H36:I36"/>
    <mergeCell ref="J36:K36"/>
    <mergeCell ref="F40:G40"/>
    <mergeCell ref="D39:E39"/>
    <mergeCell ref="F39:G39"/>
    <mergeCell ref="H39:I39"/>
    <mergeCell ref="H38:I38"/>
    <mergeCell ref="J38:K38"/>
    <mergeCell ref="L38:M38"/>
    <mergeCell ref="D41:E41"/>
    <mergeCell ref="F41:G41"/>
    <mergeCell ref="B14:B15"/>
    <mergeCell ref="C14:D14"/>
    <mergeCell ref="F14:P14"/>
    <mergeCell ref="C15:M15"/>
    <mergeCell ref="L37:M37"/>
    <mergeCell ref="A16:A52"/>
    <mergeCell ref="C16:M16"/>
    <mergeCell ref="C17:M17"/>
    <mergeCell ref="B18:B24"/>
    <mergeCell ref="B25:B28"/>
    <mergeCell ref="B32:B34"/>
    <mergeCell ref="L36:M36"/>
    <mergeCell ref="D37:E37"/>
    <mergeCell ref="F37:G37"/>
    <mergeCell ref="H37:I37"/>
    <mergeCell ref="J37:K37"/>
    <mergeCell ref="D40:E40"/>
    <mergeCell ref="J39:K39"/>
    <mergeCell ref="L39:M39"/>
    <mergeCell ref="D38:E38"/>
    <mergeCell ref="F38:G38"/>
    <mergeCell ref="C13:M13"/>
    <mergeCell ref="B1:M1"/>
    <mergeCell ref="A2:A15"/>
    <mergeCell ref="C2:M2"/>
    <mergeCell ref="C3:M3"/>
    <mergeCell ref="F4:G4"/>
    <mergeCell ref="C7:D7"/>
    <mergeCell ref="I7:M7"/>
    <mergeCell ref="B8:B10"/>
    <mergeCell ref="F9:G9"/>
    <mergeCell ref="I9:J9"/>
    <mergeCell ref="C10:D10"/>
    <mergeCell ref="F10:G10"/>
    <mergeCell ref="I10:J10"/>
    <mergeCell ref="C11:M11"/>
    <mergeCell ref="C12:M12"/>
  </mergeCells>
  <dataValidations count="1">
    <dataValidation allowBlank="1" sqref="N1:XFD1048576 A63:M1048576" xr:uid="{00000000-0002-0000-7500-000000000000}"/>
  </dataValidations>
  <hyperlinks>
    <hyperlink ref="C57" r:id="rId1" xr:uid="{00000000-0004-0000-7500-000000000000}"/>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rgb="FFFFFFFF"/>
  </sheetPr>
  <dimension ref="A1:M61"/>
  <sheetViews>
    <sheetView showGridLines="0" topLeftCell="B1" workbookViewId="0">
      <selection activeCell="B2" sqref="B2"/>
    </sheetView>
  </sheetViews>
  <sheetFormatPr baseColWidth="10" defaultColWidth="11.42578125" defaultRowHeight="15.75"/>
  <cols>
    <col min="1" max="1" width="21.42578125" style="714" customWidth="1"/>
    <col min="2" max="2" width="35.7109375" style="828" customWidth="1"/>
    <col min="3" max="13" width="14.28515625" style="714" customWidth="1"/>
    <col min="14" max="16384" width="11.42578125" style="714"/>
  </cols>
  <sheetData>
    <row r="1" spans="1:13" ht="22.5" customHeight="1">
      <c r="A1" s="1695"/>
      <c r="B1" s="1696" t="s">
        <v>2503</v>
      </c>
      <c r="C1" s="1697"/>
      <c r="D1" s="1698"/>
      <c r="E1" s="1698"/>
      <c r="F1" s="1698"/>
      <c r="G1" s="1698"/>
      <c r="H1" s="1698"/>
      <c r="I1" s="1698"/>
      <c r="J1" s="1698"/>
      <c r="K1" s="1698"/>
      <c r="L1" s="1698"/>
      <c r="M1" s="1699"/>
    </row>
    <row r="2" spans="1:13" ht="33" customHeight="1" thickBot="1">
      <c r="A2" s="4804" t="s">
        <v>0</v>
      </c>
      <c r="B2" s="1700" t="s">
        <v>1377</v>
      </c>
      <c r="C2" s="4805" t="s">
        <v>1378</v>
      </c>
      <c r="D2" s="4806"/>
      <c r="E2" s="4806"/>
      <c r="F2" s="4806"/>
      <c r="G2" s="4806"/>
      <c r="H2" s="4806"/>
      <c r="I2" s="4806"/>
      <c r="J2" s="4806"/>
      <c r="K2" s="4806"/>
      <c r="L2" s="4806"/>
      <c r="M2" s="4807"/>
    </row>
    <row r="3" spans="1:13" ht="32.25" thickBot="1">
      <c r="A3" s="4804"/>
      <c r="B3" s="1701" t="s">
        <v>3</v>
      </c>
      <c r="C3" s="4808" t="s">
        <v>1379</v>
      </c>
      <c r="D3" s="4809"/>
      <c r="E3" s="4809"/>
      <c r="F3" s="4809"/>
      <c r="G3" s="4809"/>
      <c r="H3" s="4809"/>
      <c r="I3" s="4809"/>
      <c r="J3" s="4809"/>
      <c r="K3" s="4809"/>
      <c r="L3" s="4809"/>
      <c r="M3" s="4810"/>
    </row>
    <row r="4" spans="1:13" ht="17.100000000000001" customHeight="1" thickBot="1">
      <c r="A4" s="4804"/>
      <c r="B4" s="1700" t="s">
        <v>131</v>
      </c>
      <c r="C4" s="1702" t="s">
        <v>75</v>
      </c>
      <c r="D4" s="1703"/>
      <c r="E4" s="1704"/>
      <c r="F4" s="4811" t="s">
        <v>132</v>
      </c>
      <c r="G4" s="4812"/>
      <c r="H4" s="1705">
        <v>475</v>
      </c>
      <c r="I4" s="1706"/>
      <c r="J4" s="1706"/>
      <c r="K4" s="1706"/>
      <c r="L4" s="1706"/>
      <c r="M4" s="1707"/>
    </row>
    <row r="5" spans="1:13" ht="16.5" thickBot="1">
      <c r="A5" s="4804"/>
      <c r="B5" s="1700" t="s">
        <v>7</v>
      </c>
      <c r="C5" s="4813" t="s">
        <v>1380</v>
      </c>
      <c r="D5" s="4814"/>
      <c r="E5" s="4814"/>
      <c r="F5" s="4814"/>
      <c r="G5" s="4814"/>
      <c r="H5" s="4814"/>
      <c r="I5" s="4814"/>
      <c r="J5" s="4814"/>
      <c r="K5" s="4814"/>
      <c r="L5" s="4814"/>
      <c r="M5" s="4815"/>
    </row>
    <row r="6" spans="1:13" ht="16.5" thickBot="1">
      <c r="A6" s="4804"/>
      <c r="B6" s="1700" t="s">
        <v>9</v>
      </c>
      <c r="C6" s="1702" t="s">
        <v>1381</v>
      </c>
      <c r="D6" s="1708"/>
      <c r="E6" s="1708"/>
      <c r="F6" s="1708"/>
      <c r="G6" s="1708"/>
      <c r="H6" s="1708"/>
      <c r="I6" s="1708"/>
      <c r="J6" s="1708"/>
      <c r="K6" s="1708"/>
      <c r="L6" s="1708"/>
      <c r="M6" s="1709"/>
    </row>
    <row r="7" spans="1:13" ht="16.5" thickBot="1">
      <c r="A7" s="4804"/>
      <c r="B7" s="1700" t="s">
        <v>11</v>
      </c>
      <c r="C7" s="4816" t="s">
        <v>658</v>
      </c>
      <c r="D7" s="4817"/>
      <c r="E7" s="4817"/>
      <c r="F7" s="4817"/>
      <c r="G7" s="4818"/>
      <c r="H7" s="1710" t="s">
        <v>12</v>
      </c>
      <c r="I7" s="4819" t="s">
        <v>961</v>
      </c>
      <c r="J7" s="4817"/>
      <c r="K7" s="4817"/>
      <c r="L7" s="4817"/>
      <c r="M7" s="4820"/>
    </row>
    <row r="8" spans="1:13" ht="15.95" customHeight="1">
      <c r="A8" s="4804"/>
      <c r="B8" s="4821" t="s">
        <v>13</v>
      </c>
      <c r="C8" s="734"/>
      <c r="D8" s="735"/>
      <c r="E8" s="735"/>
      <c r="F8" s="735"/>
      <c r="G8" s="735"/>
      <c r="H8" s="735"/>
      <c r="I8" s="735"/>
      <c r="J8" s="735"/>
      <c r="K8" s="735"/>
      <c r="L8" s="739"/>
      <c r="M8" s="740"/>
    </row>
    <row r="9" spans="1:13">
      <c r="A9" s="4804"/>
      <c r="B9" s="4821"/>
      <c r="C9" s="3845" t="s">
        <v>106</v>
      </c>
      <c r="D9" s="3846"/>
      <c r="E9" s="735"/>
      <c r="F9" s="3846" t="s">
        <v>1382</v>
      </c>
      <c r="G9" s="3846"/>
      <c r="H9" s="735"/>
      <c r="I9" s="3846" t="s">
        <v>233</v>
      </c>
      <c r="J9" s="3846"/>
      <c r="K9" s="735"/>
      <c r="L9" s="739"/>
      <c r="M9" s="740"/>
    </row>
    <row r="10" spans="1:13" ht="16.5" thickBot="1">
      <c r="A10" s="4804"/>
      <c r="B10" s="4822"/>
      <c r="C10" s="4823" t="s">
        <v>17</v>
      </c>
      <c r="D10" s="4824"/>
      <c r="E10" s="1711"/>
      <c r="F10" s="4824" t="s">
        <v>17</v>
      </c>
      <c r="G10" s="4824"/>
      <c r="H10" s="1711"/>
      <c r="I10" s="4824" t="s">
        <v>17</v>
      </c>
      <c r="J10" s="4824"/>
      <c r="K10" s="1711"/>
      <c r="L10" s="1712"/>
      <c r="M10" s="1713"/>
    </row>
    <row r="11" spans="1:13" ht="99" customHeight="1" thickBot="1">
      <c r="A11" s="4804"/>
      <c r="B11" s="1700" t="s">
        <v>136</v>
      </c>
      <c r="C11" s="4805" t="s">
        <v>1383</v>
      </c>
      <c r="D11" s="4806"/>
      <c r="E11" s="4806"/>
      <c r="F11" s="4806"/>
      <c r="G11" s="4806"/>
      <c r="H11" s="4806"/>
      <c r="I11" s="4806"/>
      <c r="J11" s="4806"/>
      <c r="K11" s="4806"/>
      <c r="L11" s="4806"/>
      <c r="M11" s="4807"/>
    </row>
    <row r="12" spans="1:13" ht="63" customHeight="1" thickBot="1">
      <c r="A12" s="4804"/>
      <c r="B12" s="1700" t="s">
        <v>18</v>
      </c>
      <c r="C12" s="4801" t="s">
        <v>1384</v>
      </c>
      <c r="D12" s="4802"/>
      <c r="E12" s="4802"/>
      <c r="F12" s="4802"/>
      <c r="G12" s="4802"/>
      <c r="H12" s="4802"/>
      <c r="I12" s="4802"/>
      <c r="J12" s="4802"/>
      <c r="K12" s="4802"/>
      <c r="L12" s="4802"/>
      <c r="M12" s="4803"/>
    </row>
    <row r="13" spans="1:13" ht="48" thickBot="1">
      <c r="A13" s="4804"/>
      <c r="B13" s="1700" t="s">
        <v>19</v>
      </c>
      <c r="C13" s="4805" t="s">
        <v>1342</v>
      </c>
      <c r="D13" s="4806"/>
      <c r="E13" s="4806"/>
      <c r="F13" s="4806"/>
      <c r="G13" s="4806"/>
      <c r="H13" s="4806"/>
      <c r="I13" s="4806"/>
      <c r="J13" s="4806"/>
      <c r="K13" s="4806"/>
      <c r="L13" s="4806"/>
      <c r="M13" s="4807"/>
    </row>
    <row r="14" spans="1:13" ht="66.95" customHeight="1" thickBot="1">
      <c r="A14" s="4804"/>
      <c r="B14" s="1714" t="s">
        <v>140</v>
      </c>
      <c r="C14" s="4825" t="s">
        <v>219</v>
      </c>
      <c r="D14" s="4826"/>
      <c r="E14" s="1715" t="s">
        <v>142</v>
      </c>
      <c r="F14" s="4827" t="s">
        <v>237</v>
      </c>
      <c r="G14" s="4828"/>
      <c r="H14" s="4828"/>
      <c r="I14" s="4828"/>
      <c r="J14" s="4828"/>
      <c r="K14" s="4828"/>
      <c r="L14" s="4828"/>
      <c r="M14" s="4829"/>
    </row>
    <row r="15" spans="1:13" ht="16.5" thickBot="1">
      <c r="A15" s="4830" t="s">
        <v>22</v>
      </c>
      <c r="B15" s="1716" t="s">
        <v>144</v>
      </c>
      <c r="C15" s="4833" t="s">
        <v>145</v>
      </c>
      <c r="D15" s="4834"/>
      <c r="E15" s="4834"/>
      <c r="F15" s="4834"/>
      <c r="G15" s="4834"/>
      <c r="H15" s="4834"/>
      <c r="I15" s="4834"/>
      <c r="J15" s="4834"/>
      <c r="K15" s="4834"/>
      <c r="L15" s="4834"/>
      <c r="M15" s="4835"/>
    </row>
    <row r="16" spans="1:13" ht="16.5" thickBot="1">
      <c r="A16" s="4831"/>
      <c r="B16" s="1717" t="s">
        <v>110</v>
      </c>
      <c r="C16" s="4836" t="s">
        <v>1385</v>
      </c>
      <c r="D16" s="4837"/>
      <c r="E16" s="4837"/>
      <c r="F16" s="4837"/>
      <c r="G16" s="4837"/>
      <c r="H16" s="4837"/>
      <c r="I16" s="4837"/>
      <c r="J16" s="4837"/>
      <c r="K16" s="4837"/>
      <c r="L16" s="4837"/>
      <c r="M16" s="4838"/>
    </row>
    <row r="17" spans="1:13" ht="8.25" customHeight="1">
      <c r="A17" s="4831"/>
      <c r="B17" s="4839" t="s">
        <v>26</v>
      </c>
      <c r="C17" s="1718"/>
      <c r="D17" s="1719"/>
      <c r="E17" s="1719"/>
      <c r="F17" s="1719"/>
      <c r="G17" s="1719"/>
      <c r="H17" s="1719"/>
      <c r="I17" s="1719"/>
      <c r="J17" s="1719"/>
      <c r="K17" s="1719"/>
      <c r="L17" s="1719"/>
      <c r="M17" s="1720"/>
    </row>
    <row r="18" spans="1:13" ht="9" customHeight="1">
      <c r="A18" s="4831"/>
      <c r="B18" s="4839"/>
      <c r="C18" s="1718"/>
      <c r="D18" s="1719"/>
      <c r="E18" s="1719"/>
      <c r="F18" s="1719"/>
      <c r="G18" s="1719"/>
      <c r="H18" s="1719"/>
      <c r="I18" s="1719"/>
      <c r="J18" s="1719"/>
      <c r="K18" s="1719"/>
      <c r="L18" s="1719"/>
      <c r="M18" s="1720"/>
    </row>
    <row r="19" spans="1:13">
      <c r="A19" s="4831"/>
      <c r="B19" s="4839"/>
      <c r="C19" s="1721" t="s">
        <v>27</v>
      </c>
      <c r="D19" s="1722"/>
      <c r="E19" s="1723" t="s">
        <v>28</v>
      </c>
      <c r="F19" s="1722"/>
      <c r="G19" s="1723" t="s">
        <v>29</v>
      </c>
      <c r="H19" s="1722"/>
      <c r="I19" s="1723" t="s">
        <v>30</v>
      </c>
      <c r="J19" s="1722"/>
      <c r="K19" s="1723"/>
      <c r="L19" s="1723"/>
      <c r="M19" s="1724"/>
    </row>
    <row r="20" spans="1:13">
      <c r="A20" s="4831"/>
      <c r="B20" s="4839"/>
      <c r="C20" s="1721" t="s">
        <v>32</v>
      </c>
      <c r="D20" s="1725"/>
      <c r="E20" s="1723" t="s">
        <v>33</v>
      </c>
      <c r="F20" s="1726"/>
      <c r="G20" s="1723" t="s">
        <v>34</v>
      </c>
      <c r="H20" s="1726"/>
      <c r="I20" s="1723"/>
      <c r="J20" s="1727"/>
      <c r="K20" s="1723"/>
      <c r="L20" s="1723"/>
      <c r="M20" s="1724"/>
    </row>
    <row r="21" spans="1:13">
      <c r="A21" s="4831"/>
      <c r="B21" s="4839"/>
      <c r="C21" s="1721" t="s">
        <v>147</v>
      </c>
      <c r="D21" s="1725"/>
      <c r="E21" s="1723" t="s">
        <v>148</v>
      </c>
      <c r="F21" s="1725"/>
      <c r="G21" s="1723"/>
      <c r="H21" s="1727"/>
      <c r="I21" s="1723"/>
      <c r="J21" s="1727"/>
      <c r="K21" s="1723"/>
      <c r="L21" s="1723"/>
      <c r="M21" s="1724"/>
    </row>
    <row r="22" spans="1:13">
      <c r="A22" s="4831"/>
      <c r="B22" s="4839"/>
      <c r="C22" s="1721" t="s">
        <v>38</v>
      </c>
      <c r="D22" s="1726" t="s">
        <v>77</v>
      </c>
      <c r="E22" s="1723" t="s">
        <v>39</v>
      </c>
      <c r="F22" s="1728" t="s">
        <v>1386</v>
      </c>
      <c r="G22" s="1729"/>
      <c r="H22" s="1729"/>
      <c r="I22" s="1729"/>
      <c r="J22" s="1729"/>
      <c r="K22" s="1729"/>
      <c r="L22" s="1729"/>
      <c r="M22" s="1730"/>
    </row>
    <row r="23" spans="1:13" ht="9.75" customHeight="1" thickBot="1">
      <c r="A23" s="4831"/>
      <c r="B23" s="4840"/>
      <c r="C23" s="1731"/>
      <c r="D23" s="1732"/>
      <c r="E23" s="1732"/>
      <c r="F23" s="1732"/>
      <c r="G23" s="1732"/>
      <c r="H23" s="1732"/>
      <c r="I23" s="1732"/>
      <c r="J23" s="1732"/>
      <c r="K23" s="1732"/>
      <c r="L23" s="1732"/>
      <c r="M23" s="1733"/>
    </row>
    <row r="24" spans="1:13" ht="15.95" customHeight="1">
      <c r="A24" s="4831"/>
      <c r="B24" s="4839" t="s">
        <v>40</v>
      </c>
      <c r="C24" s="1734"/>
      <c r="D24" s="1727"/>
      <c r="E24" s="1727"/>
      <c r="F24" s="1727"/>
      <c r="G24" s="1727"/>
      <c r="H24" s="1727"/>
      <c r="I24" s="1727"/>
      <c r="J24" s="1727"/>
      <c r="K24" s="1727"/>
      <c r="L24" s="739"/>
      <c r="M24" s="740"/>
    </row>
    <row r="25" spans="1:13">
      <c r="A25" s="4831"/>
      <c r="B25" s="4839"/>
      <c r="C25" s="1721" t="s">
        <v>41</v>
      </c>
      <c r="D25" s="1726"/>
      <c r="E25" s="1735"/>
      <c r="F25" s="1723" t="s">
        <v>42</v>
      </c>
      <c r="G25" s="1725"/>
      <c r="H25" s="1735"/>
      <c r="I25" s="1723" t="s">
        <v>43</v>
      </c>
      <c r="J25" s="1725"/>
      <c r="K25" s="1735"/>
      <c r="L25" s="739"/>
      <c r="M25" s="740"/>
    </row>
    <row r="26" spans="1:13">
      <c r="A26" s="4831"/>
      <c r="B26" s="4839"/>
      <c r="C26" s="1721" t="s">
        <v>44</v>
      </c>
      <c r="D26" s="769"/>
      <c r="E26" s="739"/>
      <c r="F26" s="1723" t="s">
        <v>45</v>
      </c>
      <c r="G26" s="1726"/>
      <c r="H26" s="739"/>
      <c r="I26" s="1723" t="s">
        <v>1387</v>
      </c>
      <c r="J26" s="1725" t="s">
        <v>77</v>
      </c>
      <c r="K26" s="735"/>
      <c r="L26" s="739"/>
      <c r="M26" s="740"/>
    </row>
    <row r="27" spans="1:13" ht="16.5" thickBot="1">
      <c r="A27" s="4831"/>
      <c r="B27" s="4840"/>
      <c r="C27" s="1736"/>
      <c r="D27" s="1737"/>
      <c r="E27" s="1737"/>
      <c r="F27" s="1737"/>
      <c r="G27" s="1737"/>
      <c r="H27" s="1737"/>
      <c r="I27" s="1737"/>
      <c r="J27" s="1737"/>
      <c r="K27" s="1737"/>
      <c r="L27" s="1712"/>
      <c r="M27" s="1713"/>
    </row>
    <row r="28" spans="1:13">
      <c r="A28" s="4831"/>
      <c r="B28" s="1714" t="s">
        <v>46</v>
      </c>
      <c r="C28" s="1738"/>
      <c r="D28" s="1735"/>
      <c r="E28" s="1735"/>
      <c r="F28" s="1735"/>
      <c r="G28" s="1735"/>
      <c r="H28" s="1735"/>
      <c r="I28" s="1735"/>
      <c r="J28" s="1735"/>
      <c r="K28" s="1735"/>
      <c r="L28" s="1735"/>
      <c r="M28" s="1739"/>
    </row>
    <row r="29" spans="1:13" ht="51" customHeight="1">
      <c r="A29" s="4831"/>
      <c r="B29" s="1714"/>
      <c r="C29" s="1740" t="s">
        <v>47</v>
      </c>
      <c r="D29" s="1741" t="s">
        <v>77</v>
      </c>
      <c r="E29" s="1735"/>
      <c r="F29" s="1742" t="s">
        <v>48</v>
      </c>
      <c r="G29" s="1743">
        <v>2022</v>
      </c>
      <c r="H29" s="1735"/>
      <c r="I29" s="1742" t="s">
        <v>50</v>
      </c>
      <c r="J29" s="4841" t="s">
        <v>1388</v>
      </c>
      <c r="K29" s="4826"/>
      <c r="L29" s="4842"/>
      <c r="M29" s="1739"/>
    </row>
    <row r="30" spans="1:13" ht="16.5" thickBot="1">
      <c r="A30" s="4831"/>
      <c r="B30" s="1700"/>
      <c r="C30" s="1731"/>
      <c r="D30" s="1732"/>
      <c r="E30" s="1732"/>
      <c r="F30" s="1732"/>
      <c r="G30" s="1732"/>
      <c r="H30" s="1732"/>
      <c r="I30" s="1732"/>
      <c r="J30" s="1732"/>
      <c r="K30" s="1732"/>
      <c r="L30" s="1732"/>
      <c r="M30" s="1733"/>
    </row>
    <row r="31" spans="1:13" ht="15.95" customHeight="1">
      <c r="A31" s="4831"/>
      <c r="B31" s="4839" t="s">
        <v>53</v>
      </c>
      <c r="C31" s="1744"/>
      <c r="D31" s="1745"/>
      <c r="E31" s="1745"/>
      <c r="F31" s="1745"/>
      <c r="G31" s="1745"/>
      <c r="H31" s="1745"/>
      <c r="I31" s="1745"/>
      <c r="J31" s="1745"/>
      <c r="K31" s="1745"/>
      <c r="L31" s="739"/>
      <c r="M31" s="740"/>
    </row>
    <row r="32" spans="1:13">
      <c r="A32" s="4831"/>
      <c r="B32" s="4839"/>
      <c r="C32" s="1738" t="s">
        <v>54</v>
      </c>
      <c r="D32" s="1746">
        <v>2022</v>
      </c>
      <c r="E32" s="1745"/>
      <c r="F32" s="1735" t="s">
        <v>55</v>
      </c>
      <c r="G32" s="1747" t="s">
        <v>967</v>
      </c>
      <c r="H32" s="1745"/>
      <c r="I32" s="1742"/>
      <c r="J32" s="1745"/>
      <c r="K32" s="1745"/>
      <c r="L32" s="739"/>
      <c r="M32" s="740"/>
    </row>
    <row r="33" spans="1:13" ht="16.5" thickBot="1">
      <c r="A33" s="4831"/>
      <c r="B33" s="4840"/>
      <c r="C33" s="1731"/>
      <c r="D33" s="1748"/>
      <c r="E33" s="1749"/>
      <c r="F33" s="1732"/>
      <c r="G33" s="1749"/>
      <c r="H33" s="1749"/>
      <c r="I33" s="1750"/>
      <c r="J33" s="1749"/>
      <c r="K33" s="1749"/>
      <c r="L33" s="1712"/>
      <c r="M33" s="1713"/>
    </row>
    <row r="34" spans="1:13" ht="15.95" customHeight="1">
      <c r="A34" s="4831"/>
      <c r="B34" s="4839" t="s">
        <v>56</v>
      </c>
      <c r="C34" s="718"/>
      <c r="D34" s="722"/>
      <c r="E34" s="722"/>
      <c r="F34" s="722"/>
      <c r="G34" s="722"/>
      <c r="H34" s="722"/>
      <c r="I34" s="722"/>
      <c r="J34" s="722"/>
      <c r="K34" s="722"/>
      <c r="L34" s="722"/>
      <c r="M34" s="723"/>
    </row>
    <row r="35" spans="1:13">
      <c r="A35" s="4831"/>
      <c r="B35" s="4839"/>
      <c r="C35" s="1751"/>
      <c r="D35" s="1752">
        <v>2018</v>
      </c>
      <c r="E35" s="1752"/>
      <c r="F35" s="1752">
        <v>2019</v>
      </c>
      <c r="G35" s="1752"/>
      <c r="H35" s="1753">
        <v>2020</v>
      </c>
      <c r="I35" s="1753"/>
      <c r="J35" s="1753">
        <v>2021</v>
      </c>
      <c r="K35" s="1752"/>
      <c r="L35" s="1752">
        <v>2022</v>
      </c>
      <c r="M35" s="723"/>
    </row>
    <row r="36" spans="1:13">
      <c r="A36" s="4831"/>
      <c r="B36" s="4839"/>
      <c r="C36" s="1751"/>
      <c r="D36" s="799"/>
      <c r="E36" s="805"/>
      <c r="F36" s="799"/>
      <c r="G36" s="805"/>
      <c r="H36" s="799"/>
      <c r="I36" s="805"/>
      <c r="J36" s="799"/>
      <c r="K36" s="805"/>
      <c r="L36" s="799"/>
      <c r="M36" s="798"/>
    </row>
    <row r="37" spans="1:13">
      <c r="A37" s="4831"/>
      <c r="B37" s="4839"/>
      <c r="C37" s="1751"/>
      <c r="D37" s="1752">
        <v>2023</v>
      </c>
      <c r="E37" s="1752"/>
      <c r="F37" s="1752">
        <v>2024</v>
      </c>
      <c r="G37" s="1752"/>
      <c r="H37" s="1753">
        <v>2025</v>
      </c>
      <c r="I37" s="1753"/>
      <c r="J37" s="1753">
        <v>2026</v>
      </c>
      <c r="K37" s="1752"/>
      <c r="L37" s="1752">
        <v>2027</v>
      </c>
      <c r="M37" s="1720"/>
    </row>
    <row r="38" spans="1:13">
      <c r="A38" s="4831"/>
      <c r="B38" s="4839"/>
      <c r="C38" s="1751"/>
      <c r="D38" s="4843">
        <v>1</v>
      </c>
      <c r="E38" s="4844"/>
      <c r="F38" s="799"/>
      <c r="G38" s="805"/>
      <c r="H38" s="4843">
        <v>1</v>
      </c>
      <c r="I38" s="4844"/>
      <c r="J38" s="799"/>
      <c r="K38" s="805"/>
      <c r="L38" s="4843">
        <v>1</v>
      </c>
      <c r="M38" s="4845"/>
    </row>
    <row r="39" spans="1:13">
      <c r="A39" s="4831"/>
      <c r="B39" s="4839"/>
      <c r="C39" s="1751"/>
      <c r="D39" s="1752">
        <v>2028</v>
      </c>
      <c r="E39" s="801"/>
      <c r="F39" s="801"/>
      <c r="G39" s="801"/>
      <c r="H39" s="1729"/>
      <c r="I39" s="1729"/>
      <c r="J39" s="1729"/>
      <c r="K39" s="801"/>
      <c r="L39" s="801"/>
      <c r="M39" s="1720"/>
    </row>
    <row r="40" spans="1:13">
      <c r="A40" s="4831"/>
      <c r="B40" s="4839"/>
      <c r="C40" s="1751"/>
      <c r="D40" s="799"/>
      <c r="E40" s="805"/>
      <c r="F40" s="799"/>
      <c r="G40" s="805"/>
      <c r="H40" s="799"/>
      <c r="I40" s="805"/>
      <c r="J40" s="799"/>
      <c r="K40" s="805"/>
      <c r="L40" s="799"/>
      <c r="M40" s="798"/>
    </row>
    <row r="41" spans="1:13">
      <c r="A41" s="4831"/>
      <c r="B41" s="4839"/>
      <c r="C41" s="1751"/>
      <c r="D41" s="800"/>
      <c r="E41" s="801"/>
      <c r="F41" s="800" t="s">
        <v>72</v>
      </c>
      <c r="G41" s="801"/>
      <c r="H41" s="800"/>
      <c r="I41" s="801"/>
      <c r="J41" s="800"/>
      <c r="K41" s="801"/>
      <c r="L41" s="800"/>
      <c r="M41" s="798"/>
    </row>
    <row r="42" spans="1:13">
      <c r="A42" s="4831"/>
      <c r="B42" s="4839"/>
      <c r="C42" s="1751"/>
      <c r="D42" s="799"/>
      <c r="E42" s="805"/>
      <c r="F42" s="4846">
        <v>3</v>
      </c>
      <c r="G42" s="4847"/>
      <c r="H42" s="4848"/>
      <c r="I42" s="4848"/>
      <c r="J42" s="800"/>
      <c r="K42" s="801"/>
      <c r="L42" s="800"/>
      <c r="M42" s="798"/>
    </row>
    <row r="43" spans="1:13" ht="16.5" thickBot="1">
      <c r="A43" s="4831"/>
      <c r="B43" s="4840"/>
      <c r="C43" s="1754"/>
      <c r="D43" s="1755"/>
      <c r="E43" s="1756"/>
      <c r="F43" s="1755"/>
      <c r="G43" s="1756"/>
      <c r="H43" s="1755"/>
      <c r="I43" s="1756"/>
      <c r="J43" s="1755"/>
      <c r="K43" s="1756"/>
      <c r="L43" s="1755"/>
      <c r="M43" s="1757"/>
    </row>
    <row r="44" spans="1:13" ht="18" customHeight="1">
      <c r="A44" s="4831"/>
      <c r="B44" s="4839" t="s">
        <v>73</v>
      </c>
      <c r="C44" s="1734"/>
      <c r="D44" s="1727"/>
      <c r="E44" s="1727"/>
      <c r="F44" s="1727"/>
      <c r="G44" s="1727"/>
      <c r="H44" s="1727"/>
      <c r="I44" s="1727"/>
      <c r="J44" s="1727"/>
      <c r="K44" s="1727"/>
      <c r="L44" s="739"/>
      <c r="M44" s="740"/>
    </row>
    <row r="45" spans="1:13">
      <c r="A45" s="4831"/>
      <c r="B45" s="4839"/>
      <c r="C45" s="1758"/>
      <c r="D45" s="1759" t="s">
        <v>158</v>
      </c>
      <c r="E45" s="1759" t="s">
        <v>75</v>
      </c>
      <c r="F45" s="4849" t="s">
        <v>76</v>
      </c>
      <c r="G45" s="2875"/>
      <c r="H45" s="2875"/>
      <c r="I45" s="2875"/>
      <c r="J45" s="2875"/>
      <c r="K45" s="1760" t="s">
        <v>159</v>
      </c>
      <c r="L45" s="4850"/>
      <c r="M45" s="4851"/>
    </row>
    <row r="46" spans="1:13">
      <c r="A46" s="4831"/>
      <c r="B46" s="4839"/>
      <c r="C46" s="1758"/>
      <c r="D46" s="816"/>
      <c r="E46" s="1725" t="s">
        <v>36</v>
      </c>
      <c r="F46" s="4849"/>
      <c r="G46" s="2875"/>
      <c r="H46" s="2875"/>
      <c r="I46" s="2875"/>
      <c r="J46" s="2875"/>
      <c r="K46" s="739"/>
      <c r="L46" s="4850"/>
      <c r="M46" s="4851"/>
    </row>
    <row r="47" spans="1:13" ht="16.5" thickBot="1">
      <c r="A47" s="4831"/>
      <c r="B47" s="4840"/>
      <c r="C47" s="1761"/>
      <c r="D47" s="1712"/>
      <c r="E47" s="1712"/>
      <c r="F47" s="1712"/>
      <c r="G47" s="1712"/>
      <c r="H47" s="1712"/>
      <c r="I47" s="1712"/>
      <c r="J47" s="1712"/>
      <c r="K47" s="1712"/>
      <c r="L47" s="1712"/>
      <c r="M47" s="1713"/>
    </row>
    <row r="48" spans="1:13" ht="172.5" customHeight="1" thickBot="1">
      <c r="A48" s="4831"/>
      <c r="B48" s="1700" t="s">
        <v>78</v>
      </c>
      <c r="C48" s="4805" t="s">
        <v>1389</v>
      </c>
      <c r="D48" s="4806"/>
      <c r="E48" s="4806"/>
      <c r="F48" s="4806"/>
      <c r="G48" s="4806"/>
      <c r="H48" s="4806"/>
      <c r="I48" s="4806"/>
      <c r="J48" s="4806"/>
      <c r="K48" s="4806"/>
      <c r="L48" s="4806"/>
      <c r="M48" s="4807"/>
    </row>
    <row r="49" spans="1:13" ht="16.5" thickBot="1">
      <c r="A49" s="4831"/>
      <c r="B49" s="1700" t="s">
        <v>79</v>
      </c>
      <c r="C49" s="4805" t="s">
        <v>1390</v>
      </c>
      <c r="D49" s="4806"/>
      <c r="E49" s="4806"/>
      <c r="F49" s="4806"/>
      <c r="G49" s="4806"/>
      <c r="H49" s="4806"/>
      <c r="I49" s="4806"/>
      <c r="J49" s="4806"/>
      <c r="K49" s="4806"/>
      <c r="L49" s="4806"/>
      <c r="M49" s="4807"/>
    </row>
    <row r="50" spans="1:13" ht="16.5" thickBot="1">
      <c r="A50" s="4831"/>
      <c r="B50" s="1700" t="s">
        <v>80</v>
      </c>
      <c r="C50" s="1762" t="s">
        <v>1391</v>
      </c>
      <c r="D50" s="1763"/>
      <c r="E50" s="1763"/>
      <c r="F50" s="1763"/>
      <c r="G50" s="1763"/>
      <c r="H50" s="1763"/>
      <c r="I50" s="1763"/>
      <c r="J50" s="1763"/>
      <c r="K50" s="1763"/>
      <c r="L50" s="1763"/>
      <c r="M50" s="1764"/>
    </row>
    <row r="51" spans="1:13" ht="16.5" thickBot="1">
      <c r="A51" s="4832"/>
      <c r="B51" s="1700" t="s">
        <v>81</v>
      </c>
      <c r="C51" s="1762"/>
      <c r="D51" s="1763"/>
      <c r="E51" s="1763"/>
      <c r="F51" s="1763"/>
      <c r="G51" s="1763"/>
      <c r="H51" s="1763"/>
      <c r="I51" s="1763"/>
      <c r="J51" s="1763"/>
      <c r="K51" s="1763"/>
      <c r="L51" s="1763"/>
      <c r="M51" s="1764"/>
    </row>
    <row r="52" spans="1:13" ht="15.75" customHeight="1">
      <c r="A52" s="4852" t="s">
        <v>82</v>
      </c>
      <c r="B52" s="1765" t="s">
        <v>83</v>
      </c>
      <c r="C52" s="2839" t="s">
        <v>1392</v>
      </c>
      <c r="D52" s="2841"/>
      <c r="E52" s="2841"/>
      <c r="F52" s="2841"/>
      <c r="G52" s="2841"/>
      <c r="H52" s="2841"/>
      <c r="I52" s="2841"/>
      <c r="J52" s="2841"/>
      <c r="K52" s="2841"/>
      <c r="L52" s="2841"/>
      <c r="M52" s="2842"/>
    </row>
    <row r="53" spans="1:13">
      <c r="A53" s="4852"/>
      <c r="B53" s="1765" t="s">
        <v>85</v>
      </c>
      <c r="C53" s="2839" t="s">
        <v>1393</v>
      </c>
      <c r="D53" s="2841"/>
      <c r="E53" s="2841"/>
      <c r="F53" s="2841"/>
      <c r="G53" s="2841"/>
      <c r="H53" s="2841"/>
      <c r="I53" s="2841"/>
      <c r="J53" s="2841"/>
      <c r="K53" s="2841"/>
      <c r="L53" s="2841"/>
      <c r="M53" s="2842"/>
    </row>
    <row r="54" spans="1:13">
      <c r="A54" s="4852"/>
      <c r="B54" s="1765" t="s">
        <v>87</v>
      </c>
      <c r="C54" s="2839" t="s">
        <v>1394</v>
      </c>
      <c r="D54" s="2841"/>
      <c r="E54" s="2841"/>
      <c r="F54" s="2841"/>
      <c r="G54" s="2841"/>
      <c r="H54" s="2841"/>
      <c r="I54" s="2841"/>
      <c r="J54" s="2841"/>
      <c r="K54" s="2841"/>
      <c r="L54" s="2841"/>
      <c r="M54" s="2842"/>
    </row>
    <row r="55" spans="1:13" ht="15.75" customHeight="1">
      <c r="A55" s="4852"/>
      <c r="B55" s="1766" t="s">
        <v>89</v>
      </c>
      <c r="C55" s="2839" t="s">
        <v>1395</v>
      </c>
      <c r="D55" s="2841"/>
      <c r="E55" s="2841"/>
      <c r="F55" s="2841"/>
      <c r="G55" s="2841"/>
      <c r="H55" s="2841"/>
      <c r="I55" s="2841"/>
      <c r="J55" s="2841"/>
      <c r="K55" s="2841"/>
      <c r="L55" s="2841"/>
      <c r="M55" s="2842"/>
    </row>
    <row r="56" spans="1:13" ht="15.75" customHeight="1">
      <c r="A56" s="4852"/>
      <c r="B56" s="1765" t="s">
        <v>91</v>
      </c>
      <c r="C56" s="4854" t="s">
        <v>1396</v>
      </c>
      <c r="D56" s="2841"/>
      <c r="E56" s="2841"/>
      <c r="F56" s="2841"/>
      <c r="G56" s="2841"/>
      <c r="H56" s="2841"/>
      <c r="I56" s="2841"/>
      <c r="J56" s="2841"/>
      <c r="K56" s="2841"/>
      <c r="L56" s="2841"/>
      <c r="M56" s="2842"/>
    </row>
    <row r="57" spans="1:13" ht="16.5" thickBot="1">
      <c r="A57" s="4853"/>
      <c r="B57" s="1767" t="s">
        <v>93</v>
      </c>
      <c r="C57" s="4855" t="s">
        <v>1397</v>
      </c>
      <c r="D57" s="4856"/>
      <c r="E57" s="4856"/>
      <c r="F57" s="4856"/>
      <c r="G57" s="4856"/>
      <c r="H57" s="4856"/>
      <c r="I57" s="4856"/>
      <c r="J57" s="4856"/>
      <c r="K57" s="4856"/>
      <c r="L57" s="4856"/>
      <c r="M57" s="4857"/>
    </row>
    <row r="58" spans="1:13" ht="15.75" customHeight="1">
      <c r="A58" s="4852" t="s">
        <v>95</v>
      </c>
      <c r="B58" s="1768" t="s">
        <v>96</v>
      </c>
      <c r="C58" s="4858" t="s">
        <v>1398</v>
      </c>
      <c r="D58" s="4859"/>
      <c r="E58" s="4859"/>
      <c r="F58" s="4859"/>
      <c r="G58" s="4859"/>
      <c r="H58" s="4859"/>
      <c r="I58" s="4859"/>
      <c r="J58" s="4859"/>
      <c r="K58" s="4859"/>
      <c r="L58" s="4859"/>
      <c r="M58" s="4860"/>
    </row>
    <row r="59" spans="1:13" ht="30" customHeight="1">
      <c r="A59" s="4852"/>
      <c r="B59" s="1768" t="s">
        <v>98</v>
      </c>
      <c r="C59" s="2839" t="s">
        <v>99</v>
      </c>
      <c r="D59" s="2841"/>
      <c r="E59" s="2841"/>
      <c r="F59" s="2841"/>
      <c r="G59" s="2841"/>
      <c r="H59" s="2841"/>
      <c r="I59" s="2841"/>
      <c r="J59" s="2841"/>
      <c r="K59" s="2841"/>
      <c r="L59" s="2841"/>
      <c r="M59" s="2842"/>
    </row>
    <row r="60" spans="1:13" ht="30" customHeight="1" thickBot="1">
      <c r="A60" s="4853"/>
      <c r="B60" s="1769" t="s">
        <v>12</v>
      </c>
      <c r="C60" s="4855" t="s">
        <v>961</v>
      </c>
      <c r="D60" s="4856"/>
      <c r="E60" s="4856"/>
      <c r="F60" s="4856"/>
      <c r="G60" s="4856"/>
      <c r="H60" s="4856"/>
      <c r="I60" s="4856"/>
      <c r="J60" s="4856"/>
      <c r="K60" s="4856"/>
      <c r="L60" s="4856"/>
      <c r="M60" s="4857"/>
    </row>
    <row r="61" spans="1:13" ht="16.5" thickBot="1">
      <c r="A61" s="1770" t="s">
        <v>100</v>
      </c>
      <c r="B61" s="1771"/>
      <c r="C61" s="4805"/>
      <c r="D61" s="2865"/>
      <c r="E61" s="2865"/>
      <c r="F61" s="2865"/>
      <c r="G61" s="2865"/>
      <c r="H61" s="2865"/>
      <c r="I61" s="2865"/>
      <c r="J61" s="2865"/>
      <c r="K61" s="2865"/>
      <c r="L61" s="2865"/>
      <c r="M61" s="2866"/>
    </row>
  </sheetData>
  <mergeCells count="50">
    <mergeCell ref="A58:A60"/>
    <mergeCell ref="C58:M58"/>
    <mergeCell ref="C59:M59"/>
    <mergeCell ref="C60:M60"/>
    <mergeCell ref="C61:M61"/>
    <mergeCell ref="C48:M48"/>
    <mergeCell ref="A52:A57"/>
    <mergeCell ref="C52:M52"/>
    <mergeCell ref="C53:M53"/>
    <mergeCell ref="C54:M54"/>
    <mergeCell ref="C55:M55"/>
    <mergeCell ref="C56:M56"/>
    <mergeCell ref="C57:M57"/>
    <mergeCell ref="H42:I42"/>
    <mergeCell ref="B44:B47"/>
    <mergeCell ref="F45:F46"/>
    <mergeCell ref="G45:J46"/>
    <mergeCell ref="L45:M46"/>
    <mergeCell ref="C13:M13"/>
    <mergeCell ref="C14:D14"/>
    <mergeCell ref="F14:M14"/>
    <mergeCell ref="A15:A51"/>
    <mergeCell ref="C15:M15"/>
    <mergeCell ref="C16:M16"/>
    <mergeCell ref="B17:B23"/>
    <mergeCell ref="B24:B27"/>
    <mergeCell ref="J29:L29"/>
    <mergeCell ref="B31:B33"/>
    <mergeCell ref="C49:M49"/>
    <mergeCell ref="B34:B43"/>
    <mergeCell ref="D38:E38"/>
    <mergeCell ref="H38:I38"/>
    <mergeCell ref="L38:M38"/>
    <mergeCell ref="F42:G42"/>
    <mergeCell ref="C12:M12"/>
    <mergeCell ref="A2:A14"/>
    <mergeCell ref="C2:M2"/>
    <mergeCell ref="C3:M3"/>
    <mergeCell ref="F4:G4"/>
    <mergeCell ref="C5:M5"/>
    <mergeCell ref="C7:G7"/>
    <mergeCell ref="I7:M7"/>
    <mergeCell ref="B8:B10"/>
    <mergeCell ref="C9:D9"/>
    <mergeCell ref="F9:G9"/>
    <mergeCell ref="I9:J9"/>
    <mergeCell ref="C10:D10"/>
    <mergeCell ref="F10:G10"/>
    <mergeCell ref="I10:J10"/>
    <mergeCell ref="C11:M11"/>
  </mergeCells>
  <dataValidations count="8">
    <dataValidation allowBlank="1" showInputMessage="1" showErrorMessage="1" prompt="Seleccione de la lista desplegable" sqref="B7 B4 H7" xr:uid="{00000000-0002-0000-7600-000000000000}"/>
    <dataValidation allowBlank="1" showInputMessage="1" showErrorMessage="1" prompt="Incluir una ficha por cada indicador, ya sea de producto o de resultado" sqref="B1" xr:uid="{00000000-0002-0000-7600-000001000000}"/>
    <dataValidation allowBlank="1" showInputMessage="1" showErrorMessage="1" prompt="Identifique el ODS a que le apunta el indicador de producto. Seleccione de la lista desplegable._x000a_" sqref="B14" xr:uid="{00000000-0002-0000-7600-000002000000}"/>
    <dataValidation allowBlank="1" showInputMessage="1" showErrorMessage="1" prompt="Identifique la meta ODS a que le apunta el indicador de producto. Seleccione de la lista desplegable." sqref="E14" xr:uid="{00000000-0002-0000-76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76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600-000005000000}"/>
    <dataValidation type="list" allowBlank="1" showInputMessage="1" showErrorMessage="1" sqref="I7:M7" xr:uid="{00000000-0002-0000-7600-000006000000}">
      <formula1>INDIRECT($C$7)</formula1>
    </dataValidation>
    <dataValidation allowBlank="1" sqref="C12:M12 D35:L35 D37:L37 D39" xr:uid="{00000000-0002-0000-7600-000007000000}"/>
  </dataValidations>
  <hyperlinks>
    <hyperlink ref="C56" r:id="rId1" xr:uid="{00000000-0004-0000-76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135"/>
  <sheetViews>
    <sheetView showGridLines="0" topLeftCell="E1" zoomScale="90" zoomScaleNormal="90" workbookViewId="0">
      <selection activeCell="O117" sqref="O117"/>
    </sheetView>
  </sheetViews>
  <sheetFormatPr baseColWidth="10" defaultRowHeight="15"/>
  <cols>
    <col min="2" max="2" width="21.5703125" customWidth="1"/>
    <col min="3" max="3" width="11.42578125" customWidth="1"/>
    <col min="5" max="5" width="36.7109375" customWidth="1"/>
    <col min="6" max="6" width="32.7109375" customWidth="1"/>
    <col min="7" max="7" width="28.85546875" customWidth="1"/>
    <col min="11" max="11" width="13.28515625" customWidth="1"/>
    <col min="12" max="12" width="38.28515625" customWidth="1"/>
    <col min="13" max="13" width="31.42578125" customWidth="1"/>
  </cols>
  <sheetData>
    <row r="1" spans="2:9">
      <c r="B1" s="1852" t="s">
        <v>1669</v>
      </c>
    </row>
    <row r="2" spans="2:9">
      <c r="B2" t="s">
        <v>596</v>
      </c>
    </row>
    <row r="3" spans="2:9">
      <c r="B3" t="s">
        <v>1670</v>
      </c>
      <c r="E3" s="1853" t="s">
        <v>1671</v>
      </c>
      <c r="F3" s="1854" t="s">
        <v>1672</v>
      </c>
      <c r="I3" s="1853" t="s">
        <v>1671</v>
      </c>
    </row>
    <row r="4" spans="2:9">
      <c r="B4" t="s">
        <v>1673</v>
      </c>
      <c r="E4" s="1855" t="s">
        <v>213</v>
      </c>
      <c r="F4" s="1855" t="s">
        <v>107</v>
      </c>
      <c r="I4" s="1855" t="s">
        <v>213</v>
      </c>
    </row>
    <row r="5" spans="2:9">
      <c r="B5" t="s">
        <v>1674</v>
      </c>
      <c r="E5" s="1855" t="s">
        <v>213</v>
      </c>
      <c r="F5" s="1855" t="s">
        <v>593</v>
      </c>
      <c r="I5" s="1855" t="s">
        <v>185</v>
      </c>
    </row>
    <row r="6" spans="2:9">
      <c r="B6" t="s">
        <v>306</v>
      </c>
      <c r="E6" s="1855" t="s">
        <v>185</v>
      </c>
      <c r="F6" s="1855" t="s">
        <v>186</v>
      </c>
      <c r="I6" s="1855" t="s">
        <v>818</v>
      </c>
    </row>
    <row r="7" spans="2:9">
      <c r="B7" t="s">
        <v>1675</v>
      </c>
      <c r="E7" s="1855" t="s">
        <v>185</v>
      </c>
      <c r="F7" s="1855" t="s">
        <v>1676</v>
      </c>
      <c r="I7" s="1855" t="s">
        <v>976</v>
      </c>
    </row>
    <row r="8" spans="2:9">
      <c r="B8" s="1852" t="s">
        <v>1677</v>
      </c>
      <c r="E8" s="1855" t="s">
        <v>185</v>
      </c>
      <c r="F8" s="1855" t="s">
        <v>282</v>
      </c>
      <c r="I8" s="1855" t="s">
        <v>1678</v>
      </c>
    </row>
    <row r="9" spans="2:9">
      <c r="B9" t="s">
        <v>1055</v>
      </c>
      <c r="E9" s="1855" t="s">
        <v>818</v>
      </c>
      <c r="F9" s="1855" t="s">
        <v>819</v>
      </c>
      <c r="I9" s="1855" t="s">
        <v>134</v>
      </c>
    </row>
    <row r="10" spans="2:9">
      <c r="B10" t="s">
        <v>1679</v>
      </c>
      <c r="E10" s="1855" t="s">
        <v>818</v>
      </c>
      <c r="F10" s="1855" t="s">
        <v>1680</v>
      </c>
      <c r="I10" s="1855" t="s">
        <v>1492</v>
      </c>
    </row>
    <row r="11" spans="2:9">
      <c r="B11" t="s">
        <v>1681</v>
      </c>
      <c r="E11" s="1855" t="s">
        <v>976</v>
      </c>
      <c r="F11" s="1855" t="s">
        <v>977</v>
      </c>
      <c r="I11" s="1855" t="s">
        <v>421</v>
      </c>
    </row>
    <row r="12" spans="2:9">
      <c r="B12" t="s">
        <v>1682</v>
      </c>
      <c r="E12" s="1855" t="s">
        <v>1678</v>
      </c>
      <c r="F12" s="1855" t="s">
        <v>252</v>
      </c>
      <c r="I12" s="1855" t="s">
        <v>452</v>
      </c>
    </row>
    <row r="13" spans="2:9">
      <c r="E13" s="1855" t="s">
        <v>1678</v>
      </c>
      <c r="F13" s="1855" t="s">
        <v>1683</v>
      </c>
      <c r="I13" s="1855" t="s">
        <v>777</v>
      </c>
    </row>
    <row r="14" spans="2:9">
      <c r="E14" s="1855" t="s">
        <v>1678</v>
      </c>
      <c r="F14" s="1855" t="s">
        <v>1684</v>
      </c>
      <c r="I14" s="1855" t="s">
        <v>658</v>
      </c>
    </row>
    <row r="15" spans="2:9">
      <c r="E15" s="1855" t="s">
        <v>1678</v>
      </c>
      <c r="F15" s="1855" t="s">
        <v>1685</v>
      </c>
      <c r="I15" s="1855" t="s">
        <v>1412</v>
      </c>
    </row>
    <row r="16" spans="2:9">
      <c r="E16" s="1855" t="s">
        <v>134</v>
      </c>
      <c r="F16" s="1855" t="s">
        <v>135</v>
      </c>
      <c r="I16" s="1855" t="s">
        <v>518</v>
      </c>
    </row>
    <row r="17" spans="1:12">
      <c r="E17" s="1855" t="s">
        <v>1492</v>
      </c>
      <c r="F17" s="1855" t="s">
        <v>1493</v>
      </c>
      <c r="I17" s="1855" t="s">
        <v>1236</v>
      </c>
    </row>
    <row r="18" spans="1:12">
      <c r="E18" s="1855" t="s">
        <v>1492</v>
      </c>
      <c r="F18" s="1855" t="s">
        <v>1686</v>
      </c>
      <c r="I18" s="1855" t="s">
        <v>323</v>
      </c>
    </row>
    <row r="19" spans="1:12">
      <c r="E19" s="1855" t="s">
        <v>1492</v>
      </c>
      <c r="F19" s="1855" t="s">
        <v>1687</v>
      </c>
    </row>
    <row r="20" spans="1:12">
      <c r="E20" s="1855" t="s">
        <v>1492</v>
      </c>
      <c r="F20" s="1855" t="s">
        <v>1688</v>
      </c>
    </row>
    <row r="21" spans="1:12">
      <c r="A21" s="1852"/>
      <c r="E21" s="1855" t="s">
        <v>421</v>
      </c>
      <c r="F21" s="1855" t="s">
        <v>1619</v>
      </c>
    </row>
    <row r="22" spans="1:12">
      <c r="A22" s="1852"/>
      <c r="E22" s="1855" t="s">
        <v>421</v>
      </c>
      <c r="F22" s="1855" t="s">
        <v>1689</v>
      </c>
    </row>
    <row r="23" spans="1:12">
      <c r="E23" s="1855" t="s">
        <v>421</v>
      </c>
      <c r="F23" s="1855" t="s">
        <v>1690</v>
      </c>
      <c r="L23" s="1852" t="s">
        <v>1691</v>
      </c>
    </row>
    <row r="24" spans="1:12">
      <c r="E24" s="1855" t="s">
        <v>452</v>
      </c>
      <c r="F24" s="1855" t="s">
        <v>471</v>
      </c>
      <c r="L24" t="s">
        <v>1692</v>
      </c>
    </row>
    <row r="25" spans="1:12">
      <c r="E25" s="1855" t="s">
        <v>452</v>
      </c>
      <c r="F25" s="1855" t="s">
        <v>1693</v>
      </c>
      <c r="L25" t="s">
        <v>425</v>
      </c>
    </row>
    <row r="26" spans="1:12">
      <c r="E26" s="1855" t="s">
        <v>452</v>
      </c>
      <c r="F26" s="1855" t="s">
        <v>1694</v>
      </c>
      <c r="L26" t="s">
        <v>1695</v>
      </c>
    </row>
    <row r="27" spans="1:12">
      <c r="E27" s="1855" t="s">
        <v>777</v>
      </c>
      <c r="F27" s="1855" t="s">
        <v>778</v>
      </c>
      <c r="L27" t="s">
        <v>1696</v>
      </c>
    </row>
    <row r="28" spans="1:12">
      <c r="E28" s="1855" t="s">
        <v>777</v>
      </c>
      <c r="F28" s="1855" t="s">
        <v>1697</v>
      </c>
      <c r="L28" t="s">
        <v>1698</v>
      </c>
    </row>
    <row r="29" spans="1:12">
      <c r="E29" s="1855" t="s">
        <v>658</v>
      </c>
      <c r="F29" s="1855" t="s">
        <v>961</v>
      </c>
      <c r="L29" t="s">
        <v>1699</v>
      </c>
    </row>
    <row r="30" spans="1:12">
      <c r="E30" s="1855" t="s">
        <v>658</v>
      </c>
      <c r="F30" s="1855" t="s">
        <v>1700</v>
      </c>
      <c r="L30" t="s">
        <v>1701</v>
      </c>
    </row>
    <row r="31" spans="1:12">
      <c r="E31" s="1855" t="s">
        <v>658</v>
      </c>
      <c r="F31" s="1855" t="s">
        <v>659</v>
      </c>
      <c r="L31" t="s">
        <v>1702</v>
      </c>
    </row>
    <row r="32" spans="1:12">
      <c r="E32" s="1855" t="s">
        <v>658</v>
      </c>
      <c r="F32" s="1855" t="s">
        <v>1703</v>
      </c>
      <c r="L32" t="s">
        <v>1704</v>
      </c>
    </row>
    <row r="33" spans="2:12">
      <c r="E33" s="1855" t="s">
        <v>658</v>
      </c>
      <c r="F33" s="1855" t="s">
        <v>1705</v>
      </c>
      <c r="L33" t="s">
        <v>701</v>
      </c>
    </row>
    <row r="34" spans="2:12">
      <c r="B34" s="1852" t="s">
        <v>1706</v>
      </c>
      <c r="E34" s="1855" t="s">
        <v>658</v>
      </c>
      <c r="F34" s="1855" t="s">
        <v>1707</v>
      </c>
      <c r="L34" t="s">
        <v>1708</v>
      </c>
    </row>
    <row r="35" spans="2:12">
      <c r="B35" t="s">
        <v>1709</v>
      </c>
      <c r="E35" s="1855" t="s">
        <v>658</v>
      </c>
      <c r="F35" s="1855" t="s">
        <v>1710</v>
      </c>
      <c r="L35" t="s">
        <v>141</v>
      </c>
    </row>
    <row r="36" spans="2:12">
      <c r="B36" t="s">
        <v>1711</v>
      </c>
      <c r="E36" s="1855" t="s">
        <v>1412</v>
      </c>
      <c r="F36" s="1855" t="s">
        <v>1413</v>
      </c>
      <c r="L36" t="s">
        <v>1712</v>
      </c>
    </row>
    <row r="37" spans="2:12">
      <c r="B37" t="s">
        <v>1713</v>
      </c>
      <c r="E37" s="1855" t="s">
        <v>1412</v>
      </c>
      <c r="F37" s="1855" t="s">
        <v>1714</v>
      </c>
      <c r="L37" t="s">
        <v>1715</v>
      </c>
    </row>
    <row r="38" spans="2:12">
      <c r="B38" t="s">
        <v>1716</v>
      </c>
      <c r="E38" s="1855" t="s">
        <v>1412</v>
      </c>
      <c r="F38" s="1855" t="s">
        <v>1717</v>
      </c>
      <c r="L38" t="s">
        <v>1718</v>
      </c>
    </row>
    <row r="39" spans="2:12">
      <c r="E39" s="1855" t="s">
        <v>1412</v>
      </c>
      <c r="F39" s="1855" t="s">
        <v>1719</v>
      </c>
      <c r="L39" t="s">
        <v>219</v>
      </c>
    </row>
    <row r="40" spans="2:12">
      <c r="E40" s="1855" t="s">
        <v>518</v>
      </c>
      <c r="F40" s="1855" t="s">
        <v>1720</v>
      </c>
    </row>
    <row r="41" spans="2:12">
      <c r="E41" s="1855" t="s">
        <v>518</v>
      </c>
      <c r="F41" s="1855" t="s">
        <v>1721</v>
      </c>
    </row>
    <row r="42" spans="2:12">
      <c r="E42" s="1855" t="s">
        <v>518</v>
      </c>
      <c r="F42" s="1856" t="s">
        <v>1722</v>
      </c>
    </row>
    <row r="43" spans="2:12">
      <c r="E43" s="1855" t="s">
        <v>518</v>
      </c>
      <c r="F43" s="1855" t="s">
        <v>1723</v>
      </c>
    </row>
    <row r="44" spans="2:12">
      <c r="B44" s="1852" t="s">
        <v>1724</v>
      </c>
      <c r="E44" s="1855" t="s">
        <v>518</v>
      </c>
      <c r="F44" s="1855" t="s">
        <v>902</v>
      </c>
    </row>
    <row r="45" spans="2:12">
      <c r="B45" t="s">
        <v>158</v>
      </c>
      <c r="E45" s="1855" t="s">
        <v>518</v>
      </c>
      <c r="F45" s="1855" t="s">
        <v>1725</v>
      </c>
    </row>
    <row r="46" spans="2:12">
      <c r="B46" t="s">
        <v>75</v>
      </c>
      <c r="E46" s="1855" t="s">
        <v>1236</v>
      </c>
      <c r="F46" s="1855" t="s">
        <v>1237</v>
      </c>
    </row>
    <row r="47" spans="2:12">
      <c r="E47" s="1855" t="s">
        <v>1236</v>
      </c>
      <c r="F47" s="1855" t="s">
        <v>1726</v>
      </c>
    </row>
    <row r="48" spans="2:12">
      <c r="E48" s="1855" t="s">
        <v>1236</v>
      </c>
      <c r="F48" s="1855" t="s">
        <v>1727</v>
      </c>
    </row>
    <row r="49" spans="2:13">
      <c r="B49" s="1852" t="s">
        <v>1728</v>
      </c>
      <c r="E49" s="1855" t="s">
        <v>1236</v>
      </c>
      <c r="F49" s="1855" t="s">
        <v>1729</v>
      </c>
    </row>
    <row r="50" spans="2:13">
      <c r="B50" t="s">
        <v>1730</v>
      </c>
      <c r="E50" s="1855" t="s">
        <v>1236</v>
      </c>
      <c r="F50" s="1855" t="s">
        <v>1731</v>
      </c>
    </row>
    <row r="51" spans="2:13">
      <c r="B51" t="s">
        <v>309</v>
      </c>
      <c r="E51" s="1855" t="s">
        <v>1236</v>
      </c>
      <c r="F51" s="1855" t="s">
        <v>1732</v>
      </c>
    </row>
    <row r="52" spans="2:13">
      <c r="B52" t="s">
        <v>38</v>
      </c>
      <c r="E52" s="1855" t="s">
        <v>1236</v>
      </c>
      <c r="F52" s="1855" t="s">
        <v>1733</v>
      </c>
    </row>
    <row r="53" spans="2:13">
      <c r="E53" s="1855" t="s">
        <v>323</v>
      </c>
      <c r="F53" s="1855" t="s">
        <v>333</v>
      </c>
    </row>
    <row r="54" spans="2:13">
      <c r="L54" s="1852" t="s">
        <v>1691</v>
      </c>
      <c r="M54" s="1852" t="s">
        <v>142</v>
      </c>
    </row>
    <row r="55" spans="2:13">
      <c r="L55" t="s">
        <v>1692</v>
      </c>
      <c r="M55" s="1857" t="s">
        <v>1734</v>
      </c>
    </row>
    <row r="56" spans="2:13">
      <c r="L56" t="s">
        <v>1692</v>
      </c>
      <c r="M56" s="1857" t="s">
        <v>1735</v>
      </c>
    </row>
    <row r="57" spans="2:13">
      <c r="L57" t="s">
        <v>1692</v>
      </c>
      <c r="M57" s="1857" t="s">
        <v>1736</v>
      </c>
    </row>
    <row r="58" spans="2:13">
      <c r="L58" t="s">
        <v>1692</v>
      </c>
      <c r="M58" s="1857" t="s">
        <v>1737</v>
      </c>
    </row>
    <row r="59" spans="2:13">
      <c r="L59" t="s">
        <v>1692</v>
      </c>
      <c r="M59" s="1857" t="s">
        <v>1738</v>
      </c>
    </row>
    <row r="60" spans="2:13">
      <c r="L60" t="s">
        <v>425</v>
      </c>
      <c r="M60" s="1858" t="s">
        <v>1739</v>
      </c>
    </row>
    <row r="61" spans="2:13">
      <c r="L61" t="s">
        <v>425</v>
      </c>
      <c r="M61" s="1858" t="s">
        <v>1740</v>
      </c>
    </row>
    <row r="62" spans="2:13">
      <c r="L62" t="s">
        <v>1695</v>
      </c>
      <c r="M62" s="1859" t="s">
        <v>1741</v>
      </c>
    </row>
    <row r="63" spans="2:13">
      <c r="L63" t="s">
        <v>1695</v>
      </c>
      <c r="M63" s="1859" t="s">
        <v>1742</v>
      </c>
    </row>
    <row r="64" spans="2:13">
      <c r="L64" t="s">
        <v>1695</v>
      </c>
      <c r="M64" s="1859" t="s">
        <v>1743</v>
      </c>
    </row>
    <row r="65" spans="12:13">
      <c r="L65" t="s">
        <v>1695</v>
      </c>
      <c r="M65" s="1859" t="s">
        <v>1744</v>
      </c>
    </row>
    <row r="66" spans="12:13">
      <c r="L66" t="s">
        <v>1695</v>
      </c>
      <c r="M66" s="1859" t="s">
        <v>1745</v>
      </c>
    </row>
    <row r="67" spans="12:13">
      <c r="L67" t="s">
        <v>1695</v>
      </c>
      <c r="M67" s="1859" t="s">
        <v>1746</v>
      </c>
    </row>
    <row r="68" spans="12:13">
      <c r="L68" t="s">
        <v>1695</v>
      </c>
      <c r="M68" s="1859" t="s">
        <v>1747</v>
      </c>
    </row>
    <row r="69" spans="12:13">
      <c r="L69" t="s">
        <v>1695</v>
      </c>
      <c r="M69" s="1859" t="s">
        <v>1748</v>
      </c>
    </row>
    <row r="70" spans="12:13">
      <c r="L70" t="s">
        <v>1695</v>
      </c>
      <c r="M70" s="1859" t="s">
        <v>1749</v>
      </c>
    </row>
    <row r="71" spans="12:13">
      <c r="L71" t="s">
        <v>1695</v>
      </c>
      <c r="M71" s="1859" t="s">
        <v>1750</v>
      </c>
    </row>
    <row r="72" spans="12:13">
      <c r="L72" t="s">
        <v>1696</v>
      </c>
      <c r="M72" s="1858" t="s">
        <v>1751</v>
      </c>
    </row>
    <row r="73" spans="12:13">
      <c r="L73" t="s">
        <v>1696</v>
      </c>
      <c r="M73" s="1858" t="s">
        <v>1752</v>
      </c>
    </row>
    <row r="74" spans="12:13">
      <c r="L74" t="s">
        <v>1696</v>
      </c>
      <c r="M74" s="1858" t="s">
        <v>1753</v>
      </c>
    </row>
    <row r="75" spans="12:13">
      <c r="L75" t="s">
        <v>1696</v>
      </c>
      <c r="M75" s="1858" t="s">
        <v>1754</v>
      </c>
    </row>
    <row r="76" spans="12:13">
      <c r="L76" t="s">
        <v>1696</v>
      </c>
      <c r="M76" s="1858" t="s">
        <v>1755</v>
      </c>
    </row>
    <row r="77" spans="12:13">
      <c r="L77" t="s">
        <v>1696</v>
      </c>
      <c r="M77" s="1858" t="s">
        <v>1756</v>
      </c>
    </row>
    <row r="78" spans="12:13">
      <c r="L78" t="s">
        <v>1698</v>
      </c>
      <c r="M78" s="1860" t="s">
        <v>1757</v>
      </c>
    </row>
    <row r="79" spans="12:13">
      <c r="L79" t="s">
        <v>1698</v>
      </c>
      <c r="M79" s="1860" t="s">
        <v>1758</v>
      </c>
    </row>
    <row r="80" spans="12:13">
      <c r="L80" t="s">
        <v>1698</v>
      </c>
      <c r="M80" s="1860" t="s">
        <v>1759</v>
      </c>
    </row>
    <row r="81" spans="12:13">
      <c r="L81" t="s">
        <v>1698</v>
      </c>
      <c r="M81" s="1860" t="s">
        <v>1760</v>
      </c>
    </row>
    <row r="82" spans="12:13">
      <c r="L82" t="s">
        <v>1698</v>
      </c>
      <c r="M82" s="1860" t="s">
        <v>1761</v>
      </c>
    </row>
    <row r="83" spans="12:13">
      <c r="L83" t="s">
        <v>1698</v>
      </c>
      <c r="M83" s="1860" t="s">
        <v>1762</v>
      </c>
    </row>
    <row r="84" spans="12:13">
      <c r="L84" t="s">
        <v>1698</v>
      </c>
      <c r="M84" s="1860" t="s">
        <v>1763</v>
      </c>
    </row>
    <row r="85" spans="12:13">
      <c r="L85" t="s">
        <v>1698</v>
      </c>
      <c r="M85" s="1860" t="s">
        <v>1764</v>
      </c>
    </row>
    <row r="86" spans="12:13">
      <c r="L86" t="s">
        <v>1699</v>
      </c>
      <c r="M86" t="s">
        <v>1765</v>
      </c>
    </row>
    <row r="87" spans="12:13">
      <c r="L87" t="s">
        <v>1699</v>
      </c>
      <c r="M87" t="s">
        <v>1766</v>
      </c>
    </row>
    <row r="88" spans="12:13">
      <c r="L88" t="s">
        <v>1699</v>
      </c>
      <c r="M88" t="s">
        <v>1767</v>
      </c>
    </row>
    <row r="89" spans="12:13">
      <c r="L89" t="s">
        <v>1699</v>
      </c>
      <c r="M89" t="s">
        <v>1768</v>
      </c>
    </row>
    <row r="90" spans="12:13">
      <c r="L90" t="s">
        <v>1699</v>
      </c>
      <c r="M90" t="s">
        <v>1769</v>
      </c>
    </row>
    <row r="91" spans="12:13">
      <c r="L91" t="s">
        <v>1701</v>
      </c>
      <c r="M91" s="1861" t="s">
        <v>1770</v>
      </c>
    </row>
    <row r="92" spans="12:13">
      <c r="L92" t="s">
        <v>1701</v>
      </c>
      <c r="M92" s="1861" t="s">
        <v>1771</v>
      </c>
    </row>
    <row r="93" spans="12:13">
      <c r="L93" t="s">
        <v>1701</v>
      </c>
      <c r="M93" s="1861" t="s">
        <v>1772</v>
      </c>
    </row>
    <row r="94" spans="12:13">
      <c r="L94" t="s">
        <v>1701</v>
      </c>
      <c r="M94" s="1861" t="s">
        <v>1773</v>
      </c>
    </row>
    <row r="95" spans="12:13">
      <c r="L95" t="s">
        <v>1702</v>
      </c>
      <c r="M95" t="s">
        <v>1774</v>
      </c>
    </row>
    <row r="96" spans="12:13">
      <c r="L96" t="s">
        <v>1702</v>
      </c>
      <c r="M96" t="s">
        <v>1775</v>
      </c>
    </row>
    <row r="97" spans="12:13">
      <c r="L97" t="s">
        <v>1702</v>
      </c>
      <c r="M97" t="s">
        <v>1776</v>
      </c>
    </row>
    <row r="98" spans="12:13">
      <c r="L98" t="s">
        <v>1702</v>
      </c>
      <c r="M98" t="s">
        <v>1777</v>
      </c>
    </row>
    <row r="99" spans="12:13">
      <c r="L99" t="s">
        <v>1702</v>
      </c>
      <c r="M99" t="s">
        <v>1778</v>
      </c>
    </row>
    <row r="100" spans="12:13">
      <c r="L100" t="s">
        <v>1702</v>
      </c>
      <c r="M100" t="s">
        <v>1779</v>
      </c>
    </row>
    <row r="101" spans="12:13">
      <c r="L101" t="s">
        <v>1702</v>
      </c>
      <c r="M101" t="s">
        <v>1780</v>
      </c>
    </row>
    <row r="102" spans="12:13">
      <c r="L102" t="s">
        <v>1702</v>
      </c>
      <c r="M102" t="s">
        <v>1781</v>
      </c>
    </row>
    <row r="103" spans="12:13">
      <c r="L103" t="s">
        <v>1702</v>
      </c>
      <c r="M103" t="s">
        <v>1782</v>
      </c>
    </row>
    <row r="104" spans="12:13">
      <c r="L104" t="s">
        <v>1702</v>
      </c>
      <c r="M104" t="s">
        <v>1783</v>
      </c>
    </row>
    <row r="105" spans="12:13">
      <c r="L105" t="s">
        <v>1784</v>
      </c>
      <c r="M105" s="1859" t="s">
        <v>1785</v>
      </c>
    </row>
    <row r="106" spans="12:13">
      <c r="L106" t="s">
        <v>1784</v>
      </c>
      <c r="M106" s="1859" t="s">
        <v>1786</v>
      </c>
    </row>
    <row r="107" spans="12:13">
      <c r="L107" t="s">
        <v>1784</v>
      </c>
      <c r="M107" s="1859" t="s">
        <v>1787</v>
      </c>
    </row>
    <row r="108" spans="12:13">
      <c r="L108" t="s">
        <v>1784</v>
      </c>
      <c r="M108" s="1859" t="s">
        <v>1788</v>
      </c>
    </row>
    <row r="109" spans="12:13">
      <c r="L109" t="s">
        <v>1784</v>
      </c>
      <c r="M109" s="1859" t="s">
        <v>1789</v>
      </c>
    </row>
    <row r="110" spans="12:13">
      <c r="L110" t="s">
        <v>1784</v>
      </c>
      <c r="M110" s="1859" t="s">
        <v>1790</v>
      </c>
    </row>
    <row r="111" spans="12:13">
      <c r="L111" t="s">
        <v>701</v>
      </c>
      <c r="M111" t="s">
        <v>1791</v>
      </c>
    </row>
    <row r="112" spans="12:13">
      <c r="L112" t="s">
        <v>701</v>
      </c>
      <c r="M112" t="s">
        <v>1792</v>
      </c>
    </row>
    <row r="113" spans="12:13">
      <c r="L113" t="s">
        <v>701</v>
      </c>
      <c r="M113" t="s">
        <v>1793</v>
      </c>
    </row>
    <row r="114" spans="12:13">
      <c r="L114" t="s">
        <v>1708</v>
      </c>
      <c r="M114" s="1861" t="s">
        <v>1794</v>
      </c>
    </row>
    <row r="115" spans="12:13">
      <c r="L115" t="s">
        <v>1708</v>
      </c>
      <c r="M115" s="1861" t="s">
        <v>1795</v>
      </c>
    </row>
    <row r="116" spans="12:13">
      <c r="L116" t="s">
        <v>1708</v>
      </c>
      <c r="M116" s="1861" t="s">
        <v>1796</v>
      </c>
    </row>
    <row r="117" spans="12:13">
      <c r="L117" t="s">
        <v>1708</v>
      </c>
      <c r="M117" s="1861" t="s">
        <v>1797</v>
      </c>
    </row>
    <row r="118" spans="12:13">
      <c r="L118" t="s">
        <v>1708</v>
      </c>
      <c r="M118" s="1861" t="s">
        <v>1798</v>
      </c>
    </row>
    <row r="119" spans="12:13">
      <c r="L119" t="s">
        <v>1708</v>
      </c>
      <c r="M119" s="1861" t="s">
        <v>1799</v>
      </c>
    </row>
    <row r="120" spans="12:13">
      <c r="L120" t="s">
        <v>1708</v>
      </c>
      <c r="M120" s="1861" t="s">
        <v>1799</v>
      </c>
    </row>
    <row r="121" spans="12:13">
      <c r="L121" t="s">
        <v>141</v>
      </c>
      <c r="M121" t="s">
        <v>1800</v>
      </c>
    </row>
    <row r="122" spans="12:13">
      <c r="L122" t="s">
        <v>141</v>
      </c>
      <c r="M122" t="s">
        <v>1801</v>
      </c>
    </row>
    <row r="123" spans="12:13">
      <c r="L123" t="s">
        <v>141</v>
      </c>
      <c r="M123" t="s">
        <v>1802</v>
      </c>
    </row>
    <row r="124" spans="12:13">
      <c r="L124" t="s">
        <v>141</v>
      </c>
      <c r="M124" t="s">
        <v>1803</v>
      </c>
    </row>
    <row r="125" spans="12:13">
      <c r="L125" t="s">
        <v>141</v>
      </c>
      <c r="M125" t="s">
        <v>1804</v>
      </c>
    </row>
    <row r="126" spans="12:13">
      <c r="L126" t="s">
        <v>1712</v>
      </c>
      <c r="M126" s="1862" t="s">
        <v>1805</v>
      </c>
    </row>
    <row r="127" spans="12:13">
      <c r="L127" t="s">
        <v>1712</v>
      </c>
      <c r="M127" s="1862" t="s">
        <v>1806</v>
      </c>
    </row>
    <row r="128" spans="12:13">
      <c r="L128" t="s">
        <v>1715</v>
      </c>
      <c r="M128" t="s">
        <v>1807</v>
      </c>
    </row>
    <row r="129" spans="12:13">
      <c r="L129" t="s">
        <v>1715</v>
      </c>
      <c r="M129" t="s">
        <v>1808</v>
      </c>
    </row>
    <row r="130" spans="12:13">
      <c r="L130" t="s">
        <v>1718</v>
      </c>
      <c r="M130" s="1863" t="s">
        <v>1809</v>
      </c>
    </row>
    <row r="131" spans="12:13">
      <c r="L131" t="s">
        <v>1718</v>
      </c>
      <c r="M131" s="1863" t="s">
        <v>1810</v>
      </c>
    </row>
    <row r="132" spans="12:13">
      <c r="L132" t="s">
        <v>219</v>
      </c>
      <c r="M132" t="s">
        <v>1811</v>
      </c>
    </row>
    <row r="133" spans="12:13">
      <c r="L133" t="s">
        <v>219</v>
      </c>
      <c r="M133" t="s">
        <v>1812</v>
      </c>
    </row>
    <row r="134" spans="12:13">
      <c r="L134" t="s">
        <v>219</v>
      </c>
      <c r="M134" t="s">
        <v>1813</v>
      </c>
    </row>
    <row r="135" spans="12:13">
      <c r="L135" t="s">
        <v>219</v>
      </c>
      <c r="M135" t="s">
        <v>1814</v>
      </c>
    </row>
  </sheetData>
  <sheetProtection algorithmName="SHA-512" hashValue="99cTbabjxCT6A9HZRdZtwo6iekHpB8XclZ6OrYP7lXFkEytEAEsmHH90l3mUZdntAVHjKWK9tv/yAG4W5p5aDQ==" saltValue="mlGK+wPiawWG+B1IKTcMxg==" spinCount="100000" sheet="1" objects="1" scenarios="1"/>
  <pageMargins left="0.7" right="0.7" top="0.75" bottom="0.75" header="0.3" footer="0.3"/>
  <pageSetup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rgb="FFFFFFFF"/>
  </sheetPr>
  <dimension ref="A1:M62"/>
  <sheetViews>
    <sheetView showGridLines="0" workbookViewId="0">
      <selection activeCell="B2" sqref="B2"/>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65"/>
      <c r="B1" s="66" t="s">
        <v>2502</v>
      </c>
      <c r="C1" s="67"/>
      <c r="D1" s="67"/>
      <c r="E1" s="67"/>
      <c r="F1" s="67"/>
      <c r="G1" s="67"/>
      <c r="H1" s="67"/>
      <c r="I1" s="67"/>
      <c r="J1" s="67"/>
      <c r="K1" s="67"/>
      <c r="L1" s="67"/>
      <c r="M1" s="68"/>
    </row>
    <row r="2" spans="1:13" ht="17.100000000000001" customHeight="1">
      <c r="A2" s="3176" t="s">
        <v>0</v>
      </c>
      <c r="B2" s="272" t="s">
        <v>1</v>
      </c>
      <c r="C2" s="4285" t="s">
        <v>1351</v>
      </c>
      <c r="D2" s="4286"/>
      <c r="E2" s="4286"/>
      <c r="F2" s="4286"/>
      <c r="G2" s="4286"/>
      <c r="H2" s="4286"/>
      <c r="I2" s="4286"/>
      <c r="J2" s="4286"/>
      <c r="K2" s="4286"/>
      <c r="L2" s="4286"/>
      <c r="M2" s="4287"/>
    </row>
    <row r="3" spans="1:13" ht="33.950000000000003" customHeight="1">
      <c r="A3" s="3177"/>
      <c r="B3" s="251" t="s">
        <v>3</v>
      </c>
      <c r="C3" s="3054"/>
      <c r="D3" s="3055"/>
      <c r="E3" s="3055"/>
      <c r="F3" s="3055"/>
      <c r="G3" s="3055"/>
      <c r="H3" s="3055"/>
      <c r="I3" s="3055"/>
      <c r="J3" s="3055"/>
      <c r="K3" s="3055"/>
      <c r="L3" s="3055"/>
      <c r="M3" s="3056"/>
    </row>
    <row r="4" spans="1:13" ht="27" customHeight="1">
      <c r="A4" s="3177"/>
      <c r="B4" s="72" t="s">
        <v>131</v>
      </c>
      <c r="C4" s="132" t="s">
        <v>75</v>
      </c>
      <c r="D4" s="133"/>
      <c r="E4" s="134"/>
      <c r="F4" s="3057" t="s">
        <v>132</v>
      </c>
      <c r="G4" s="3058"/>
      <c r="H4" s="331" t="s">
        <v>75</v>
      </c>
      <c r="I4" s="120"/>
      <c r="J4" s="120"/>
      <c r="K4" s="120"/>
      <c r="L4" s="120"/>
      <c r="M4" s="121"/>
    </row>
    <row r="5" spans="1:13" ht="27" customHeight="1">
      <c r="A5" s="3177"/>
      <c r="B5" s="72" t="s">
        <v>7</v>
      </c>
      <c r="C5" s="3054" t="s">
        <v>133</v>
      </c>
      <c r="D5" s="3055"/>
      <c r="E5" s="3055"/>
      <c r="F5" s="3055"/>
      <c r="G5" s="3055"/>
      <c r="H5" s="3055"/>
      <c r="I5" s="3055"/>
      <c r="J5" s="3055"/>
      <c r="K5" s="3055"/>
      <c r="L5" s="3055"/>
      <c r="M5" s="3056"/>
    </row>
    <row r="6" spans="1:13">
      <c r="A6" s="3177"/>
      <c r="B6" s="72" t="s">
        <v>9</v>
      </c>
      <c r="C6" s="3054" t="s">
        <v>133</v>
      </c>
      <c r="D6" s="3055"/>
      <c r="E6" s="3055"/>
      <c r="F6" s="3055"/>
      <c r="G6" s="3055"/>
      <c r="H6" s="3055"/>
      <c r="I6" s="3055"/>
      <c r="J6" s="3055"/>
      <c r="K6" s="3055"/>
      <c r="L6" s="3055"/>
      <c r="M6" s="3056"/>
    </row>
    <row r="7" spans="1:13">
      <c r="A7" s="3177"/>
      <c r="B7" s="251" t="s">
        <v>11</v>
      </c>
      <c r="C7" s="3059" t="s">
        <v>976</v>
      </c>
      <c r="D7" s="3060"/>
      <c r="E7" s="136"/>
      <c r="F7" s="136"/>
      <c r="G7" s="137"/>
      <c r="H7" s="138" t="s">
        <v>12</v>
      </c>
      <c r="I7" s="3061" t="s">
        <v>977</v>
      </c>
      <c r="J7" s="3060"/>
      <c r="K7" s="3060"/>
      <c r="L7" s="3060"/>
      <c r="M7" s="3062"/>
    </row>
    <row r="8" spans="1:13">
      <c r="A8" s="3177"/>
      <c r="B8" s="3178" t="s">
        <v>13</v>
      </c>
      <c r="C8" s="518"/>
      <c r="D8" s="519"/>
      <c r="E8" s="519"/>
      <c r="F8" s="519"/>
      <c r="G8" s="519"/>
      <c r="H8" s="519"/>
      <c r="I8" s="519"/>
      <c r="J8" s="519"/>
      <c r="K8" s="519"/>
      <c r="L8" s="141"/>
      <c r="M8" s="142"/>
    </row>
    <row r="9" spans="1:13">
      <c r="A9" s="3177"/>
      <c r="B9" s="3179"/>
      <c r="C9" s="4861" t="s">
        <v>1352</v>
      </c>
      <c r="D9" s="4862"/>
      <c r="E9" s="252"/>
      <c r="F9" s="3064"/>
      <c r="G9" s="3064"/>
      <c r="H9" s="252"/>
      <c r="I9" s="3064"/>
      <c r="J9" s="3064"/>
      <c r="K9" s="252"/>
      <c r="M9" s="14"/>
    </row>
    <row r="10" spans="1:13">
      <c r="A10" s="3177"/>
      <c r="B10" s="3180"/>
      <c r="C10" s="3063" t="s">
        <v>17</v>
      </c>
      <c r="D10" s="3064"/>
      <c r="E10" s="71"/>
      <c r="F10" s="3064" t="s">
        <v>17</v>
      </c>
      <c r="G10" s="3064"/>
      <c r="H10" s="71"/>
      <c r="I10" s="3064" t="s">
        <v>17</v>
      </c>
      <c r="J10" s="3064"/>
      <c r="K10" s="71"/>
      <c r="L10" s="115"/>
      <c r="M10" s="143"/>
    </row>
    <row r="11" spans="1:13">
      <c r="A11" s="3177"/>
      <c r="B11" s="251" t="s">
        <v>136</v>
      </c>
      <c r="C11" s="3194"/>
      <c r="D11" s="3195"/>
      <c r="E11" s="3195"/>
      <c r="F11" s="3195"/>
      <c r="G11" s="3195"/>
      <c r="H11" s="3195"/>
      <c r="I11" s="3195"/>
      <c r="J11" s="3195"/>
      <c r="K11" s="3195"/>
      <c r="L11" s="3195"/>
      <c r="M11" s="3196"/>
    </row>
    <row r="12" spans="1:13" ht="17.100000000000001" customHeight="1">
      <c r="A12" s="3177"/>
      <c r="B12" s="251" t="s">
        <v>18</v>
      </c>
      <c r="C12" s="3220" t="s">
        <v>1353</v>
      </c>
      <c r="D12" s="3221"/>
      <c r="E12" s="3221"/>
      <c r="F12" s="3221"/>
      <c r="G12" s="3221"/>
      <c r="H12" s="3221"/>
      <c r="I12" s="3221"/>
      <c r="J12" s="3221"/>
      <c r="K12" s="3221"/>
      <c r="L12" s="3221"/>
      <c r="M12" s="3222"/>
    </row>
    <row r="13" spans="1:13" ht="33.950000000000003" customHeight="1">
      <c r="A13" s="3177"/>
      <c r="B13" s="251" t="s">
        <v>19</v>
      </c>
      <c r="C13" s="4028" t="s">
        <v>1354</v>
      </c>
      <c r="D13" s="3994"/>
      <c r="E13" s="3994"/>
      <c r="F13" s="3994"/>
      <c r="G13" s="3994"/>
      <c r="H13" s="3994"/>
      <c r="I13" s="3994"/>
      <c r="J13" s="3994"/>
      <c r="K13" s="3994"/>
      <c r="L13" s="3994"/>
      <c r="M13" s="4029"/>
    </row>
    <row r="14" spans="1:13" ht="57.95" customHeight="1">
      <c r="A14" s="3177"/>
      <c r="B14" s="3178" t="s">
        <v>140</v>
      </c>
      <c r="C14" s="3215" t="s">
        <v>271</v>
      </c>
      <c r="D14" s="3189"/>
      <c r="E14" s="1188" t="s">
        <v>142</v>
      </c>
      <c r="F14" s="3689" t="s">
        <v>220</v>
      </c>
      <c r="G14" s="3690"/>
      <c r="H14" s="3690"/>
      <c r="I14" s="3690"/>
      <c r="J14" s="3690"/>
      <c r="K14" s="3690"/>
      <c r="L14" s="3690"/>
      <c r="M14" s="3691"/>
    </row>
    <row r="15" spans="1:13">
      <c r="A15" s="3177"/>
      <c r="B15" s="3179"/>
      <c r="C15" s="3215"/>
      <c r="D15" s="3189"/>
      <c r="E15" s="3189"/>
      <c r="F15" s="3189"/>
      <c r="G15" s="3189"/>
      <c r="H15" s="3189"/>
      <c r="I15" s="3189"/>
      <c r="J15" s="3189"/>
      <c r="K15" s="3189"/>
      <c r="L15" s="3189"/>
      <c r="M15" s="3216"/>
    </row>
    <row r="16" spans="1:13">
      <c r="A16" s="3186" t="s">
        <v>22</v>
      </c>
      <c r="B16" s="251" t="s">
        <v>144</v>
      </c>
      <c r="C16" s="3215" t="s">
        <v>133</v>
      </c>
      <c r="D16" s="3189"/>
      <c r="E16" s="3189"/>
      <c r="F16" s="3189"/>
      <c r="G16" s="3189"/>
      <c r="H16" s="3189"/>
      <c r="I16" s="3189"/>
      <c r="J16" s="3189"/>
      <c r="K16" s="3189"/>
      <c r="L16" s="3189"/>
      <c r="M16" s="3216"/>
    </row>
    <row r="17" spans="1:13">
      <c r="A17" s="3187"/>
      <c r="B17" s="251" t="s">
        <v>110</v>
      </c>
      <c r="C17" s="3288" t="s">
        <v>1355</v>
      </c>
      <c r="D17" s="3289"/>
      <c r="E17" s="3289"/>
      <c r="F17" s="3289"/>
      <c r="G17" s="3289"/>
      <c r="H17" s="3289"/>
      <c r="I17" s="3289"/>
      <c r="J17" s="3289"/>
      <c r="K17" s="3289"/>
      <c r="L17" s="3289"/>
      <c r="M17" s="3290"/>
    </row>
    <row r="18" spans="1:13" ht="8.25" customHeight="1">
      <c r="A18" s="3187"/>
      <c r="B18" s="3178" t="s">
        <v>26</v>
      </c>
      <c r="C18" s="145"/>
      <c r="D18" s="466"/>
      <c r="E18" s="466"/>
      <c r="F18" s="466"/>
      <c r="G18" s="466"/>
      <c r="H18" s="466"/>
      <c r="I18" s="466"/>
      <c r="J18" s="466"/>
      <c r="K18" s="466"/>
      <c r="L18" s="466"/>
      <c r="M18" s="79"/>
    </row>
    <row r="19" spans="1:13" ht="9" customHeight="1">
      <c r="A19" s="3187"/>
      <c r="B19" s="3179"/>
      <c r="C19" s="146"/>
      <c r="D19" s="81"/>
      <c r="E19" s="82"/>
      <c r="F19" s="81"/>
      <c r="G19" s="82"/>
      <c r="H19" s="81"/>
      <c r="I19" s="82"/>
      <c r="J19" s="81"/>
      <c r="K19" s="82"/>
      <c r="L19" s="82"/>
      <c r="M19" s="83"/>
    </row>
    <row r="20" spans="1:13">
      <c r="A20" s="3187"/>
      <c r="B20" s="3179"/>
      <c r="C20" s="1189" t="s">
        <v>27</v>
      </c>
      <c r="D20" s="85"/>
      <c r="E20" s="84" t="s">
        <v>28</v>
      </c>
      <c r="F20" s="85"/>
      <c r="G20" s="84" t="s">
        <v>29</v>
      </c>
      <c r="H20" s="85"/>
      <c r="I20" s="84" t="s">
        <v>30</v>
      </c>
      <c r="J20" s="1190"/>
      <c r="K20" s="84"/>
      <c r="L20" s="84"/>
      <c r="M20" s="1191"/>
    </row>
    <row r="21" spans="1:13">
      <c r="A21" s="3187"/>
      <c r="B21" s="3179"/>
      <c r="C21" s="1189" t="s">
        <v>32</v>
      </c>
      <c r="D21" s="114"/>
      <c r="E21" s="84" t="s">
        <v>33</v>
      </c>
      <c r="F21" s="88"/>
      <c r="G21" s="84" t="s">
        <v>34</v>
      </c>
      <c r="H21" s="88"/>
      <c r="I21" s="84"/>
      <c r="J21" s="1192"/>
      <c r="K21" s="84"/>
      <c r="L21" s="84"/>
      <c r="M21" s="1191"/>
    </row>
    <row r="22" spans="1:13">
      <c r="A22" s="3187"/>
      <c r="B22" s="3179"/>
      <c r="C22" s="1189" t="s">
        <v>147</v>
      </c>
      <c r="D22" s="114"/>
      <c r="E22" s="84" t="s">
        <v>148</v>
      </c>
      <c r="F22" s="114"/>
      <c r="G22" s="84"/>
      <c r="H22" s="1192"/>
      <c r="I22" s="84"/>
      <c r="J22" s="1192"/>
      <c r="K22" s="84"/>
      <c r="L22" s="84"/>
      <c r="M22" s="1191"/>
    </row>
    <row r="23" spans="1:13">
      <c r="A23" s="3187"/>
      <c r="B23" s="3179"/>
      <c r="C23" s="1189" t="s">
        <v>38</v>
      </c>
      <c r="D23" s="88" t="s">
        <v>77</v>
      </c>
      <c r="E23" s="84" t="s">
        <v>39</v>
      </c>
      <c r="F23" s="447" t="s">
        <v>1356</v>
      </c>
      <c r="G23" s="447"/>
      <c r="H23" s="447"/>
      <c r="I23" s="447"/>
      <c r="J23" s="447"/>
      <c r="K23" s="447"/>
      <c r="L23" s="447"/>
      <c r="M23" s="89"/>
    </row>
    <row r="24" spans="1:13" ht="9.75" customHeight="1">
      <c r="A24" s="3187"/>
      <c r="B24" s="3180"/>
      <c r="C24" s="1193"/>
      <c r="D24" s="90"/>
      <c r="E24" s="90"/>
      <c r="F24" s="90"/>
      <c r="G24" s="90"/>
      <c r="H24" s="90"/>
      <c r="I24" s="90"/>
      <c r="J24" s="90"/>
      <c r="K24" s="90"/>
      <c r="L24" s="90"/>
      <c r="M24" s="91"/>
    </row>
    <row r="25" spans="1:13">
      <c r="A25" s="3187"/>
      <c r="B25" s="3178" t="s">
        <v>40</v>
      </c>
      <c r="C25" s="1194"/>
      <c r="D25" s="92"/>
      <c r="E25" s="92"/>
      <c r="F25" s="92"/>
      <c r="G25" s="92"/>
      <c r="H25" s="92"/>
      <c r="I25" s="92"/>
      <c r="J25" s="92"/>
      <c r="K25" s="92"/>
      <c r="L25" s="141"/>
      <c r="M25" s="142"/>
    </row>
    <row r="26" spans="1:13">
      <c r="A26" s="3187"/>
      <c r="B26" s="3179"/>
      <c r="C26" s="1189" t="s">
        <v>41</v>
      </c>
      <c r="D26" s="88"/>
      <c r="E26" s="93"/>
      <c r="F26" s="84" t="s">
        <v>42</v>
      </c>
      <c r="G26" s="114"/>
      <c r="H26" s="93"/>
      <c r="I26" s="84" t="s">
        <v>43</v>
      </c>
      <c r="J26" s="114"/>
      <c r="K26" s="93"/>
      <c r="M26" s="14"/>
    </row>
    <row r="27" spans="1:13">
      <c r="A27" s="3187"/>
      <c r="B27" s="3179"/>
      <c r="C27" s="1189" t="s">
        <v>44</v>
      </c>
      <c r="D27" s="37"/>
      <c r="F27" s="84" t="s">
        <v>45</v>
      </c>
      <c r="G27" s="88" t="s">
        <v>77</v>
      </c>
      <c r="I27" s="38"/>
      <c r="K27" s="252"/>
      <c r="M27" s="14"/>
    </row>
    <row r="28" spans="1:13">
      <c r="A28" s="3187"/>
      <c r="B28" s="3180"/>
      <c r="C28" s="1195"/>
      <c r="D28" s="94"/>
      <c r="E28" s="94"/>
      <c r="F28" s="94"/>
      <c r="G28" s="94"/>
      <c r="H28" s="94"/>
      <c r="I28" s="94"/>
      <c r="J28" s="94"/>
      <c r="K28" s="94"/>
      <c r="L28" s="115"/>
      <c r="M28" s="143"/>
    </row>
    <row r="29" spans="1:13">
      <c r="A29" s="3187"/>
      <c r="B29" s="95" t="s">
        <v>46</v>
      </c>
      <c r="C29" s="1196"/>
      <c r="D29" s="75"/>
      <c r="E29" s="75"/>
      <c r="F29" s="75"/>
      <c r="G29" s="75"/>
      <c r="H29" s="75"/>
      <c r="I29" s="75"/>
      <c r="J29" s="75"/>
      <c r="K29" s="75"/>
      <c r="L29" s="75"/>
      <c r="M29" s="1197"/>
    </row>
    <row r="30" spans="1:13">
      <c r="A30" s="3187"/>
      <c r="B30" s="95"/>
      <c r="C30" s="1198" t="s">
        <v>47</v>
      </c>
      <c r="D30" s="339" t="s">
        <v>112</v>
      </c>
      <c r="E30" s="93"/>
      <c r="F30" s="99" t="s">
        <v>48</v>
      </c>
      <c r="G30" s="88">
        <v>2022</v>
      </c>
      <c r="H30" s="93"/>
      <c r="I30" s="99" t="s">
        <v>50</v>
      </c>
      <c r="J30" s="3188" t="s">
        <v>195</v>
      </c>
      <c r="K30" s="3189"/>
      <c r="L30" s="3190"/>
      <c r="M30" s="96"/>
    </row>
    <row r="31" spans="1:13">
      <c r="A31" s="3187"/>
      <c r="B31" s="72"/>
      <c r="C31" s="1193"/>
      <c r="D31" s="90"/>
      <c r="E31" s="90"/>
      <c r="F31" s="90"/>
      <c r="G31" s="90"/>
      <c r="H31" s="90"/>
      <c r="I31" s="90"/>
      <c r="J31" s="90"/>
      <c r="K31" s="90"/>
      <c r="L31" s="90"/>
      <c r="M31" s="91"/>
    </row>
    <row r="32" spans="1:13">
      <c r="A32" s="3187"/>
      <c r="B32" s="3178" t="s">
        <v>53</v>
      </c>
      <c r="C32" s="166"/>
      <c r="D32" s="100"/>
      <c r="E32" s="100"/>
      <c r="F32" s="100"/>
      <c r="G32" s="100"/>
      <c r="H32" s="100"/>
      <c r="I32" s="100"/>
      <c r="J32" s="100"/>
      <c r="K32" s="100"/>
      <c r="L32" s="141"/>
      <c r="M32" s="142"/>
    </row>
    <row r="33" spans="1:13" ht="16.5">
      <c r="A33" s="3187"/>
      <c r="B33" s="3179"/>
      <c r="C33" s="1200" t="s">
        <v>54</v>
      </c>
      <c r="D33" s="946">
        <v>44562</v>
      </c>
      <c r="E33" s="101"/>
      <c r="F33" s="93" t="s">
        <v>55</v>
      </c>
      <c r="G33" s="1688">
        <v>47118</v>
      </c>
      <c r="H33" s="101"/>
      <c r="I33" s="99"/>
      <c r="J33" s="101"/>
      <c r="K33" s="101"/>
      <c r="M33" s="14"/>
    </row>
    <row r="34" spans="1:13">
      <c r="A34" s="3187"/>
      <c r="B34" s="3180"/>
      <c r="C34" s="1193"/>
      <c r="D34" s="102"/>
      <c r="E34" s="103"/>
      <c r="F34" s="90"/>
      <c r="G34" s="103"/>
      <c r="H34" s="103"/>
      <c r="I34" s="104"/>
      <c r="J34" s="103"/>
      <c r="K34" s="103"/>
      <c r="L34" s="115"/>
      <c r="M34" s="143"/>
    </row>
    <row r="35" spans="1:13">
      <c r="A35" s="3187"/>
      <c r="B35" s="3178" t="s">
        <v>56</v>
      </c>
      <c r="C35" s="432"/>
      <c r="D35" s="433"/>
      <c r="E35" s="433"/>
      <c r="F35" s="433"/>
      <c r="G35" s="433"/>
      <c r="H35" s="433"/>
      <c r="I35" s="433"/>
      <c r="J35" s="433"/>
      <c r="K35" s="433"/>
      <c r="L35" s="433"/>
      <c r="M35" s="434"/>
    </row>
    <row r="36" spans="1:13">
      <c r="A36" s="3187"/>
      <c r="B36" s="3179"/>
      <c r="C36" s="170"/>
      <c r="D36" s="461">
        <v>2018</v>
      </c>
      <c r="E36" s="461"/>
      <c r="F36" s="461">
        <v>2019</v>
      </c>
      <c r="G36" s="461"/>
      <c r="H36" s="108">
        <v>2020</v>
      </c>
      <c r="I36" s="108"/>
      <c r="J36" s="108">
        <v>2021</v>
      </c>
      <c r="K36" s="461"/>
      <c r="L36" s="461">
        <v>2022</v>
      </c>
      <c r="M36" s="106"/>
    </row>
    <row r="37" spans="1:13">
      <c r="A37" s="3187"/>
      <c r="B37" s="3179"/>
      <c r="C37" s="170"/>
      <c r="D37" s="430"/>
      <c r="E37" s="383"/>
      <c r="F37" s="274"/>
      <c r="G37" s="383"/>
      <c r="H37" s="274"/>
      <c r="I37" s="383"/>
      <c r="J37" s="274"/>
      <c r="K37" s="383"/>
      <c r="L37" s="1201">
        <v>2</v>
      </c>
      <c r="M37" s="385"/>
    </row>
    <row r="38" spans="1:13">
      <c r="A38" s="3187"/>
      <c r="B38" s="3179"/>
      <c r="C38" s="170"/>
      <c r="D38" s="461">
        <v>2023</v>
      </c>
      <c r="E38" s="461"/>
      <c r="F38" s="461">
        <v>2024</v>
      </c>
      <c r="G38" s="461"/>
      <c r="H38" s="108">
        <v>2025</v>
      </c>
      <c r="I38" s="108"/>
      <c r="J38" s="108">
        <v>2026</v>
      </c>
      <c r="K38" s="461"/>
      <c r="L38" s="461">
        <v>2027</v>
      </c>
      <c r="M38" s="83"/>
    </row>
    <row r="39" spans="1:13">
      <c r="A39" s="3187"/>
      <c r="B39" s="3179"/>
      <c r="C39" s="170"/>
      <c r="D39" s="110">
        <v>2</v>
      </c>
      <c r="E39" s="383"/>
      <c r="F39" s="110">
        <v>2</v>
      </c>
      <c r="G39" s="383"/>
      <c r="H39" s="110">
        <v>2</v>
      </c>
      <c r="I39" s="383"/>
      <c r="J39" s="110">
        <v>2</v>
      </c>
      <c r="K39" s="383"/>
      <c r="L39" s="110">
        <v>2</v>
      </c>
      <c r="M39" s="385"/>
    </row>
    <row r="40" spans="1:13">
      <c r="A40" s="3187"/>
      <c r="B40" s="3179"/>
      <c r="C40" s="170"/>
      <c r="D40" s="461">
        <v>2028</v>
      </c>
      <c r="E40" s="461"/>
      <c r="F40" s="461">
        <v>2029</v>
      </c>
      <c r="G40" s="461"/>
      <c r="H40" s="108">
        <v>2030</v>
      </c>
      <c r="I40" s="108"/>
      <c r="J40" s="108">
        <v>2031</v>
      </c>
      <c r="K40" s="461"/>
      <c r="L40" s="461" t="s">
        <v>71</v>
      </c>
      <c r="M40" s="83"/>
    </row>
    <row r="41" spans="1:13">
      <c r="A41" s="3187"/>
      <c r="B41" s="3179"/>
      <c r="C41" s="170"/>
      <c r="D41" s="110">
        <v>2</v>
      </c>
      <c r="E41" s="383"/>
      <c r="F41" s="274"/>
      <c r="G41" s="383"/>
      <c r="H41" s="274"/>
      <c r="I41" s="383"/>
      <c r="J41" s="274"/>
      <c r="K41" s="383"/>
      <c r="L41" s="274"/>
      <c r="M41" s="385"/>
    </row>
    <row r="42" spans="1:13">
      <c r="A42" s="3187"/>
      <c r="B42" s="3179"/>
      <c r="C42" s="170"/>
      <c r="D42" s="109" t="s">
        <v>71</v>
      </c>
      <c r="E42" s="384"/>
      <c r="F42" s="109" t="s">
        <v>72</v>
      </c>
      <c r="G42" s="384"/>
      <c r="H42" s="109"/>
      <c r="I42" s="384"/>
      <c r="J42" s="109"/>
      <c r="K42" s="384"/>
      <c r="L42" s="109"/>
      <c r="M42" s="385"/>
    </row>
    <row r="43" spans="1:13">
      <c r="A43" s="3187"/>
      <c r="B43" s="3179"/>
      <c r="C43" s="170"/>
      <c r="D43" s="274"/>
      <c r="E43" s="383"/>
      <c r="F43" s="3068">
        <v>14</v>
      </c>
      <c r="G43" s="3069"/>
      <c r="H43" s="3132"/>
      <c r="I43" s="3132"/>
      <c r="J43" s="109"/>
      <c r="K43" s="384"/>
      <c r="L43" s="109"/>
      <c r="M43" s="385"/>
    </row>
    <row r="44" spans="1:13">
      <c r="A44" s="3187"/>
      <c r="B44" s="3179"/>
      <c r="C44" s="176"/>
      <c r="D44" s="109"/>
      <c r="E44" s="384"/>
      <c r="F44" s="109"/>
      <c r="G44" s="384"/>
      <c r="H44" s="177"/>
      <c r="I44" s="178"/>
      <c r="J44" s="177"/>
      <c r="K44" s="178"/>
      <c r="L44" s="177"/>
      <c r="M44" s="179"/>
    </row>
    <row r="45" spans="1:13" ht="18" customHeight="1">
      <c r="A45" s="3187"/>
      <c r="B45" s="3178" t="s">
        <v>73</v>
      </c>
      <c r="C45" s="1194"/>
      <c r="D45" s="92"/>
      <c r="E45" s="92"/>
      <c r="F45" s="92"/>
      <c r="G45" s="92"/>
      <c r="H45" s="92"/>
      <c r="I45" s="92"/>
      <c r="J45" s="92"/>
      <c r="K45" s="92"/>
      <c r="M45" s="14"/>
    </row>
    <row r="46" spans="1:13">
      <c r="A46" s="3187"/>
      <c r="B46" s="3179"/>
      <c r="C46" s="53"/>
      <c r="D46" s="112" t="s">
        <v>158</v>
      </c>
      <c r="E46" s="113" t="s">
        <v>75</v>
      </c>
      <c r="F46" s="3227" t="s">
        <v>76</v>
      </c>
      <c r="G46" s="3073"/>
      <c r="H46" s="3073"/>
      <c r="I46" s="3073"/>
      <c r="J46" s="3073"/>
      <c r="K46" s="335" t="s">
        <v>159</v>
      </c>
      <c r="L46" s="3074"/>
      <c r="M46" s="3075"/>
    </row>
    <row r="47" spans="1:13">
      <c r="A47" s="3187"/>
      <c r="B47" s="3179"/>
      <c r="C47" s="53"/>
      <c r="D47" s="56"/>
      <c r="E47" s="114" t="s">
        <v>77</v>
      </c>
      <c r="F47" s="3227"/>
      <c r="G47" s="3073"/>
      <c r="H47" s="3073"/>
      <c r="I47" s="3073"/>
      <c r="J47" s="3073"/>
      <c r="L47" s="3076"/>
      <c r="M47" s="3077"/>
    </row>
    <row r="48" spans="1:13">
      <c r="A48" s="3187"/>
      <c r="B48" s="3180"/>
      <c r="C48" s="181"/>
      <c r="D48" s="115"/>
      <c r="E48" s="115"/>
      <c r="F48" s="115"/>
      <c r="G48" s="115"/>
      <c r="H48" s="115"/>
      <c r="I48" s="115"/>
      <c r="J48" s="115"/>
      <c r="K48" s="115"/>
      <c r="M48" s="14"/>
    </row>
    <row r="49" spans="1:13" ht="54.95" customHeight="1">
      <c r="A49" s="3187"/>
      <c r="B49" s="251" t="s">
        <v>78</v>
      </c>
      <c r="C49" s="3288" t="s">
        <v>1357</v>
      </c>
      <c r="D49" s="3289"/>
      <c r="E49" s="3289"/>
      <c r="F49" s="3289"/>
      <c r="G49" s="3289"/>
      <c r="H49" s="3289"/>
      <c r="I49" s="3289"/>
      <c r="J49" s="3289"/>
      <c r="K49" s="3289"/>
      <c r="L49" s="3289"/>
      <c r="M49" s="3290"/>
    </row>
    <row r="50" spans="1:13" ht="17.100000000000001" customHeight="1">
      <c r="A50" s="3187"/>
      <c r="B50" s="251" t="s">
        <v>79</v>
      </c>
      <c r="C50" s="3288" t="s">
        <v>1358</v>
      </c>
      <c r="D50" s="3289"/>
      <c r="E50" s="3289"/>
      <c r="F50" s="3289"/>
      <c r="G50" s="3289"/>
      <c r="H50" s="3289"/>
      <c r="I50" s="3289"/>
      <c r="J50" s="3289"/>
      <c r="K50" s="3289"/>
      <c r="L50" s="3289"/>
      <c r="M50" s="3290"/>
    </row>
    <row r="51" spans="1:13">
      <c r="A51" s="3187"/>
      <c r="B51" s="251" t="s">
        <v>80</v>
      </c>
      <c r="C51" s="3288" t="s">
        <v>121</v>
      </c>
      <c r="D51" s="3289"/>
      <c r="E51" s="3289"/>
      <c r="F51" s="3289"/>
      <c r="G51" s="3289"/>
      <c r="H51" s="3289"/>
      <c r="I51" s="3289"/>
      <c r="J51" s="3289"/>
      <c r="K51" s="3289"/>
      <c r="L51" s="3289"/>
      <c r="M51" s="3290"/>
    </row>
    <row r="52" spans="1:13">
      <c r="A52" s="3187"/>
      <c r="B52" s="251" t="s">
        <v>81</v>
      </c>
      <c r="C52" s="3288" t="s">
        <v>112</v>
      </c>
      <c r="D52" s="3289"/>
      <c r="E52" s="3289"/>
      <c r="F52" s="3289"/>
      <c r="G52" s="3289"/>
      <c r="H52" s="3289"/>
      <c r="I52" s="3289"/>
      <c r="J52" s="3289"/>
      <c r="K52" s="3289"/>
      <c r="L52" s="3289"/>
      <c r="M52" s="3290"/>
    </row>
    <row r="53" spans="1:13" ht="15.75" customHeight="1">
      <c r="A53" s="3191" t="s">
        <v>82</v>
      </c>
      <c r="B53" s="119" t="s">
        <v>83</v>
      </c>
      <c r="C53" s="3054" t="s">
        <v>1359</v>
      </c>
      <c r="D53" s="3055"/>
      <c r="E53" s="3055"/>
      <c r="F53" s="3055"/>
      <c r="G53" s="3055"/>
      <c r="H53" s="3055"/>
      <c r="I53" s="3055"/>
      <c r="J53" s="3055"/>
      <c r="K53" s="3055"/>
      <c r="L53" s="3055"/>
      <c r="M53" s="3056"/>
    </row>
    <row r="54" spans="1:13" ht="17.100000000000001" customHeight="1">
      <c r="A54" s="3192"/>
      <c r="B54" s="119" t="s">
        <v>85</v>
      </c>
      <c r="C54" s="3054" t="s">
        <v>1360</v>
      </c>
      <c r="D54" s="3055"/>
      <c r="E54" s="3055"/>
      <c r="F54" s="3055"/>
      <c r="G54" s="3055"/>
      <c r="H54" s="3055"/>
      <c r="I54" s="3055"/>
      <c r="J54" s="3055"/>
      <c r="K54" s="3055"/>
      <c r="L54" s="3055"/>
      <c r="M54" s="3056"/>
    </row>
    <row r="55" spans="1:13" ht="17.100000000000001" customHeight="1">
      <c r="A55" s="3192"/>
      <c r="B55" s="119" t="s">
        <v>87</v>
      </c>
      <c r="C55" s="3054" t="s">
        <v>977</v>
      </c>
      <c r="D55" s="3055"/>
      <c r="E55" s="3055"/>
      <c r="F55" s="3055"/>
      <c r="G55" s="3055"/>
      <c r="H55" s="3055"/>
      <c r="I55" s="3055"/>
      <c r="J55" s="3055"/>
      <c r="K55" s="3055"/>
      <c r="L55" s="3055"/>
      <c r="M55" s="3056"/>
    </row>
    <row r="56" spans="1:13" ht="15.75" customHeight="1">
      <c r="A56" s="3192"/>
      <c r="B56" s="122" t="s">
        <v>89</v>
      </c>
      <c r="C56" s="3054" t="s">
        <v>1361</v>
      </c>
      <c r="D56" s="3055"/>
      <c r="E56" s="3055"/>
      <c r="F56" s="3055"/>
      <c r="G56" s="3055"/>
      <c r="H56" s="3055"/>
      <c r="I56" s="3055"/>
      <c r="J56" s="3055"/>
      <c r="K56" s="3055"/>
      <c r="L56" s="3055"/>
      <c r="M56" s="3056"/>
    </row>
    <row r="57" spans="1:13" ht="15.75" customHeight="1">
      <c r="A57" s="3192"/>
      <c r="B57" s="119" t="s">
        <v>91</v>
      </c>
      <c r="C57" s="4256" t="s">
        <v>1362</v>
      </c>
      <c r="D57" s="3055"/>
      <c r="E57" s="3055"/>
      <c r="F57" s="3055"/>
      <c r="G57" s="3055"/>
      <c r="H57" s="3055"/>
      <c r="I57" s="3055"/>
      <c r="J57" s="3055"/>
      <c r="K57" s="3055"/>
      <c r="L57" s="3055"/>
      <c r="M57" s="3056"/>
    </row>
    <row r="58" spans="1:13" ht="16.5" thickBot="1">
      <c r="A58" s="3193"/>
      <c r="B58" s="119" t="s">
        <v>93</v>
      </c>
      <c r="C58" s="3054" t="s">
        <v>1363</v>
      </c>
      <c r="D58" s="3055"/>
      <c r="E58" s="3055"/>
      <c r="F58" s="3055"/>
      <c r="G58" s="3055"/>
      <c r="H58" s="3055"/>
      <c r="I58" s="3055"/>
      <c r="J58" s="3055"/>
      <c r="K58" s="3055"/>
      <c r="L58" s="3055"/>
      <c r="M58" s="3056"/>
    </row>
    <row r="59" spans="1:13" ht="15.75" customHeight="1">
      <c r="A59" s="3191" t="s">
        <v>95</v>
      </c>
      <c r="B59" s="123" t="s">
        <v>96</v>
      </c>
      <c r="C59" s="3054" t="s">
        <v>991</v>
      </c>
      <c r="D59" s="3055"/>
      <c r="E59" s="3055"/>
      <c r="F59" s="3055"/>
      <c r="G59" s="3055"/>
      <c r="H59" s="3055"/>
      <c r="I59" s="3055"/>
      <c r="J59" s="3055"/>
      <c r="K59" s="3055"/>
      <c r="L59" s="3055"/>
      <c r="M59" s="3056"/>
    </row>
    <row r="60" spans="1:13" ht="30" customHeight="1">
      <c r="A60" s="3192"/>
      <c r="B60" s="123" t="s">
        <v>98</v>
      </c>
      <c r="C60" s="3054" t="s">
        <v>768</v>
      </c>
      <c r="D60" s="3055"/>
      <c r="E60" s="3055"/>
      <c r="F60" s="3055"/>
      <c r="G60" s="3055"/>
      <c r="H60" s="3055"/>
      <c r="I60" s="3055"/>
      <c r="J60" s="3055"/>
      <c r="K60" s="3055"/>
      <c r="L60" s="3055"/>
      <c r="M60" s="3056"/>
    </row>
    <row r="61" spans="1:13" ht="30" customHeight="1" thickBot="1">
      <c r="A61" s="3192"/>
      <c r="B61" s="124" t="s">
        <v>12</v>
      </c>
      <c r="C61" s="3054" t="s">
        <v>978</v>
      </c>
      <c r="D61" s="3055"/>
      <c r="E61" s="3055"/>
      <c r="F61" s="3055"/>
      <c r="G61" s="3055"/>
      <c r="H61" s="3055"/>
      <c r="I61" s="3055"/>
      <c r="J61" s="3055"/>
      <c r="K61" s="3055"/>
      <c r="L61" s="3055"/>
      <c r="M61" s="3056"/>
    </row>
    <row r="62" spans="1:13" ht="18" customHeight="1" thickBot="1">
      <c r="A62" s="185" t="s">
        <v>100</v>
      </c>
      <c r="B62" s="126"/>
      <c r="C62" s="3796" t="s">
        <v>128</v>
      </c>
      <c r="D62" s="3089"/>
      <c r="E62" s="3089"/>
      <c r="F62" s="3089"/>
      <c r="G62" s="3089"/>
      <c r="H62" s="3089"/>
      <c r="I62" s="3089"/>
      <c r="J62" s="3089"/>
      <c r="K62" s="3089"/>
      <c r="L62" s="3089"/>
      <c r="M62" s="3090"/>
    </row>
  </sheetData>
  <mergeCells count="52">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12:M12"/>
    <mergeCell ref="C13:M13"/>
    <mergeCell ref="B14:B15"/>
    <mergeCell ref="C14:D14"/>
    <mergeCell ref="F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8">
    <dataValidation allowBlank="1" sqref="C12:C13 D30:J30 D33:G33 C2:M3 C5:M6 C9:D9 D36:M43 C49:M62" xr:uid="{00000000-0002-0000-7700-000000000000}"/>
    <dataValidation type="list" allowBlank="1" showInputMessage="1" showErrorMessage="1" sqref="I7:M7" xr:uid="{00000000-0002-0000-77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700-000002000000}"/>
    <dataValidation allowBlank="1" showInputMessage="1" showErrorMessage="1" prompt="Determine si el indicador responde a un enfoque (Derechos Humanos, Género, Diferencial, Poblacional, Ambiental y Territorial). Si responde a más de enfoque separelos por ;" sqref="B16" xr:uid="{00000000-0002-0000-7700-000003000000}"/>
    <dataValidation allowBlank="1" showInputMessage="1" showErrorMessage="1" prompt="Identifique la meta ODS a que le apunta el indicador de producto. Seleccione de la lista desplegable." sqref="E14" xr:uid="{00000000-0002-0000-7700-000004000000}"/>
    <dataValidation allowBlank="1" showInputMessage="1" showErrorMessage="1" prompt="Identifique el ODS a que le apunta el indicador de producto. Seleccione de la lista desplegable._x000a_" sqref="B14:B15" xr:uid="{00000000-0002-0000-7700-000005000000}"/>
    <dataValidation allowBlank="1" showInputMessage="1" showErrorMessage="1" prompt="Incluir una ficha por cada indicador, ya sea de producto o de resultado" sqref="B1" xr:uid="{00000000-0002-0000-7700-000006000000}"/>
    <dataValidation allowBlank="1" showInputMessage="1" showErrorMessage="1" prompt="Seleccione de la lista desplegable" sqref="B4 B7 H7" xr:uid="{00000000-0002-0000-7700-000007000000}"/>
  </dataValidations>
  <hyperlinks>
    <hyperlink ref="C57" r:id="rId1" xr:uid="{00000000-0004-0000-7700-000000000000}"/>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theme="2" tint="-0.499984740745262"/>
  </sheetPr>
  <dimension ref="A1:O79"/>
  <sheetViews>
    <sheetView showGridLines="0" topLeftCell="A54" workbookViewId="0">
      <selection activeCell="G28" sqref="G28"/>
    </sheetView>
  </sheetViews>
  <sheetFormatPr baseColWidth="10" defaultColWidth="11.42578125" defaultRowHeight="15"/>
  <cols>
    <col min="1" max="1" width="21.42578125" style="3" customWidth="1"/>
    <col min="2" max="2" width="35.7109375" style="3" customWidth="1"/>
    <col min="3" max="13" width="14.28515625" style="3" customWidth="1"/>
    <col min="14" max="16384" width="11.42578125" style="3"/>
  </cols>
  <sheetData>
    <row r="1" spans="1:15" ht="22.5" customHeight="1" thickBot="1">
      <c r="A1" s="1"/>
      <c r="B1" s="542" t="s">
        <v>1439</v>
      </c>
      <c r="C1" s="540"/>
      <c r="D1" s="542"/>
      <c r="E1" s="542"/>
      <c r="F1" s="542"/>
      <c r="G1" s="542"/>
      <c r="H1" s="542"/>
      <c r="I1" s="542"/>
      <c r="J1" s="542"/>
      <c r="K1" s="542"/>
      <c r="L1" s="542"/>
      <c r="M1" s="543"/>
      <c r="N1" s="2"/>
      <c r="O1" s="2"/>
    </row>
    <row r="2" spans="1:15" ht="15.75">
      <c r="A2" s="3632" t="s">
        <v>0</v>
      </c>
      <c r="B2" s="1444" t="s">
        <v>1</v>
      </c>
      <c r="C2" s="3635" t="s">
        <v>1440</v>
      </c>
      <c r="D2" s="3636"/>
      <c r="E2" s="3636"/>
      <c r="F2" s="3636"/>
      <c r="G2" s="3636"/>
      <c r="H2" s="3636"/>
      <c r="I2" s="3636"/>
      <c r="J2" s="3636"/>
      <c r="K2" s="3636"/>
      <c r="L2" s="3636"/>
      <c r="M2" s="3637"/>
      <c r="N2" s="2"/>
      <c r="O2" s="2"/>
    </row>
    <row r="3" spans="1:15" ht="33.950000000000003" customHeight="1">
      <c r="A3" s="3633"/>
      <c r="B3" s="1445" t="s">
        <v>3</v>
      </c>
      <c r="C3" s="3590" t="s">
        <v>1441</v>
      </c>
      <c r="D3" s="3591"/>
      <c r="E3" s="3591"/>
      <c r="F3" s="3591"/>
      <c r="G3" s="3591"/>
      <c r="H3" s="3591"/>
      <c r="I3" s="3591"/>
      <c r="J3" s="3591"/>
      <c r="K3" s="3591"/>
      <c r="L3" s="3591"/>
      <c r="M3" s="3592"/>
      <c r="N3" s="2"/>
      <c r="O3" s="2"/>
    </row>
    <row r="4" spans="1:15" ht="15.95" customHeight="1">
      <c r="A4" s="3633"/>
      <c r="B4" s="3664" t="s">
        <v>131</v>
      </c>
      <c r="C4" s="3603" t="s">
        <v>75</v>
      </c>
      <c r="D4" s="3605"/>
      <c r="E4" s="3599"/>
      <c r="F4" s="3662" t="s">
        <v>209</v>
      </c>
      <c r="G4" s="3609"/>
      <c r="H4" s="3610" t="s">
        <v>75</v>
      </c>
      <c r="I4" s="3605"/>
      <c r="J4" s="3606"/>
      <c r="K4" s="3606"/>
      <c r="L4" s="3606"/>
      <c r="M4" s="3612"/>
      <c r="N4" s="3357"/>
      <c r="O4" s="3357"/>
    </row>
    <row r="5" spans="1:15" ht="15.95" customHeight="1">
      <c r="A5" s="3633"/>
      <c r="B5" s="4700"/>
      <c r="C5" s="3604"/>
      <c r="D5" s="3607"/>
      <c r="E5" s="3600"/>
      <c r="F5" s="3663" t="s">
        <v>210</v>
      </c>
      <c r="G5" s="3589"/>
      <c r="H5" s="3611"/>
      <c r="I5" s="3607"/>
      <c r="J5" s="3608"/>
      <c r="K5" s="3608"/>
      <c r="L5" s="3608"/>
      <c r="M5" s="3613"/>
      <c r="N5" s="3357"/>
      <c r="O5" s="3357"/>
    </row>
    <row r="6" spans="1:15" ht="15.75">
      <c r="A6" s="3633"/>
      <c r="B6" s="1446" t="s">
        <v>7</v>
      </c>
      <c r="C6" s="3590" t="s">
        <v>195</v>
      </c>
      <c r="D6" s="3591"/>
      <c r="E6" s="3591"/>
      <c r="F6" s="3591"/>
      <c r="G6" s="3591"/>
      <c r="H6" s="3591"/>
      <c r="I6" s="3591"/>
      <c r="J6" s="3591"/>
      <c r="K6" s="3591"/>
      <c r="L6" s="3591"/>
      <c r="M6" s="3592"/>
      <c r="N6" s="2"/>
      <c r="O6" s="2"/>
    </row>
    <row r="7" spans="1:15" ht="15.75">
      <c r="A7" s="3633"/>
      <c r="B7" s="1446" t="s">
        <v>9</v>
      </c>
      <c r="C7" s="3590" t="s">
        <v>195</v>
      </c>
      <c r="D7" s="3591"/>
      <c r="E7" s="3591"/>
      <c r="F7" s="3591"/>
      <c r="G7" s="3591"/>
      <c r="H7" s="3591"/>
      <c r="I7" s="3591"/>
      <c r="J7" s="3591"/>
      <c r="K7" s="3591"/>
      <c r="L7" s="3591"/>
      <c r="M7" s="3592"/>
      <c r="N7" s="2"/>
      <c r="O7" s="2"/>
    </row>
    <row r="8" spans="1:15" ht="15.75">
      <c r="A8" s="3633"/>
      <c r="B8" s="1446" t="s">
        <v>11</v>
      </c>
      <c r="C8" s="3884" t="s">
        <v>185</v>
      </c>
      <c r="D8" s="3623"/>
      <c r="E8" s="2"/>
      <c r="F8" s="2"/>
      <c r="G8" s="832"/>
      <c r="H8" s="833" t="s">
        <v>12</v>
      </c>
      <c r="I8" s="3885" t="s">
        <v>186</v>
      </c>
      <c r="J8" s="3623"/>
      <c r="K8" s="3623"/>
      <c r="L8" s="3623"/>
      <c r="M8" s="3886"/>
      <c r="N8" s="2"/>
      <c r="O8" s="2"/>
    </row>
    <row r="9" spans="1:15" ht="63" customHeight="1">
      <c r="A9" s="3633"/>
      <c r="B9" s="3664" t="s">
        <v>13</v>
      </c>
      <c r="C9" s="53"/>
      <c r="D9" s="2"/>
      <c r="E9" s="141"/>
      <c r="F9" s="141"/>
      <c r="G9" s="141"/>
      <c r="H9" s="141"/>
      <c r="I9" s="2"/>
      <c r="J9" s="2"/>
      <c r="K9" s="2"/>
      <c r="L9" s="2"/>
      <c r="M9" s="14"/>
      <c r="N9" s="2"/>
      <c r="O9" s="2"/>
    </row>
    <row r="10" spans="1:15" ht="15.75">
      <c r="A10" s="3633"/>
      <c r="B10" s="4701"/>
      <c r="C10" s="557" t="s">
        <v>185</v>
      </c>
      <c r="D10" s="554"/>
      <c r="E10" s="2"/>
      <c r="F10" s="3608"/>
      <c r="G10" s="3608"/>
      <c r="H10" s="2"/>
      <c r="I10" s="3608"/>
      <c r="J10" s="3608"/>
      <c r="K10" s="2"/>
      <c r="L10" s="552"/>
      <c r="M10" s="553"/>
      <c r="N10" s="2"/>
      <c r="O10" s="2"/>
    </row>
    <row r="11" spans="1:15" ht="15.75">
      <c r="A11" s="3633"/>
      <c r="B11" s="4701"/>
      <c r="C11" s="3884" t="s">
        <v>17</v>
      </c>
      <c r="D11" s="3623"/>
      <c r="E11" s="115"/>
      <c r="F11" s="3623" t="s">
        <v>17</v>
      </c>
      <c r="G11" s="3623"/>
      <c r="H11" s="115"/>
      <c r="I11" s="3623" t="s">
        <v>17</v>
      </c>
      <c r="J11" s="3623"/>
      <c r="K11" s="115"/>
      <c r="L11" s="115"/>
      <c r="M11" s="143"/>
      <c r="N11" s="2"/>
      <c r="O11" s="2"/>
    </row>
    <row r="12" spans="1:15" ht="15.75">
      <c r="A12" s="3633"/>
      <c r="B12" s="1446" t="s">
        <v>136</v>
      </c>
      <c r="C12" s="3590" t="s">
        <v>1442</v>
      </c>
      <c r="D12" s="3591"/>
      <c r="E12" s="3591"/>
      <c r="F12" s="3591"/>
      <c r="G12" s="3591"/>
      <c r="H12" s="3591"/>
      <c r="I12" s="3591"/>
      <c r="J12" s="3591"/>
      <c r="K12" s="3591"/>
      <c r="L12" s="3591"/>
      <c r="M12" s="3592"/>
      <c r="N12" s="2"/>
      <c r="O12" s="2"/>
    </row>
    <row r="13" spans="1:15" ht="128.1" customHeight="1">
      <c r="A13" s="3633"/>
      <c r="B13" s="1446" t="s">
        <v>18</v>
      </c>
      <c r="C13" s="4170" t="s">
        <v>1443</v>
      </c>
      <c r="D13" s="4171"/>
      <c r="E13" s="4171"/>
      <c r="F13" s="4171"/>
      <c r="G13" s="4171"/>
      <c r="H13" s="4171"/>
      <c r="I13" s="4171"/>
      <c r="J13" s="4171"/>
      <c r="K13" s="4171"/>
      <c r="L13" s="4171"/>
      <c r="M13" s="4784"/>
      <c r="N13" s="2"/>
      <c r="O13" s="2"/>
    </row>
    <row r="14" spans="1:15" ht="47.25">
      <c r="A14" s="3633"/>
      <c r="B14" s="1446" t="s">
        <v>19</v>
      </c>
      <c r="C14" s="4067" t="s">
        <v>1403</v>
      </c>
      <c r="D14" s="4068"/>
      <c r="E14" s="4068"/>
      <c r="F14" s="4068"/>
      <c r="G14" s="4068"/>
      <c r="H14" s="4068"/>
      <c r="I14" s="4068"/>
      <c r="J14" s="4068"/>
      <c r="K14" s="4068"/>
      <c r="L14" s="4068"/>
      <c r="M14" s="4069"/>
      <c r="N14" s="2"/>
      <c r="O14" s="2"/>
    </row>
    <row r="15" spans="1:15" ht="63.95" customHeight="1">
      <c r="A15" s="3633"/>
      <c r="B15" s="3664" t="s">
        <v>140</v>
      </c>
      <c r="C15" s="4149" t="s">
        <v>271</v>
      </c>
      <c r="D15" s="4150"/>
      <c r="E15" s="577" t="s">
        <v>142</v>
      </c>
      <c r="F15" s="4707" t="s">
        <v>237</v>
      </c>
      <c r="G15" s="4708"/>
      <c r="H15" s="4708"/>
      <c r="I15" s="4708"/>
      <c r="J15" s="4708"/>
      <c r="K15" s="4708"/>
      <c r="L15" s="4708"/>
      <c r="M15" s="4709"/>
      <c r="N15" s="2"/>
      <c r="O15" s="2"/>
    </row>
    <row r="16" spans="1:15" ht="15.75">
      <c r="A16" s="3634"/>
      <c r="B16" s="4700"/>
      <c r="C16" s="3590"/>
      <c r="D16" s="3591"/>
      <c r="E16" s="3591"/>
      <c r="F16" s="3591"/>
      <c r="G16" s="3591"/>
      <c r="H16" s="3591"/>
      <c r="I16" s="3591"/>
      <c r="J16" s="3591"/>
      <c r="K16" s="3591"/>
      <c r="L16" s="3591"/>
      <c r="M16" s="3592"/>
      <c r="N16" s="2"/>
      <c r="O16" s="2"/>
    </row>
    <row r="17" spans="1:15" ht="15.75">
      <c r="A17" s="3628" t="s">
        <v>22</v>
      </c>
      <c r="B17" s="1445" t="s">
        <v>144</v>
      </c>
      <c r="C17" s="3590" t="s">
        <v>306</v>
      </c>
      <c r="D17" s="3591"/>
      <c r="E17" s="3591"/>
      <c r="F17" s="3591"/>
      <c r="G17" s="3591"/>
      <c r="H17" s="3591"/>
      <c r="I17" s="3591"/>
      <c r="J17" s="3591"/>
      <c r="K17" s="3591"/>
      <c r="L17" s="3591"/>
      <c r="M17" s="3592"/>
      <c r="N17" s="2"/>
      <c r="O17" s="2"/>
    </row>
    <row r="18" spans="1:15" ht="15.75">
      <c r="A18" s="3629"/>
      <c r="B18" s="1446" t="s">
        <v>110</v>
      </c>
      <c r="C18" s="3590" t="s">
        <v>1444</v>
      </c>
      <c r="D18" s="3591"/>
      <c r="E18" s="3591"/>
      <c r="F18" s="3591"/>
      <c r="G18" s="3591"/>
      <c r="H18" s="3591"/>
      <c r="I18" s="3591"/>
      <c r="J18" s="3591"/>
      <c r="K18" s="3591"/>
      <c r="L18" s="3591"/>
      <c r="M18" s="3592"/>
      <c r="N18" s="2"/>
      <c r="O18" s="2"/>
    </row>
    <row r="19" spans="1:15" ht="15.75">
      <c r="A19" s="3629"/>
      <c r="B19" s="3664" t="s">
        <v>26</v>
      </c>
      <c r="C19" s="53"/>
      <c r="D19" s="552"/>
      <c r="E19" s="552"/>
      <c r="F19" s="552"/>
      <c r="G19" s="552"/>
      <c r="H19" s="552"/>
      <c r="I19" s="552"/>
      <c r="J19" s="552"/>
      <c r="K19" s="552"/>
      <c r="L19" s="552"/>
      <c r="M19" s="553"/>
      <c r="N19" s="2"/>
      <c r="O19" s="2"/>
    </row>
    <row r="20" spans="1:15" ht="15.75">
      <c r="A20" s="3629"/>
      <c r="B20" s="4701"/>
      <c r="C20" s="555" t="s">
        <v>27</v>
      </c>
      <c r="D20" s="1441"/>
      <c r="E20" s="552" t="s">
        <v>28</v>
      </c>
      <c r="F20" s="1441"/>
      <c r="G20" s="552" t="s">
        <v>29</v>
      </c>
      <c r="H20" s="1441"/>
      <c r="I20" s="552" t="s">
        <v>30</v>
      </c>
      <c r="J20" s="1441"/>
      <c r="K20" s="552" t="s">
        <v>31</v>
      </c>
      <c r="L20" s="1024"/>
      <c r="M20" s="553"/>
      <c r="N20" s="2"/>
      <c r="O20" s="2"/>
    </row>
    <row r="21" spans="1:15" ht="15.75">
      <c r="A21" s="3629"/>
      <c r="B21" s="4701"/>
      <c r="C21" s="555" t="s">
        <v>32</v>
      </c>
      <c r="D21" s="1023"/>
      <c r="E21" s="552" t="s">
        <v>33</v>
      </c>
      <c r="F21" s="1023"/>
      <c r="G21" s="552" t="s">
        <v>34</v>
      </c>
      <c r="H21" s="1023"/>
      <c r="I21" s="552" t="s">
        <v>35</v>
      </c>
      <c r="J21" s="1023" t="s">
        <v>77</v>
      </c>
      <c r="K21" s="552" t="s">
        <v>37</v>
      </c>
      <c r="L21" s="1023"/>
      <c r="M21" s="553"/>
      <c r="N21" s="2"/>
      <c r="O21" s="2"/>
    </row>
    <row r="22" spans="1:15" ht="15.75">
      <c r="A22" s="3629"/>
      <c r="B22" s="4701"/>
      <c r="C22" s="555" t="s">
        <v>38</v>
      </c>
      <c r="D22" s="1447"/>
      <c r="E22" s="552" t="s">
        <v>39</v>
      </c>
      <c r="F22" s="966"/>
      <c r="G22" s="2"/>
      <c r="H22" s="2"/>
      <c r="I22" s="2"/>
      <c r="J22" s="2"/>
      <c r="K22" s="2"/>
      <c r="L22" s="2"/>
      <c r="M22" s="14"/>
      <c r="N22" s="2"/>
      <c r="O22" s="2"/>
    </row>
    <row r="23" spans="1:15" ht="15.75">
      <c r="A23" s="3629"/>
      <c r="B23" s="4701"/>
      <c r="C23" s="555"/>
      <c r="D23" s="552"/>
      <c r="E23" s="552"/>
      <c r="F23" s="3357"/>
      <c r="G23" s="3357"/>
      <c r="H23" s="3357"/>
      <c r="I23" s="2"/>
      <c r="J23" s="2"/>
      <c r="K23" s="2"/>
      <c r="L23" s="2"/>
      <c r="M23" s="14"/>
      <c r="N23" s="2"/>
      <c r="O23" s="2"/>
    </row>
    <row r="24" spans="1:15" ht="15.75">
      <c r="A24" s="3629"/>
      <c r="B24" s="4701"/>
      <c r="C24" s="557"/>
      <c r="D24" s="554"/>
      <c r="E24" s="554"/>
      <c r="F24" s="554"/>
      <c r="G24" s="554"/>
      <c r="H24" s="554"/>
      <c r="I24" s="554"/>
      <c r="J24" s="554"/>
      <c r="K24" s="554"/>
      <c r="L24" s="554"/>
      <c r="M24" s="558"/>
      <c r="N24" s="2"/>
      <c r="O24" s="2"/>
    </row>
    <row r="25" spans="1:15" ht="15.75">
      <c r="A25" s="3629"/>
      <c r="B25" s="4701"/>
      <c r="C25" s="557"/>
      <c r="D25" s="554"/>
      <c r="E25" s="554"/>
      <c r="F25" s="554"/>
      <c r="G25" s="554"/>
      <c r="H25" s="554"/>
      <c r="I25" s="554"/>
      <c r="J25" s="554"/>
      <c r="K25" s="554"/>
      <c r="L25" s="554"/>
      <c r="M25" s="558"/>
      <c r="N25" s="2"/>
      <c r="O25" s="2"/>
    </row>
    <row r="26" spans="1:15" ht="15.75">
      <c r="A26" s="3629"/>
      <c r="B26" s="4701" t="s">
        <v>40</v>
      </c>
      <c r="C26" s="555"/>
      <c r="D26" s="552"/>
      <c r="E26" s="552"/>
      <c r="F26" s="552"/>
      <c r="G26" s="552"/>
      <c r="H26" s="552"/>
      <c r="I26" s="552"/>
      <c r="J26" s="552"/>
      <c r="K26" s="552"/>
      <c r="L26" s="2"/>
      <c r="M26" s="14"/>
      <c r="N26" s="2"/>
      <c r="O26" s="2"/>
    </row>
    <row r="27" spans="1:15" ht="15.75">
      <c r="A27" s="3629"/>
      <c r="B27" s="4701"/>
      <c r="C27" s="555" t="s">
        <v>41</v>
      </c>
      <c r="D27" s="559"/>
      <c r="E27" s="552"/>
      <c r="F27" s="552" t="s">
        <v>42</v>
      </c>
      <c r="G27" s="559"/>
      <c r="H27" s="552"/>
      <c r="I27" s="552" t="s">
        <v>43</v>
      </c>
      <c r="J27" s="559" t="s">
        <v>77</v>
      </c>
      <c r="K27" s="552"/>
      <c r="L27" s="2"/>
      <c r="M27" s="1772"/>
      <c r="N27" s="2"/>
      <c r="O27" s="2"/>
    </row>
    <row r="28" spans="1:15" ht="15.75">
      <c r="A28" s="3629"/>
      <c r="B28" s="4701"/>
      <c r="C28" s="555" t="s">
        <v>44</v>
      </c>
      <c r="D28" s="560"/>
      <c r="E28" s="2"/>
      <c r="F28" s="552" t="s">
        <v>45</v>
      </c>
      <c r="G28" s="556"/>
      <c r="H28" s="2"/>
      <c r="I28" s="2" t="s">
        <v>1169</v>
      </c>
      <c r="J28" s="560"/>
      <c r="K28" s="2"/>
      <c r="L28" s="2"/>
      <c r="M28" s="14"/>
      <c r="N28" s="2"/>
      <c r="O28" s="2"/>
    </row>
    <row r="29" spans="1:15" ht="15.75">
      <c r="A29" s="3629"/>
      <c r="B29" s="4701"/>
      <c r="C29" s="557"/>
      <c r="D29" s="554"/>
      <c r="E29" s="554"/>
      <c r="F29" s="554"/>
      <c r="G29" s="554"/>
      <c r="H29" s="554"/>
      <c r="I29" s="554"/>
      <c r="J29" s="554"/>
      <c r="K29" s="554"/>
      <c r="L29" s="115"/>
      <c r="M29" s="143"/>
      <c r="N29" s="2"/>
      <c r="O29" s="2"/>
    </row>
    <row r="30" spans="1:15" ht="15.75">
      <c r="A30" s="3629"/>
      <c r="B30" s="907" t="s">
        <v>46</v>
      </c>
      <c r="C30" s="555"/>
      <c r="D30" s="552"/>
      <c r="E30" s="552"/>
      <c r="F30" s="552"/>
      <c r="G30" s="552"/>
      <c r="H30" s="552"/>
      <c r="I30" s="552"/>
      <c r="J30" s="552"/>
      <c r="K30" s="552"/>
      <c r="L30" s="552"/>
      <c r="M30" s="553"/>
      <c r="N30" s="2"/>
      <c r="O30" s="2"/>
    </row>
    <row r="31" spans="1:15" ht="15.75">
      <c r="A31" s="3629"/>
      <c r="B31" s="907"/>
      <c r="C31" s="908" t="s">
        <v>47</v>
      </c>
      <c r="D31" s="1029" t="s">
        <v>112</v>
      </c>
      <c r="E31" s="552"/>
      <c r="F31" s="2" t="s">
        <v>48</v>
      </c>
      <c r="G31" s="1024">
        <v>2018</v>
      </c>
      <c r="H31" s="552"/>
      <c r="I31" s="2" t="s">
        <v>50</v>
      </c>
      <c r="J31" s="4107" t="s">
        <v>195</v>
      </c>
      <c r="K31" s="4068"/>
      <c r="L31" s="4068"/>
      <c r="M31" s="553"/>
      <c r="N31" s="2"/>
      <c r="O31" s="2"/>
    </row>
    <row r="32" spans="1:15" ht="15.75">
      <c r="A32" s="3629"/>
      <c r="B32" s="1446"/>
      <c r="C32" s="557"/>
      <c r="D32" s="554"/>
      <c r="E32" s="554"/>
      <c r="F32" s="554"/>
      <c r="G32" s="554"/>
      <c r="H32" s="554"/>
      <c r="I32" s="554"/>
      <c r="J32" s="554"/>
      <c r="K32" s="554"/>
      <c r="L32" s="554"/>
      <c r="M32" s="558"/>
      <c r="N32" s="2"/>
      <c r="O32" s="2"/>
    </row>
    <row r="33" spans="1:15" ht="15.75">
      <c r="A33" s="3629"/>
      <c r="B33" s="3664" t="s">
        <v>53</v>
      </c>
      <c r="C33" s="562"/>
      <c r="D33" s="541"/>
      <c r="E33" s="541"/>
      <c r="F33" s="541"/>
      <c r="G33" s="541"/>
      <c r="H33" s="541"/>
      <c r="I33" s="541"/>
      <c r="J33" s="541"/>
      <c r="K33" s="541"/>
      <c r="L33" s="2"/>
      <c r="M33" s="14"/>
      <c r="N33" s="2"/>
      <c r="O33" s="2"/>
    </row>
    <row r="34" spans="1:15" ht="15.75">
      <c r="A34" s="3629"/>
      <c r="B34" s="4701"/>
      <c r="C34" s="555" t="s">
        <v>54</v>
      </c>
      <c r="D34" s="1024">
        <v>2020</v>
      </c>
      <c r="E34" s="541"/>
      <c r="F34" s="552" t="s">
        <v>55</v>
      </c>
      <c r="G34" s="1031">
        <v>2028</v>
      </c>
      <c r="H34" s="541"/>
      <c r="I34" s="2"/>
      <c r="J34" s="541"/>
      <c r="K34" s="541"/>
      <c r="L34" s="2"/>
      <c r="M34" s="14"/>
      <c r="N34" s="2"/>
      <c r="O34" s="2"/>
    </row>
    <row r="35" spans="1:15" ht="15.75">
      <c r="A35" s="3629"/>
      <c r="B35" s="4701"/>
      <c r="C35" s="557"/>
      <c r="D35" s="554"/>
      <c r="E35" s="565"/>
      <c r="F35" s="554"/>
      <c r="G35" s="565"/>
      <c r="H35" s="565"/>
      <c r="I35" s="115"/>
      <c r="J35" s="565"/>
      <c r="K35" s="565"/>
      <c r="L35" s="115"/>
      <c r="M35" s="143"/>
      <c r="N35" s="2"/>
      <c r="O35" s="2"/>
    </row>
    <row r="36" spans="1:15" ht="15.75">
      <c r="A36" s="3629"/>
      <c r="B36" s="4701" t="s">
        <v>56</v>
      </c>
      <c r="C36" s="555"/>
      <c r="D36" s="552"/>
      <c r="E36" s="552"/>
      <c r="F36" s="552"/>
      <c r="G36" s="552"/>
      <c r="H36" s="552"/>
      <c r="I36" s="552"/>
      <c r="J36" s="552"/>
      <c r="K36" s="552"/>
      <c r="L36" s="552"/>
      <c r="M36" s="553"/>
      <c r="N36" s="2"/>
      <c r="O36" s="2"/>
    </row>
    <row r="37" spans="1:15" ht="15.75">
      <c r="A37" s="3629"/>
      <c r="B37" s="4701"/>
      <c r="C37" s="555"/>
      <c r="D37" s="552">
        <v>2018</v>
      </c>
      <c r="E37" s="552"/>
      <c r="F37" s="552">
        <v>2019</v>
      </c>
      <c r="G37" s="552"/>
      <c r="H37" s="2">
        <v>2020</v>
      </c>
      <c r="I37" s="2"/>
      <c r="J37" s="2">
        <v>2021</v>
      </c>
      <c r="K37" s="552"/>
      <c r="L37" s="552">
        <v>2022</v>
      </c>
      <c r="M37" s="553"/>
      <c r="N37" s="2"/>
      <c r="O37" s="2"/>
    </row>
    <row r="38" spans="1:15" ht="15.75">
      <c r="A38" s="3629"/>
      <c r="B38" s="4701"/>
      <c r="C38" s="555"/>
      <c r="D38" s="839"/>
      <c r="E38" s="578"/>
      <c r="F38" s="840"/>
      <c r="G38" s="578"/>
      <c r="H38" s="844">
        <v>0.2</v>
      </c>
      <c r="I38" s="578"/>
      <c r="J38" s="844">
        <v>0.3</v>
      </c>
      <c r="K38" s="578"/>
      <c r="L38" s="844">
        <v>0.4</v>
      </c>
      <c r="M38" s="842"/>
      <c r="N38" s="2"/>
      <c r="O38" s="2"/>
    </row>
    <row r="39" spans="1:15" ht="15.75">
      <c r="A39" s="3629"/>
      <c r="B39" s="4701"/>
      <c r="C39" s="555"/>
      <c r="D39" s="552">
        <v>2023</v>
      </c>
      <c r="E39" s="552"/>
      <c r="F39" s="552">
        <v>2024</v>
      </c>
      <c r="G39" s="552"/>
      <c r="H39" s="2">
        <v>2025</v>
      </c>
      <c r="I39" s="2"/>
      <c r="J39" s="2">
        <v>2026</v>
      </c>
      <c r="K39" s="552"/>
      <c r="L39" s="552">
        <v>2027</v>
      </c>
      <c r="M39" s="553"/>
      <c r="N39" s="2"/>
      <c r="O39" s="2"/>
    </row>
    <row r="40" spans="1:15" ht="15.75">
      <c r="A40" s="3629"/>
      <c r="B40" s="4701"/>
      <c r="C40" s="555"/>
      <c r="D40" s="843">
        <v>0.5</v>
      </c>
      <c r="E40" s="578"/>
      <c r="F40" s="844">
        <v>0.6</v>
      </c>
      <c r="G40" s="578"/>
      <c r="H40" s="844">
        <v>0.7</v>
      </c>
      <c r="I40" s="578"/>
      <c r="J40" s="844">
        <v>0.8</v>
      </c>
      <c r="K40" s="578"/>
      <c r="L40" s="844">
        <v>0.9</v>
      </c>
      <c r="M40" s="842"/>
      <c r="N40" s="2"/>
      <c r="O40" s="2"/>
    </row>
    <row r="41" spans="1:15" ht="15.75">
      <c r="A41" s="3629"/>
      <c r="B41" s="4701"/>
      <c r="C41" s="555"/>
      <c r="D41" s="552">
        <v>2028</v>
      </c>
      <c r="E41" s="552"/>
      <c r="F41" s="552">
        <v>2029</v>
      </c>
      <c r="G41" s="552"/>
      <c r="H41" s="2">
        <v>2030</v>
      </c>
      <c r="I41" s="2"/>
      <c r="J41" s="2">
        <v>2031</v>
      </c>
      <c r="K41" s="552"/>
      <c r="L41" s="552" t="s">
        <v>71</v>
      </c>
      <c r="M41" s="558"/>
      <c r="N41" s="2"/>
      <c r="O41" s="2"/>
    </row>
    <row r="42" spans="1:15" ht="15.75">
      <c r="A42" s="3629"/>
      <c r="B42" s="4701"/>
      <c r="C42" s="555"/>
      <c r="D42" s="843">
        <v>1</v>
      </c>
      <c r="E42" s="578"/>
      <c r="F42" s="3638"/>
      <c r="G42" s="3591"/>
      <c r="H42" s="3591"/>
      <c r="I42" s="3591"/>
      <c r="J42" s="840"/>
      <c r="K42" s="840"/>
      <c r="L42" s="840"/>
      <c r="M42" s="558"/>
      <c r="N42" s="2"/>
      <c r="O42" s="2"/>
    </row>
    <row r="43" spans="1:15" ht="15.75">
      <c r="A43" s="3629"/>
      <c r="B43" s="4701"/>
      <c r="C43" s="555"/>
      <c r="D43" s="554" t="s">
        <v>71</v>
      </c>
      <c r="E43" s="554"/>
      <c r="F43" s="554" t="s">
        <v>72</v>
      </c>
      <c r="G43" s="554"/>
      <c r="H43" s="554"/>
      <c r="I43" s="554"/>
      <c r="J43" s="554"/>
      <c r="K43" s="554"/>
      <c r="L43" s="554"/>
      <c r="M43" s="558"/>
      <c r="N43" s="2"/>
      <c r="O43" s="2"/>
    </row>
    <row r="44" spans="1:15" ht="15.95" customHeight="1">
      <c r="A44" s="3629"/>
      <c r="B44" s="4701"/>
      <c r="C44" s="555"/>
      <c r="D44" s="566"/>
      <c r="E44" s="567"/>
      <c r="F44" s="3639">
        <v>1</v>
      </c>
      <c r="G44" s="3640"/>
      <c r="H44" s="3591"/>
      <c r="I44" s="3591"/>
      <c r="J44" s="554"/>
      <c r="K44" s="554"/>
      <c r="L44" s="554"/>
      <c r="M44" s="558"/>
      <c r="N44" s="2"/>
      <c r="O44" s="2"/>
    </row>
    <row r="45" spans="1:15" ht="15.75">
      <c r="A45" s="3629"/>
      <c r="B45" s="4700"/>
      <c r="C45" s="557"/>
      <c r="D45" s="554"/>
      <c r="E45" s="554"/>
      <c r="F45" s="554"/>
      <c r="G45" s="554"/>
      <c r="H45" s="554"/>
      <c r="I45" s="554"/>
      <c r="J45" s="554"/>
      <c r="K45" s="554"/>
      <c r="L45" s="3591"/>
      <c r="M45" s="3592"/>
      <c r="N45" s="2"/>
      <c r="O45" s="2"/>
    </row>
    <row r="46" spans="1:15" ht="15.75">
      <c r="A46" s="3629"/>
      <c r="B46" s="3664" t="s">
        <v>73</v>
      </c>
      <c r="C46" s="555"/>
      <c r="D46" s="552"/>
      <c r="E46" s="552"/>
      <c r="F46" s="552"/>
      <c r="G46" s="552"/>
      <c r="H46" s="552"/>
      <c r="I46" s="552"/>
      <c r="J46" s="552"/>
      <c r="K46" s="552"/>
      <c r="L46" s="2"/>
      <c r="M46" s="14"/>
      <c r="N46" s="2"/>
      <c r="O46" s="2"/>
    </row>
    <row r="47" spans="1:15" ht="15.75">
      <c r="A47" s="3629"/>
      <c r="B47" s="4701"/>
      <c r="C47" s="53"/>
      <c r="D47" s="552" t="s">
        <v>74</v>
      </c>
      <c r="E47" s="910" t="s">
        <v>75</v>
      </c>
      <c r="F47" s="4110" t="s">
        <v>76</v>
      </c>
      <c r="G47" s="4517" t="s">
        <v>195</v>
      </c>
      <c r="H47" s="552"/>
      <c r="I47" s="552" t="s">
        <v>39</v>
      </c>
      <c r="J47" s="552"/>
      <c r="K47" s="3620"/>
      <c r="L47" s="3620"/>
      <c r="M47" s="3621"/>
      <c r="N47" s="2"/>
      <c r="O47" s="2"/>
    </row>
    <row r="48" spans="1:15" ht="15.95" customHeight="1">
      <c r="A48" s="3629"/>
      <c r="B48" s="4701"/>
      <c r="C48" s="53"/>
      <c r="D48" s="1031"/>
      <c r="E48" s="967" t="s">
        <v>77</v>
      </c>
      <c r="F48" s="4110"/>
      <c r="G48" s="4518"/>
      <c r="H48" s="552"/>
      <c r="I48" s="4107" t="s">
        <v>195</v>
      </c>
      <c r="J48" s="4068"/>
      <c r="K48" s="3620"/>
      <c r="L48" s="3620"/>
      <c r="M48" s="3621"/>
      <c r="N48" s="2"/>
      <c r="O48" s="2"/>
    </row>
    <row r="49" spans="1:15" ht="15.75">
      <c r="A49" s="3629"/>
      <c r="B49" s="4701"/>
      <c r="C49" s="181"/>
      <c r="D49" s="115"/>
      <c r="E49" s="115"/>
      <c r="F49" s="115"/>
      <c r="G49" s="115"/>
      <c r="H49" s="115"/>
      <c r="I49" s="115"/>
      <c r="J49" s="115"/>
      <c r="K49" s="115"/>
      <c r="L49" s="2"/>
      <c r="M49" s="14"/>
      <c r="N49" s="2"/>
      <c r="O49" s="2"/>
    </row>
    <row r="50" spans="1:15" ht="15.95" customHeight="1">
      <c r="A50" s="3629"/>
      <c r="B50" s="4701" t="s">
        <v>78</v>
      </c>
      <c r="C50" s="3619" t="s">
        <v>1445</v>
      </c>
      <c r="D50" s="3620"/>
      <c r="E50" s="3620"/>
      <c r="F50" s="3620"/>
      <c r="G50" s="3620"/>
      <c r="H50" s="3620"/>
      <c r="I50" s="3620"/>
      <c r="J50" s="3620"/>
      <c r="K50" s="3620"/>
      <c r="L50" s="3620"/>
      <c r="M50" s="3621"/>
      <c r="N50" s="3357"/>
      <c r="O50" s="3357"/>
    </row>
    <row r="51" spans="1:15" ht="15.95" customHeight="1">
      <c r="A51" s="3629"/>
      <c r="B51" s="4701"/>
      <c r="C51" s="3619" t="s">
        <v>507</v>
      </c>
      <c r="D51" s="3620"/>
      <c r="E51" s="3620"/>
      <c r="F51" s="3620"/>
      <c r="G51" s="3620"/>
      <c r="H51" s="3620"/>
      <c r="I51" s="3620"/>
      <c r="J51" s="3620"/>
      <c r="K51" s="3620"/>
      <c r="L51" s="3620"/>
      <c r="M51" s="3621"/>
      <c r="N51" s="3357"/>
      <c r="O51" s="3357"/>
    </row>
    <row r="52" spans="1:15" ht="15.95" customHeight="1">
      <c r="A52" s="3629"/>
      <c r="B52" s="4701"/>
      <c r="C52" s="3619" t="s">
        <v>1446</v>
      </c>
      <c r="D52" s="3620"/>
      <c r="E52" s="3620"/>
      <c r="F52" s="3620"/>
      <c r="G52" s="3620"/>
      <c r="H52" s="3620"/>
      <c r="I52" s="3620"/>
      <c r="J52" s="3620"/>
      <c r="K52" s="3620"/>
      <c r="L52" s="3620"/>
      <c r="M52" s="3621"/>
      <c r="N52" s="3357"/>
      <c r="O52" s="3357"/>
    </row>
    <row r="53" spans="1:15" ht="32.1" customHeight="1">
      <c r="A53" s="3629"/>
      <c r="B53" s="4701"/>
      <c r="C53" s="3619" t="s">
        <v>1447</v>
      </c>
      <c r="D53" s="3620"/>
      <c r="E53" s="3620"/>
      <c r="F53" s="3620"/>
      <c r="G53" s="3620"/>
      <c r="H53" s="3620"/>
      <c r="I53" s="3620"/>
      <c r="J53" s="3620"/>
      <c r="K53" s="3620"/>
      <c r="L53" s="3620"/>
      <c r="M53" s="3621"/>
      <c r="N53" s="3357"/>
      <c r="O53" s="3357"/>
    </row>
    <row r="54" spans="1:15">
      <c r="A54" s="3629"/>
      <c r="B54" s="4701"/>
      <c r="C54" s="3616"/>
      <c r="D54" s="3617"/>
      <c r="E54" s="3617"/>
      <c r="F54" s="3617"/>
      <c r="G54" s="3617"/>
      <c r="H54" s="3617"/>
      <c r="I54" s="3617"/>
      <c r="J54" s="3617"/>
      <c r="K54" s="3617"/>
      <c r="L54" s="3617"/>
      <c r="M54" s="3618"/>
      <c r="N54" s="3357"/>
      <c r="O54" s="3357"/>
    </row>
    <row r="55" spans="1:15" ht="15.95" customHeight="1">
      <c r="A55" s="3629"/>
      <c r="B55" s="4701"/>
      <c r="C55" s="3619" t="s">
        <v>1448</v>
      </c>
      <c r="D55" s="3620"/>
      <c r="E55" s="3620"/>
      <c r="F55" s="3620"/>
      <c r="G55" s="3620"/>
      <c r="H55" s="3620"/>
      <c r="I55" s="3620"/>
      <c r="J55" s="3620"/>
      <c r="K55" s="3620"/>
      <c r="L55" s="3620"/>
      <c r="M55" s="3621"/>
      <c r="N55" s="3357"/>
      <c r="O55" s="3357"/>
    </row>
    <row r="56" spans="1:15" ht="32.1" customHeight="1">
      <c r="A56" s="3629"/>
      <c r="B56" s="4701"/>
      <c r="C56" s="3619" t="s">
        <v>1449</v>
      </c>
      <c r="D56" s="3620"/>
      <c r="E56" s="3620"/>
      <c r="F56" s="3620"/>
      <c r="G56" s="3620"/>
      <c r="H56" s="3620"/>
      <c r="I56" s="3620"/>
      <c r="J56" s="3620"/>
      <c r="K56" s="3620"/>
      <c r="L56" s="3620"/>
      <c r="M56" s="3621"/>
      <c r="N56" s="3357"/>
      <c r="O56" s="3357"/>
    </row>
    <row r="57" spans="1:15" ht="15.75">
      <c r="A57" s="3629"/>
      <c r="B57" s="4701"/>
      <c r="C57" s="3619"/>
      <c r="D57" s="3620"/>
      <c r="E57" s="3620"/>
      <c r="F57" s="3620"/>
      <c r="G57" s="3620"/>
      <c r="H57" s="3620"/>
      <c r="I57" s="3620"/>
      <c r="J57" s="3620"/>
      <c r="K57" s="3620"/>
      <c r="L57" s="3620"/>
      <c r="M57" s="3621"/>
      <c r="N57" s="3357"/>
      <c r="O57" s="3357"/>
    </row>
    <row r="58" spans="1:15" ht="32.1" customHeight="1">
      <c r="A58" s="3629"/>
      <c r="B58" s="4700"/>
      <c r="C58" s="4098" t="s">
        <v>1450</v>
      </c>
      <c r="D58" s="4095"/>
      <c r="E58" s="4095"/>
      <c r="F58" s="4095"/>
      <c r="G58" s="4095"/>
      <c r="H58" s="4095"/>
      <c r="I58" s="4095"/>
      <c r="J58" s="4095"/>
      <c r="K58" s="4095"/>
      <c r="L58" s="4095"/>
      <c r="M58" s="4097"/>
      <c r="N58" s="3357"/>
      <c r="O58" s="3357"/>
    </row>
    <row r="59" spans="1:15" ht="15.75">
      <c r="A59" s="3629"/>
      <c r="B59" s="1446" t="s">
        <v>79</v>
      </c>
      <c r="C59" s="4149" t="s">
        <v>404</v>
      </c>
      <c r="D59" s="4150"/>
      <c r="E59" s="4150"/>
      <c r="F59" s="4150"/>
      <c r="G59" s="4150"/>
      <c r="H59" s="4150"/>
      <c r="I59" s="4150"/>
      <c r="J59" s="4150"/>
      <c r="K59" s="4150"/>
      <c r="L59" s="4150"/>
      <c r="M59" s="4512"/>
      <c r="N59" s="2"/>
      <c r="O59" s="2"/>
    </row>
    <row r="60" spans="1:15" ht="15.75">
      <c r="A60" s="3629"/>
      <c r="B60" s="1446" t="s">
        <v>80</v>
      </c>
      <c r="C60" s="4866">
        <v>15</v>
      </c>
      <c r="D60" s="4867"/>
      <c r="E60" s="4867"/>
      <c r="F60" s="4867"/>
      <c r="G60" s="4867"/>
      <c r="H60" s="4867"/>
      <c r="I60" s="4867"/>
      <c r="J60" s="4867"/>
      <c r="K60" s="4867"/>
      <c r="L60" s="4867"/>
      <c r="M60" s="4868"/>
      <c r="N60" s="2"/>
      <c r="O60" s="2"/>
    </row>
    <row r="61" spans="1:15" ht="16.5" thickBot="1">
      <c r="A61" s="3665"/>
      <c r="B61" s="1446" t="s">
        <v>81</v>
      </c>
      <c r="C61" s="3648" t="s">
        <v>112</v>
      </c>
      <c r="D61" s="3649"/>
      <c r="E61" s="3649"/>
      <c r="F61" s="3649"/>
      <c r="G61" s="3649"/>
      <c r="H61" s="3649"/>
      <c r="I61" s="3649"/>
      <c r="J61" s="3649"/>
      <c r="K61" s="3649"/>
      <c r="L61" s="3649"/>
      <c r="M61" s="3650"/>
      <c r="N61" s="2"/>
      <c r="O61" s="2"/>
    </row>
    <row r="62" spans="1:15" ht="15.75">
      <c r="A62" s="3632" t="s">
        <v>82</v>
      </c>
      <c r="B62" s="557" t="s">
        <v>83</v>
      </c>
      <c r="C62" s="3635" t="s">
        <v>1451</v>
      </c>
      <c r="D62" s="3636"/>
      <c r="E62" s="3636"/>
      <c r="F62" s="3636"/>
      <c r="G62" s="3636"/>
      <c r="H62" s="3636"/>
      <c r="I62" s="3636"/>
      <c r="J62" s="3636"/>
      <c r="K62" s="3636"/>
      <c r="L62" s="3636"/>
      <c r="M62" s="3637"/>
      <c r="N62" s="2"/>
      <c r="O62" s="2"/>
    </row>
    <row r="63" spans="1:15" ht="15.75">
      <c r="A63" s="3633"/>
      <c r="B63" s="557" t="s">
        <v>85</v>
      </c>
      <c r="C63" s="3590" t="s">
        <v>1452</v>
      </c>
      <c r="D63" s="3591"/>
      <c r="E63" s="3591"/>
      <c r="F63" s="3591"/>
      <c r="G63" s="3591"/>
      <c r="H63" s="3591"/>
      <c r="I63" s="3591"/>
      <c r="J63" s="3591"/>
      <c r="K63" s="3591"/>
      <c r="L63" s="3591"/>
      <c r="M63" s="3592"/>
      <c r="N63" s="2"/>
      <c r="O63" s="2"/>
    </row>
    <row r="64" spans="1:15" ht="15.75">
      <c r="A64" s="3633"/>
      <c r="B64" s="557" t="s">
        <v>87</v>
      </c>
      <c r="C64" s="3590" t="s">
        <v>186</v>
      </c>
      <c r="D64" s="3591"/>
      <c r="E64" s="3591"/>
      <c r="F64" s="3591"/>
      <c r="G64" s="3591"/>
      <c r="H64" s="3591"/>
      <c r="I64" s="3591"/>
      <c r="J64" s="3591"/>
      <c r="K64" s="3591"/>
      <c r="L64" s="3591"/>
      <c r="M64" s="3592"/>
      <c r="N64" s="2"/>
      <c r="O64" s="2"/>
    </row>
    <row r="65" spans="1:15" ht="15.75">
      <c r="A65" s="3633"/>
      <c r="B65" s="557" t="s">
        <v>89</v>
      </c>
      <c r="C65" s="3590" t="s">
        <v>1453</v>
      </c>
      <c r="D65" s="3591"/>
      <c r="E65" s="3591"/>
      <c r="F65" s="3591"/>
      <c r="G65" s="3591"/>
      <c r="H65" s="3591"/>
      <c r="I65" s="3591"/>
      <c r="J65" s="3591"/>
      <c r="K65" s="3591"/>
      <c r="L65" s="3591"/>
      <c r="M65" s="3592"/>
      <c r="N65" s="2"/>
      <c r="O65" s="2"/>
    </row>
    <row r="66" spans="1:15" ht="15.75">
      <c r="A66" s="3633"/>
      <c r="B66" s="557" t="s">
        <v>91</v>
      </c>
      <c r="C66" s="4045" t="s">
        <v>1454</v>
      </c>
      <c r="D66" s="4046"/>
      <c r="E66" s="4046"/>
      <c r="F66" s="4046"/>
      <c r="G66" s="4046"/>
      <c r="H66" s="4046"/>
      <c r="I66" s="4046"/>
      <c r="J66" s="4046"/>
      <c r="K66" s="4046"/>
      <c r="L66" s="4046"/>
      <c r="M66" s="4047"/>
      <c r="N66" s="2"/>
      <c r="O66" s="2"/>
    </row>
    <row r="67" spans="1:15" ht="16.5" thickBot="1">
      <c r="A67" s="3634"/>
      <c r="B67" s="557" t="s">
        <v>93</v>
      </c>
      <c r="C67" s="3648">
        <v>3387000</v>
      </c>
      <c r="D67" s="3649"/>
      <c r="E67" s="3649"/>
      <c r="F67" s="3649"/>
      <c r="G67" s="3649"/>
      <c r="H67" s="3649"/>
      <c r="I67" s="3649"/>
      <c r="J67" s="3649"/>
      <c r="K67" s="3649"/>
      <c r="L67" s="3649"/>
      <c r="M67" s="3650"/>
      <c r="N67" s="2"/>
      <c r="O67" s="2"/>
    </row>
    <row r="68" spans="1:15" ht="78" customHeight="1">
      <c r="A68" s="3632" t="s">
        <v>95</v>
      </c>
      <c r="B68" s="181" t="s">
        <v>96</v>
      </c>
      <c r="C68" s="3635" t="s">
        <v>204</v>
      </c>
      <c r="D68" s="3636"/>
      <c r="E68" s="3636"/>
      <c r="F68" s="3636"/>
      <c r="G68" s="3636"/>
      <c r="H68" s="3636"/>
      <c r="I68" s="3636"/>
      <c r="J68" s="3636"/>
      <c r="K68" s="3636"/>
      <c r="L68" s="3636"/>
      <c r="M68" s="3637"/>
      <c r="N68" s="2"/>
      <c r="O68" s="2"/>
    </row>
    <row r="69" spans="1:15" ht="16.5" thickBot="1">
      <c r="A69" s="3633"/>
      <c r="B69" s="181" t="s">
        <v>98</v>
      </c>
      <c r="C69" s="4863" t="s">
        <v>205</v>
      </c>
      <c r="D69" s="4864"/>
      <c r="E69" s="4864"/>
      <c r="F69" s="4864"/>
      <c r="G69" s="4864"/>
      <c r="H69" s="4864"/>
      <c r="I69" s="4864"/>
      <c r="J69" s="4864"/>
      <c r="K69" s="4864"/>
      <c r="L69" s="4864"/>
      <c r="M69" s="4865"/>
      <c r="N69" s="2"/>
      <c r="O69" s="2"/>
    </row>
    <row r="70" spans="1:15" ht="16.5" thickBot="1">
      <c r="A70" s="3655"/>
      <c r="B70" s="1448" t="s">
        <v>12</v>
      </c>
      <c r="C70" s="1780" t="s">
        <v>187</v>
      </c>
      <c r="D70" s="906"/>
      <c r="E70" s="906"/>
      <c r="F70" s="1781"/>
      <c r="G70" s="1781"/>
      <c r="H70" s="1781"/>
      <c r="I70" s="1781"/>
      <c r="J70" s="1781"/>
      <c r="K70" s="1781"/>
      <c r="L70" s="1781"/>
      <c r="M70" s="1782"/>
      <c r="N70" s="2"/>
      <c r="O70" s="2"/>
    </row>
    <row r="71" spans="1:15" ht="16.5" thickBot="1">
      <c r="A71" s="381" t="s">
        <v>100</v>
      </c>
      <c r="B71" s="916"/>
      <c r="C71" s="574"/>
      <c r="D71" s="1783"/>
      <c r="E71" s="1783"/>
      <c r="F71" s="1783"/>
      <c r="G71" s="1783"/>
      <c r="H71" s="1783"/>
      <c r="I71" s="1783"/>
      <c r="J71" s="1783"/>
      <c r="K71" s="1783"/>
      <c r="L71" s="1783"/>
      <c r="M71" s="1784"/>
      <c r="N71" s="2"/>
      <c r="O71" s="2"/>
    </row>
    <row r="72" spans="1:15" ht="15.75">
      <c r="A72" s="2"/>
      <c r="B72" s="401"/>
      <c r="C72" s="3620"/>
      <c r="D72" s="3620"/>
      <c r="E72" s="3620"/>
      <c r="F72" s="3620"/>
      <c r="G72" s="3620"/>
      <c r="H72" s="3620"/>
      <c r="I72" s="3620"/>
      <c r="J72" s="3620"/>
      <c r="K72" s="3620"/>
      <c r="L72" s="3620"/>
      <c r="M72" s="3620"/>
      <c r="N72" s="2"/>
      <c r="O72" s="2"/>
    </row>
    <row r="73" spans="1:15" ht="15.75">
      <c r="A73" s="2"/>
      <c r="B73" s="401"/>
      <c r="C73" s="3617"/>
      <c r="D73" s="3617"/>
      <c r="E73" s="3617"/>
      <c r="F73" s="3617"/>
      <c r="G73" s="3617"/>
      <c r="H73" s="3617"/>
      <c r="I73" s="3617"/>
      <c r="J73" s="3617"/>
      <c r="K73" s="3617"/>
      <c r="L73" s="3617"/>
      <c r="M73" s="3617"/>
      <c r="N73" s="2"/>
      <c r="O73" s="2"/>
    </row>
    <row r="74" spans="1:15" ht="15.75">
      <c r="A74" s="2"/>
      <c r="B74" s="401"/>
      <c r="C74" s="3620"/>
      <c r="D74" s="3620"/>
      <c r="E74" s="3620"/>
      <c r="F74" s="3620"/>
      <c r="G74" s="3620"/>
      <c r="H74" s="3620"/>
      <c r="I74" s="3620"/>
      <c r="J74" s="3620"/>
      <c r="K74" s="3620"/>
      <c r="L74" s="3620"/>
      <c r="M74" s="3620"/>
      <c r="N74" s="2"/>
      <c r="O74" s="2"/>
    </row>
    <row r="75" spans="1:15" ht="15.75">
      <c r="A75" s="2"/>
      <c r="B75" s="401"/>
      <c r="C75" s="3620"/>
      <c r="D75" s="3620"/>
      <c r="E75" s="3620"/>
      <c r="F75" s="3620"/>
      <c r="G75" s="3620"/>
      <c r="H75" s="3620"/>
      <c r="I75" s="3620"/>
      <c r="J75" s="3620"/>
      <c r="K75" s="3620"/>
      <c r="L75" s="3620"/>
      <c r="M75" s="3620"/>
      <c r="N75" s="2"/>
      <c r="O75" s="2"/>
    </row>
    <row r="76" spans="1:15" ht="15.75">
      <c r="A76" s="2"/>
      <c r="B76" s="401"/>
      <c r="C76" s="3620"/>
      <c r="D76" s="3620"/>
      <c r="E76" s="3620"/>
      <c r="F76" s="3620"/>
      <c r="G76" s="3620"/>
      <c r="H76" s="3620"/>
      <c r="I76" s="3620"/>
      <c r="J76" s="3620"/>
      <c r="K76" s="3620"/>
      <c r="L76" s="3620"/>
      <c r="M76" s="3620"/>
      <c r="N76" s="2"/>
      <c r="O76" s="2"/>
    </row>
    <row r="77" spans="1:15" ht="15.75">
      <c r="A77" s="2"/>
      <c r="B77" s="401"/>
      <c r="C77" s="2"/>
      <c r="D77" s="2"/>
      <c r="E77" s="2"/>
      <c r="F77" s="2"/>
      <c r="G77" s="2"/>
      <c r="H77" s="2"/>
      <c r="I77" s="2"/>
      <c r="J77" s="2"/>
      <c r="K77" s="2"/>
      <c r="L77" s="2"/>
      <c r="M77" s="2"/>
      <c r="N77" s="2"/>
      <c r="O77" s="2"/>
    </row>
    <row r="78" spans="1:15" ht="15.75">
      <c r="A78" s="2"/>
      <c r="B78" s="2"/>
      <c r="C78" s="2"/>
      <c r="D78" s="2"/>
      <c r="E78" s="2"/>
      <c r="F78" s="2"/>
      <c r="G78" s="2"/>
      <c r="H78" s="2"/>
      <c r="I78" s="2"/>
      <c r="J78" s="2"/>
      <c r="K78" s="2"/>
      <c r="L78" s="2"/>
      <c r="M78" s="2"/>
      <c r="N78" s="2"/>
      <c r="O78" s="2"/>
    </row>
    <row r="79" spans="1:15" ht="15.75">
      <c r="A79" s="2"/>
      <c r="B79" s="2"/>
      <c r="C79" s="2"/>
      <c r="D79" s="2"/>
      <c r="E79" s="2"/>
      <c r="F79" s="2"/>
      <c r="G79" s="2"/>
      <c r="H79" s="2"/>
      <c r="I79" s="2"/>
      <c r="J79" s="2"/>
      <c r="K79" s="2"/>
      <c r="L79" s="2"/>
      <c r="M79" s="2"/>
      <c r="N79" s="2"/>
      <c r="O79" s="2"/>
    </row>
  </sheetData>
  <mergeCells count="83">
    <mergeCell ref="C73:M73"/>
    <mergeCell ref="C74:M74"/>
    <mergeCell ref="C75:M75"/>
    <mergeCell ref="C76:M76"/>
    <mergeCell ref="C66:M66"/>
    <mergeCell ref="C67:M67"/>
    <mergeCell ref="A68:A70"/>
    <mergeCell ref="C68:M68"/>
    <mergeCell ref="C69:M69"/>
    <mergeCell ref="C72:M72"/>
    <mergeCell ref="C57:M57"/>
    <mergeCell ref="C58:M58"/>
    <mergeCell ref="C59:M59"/>
    <mergeCell ref="C60:M60"/>
    <mergeCell ref="C61:M61"/>
    <mergeCell ref="A62:A67"/>
    <mergeCell ref="C62:M62"/>
    <mergeCell ref="C63:M63"/>
    <mergeCell ref="C64:M64"/>
    <mergeCell ref="C65:M65"/>
    <mergeCell ref="B50:B58"/>
    <mergeCell ref="C50:M50"/>
    <mergeCell ref="G47:G48"/>
    <mergeCell ref="K47:M48"/>
    <mergeCell ref="I48:J48"/>
    <mergeCell ref="N50:N58"/>
    <mergeCell ref="O50:O58"/>
    <mergeCell ref="C51:M51"/>
    <mergeCell ref="C52:M52"/>
    <mergeCell ref="C53:M53"/>
    <mergeCell ref="C54:M54"/>
    <mergeCell ref="C55:M55"/>
    <mergeCell ref="C56:M56"/>
    <mergeCell ref="A17:A61"/>
    <mergeCell ref="C17:M17"/>
    <mergeCell ref="C18:M18"/>
    <mergeCell ref="B19:B25"/>
    <mergeCell ref="F23:H23"/>
    <mergeCell ref="B26:B29"/>
    <mergeCell ref="J31:L31"/>
    <mergeCell ref="B33:B35"/>
    <mergeCell ref="B36:B45"/>
    <mergeCell ref="F42:G42"/>
    <mergeCell ref="H42:I42"/>
    <mergeCell ref="F44:G44"/>
    <mergeCell ref="H44:I44"/>
    <mergeCell ref="L45:M45"/>
    <mergeCell ref="B46:B49"/>
    <mergeCell ref="F47:F48"/>
    <mergeCell ref="I11:J11"/>
    <mergeCell ref="C12:M12"/>
    <mergeCell ref="C13:M13"/>
    <mergeCell ref="C14:M14"/>
    <mergeCell ref="B15:B16"/>
    <mergeCell ref="C15:D15"/>
    <mergeCell ref="F15:M15"/>
    <mergeCell ref="C16:M16"/>
    <mergeCell ref="B9:B11"/>
    <mergeCell ref="F10:G10"/>
    <mergeCell ref="I10:J10"/>
    <mergeCell ref="C11:D11"/>
    <mergeCell ref="F11:G11"/>
    <mergeCell ref="I8:M8"/>
    <mergeCell ref="J4:J5"/>
    <mergeCell ref="K4:K5"/>
    <mergeCell ref="L4:L5"/>
    <mergeCell ref="M4:M5"/>
    <mergeCell ref="N4:N5"/>
    <mergeCell ref="O4:O5"/>
    <mergeCell ref="A2:A16"/>
    <mergeCell ref="C2:M2"/>
    <mergeCell ref="C3:M3"/>
    <mergeCell ref="B4:B5"/>
    <mergeCell ref="C4:C5"/>
    <mergeCell ref="D4:D5"/>
    <mergeCell ref="E4:E5"/>
    <mergeCell ref="F4:G4"/>
    <mergeCell ref="H4:H5"/>
    <mergeCell ref="I4:I5"/>
    <mergeCell ref="F5:G5"/>
    <mergeCell ref="C6:M6"/>
    <mergeCell ref="C7:M7"/>
    <mergeCell ref="C8:D8"/>
  </mergeCells>
  <hyperlinks>
    <hyperlink ref="C66" r:id="rId1" display="mailto:martha.soto@gobiernobogota.gov.co" xr:uid="{00000000-0004-0000-7800-000000000000}"/>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tabColor rgb="FFFFFFFF"/>
  </sheetPr>
  <dimension ref="A1:AA1002"/>
  <sheetViews>
    <sheetView showGridLines="0" topLeftCell="A45" workbookViewId="0">
      <selection activeCell="G28" sqref="G28"/>
    </sheetView>
  </sheetViews>
  <sheetFormatPr baseColWidth="10" defaultColWidth="11.42578125" defaultRowHeight="15"/>
  <cols>
    <col min="1" max="1" width="21.42578125" style="3" customWidth="1"/>
    <col min="2" max="2" width="35.7109375" style="3" customWidth="1"/>
    <col min="3" max="13" width="14.28515625" style="3" customWidth="1"/>
    <col min="14" max="16384" width="11.42578125" style="3"/>
  </cols>
  <sheetData>
    <row r="1" spans="1:27" ht="22.5" customHeight="1" thickBot="1">
      <c r="A1" s="1"/>
      <c r="B1" s="542" t="s">
        <v>1455</v>
      </c>
      <c r="C1" s="540"/>
      <c r="D1" s="542"/>
      <c r="E1" s="542"/>
      <c r="F1" s="542"/>
      <c r="G1" s="542"/>
      <c r="H1" s="542"/>
      <c r="I1" s="542"/>
      <c r="J1" s="542"/>
      <c r="K1" s="542"/>
      <c r="L1" s="542"/>
      <c r="M1" s="543"/>
      <c r="N1" s="2"/>
      <c r="O1" s="2"/>
      <c r="P1" s="2"/>
      <c r="Q1" s="2"/>
      <c r="R1" s="2"/>
      <c r="S1" s="2"/>
      <c r="T1" s="2"/>
      <c r="U1" s="2"/>
      <c r="V1" s="2"/>
      <c r="W1" s="2"/>
      <c r="X1" s="2"/>
      <c r="Y1" s="2"/>
      <c r="Z1" s="2"/>
      <c r="AA1" s="1622"/>
    </row>
    <row r="2" spans="1:27" ht="33.950000000000003" customHeight="1">
      <c r="A2" s="3632" t="s">
        <v>0</v>
      </c>
      <c r="B2" s="1444" t="s">
        <v>1</v>
      </c>
      <c r="C2" s="4064" t="s">
        <v>1456</v>
      </c>
      <c r="D2" s="4065"/>
      <c r="E2" s="4065"/>
      <c r="F2" s="4065"/>
      <c r="G2" s="4065"/>
      <c r="H2" s="4065"/>
      <c r="I2" s="4065"/>
      <c r="J2" s="4065"/>
      <c r="K2" s="4065"/>
      <c r="L2" s="4065"/>
      <c r="M2" s="4066"/>
      <c r="N2" s="2"/>
      <c r="O2" s="2"/>
      <c r="P2" s="2"/>
      <c r="Q2" s="2"/>
      <c r="R2" s="2"/>
      <c r="S2" s="2"/>
      <c r="T2" s="2"/>
      <c r="U2" s="2"/>
      <c r="V2" s="2"/>
      <c r="W2" s="2"/>
      <c r="X2" s="2"/>
      <c r="Y2" s="2"/>
      <c r="Z2" s="2"/>
      <c r="AA2" s="1622"/>
    </row>
    <row r="3" spans="1:27" ht="45.95" customHeight="1">
      <c r="A3" s="3633"/>
      <c r="B3" s="1445" t="s">
        <v>3</v>
      </c>
      <c r="C3" s="4149" t="s">
        <v>1441</v>
      </c>
      <c r="D3" s="4150"/>
      <c r="E3" s="4150"/>
      <c r="F3" s="4150"/>
      <c r="G3" s="4150"/>
      <c r="H3" s="4150"/>
      <c r="I3" s="4150"/>
      <c r="J3" s="4150"/>
      <c r="K3" s="4150"/>
      <c r="L3" s="4150"/>
      <c r="M3" s="4512"/>
      <c r="N3" s="2"/>
      <c r="O3" s="2"/>
      <c r="P3" s="2"/>
      <c r="Q3" s="2"/>
      <c r="R3" s="2"/>
      <c r="S3" s="2"/>
      <c r="T3" s="2"/>
      <c r="U3" s="2"/>
      <c r="V3" s="2"/>
      <c r="W3" s="2"/>
      <c r="X3" s="2"/>
      <c r="Y3" s="2"/>
      <c r="Z3" s="2"/>
      <c r="AA3" s="1622"/>
    </row>
    <row r="4" spans="1:27" ht="15.95" customHeight="1">
      <c r="A4" s="3633"/>
      <c r="B4" s="3664" t="s">
        <v>131</v>
      </c>
      <c r="C4" s="3603" t="s">
        <v>75</v>
      </c>
      <c r="D4" s="3605"/>
      <c r="E4" s="3599"/>
      <c r="F4" s="3662" t="s">
        <v>209</v>
      </c>
      <c r="G4" s="3609"/>
      <c r="H4" s="3610" t="s">
        <v>75</v>
      </c>
      <c r="I4" s="3605"/>
      <c r="J4" s="3606"/>
      <c r="K4" s="3606"/>
      <c r="L4" s="3606"/>
      <c r="M4" s="3612"/>
      <c r="N4" s="3357"/>
      <c r="O4" s="3357"/>
      <c r="P4" s="3357"/>
      <c r="Q4" s="3357"/>
      <c r="R4" s="3357"/>
      <c r="S4" s="3357"/>
      <c r="T4" s="3357"/>
      <c r="U4" s="3357"/>
      <c r="V4" s="3357"/>
      <c r="W4" s="3357"/>
      <c r="X4" s="3357"/>
      <c r="Y4" s="3357"/>
      <c r="Z4" s="3357"/>
      <c r="AA4" s="4706"/>
    </row>
    <row r="5" spans="1:27" ht="15.95" customHeight="1">
      <c r="A5" s="3633"/>
      <c r="B5" s="4700"/>
      <c r="C5" s="3604"/>
      <c r="D5" s="3607"/>
      <c r="E5" s="3600"/>
      <c r="F5" s="3663" t="s">
        <v>210</v>
      </c>
      <c r="G5" s="3589"/>
      <c r="H5" s="3611"/>
      <c r="I5" s="3607"/>
      <c r="J5" s="3608"/>
      <c r="K5" s="3608"/>
      <c r="L5" s="3608"/>
      <c r="M5" s="3613"/>
      <c r="N5" s="3357"/>
      <c r="O5" s="3357"/>
      <c r="P5" s="3357"/>
      <c r="Q5" s="3357"/>
      <c r="R5" s="3357"/>
      <c r="S5" s="3357"/>
      <c r="T5" s="3357"/>
      <c r="U5" s="3357"/>
      <c r="V5" s="3357"/>
      <c r="W5" s="3357"/>
      <c r="X5" s="3357"/>
      <c r="Y5" s="3357"/>
      <c r="Z5" s="3357"/>
      <c r="AA5" s="4706"/>
    </row>
    <row r="6" spans="1:27" ht="15.75">
      <c r="A6" s="3633"/>
      <c r="B6" s="1446" t="s">
        <v>7</v>
      </c>
      <c r="C6" s="3590" t="s">
        <v>195</v>
      </c>
      <c r="D6" s="3591"/>
      <c r="E6" s="3591"/>
      <c r="F6" s="3591"/>
      <c r="G6" s="3591"/>
      <c r="H6" s="3591"/>
      <c r="I6" s="3591"/>
      <c r="J6" s="3591"/>
      <c r="K6" s="3591"/>
      <c r="L6" s="3591"/>
      <c r="M6" s="3592"/>
      <c r="N6" s="2"/>
      <c r="O6" s="2"/>
      <c r="P6" s="2"/>
      <c r="Q6" s="2"/>
      <c r="R6" s="2"/>
      <c r="S6" s="2"/>
      <c r="T6" s="2"/>
      <c r="U6" s="2"/>
      <c r="V6" s="2"/>
      <c r="W6" s="2"/>
      <c r="X6" s="2"/>
      <c r="Y6" s="2"/>
      <c r="Z6" s="2"/>
      <c r="AA6" s="1622"/>
    </row>
    <row r="7" spans="1:27" ht="15.75">
      <c r="A7" s="3633"/>
      <c r="B7" s="1446" t="s">
        <v>9</v>
      </c>
      <c r="C7" s="3590" t="s">
        <v>195</v>
      </c>
      <c r="D7" s="3591"/>
      <c r="E7" s="3591"/>
      <c r="F7" s="3591"/>
      <c r="G7" s="3591"/>
      <c r="H7" s="3591"/>
      <c r="I7" s="3591"/>
      <c r="J7" s="3591"/>
      <c r="K7" s="3591"/>
      <c r="L7" s="3591"/>
      <c r="M7" s="3592"/>
      <c r="N7" s="2"/>
      <c r="O7" s="2"/>
      <c r="P7" s="2"/>
      <c r="Q7" s="2"/>
      <c r="R7" s="2"/>
      <c r="S7" s="2"/>
      <c r="T7" s="2"/>
      <c r="U7" s="2"/>
      <c r="V7" s="2"/>
      <c r="W7" s="2"/>
      <c r="X7" s="2"/>
      <c r="Y7" s="2"/>
      <c r="Z7" s="2"/>
      <c r="AA7" s="1622"/>
    </row>
    <row r="8" spans="1:27" ht="15.75">
      <c r="A8" s="3633"/>
      <c r="B8" s="1446" t="s">
        <v>11</v>
      </c>
      <c r="C8" s="3884"/>
      <c r="D8" s="3623"/>
      <c r="E8" s="141" t="s">
        <v>15</v>
      </c>
      <c r="F8" s="2"/>
      <c r="G8" s="832"/>
      <c r="H8" s="833" t="s">
        <v>12</v>
      </c>
      <c r="I8" s="3885" t="s">
        <v>366</v>
      </c>
      <c r="J8" s="3623"/>
      <c r="K8" s="3623"/>
      <c r="L8" s="3623"/>
      <c r="M8" s="3886"/>
      <c r="N8" s="2"/>
      <c r="O8" s="2"/>
      <c r="P8" s="2"/>
      <c r="Q8" s="2"/>
      <c r="R8" s="2"/>
      <c r="S8" s="2"/>
      <c r="T8" s="2"/>
      <c r="U8" s="2"/>
      <c r="V8" s="2"/>
      <c r="W8" s="2"/>
      <c r="X8" s="2"/>
      <c r="Y8" s="2"/>
      <c r="Z8" s="2"/>
      <c r="AA8" s="1622"/>
    </row>
    <row r="9" spans="1:27" ht="45.95" customHeight="1">
      <c r="A9" s="3633"/>
      <c r="B9" s="3664" t="s">
        <v>13</v>
      </c>
      <c r="C9" s="53"/>
      <c r="D9" s="2"/>
      <c r="E9" s="141"/>
      <c r="F9" s="141"/>
      <c r="G9" s="141"/>
      <c r="H9" s="141"/>
      <c r="I9" s="2"/>
      <c r="J9" s="2"/>
      <c r="K9" s="2"/>
      <c r="L9" s="2"/>
      <c r="M9" s="14"/>
      <c r="N9" s="2"/>
      <c r="O9" s="2"/>
      <c r="P9" s="2"/>
      <c r="Q9" s="2"/>
      <c r="R9" s="2"/>
      <c r="S9" s="2"/>
      <c r="T9" s="2"/>
      <c r="U9" s="2"/>
      <c r="V9" s="2"/>
      <c r="W9" s="2"/>
      <c r="X9" s="2"/>
      <c r="Y9" s="2"/>
      <c r="Z9" s="2"/>
      <c r="AA9" s="1622"/>
    </row>
    <row r="10" spans="1:27" ht="31.5">
      <c r="A10" s="3633"/>
      <c r="B10" s="4701"/>
      <c r="C10" s="557" t="s">
        <v>366</v>
      </c>
      <c r="D10" s="554"/>
      <c r="E10" s="2"/>
      <c r="F10" s="3608"/>
      <c r="G10" s="3608"/>
      <c r="H10" s="2"/>
      <c r="I10" s="3608"/>
      <c r="J10" s="3608"/>
      <c r="K10" s="2"/>
      <c r="L10" s="552"/>
      <c r="M10" s="553"/>
      <c r="N10" s="2"/>
      <c r="O10" s="2"/>
      <c r="P10" s="2"/>
      <c r="Q10" s="2"/>
      <c r="R10" s="2"/>
      <c r="S10" s="2"/>
      <c r="T10" s="2"/>
      <c r="U10" s="2"/>
      <c r="V10" s="2"/>
      <c r="W10" s="2"/>
      <c r="X10" s="2"/>
      <c r="Y10" s="2"/>
      <c r="Z10" s="2"/>
      <c r="AA10" s="1622"/>
    </row>
    <row r="11" spans="1:27" ht="15.75">
      <c r="A11" s="3633"/>
      <c r="B11" s="4701"/>
      <c r="C11" s="3884" t="s">
        <v>17</v>
      </c>
      <c r="D11" s="3623"/>
      <c r="E11" s="115"/>
      <c r="F11" s="3623" t="s">
        <v>17</v>
      </c>
      <c r="G11" s="3623"/>
      <c r="H11" s="115"/>
      <c r="I11" s="3623" t="s">
        <v>17</v>
      </c>
      <c r="J11" s="3623"/>
      <c r="K11" s="115"/>
      <c r="L11" s="115"/>
      <c r="M11" s="143"/>
      <c r="N11" s="2"/>
      <c r="O11" s="2"/>
      <c r="P11" s="2"/>
      <c r="Q11" s="2"/>
      <c r="R11" s="2"/>
      <c r="S11" s="2"/>
      <c r="T11" s="2"/>
      <c r="U11" s="2"/>
      <c r="V11" s="2"/>
      <c r="W11" s="2"/>
      <c r="X11" s="2"/>
      <c r="Y11" s="2"/>
      <c r="Z11" s="2"/>
      <c r="AA11" s="1622"/>
    </row>
    <row r="12" spans="1:27" ht="192" customHeight="1">
      <c r="A12" s="3633"/>
      <c r="B12" s="1446" t="s">
        <v>136</v>
      </c>
      <c r="C12" s="3590" t="s">
        <v>1457</v>
      </c>
      <c r="D12" s="3591"/>
      <c r="E12" s="3591"/>
      <c r="F12" s="3591"/>
      <c r="G12" s="3591"/>
      <c r="H12" s="3591"/>
      <c r="I12" s="3591"/>
      <c r="J12" s="3591"/>
      <c r="K12" s="3591"/>
      <c r="L12" s="3591"/>
      <c r="M12" s="3592"/>
      <c r="N12" s="2"/>
      <c r="O12" s="2"/>
      <c r="P12" s="2"/>
      <c r="Q12" s="2"/>
      <c r="R12" s="2"/>
      <c r="S12" s="2"/>
      <c r="T12" s="2"/>
      <c r="U12" s="2"/>
      <c r="V12" s="2"/>
      <c r="W12" s="2"/>
      <c r="X12" s="2"/>
      <c r="Y12" s="2"/>
      <c r="Z12" s="2"/>
      <c r="AA12" s="1622"/>
    </row>
    <row r="13" spans="1:27" ht="51" customHeight="1">
      <c r="A13" s="3633"/>
      <c r="B13" s="1446" t="s">
        <v>18</v>
      </c>
      <c r="C13" s="4170"/>
      <c r="D13" s="4171"/>
      <c r="E13" s="4171"/>
      <c r="F13" s="4171"/>
      <c r="G13" s="4171"/>
      <c r="H13" s="4171"/>
      <c r="I13" s="4171"/>
      <c r="J13" s="4171"/>
      <c r="K13" s="4171"/>
      <c r="L13" s="4171"/>
      <c r="M13" s="4784"/>
      <c r="N13" s="2"/>
      <c r="O13" s="2"/>
      <c r="P13" s="2"/>
      <c r="Q13" s="2"/>
      <c r="R13" s="2"/>
      <c r="S13" s="2"/>
      <c r="T13" s="2"/>
      <c r="U13" s="2"/>
      <c r="V13" s="2"/>
      <c r="W13" s="2"/>
      <c r="X13" s="2"/>
      <c r="Y13" s="2"/>
      <c r="Z13" s="2"/>
      <c r="AA13" s="1622"/>
    </row>
    <row r="14" spans="1:27" ht="48.95" customHeight="1">
      <c r="A14" s="3633"/>
      <c r="B14" s="1446" t="s">
        <v>19</v>
      </c>
      <c r="C14" s="4067" t="s">
        <v>1458</v>
      </c>
      <c r="D14" s="4068"/>
      <c r="E14" s="4068"/>
      <c r="F14" s="4068"/>
      <c r="G14" s="4068"/>
      <c r="H14" s="4068"/>
      <c r="I14" s="4068"/>
      <c r="J14" s="4068"/>
      <c r="K14" s="4068"/>
      <c r="L14" s="4068"/>
      <c r="M14" s="4069"/>
      <c r="N14" s="2"/>
      <c r="O14" s="2"/>
      <c r="P14" s="2"/>
      <c r="Q14" s="2"/>
      <c r="R14" s="2"/>
      <c r="S14" s="2"/>
      <c r="T14" s="2"/>
      <c r="U14" s="2"/>
      <c r="V14" s="2"/>
      <c r="W14" s="2"/>
      <c r="X14" s="2"/>
      <c r="Y14" s="2"/>
      <c r="Z14" s="2"/>
      <c r="AA14" s="1622"/>
    </row>
    <row r="15" spans="1:27" ht="63.95" customHeight="1">
      <c r="A15" s="3633"/>
      <c r="B15" s="3664" t="s">
        <v>140</v>
      </c>
      <c r="C15" s="4149" t="s">
        <v>271</v>
      </c>
      <c r="D15" s="4150"/>
      <c r="E15" s="577" t="s">
        <v>142</v>
      </c>
      <c r="F15" s="4707" t="s">
        <v>237</v>
      </c>
      <c r="G15" s="4708"/>
      <c r="H15" s="4708"/>
      <c r="I15" s="4708"/>
      <c r="J15" s="4708"/>
      <c r="K15" s="4708"/>
      <c r="L15" s="4708"/>
      <c r="M15" s="4709"/>
      <c r="N15" s="2"/>
      <c r="O15" s="2"/>
      <c r="P15" s="2"/>
      <c r="Q15" s="2"/>
      <c r="R15" s="2"/>
      <c r="S15" s="2"/>
      <c r="T15" s="2"/>
      <c r="U15" s="2"/>
      <c r="V15" s="2"/>
      <c r="W15" s="2"/>
      <c r="X15" s="2"/>
      <c r="Y15" s="2"/>
      <c r="Z15" s="2"/>
      <c r="AA15" s="1622"/>
    </row>
    <row r="16" spans="1:27" ht="15.95" customHeight="1">
      <c r="A16" s="3634"/>
      <c r="B16" s="4700"/>
      <c r="C16" s="3590"/>
      <c r="D16" s="3591"/>
      <c r="E16" s="3591"/>
      <c r="F16" s="3591"/>
      <c r="G16" s="3591"/>
      <c r="H16" s="3591"/>
      <c r="I16" s="3591"/>
      <c r="J16" s="3591"/>
      <c r="K16" s="3591"/>
      <c r="L16" s="3591"/>
      <c r="M16" s="3592"/>
      <c r="N16" s="2"/>
      <c r="O16" s="2"/>
      <c r="P16" s="2"/>
      <c r="Q16" s="2"/>
      <c r="R16" s="2"/>
      <c r="S16" s="2"/>
      <c r="T16" s="2"/>
      <c r="U16" s="2"/>
      <c r="V16" s="2"/>
      <c r="W16" s="2"/>
      <c r="X16" s="2"/>
      <c r="Y16" s="2"/>
      <c r="Z16" s="2"/>
      <c r="AA16" s="1622"/>
    </row>
    <row r="17" spans="1:27" ht="17.100000000000001" customHeight="1">
      <c r="A17" s="3628" t="s">
        <v>22</v>
      </c>
      <c r="B17" s="1445" t="s">
        <v>144</v>
      </c>
      <c r="C17" s="3590" t="s">
        <v>582</v>
      </c>
      <c r="D17" s="3591"/>
      <c r="E17" s="3591"/>
      <c r="F17" s="3591"/>
      <c r="G17" s="3591"/>
      <c r="H17" s="3591"/>
      <c r="I17" s="3591"/>
      <c r="J17" s="3591"/>
      <c r="K17" s="3591"/>
      <c r="L17" s="3591"/>
      <c r="M17" s="3592"/>
      <c r="N17" s="2"/>
      <c r="O17" s="2"/>
      <c r="P17" s="2"/>
      <c r="Q17" s="2"/>
      <c r="R17" s="2"/>
      <c r="S17" s="2"/>
      <c r="T17" s="2"/>
      <c r="U17" s="2"/>
      <c r="V17" s="2"/>
      <c r="W17" s="2"/>
      <c r="X17" s="2"/>
      <c r="Y17" s="2"/>
      <c r="Z17" s="2"/>
      <c r="AA17" s="1622"/>
    </row>
    <row r="18" spans="1:27" ht="53.25" customHeight="1">
      <c r="A18" s="3629"/>
      <c r="B18" s="1446" t="s">
        <v>110</v>
      </c>
      <c r="C18" s="3590" t="s">
        <v>1459</v>
      </c>
      <c r="D18" s="3591"/>
      <c r="E18" s="3591"/>
      <c r="F18" s="3591"/>
      <c r="G18" s="3591"/>
      <c r="H18" s="3591"/>
      <c r="I18" s="3591"/>
      <c r="J18" s="3591"/>
      <c r="K18" s="3591"/>
      <c r="L18" s="3591"/>
      <c r="M18" s="3592"/>
      <c r="N18" s="2"/>
      <c r="O18" s="2"/>
      <c r="P18" s="2"/>
      <c r="Q18" s="2"/>
      <c r="R18" s="2"/>
      <c r="S18" s="2"/>
      <c r="T18" s="2"/>
      <c r="U18" s="2"/>
      <c r="V18" s="2"/>
      <c r="W18" s="2"/>
      <c r="X18" s="2"/>
      <c r="Y18" s="2"/>
      <c r="Z18" s="2"/>
      <c r="AA18" s="1622"/>
    </row>
    <row r="19" spans="1:27" ht="15.95" customHeight="1">
      <c r="A19" s="3629"/>
      <c r="B19" s="3664" t="s">
        <v>26</v>
      </c>
      <c r="C19" s="53"/>
      <c r="D19" s="552"/>
      <c r="E19" s="552"/>
      <c r="F19" s="552"/>
      <c r="G19" s="552"/>
      <c r="H19" s="552"/>
      <c r="I19" s="552"/>
      <c r="J19" s="552"/>
      <c r="K19" s="552"/>
      <c r="L19" s="552"/>
      <c r="M19" s="553"/>
      <c r="N19" s="2"/>
      <c r="O19" s="2"/>
      <c r="P19" s="2"/>
      <c r="Q19" s="2"/>
      <c r="R19" s="2"/>
      <c r="S19" s="2"/>
      <c r="T19" s="2"/>
      <c r="U19" s="2"/>
      <c r="V19" s="2"/>
      <c r="W19" s="2"/>
      <c r="X19" s="2"/>
      <c r="Y19" s="2"/>
      <c r="Z19" s="2"/>
      <c r="AA19" s="1622"/>
    </row>
    <row r="20" spans="1:27" ht="15.95" customHeight="1">
      <c r="A20" s="3629"/>
      <c r="B20" s="4701"/>
      <c r="C20" s="555" t="s">
        <v>27</v>
      </c>
      <c r="D20" s="1441"/>
      <c r="E20" s="552" t="s">
        <v>28</v>
      </c>
      <c r="F20" s="1441"/>
      <c r="G20" s="552" t="s">
        <v>29</v>
      </c>
      <c r="H20" s="1441"/>
      <c r="I20" s="552" t="s">
        <v>30</v>
      </c>
      <c r="J20" s="1441"/>
      <c r="K20" s="552" t="s">
        <v>31</v>
      </c>
      <c r="L20" s="1024"/>
      <c r="M20" s="553"/>
      <c r="N20" s="2"/>
      <c r="O20" s="2"/>
      <c r="P20" s="2"/>
      <c r="Q20" s="2"/>
      <c r="R20" s="2"/>
      <c r="S20" s="2"/>
      <c r="T20" s="2"/>
      <c r="U20" s="2"/>
      <c r="V20" s="2"/>
      <c r="W20" s="2"/>
      <c r="X20" s="2"/>
      <c r="Y20" s="2"/>
      <c r="Z20" s="2"/>
      <c r="AA20" s="1622"/>
    </row>
    <row r="21" spans="1:27" ht="15.75">
      <c r="A21" s="3629"/>
      <c r="B21" s="4701"/>
      <c r="C21" s="555" t="s">
        <v>32</v>
      </c>
      <c r="D21" s="1023"/>
      <c r="E21" s="552" t="s">
        <v>33</v>
      </c>
      <c r="F21" s="1023"/>
      <c r="G21" s="552" t="s">
        <v>34</v>
      </c>
      <c r="H21" s="1023"/>
      <c r="I21" s="552" t="s">
        <v>35</v>
      </c>
      <c r="J21" s="1023"/>
      <c r="K21" s="552" t="s">
        <v>37</v>
      </c>
      <c r="L21" s="1023"/>
      <c r="M21" s="553"/>
      <c r="N21" s="2"/>
      <c r="O21" s="2"/>
      <c r="P21" s="2"/>
      <c r="Q21" s="2"/>
      <c r="R21" s="2"/>
      <c r="S21" s="2"/>
      <c r="T21" s="2"/>
      <c r="U21" s="2"/>
      <c r="V21" s="2"/>
      <c r="W21" s="2"/>
      <c r="X21" s="2"/>
      <c r="Y21" s="2"/>
      <c r="Z21" s="2"/>
      <c r="AA21" s="1622"/>
    </row>
    <row r="22" spans="1:27" ht="15.75">
      <c r="A22" s="3629"/>
      <c r="B22" s="4701"/>
      <c r="C22" s="555" t="s">
        <v>38</v>
      </c>
      <c r="D22" s="1447" t="s">
        <v>77</v>
      </c>
      <c r="E22" s="552" t="s">
        <v>39</v>
      </c>
      <c r="F22" s="966" t="s">
        <v>150</v>
      </c>
      <c r="G22" s="2"/>
      <c r="H22" s="2"/>
      <c r="I22" s="2"/>
      <c r="J22" s="2"/>
      <c r="K22" s="2"/>
      <c r="L22" s="2"/>
      <c r="M22" s="14"/>
      <c r="N22" s="2"/>
      <c r="O22" s="2"/>
      <c r="P22" s="2"/>
      <c r="Q22" s="2"/>
      <c r="R22" s="2"/>
      <c r="S22" s="2"/>
      <c r="T22" s="2"/>
      <c r="U22" s="2"/>
      <c r="V22" s="2"/>
      <c r="W22" s="2"/>
      <c r="X22" s="2"/>
      <c r="Y22" s="2"/>
      <c r="Z22" s="2"/>
      <c r="AA22" s="1622"/>
    </row>
    <row r="23" spans="1:27" ht="15.75">
      <c r="A23" s="3629"/>
      <c r="B23" s="4701"/>
      <c r="C23" s="555"/>
      <c r="D23" s="552"/>
      <c r="E23" s="552"/>
      <c r="F23" s="3357"/>
      <c r="G23" s="3357"/>
      <c r="H23" s="3357"/>
      <c r="I23" s="2"/>
      <c r="J23" s="2"/>
      <c r="K23" s="2"/>
      <c r="L23" s="2"/>
      <c r="M23" s="14"/>
      <c r="N23" s="2"/>
      <c r="O23" s="2"/>
      <c r="P23" s="2"/>
      <c r="Q23" s="2"/>
      <c r="R23" s="2"/>
      <c r="S23" s="2"/>
      <c r="T23" s="2"/>
      <c r="U23" s="2"/>
      <c r="V23" s="2"/>
      <c r="W23" s="2"/>
      <c r="X23" s="2"/>
      <c r="Y23" s="2"/>
      <c r="Z23" s="2"/>
      <c r="AA23" s="1622"/>
    </row>
    <row r="24" spans="1:27" ht="15.75">
      <c r="A24" s="3629"/>
      <c r="B24" s="4701"/>
      <c r="C24" s="557"/>
      <c r="D24" s="554"/>
      <c r="E24" s="554"/>
      <c r="F24" s="554"/>
      <c r="G24" s="554"/>
      <c r="H24" s="554"/>
      <c r="I24" s="554"/>
      <c r="J24" s="554"/>
      <c r="K24" s="554"/>
      <c r="L24" s="554"/>
      <c r="M24" s="558"/>
      <c r="N24" s="2"/>
      <c r="O24" s="2"/>
      <c r="P24" s="2"/>
      <c r="Q24" s="2"/>
      <c r="R24" s="2"/>
      <c r="S24" s="2"/>
      <c r="T24" s="2"/>
      <c r="U24" s="2"/>
      <c r="V24" s="2"/>
      <c r="W24" s="2"/>
      <c r="X24" s="2"/>
      <c r="Y24" s="2"/>
      <c r="Z24" s="2"/>
      <c r="AA24" s="1622"/>
    </row>
    <row r="25" spans="1:27" ht="15.75">
      <c r="A25" s="3629"/>
      <c r="B25" s="4701"/>
      <c r="C25" s="557"/>
      <c r="D25" s="554"/>
      <c r="E25" s="554"/>
      <c r="F25" s="554"/>
      <c r="G25" s="554"/>
      <c r="H25" s="554"/>
      <c r="I25" s="554"/>
      <c r="J25" s="554"/>
      <c r="K25" s="554"/>
      <c r="L25" s="554"/>
      <c r="M25" s="558"/>
      <c r="N25" s="2"/>
      <c r="O25" s="2"/>
      <c r="P25" s="2"/>
      <c r="Q25" s="2"/>
      <c r="R25" s="2"/>
      <c r="S25" s="2"/>
      <c r="T25" s="2"/>
      <c r="U25" s="2"/>
      <c r="V25" s="2"/>
      <c r="W25" s="2"/>
      <c r="X25" s="2"/>
      <c r="Y25" s="2"/>
      <c r="Z25" s="2"/>
      <c r="AA25" s="1622"/>
    </row>
    <row r="26" spans="1:27" ht="15.95" customHeight="1">
      <c r="A26" s="3629"/>
      <c r="B26" s="4701" t="s">
        <v>40</v>
      </c>
      <c r="C26" s="555"/>
      <c r="D26" s="552"/>
      <c r="E26" s="552"/>
      <c r="F26" s="552"/>
      <c r="G26" s="552"/>
      <c r="H26" s="552"/>
      <c r="I26" s="552"/>
      <c r="J26" s="552"/>
      <c r="K26" s="552"/>
      <c r="L26" s="2"/>
      <c r="M26" s="14"/>
      <c r="N26" s="2"/>
      <c r="O26" s="2"/>
      <c r="P26" s="2"/>
      <c r="Q26" s="2"/>
      <c r="R26" s="2"/>
      <c r="S26" s="2"/>
      <c r="T26" s="2"/>
      <c r="U26" s="2"/>
      <c r="V26" s="2"/>
      <c r="W26" s="2"/>
      <c r="X26" s="2"/>
      <c r="Y26" s="2"/>
      <c r="Z26" s="2"/>
      <c r="AA26" s="1622"/>
    </row>
    <row r="27" spans="1:27" ht="15.75">
      <c r="A27" s="3629"/>
      <c r="B27" s="4701"/>
      <c r="C27" s="555" t="s">
        <v>41</v>
      </c>
      <c r="D27" s="559"/>
      <c r="E27" s="552"/>
      <c r="F27" s="552" t="s">
        <v>42</v>
      </c>
      <c r="G27" s="559"/>
      <c r="H27" s="552"/>
      <c r="I27" s="552" t="s">
        <v>43</v>
      </c>
      <c r="J27" s="559" t="s">
        <v>77</v>
      </c>
      <c r="K27" s="552"/>
      <c r="L27" s="2"/>
      <c r="M27" s="1772"/>
      <c r="N27" s="2"/>
      <c r="O27" s="2"/>
      <c r="P27" s="2"/>
      <c r="Q27" s="2"/>
      <c r="R27" s="2"/>
      <c r="S27" s="2"/>
      <c r="T27" s="2"/>
      <c r="U27" s="2"/>
      <c r="V27" s="2"/>
      <c r="W27" s="2"/>
      <c r="X27" s="2"/>
      <c r="Y27" s="2"/>
      <c r="Z27" s="2"/>
      <c r="AA27" s="1622"/>
    </row>
    <row r="28" spans="1:27" ht="15.75">
      <c r="A28" s="3629"/>
      <c r="B28" s="4701"/>
      <c r="C28" s="555" t="s">
        <v>44</v>
      </c>
      <c r="D28" s="560"/>
      <c r="E28" s="2"/>
      <c r="F28" s="552" t="s">
        <v>45</v>
      </c>
      <c r="G28" s="556"/>
      <c r="H28" s="2"/>
      <c r="I28" s="2" t="s">
        <v>1169</v>
      </c>
      <c r="J28" s="560"/>
      <c r="K28" s="2"/>
      <c r="L28" s="2"/>
      <c r="M28" s="14"/>
      <c r="N28" s="2"/>
      <c r="O28" s="2"/>
      <c r="P28" s="2"/>
      <c r="Q28" s="2"/>
      <c r="R28" s="2"/>
      <c r="S28" s="2"/>
      <c r="T28" s="2"/>
      <c r="U28" s="2"/>
      <c r="V28" s="2"/>
      <c r="W28" s="2"/>
      <c r="X28" s="2"/>
      <c r="Y28" s="2"/>
      <c r="Z28" s="2"/>
      <c r="AA28" s="1622"/>
    </row>
    <row r="29" spans="1:27" ht="15.75">
      <c r="A29" s="3629"/>
      <c r="B29" s="4701"/>
      <c r="C29" s="557"/>
      <c r="D29" s="554"/>
      <c r="E29" s="554"/>
      <c r="F29" s="554"/>
      <c r="G29" s="554"/>
      <c r="H29" s="554"/>
      <c r="I29" s="554"/>
      <c r="J29" s="554"/>
      <c r="K29" s="554"/>
      <c r="L29" s="115"/>
      <c r="M29" s="143"/>
      <c r="N29" s="2"/>
      <c r="O29" s="2"/>
      <c r="P29" s="2"/>
      <c r="Q29" s="2"/>
      <c r="R29" s="2"/>
      <c r="S29" s="2"/>
      <c r="T29" s="2"/>
      <c r="U29" s="2"/>
      <c r="V29" s="2"/>
      <c r="W29" s="2"/>
      <c r="X29" s="2"/>
      <c r="Y29" s="2"/>
      <c r="Z29" s="2"/>
      <c r="AA29" s="1622"/>
    </row>
    <row r="30" spans="1:27" ht="15.75">
      <c r="A30" s="3629"/>
      <c r="B30" s="907" t="s">
        <v>46</v>
      </c>
      <c r="C30" s="555"/>
      <c r="D30" s="552"/>
      <c r="E30" s="552"/>
      <c r="F30" s="552"/>
      <c r="G30" s="552"/>
      <c r="H30" s="552"/>
      <c r="I30" s="552"/>
      <c r="J30" s="552"/>
      <c r="K30" s="552"/>
      <c r="L30" s="552"/>
      <c r="M30" s="553"/>
      <c r="N30" s="2"/>
      <c r="O30" s="2"/>
      <c r="P30" s="2"/>
      <c r="Q30" s="2"/>
      <c r="R30" s="2"/>
      <c r="S30" s="2"/>
      <c r="T30" s="2"/>
      <c r="U30" s="2"/>
      <c r="V30" s="2"/>
      <c r="W30" s="2"/>
      <c r="X30" s="2"/>
      <c r="Y30" s="2"/>
      <c r="Z30" s="2"/>
      <c r="AA30" s="1622"/>
    </row>
    <row r="31" spans="1:27" ht="15.75">
      <c r="A31" s="3629"/>
      <c r="B31" s="907"/>
      <c r="C31" s="908" t="s">
        <v>47</v>
      </c>
      <c r="D31" s="1029" t="s">
        <v>112</v>
      </c>
      <c r="E31" s="552"/>
      <c r="F31" s="2" t="s">
        <v>48</v>
      </c>
      <c r="G31" s="1024">
        <v>2017</v>
      </c>
      <c r="H31" s="552"/>
      <c r="I31" s="2" t="s">
        <v>50</v>
      </c>
      <c r="J31" s="4107" t="s">
        <v>195</v>
      </c>
      <c r="K31" s="4068"/>
      <c r="L31" s="4068"/>
      <c r="M31" s="553"/>
      <c r="N31" s="2"/>
      <c r="O31" s="2"/>
      <c r="P31" s="2"/>
      <c r="Q31" s="2"/>
      <c r="R31" s="2"/>
      <c r="S31" s="2"/>
      <c r="T31" s="2"/>
      <c r="U31" s="2"/>
      <c r="V31" s="2"/>
      <c r="W31" s="2"/>
      <c r="X31" s="2"/>
      <c r="Y31" s="2"/>
      <c r="Z31" s="2"/>
      <c r="AA31" s="1622"/>
    </row>
    <row r="32" spans="1:27" ht="15.75">
      <c r="A32" s="3629"/>
      <c r="B32" s="1446"/>
      <c r="C32" s="557"/>
      <c r="D32" s="554"/>
      <c r="E32" s="554"/>
      <c r="F32" s="554"/>
      <c r="G32" s="554"/>
      <c r="H32" s="554"/>
      <c r="I32" s="554"/>
      <c r="J32" s="554"/>
      <c r="K32" s="554"/>
      <c r="L32" s="554"/>
      <c r="M32" s="558"/>
      <c r="N32" s="2"/>
      <c r="O32" s="2"/>
      <c r="P32" s="2"/>
      <c r="Q32" s="2"/>
      <c r="R32" s="2"/>
      <c r="S32" s="2"/>
      <c r="T32" s="2"/>
      <c r="U32" s="2"/>
      <c r="V32" s="2"/>
      <c r="W32" s="2"/>
      <c r="X32" s="2"/>
      <c r="Y32" s="2"/>
      <c r="Z32" s="2"/>
      <c r="AA32" s="1622"/>
    </row>
    <row r="33" spans="1:27" ht="15.95" customHeight="1">
      <c r="A33" s="3629"/>
      <c r="B33" s="3664" t="s">
        <v>53</v>
      </c>
      <c r="C33" s="562"/>
      <c r="D33" s="541"/>
      <c r="E33" s="541"/>
      <c r="F33" s="541"/>
      <c r="G33" s="541"/>
      <c r="H33" s="541"/>
      <c r="I33" s="541"/>
      <c r="J33" s="541"/>
      <c r="K33" s="541"/>
      <c r="L33" s="2"/>
      <c r="M33" s="14"/>
      <c r="N33" s="2"/>
      <c r="O33" s="2"/>
      <c r="P33" s="2"/>
      <c r="Q33" s="2"/>
      <c r="R33" s="2"/>
      <c r="S33" s="2"/>
      <c r="T33" s="2"/>
      <c r="U33" s="2"/>
      <c r="V33" s="2"/>
      <c r="W33" s="2"/>
      <c r="X33" s="2"/>
      <c r="Y33" s="2"/>
      <c r="Z33" s="2"/>
      <c r="AA33" s="1622"/>
    </row>
    <row r="34" spans="1:27" ht="15.75">
      <c r="A34" s="3629"/>
      <c r="B34" s="4701"/>
      <c r="C34" s="555" t="s">
        <v>54</v>
      </c>
      <c r="D34" s="1024">
        <v>2019</v>
      </c>
      <c r="E34" s="541"/>
      <c r="F34" s="552" t="s">
        <v>55</v>
      </c>
      <c r="G34" s="1031">
        <v>2028</v>
      </c>
      <c r="H34" s="541"/>
      <c r="I34" s="2"/>
      <c r="J34" s="541"/>
      <c r="K34" s="541"/>
      <c r="L34" s="2"/>
      <c r="M34" s="14"/>
      <c r="N34" s="2"/>
      <c r="O34" s="2"/>
      <c r="P34" s="2"/>
      <c r="Q34" s="2"/>
      <c r="R34" s="2"/>
      <c r="S34" s="2"/>
      <c r="T34" s="2"/>
      <c r="U34" s="2"/>
      <c r="V34" s="2"/>
      <c r="W34" s="2"/>
      <c r="X34" s="2"/>
      <c r="Y34" s="2"/>
      <c r="Z34" s="2"/>
      <c r="AA34" s="1622"/>
    </row>
    <row r="35" spans="1:27" ht="15.75">
      <c r="A35" s="3629"/>
      <c r="B35" s="4701"/>
      <c r="C35" s="557"/>
      <c r="D35" s="554"/>
      <c r="E35" s="565"/>
      <c r="F35" s="554"/>
      <c r="G35" s="565"/>
      <c r="H35" s="565"/>
      <c r="I35" s="115"/>
      <c r="J35" s="565"/>
      <c r="K35" s="565"/>
      <c r="L35" s="115"/>
      <c r="M35" s="143"/>
      <c r="N35" s="2"/>
      <c r="O35" s="2"/>
      <c r="P35" s="2"/>
      <c r="Q35" s="2"/>
      <c r="R35" s="2"/>
      <c r="S35" s="2"/>
      <c r="T35" s="2"/>
      <c r="U35" s="2"/>
      <c r="V35" s="2"/>
      <c r="W35" s="2"/>
      <c r="X35" s="2"/>
      <c r="Y35" s="2"/>
      <c r="Z35" s="2"/>
      <c r="AA35" s="1622"/>
    </row>
    <row r="36" spans="1:27" ht="15.95" customHeight="1">
      <c r="A36" s="3629"/>
      <c r="B36" s="4701" t="s">
        <v>56</v>
      </c>
      <c r="C36" s="555"/>
      <c r="D36" s="552"/>
      <c r="E36" s="552"/>
      <c r="F36" s="552"/>
      <c r="G36" s="552"/>
      <c r="H36" s="552"/>
      <c r="I36" s="552"/>
      <c r="J36" s="552"/>
      <c r="K36" s="552"/>
      <c r="L36" s="552"/>
      <c r="M36" s="553"/>
      <c r="N36" s="2"/>
      <c r="O36" s="2"/>
      <c r="P36" s="2"/>
      <c r="Q36" s="2"/>
      <c r="R36" s="2"/>
      <c r="S36" s="2"/>
      <c r="T36" s="2"/>
      <c r="U36" s="2"/>
      <c r="V36" s="2"/>
      <c r="W36" s="2"/>
      <c r="X36" s="2"/>
      <c r="Y36" s="2"/>
      <c r="Z36" s="2"/>
      <c r="AA36" s="1622"/>
    </row>
    <row r="37" spans="1:27" ht="15.95" customHeight="1">
      <c r="A37" s="3629"/>
      <c r="B37" s="4701"/>
      <c r="C37" s="555"/>
      <c r="D37" s="4095" t="s">
        <v>57</v>
      </c>
      <c r="E37" s="4095"/>
      <c r="F37" s="4095" t="s">
        <v>58</v>
      </c>
      <c r="G37" s="4095"/>
      <c r="H37" s="4095" t="s">
        <v>59</v>
      </c>
      <c r="I37" s="4095"/>
      <c r="J37" s="4087" t="s">
        <v>60</v>
      </c>
      <c r="K37" s="4087"/>
      <c r="L37" s="4095" t="s">
        <v>61</v>
      </c>
      <c r="M37" s="4097"/>
      <c r="N37" s="2"/>
      <c r="O37" s="2"/>
      <c r="P37" s="2"/>
      <c r="Q37" s="2"/>
      <c r="R37" s="2"/>
      <c r="S37" s="2"/>
      <c r="T37" s="2"/>
      <c r="U37" s="2"/>
      <c r="V37" s="2"/>
      <c r="W37" s="2"/>
      <c r="X37" s="2"/>
      <c r="Y37" s="2"/>
      <c r="Z37" s="2"/>
      <c r="AA37" s="1622"/>
    </row>
    <row r="38" spans="1:27" ht="15.95" customHeight="1">
      <c r="A38" s="3629"/>
      <c r="B38" s="4701"/>
      <c r="C38" s="555"/>
      <c r="D38" s="4107"/>
      <c r="E38" s="4068"/>
      <c r="F38" s="4068">
        <v>1</v>
      </c>
      <c r="G38" s="4068"/>
      <c r="H38" s="4068">
        <v>1</v>
      </c>
      <c r="I38" s="4068"/>
      <c r="J38" s="4068">
        <v>1</v>
      </c>
      <c r="K38" s="4068"/>
      <c r="L38" s="4068">
        <v>1</v>
      </c>
      <c r="M38" s="4069"/>
      <c r="N38" s="2"/>
      <c r="O38" s="2"/>
      <c r="P38" s="2"/>
      <c r="Q38" s="2"/>
      <c r="R38" s="2"/>
      <c r="S38" s="2"/>
      <c r="T38" s="2"/>
      <c r="U38" s="2"/>
      <c r="V38" s="2"/>
      <c r="W38" s="2"/>
      <c r="X38" s="2"/>
      <c r="Y38" s="2"/>
      <c r="Z38" s="2"/>
      <c r="AA38" s="1622"/>
    </row>
    <row r="39" spans="1:27" ht="15.95" customHeight="1">
      <c r="A39" s="3629"/>
      <c r="B39" s="4701"/>
      <c r="C39" s="555"/>
      <c r="D39" s="4068" t="s">
        <v>62</v>
      </c>
      <c r="E39" s="4068"/>
      <c r="F39" s="4068" t="s">
        <v>63</v>
      </c>
      <c r="G39" s="4068"/>
      <c r="H39" s="4086" t="s">
        <v>64</v>
      </c>
      <c r="I39" s="4086"/>
      <c r="J39" s="4086" t="s">
        <v>65</v>
      </c>
      <c r="K39" s="4086"/>
      <c r="L39" s="4086" t="s">
        <v>66</v>
      </c>
      <c r="M39" s="4093"/>
      <c r="N39" s="2"/>
      <c r="O39" s="2"/>
      <c r="P39" s="2"/>
      <c r="Q39" s="2"/>
      <c r="R39" s="2"/>
      <c r="S39" s="2"/>
      <c r="T39" s="2"/>
      <c r="U39" s="2"/>
      <c r="V39" s="2"/>
      <c r="W39" s="2"/>
      <c r="X39" s="2"/>
      <c r="Y39" s="2"/>
      <c r="Z39" s="2"/>
      <c r="AA39" s="1622"/>
    </row>
    <row r="40" spans="1:27" ht="15.95" customHeight="1">
      <c r="A40" s="3629"/>
      <c r="B40" s="4701"/>
      <c r="C40" s="555"/>
      <c r="D40" s="4107">
        <v>1</v>
      </c>
      <c r="E40" s="4068"/>
      <c r="F40" s="4068">
        <v>1</v>
      </c>
      <c r="G40" s="4068"/>
      <c r="H40" s="4068">
        <v>1</v>
      </c>
      <c r="I40" s="4068"/>
      <c r="J40" s="4068">
        <v>1</v>
      </c>
      <c r="K40" s="4068"/>
      <c r="L40" s="4068">
        <v>1</v>
      </c>
      <c r="M40" s="4069"/>
      <c r="N40" s="2"/>
      <c r="O40" s="2"/>
      <c r="P40" s="2"/>
      <c r="Q40" s="2"/>
      <c r="R40" s="2"/>
      <c r="S40" s="2"/>
      <c r="T40" s="2"/>
      <c r="U40" s="2"/>
      <c r="V40" s="2"/>
      <c r="W40" s="2"/>
      <c r="X40" s="2"/>
      <c r="Y40" s="2"/>
      <c r="Z40" s="2"/>
      <c r="AA40" s="1622"/>
    </row>
    <row r="41" spans="1:27" ht="15.95" customHeight="1">
      <c r="A41" s="3629"/>
      <c r="B41" s="4701"/>
      <c r="C41" s="555"/>
      <c r="D41" s="4068" t="s">
        <v>67</v>
      </c>
      <c r="E41" s="4068"/>
      <c r="F41" s="4068" t="s">
        <v>72</v>
      </c>
      <c r="G41" s="4068"/>
      <c r="H41" s="2"/>
      <c r="I41" s="2"/>
      <c r="J41" s="2"/>
      <c r="K41" s="552"/>
      <c r="L41" s="552"/>
      <c r="M41" s="553"/>
      <c r="N41" s="2"/>
      <c r="O41" s="2"/>
      <c r="P41" s="2"/>
      <c r="Q41" s="2"/>
      <c r="R41" s="2"/>
      <c r="S41" s="2"/>
      <c r="T41" s="2"/>
      <c r="U41" s="2"/>
      <c r="V41" s="2"/>
      <c r="W41" s="2"/>
      <c r="X41" s="2"/>
      <c r="Y41" s="2"/>
      <c r="Z41" s="2"/>
      <c r="AA41" s="1622"/>
    </row>
    <row r="42" spans="1:27" ht="15.95" customHeight="1">
      <c r="A42" s="3629"/>
      <c r="B42" s="4701"/>
      <c r="C42" s="555"/>
      <c r="D42" s="4107">
        <v>1</v>
      </c>
      <c r="E42" s="4068"/>
      <c r="F42" s="4068">
        <v>10</v>
      </c>
      <c r="G42" s="4068"/>
      <c r="H42" s="1034"/>
      <c r="I42" s="1035"/>
      <c r="J42" s="1034"/>
      <c r="K42" s="1035"/>
      <c r="L42" s="1034"/>
      <c r="M42" s="1036"/>
      <c r="N42" s="2"/>
      <c r="O42" s="2"/>
      <c r="P42" s="2"/>
      <c r="Q42" s="2"/>
      <c r="R42" s="2"/>
      <c r="S42" s="2"/>
      <c r="T42" s="2"/>
      <c r="U42" s="2"/>
      <c r="V42" s="2"/>
      <c r="W42" s="2"/>
      <c r="X42" s="2"/>
      <c r="Y42" s="2"/>
      <c r="Z42" s="2"/>
      <c r="AA42" s="1622"/>
    </row>
    <row r="43" spans="1:27" ht="15.75">
      <c r="A43" s="3629"/>
      <c r="B43" s="4701"/>
      <c r="C43" s="555"/>
      <c r="D43" s="552"/>
      <c r="E43" s="552"/>
      <c r="F43" s="552"/>
      <c r="G43" s="552"/>
      <c r="H43" s="552"/>
      <c r="I43" s="552"/>
      <c r="J43" s="552"/>
      <c r="K43" s="552"/>
      <c r="L43" s="552"/>
      <c r="M43" s="553"/>
      <c r="N43" s="2"/>
      <c r="O43" s="2"/>
      <c r="P43" s="2"/>
      <c r="Q43" s="2"/>
      <c r="R43" s="2"/>
      <c r="S43" s="2"/>
      <c r="T43" s="2"/>
      <c r="U43" s="2"/>
      <c r="V43" s="2"/>
      <c r="W43" s="2"/>
      <c r="X43" s="2"/>
      <c r="Y43" s="2"/>
      <c r="Z43" s="2"/>
      <c r="AA43" s="1622"/>
    </row>
    <row r="44" spans="1:27" ht="15.75">
      <c r="A44" s="3629"/>
      <c r="B44" s="4701"/>
      <c r="C44" s="555"/>
      <c r="D44" s="552"/>
      <c r="E44" s="552"/>
      <c r="F44" s="3620"/>
      <c r="G44" s="3620"/>
      <c r="H44" s="3620"/>
      <c r="I44" s="3620"/>
      <c r="J44" s="552"/>
      <c r="K44" s="552"/>
      <c r="L44" s="552"/>
      <c r="M44" s="553"/>
      <c r="N44" s="2"/>
      <c r="O44" s="2"/>
      <c r="P44" s="2"/>
      <c r="Q44" s="2"/>
      <c r="R44" s="2"/>
      <c r="S44" s="2"/>
      <c r="T44" s="2"/>
      <c r="U44" s="2"/>
      <c r="V44" s="2"/>
      <c r="W44" s="2"/>
      <c r="X44" s="2"/>
      <c r="Y44" s="2"/>
      <c r="Z44" s="2"/>
      <c r="AA44" s="1622"/>
    </row>
    <row r="45" spans="1:27" ht="15.75">
      <c r="A45" s="3629"/>
      <c r="B45" s="4700"/>
      <c r="C45" s="557"/>
      <c r="D45" s="554"/>
      <c r="E45" s="554"/>
      <c r="F45" s="554"/>
      <c r="G45" s="554"/>
      <c r="H45" s="554"/>
      <c r="I45" s="554"/>
      <c r="J45" s="554"/>
      <c r="K45" s="554"/>
      <c r="L45" s="3608"/>
      <c r="M45" s="3613"/>
      <c r="N45" s="2"/>
      <c r="O45" s="2"/>
      <c r="P45" s="2"/>
      <c r="Q45" s="2"/>
      <c r="R45" s="2"/>
      <c r="S45" s="2"/>
      <c r="T45" s="2"/>
      <c r="U45" s="2"/>
      <c r="V45" s="2"/>
      <c r="W45" s="2"/>
      <c r="X45" s="2"/>
      <c r="Y45" s="2"/>
      <c r="Z45" s="2"/>
      <c r="AA45" s="1622"/>
    </row>
    <row r="46" spans="1:27" ht="15.95" customHeight="1">
      <c r="A46" s="3629"/>
      <c r="B46" s="3664" t="s">
        <v>73</v>
      </c>
      <c r="C46" s="555"/>
      <c r="D46" s="552"/>
      <c r="E46" s="552"/>
      <c r="F46" s="552"/>
      <c r="G46" s="552"/>
      <c r="H46" s="552"/>
      <c r="I46" s="552"/>
      <c r="J46" s="552"/>
      <c r="K46" s="552"/>
      <c r="L46" s="2"/>
      <c r="M46" s="14"/>
      <c r="N46" s="2"/>
      <c r="O46" s="2"/>
      <c r="P46" s="2"/>
      <c r="Q46" s="2"/>
      <c r="R46" s="2"/>
      <c r="S46" s="2"/>
      <c r="T46" s="2"/>
      <c r="U46" s="2"/>
      <c r="V46" s="2"/>
      <c r="W46" s="2"/>
      <c r="X46" s="2"/>
      <c r="Y46" s="2"/>
      <c r="Z46" s="2"/>
      <c r="AA46" s="1622"/>
    </row>
    <row r="47" spans="1:27" ht="15.75">
      <c r="A47" s="3629"/>
      <c r="B47" s="4701"/>
      <c r="C47" s="53"/>
      <c r="D47" s="552" t="s">
        <v>74</v>
      </c>
      <c r="E47" s="910" t="s">
        <v>75</v>
      </c>
      <c r="F47" s="4110" t="s">
        <v>76</v>
      </c>
      <c r="G47" s="4517"/>
      <c r="H47" s="552"/>
      <c r="I47" s="552" t="s">
        <v>39</v>
      </c>
      <c r="J47" s="552"/>
      <c r="K47" s="3620"/>
      <c r="L47" s="3620"/>
      <c r="M47" s="3621"/>
      <c r="N47" s="2"/>
      <c r="O47" s="2"/>
      <c r="P47" s="2"/>
      <c r="Q47" s="2"/>
      <c r="R47" s="2"/>
      <c r="S47" s="2"/>
      <c r="T47" s="2"/>
      <c r="U47" s="2"/>
      <c r="V47" s="2"/>
      <c r="W47" s="2"/>
      <c r="X47" s="2"/>
      <c r="Y47" s="2"/>
      <c r="Z47" s="2"/>
      <c r="AA47" s="1622"/>
    </row>
    <row r="48" spans="1:27" ht="15.75">
      <c r="A48" s="3629"/>
      <c r="B48" s="4701"/>
      <c r="C48" s="53"/>
      <c r="D48" s="1031"/>
      <c r="E48" s="967" t="s">
        <v>77</v>
      </c>
      <c r="F48" s="4110"/>
      <c r="G48" s="4518"/>
      <c r="H48" s="552"/>
      <c r="I48" s="4107"/>
      <c r="J48" s="4068"/>
      <c r="K48" s="3620"/>
      <c r="L48" s="3620"/>
      <c r="M48" s="3621"/>
      <c r="N48" s="2"/>
      <c r="O48" s="2"/>
      <c r="P48" s="2"/>
      <c r="Q48" s="2"/>
      <c r="R48" s="2"/>
      <c r="S48" s="2"/>
      <c r="T48" s="2"/>
      <c r="U48" s="2"/>
      <c r="V48" s="2"/>
      <c r="W48" s="2"/>
      <c r="X48" s="2"/>
      <c r="Y48" s="2"/>
      <c r="Z48" s="2"/>
      <c r="AA48" s="1622"/>
    </row>
    <row r="49" spans="1:27" ht="15.75">
      <c r="A49" s="3629"/>
      <c r="B49" s="4701"/>
      <c r="C49" s="181"/>
      <c r="D49" s="115"/>
      <c r="E49" s="115"/>
      <c r="F49" s="115"/>
      <c r="G49" s="115"/>
      <c r="H49" s="115"/>
      <c r="I49" s="115"/>
      <c r="J49" s="115"/>
      <c r="K49" s="115"/>
      <c r="L49" s="2"/>
      <c r="M49" s="14"/>
      <c r="N49" s="2"/>
      <c r="O49" s="2"/>
      <c r="P49" s="2"/>
      <c r="Q49" s="2"/>
      <c r="R49" s="2"/>
      <c r="S49" s="2"/>
      <c r="T49" s="2"/>
      <c r="U49" s="2"/>
      <c r="V49" s="2"/>
      <c r="W49" s="2"/>
      <c r="X49" s="2"/>
      <c r="Y49" s="2"/>
      <c r="Z49" s="2"/>
      <c r="AA49" s="1622"/>
    </row>
    <row r="50" spans="1:27" ht="63.95" customHeight="1">
      <c r="A50" s="3629"/>
      <c r="B50" s="1446" t="s">
        <v>78</v>
      </c>
      <c r="C50" s="4098" t="s">
        <v>1460</v>
      </c>
      <c r="D50" s="4095"/>
      <c r="E50" s="4095"/>
      <c r="F50" s="4095"/>
      <c r="G50" s="4095"/>
      <c r="H50" s="4095"/>
      <c r="I50" s="4095"/>
      <c r="J50" s="4095"/>
      <c r="K50" s="4095"/>
      <c r="L50" s="4095"/>
      <c r="M50" s="4097"/>
      <c r="N50" s="2"/>
      <c r="O50" s="2"/>
      <c r="P50" s="2"/>
      <c r="Q50" s="2"/>
      <c r="R50" s="2"/>
      <c r="S50" s="2"/>
      <c r="T50" s="2"/>
      <c r="U50" s="2"/>
      <c r="V50" s="2"/>
      <c r="W50" s="2"/>
      <c r="X50" s="2"/>
      <c r="Y50" s="2"/>
      <c r="Z50" s="2"/>
      <c r="AA50" s="1622"/>
    </row>
    <row r="51" spans="1:27" ht="33.950000000000003" customHeight="1">
      <c r="A51" s="3629"/>
      <c r="B51" s="1446" t="s">
        <v>79</v>
      </c>
      <c r="C51" s="4067" t="s">
        <v>1461</v>
      </c>
      <c r="D51" s="4068"/>
      <c r="E51" s="4068"/>
      <c r="F51" s="4068"/>
      <c r="G51" s="4068"/>
      <c r="H51" s="4068"/>
      <c r="I51" s="4068"/>
      <c r="J51" s="4068"/>
      <c r="K51" s="4068"/>
      <c r="L51" s="4068"/>
      <c r="M51" s="4069"/>
      <c r="N51" s="2"/>
      <c r="O51" s="2"/>
      <c r="P51" s="2"/>
      <c r="Q51" s="2"/>
      <c r="R51" s="2"/>
      <c r="S51" s="2"/>
      <c r="T51" s="2"/>
      <c r="U51" s="2"/>
      <c r="V51" s="2"/>
      <c r="W51" s="2"/>
      <c r="X51" s="2"/>
      <c r="Y51" s="2"/>
      <c r="Z51" s="2"/>
      <c r="AA51" s="1622"/>
    </row>
    <row r="52" spans="1:27" ht="15.75">
      <c r="A52" s="3629"/>
      <c r="B52" s="1446" t="s">
        <v>80</v>
      </c>
      <c r="C52" s="980">
        <v>30</v>
      </c>
      <c r="D52" s="910"/>
      <c r="E52" s="910"/>
      <c r="F52" s="910"/>
      <c r="G52" s="910"/>
      <c r="H52" s="910"/>
      <c r="I52" s="910"/>
      <c r="J52" s="910"/>
      <c r="K52" s="910"/>
      <c r="L52" s="910"/>
      <c r="M52" s="911"/>
      <c r="N52" s="2"/>
      <c r="O52" s="2"/>
      <c r="P52" s="2"/>
      <c r="Q52" s="2"/>
      <c r="R52" s="2"/>
      <c r="S52" s="2"/>
      <c r="T52" s="2"/>
      <c r="U52" s="2"/>
      <c r="V52" s="2"/>
      <c r="W52" s="2"/>
      <c r="X52" s="2"/>
      <c r="Y52" s="2"/>
      <c r="Z52" s="2"/>
      <c r="AA52" s="1622"/>
    </row>
    <row r="53" spans="1:27" ht="15.75">
      <c r="A53" s="3665"/>
      <c r="B53" s="1446" t="s">
        <v>81</v>
      </c>
      <c r="C53" s="969" t="s">
        <v>112</v>
      </c>
      <c r="D53" s="910"/>
      <c r="E53" s="910"/>
      <c r="F53" s="910"/>
      <c r="G53" s="910"/>
      <c r="H53" s="910"/>
      <c r="I53" s="910"/>
      <c r="J53" s="910"/>
      <c r="K53" s="910"/>
      <c r="L53" s="910"/>
      <c r="M53" s="911"/>
      <c r="N53" s="2"/>
      <c r="O53" s="2"/>
      <c r="P53" s="2"/>
      <c r="Q53" s="2"/>
      <c r="R53" s="2"/>
      <c r="S53" s="2"/>
      <c r="T53" s="2"/>
      <c r="U53" s="2"/>
      <c r="V53" s="2"/>
      <c r="W53" s="2"/>
      <c r="X53" s="2"/>
      <c r="Y53" s="2"/>
      <c r="Z53" s="2"/>
      <c r="AA53" s="1622"/>
    </row>
    <row r="54" spans="1:27" ht="33.950000000000003" customHeight="1">
      <c r="A54" s="3632" t="s">
        <v>82</v>
      </c>
      <c r="B54" s="557" t="s">
        <v>83</v>
      </c>
      <c r="C54" s="4786" t="s">
        <v>586</v>
      </c>
      <c r="D54" s="4787"/>
      <c r="E54" s="4787"/>
      <c r="F54" s="4787"/>
      <c r="G54" s="4787"/>
      <c r="H54" s="4787"/>
      <c r="I54" s="4787"/>
      <c r="J54" s="4787"/>
      <c r="K54" s="4787"/>
      <c r="L54" s="4787"/>
      <c r="M54" s="4788"/>
      <c r="N54" s="2"/>
      <c r="O54" s="2"/>
      <c r="P54" s="2"/>
      <c r="Q54" s="2"/>
      <c r="R54" s="2"/>
      <c r="S54" s="2"/>
      <c r="T54" s="2"/>
      <c r="U54" s="2"/>
      <c r="V54" s="2"/>
      <c r="W54" s="2"/>
      <c r="X54" s="2"/>
      <c r="Y54" s="2"/>
      <c r="Z54" s="2"/>
      <c r="AA54" s="1622"/>
    </row>
    <row r="55" spans="1:27" ht="17.100000000000001" customHeight="1">
      <c r="A55" s="3633"/>
      <c r="B55" s="557" t="s">
        <v>85</v>
      </c>
      <c r="C55" s="4786" t="s">
        <v>587</v>
      </c>
      <c r="D55" s="4787"/>
      <c r="E55" s="4787"/>
      <c r="F55" s="4787"/>
      <c r="G55" s="4787"/>
      <c r="H55" s="4787"/>
      <c r="I55" s="4787"/>
      <c r="J55" s="4787"/>
      <c r="K55" s="4787"/>
      <c r="L55" s="4787"/>
      <c r="M55" s="4788"/>
      <c r="N55" s="2"/>
      <c r="O55" s="2"/>
      <c r="P55" s="2"/>
      <c r="Q55" s="2"/>
      <c r="R55" s="2"/>
      <c r="S55" s="2"/>
      <c r="T55" s="2"/>
      <c r="U55" s="2"/>
      <c r="V55" s="2"/>
      <c r="W55" s="2"/>
      <c r="X55" s="2"/>
      <c r="Y55" s="2"/>
      <c r="Z55" s="2"/>
      <c r="AA55" s="1622"/>
    </row>
    <row r="56" spans="1:27" ht="17.100000000000001" customHeight="1">
      <c r="A56" s="3633"/>
      <c r="B56" s="557" t="s">
        <v>87</v>
      </c>
      <c r="C56" s="4786" t="s">
        <v>233</v>
      </c>
      <c r="D56" s="4787"/>
      <c r="E56" s="4787"/>
      <c r="F56" s="4787"/>
      <c r="G56" s="4787"/>
      <c r="H56" s="4787"/>
      <c r="I56" s="4787"/>
      <c r="J56" s="4787"/>
      <c r="K56" s="4787"/>
      <c r="L56" s="4787"/>
      <c r="M56" s="4788"/>
      <c r="N56" s="2"/>
      <c r="O56" s="2"/>
      <c r="P56" s="2"/>
      <c r="Q56" s="2"/>
      <c r="R56" s="2"/>
      <c r="S56" s="2"/>
      <c r="T56" s="2"/>
      <c r="U56" s="2"/>
      <c r="V56" s="2"/>
      <c r="W56" s="2"/>
      <c r="X56" s="2"/>
      <c r="Y56" s="2"/>
      <c r="Z56" s="2"/>
      <c r="AA56" s="1622"/>
    </row>
    <row r="57" spans="1:27" ht="17.100000000000001" customHeight="1">
      <c r="A57" s="3633"/>
      <c r="B57" s="557" t="s">
        <v>89</v>
      </c>
      <c r="C57" s="4786" t="s">
        <v>588</v>
      </c>
      <c r="D57" s="4787"/>
      <c r="E57" s="4787"/>
      <c r="F57" s="4787"/>
      <c r="G57" s="4787"/>
      <c r="H57" s="4787"/>
      <c r="I57" s="4787"/>
      <c r="J57" s="4787"/>
      <c r="K57" s="4787"/>
      <c r="L57" s="4787"/>
      <c r="M57" s="4788"/>
      <c r="N57" s="2"/>
      <c r="O57" s="2"/>
      <c r="P57" s="2"/>
      <c r="Q57" s="2"/>
      <c r="R57" s="2"/>
      <c r="S57" s="2"/>
      <c r="T57" s="2"/>
      <c r="U57" s="2"/>
      <c r="V57" s="2"/>
      <c r="W57" s="2"/>
      <c r="X57" s="2"/>
      <c r="Y57" s="2"/>
      <c r="Z57" s="2"/>
      <c r="AA57" s="1622"/>
    </row>
    <row r="58" spans="1:27" ht="33.950000000000003" customHeight="1">
      <c r="A58" s="3633"/>
      <c r="B58" s="557" t="s">
        <v>91</v>
      </c>
      <c r="C58" s="4174" t="s">
        <v>1122</v>
      </c>
      <c r="D58" s="4175"/>
      <c r="E58" s="4175"/>
      <c r="F58" s="4175"/>
      <c r="G58" s="4175"/>
      <c r="H58" s="4175"/>
      <c r="I58" s="4175"/>
      <c r="J58" s="4175"/>
      <c r="K58" s="4175"/>
      <c r="L58" s="4175"/>
      <c r="M58" s="4521"/>
      <c r="N58" s="2"/>
      <c r="O58" s="2"/>
      <c r="P58" s="2"/>
      <c r="Q58" s="2"/>
      <c r="R58" s="2"/>
      <c r="S58" s="2"/>
      <c r="T58" s="2"/>
      <c r="U58" s="2"/>
      <c r="V58" s="2"/>
      <c r="W58" s="2"/>
      <c r="X58" s="2"/>
      <c r="Y58" s="2"/>
      <c r="Z58" s="2"/>
      <c r="AA58" s="1622"/>
    </row>
    <row r="59" spans="1:27" ht="17.100000000000001" customHeight="1">
      <c r="A59" s="3634"/>
      <c r="B59" s="557" t="s">
        <v>93</v>
      </c>
      <c r="C59" s="4067" t="s">
        <v>1462</v>
      </c>
      <c r="D59" s="4068"/>
      <c r="E59" s="4068"/>
      <c r="F59" s="4068"/>
      <c r="G59" s="4068"/>
      <c r="H59" s="4068"/>
      <c r="I59" s="4068"/>
      <c r="J59" s="4068"/>
      <c r="K59" s="4068"/>
      <c r="L59" s="4068"/>
      <c r="M59" s="4069"/>
      <c r="N59" s="2"/>
      <c r="O59" s="2"/>
      <c r="P59" s="2"/>
      <c r="Q59" s="2"/>
      <c r="R59" s="2"/>
      <c r="S59" s="2"/>
      <c r="T59" s="2"/>
      <c r="U59" s="2"/>
      <c r="V59" s="2"/>
      <c r="W59" s="2"/>
      <c r="X59" s="2"/>
      <c r="Y59" s="2"/>
      <c r="Z59" s="2"/>
      <c r="AA59" s="1622"/>
    </row>
    <row r="60" spans="1:27" ht="78.95" customHeight="1">
      <c r="A60" s="3632" t="s">
        <v>95</v>
      </c>
      <c r="B60" s="181" t="s">
        <v>96</v>
      </c>
      <c r="C60" s="3757" t="s">
        <v>248</v>
      </c>
      <c r="D60" s="3758"/>
      <c r="E60" s="3758"/>
      <c r="F60" s="3758"/>
      <c r="G60" s="3758"/>
      <c r="H60" s="3758"/>
      <c r="I60" s="3758"/>
      <c r="J60" s="3758"/>
      <c r="K60" s="3758"/>
      <c r="L60" s="3758"/>
      <c r="M60" s="3759"/>
      <c r="N60" s="2"/>
      <c r="O60" s="2"/>
      <c r="P60" s="2"/>
      <c r="Q60" s="2"/>
      <c r="R60" s="2"/>
      <c r="S60" s="2"/>
      <c r="T60" s="2"/>
      <c r="U60" s="2"/>
      <c r="V60" s="2"/>
      <c r="W60" s="2"/>
      <c r="X60" s="2"/>
      <c r="Y60" s="2"/>
      <c r="Z60" s="2"/>
      <c r="AA60" s="1622"/>
    </row>
    <row r="61" spans="1:27" ht="15.95" customHeight="1">
      <c r="A61" s="3633"/>
      <c r="B61" s="181" t="s">
        <v>98</v>
      </c>
      <c r="C61" s="4067" t="s">
        <v>99</v>
      </c>
      <c r="D61" s="4068"/>
      <c r="E61" s="4068"/>
      <c r="F61" s="4068"/>
      <c r="G61" s="4068"/>
      <c r="H61" s="4068"/>
      <c r="I61" s="4068"/>
      <c r="J61" s="4068"/>
      <c r="K61" s="4068"/>
      <c r="L61" s="4068"/>
      <c r="M61" s="4069"/>
      <c r="N61" s="2"/>
      <c r="O61" s="2"/>
      <c r="P61" s="2"/>
      <c r="Q61" s="2"/>
      <c r="R61" s="2"/>
      <c r="S61" s="2"/>
      <c r="T61" s="2"/>
      <c r="U61" s="2"/>
      <c r="V61" s="2"/>
      <c r="W61" s="2"/>
      <c r="X61" s="2"/>
      <c r="Y61" s="2"/>
      <c r="Z61" s="2"/>
      <c r="AA61" s="1622"/>
    </row>
    <row r="62" spans="1:27" ht="17.100000000000001" customHeight="1" thickBot="1">
      <c r="A62" s="3655"/>
      <c r="B62" s="1448" t="s">
        <v>12</v>
      </c>
      <c r="C62" s="4067" t="s">
        <v>240</v>
      </c>
      <c r="D62" s="4068"/>
      <c r="E62" s="4068"/>
      <c r="F62" s="4068"/>
      <c r="G62" s="4068"/>
      <c r="H62" s="4068"/>
      <c r="I62" s="4068"/>
      <c r="J62" s="4068"/>
      <c r="K62" s="4068"/>
      <c r="L62" s="4068"/>
      <c r="M62" s="4069"/>
      <c r="N62" s="2"/>
      <c r="O62" s="2"/>
      <c r="P62" s="2"/>
      <c r="Q62" s="2"/>
      <c r="R62" s="2"/>
      <c r="S62" s="2"/>
      <c r="T62" s="2"/>
      <c r="U62" s="2"/>
      <c r="V62" s="2"/>
      <c r="W62" s="2"/>
      <c r="X62" s="2"/>
      <c r="Y62" s="2"/>
      <c r="Z62" s="2"/>
      <c r="AA62" s="1622"/>
    </row>
    <row r="63" spans="1:27" ht="16.5" thickBot="1">
      <c r="A63" s="381" t="s">
        <v>100</v>
      </c>
      <c r="B63" s="916"/>
      <c r="C63" s="4112"/>
      <c r="D63" s="4113"/>
      <c r="E63" s="4113"/>
      <c r="F63" s="4113"/>
      <c r="G63" s="4113"/>
      <c r="H63" s="4113"/>
      <c r="I63" s="4113"/>
      <c r="J63" s="4113"/>
      <c r="K63" s="4113"/>
      <c r="L63" s="4113"/>
      <c r="M63" s="4114"/>
      <c r="N63" s="2"/>
      <c r="O63" s="2"/>
      <c r="P63" s="2"/>
      <c r="Q63" s="2"/>
      <c r="R63" s="2"/>
      <c r="S63" s="2"/>
      <c r="T63" s="2"/>
      <c r="U63" s="2"/>
      <c r="V63" s="2"/>
      <c r="W63" s="2"/>
      <c r="X63" s="2"/>
      <c r="Y63" s="2"/>
      <c r="Z63" s="2"/>
      <c r="AA63" s="1622"/>
    </row>
    <row r="64" spans="1:27" ht="15.75">
      <c r="A64" s="2"/>
      <c r="B64" s="401"/>
      <c r="C64" s="3620"/>
      <c r="D64" s="3620"/>
      <c r="E64" s="3620"/>
      <c r="F64" s="3620"/>
      <c r="G64" s="3620"/>
      <c r="H64" s="3620"/>
      <c r="I64" s="3620"/>
      <c r="J64" s="3620"/>
      <c r="K64" s="3620"/>
      <c r="L64" s="3620"/>
      <c r="M64" s="3620"/>
      <c r="N64" s="2"/>
      <c r="O64" s="2"/>
      <c r="P64" s="2"/>
      <c r="Q64" s="2"/>
      <c r="R64" s="2"/>
      <c r="S64" s="2"/>
      <c r="T64" s="2"/>
      <c r="U64" s="2"/>
      <c r="V64" s="2"/>
      <c r="W64" s="2"/>
      <c r="X64" s="2"/>
      <c r="Y64" s="2"/>
      <c r="Z64" s="2"/>
      <c r="AA64" s="1622"/>
    </row>
    <row r="65" spans="1:27" ht="15.75">
      <c r="A65" s="2"/>
      <c r="B65" s="401"/>
      <c r="C65" s="3617"/>
      <c r="D65" s="3617"/>
      <c r="E65" s="3617"/>
      <c r="F65" s="3617"/>
      <c r="G65" s="3617"/>
      <c r="H65" s="3617"/>
      <c r="I65" s="3617"/>
      <c r="J65" s="3617"/>
      <c r="K65" s="3617"/>
      <c r="L65" s="3617"/>
      <c r="M65" s="3617"/>
      <c r="N65" s="2"/>
      <c r="O65" s="2"/>
      <c r="P65" s="2"/>
      <c r="Q65" s="2"/>
      <c r="R65" s="2"/>
      <c r="S65" s="2"/>
      <c r="T65" s="2"/>
      <c r="U65" s="2"/>
      <c r="V65" s="2"/>
      <c r="W65" s="2"/>
      <c r="X65" s="2"/>
      <c r="Y65" s="2"/>
      <c r="Z65" s="2"/>
      <c r="AA65" s="1622"/>
    </row>
    <row r="66" spans="1:27" ht="15.75">
      <c r="A66" s="2"/>
      <c r="B66" s="401"/>
      <c r="C66" s="3620"/>
      <c r="D66" s="3620"/>
      <c r="E66" s="3620"/>
      <c r="F66" s="3620"/>
      <c r="G66" s="3620"/>
      <c r="H66" s="3620"/>
      <c r="I66" s="3620"/>
      <c r="J66" s="3620"/>
      <c r="K66" s="3620"/>
      <c r="L66" s="3620"/>
      <c r="M66" s="3620"/>
      <c r="N66" s="2"/>
      <c r="O66" s="2"/>
      <c r="P66" s="2"/>
      <c r="Q66" s="2"/>
      <c r="R66" s="2"/>
      <c r="S66" s="2"/>
      <c r="T66" s="2"/>
      <c r="U66" s="2"/>
      <c r="V66" s="2"/>
      <c r="W66" s="2"/>
      <c r="X66" s="2"/>
      <c r="Y66" s="2"/>
      <c r="Z66" s="2"/>
      <c r="AA66" s="1622"/>
    </row>
    <row r="67" spans="1:27" ht="15.75">
      <c r="A67" s="2"/>
      <c r="B67" s="401"/>
      <c r="C67" s="3620"/>
      <c r="D67" s="3620"/>
      <c r="E67" s="3620"/>
      <c r="F67" s="3620"/>
      <c r="G67" s="3620"/>
      <c r="H67" s="3620"/>
      <c r="I67" s="3620"/>
      <c r="J67" s="3620"/>
      <c r="K67" s="3620"/>
      <c r="L67" s="3620"/>
      <c r="M67" s="3620"/>
      <c r="N67" s="2"/>
      <c r="O67" s="2"/>
      <c r="P67" s="2"/>
      <c r="Q67" s="2"/>
      <c r="R67" s="2"/>
      <c r="S67" s="2"/>
      <c r="T67" s="2"/>
      <c r="U67" s="2"/>
      <c r="V67" s="2"/>
      <c r="W67" s="2"/>
      <c r="X67" s="2"/>
      <c r="Y67" s="2"/>
      <c r="Z67" s="2"/>
      <c r="AA67" s="1622"/>
    </row>
    <row r="68" spans="1:27" ht="15.75">
      <c r="A68" s="2"/>
      <c r="B68" s="401"/>
      <c r="C68" s="3620"/>
      <c r="D68" s="3620"/>
      <c r="E68" s="3620"/>
      <c r="F68" s="3620"/>
      <c r="G68" s="3620"/>
      <c r="H68" s="3620"/>
      <c r="I68" s="3620"/>
      <c r="J68" s="3620"/>
      <c r="K68" s="3620"/>
      <c r="L68" s="3620"/>
      <c r="M68" s="3620"/>
      <c r="N68" s="2"/>
      <c r="O68" s="2"/>
      <c r="P68" s="2"/>
      <c r="Q68" s="2"/>
      <c r="R68" s="2"/>
      <c r="S68" s="2"/>
      <c r="T68" s="2"/>
      <c r="U68" s="2"/>
      <c r="V68" s="2"/>
      <c r="W68" s="2"/>
      <c r="X68" s="2"/>
      <c r="Y68" s="2"/>
      <c r="Z68" s="2"/>
      <c r="AA68" s="1622"/>
    </row>
    <row r="69" spans="1:27" ht="15.75">
      <c r="A69" s="2"/>
      <c r="B69" s="401"/>
      <c r="C69" s="2"/>
      <c r="D69" s="2"/>
      <c r="E69" s="2"/>
      <c r="F69" s="2"/>
      <c r="G69" s="2"/>
      <c r="H69" s="2"/>
      <c r="I69" s="2"/>
      <c r="J69" s="2"/>
      <c r="K69" s="2"/>
      <c r="L69" s="2"/>
      <c r="M69" s="2"/>
      <c r="N69" s="2"/>
      <c r="O69" s="2"/>
      <c r="P69" s="2"/>
      <c r="Q69" s="2"/>
      <c r="R69" s="2"/>
      <c r="S69" s="2"/>
      <c r="T69" s="2"/>
      <c r="U69" s="2"/>
      <c r="V69" s="2"/>
      <c r="W69" s="2"/>
      <c r="X69" s="2"/>
      <c r="Y69" s="2"/>
      <c r="Z69" s="2"/>
      <c r="AA69" s="1622"/>
    </row>
    <row r="70" spans="1:27" ht="15.75">
      <c r="A70" s="2"/>
      <c r="B70" s="64"/>
      <c r="C70" s="2"/>
      <c r="D70" s="2"/>
      <c r="E70" s="2"/>
      <c r="F70" s="2"/>
      <c r="G70" s="2"/>
      <c r="H70" s="2"/>
      <c r="I70" s="2"/>
      <c r="J70" s="2"/>
      <c r="K70" s="2"/>
      <c r="L70" s="2"/>
      <c r="M70" s="2"/>
      <c r="N70" s="2"/>
      <c r="O70" s="2"/>
      <c r="P70" s="2"/>
      <c r="Q70" s="2"/>
      <c r="R70" s="2"/>
      <c r="S70" s="2"/>
      <c r="T70" s="2"/>
      <c r="U70" s="2"/>
      <c r="V70" s="2"/>
      <c r="W70" s="2"/>
      <c r="X70" s="2"/>
      <c r="Y70" s="2"/>
      <c r="Z70" s="2"/>
      <c r="AA70" s="1622"/>
    </row>
    <row r="71" spans="1:27" ht="15.75">
      <c r="A71" s="2"/>
      <c r="B71" s="64"/>
      <c r="C71" s="2"/>
      <c r="D71" s="2"/>
      <c r="E71" s="2"/>
      <c r="F71" s="2"/>
      <c r="G71" s="2"/>
      <c r="H71" s="2"/>
      <c r="I71" s="2"/>
      <c r="J71" s="2"/>
      <c r="K71" s="2"/>
      <c r="L71" s="2"/>
      <c r="M71" s="2"/>
      <c r="N71" s="2"/>
      <c r="O71" s="2"/>
      <c r="P71" s="2"/>
      <c r="Q71" s="2"/>
      <c r="R71" s="2"/>
      <c r="S71" s="2"/>
      <c r="T71" s="2"/>
      <c r="U71" s="2"/>
      <c r="V71" s="2"/>
      <c r="W71" s="2"/>
      <c r="X71" s="2"/>
      <c r="Y71" s="2"/>
      <c r="Z71" s="2"/>
      <c r="AA71" s="1622"/>
    </row>
    <row r="72" spans="1:27" ht="15.75">
      <c r="A72" s="2"/>
      <c r="B72" s="64"/>
      <c r="C72" s="2"/>
      <c r="D72" s="2"/>
      <c r="E72" s="2"/>
      <c r="F72" s="2"/>
      <c r="G72" s="2"/>
      <c r="H72" s="2"/>
      <c r="I72" s="2"/>
      <c r="J72" s="2"/>
      <c r="K72" s="2"/>
      <c r="L72" s="2"/>
      <c r="M72" s="2"/>
      <c r="N72" s="2"/>
      <c r="O72" s="2"/>
      <c r="P72" s="2"/>
      <c r="Q72" s="2"/>
      <c r="R72" s="2"/>
      <c r="S72" s="2"/>
      <c r="T72" s="2"/>
      <c r="U72" s="2"/>
      <c r="V72" s="2"/>
      <c r="W72" s="2"/>
      <c r="X72" s="2"/>
      <c r="Y72" s="2"/>
      <c r="Z72" s="2"/>
      <c r="AA72" s="1622"/>
    </row>
    <row r="73" spans="1:27" ht="15.75">
      <c r="A73" s="2"/>
      <c r="B73" s="64"/>
      <c r="C73" s="2"/>
      <c r="D73" s="2"/>
      <c r="E73" s="2"/>
      <c r="F73" s="2"/>
      <c r="G73" s="2"/>
      <c r="H73" s="2"/>
      <c r="I73" s="2"/>
      <c r="J73" s="2"/>
      <c r="K73" s="2"/>
      <c r="L73" s="2"/>
      <c r="M73" s="2"/>
      <c r="N73" s="2"/>
      <c r="O73" s="2"/>
      <c r="P73" s="2"/>
      <c r="Q73" s="2"/>
      <c r="R73" s="2"/>
      <c r="S73" s="2"/>
      <c r="T73" s="2"/>
      <c r="U73" s="2"/>
      <c r="V73" s="2"/>
      <c r="W73" s="2"/>
      <c r="X73" s="2"/>
      <c r="Y73" s="2"/>
      <c r="Z73" s="2"/>
      <c r="AA73" s="1622"/>
    </row>
    <row r="74" spans="1:27" ht="15.75">
      <c r="A74" s="2"/>
      <c r="B74" s="64"/>
      <c r="C74" s="2"/>
      <c r="D74" s="2"/>
      <c r="E74" s="2"/>
      <c r="F74" s="2"/>
      <c r="G74" s="2"/>
      <c r="H74" s="2"/>
      <c r="I74" s="2"/>
      <c r="J74" s="2"/>
      <c r="K74" s="2"/>
      <c r="L74" s="2"/>
      <c r="M74" s="2"/>
      <c r="N74" s="2"/>
      <c r="O74" s="2"/>
      <c r="P74" s="2"/>
      <c r="Q74" s="2"/>
      <c r="R74" s="2"/>
      <c r="S74" s="2"/>
      <c r="T74" s="2"/>
      <c r="U74" s="2"/>
      <c r="V74" s="2"/>
      <c r="W74" s="2"/>
      <c r="X74" s="2"/>
      <c r="Y74" s="2"/>
      <c r="Z74" s="2"/>
      <c r="AA74" s="1622"/>
    </row>
    <row r="75" spans="1:27" ht="15.75">
      <c r="A75" s="2"/>
      <c r="B75" s="64"/>
      <c r="C75" s="2"/>
      <c r="D75" s="2"/>
      <c r="E75" s="2"/>
      <c r="F75" s="2"/>
      <c r="G75" s="2"/>
      <c r="H75" s="2"/>
      <c r="I75" s="2"/>
      <c r="J75" s="2"/>
      <c r="K75" s="2"/>
      <c r="L75" s="2"/>
      <c r="M75" s="2"/>
      <c r="N75" s="2"/>
      <c r="O75" s="2"/>
      <c r="P75" s="2"/>
      <c r="Q75" s="2"/>
      <c r="R75" s="2"/>
      <c r="S75" s="2"/>
      <c r="T75" s="2"/>
      <c r="U75" s="2"/>
      <c r="V75" s="2"/>
      <c r="W75" s="2"/>
      <c r="X75" s="2"/>
      <c r="Y75" s="2"/>
      <c r="Z75" s="2"/>
      <c r="AA75" s="1622"/>
    </row>
    <row r="76" spans="1:27" ht="15.75">
      <c r="A76" s="2"/>
      <c r="B76" s="64"/>
      <c r="C76" s="2"/>
      <c r="D76" s="2"/>
      <c r="E76" s="2"/>
      <c r="F76" s="2"/>
      <c r="G76" s="2"/>
      <c r="H76" s="2"/>
      <c r="I76" s="2"/>
      <c r="J76" s="2"/>
      <c r="K76" s="2"/>
      <c r="L76" s="2"/>
      <c r="M76" s="2"/>
      <c r="N76" s="2"/>
      <c r="O76" s="2"/>
      <c r="P76" s="2"/>
      <c r="Q76" s="2"/>
      <c r="R76" s="2"/>
      <c r="S76" s="2"/>
      <c r="T76" s="2"/>
      <c r="U76" s="2"/>
      <c r="V76" s="2"/>
      <c r="W76" s="2"/>
      <c r="X76" s="2"/>
      <c r="Y76" s="2"/>
      <c r="Z76" s="2"/>
      <c r="AA76" s="1622"/>
    </row>
    <row r="77" spans="1:27" ht="15.75">
      <c r="A77" s="2"/>
      <c r="B77" s="64"/>
      <c r="C77" s="2"/>
      <c r="D77" s="2"/>
      <c r="E77" s="2"/>
      <c r="F77" s="2"/>
      <c r="G77" s="2"/>
      <c r="H77" s="2"/>
      <c r="I77" s="2"/>
      <c r="J77" s="2"/>
      <c r="K77" s="2"/>
      <c r="L77" s="2"/>
      <c r="M77" s="2"/>
      <c r="N77" s="2"/>
      <c r="O77" s="2"/>
      <c r="P77" s="2"/>
      <c r="Q77" s="2"/>
      <c r="R77" s="2"/>
      <c r="S77" s="2"/>
      <c r="T77" s="2"/>
      <c r="U77" s="2"/>
      <c r="V77" s="2"/>
      <c r="W77" s="2"/>
      <c r="X77" s="2"/>
      <c r="Y77" s="2"/>
      <c r="Z77" s="2"/>
      <c r="AA77" s="1622"/>
    </row>
    <row r="78" spans="1:27" ht="15.75">
      <c r="A78" s="2"/>
      <c r="B78" s="64"/>
      <c r="C78" s="2"/>
      <c r="D78" s="2"/>
      <c r="E78" s="2"/>
      <c r="F78" s="2"/>
      <c r="G78" s="2"/>
      <c r="H78" s="2"/>
      <c r="I78" s="2"/>
      <c r="J78" s="2"/>
      <c r="K78" s="2"/>
      <c r="L78" s="2"/>
      <c r="M78" s="2"/>
      <c r="N78" s="2"/>
      <c r="O78" s="2"/>
      <c r="P78" s="2"/>
      <c r="Q78" s="2"/>
      <c r="R78" s="2"/>
      <c r="S78" s="2"/>
      <c r="T78" s="2"/>
      <c r="U78" s="2"/>
      <c r="V78" s="2"/>
      <c r="W78" s="2"/>
      <c r="X78" s="2"/>
      <c r="Y78" s="2"/>
      <c r="Z78" s="2"/>
      <c r="AA78" s="1622"/>
    </row>
    <row r="79" spans="1:27" ht="15.75">
      <c r="A79" s="2"/>
      <c r="B79" s="64"/>
      <c r="C79" s="2"/>
      <c r="D79" s="2"/>
      <c r="E79" s="2"/>
      <c r="F79" s="2"/>
      <c r="G79" s="2"/>
      <c r="H79" s="2"/>
      <c r="I79" s="2"/>
      <c r="J79" s="2"/>
      <c r="K79" s="2"/>
      <c r="L79" s="2"/>
      <c r="M79" s="2"/>
      <c r="N79" s="2"/>
      <c r="O79" s="2"/>
      <c r="P79" s="2"/>
      <c r="Q79" s="2"/>
      <c r="R79" s="2"/>
      <c r="S79" s="2"/>
      <c r="T79" s="2"/>
      <c r="U79" s="2"/>
      <c r="V79" s="2"/>
      <c r="W79" s="2"/>
      <c r="X79" s="2"/>
      <c r="Y79" s="2"/>
      <c r="Z79" s="2"/>
      <c r="AA79" s="1622"/>
    </row>
    <row r="80" spans="1:27" ht="15.75">
      <c r="A80" s="2"/>
      <c r="B80" s="64"/>
      <c r="C80" s="2"/>
      <c r="D80" s="2"/>
      <c r="E80" s="2"/>
      <c r="F80" s="2"/>
      <c r="G80" s="2"/>
      <c r="H80" s="2"/>
      <c r="I80" s="2"/>
      <c r="J80" s="2"/>
      <c r="K80" s="2"/>
      <c r="L80" s="2"/>
      <c r="M80" s="2"/>
      <c r="N80" s="2"/>
      <c r="O80" s="2"/>
      <c r="P80" s="2"/>
      <c r="Q80" s="2"/>
      <c r="R80" s="2"/>
      <c r="S80" s="2"/>
      <c r="T80" s="2"/>
      <c r="U80" s="2"/>
      <c r="V80" s="2"/>
      <c r="W80" s="2"/>
      <c r="X80" s="2"/>
      <c r="Y80" s="2"/>
      <c r="Z80" s="2"/>
      <c r="AA80" s="1622"/>
    </row>
    <row r="81" spans="1:27" ht="15.75">
      <c r="A81" s="2"/>
      <c r="B81" s="64"/>
      <c r="C81" s="2"/>
      <c r="D81" s="2"/>
      <c r="E81" s="2"/>
      <c r="F81" s="2"/>
      <c r="G81" s="2"/>
      <c r="H81" s="2"/>
      <c r="I81" s="2"/>
      <c r="J81" s="2"/>
      <c r="K81" s="2"/>
      <c r="L81" s="2"/>
      <c r="M81" s="2"/>
      <c r="N81" s="2"/>
      <c r="O81" s="2"/>
      <c r="P81" s="2"/>
      <c r="Q81" s="2"/>
      <c r="R81" s="2"/>
      <c r="S81" s="2"/>
      <c r="T81" s="2"/>
      <c r="U81" s="2"/>
      <c r="V81" s="2"/>
      <c r="W81" s="2"/>
      <c r="X81" s="2"/>
      <c r="Y81" s="2"/>
      <c r="Z81" s="2"/>
      <c r="AA81" s="1622"/>
    </row>
    <row r="82" spans="1:27" ht="15.75">
      <c r="A82" s="2"/>
      <c r="B82" s="64"/>
      <c r="C82" s="2"/>
      <c r="D82" s="2"/>
      <c r="E82" s="2"/>
      <c r="F82" s="2"/>
      <c r="G82" s="2"/>
      <c r="H82" s="2"/>
      <c r="I82" s="2"/>
      <c r="J82" s="2"/>
      <c r="K82" s="2"/>
      <c r="L82" s="2"/>
      <c r="M82" s="2"/>
      <c r="N82" s="2"/>
      <c r="O82" s="2"/>
      <c r="P82" s="2"/>
      <c r="Q82" s="2"/>
      <c r="R82" s="2"/>
      <c r="S82" s="2"/>
      <c r="T82" s="2"/>
      <c r="U82" s="2"/>
      <c r="V82" s="2"/>
      <c r="W82" s="2"/>
      <c r="X82" s="2"/>
      <c r="Y82" s="2"/>
      <c r="Z82" s="2"/>
      <c r="AA82" s="1622"/>
    </row>
    <row r="83" spans="1:27" ht="15.75">
      <c r="A83" s="2"/>
      <c r="B83" s="64"/>
      <c r="C83" s="2"/>
      <c r="D83" s="2"/>
      <c r="E83" s="2"/>
      <c r="F83" s="2"/>
      <c r="G83" s="2"/>
      <c r="H83" s="2"/>
      <c r="I83" s="2"/>
      <c r="J83" s="2"/>
      <c r="K83" s="2"/>
      <c r="L83" s="2"/>
      <c r="M83" s="2"/>
      <c r="N83" s="2"/>
      <c r="O83" s="2"/>
      <c r="P83" s="2"/>
      <c r="Q83" s="2"/>
      <c r="R83" s="2"/>
      <c r="S83" s="2"/>
      <c r="T83" s="2"/>
      <c r="U83" s="2"/>
      <c r="V83" s="2"/>
      <c r="W83" s="2"/>
      <c r="X83" s="2"/>
      <c r="Y83" s="2"/>
      <c r="Z83" s="2"/>
      <c r="AA83" s="1622"/>
    </row>
    <row r="84" spans="1:27" ht="15.75">
      <c r="A84" s="2"/>
      <c r="B84" s="64"/>
      <c r="C84" s="2"/>
      <c r="D84" s="2"/>
      <c r="E84" s="2"/>
      <c r="F84" s="2"/>
      <c r="G84" s="2"/>
      <c r="H84" s="2"/>
      <c r="I84" s="2"/>
      <c r="J84" s="2"/>
      <c r="K84" s="2"/>
      <c r="L84" s="2"/>
      <c r="M84" s="2"/>
      <c r="N84" s="2"/>
      <c r="O84" s="2"/>
      <c r="P84" s="2"/>
      <c r="Q84" s="2"/>
      <c r="R84" s="2"/>
      <c r="S84" s="2"/>
      <c r="T84" s="2"/>
      <c r="U84" s="2"/>
      <c r="V84" s="2"/>
      <c r="W84" s="2"/>
      <c r="X84" s="2"/>
      <c r="Y84" s="2"/>
      <c r="Z84" s="2"/>
      <c r="AA84" s="1622"/>
    </row>
    <row r="85" spans="1:27" ht="15.75">
      <c r="A85" s="2"/>
      <c r="B85" s="64"/>
      <c r="C85" s="2"/>
      <c r="D85" s="2"/>
      <c r="E85" s="2"/>
      <c r="F85" s="2"/>
      <c r="G85" s="2"/>
      <c r="H85" s="2"/>
      <c r="I85" s="2"/>
      <c r="J85" s="2"/>
      <c r="K85" s="2"/>
      <c r="L85" s="2"/>
      <c r="M85" s="2"/>
      <c r="N85" s="2"/>
      <c r="O85" s="2"/>
      <c r="P85" s="2"/>
      <c r="Q85" s="2"/>
      <c r="R85" s="2"/>
      <c r="S85" s="2"/>
      <c r="T85" s="2"/>
      <c r="U85" s="2"/>
      <c r="V85" s="2"/>
      <c r="W85" s="2"/>
      <c r="X85" s="2"/>
      <c r="Y85" s="2"/>
      <c r="Z85" s="2"/>
      <c r="AA85" s="1622"/>
    </row>
    <row r="86" spans="1:27" ht="15.75">
      <c r="A86" s="2"/>
      <c r="B86" s="64"/>
      <c r="C86" s="2"/>
      <c r="D86" s="2"/>
      <c r="E86" s="2"/>
      <c r="F86" s="2"/>
      <c r="G86" s="2"/>
      <c r="H86" s="2"/>
      <c r="I86" s="2"/>
      <c r="J86" s="2"/>
      <c r="K86" s="2"/>
      <c r="L86" s="2"/>
      <c r="M86" s="2"/>
      <c r="N86" s="2"/>
      <c r="O86" s="2"/>
      <c r="P86" s="2"/>
      <c r="Q86" s="2"/>
      <c r="R86" s="2"/>
      <c r="S86" s="2"/>
      <c r="T86" s="2"/>
      <c r="U86" s="2"/>
      <c r="V86" s="2"/>
      <c r="W86" s="2"/>
      <c r="X86" s="2"/>
      <c r="Y86" s="2"/>
      <c r="Z86" s="2"/>
      <c r="AA86" s="1622"/>
    </row>
    <row r="87" spans="1:27" ht="15.75">
      <c r="A87" s="2"/>
      <c r="B87" s="64"/>
      <c r="C87" s="2"/>
      <c r="D87" s="2"/>
      <c r="E87" s="2"/>
      <c r="F87" s="2"/>
      <c r="G87" s="2"/>
      <c r="H87" s="2"/>
      <c r="I87" s="2"/>
      <c r="J87" s="2"/>
      <c r="K87" s="2"/>
      <c r="L87" s="2"/>
      <c r="M87" s="2"/>
      <c r="N87" s="2"/>
      <c r="O87" s="2"/>
      <c r="P87" s="2"/>
      <c r="Q87" s="2"/>
      <c r="R87" s="2"/>
      <c r="S87" s="2"/>
      <c r="T87" s="2"/>
      <c r="U87" s="2"/>
      <c r="V87" s="2"/>
      <c r="W87" s="2"/>
      <c r="X87" s="2"/>
      <c r="Y87" s="2"/>
      <c r="Z87" s="2"/>
      <c r="AA87" s="1622"/>
    </row>
    <row r="88" spans="1:27" ht="15.75">
      <c r="A88" s="2"/>
      <c r="B88" s="64"/>
      <c r="C88" s="2"/>
      <c r="D88" s="2"/>
      <c r="E88" s="2"/>
      <c r="F88" s="2"/>
      <c r="G88" s="2"/>
      <c r="H88" s="2"/>
      <c r="I88" s="2"/>
      <c r="J88" s="2"/>
      <c r="K88" s="2"/>
      <c r="L88" s="2"/>
      <c r="M88" s="2"/>
      <c r="N88" s="2"/>
      <c r="O88" s="2"/>
      <c r="P88" s="2"/>
      <c r="Q88" s="2"/>
      <c r="R88" s="2"/>
      <c r="S88" s="2"/>
      <c r="T88" s="2"/>
      <c r="U88" s="2"/>
      <c r="V88" s="2"/>
      <c r="W88" s="2"/>
      <c r="X88" s="2"/>
      <c r="Y88" s="2"/>
      <c r="Z88" s="2"/>
      <c r="AA88" s="1622"/>
    </row>
    <row r="89" spans="1:27" ht="15.75">
      <c r="A89" s="2"/>
      <c r="B89" s="64"/>
      <c r="C89" s="2"/>
      <c r="D89" s="2"/>
      <c r="E89" s="2"/>
      <c r="F89" s="2"/>
      <c r="G89" s="2"/>
      <c r="H89" s="2"/>
      <c r="I89" s="2"/>
      <c r="J89" s="2"/>
      <c r="K89" s="2"/>
      <c r="L89" s="2"/>
      <c r="M89" s="2"/>
      <c r="N89" s="2"/>
      <c r="O89" s="2"/>
      <c r="P89" s="2"/>
      <c r="Q89" s="2"/>
      <c r="R89" s="2"/>
      <c r="S89" s="2"/>
      <c r="T89" s="2"/>
      <c r="U89" s="2"/>
      <c r="V89" s="2"/>
      <c r="W89" s="2"/>
      <c r="X89" s="2"/>
      <c r="Y89" s="2"/>
      <c r="Z89" s="2"/>
      <c r="AA89" s="1622"/>
    </row>
    <row r="90" spans="1:27" ht="15.75">
      <c r="A90" s="2"/>
      <c r="B90" s="64"/>
      <c r="C90" s="2"/>
      <c r="D90" s="2"/>
      <c r="E90" s="2"/>
      <c r="F90" s="2"/>
      <c r="G90" s="2"/>
      <c r="H90" s="2"/>
      <c r="I90" s="2"/>
      <c r="J90" s="2"/>
      <c r="K90" s="2"/>
      <c r="L90" s="2"/>
      <c r="M90" s="2"/>
      <c r="N90" s="2"/>
      <c r="O90" s="2"/>
      <c r="P90" s="2"/>
      <c r="Q90" s="2"/>
      <c r="R90" s="2"/>
      <c r="S90" s="2"/>
      <c r="T90" s="2"/>
      <c r="U90" s="2"/>
      <c r="V90" s="2"/>
      <c r="W90" s="2"/>
      <c r="X90" s="2"/>
      <c r="Y90" s="2"/>
      <c r="Z90" s="2"/>
      <c r="AA90" s="1622"/>
    </row>
    <row r="91" spans="1:27" ht="15.75">
      <c r="A91" s="2"/>
      <c r="B91" s="64"/>
      <c r="C91" s="2"/>
      <c r="D91" s="2"/>
      <c r="E91" s="2"/>
      <c r="F91" s="2"/>
      <c r="G91" s="2"/>
      <c r="H91" s="2"/>
      <c r="I91" s="2"/>
      <c r="J91" s="2"/>
      <c r="K91" s="2"/>
      <c r="L91" s="2"/>
      <c r="M91" s="2"/>
      <c r="N91" s="2"/>
      <c r="O91" s="2"/>
      <c r="P91" s="2"/>
      <c r="Q91" s="2"/>
      <c r="R91" s="2"/>
      <c r="S91" s="2"/>
      <c r="T91" s="2"/>
      <c r="U91" s="2"/>
      <c r="V91" s="2"/>
      <c r="W91" s="2"/>
      <c r="X91" s="2"/>
      <c r="Y91" s="2"/>
      <c r="Z91" s="2"/>
      <c r="AA91" s="1622"/>
    </row>
    <row r="92" spans="1:27" ht="15.75">
      <c r="A92" s="2"/>
      <c r="B92" s="64"/>
      <c r="C92" s="2"/>
      <c r="D92" s="2"/>
      <c r="E92" s="2"/>
      <c r="F92" s="2"/>
      <c r="G92" s="2"/>
      <c r="H92" s="2"/>
      <c r="I92" s="2"/>
      <c r="J92" s="2"/>
      <c r="K92" s="2"/>
      <c r="L92" s="2"/>
      <c r="M92" s="2"/>
      <c r="N92" s="2"/>
      <c r="O92" s="2"/>
      <c r="P92" s="2"/>
      <c r="Q92" s="2"/>
      <c r="R92" s="2"/>
      <c r="S92" s="2"/>
      <c r="T92" s="2"/>
      <c r="U92" s="2"/>
      <c r="V92" s="2"/>
      <c r="W92" s="2"/>
      <c r="X92" s="2"/>
      <c r="Y92" s="2"/>
      <c r="Z92" s="2"/>
      <c r="AA92" s="1622"/>
    </row>
    <row r="93" spans="1:27" ht="15.75">
      <c r="A93" s="2"/>
      <c r="B93" s="64"/>
      <c r="C93" s="2"/>
      <c r="D93" s="2"/>
      <c r="E93" s="2"/>
      <c r="F93" s="2"/>
      <c r="G93" s="2"/>
      <c r="H93" s="2"/>
      <c r="I93" s="2"/>
      <c r="J93" s="2"/>
      <c r="K93" s="2"/>
      <c r="L93" s="2"/>
      <c r="M93" s="2"/>
      <c r="N93" s="2"/>
      <c r="O93" s="2"/>
      <c r="P93" s="2"/>
      <c r="Q93" s="2"/>
      <c r="R93" s="2"/>
      <c r="S93" s="2"/>
      <c r="T93" s="2"/>
      <c r="U93" s="2"/>
      <c r="V93" s="2"/>
      <c r="W93" s="2"/>
      <c r="X93" s="2"/>
      <c r="Y93" s="2"/>
      <c r="Z93" s="2"/>
      <c r="AA93" s="1622"/>
    </row>
    <row r="94" spans="1:27" ht="15.75">
      <c r="A94" s="2"/>
      <c r="B94" s="64"/>
      <c r="C94" s="2"/>
      <c r="D94" s="2"/>
      <c r="E94" s="2"/>
      <c r="F94" s="2"/>
      <c r="G94" s="2"/>
      <c r="H94" s="2"/>
      <c r="I94" s="2"/>
      <c r="J94" s="2"/>
      <c r="K94" s="2"/>
      <c r="L94" s="2"/>
      <c r="M94" s="2"/>
      <c r="N94" s="2"/>
      <c r="O94" s="2"/>
      <c r="P94" s="2"/>
      <c r="Q94" s="2"/>
      <c r="R94" s="2"/>
      <c r="S94" s="2"/>
      <c r="T94" s="2"/>
      <c r="U94" s="2"/>
      <c r="V94" s="2"/>
      <c r="W94" s="2"/>
      <c r="X94" s="2"/>
      <c r="Y94" s="2"/>
      <c r="Z94" s="2"/>
      <c r="AA94" s="1622"/>
    </row>
    <row r="95" spans="1:27" ht="15.75">
      <c r="A95" s="2"/>
      <c r="B95" s="64"/>
      <c r="C95" s="2"/>
      <c r="D95" s="2"/>
      <c r="E95" s="2"/>
      <c r="F95" s="2"/>
      <c r="G95" s="2"/>
      <c r="H95" s="2"/>
      <c r="I95" s="2"/>
      <c r="J95" s="2"/>
      <c r="K95" s="2"/>
      <c r="L95" s="2"/>
      <c r="M95" s="2"/>
      <c r="N95" s="2"/>
      <c r="O95" s="2"/>
      <c r="P95" s="2"/>
      <c r="Q95" s="2"/>
      <c r="R95" s="2"/>
      <c r="S95" s="2"/>
      <c r="T95" s="2"/>
      <c r="U95" s="2"/>
      <c r="V95" s="2"/>
      <c r="W95" s="2"/>
      <c r="X95" s="2"/>
      <c r="Y95" s="2"/>
      <c r="Z95" s="2"/>
      <c r="AA95" s="1622"/>
    </row>
    <row r="96" spans="1:27" ht="15.75">
      <c r="A96" s="2"/>
      <c r="B96" s="64"/>
      <c r="C96" s="2"/>
      <c r="D96" s="2"/>
      <c r="E96" s="2"/>
      <c r="F96" s="2"/>
      <c r="G96" s="2"/>
      <c r="H96" s="2"/>
      <c r="I96" s="2"/>
      <c r="J96" s="2"/>
      <c r="K96" s="2"/>
      <c r="L96" s="2"/>
      <c r="M96" s="2"/>
      <c r="N96" s="2"/>
      <c r="O96" s="2"/>
      <c r="P96" s="2"/>
      <c r="Q96" s="2"/>
      <c r="R96" s="2"/>
      <c r="S96" s="2"/>
      <c r="T96" s="2"/>
      <c r="U96" s="2"/>
      <c r="V96" s="2"/>
      <c r="W96" s="2"/>
      <c r="X96" s="2"/>
      <c r="Y96" s="2"/>
      <c r="Z96" s="2"/>
      <c r="AA96" s="1622"/>
    </row>
    <row r="97" spans="1:27" ht="15.75">
      <c r="A97" s="2"/>
      <c r="B97" s="64"/>
      <c r="C97" s="2"/>
      <c r="D97" s="2"/>
      <c r="E97" s="2"/>
      <c r="F97" s="2"/>
      <c r="G97" s="2"/>
      <c r="H97" s="2"/>
      <c r="I97" s="2"/>
      <c r="J97" s="2"/>
      <c r="K97" s="2"/>
      <c r="L97" s="2"/>
      <c r="M97" s="2"/>
      <c r="N97" s="2"/>
      <c r="O97" s="2"/>
      <c r="P97" s="2"/>
      <c r="Q97" s="2"/>
      <c r="R97" s="2"/>
      <c r="S97" s="2"/>
      <c r="T97" s="2"/>
      <c r="U97" s="2"/>
      <c r="V97" s="2"/>
      <c r="W97" s="2"/>
      <c r="X97" s="2"/>
      <c r="Y97" s="2"/>
      <c r="Z97" s="2"/>
      <c r="AA97" s="1622"/>
    </row>
    <row r="98" spans="1:27" ht="15.75">
      <c r="A98" s="2"/>
      <c r="B98" s="64"/>
      <c r="C98" s="2"/>
      <c r="D98" s="2"/>
      <c r="E98" s="2"/>
      <c r="F98" s="2"/>
      <c r="G98" s="2"/>
      <c r="H98" s="2"/>
      <c r="I98" s="2"/>
      <c r="J98" s="2"/>
      <c r="K98" s="2"/>
      <c r="L98" s="2"/>
      <c r="M98" s="2"/>
      <c r="N98" s="2"/>
      <c r="O98" s="2"/>
      <c r="P98" s="2"/>
      <c r="Q98" s="2"/>
      <c r="R98" s="2"/>
      <c r="S98" s="2"/>
      <c r="T98" s="2"/>
      <c r="U98" s="2"/>
      <c r="V98" s="2"/>
      <c r="W98" s="2"/>
      <c r="X98" s="2"/>
      <c r="Y98" s="2"/>
      <c r="Z98" s="2"/>
      <c r="AA98" s="1622"/>
    </row>
    <row r="99" spans="1:27" ht="15.75">
      <c r="A99" s="2"/>
      <c r="B99" s="64"/>
      <c r="C99" s="2"/>
      <c r="D99" s="2"/>
      <c r="E99" s="2"/>
      <c r="F99" s="2"/>
      <c r="G99" s="2"/>
      <c r="H99" s="2"/>
      <c r="I99" s="2"/>
      <c r="J99" s="2"/>
      <c r="K99" s="2"/>
      <c r="L99" s="2"/>
      <c r="M99" s="2"/>
      <c r="N99" s="2"/>
      <c r="O99" s="2"/>
      <c r="P99" s="2"/>
      <c r="Q99" s="2"/>
      <c r="R99" s="2"/>
      <c r="S99" s="2"/>
      <c r="T99" s="2"/>
      <c r="U99" s="2"/>
      <c r="V99" s="2"/>
      <c r="W99" s="2"/>
      <c r="X99" s="2"/>
      <c r="Y99" s="2"/>
      <c r="Z99" s="2"/>
      <c r="AA99" s="1622"/>
    </row>
    <row r="100" spans="1:27" ht="15.75">
      <c r="A100" s="2"/>
      <c r="B100" s="64"/>
      <c r="C100" s="2"/>
      <c r="D100" s="2"/>
      <c r="E100" s="2"/>
      <c r="F100" s="2"/>
      <c r="G100" s="2"/>
      <c r="H100" s="2"/>
      <c r="I100" s="2"/>
      <c r="J100" s="2"/>
      <c r="K100" s="2"/>
      <c r="L100" s="2"/>
      <c r="M100" s="2"/>
      <c r="N100" s="2"/>
      <c r="O100" s="2"/>
      <c r="P100" s="2"/>
      <c r="Q100" s="2"/>
      <c r="R100" s="2"/>
      <c r="S100" s="2"/>
      <c r="T100" s="2"/>
      <c r="U100" s="2"/>
      <c r="V100" s="2"/>
      <c r="W100" s="2"/>
      <c r="X100" s="2"/>
      <c r="Y100" s="2"/>
      <c r="Z100" s="2"/>
      <c r="AA100" s="1622"/>
    </row>
    <row r="101" spans="1:27" ht="15.75">
      <c r="A101" s="2"/>
      <c r="B101" s="64"/>
      <c r="C101" s="2"/>
      <c r="D101" s="2"/>
      <c r="E101" s="2"/>
      <c r="F101" s="2"/>
      <c r="G101" s="2"/>
      <c r="H101" s="2"/>
      <c r="I101" s="2"/>
      <c r="J101" s="2"/>
      <c r="K101" s="2"/>
      <c r="L101" s="2"/>
      <c r="M101" s="2"/>
      <c r="N101" s="2"/>
      <c r="O101" s="2"/>
      <c r="P101" s="2"/>
      <c r="Q101" s="2"/>
      <c r="R101" s="2"/>
      <c r="S101" s="2"/>
      <c r="T101" s="2"/>
      <c r="U101" s="2"/>
      <c r="V101" s="2"/>
      <c r="W101" s="2"/>
      <c r="X101" s="2"/>
      <c r="Y101" s="2"/>
      <c r="Z101" s="2"/>
      <c r="AA101" s="1622"/>
    </row>
    <row r="102" spans="1:27" ht="15.75">
      <c r="A102" s="2"/>
      <c r="B102" s="64"/>
      <c r="C102" s="2"/>
      <c r="D102" s="2"/>
      <c r="E102" s="2"/>
      <c r="F102" s="2"/>
      <c r="G102" s="2"/>
      <c r="H102" s="2"/>
      <c r="I102" s="2"/>
      <c r="J102" s="2"/>
      <c r="K102" s="2"/>
      <c r="L102" s="2"/>
      <c r="M102" s="2"/>
      <c r="N102" s="2"/>
      <c r="O102" s="2"/>
      <c r="P102" s="2"/>
      <c r="Q102" s="2"/>
      <c r="R102" s="2"/>
      <c r="S102" s="2"/>
      <c r="T102" s="2"/>
      <c r="U102" s="2"/>
      <c r="V102" s="2"/>
      <c r="W102" s="2"/>
      <c r="X102" s="2"/>
      <c r="Y102" s="2"/>
      <c r="Z102" s="2"/>
      <c r="AA102" s="1622"/>
    </row>
    <row r="103" spans="1:27" ht="15.75">
      <c r="A103" s="2"/>
      <c r="B103" s="64"/>
      <c r="C103" s="2"/>
      <c r="D103" s="2"/>
      <c r="E103" s="2"/>
      <c r="F103" s="2"/>
      <c r="G103" s="2"/>
      <c r="H103" s="2"/>
      <c r="I103" s="2"/>
      <c r="J103" s="2"/>
      <c r="K103" s="2"/>
      <c r="L103" s="2"/>
      <c r="M103" s="2"/>
      <c r="N103" s="2"/>
      <c r="O103" s="2"/>
      <c r="P103" s="2"/>
      <c r="Q103" s="2"/>
      <c r="R103" s="2"/>
      <c r="S103" s="2"/>
      <c r="T103" s="2"/>
      <c r="U103" s="2"/>
      <c r="V103" s="2"/>
      <c r="W103" s="2"/>
      <c r="X103" s="2"/>
      <c r="Y103" s="2"/>
      <c r="Z103" s="2"/>
      <c r="AA103" s="1622"/>
    </row>
    <row r="104" spans="1:27" ht="15.75">
      <c r="A104" s="2"/>
      <c r="B104" s="64"/>
      <c r="C104" s="2"/>
      <c r="D104" s="2"/>
      <c r="E104" s="2"/>
      <c r="F104" s="2"/>
      <c r="G104" s="2"/>
      <c r="H104" s="2"/>
      <c r="I104" s="2"/>
      <c r="J104" s="2"/>
      <c r="K104" s="2"/>
      <c r="L104" s="2"/>
      <c r="M104" s="2"/>
      <c r="N104" s="2"/>
      <c r="O104" s="2"/>
      <c r="P104" s="2"/>
      <c r="Q104" s="2"/>
      <c r="R104" s="2"/>
      <c r="S104" s="2"/>
      <c r="T104" s="2"/>
      <c r="U104" s="2"/>
      <c r="V104" s="2"/>
      <c r="W104" s="2"/>
      <c r="X104" s="2"/>
      <c r="Y104" s="2"/>
      <c r="Z104" s="2"/>
      <c r="AA104" s="1622"/>
    </row>
    <row r="105" spans="1:27" ht="15.75">
      <c r="A105" s="2"/>
      <c r="B105" s="64"/>
      <c r="C105" s="2"/>
      <c r="D105" s="2"/>
      <c r="E105" s="2"/>
      <c r="F105" s="2"/>
      <c r="G105" s="2"/>
      <c r="H105" s="2"/>
      <c r="I105" s="2"/>
      <c r="J105" s="2"/>
      <c r="K105" s="2"/>
      <c r="L105" s="2"/>
      <c r="M105" s="2"/>
      <c r="N105" s="2"/>
      <c r="O105" s="2"/>
      <c r="P105" s="2"/>
      <c r="Q105" s="2"/>
      <c r="R105" s="2"/>
      <c r="S105" s="2"/>
      <c r="T105" s="2"/>
      <c r="U105" s="2"/>
      <c r="V105" s="2"/>
      <c r="W105" s="2"/>
      <c r="X105" s="2"/>
      <c r="Y105" s="2"/>
      <c r="Z105" s="2"/>
      <c r="AA105" s="1622"/>
    </row>
    <row r="106" spans="1:27" ht="15.75">
      <c r="A106" s="2"/>
      <c r="B106" s="64"/>
      <c r="C106" s="2"/>
      <c r="D106" s="2"/>
      <c r="E106" s="2"/>
      <c r="F106" s="2"/>
      <c r="G106" s="2"/>
      <c r="H106" s="2"/>
      <c r="I106" s="2"/>
      <c r="J106" s="2"/>
      <c r="K106" s="2"/>
      <c r="L106" s="2"/>
      <c r="M106" s="2"/>
      <c r="N106" s="2"/>
      <c r="O106" s="2"/>
      <c r="P106" s="2"/>
      <c r="Q106" s="2"/>
      <c r="R106" s="2"/>
      <c r="S106" s="2"/>
      <c r="T106" s="2"/>
      <c r="U106" s="2"/>
      <c r="V106" s="2"/>
      <c r="W106" s="2"/>
      <c r="X106" s="2"/>
      <c r="Y106" s="2"/>
      <c r="Z106" s="2"/>
      <c r="AA106" s="1622"/>
    </row>
    <row r="107" spans="1:27" ht="15.75">
      <c r="A107" s="2"/>
      <c r="B107" s="64"/>
      <c r="C107" s="2"/>
      <c r="D107" s="2"/>
      <c r="E107" s="2"/>
      <c r="F107" s="2"/>
      <c r="G107" s="2"/>
      <c r="H107" s="2"/>
      <c r="I107" s="2"/>
      <c r="J107" s="2"/>
      <c r="K107" s="2"/>
      <c r="L107" s="2"/>
      <c r="M107" s="2"/>
      <c r="N107" s="2"/>
      <c r="O107" s="2"/>
      <c r="P107" s="2"/>
      <c r="Q107" s="2"/>
      <c r="R107" s="2"/>
      <c r="S107" s="2"/>
      <c r="T107" s="2"/>
      <c r="U107" s="2"/>
      <c r="V107" s="2"/>
      <c r="W107" s="2"/>
      <c r="X107" s="2"/>
      <c r="Y107" s="2"/>
      <c r="Z107" s="2"/>
      <c r="AA107" s="1622"/>
    </row>
    <row r="108" spans="1:27" ht="15.75">
      <c r="A108" s="2"/>
      <c r="B108" s="64"/>
      <c r="C108" s="2"/>
      <c r="D108" s="2"/>
      <c r="E108" s="2"/>
      <c r="F108" s="2"/>
      <c r="G108" s="2"/>
      <c r="H108" s="2"/>
      <c r="I108" s="2"/>
      <c r="J108" s="2"/>
      <c r="K108" s="2"/>
      <c r="L108" s="2"/>
      <c r="M108" s="2"/>
      <c r="N108" s="2"/>
      <c r="O108" s="2"/>
      <c r="P108" s="2"/>
      <c r="Q108" s="2"/>
      <c r="R108" s="2"/>
      <c r="S108" s="2"/>
      <c r="T108" s="2"/>
      <c r="U108" s="2"/>
      <c r="V108" s="2"/>
      <c r="W108" s="2"/>
      <c r="X108" s="2"/>
      <c r="Y108" s="2"/>
      <c r="Z108" s="2"/>
      <c r="AA108" s="1622"/>
    </row>
    <row r="109" spans="1:27" ht="15.75">
      <c r="A109" s="2"/>
      <c r="B109" s="64"/>
      <c r="C109" s="2"/>
      <c r="D109" s="2"/>
      <c r="E109" s="2"/>
      <c r="F109" s="2"/>
      <c r="G109" s="2"/>
      <c r="H109" s="2"/>
      <c r="I109" s="2"/>
      <c r="J109" s="2"/>
      <c r="K109" s="2"/>
      <c r="L109" s="2"/>
      <c r="M109" s="2"/>
      <c r="N109" s="2"/>
      <c r="O109" s="2"/>
      <c r="P109" s="2"/>
      <c r="Q109" s="2"/>
      <c r="R109" s="2"/>
      <c r="S109" s="2"/>
      <c r="T109" s="2"/>
      <c r="U109" s="2"/>
      <c r="V109" s="2"/>
      <c r="W109" s="2"/>
      <c r="X109" s="2"/>
      <c r="Y109" s="2"/>
      <c r="Z109" s="2"/>
      <c r="AA109" s="1622"/>
    </row>
    <row r="110" spans="1:27" ht="15.75">
      <c r="A110" s="2"/>
      <c r="B110" s="64"/>
      <c r="C110" s="2"/>
      <c r="D110" s="2"/>
      <c r="E110" s="2"/>
      <c r="F110" s="2"/>
      <c r="G110" s="2"/>
      <c r="H110" s="2"/>
      <c r="I110" s="2"/>
      <c r="J110" s="2"/>
      <c r="K110" s="2"/>
      <c r="L110" s="2"/>
      <c r="M110" s="2"/>
      <c r="N110" s="2"/>
      <c r="O110" s="2"/>
      <c r="P110" s="2"/>
      <c r="Q110" s="2"/>
      <c r="R110" s="2"/>
      <c r="S110" s="2"/>
      <c r="T110" s="2"/>
      <c r="U110" s="2"/>
      <c r="V110" s="2"/>
      <c r="W110" s="2"/>
      <c r="X110" s="2"/>
      <c r="Y110" s="2"/>
      <c r="Z110" s="2"/>
      <c r="AA110" s="1622"/>
    </row>
    <row r="111" spans="1:27" ht="15.75">
      <c r="A111" s="2"/>
      <c r="B111" s="64"/>
      <c r="C111" s="2"/>
      <c r="D111" s="2"/>
      <c r="E111" s="2"/>
      <c r="F111" s="2"/>
      <c r="G111" s="2"/>
      <c r="H111" s="2"/>
      <c r="I111" s="2"/>
      <c r="J111" s="2"/>
      <c r="K111" s="2"/>
      <c r="L111" s="2"/>
      <c r="M111" s="2"/>
      <c r="N111" s="2"/>
      <c r="O111" s="2"/>
      <c r="P111" s="2"/>
      <c r="Q111" s="2"/>
      <c r="R111" s="2"/>
      <c r="S111" s="2"/>
      <c r="T111" s="2"/>
      <c r="U111" s="2"/>
      <c r="V111" s="2"/>
      <c r="W111" s="2"/>
      <c r="X111" s="2"/>
      <c r="Y111" s="2"/>
      <c r="Z111" s="2"/>
      <c r="AA111" s="1622"/>
    </row>
    <row r="112" spans="1:27" ht="15.75">
      <c r="A112" s="2"/>
      <c r="B112" s="64"/>
      <c r="C112" s="2"/>
      <c r="D112" s="2"/>
      <c r="E112" s="2"/>
      <c r="F112" s="2"/>
      <c r="G112" s="2"/>
      <c r="H112" s="2"/>
      <c r="I112" s="2"/>
      <c r="J112" s="2"/>
      <c r="K112" s="2"/>
      <c r="L112" s="2"/>
      <c r="M112" s="2"/>
      <c r="N112" s="2"/>
      <c r="O112" s="2"/>
      <c r="P112" s="2"/>
      <c r="Q112" s="2"/>
      <c r="R112" s="2"/>
      <c r="S112" s="2"/>
      <c r="T112" s="2"/>
      <c r="U112" s="2"/>
      <c r="V112" s="2"/>
      <c r="W112" s="2"/>
      <c r="X112" s="2"/>
      <c r="Y112" s="2"/>
      <c r="Z112" s="2"/>
      <c r="AA112" s="1622"/>
    </row>
    <row r="113" spans="1:27" ht="15.75">
      <c r="A113" s="2"/>
      <c r="B113" s="64"/>
      <c r="C113" s="2"/>
      <c r="D113" s="2"/>
      <c r="E113" s="2"/>
      <c r="F113" s="2"/>
      <c r="G113" s="2"/>
      <c r="H113" s="2"/>
      <c r="I113" s="2"/>
      <c r="J113" s="2"/>
      <c r="K113" s="2"/>
      <c r="L113" s="2"/>
      <c r="M113" s="2"/>
      <c r="N113" s="2"/>
      <c r="O113" s="2"/>
      <c r="P113" s="2"/>
      <c r="Q113" s="2"/>
      <c r="R113" s="2"/>
      <c r="S113" s="2"/>
      <c r="T113" s="2"/>
      <c r="U113" s="2"/>
      <c r="V113" s="2"/>
      <c r="W113" s="2"/>
      <c r="X113" s="2"/>
      <c r="Y113" s="2"/>
      <c r="Z113" s="2"/>
      <c r="AA113" s="1622"/>
    </row>
    <row r="114" spans="1:27" ht="15.75">
      <c r="A114" s="2"/>
      <c r="B114" s="64"/>
      <c r="C114" s="2"/>
      <c r="D114" s="2"/>
      <c r="E114" s="2"/>
      <c r="F114" s="2"/>
      <c r="G114" s="2"/>
      <c r="H114" s="2"/>
      <c r="I114" s="2"/>
      <c r="J114" s="2"/>
      <c r="K114" s="2"/>
      <c r="L114" s="2"/>
      <c r="M114" s="2"/>
      <c r="N114" s="2"/>
      <c r="O114" s="2"/>
      <c r="P114" s="2"/>
      <c r="Q114" s="2"/>
      <c r="R114" s="2"/>
      <c r="S114" s="2"/>
      <c r="T114" s="2"/>
      <c r="U114" s="2"/>
      <c r="V114" s="2"/>
      <c r="W114" s="2"/>
      <c r="X114" s="2"/>
      <c r="Y114" s="2"/>
      <c r="Z114" s="2"/>
      <c r="AA114" s="1622"/>
    </row>
    <row r="115" spans="1:27" ht="15.75">
      <c r="A115" s="2"/>
      <c r="B115" s="64"/>
      <c r="C115" s="2"/>
      <c r="D115" s="2"/>
      <c r="E115" s="2"/>
      <c r="F115" s="2"/>
      <c r="G115" s="2"/>
      <c r="H115" s="2"/>
      <c r="I115" s="2"/>
      <c r="J115" s="2"/>
      <c r="K115" s="2"/>
      <c r="L115" s="2"/>
      <c r="M115" s="2"/>
      <c r="N115" s="2"/>
      <c r="O115" s="2"/>
      <c r="P115" s="2"/>
      <c r="Q115" s="2"/>
      <c r="R115" s="2"/>
      <c r="S115" s="2"/>
      <c r="T115" s="2"/>
      <c r="U115" s="2"/>
      <c r="V115" s="2"/>
      <c r="W115" s="2"/>
      <c r="X115" s="2"/>
      <c r="Y115" s="2"/>
      <c r="Z115" s="2"/>
      <c r="AA115" s="1622"/>
    </row>
    <row r="116" spans="1:27" ht="15.75">
      <c r="A116" s="2"/>
      <c r="B116" s="64"/>
      <c r="C116" s="2"/>
      <c r="D116" s="2"/>
      <c r="E116" s="2"/>
      <c r="F116" s="2"/>
      <c r="G116" s="2"/>
      <c r="H116" s="2"/>
      <c r="I116" s="2"/>
      <c r="J116" s="2"/>
      <c r="K116" s="2"/>
      <c r="L116" s="2"/>
      <c r="M116" s="2"/>
      <c r="N116" s="2"/>
      <c r="O116" s="2"/>
      <c r="P116" s="2"/>
      <c r="Q116" s="2"/>
      <c r="R116" s="2"/>
      <c r="S116" s="2"/>
      <c r="T116" s="2"/>
      <c r="U116" s="2"/>
      <c r="V116" s="2"/>
      <c r="W116" s="2"/>
      <c r="X116" s="2"/>
      <c r="Y116" s="2"/>
      <c r="Z116" s="2"/>
      <c r="AA116" s="1622"/>
    </row>
    <row r="117" spans="1:27" ht="15.75">
      <c r="A117" s="2"/>
      <c r="B117" s="64"/>
      <c r="C117" s="2"/>
      <c r="D117" s="2"/>
      <c r="E117" s="2"/>
      <c r="F117" s="2"/>
      <c r="G117" s="2"/>
      <c r="H117" s="2"/>
      <c r="I117" s="2"/>
      <c r="J117" s="2"/>
      <c r="K117" s="2"/>
      <c r="L117" s="2"/>
      <c r="M117" s="2"/>
      <c r="N117" s="2"/>
      <c r="O117" s="2"/>
      <c r="P117" s="2"/>
      <c r="Q117" s="2"/>
      <c r="R117" s="2"/>
      <c r="S117" s="2"/>
      <c r="T117" s="2"/>
      <c r="U117" s="2"/>
      <c r="V117" s="2"/>
      <c r="W117" s="2"/>
      <c r="X117" s="2"/>
      <c r="Y117" s="2"/>
      <c r="Z117" s="2"/>
      <c r="AA117" s="1622"/>
    </row>
    <row r="118" spans="1:27" ht="15.75">
      <c r="A118" s="2"/>
      <c r="B118" s="64"/>
      <c r="C118" s="2"/>
      <c r="D118" s="2"/>
      <c r="E118" s="2"/>
      <c r="F118" s="2"/>
      <c r="G118" s="2"/>
      <c r="H118" s="2"/>
      <c r="I118" s="2"/>
      <c r="J118" s="2"/>
      <c r="K118" s="2"/>
      <c r="L118" s="2"/>
      <c r="M118" s="2"/>
      <c r="N118" s="2"/>
      <c r="O118" s="2"/>
      <c r="P118" s="2"/>
      <c r="Q118" s="2"/>
      <c r="R118" s="2"/>
      <c r="S118" s="2"/>
      <c r="T118" s="2"/>
      <c r="U118" s="2"/>
      <c r="V118" s="2"/>
      <c r="W118" s="2"/>
      <c r="X118" s="2"/>
      <c r="Y118" s="2"/>
      <c r="Z118" s="2"/>
      <c r="AA118" s="1622"/>
    </row>
    <row r="119" spans="1:27" ht="15.75">
      <c r="A119" s="2"/>
      <c r="B119" s="64"/>
      <c r="C119" s="2"/>
      <c r="D119" s="2"/>
      <c r="E119" s="2"/>
      <c r="F119" s="2"/>
      <c r="G119" s="2"/>
      <c r="H119" s="2"/>
      <c r="I119" s="2"/>
      <c r="J119" s="2"/>
      <c r="K119" s="2"/>
      <c r="L119" s="2"/>
      <c r="M119" s="2"/>
      <c r="N119" s="2"/>
      <c r="O119" s="2"/>
      <c r="P119" s="2"/>
      <c r="Q119" s="2"/>
      <c r="R119" s="2"/>
      <c r="S119" s="2"/>
      <c r="T119" s="2"/>
      <c r="U119" s="2"/>
      <c r="V119" s="2"/>
      <c r="W119" s="2"/>
      <c r="X119" s="2"/>
      <c r="Y119" s="2"/>
      <c r="Z119" s="2"/>
      <c r="AA119" s="1622"/>
    </row>
    <row r="120" spans="1:27" ht="15.75">
      <c r="A120" s="2"/>
      <c r="B120" s="64"/>
      <c r="C120" s="2"/>
      <c r="D120" s="2"/>
      <c r="E120" s="2"/>
      <c r="F120" s="2"/>
      <c r="G120" s="2"/>
      <c r="H120" s="2"/>
      <c r="I120" s="2"/>
      <c r="J120" s="2"/>
      <c r="K120" s="2"/>
      <c r="L120" s="2"/>
      <c r="M120" s="2"/>
      <c r="N120" s="2"/>
      <c r="O120" s="2"/>
      <c r="P120" s="2"/>
      <c r="Q120" s="2"/>
      <c r="R120" s="2"/>
      <c r="S120" s="2"/>
      <c r="T120" s="2"/>
      <c r="U120" s="2"/>
      <c r="V120" s="2"/>
      <c r="W120" s="2"/>
      <c r="X120" s="2"/>
      <c r="Y120" s="2"/>
      <c r="Z120" s="2"/>
      <c r="AA120" s="1622"/>
    </row>
    <row r="121" spans="1:27" ht="15.75">
      <c r="A121" s="2"/>
      <c r="B121" s="64"/>
      <c r="C121" s="2"/>
      <c r="D121" s="2"/>
      <c r="E121" s="2"/>
      <c r="F121" s="2"/>
      <c r="G121" s="2"/>
      <c r="H121" s="2"/>
      <c r="I121" s="2"/>
      <c r="J121" s="2"/>
      <c r="K121" s="2"/>
      <c r="L121" s="2"/>
      <c r="M121" s="2"/>
      <c r="N121" s="2"/>
      <c r="O121" s="2"/>
      <c r="P121" s="2"/>
      <c r="Q121" s="2"/>
      <c r="R121" s="2"/>
      <c r="S121" s="2"/>
      <c r="T121" s="2"/>
      <c r="U121" s="2"/>
      <c r="V121" s="2"/>
      <c r="W121" s="2"/>
      <c r="X121" s="2"/>
      <c r="Y121" s="2"/>
      <c r="Z121" s="2"/>
      <c r="AA121" s="1622"/>
    </row>
    <row r="122" spans="1:27" ht="15.75">
      <c r="A122" s="2"/>
      <c r="B122" s="64"/>
      <c r="C122" s="2"/>
      <c r="D122" s="2"/>
      <c r="E122" s="2"/>
      <c r="F122" s="2"/>
      <c r="G122" s="2"/>
      <c r="H122" s="2"/>
      <c r="I122" s="2"/>
      <c r="J122" s="2"/>
      <c r="K122" s="2"/>
      <c r="L122" s="2"/>
      <c r="M122" s="2"/>
      <c r="N122" s="2"/>
      <c r="O122" s="2"/>
      <c r="P122" s="2"/>
      <c r="Q122" s="2"/>
      <c r="R122" s="2"/>
      <c r="S122" s="2"/>
      <c r="T122" s="2"/>
      <c r="U122" s="2"/>
      <c r="V122" s="2"/>
      <c r="W122" s="2"/>
      <c r="X122" s="2"/>
      <c r="Y122" s="2"/>
      <c r="Z122" s="2"/>
      <c r="AA122" s="1622"/>
    </row>
    <row r="123" spans="1:27" ht="15.75">
      <c r="A123" s="2"/>
      <c r="B123" s="64"/>
      <c r="C123" s="2"/>
      <c r="D123" s="2"/>
      <c r="E123" s="2"/>
      <c r="F123" s="2"/>
      <c r="G123" s="2"/>
      <c r="H123" s="2"/>
      <c r="I123" s="2"/>
      <c r="J123" s="2"/>
      <c r="K123" s="2"/>
      <c r="L123" s="2"/>
      <c r="M123" s="2"/>
      <c r="N123" s="2"/>
      <c r="O123" s="2"/>
      <c r="P123" s="2"/>
      <c r="Q123" s="2"/>
      <c r="R123" s="2"/>
      <c r="S123" s="2"/>
      <c r="T123" s="2"/>
      <c r="U123" s="2"/>
      <c r="V123" s="2"/>
      <c r="W123" s="2"/>
      <c r="X123" s="2"/>
      <c r="Y123" s="2"/>
      <c r="Z123" s="2"/>
      <c r="AA123" s="1622"/>
    </row>
    <row r="124" spans="1:27" ht="15.75">
      <c r="A124" s="2"/>
      <c r="B124" s="64"/>
      <c r="C124" s="2"/>
      <c r="D124" s="2"/>
      <c r="E124" s="2"/>
      <c r="F124" s="2"/>
      <c r="G124" s="2"/>
      <c r="H124" s="2"/>
      <c r="I124" s="2"/>
      <c r="J124" s="2"/>
      <c r="K124" s="2"/>
      <c r="L124" s="2"/>
      <c r="M124" s="2"/>
      <c r="N124" s="2"/>
      <c r="O124" s="2"/>
      <c r="P124" s="2"/>
      <c r="Q124" s="2"/>
      <c r="R124" s="2"/>
      <c r="S124" s="2"/>
      <c r="T124" s="2"/>
      <c r="U124" s="2"/>
      <c r="V124" s="2"/>
      <c r="W124" s="2"/>
      <c r="X124" s="2"/>
      <c r="Y124" s="2"/>
      <c r="Z124" s="2"/>
      <c r="AA124" s="1622"/>
    </row>
    <row r="125" spans="1:27" ht="15.75">
      <c r="A125" s="2"/>
      <c r="B125" s="64"/>
      <c r="C125" s="2"/>
      <c r="D125" s="2"/>
      <c r="E125" s="2"/>
      <c r="F125" s="2"/>
      <c r="G125" s="2"/>
      <c r="H125" s="2"/>
      <c r="I125" s="2"/>
      <c r="J125" s="2"/>
      <c r="K125" s="2"/>
      <c r="L125" s="2"/>
      <c r="M125" s="2"/>
      <c r="N125" s="2"/>
      <c r="O125" s="2"/>
      <c r="P125" s="2"/>
      <c r="Q125" s="2"/>
      <c r="R125" s="2"/>
      <c r="S125" s="2"/>
      <c r="T125" s="2"/>
      <c r="U125" s="2"/>
      <c r="V125" s="2"/>
      <c r="W125" s="2"/>
      <c r="X125" s="2"/>
      <c r="Y125" s="2"/>
      <c r="Z125" s="2"/>
      <c r="AA125" s="1622"/>
    </row>
    <row r="126" spans="1:27" ht="15.75">
      <c r="A126" s="2"/>
      <c r="B126" s="64"/>
      <c r="C126" s="2"/>
      <c r="D126" s="2"/>
      <c r="E126" s="2"/>
      <c r="F126" s="2"/>
      <c r="G126" s="2"/>
      <c r="H126" s="2"/>
      <c r="I126" s="2"/>
      <c r="J126" s="2"/>
      <c r="K126" s="2"/>
      <c r="L126" s="2"/>
      <c r="M126" s="2"/>
      <c r="N126" s="2"/>
      <c r="O126" s="2"/>
      <c r="P126" s="2"/>
      <c r="Q126" s="2"/>
      <c r="R126" s="2"/>
      <c r="S126" s="2"/>
      <c r="T126" s="2"/>
      <c r="U126" s="2"/>
      <c r="V126" s="2"/>
      <c r="W126" s="2"/>
      <c r="X126" s="2"/>
      <c r="Y126" s="2"/>
      <c r="Z126" s="2"/>
      <c r="AA126" s="1622"/>
    </row>
    <row r="127" spans="1:27" ht="15.75">
      <c r="A127" s="2"/>
      <c r="B127" s="64"/>
      <c r="C127" s="2"/>
      <c r="D127" s="2"/>
      <c r="E127" s="2"/>
      <c r="F127" s="2"/>
      <c r="G127" s="2"/>
      <c r="H127" s="2"/>
      <c r="I127" s="2"/>
      <c r="J127" s="2"/>
      <c r="K127" s="2"/>
      <c r="L127" s="2"/>
      <c r="M127" s="2"/>
      <c r="N127" s="2"/>
      <c r="O127" s="2"/>
      <c r="P127" s="2"/>
      <c r="Q127" s="2"/>
      <c r="R127" s="2"/>
      <c r="S127" s="2"/>
      <c r="T127" s="2"/>
      <c r="U127" s="2"/>
      <c r="V127" s="2"/>
      <c r="W127" s="2"/>
      <c r="X127" s="2"/>
      <c r="Y127" s="2"/>
      <c r="Z127" s="2"/>
      <c r="AA127" s="1622"/>
    </row>
    <row r="128" spans="1:27" ht="15.75">
      <c r="A128" s="2"/>
      <c r="B128" s="64"/>
      <c r="C128" s="2"/>
      <c r="D128" s="2"/>
      <c r="E128" s="2"/>
      <c r="F128" s="2"/>
      <c r="G128" s="2"/>
      <c r="H128" s="2"/>
      <c r="I128" s="2"/>
      <c r="J128" s="2"/>
      <c r="K128" s="2"/>
      <c r="L128" s="2"/>
      <c r="M128" s="2"/>
      <c r="N128" s="2"/>
      <c r="O128" s="2"/>
      <c r="P128" s="2"/>
      <c r="Q128" s="2"/>
      <c r="R128" s="2"/>
      <c r="S128" s="2"/>
      <c r="T128" s="2"/>
      <c r="U128" s="2"/>
      <c r="V128" s="2"/>
      <c r="W128" s="2"/>
      <c r="X128" s="2"/>
      <c r="Y128" s="2"/>
      <c r="Z128" s="2"/>
      <c r="AA128" s="1622"/>
    </row>
    <row r="129" spans="1:27" ht="15.75">
      <c r="A129" s="2"/>
      <c r="B129" s="64"/>
      <c r="C129" s="2"/>
      <c r="D129" s="2"/>
      <c r="E129" s="2"/>
      <c r="F129" s="2"/>
      <c r="G129" s="2"/>
      <c r="H129" s="2"/>
      <c r="I129" s="2"/>
      <c r="J129" s="2"/>
      <c r="K129" s="2"/>
      <c r="L129" s="2"/>
      <c r="M129" s="2"/>
      <c r="N129" s="2"/>
      <c r="O129" s="2"/>
      <c r="P129" s="2"/>
      <c r="Q129" s="2"/>
      <c r="R129" s="2"/>
      <c r="S129" s="2"/>
      <c r="T129" s="2"/>
      <c r="U129" s="2"/>
      <c r="V129" s="2"/>
      <c r="W129" s="2"/>
      <c r="X129" s="2"/>
      <c r="Y129" s="2"/>
      <c r="Z129" s="2"/>
      <c r="AA129" s="1622"/>
    </row>
    <row r="130" spans="1:27" ht="15.75">
      <c r="A130" s="2"/>
      <c r="B130" s="64"/>
      <c r="C130" s="2"/>
      <c r="D130" s="2"/>
      <c r="E130" s="2"/>
      <c r="F130" s="2"/>
      <c r="G130" s="2"/>
      <c r="H130" s="2"/>
      <c r="I130" s="2"/>
      <c r="J130" s="2"/>
      <c r="K130" s="2"/>
      <c r="L130" s="2"/>
      <c r="M130" s="2"/>
      <c r="N130" s="2"/>
      <c r="O130" s="2"/>
      <c r="P130" s="2"/>
      <c r="Q130" s="2"/>
      <c r="R130" s="2"/>
      <c r="S130" s="2"/>
      <c r="T130" s="2"/>
      <c r="U130" s="2"/>
      <c r="V130" s="2"/>
      <c r="W130" s="2"/>
      <c r="X130" s="2"/>
      <c r="Y130" s="2"/>
      <c r="Z130" s="2"/>
      <c r="AA130" s="1622"/>
    </row>
    <row r="131" spans="1:27" ht="15.75">
      <c r="A131" s="2"/>
      <c r="B131" s="64"/>
      <c r="C131" s="2"/>
      <c r="D131" s="2"/>
      <c r="E131" s="2"/>
      <c r="F131" s="2"/>
      <c r="G131" s="2"/>
      <c r="H131" s="2"/>
      <c r="I131" s="2"/>
      <c r="J131" s="2"/>
      <c r="K131" s="2"/>
      <c r="L131" s="2"/>
      <c r="M131" s="2"/>
      <c r="N131" s="2"/>
      <c r="O131" s="2"/>
      <c r="P131" s="2"/>
      <c r="Q131" s="2"/>
      <c r="R131" s="2"/>
      <c r="S131" s="2"/>
      <c r="T131" s="2"/>
      <c r="U131" s="2"/>
      <c r="V131" s="2"/>
      <c r="W131" s="2"/>
      <c r="X131" s="2"/>
      <c r="Y131" s="2"/>
      <c r="Z131" s="2"/>
      <c r="AA131" s="1622"/>
    </row>
    <row r="132" spans="1:27" ht="15.75">
      <c r="A132" s="2"/>
      <c r="B132" s="64"/>
      <c r="C132" s="2"/>
      <c r="D132" s="2"/>
      <c r="E132" s="2"/>
      <c r="F132" s="2"/>
      <c r="G132" s="2"/>
      <c r="H132" s="2"/>
      <c r="I132" s="2"/>
      <c r="J132" s="2"/>
      <c r="K132" s="2"/>
      <c r="L132" s="2"/>
      <c r="M132" s="2"/>
      <c r="N132" s="2"/>
      <c r="O132" s="2"/>
      <c r="P132" s="2"/>
      <c r="Q132" s="2"/>
      <c r="R132" s="2"/>
      <c r="S132" s="2"/>
      <c r="T132" s="2"/>
      <c r="U132" s="2"/>
      <c r="V132" s="2"/>
      <c r="W132" s="2"/>
      <c r="X132" s="2"/>
      <c r="Y132" s="2"/>
      <c r="Z132" s="2"/>
      <c r="AA132" s="1622"/>
    </row>
    <row r="133" spans="1:27" ht="15.75">
      <c r="A133" s="2"/>
      <c r="B133" s="64"/>
      <c r="C133" s="2"/>
      <c r="D133" s="2"/>
      <c r="E133" s="2"/>
      <c r="F133" s="2"/>
      <c r="G133" s="2"/>
      <c r="H133" s="2"/>
      <c r="I133" s="2"/>
      <c r="J133" s="2"/>
      <c r="K133" s="2"/>
      <c r="L133" s="2"/>
      <c r="M133" s="2"/>
      <c r="N133" s="2"/>
      <c r="O133" s="2"/>
      <c r="P133" s="2"/>
      <c r="Q133" s="2"/>
      <c r="R133" s="2"/>
      <c r="S133" s="2"/>
      <c r="T133" s="2"/>
      <c r="U133" s="2"/>
      <c r="V133" s="2"/>
      <c r="W133" s="2"/>
      <c r="X133" s="2"/>
      <c r="Y133" s="2"/>
      <c r="Z133" s="2"/>
      <c r="AA133" s="1622"/>
    </row>
    <row r="134" spans="1:27" ht="15.75">
      <c r="A134" s="2"/>
      <c r="B134" s="64"/>
      <c r="C134" s="2"/>
      <c r="D134" s="2"/>
      <c r="E134" s="2"/>
      <c r="F134" s="2"/>
      <c r="G134" s="2"/>
      <c r="H134" s="2"/>
      <c r="I134" s="2"/>
      <c r="J134" s="2"/>
      <c r="K134" s="2"/>
      <c r="L134" s="2"/>
      <c r="M134" s="2"/>
      <c r="N134" s="2"/>
      <c r="O134" s="2"/>
      <c r="P134" s="2"/>
      <c r="Q134" s="2"/>
      <c r="R134" s="2"/>
      <c r="S134" s="2"/>
      <c r="T134" s="2"/>
      <c r="U134" s="2"/>
      <c r="V134" s="2"/>
      <c r="W134" s="2"/>
      <c r="X134" s="2"/>
      <c r="Y134" s="2"/>
      <c r="Z134" s="2"/>
      <c r="AA134" s="1622"/>
    </row>
    <row r="135" spans="1:27" ht="15.75">
      <c r="A135" s="2"/>
      <c r="B135" s="64"/>
      <c r="C135" s="2"/>
      <c r="D135" s="2"/>
      <c r="E135" s="2"/>
      <c r="F135" s="2"/>
      <c r="G135" s="2"/>
      <c r="H135" s="2"/>
      <c r="I135" s="2"/>
      <c r="J135" s="2"/>
      <c r="K135" s="2"/>
      <c r="L135" s="2"/>
      <c r="M135" s="2"/>
      <c r="N135" s="2"/>
      <c r="O135" s="2"/>
      <c r="P135" s="2"/>
      <c r="Q135" s="2"/>
      <c r="R135" s="2"/>
      <c r="S135" s="2"/>
      <c r="T135" s="2"/>
      <c r="U135" s="2"/>
      <c r="V135" s="2"/>
      <c r="W135" s="2"/>
      <c r="X135" s="2"/>
      <c r="Y135" s="2"/>
      <c r="Z135" s="2"/>
      <c r="AA135" s="1622"/>
    </row>
    <row r="136" spans="1:27" ht="15.75">
      <c r="A136" s="2"/>
      <c r="B136" s="64"/>
      <c r="C136" s="2"/>
      <c r="D136" s="2"/>
      <c r="E136" s="2"/>
      <c r="F136" s="2"/>
      <c r="G136" s="2"/>
      <c r="H136" s="2"/>
      <c r="I136" s="2"/>
      <c r="J136" s="2"/>
      <c r="K136" s="2"/>
      <c r="L136" s="2"/>
      <c r="M136" s="2"/>
      <c r="N136" s="2"/>
      <c r="O136" s="2"/>
      <c r="P136" s="2"/>
      <c r="Q136" s="2"/>
      <c r="R136" s="2"/>
      <c r="S136" s="2"/>
      <c r="T136" s="2"/>
      <c r="U136" s="2"/>
      <c r="V136" s="2"/>
      <c r="W136" s="2"/>
      <c r="X136" s="2"/>
      <c r="Y136" s="2"/>
      <c r="Z136" s="2"/>
      <c r="AA136" s="1622"/>
    </row>
    <row r="137" spans="1:27" ht="15.75">
      <c r="A137" s="2"/>
      <c r="B137" s="64"/>
      <c r="C137" s="2"/>
      <c r="D137" s="2"/>
      <c r="E137" s="2"/>
      <c r="F137" s="2"/>
      <c r="G137" s="2"/>
      <c r="H137" s="2"/>
      <c r="I137" s="2"/>
      <c r="J137" s="2"/>
      <c r="K137" s="2"/>
      <c r="L137" s="2"/>
      <c r="M137" s="2"/>
      <c r="N137" s="2"/>
      <c r="O137" s="2"/>
      <c r="P137" s="2"/>
      <c r="Q137" s="2"/>
      <c r="R137" s="2"/>
      <c r="S137" s="2"/>
      <c r="T137" s="2"/>
      <c r="U137" s="2"/>
      <c r="V137" s="2"/>
      <c r="W137" s="2"/>
      <c r="X137" s="2"/>
      <c r="Y137" s="2"/>
      <c r="Z137" s="2"/>
      <c r="AA137" s="1622"/>
    </row>
    <row r="138" spans="1:27" ht="15.75">
      <c r="A138" s="2"/>
      <c r="B138" s="64"/>
      <c r="C138" s="2"/>
      <c r="D138" s="2"/>
      <c r="E138" s="2"/>
      <c r="F138" s="2"/>
      <c r="G138" s="2"/>
      <c r="H138" s="2"/>
      <c r="I138" s="2"/>
      <c r="J138" s="2"/>
      <c r="K138" s="2"/>
      <c r="L138" s="2"/>
      <c r="M138" s="2"/>
      <c r="N138" s="2"/>
      <c r="O138" s="2"/>
      <c r="P138" s="2"/>
      <c r="Q138" s="2"/>
      <c r="R138" s="2"/>
      <c r="S138" s="2"/>
      <c r="T138" s="2"/>
      <c r="U138" s="2"/>
      <c r="V138" s="2"/>
      <c r="W138" s="2"/>
      <c r="X138" s="2"/>
      <c r="Y138" s="2"/>
      <c r="Z138" s="2"/>
      <c r="AA138" s="1622"/>
    </row>
    <row r="139" spans="1:27" ht="15.75">
      <c r="A139" s="2"/>
      <c r="B139" s="64"/>
      <c r="C139" s="2"/>
      <c r="D139" s="2"/>
      <c r="E139" s="2"/>
      <c r="F139" s="2"/>
      <c r="G139" s="2"/>
      <c r="H139" s="2"/>
      <c r="I139" s="2"/>
      <c r="J139" s="2"/>
      <c r="K139" s="2"/>
      <c r="L139" s="2"/>
      <c r="M139" s="2"/>
      <c r="N139" s="2"/>
      <c r="O139" s="2"/>
      <c r="P139" s="2"/>
      <c r="Q139" s="2"/>
      <c r="R139" s="2"/>
      <c r="S139" s="2"/>
      <c r="T139" s="2"/>
      <c r="U139" s="2"/>
      <c r="V139" s="2"/>
      <c r="W139" s="2"/>
      <c r="X139" s="2"/>
      <c r="Y139" s="2"/>
      <c r="Z139" s="2"/>
      <c r="AA139" s="1622"/>
    </row>
    <row r="140" spans="1:27" ht="15.75">
      <c r="A140" s="2"/>
      <c r="B140" s="64"/>
      <c r="C140" s="2"/>
      <c r="D140" s="2"/>
      <c r="E140" s="2"/>
      <c r="F140" s="2"/>
      <c r="G140" s="2"/>
      <c r="H140" s="2"/>
      <c r="I140" s="2"/>
      <c r="J140" s="2"/>
      <c r="K140" s="2"/>
      <c r="L140" s="2"/>
      <c r="M140" s="2"/>
      <c r="N140" s="2"/>
      <c r="O140" s="2"/>
      <c r="P140" s="2"/>
      <c r="Q140" s="2"/>
      <c r="R140" s="2"/>
      <c r="S140" s="2"/>
      <c r="T140" s="2"/>
      <c r="U140" s="2"/>
      <c r="V140" s="2"/>
      <c r="W140" s="2"/>
      <c r="X140" s="2"/>
      <c r="Y140" s="2"/>
      <c r="Z140" s="2"/>
      <c r="AA140" s="1622"/>
    </row>
    <row r="141" spans="1:27" ht="15.75">
      <c r="A141" s="2"/>
      <c r="B141" s="64"/>
      <c r="C141" s="2"/>
      <c r="D141" s="2"/>
      <c r="E141" s="2"/>
      <c r="F141" s="2"/>
      <c r="G141" s="2"/>
      <c r="H141" s="2"/>
      <c r="I141" s="2"/>
      <c r="J141" s="2"/>
      <c r="K141" s="2"/>
      <c r="L141" s="2"/>
      <c r="M141" s="2"/>
      <c r="N141" s="2"/>
      <c r="O141" s="2"/>
      <c r="P141" s="2"/>
      <c r="Q141" s="2"/>
      <c r="R141" s="2"/>
      <c r="S141" s="2"/>
      <c r="T141" s="2"/>
      <c r="U141" s="2"/>
      <c r="V141" s="2"/>
      <c r="W141" s="2"/>
      <c r="X141" s="2"/>
      <c r="Y141" s="2"/>
      <c r="Z141" s="2"/>
      <c r="AA141" s="1622"/>
    </row>
    <row r="142" spans="1:27" ht="15.75">
      <c r="A142" s="2"/>
      <c r="B142" s="64"/>
      <c r="C142" s="2"/>
      <c r="D142" s="2"/>
      <c r="E142" s="2"/>
      <c r="F142" s="2"/>
      <c r="G142" s="2"/>
      <c r="H142" s="2"/>
      <c r="I142" s="2"/>
      <c r="J142" s="2"/>
      <c r="K142" s="2"/>
      <c r="L142" s="2"/>
      <c r="M142" s="2"/>
      <c r="N142" s="2"/>
      <c r="O142" s="2"/>
      <c r="P142" s="2"/>
      <c r="Q142" s="2"/>
      <c r="R142" s="2"/>
      <c r="S142" s="2"/>
      <c r="T142" s="2"/>
      <c r="U142" s="2"/>
      <c r="V142" s="2"/>
      <c r="W142" s="2"/>
      <c r="X142" s="2"/>
      <c r="Y142" s="2"/>
      <c r="Z142" s="2"/>
      <c r="AA142" s="1622"/>
    </row>
    <row r="143" spans="1:27" ht="15.75">
      <c r="A143" s="2"/>
      <c r="B143" s="64"/>
      <c r="C143" s="2"/>
      <c r="D143" s="2"/>
      <c r="E143" s="2"/>
      <c r="F143" s="2"/>
      <c r="G143" s="2"/>
      <c r="H143" s="2"/>
      <c r="I143" s="2"/>
      <c r="J143" s="2"/>
      <c r="K143" s="2"/>
      <c r="L143" s="2"/>
      <c r="M143" s="2"/>
      <c r="N143" s="2"/>
      <c r="O143" s="2"/>
      <c r="P143" s="2"/>
      <c r="Q143" s="2"/>
      <c r="R143" s="2"/>
      <c r="S143" s="2"/>
      <c r="T143" s="2"/>
      <c r="U143" s="2"/>
      <c r="V143" s="2"/>
      <c r="W143" s="2"/>
      <c r="X143" s="2"/>
      <c r="Y143" s="2"/>
      <c r="Z143" s="2"/>
      <c r="AA143" s="1622"/>
    </row>
    <row r="144" spans="1:27" ht="15.75">
      <c r="A144" s="2"/>
      <c r="B144" s="64"/>
      <c r="C144" s="2"/>
      <c r="D144" s="2"/>
      <c r="E144" s="2"/>
      <c r="F144" s="2"/>
      <c r="G144" s="2"/>
      <c r="H144" s="2"/>
      <c r="I144" s="2"/>
      <c r="J144" s="2"/>
      <c r="K144" s="2"/>
      <c r="L144" s="2"/>
      <c r="M144" s="2"/>
      <c r="N144" s="2"/>
      <c r="O144" s="2"/>
      <c r="P144" s="2"/>
      <c r="Q144" s="2"/>
      <c r="R144" s="2"/>
      <c r="S144" s="2"/>
      <c r="T144" s="2"/>
      <c r="U144" s="2"/>
      <c r="V144" s="2"/>
      <c r="W144" s="2"/>
      <c r="X144" s="2"/>
      <c r="Y144" s="2"/>
      <c r="Z144" s="2"/>
      <c r="AA144" s="1622"/>
    </row>
    <row r="145" spans="1:27" ht="15.75">
      <c r="A145" s="2"/>
      <c r="B145" s="64"/>
      <c r="C145" s="2"/>
      <c r="D145" s="2"/>
      <c r="E145" s="2"/>
      <c r="F145" s="2"/>
      <c r="G145" s="2"/>
      <c r="H145" s="2"/>
      <c r="I145" s="2"/>
      <c r="J145" s="2"/>
      <c r="K145" s="2"/>
      <c r="L145" s="2"/>
      <c r="M145" s="2"/>
      <c r="N145" s="2"/>
      <c r="O145" s="2"/>
      <c r="P145" s="2"/>
      <c r="Q145" s="2"/>
      <c r="R145" s="2"/>
      <c r="S145" s="2"/>
      <c r="T145" s="2"/>
      <c r="U145" s="2"/>
      <c r="V145" s="2"/>
      <c r="W145" s="2"/>
      <c r="X145" s="2"/>
      <c r="Y145" s="2"/>
      <c r="Z145" s="2"/>
      <c r="AA145" s="1622"/>
    </row>
    <row r="146" spans="1:27" ht="15.75">
      <c r="A146" s="2"/>
      <c r="B146" s="64"/>
      <c r="C146" s="2"/>
      <c r="D146" s="2"/>
      <c r="E146" s="2"/>
      <c r="F146" s="2"/>
      <c r="G146" s="2"/>
      <c r="H146" s="2"/>
      <c r="I146" s="2"/>
      <c r="J146" s="2"/>
      <c r="K146" s="2"/>
      <c r="L146" s="2"/>
      <c r="M146" s="2"/>
      <c r="N146" s="2"/>
      <c r="O146" s="2"/>
      <c r="P146" s="2"/>
      <c r="Q146" s="2"/>
      <c r="R146" s="2"/>
      <c r="S146" s="2"/>
      <c r="T146" s="2"/>
      <c r="U146" s="2"/>
      <c r="V146" s="2"/>
      <c r="W146" s="2"/>
      <c r="X146" s="2"/>
      <c r="Y146" s="2"/>
      <c r="Z146" s="2"/>
      <c r="AA146" s="1622"/>
    </row>
    <row r="147" spans="1:27" ht="15.75">
      <c r="A147" s="2"/>
      <c r="B147" s="64"/>
      <c r="C147" s="2"/>
      <c r="D147" s="2"/>
      <c r="E147" s="2"/>
      <c r="F147" s="2"/>
      <c r="G147" s="2"/>
      <c r="H147" s="2"/>
      <c r="I147" s="2"/>
      <c r="J147" s="2"/>
      <c r="K147" s="2"/>
      <c r="L147" s="2"/>
      <c r="M147" s="2"/>
      <c r="N147" s="2"/>
      <c r="O147" s="2"/>
      <c r="P147" s="2"/>
      <c r="Q147" s="2"/>
      <c r="R147" s="2"/>
      <c r="S147" s="2"/>
      <c r="T147" s="2"/>
      <c r="U147" s="2"/>
      <c r="V147" s="2"/>
      <c r="W147" s="2"/>
      <c r="X147" s="2"/>
      <c r="Y147" s="2"/>
      <c r="Z147" s="2"/>
      <c r="AA147" s="1622"/>
    </row>
    <row r="148" spans="1:27" ht="15.75">
      <c r="A148" s="2"/>
      <c r="B148" s="64"/>
      <c r="C148" s="2"/>
      <c r="D148" s="2"/>
      <c r="E148" s="2"/>
      <c r="F148" s="2"/>
      <c r="G148" s="2"/>
      <c r="H148" s="2"/>
      <c r="I148" s="2"/>
      <c r="J148" s="2"/>
      <c r="K148" s="2"/>
      <c r="L148" s="2"/>
      <c r="M148" s="2"/>
      <c r="N148" s="2"/>
      <c r="O148" s="2"/>
      <c r="P148" s="2"/>
      <c r="Q148" s="2"/>
      <c r="R148" s="2"/>
      <c r="S148" s="2"/>
      <c r="T148" s="2"/>
      <c r="U148" s="2"/>
      <c r="V148" s="2"/>
      <c r="W148" s="2"/>
      <c r="X148" s="2"/>
      <c r="Y148" s="2"/>
      <c r="Z148" s="2"/>
      <c r="AA148" s="1622"/>
    </row>
    <row r="149" spans="1:27" ht="15.75">
      <c r="A149" s="2"/>
      <c r="B149" s="64"/>
      <c r="C149" s="2"/>
      <c r="D149" s="2"/>
      <c r="E149" s="2"/>
      <c r="F149" s="2"/>
      <c r="G149" s="2"/>
      <c r="H149" s="2"/>
      <c r="I149" s="2"/>
      <c r="J149" s="2"/>
      <c r="K149" s="2"/>
      <c r="L149" s="2"/>
      <c r="M149" s="2"/>
      <c r="N149" s="2"/>
      <c r="O149" s="2"/>
      <c r="P149" s="2"/>
      <c r="Q149" s="2"/>
      <c r="R149" s="2"/>
      <c r="S149" s="2"/>
      <c r="T149" s="2"/>
      <c r="U149" s="2"/>
      <c r="V149" s="2"/>
      <c r="W149" s="2"/>
      <c r="X149" s="2"/>
      <c r="Y149" s="2"/>
      <c r="Z149" s="2"/>
      <c r="AA149" s="1622"/>
    </row>
    <row r="150" spans="1:27" ht="15.75">
      <c r="A150" s="2"/>
      <c r="B150" s="64"/>
      <c r="C150" s="2"/>
      <c r="D150" s="2"/>
      <c r="E150" s="2"/>
      <c r="F150" s="2"/>
      <c r="G150" s="2"/>
      <c r="H150" s="2"/>
      <c r="I150" s="2"/>
      <c r="J150" s="2"/>
      <c r="K150" s="2"/>
      <c r="L150" s="2"/>
      <c r="M150" s="2"/>
      <c r="N150" s="2"/>
      <c r="O150" s="2"/>
      <c r="P150" s="2"/>
      <c r="Q150" s="2"/>
      <c r="R150" s="2"/>
      <c r="S150" s="2"/>
      <c r="T150" s="2"/>
      <c r="U150" s="2"/>
      <c r="V150" s="2"/>
      <c r="W150" s="2"/>
      <c r="X150" s="2"/>
      <c r="Y150" s="2"/>
      <c r="Z150" s="2"/>
      <c r="AA150" s="1622"/>
    </row>
    <row r="151" spans="1:27" ht="15.75">
      <c r="A151" s="2"/>
      <c r="B151" s="64"/>
      <c r="C151" s="2"/>
      <c r="D151" s="2"/>
      <c r="E151" s="2"/>
      <c r="F151" s="2"/>
      <c r="G151" s="2"/>
      <c r="H151" s="2"/>
      <c r="I151" s="2"/>
      <c r="J151" s="2"/>
      <c r="K151" s="2"/>
      <c r="L151" s="2"/>
      <c r="M151" s="2"/>
      <c r="N151" s="2"/>
      <c r="O151" s="2"/>
      <c r="P151" s="2"/>
      <c r="Q151" s="2"/>
      <c r="R151" s="2"/>
      <c r="S151" s="2"/>
      <c r="T151" s="2"/>
      <c r="U151" s="2"/>
      <c r="V151" s="2"/>
      <c r="W151" s="2"/>
      <c r="X151" s="2"/>
      <c r="Y151" s="2"/>
      <c r="Z151" s="2"/>
      <c r="AA151" s="1622"/>
    </row>
    <row r="152" spans="1:27" ht="15.75">
      <c r="A152" s="2"/>
      <c r="B152" s="64"/>
      <c r="C152" s="2"/>
      <c r="D152" s="2"/>
      <c r="E152" s="2"/>
      <c r="F152" s="2"/>
      <c r="G152" s="2"/>
      <c r="H152" s="2"/>
      <c r="I152" s="2"/>
      <c r="J152" s="2"/>
      <c r="K152" s="2"/>
      <c r="L152" s="2"/>
      <c r="M152" s="2"/>
      <c r="N152" s="2"/>
      <c r="O152" s="2"/>
      <c r="P152" s="2"/>
      <c r="Q152" s="2"/>
      <c r="R152" s="2"/>
      <c r="S152" s="2"/>
      <c r="T152" s="2"/>
      <c r="U152" s="2"/>
      <c r="V152" s="2"/>
      <c r="W152" s="2"/>
      <c r="X152" s="2"/>
      <c r="Y152" s="2"/>
      <c r="Z152" s="2"/>
      <c r="AA152" s="1622"/>
    </row>
    <row r="153" spans="1:27" ht="15.75">
      <c r="A153" s="2"/>
      <c r="B153" s="64"/>
      <c r="C153" s="2"/>
      <c r="D153" s="2"/>
      <c r="E153" s="2"/>
      <c r="F153" s="2"/>
      <c r="G153" s="2"/>
      <c r="H153" s="2"/>
      <c r="I153" s="2"/>
      <c r="J153" s="2"/>
      <c r="K153" s="2"/>
      <c r="L153" s="2"/>
      <c r="M153" s="2"/>
      <c r="N153" s="2"/>
      <c r="O153" s="2"/>
      <c r="P153" s="2"/>
      <c r="Q153" s="2"/>
      <c r="R153" s="2"/>
      <c r="S153" s="2"/>
      <c r="T153" s="2"/>
      <c r="U153" s="2"/>
      <c r="V153" s="2"/>
      <c r="W153" s="2"/>
      <c r="X153" s="2"/>
      <c r="Y153" s="2"/>
      <c r="Z153" s="2"/>
      <c r="AA153" s="1622"/>
    </row>
    <row r="154" spans="1:27" ht="15.75">
      <c r="A154" s="2"/>
      <c r="B154" s="64"/>
      <c r="C154" s="2"/>
      <c r="D154" s="2"/>
      <c r="E154" s="2"/>
      <c r="F154" s="2"/>
      <c r="G154" s="2"/>
      <c r="H154" s="2"/>
      <c r="I154" s="2"/>
      <c r="J154" s="2"/>
      <c r="K154" s="2"/>
      <c r="L154" s="2"/>
      <c r="M154" s="2"/>
      <c r="N154" s="2"/>
      <c r="O154" s="2"/>
      <c r="P154" s="2"/>
      <c r="Q154" s="2"/>
      <c r="R154" s="2"/>
      <c r="S154" s="2"/>
      <c r="T154" s="2"/>
      <c r="U154" s="2"/>
      <c r="V154" s="2"/>
      <c r="W154" s="2"/>
      <c r="X154" s="2"/>
      <c r="Y154" s="2"/>
      <c r="Z154" s="2"/>
      <c r="AA154" s="1622"/>
    </row>
    <row r="155" spans="1:27" ht="15.75">
      <c r="A155" s="2"/>
      <c r="B155" s="64"/>
      <c r="C155" s="2"/>
      <c r="D155" s="2"/>
      <c r="E155" s="2"/>
      <c r="F155" s="2"/>
      <c r="G155" s="2"/>
      <c r="H155" s="2"/>
      <c r="I155" s="2"/>
      <c r="J155" s="2"/>
      <c r="K155" s="2"/>
      <c r="L155" s="2"/>
      <c r="M155" s="2"/>
      <c r="N155" s="2"/>
      <c r="O155" s="2"/>
      <c r="P155" s="2"/>
      <c r="Q155" s="2"/>
      <c r="R155" s="2"/>
      <c r="S155" s="2"/>
      <c r="T155" s="2"/>
      <c r="U155" s="2"/>
      <c r="V155" s="2"/>
      <c r="W155" s="2"/>
      <c r="X155" s="2"/>
      <c r="Y155" s="2"/>
      <c r="Z155" s="2"/>
      <c r="AA155" s="1622"/>
    </row>
    <row r="156" spans="1:27" ht="15.75">
      <c r="A156" s="2"/>
      <c r="B156" s="64"/>
      <c r="C156" s="2"/>
      <c r="D156" s="2"/>
      <c r="E156" s="2"/>
      <c r="F156" s="2"/>
      <c r="G156" s="2"/>
      <c r="H156" s="2"/>
      <c r="I156" s="2"/>
      <c r="J156" s="2"/>
      <c r="K156" s="2"/>
      <c r="L156" s="2"/>
      <c r="M156" s="2"/>
      <c r="N156" s="2"/>
      <c r="O156" s="2"/>
      <c r="P156" s="2"/>
      <c r="Q156" s="2"/>
      <c r="R156" s="2"/>
      <c r="S156" s="2"/>
      <c r="T156" s="2"/>
      <c r="U156" s="2"/>
      <c r="V156" s="2"/>
      <c r="W156" s="2"/>
      <c r="X156" s="2"/>
      <c r="Y156" s="2"/>
      <c r="Z156" s="2"/>
      <c r="AA156" s="1622"/>
    </row>
    <row r="157" spans="1:27" ht="15.75">
      <c r="A157" s="2"/>
      <c r="B157" s="64"/>
      <c r="C157" s="2"/>
      <c r="D157" s="2"/>
      <c r="E157" s="2"/>
      <c r="F157" s="2"/>
      <c r="G157" s="2"/>
      <c r="H157" s="2"/>
      <c r="I157" s="2"/>
      <c r="J157" s="2"/>
      <c r="K157" s="2"/>
      <c r="L157" s="2"/>
      <c r="M157" s="2"/>
      <c r="N157" s="2"/>
      <c r="O157" s="2"/>
      <c r="P157" s="2"/>
      <c r="Q157" s="2"/>
      <c r="R157" s="2"/>
      <c r="S157" s="2"/>
      <c r="T157" s="2"/>
      <c r="U157" s="2"/>
      <c r="V157" s="2"/>
      <c r="W157" s="2"/>
      <c r="X157" s="2"/>
      <c r="Y157" s="2"/>
      <c r="Z157" s="2"/>
      <c r="AA157" s="1622"/>
    </row>
    <row r="158" spans="1:27" ht="15.75">
      <c r="A158" s="2"/>
      <c r="B158" s="64"/>
      <c r="C158" s="2"/>
      <c r="D158" s="2"/>
      <c r="E158" s="2"/>
      <c r="F158" s="2"/>
      <c r="G158" s="2"/>
      <c r="H158" s="2"/>
      <c r="I158" s="2"/>
      <c r="J158" s="2"/>
      <c r="K158" s="2"/>
      <c r="L158" s="2"/>
      <c r="M158" s="2"/>
      <c r="N158" s="2"/>
      <c r="O158" s="2"/>
      <c r="P158" s="2"/>
      <c r="Q158" s="2"/>
      <c r="R158" s="2"/>
      <c r="S158" s="2"/>
      <c r="T158" s="2"/>
      <c r="U158" s="2"/>
      <c r="V158" s="2"/>
      <c r="W158" s="2"/>
      <c r="X158" s="2"/>
      <c r="Y158" s="2"/>
      <c r="Z158" s="2"/>
      <c r="AA158" s="1622"/>
    </row>
    <row r="159" spans="1:27" ht="15.75">
      <c r="A159" s="2"/>
      <c r="B159" s="64"/>
      <c r="C159" s="2"/>
      <c r="D159" s="2"/>
      <c r="E159" s="2"/>
      <c r="F159" s="2"/>
      <c r="G159" s="2"/>
      <c r="H159" s="2"/>
      <c r="I159" s="2"/>
      <c r="J159" s="2"/>
      <c r="K159" s="2"/>
      <c r="L159" s="2"/>
      <c r="M159" s="2"/>
      <c r="N159" s="2"/>
      <c r="O159" s="2"/>
      <c r="P159" s="2"/>
      <c r="Q159" s="2"/>
      <c r="R159" s="2"/>
      <c r="S159" s="2"/>
      <c r="T159" s="2"/>
      <c r="U159" s="2"/>
      <c r="V159" s="2"/>
      <c r="W159" s="2"/>
      <c r="X159" s="2"/>
      <c r="Y159" s="2"/>
      <c r="Z159" s="2"/>
      <c r="AA159" s="1622"/>
    </row>
    <row r="160" spans="1:27" ht="15.75">
      <c r="A160" s="2"/>
      <c r="B160" s="64"/>
      <c r="C160" s="2"/>
      <c r="D160" s="2"/>
      <c r="E160" s="2"/>
      <c r="F160" s="2"/>
      <c r="G160" s="2"/>
      <c r="H160" s="2"/>
      <c r="I160" s="2"/>
      <c r="J160" s="2"/>
      <c r="K160" s="2"/>
      <c r="L160" s="2"/>
      <c r="M160" s="2"/>
      <c r="N160" s="2"/>
      <c r="O160" s="2"/>
      <c r="P160" s="2"/>
      <c r="Q160" s="2"/>
      <c r="R160" s="2"/>
      <c r="S160" s="2"/>
      <c r="T160" s="2"/>
      <c r="U160" s="2"/>
      <c r="V160" s="2"/>
      <c r="W160" s="2"/>
      <c r="X160" s="2"/>
      <c r="Y160" s="2"/>
      <c r="Z160" s="2"/>
      <c r="AA160" s="1622"/>
    </row>
    <row r="161" spans="1:27" ht="15.75">
      <c r="A161" s="2"/>
      <c r="B161" s="64"/>
      <c r="C161" s="2"/>
      <c r="D161" s="2"/>
      <c r="E161" s="2"/>
      <c r="F161" s="2"/>
      <c r="G161" s="2"/>
      <c r="H161" s="2"/>
      <c r="I161" s="2"/>
      <c r="J161" s="2"/>
      <c r="K161" s="2"/>
      <c r="L161" s="2"/>
      <c r="M161" s="2"/>
      <c r="N161" s="2"/>
      <c r="O161" s="2"/>
      <c r="P161" s="2"/>
      <c r="Q161" s="2"/>
      <c r="R161" s="2"/>
      <c r="S161" s="2"/>
      <c r="T161" s="2"/>
      <c r="U161" s="2"/>
      <c r="V161" s="2"/>
      <c r="W161" s="2"/>
      <c r="X161" s="2"/>
      <c r="Y161" s="2"/>
      <c r="Z161" s="2"/>
      <c r="AA161" s="1622"/>
    </row>
    <row r="162" spans="1:27" ht="15.75">
      <c r="A162" s="2"/>
      <c r="B162" s="64"/>
      <c r="C162" s="2"/>
      <c r="D162" s="2"/>
      <c r="E162" s="2"/>
      <c r="F162" s="2"/>
      <c r="G162" s="2"/>
      <c r="H162" s="2"/>
      <c r="I162" s="2"/>
      <c r="J162" s="2"/>
      <c r="K162" s="2"/>
      <c r="L162" s="2"/>
      <c r="M162" s="2"/>
      <c r="N162" s="2"/>
      <c r="O162" s="2"/>
      <c r="P162" s="2"/>
      <c r="Q162" s="2"/>
      <c r="R162" s="2"/>
      <c r="S162" s="2"/>
      <c r="T162" s="2"/>
      <c r="U162" s="2"/>
      <c r="V162" s="2"/>
      <c r="W162" s="2"/>
      <c r="X162" s="2"/>
      <c r="Y162" s="2"/>
      <c r="Z162" s="2"/>
      <c r="AA162" s="1622"/>
    </row>
    <row r="163" spans="1:27" ht="15.75">
      <c r="A163" s="2"/>
      <c r="B163" s="64"/>
      <c r="C163" s="2"/>
      <c r="D163" s="2"/>
      <c r="E163" s="2"/>
      <c r="F163" s="2"/>
      <c r="G163" s="2"/>
      <c r="H163" s="2"/>
      <c r="I163" s="2"/>
      <c r="J163" s="2"/>
      <c r="K163" s="2"/>
      <c r="L163" s="2"/>
      <c r="M163" s="2"/>
      <c r="N163" s="2"/>
      <c r="O163" s="2"/>
      <c r="P163" s="2"/>
      <c r="Q163" s="2"/>
      <c r="R163" s="2"/>
      <c r="S163" s="2"/>
      <c r="T163" s="2"/>
      <c r="U163" s="2"/>
      <c r="V163" s="2"/>
      <c r="W163" s="2"/>
      <c r="X163" s="2"/>
      <c r="Y163" s="2"/>
      <c r="Z163" s="2"/>
      <c r="AA163" s="1622"/>
    </row>
    <row r="164" spans="1:27" ht="15.75">
      <c r="A164" s="2"/>
      <c r="B164" s="64"/>
      <c r="C164" s="2"/>
      <c r="D164" s="2"/>
      <c r="E164" s="2"/>
      <c r="F164" s="2"/>
      <c r="G164" s="2"/>
      <c r="H164" s="2"/>
      <c r="I164" s="2"/>
      <c r="J164" s="2"/>
      <c r="K164" s="2"/>
      <c r="L164" s="2"/>
      <c r="M164" s="2"/>
      <c r="N164" s="2"/>
      <c r="O164" s="2"/>
      <c r="P164" s="2"/>
      <c r="Q164" s="2"/>
      <c r="R164" s="2"/>
      <c r="S164" s="2"/>
      <c r="T164" s="2"/>
      <c r="U164" s="2"/>
      <c r="V164" s="2"/>
      <c r="W164" s="2"/>
      <c r="X164" s="2"/>
      <c r="Y164" s="2"/>
      <c r="Z164" s="2"/>
      <c r="AA164" s="1622"/>
    </row>
    <row r="165" spans="1:27" ht="15.75">
      <c r="A165" s="2"/>
      <c r="B165" s="64"/>
      <c r="C165" s="2"/>
      <c r="D165" s="2"/>
      <c r="E165" s="2"/>
      <c r="F165" s="2"/>
      <c r="G165" s="2"/>
      <c r="H165" s="2"/>
      <c r="I165" s="2"/>
      <c r="J165" s="2"/>
      <c r="K165" s="2"/>
      <c r="L165" s="2"/>
      <c r="M165" s="2"/>
      <c r="N165" s="2"/>
      <c r="O165" s="2"/>
      <c r="P165" s="2"/>
      <c r="Q165" s="2"/>
      <c r="R165" s="2"/>
      <c r="S165" s="2"/>
      <c r="T165" s="2"/>
      <c r="U165" s="2"/>
      <c r="V165" s="2"/>
      <c r="W165" s="2"/>
      <c r="X165" s="2"/>
      <c r="Y165" s="2"/>
      <c r="Z165" s="2"/>
      <c r="AA165" s="1622"/>
    </row>
    <row r="166" spans="1:27" ht="15.75">
      <c r="A166" s="2"/>
      <c r="B166" s="64"/>
      <c r="C166" s="2"/>
      <c r="D166" s="2"/>
      <c r="E166" s="2"/>
      <c r="F166" s="2"/>
      <c r="G166" s="2"/>
      <c r="H166" s="2"/>
      <c r="I166" s="2"/>
      <c r="J166" s="2"/>
      <c r="K166" s="2"/>
      <c r="L166" s="2"/>
      <c r="M166" s="2"/>
      <c r="N166" s="2"/>
      <c r="O166" s="2"/>
      <c r="P166" s="2"/>
      <c r="Q166" s="2"/>
      <c r="R166" s="2"/>
      <c r="S166" s="2"/>
      <c r="T166" s="2"/>
      <c r="U166" s="2"/>
      <c r="V166" s="2"/>
      <c r="W166" s="2"/>
      <c r="X166" s="2"/>
      <c r="Y166" s="2"/>
      <c r="Z166" s="2"/>
      <c r="AA166" s="1622"/>
    </row>
    <row r="167" spans="1:27" ht="15.75">
      <c r="A167" s="2"/>
      <c r="B167" s="64"/>
      <c r="C167" s="2"/>
      <c r="D167" s="2"/>
      <c r="E167" s="2"/>
      <c r="F167" s="2"/>
      <c r="G167" s="2"/>
      <c r="H167" s="2"/>
      <c r="I167" s="2"/>
      <c r="J167" s="2"/>
      <c r="K167" s="2"/>
      <c r="L167" s="2"/>
      <c r="M167" s="2"/>
      <c r="N167" s="2"/>
      <c r="O167" s="2"/>
      <c r="P167" s="2"/>
      <c r="Q167" s="2"/>
      <c r="R167" s="2"/>
      <c r="S167" s="2"/>
      <c r="T167" s="2"/>
      <c r="U167" s="2"/>
      <c r="V167" s="2"/>
      <c r="W167" s="2"/>
      <c r="X167" s="2"/>
      <c r="Y167" s="2"/>
      <c r="Z167" s="2"/>
      <c r="AA167" s="1622"/>
    </row>
    <row r="168" spans="1:27" ht="15.75">
      <c r="A168" s="2"/>
      <c r="B168" s="64"/>
      <c r="C168" s="2"/>
      <c r="D168" s="2"/>
      <c r="E168" s="2"/>
      <c r="F168" s="2"/>
      <c r="G168" s="2"/>
      <c r="H168" s="2"/>
      <c r="I168" s="2"/>
      <c r="J168" s="2"/>
      <c r="K168" s="2"/>
      <c r="L168" s="2"/>
      <c r="M168" s="2"/>
      <c r="N168" s="2"/>
      <c r="O168" s="2"/>
      <c r="P168" s="2"/>
      <c r="Q168" s="2"/>
      <c r="R168" s="2"/>
      <c r="S168" s="2"/>
      <c r="T168" s="2"/>
      <c r="U168" s="2"/>
      <c r="V168" s="2"/>
      <c r="W168" s="2"/>
      <c r="X168" s="2"/>
      <c r="Y168" s="2"/>
      <c r="Z168" s="2"/>
      <c r="AA168" s="1622"/>
    </row>
    <row r="169" spans="1:27" ht="15.75">
      <c r="A169" s="2"/>
      <c r="B169" s="64"/>
      <c r="C169" s="2"/>
      <c r="D169" s="2"/>
      <c r="E169" s="2"/>
      <c r="F169" s="2"/>
      <c r="G169" s="2"/>
      <c r="H169" s="2"/>
      <c r="I169" s="2"/>
      <c r="J169" s="2"/>
      <c r="K169" s="2"/>
      <c r="L169" s="2"/>
      <c r="M169" s="2"/>
      <c r="N169" s="2"/>
      <c r="O169" s="2"/>
      <c r="P169" s="2"/>
      <c r="Q169" s="2"/>
      <c r="R169" s="2"/>
      <c r="S169" s="2"/>
      <c r="T169" s="2"/>
      <c r="U169" s="2"/>
      <c r="V169" s="2"/>
      <c r="W169" s="2"/>
      <c r="X169" s="2"/>
      <c r="Y169" s="2"/>
      <c r="Z169" s="2"/>
      <c r="AA169" s="1622"/>
    </row>
    <row r="170" spans="1:27" ht="15.75">
      <c r="A170" s="2"/>
      <c r="B170" s="64"/>
      <c r="C170" s="2"/>
      <c r="D170" s="2"/>
      <c r="E170" s="2"/>
      <c r="F170" s="2"/>
      <c r="G170" s="2"/>
      <c r="H170" s="2"/>
      <c r="I170" s="2"/>
      <c r="J170" s="2"/>
      <c r="K170" s="2"/>
      <c r="L170" s="2"/>
      <c r="M170" s="2"/>
      <c r="N170" s="2"/>
      <c r="O170" s="2"/>
      <c r="P170" s="2"/>
      <c r="Q170" s="2"/>
      <c r="R170" s="2"/>
      <c r="S170" s="2"/>
      <c r="T170" s="2"/>
      <c r="U170" s="2"/>
      <c r="V170" s="2"/>
      <c r="W170" s="2"/>
      <c r="X170" s="2"/>
      <c r="Y170" s="2"/>
      <c r="Z170" s="2"/>
      <c r="AA170" s="1622"/>
    </row>
    <row r="171" spans="1:27" ht="15.75">
      <c r="A171" s="2"/>
      <c r="B171" s="64"/>
      <c r="C171" s="2"/>
      <c r="D171" s="2"/>
      <c r="E171" s="2"/>
      <c r="F171" s="2"/>
      <c r="G171" s="2"/>
      <c r="H171" s="2"/>
      <c r="I171" s="2"/>
      <c r="J171" s="2"/>
      <c r="K171" s="2"/>
      <c r="L171" s="2"/>
      <c r="M171" s="2"/>
      <c r="N171" s="2"/>
      <c r="O171" s="2"/>
      <c r="P171" s="2"/>
      <c r="Q171" s="2"/>
      <c r="R171" s="2"/>
      <c r="S171" s="2"/>
      <c r="T171" s="2"/>
      <c r="U171" s="2"/>
      <c r="V171" s="2"/>
      <c r="W171" s="2"/>
      <c r="X171" s="2"/>
      <c r="Y171" s="2"/>
      <c r="Z171" s="2"/>
      <c r="AA171" s="1622"/>
    </row>
    <row r="172" spans="1:27" ht="15.75">
      <c r="A172" s="2"/>
      <c r="B172" s="64"/>
      <c r="C172" s="2"/>
      <c r="D172" s="2"/>
      <c r="E172" s="2"/>
      <c r="F172" s="2"/>
      <c r="G172" s="2"/>
      <c r="H172" s="2"/>
      <c r="I172" s="2"/>
      <c r="J172" s="2"/>
      <c r="K172" s="2"/>
      <c r="L172" s="2"/>
      <c r="M172" s="2"/>
      <c r="N172" s="2"/>
      <c r="O172" s="2"/>
      <c r="P172" s="2"/>
      <c r="Q172" s="2"/>
      <c r="R172" s="2"/>
      <c r="S172" s="2"/>
      <c r="T172" s="2"/>
      <c r="U172" s="2"/>
      <c r="V172" s="2"/>
      <c r="W172" s="2"/>
      <c r="X172" s="2"/>
      <c r="Y172" s="2"/>
      <c r="Z172" s="2"/>
      <c r="AA172" s="1622"/>
    </row>
    <row r="173" spans="1:27" ht="15.75">
      <c r="A173" s="2"/>
      <c r="B173" s="64"/>
      <c r="C173" s="2"/>
      <c r="D173" s="2"/>
      <c r="E173" s="2"/>
      <c r="F173" s="2"/>
      <c r="G173" s="2"/>
      <c r="H173" s="2"/>
      <c r="I173" s="2"/>
      <c r="J173" s="2"/>
      <c r="K173" s="2"/>
      <c r="L173" s="2"/>
      <c r="M173" s="2"/>
      <c r="N173" s="2"/>
      <c r="O173" s="2"/>
      <c r="P173" s="2"/>
      <c r="Q173" s="2"/>
      <c r="R173" s="2"/>
      <c r="S173" s="2"/>
      <c r="T173" s="2"/>
      <c r="U173" s="2"/>
      <c r="V173" s="2"/>
      <c r="W173" s="2"/>
      <c r="X173" s="2"/>
      <c r="Y173" s="2"/>
      <c r="Z173" s="2"/>
      <c r="AA173" s="1622"/>
    </row>
    <row r="174" spans="1:27" ht="15.75">
      <c r="A174" s="2"/>
      <c r="B174" s="64"/>
      <c r="C174" s="2"/>
      <c r="D174" s="2"/>
      <c r="E174" s="2"/>
      <c r="F174" s="2"/>
      <c r="G174" s="2"/>
      <c r="H174" s="2"/>
      <c r="I174" s="2"/>
      <c r="J174" s="2"/>
      <c r="K174" s="2"/>
      <c r="L174" s="2"/>
      <c r="M174" s="2"/>
      <c r="N174" s="2"/>
      <c r="O174" s="2"/>
      <c r="P174" s="2"/>
      <c r="Q174" s="2"/>
      <c r="R174" s="2"/>
      <c r="S174" s="2"/>
      <c r="T174" s="2"/>
      <c r="U174" s="2"/>
      <c r="V174" s="2"/>
      <c r="W174" s="2"/>
      <c r="X174" s="2"/>
      <c r="Y174" s="2"/>
      <c r="Z174" s="2"/>
      <c r="AA174" s="1622"/>
    </row>
    <row r="175" spans="1:27" ht="15.75">
      <c r="A175" s="2"/>
      <c r="B175" s="64"/>
      <c r="C175" s="2"/>
      <c r="D175" s="2"/>
      <c r="E175" s="2"/>
      <c r="F175" s="2"/>
      <c r="G175" s="2"/>
      <c r="H175" s="2"/>
      <c r="I175" s="2"/>
      <c r="J175" s="2"/>
      <c r="K175" s="2"/>
      <c r="L175" s="2"/>
      <c r="M175" s="2"/>
      <c r="N175" s="2"/>
      <c r="O175" s="2"/>
      <c r="P175" s="2"/>
      <c r="Q175" s="2"/>
      <c r="R175" s="2"/>
      <c r="S175" s="2"/>
      <c r="T175" s="2"/>
      <c r="U175" s="2"/>
      <c r="V175" s="2"/>
      <c r="W175" s="2"/>
      <c r="X175" s="2"/>
      <c r="Y175" s="2"/>
      <c r="Z175" s="2"/>
      <c r="AA175" s="1622"/>
    </row>
    <row r="176" spans="1:27" ht="15.75">
      <c r="A176" s="2"/>
      <c r="B176" s="64"/>
      <c r="C176" s="2"/>
      <c r="D176" s="2"/>
      <c r="E176" s="2"/>
      <c r="F176" s="2"/>
      <c r="G176" s="2"/>
      <c r="H176" s="2"/>
      <c r="I176" s="2"/>
      <c r="J176" s="2"/>
      <c r="K176" s="2"/>
      <c r="L176" s="2"/>
      <c r="M176" s="2"/>
      <c r="N176" s="2"/>
      <c r="O176" s="2"/>
      <c r="P176" s="2"/>
      <c r="Q176" s="2"/>
      <c r="R176" s="2"/>
      <c r="S176" s="2"/>
      <c r="T176" s="2"/>
      <c r="U176" s="2"/>
      <c r="V176" s="2"/>
      <c r="W176" s="2"/>
      <c r="X176" s="2"/>
      <c r="Y176" s="2"/>
      <c r="Z176" s="2"/>
      <c r="AA176" s="1622"/>
    </row>
    <row r="177" spans="1:27" ht="15.75">
      <c r="A177" s="2"/>
      <c r="B177" s="64"/>
      <c r="C177" s="2"/>
      <c r="D177" s="2"/>
      <c r="E177" s="2"/>
      <c r="F177" s="2"/>
      <c r="G177" s="2"/>
      <c r="H177" s="2"/>
      <c r="I177" s="2"/>
      <c r="J177" s="2"/>
      <c r="K177" s="2"/>
      <c r="L177" s="2"/>
      <c r="M177" s="2"/>
      <c r="N177" s="2"/>
      <c r="O177" s="2"/>
      <c r="P177" s="2"/>
      <c r="Q177" s="2"/>
      <c r="R177" s="2"/>
      <c r="S177" s="2"/>
      <c r="T177" s="2"/>
      <c r="U177" s="2"/>
      <c r="V177" s="2"/>
      <c r="W177" s="2"/>
      <c r="X177" s="2"/>
      <c r="Y177" s="2"/>
      <c r="Z177" s="2"/>
      <c r="AA177" s="1622"/>
    </row>
    <row r="178" spans="1:27" ht="15.75">
      <c r="A178" s="2"/>
      <c r="B178" s="64"/>
      <c r="C178" s="2"/>
      <c r="D178" s="2"/>
      <c r="E178" s="2"/>
      <c r="F178" s="2"/>
      <c r="G178" s="2"/>
      <c r="H178" s="2"/>
      <c r="I178" s="2"/>
      <c r="J178" s="2"/>
      <c r="K178" s="2"/>
      <c r="L178" s="2"/>
      <c r="M178" s="2"/>
      <c r="N178" s="2"/>
      <c r="O178" s="2"/>
      <c r="P178" s="2"/>
      <c r="Q178" s="2"/>
      <c r="R178" s="2"/>
      <c r="S178" s="2"/>
      <c r="T178" s="2"/>
      <c r="U178" s="2"/>
      <c r="V178" s="2"/>
      <c r="W178" s="2"/>
      <c r="X178" s="2"/>
      <c r="Y178" s="2"/>
      <c r="Z178" s="2"/>
      <c r="AA178" s="1622"/>
    </row>
    <row r="179" spans="1:27" ht="15.75">
      <c r="A179" s="2"/>
      <c r="B179" s="64"/>
      <c r="C179" s="2"/>
      <c r="D179" s="2"/>
      <c r="E179" s="2"/>
      <c r="F179" s="2"/>
      <c r="G179" s="2"/>
      <c r="H179" s="2"/>
      <c r="I179" s="2"/>
      <c r="J179" s="2"/>
      <c r="K179" s="2"/>
      <c r="L179" s="2"/>
      <c r="M179" s="2"/>
      <c r="N179" s="2"/>
      <c r="O179" s="2"/>
      <c r="P179" s="2"/>
      <c r="Q179" s="2"/>
      <c r="R179" s="2"/>
      <c r="S179" s="2"/>
      <c r="T179" s="2"/>
      <c r="U179" s="2"/>
      <c r="V179" s="2"/>
      <c r="W179" s="2"/>
      <c r="X179" s="2"/>
      <c r="Y179" s="2"/>
      <c r="Z179" s="2"/>
      <c r="AA179" s="1622"/>
    </row>
    <row r="180" spans="1:27" ht="15.75">
      <c r="A180" s="2"/>
      <c r="B180" s="64"/>
      <c r="C180" s="2"/>
      <c r="D180" s="2"/>
      <c r="E180" s="2"/>
      <c r="F180" s="2"/>
      <c r="G180" s="2"/>
      <c r="H180" s="2"/>
      <c r="I180" s="2"/>
      <c r="J180" s="2"/>
      <c r="K180" s="2"/>
      <c r="L180" s="2"/>
      <c r="M180" s="2"/>
      <c r="N180" s="2"/>
      <c r="O180" s="2"/>
      <c r="P180" s="2"/>
      <c r="Q180" s="2"/>
      <c r="R180" s="2"/>
      <c r="S180" s="2"/>
      <c r="T180" s="2"/>
      <c r="U180" s="2"/>
      <c r="V180" s="2"/>
      <c r="W180" s="2"/>
      <c r="X180" s="2"/>
      <c r="Y180" s="2"/>
      <c r="Z180" s="2"/>
      <c r="AA180" s="1622"/>
    </row>
    <row r="181" spans="1:27" ht="15.75">
      <c r="A181" s="2"/>
      <c r="B181" s="64"/>
      <c r="C181" s="2"/>
      <c r="D181" s="2"/>
      <c r="E181" s="2"/>
      <c r="F181" s="2"/>
      <c r="G181" s="2"/>
      <c r="H181" s="2"/>
      <c r="I181" s="2"/>
      <c r="J181" s="2"/>
      <c r="K181" s="2"/>
      <c r="L181" s="2"/>
      <c r="M181" s="2"/>
      <c r="N181" s="2"/>
      <c r="O181" s="2"/>
      <c r="P181" s="2"/>
      <c r="Q181" s="2"/>
      <c r="R181" s="2"/>
      <c r="S181" s="2"/>
      <c r="T181" s="2"/>
      <c r="U181" s="2"/>
      <c r="V181" s="2"/>
      <c r="W181" s="2"/>
      <c r="X181" s="2"/>
      <c r="Y181" s="2"/>
      <c r="Z181" s="2"/>
      <c r="AA181" s="1622"/>
    </row>
    <row r="182" spans="1:27" ht="15.75">
      <c r="A182" s="2"/>
      <c r="B182" s="64"/>
      <c r="C182" s="2"/>
      <c r="D182" s="2"/>
      <c r="E182" s="2"/>
      <c r="F182" s="2"/>
      <c r="G182" s="2"/>
      <c r="H182" s="2"/>
      <c r="I182" s="2"/>
      <c r="J182" s="2"/>
      <c r="K182" s="2"/>
      <c r="L182" s="2"/>
      <c r="M182" s="2"/>
      <c r="N182" s="2"/>
      <c r="O182" s="2"/>
      <c r="P182" s="2"/>
      <c r="Q182" s="2"/>
      <c r="R182" s="2"/>
      <c r="S182" s="2"/>
      <c r="T182" s="2"/>
      <c r="U182" s="2"/>
      <c r="V182" s="2"/>
      <c r="W182" s="2"/>
      <c r="X182" s="2"/>
      <c r="Y182" s="2"/>
      <c r="Z182" s="2"/>
      <c r="AA182" s="1622"/>
    </row>
    <row r="183" spans="1:27" ht="15.75">
      <c r="A183" s="2"/>
      <c r="B183" s="64"/>
      <c r="C183" s="2"/>
      <c r="D183" s="2"/>
      <c r="E183" s="2"/>
      <c r="F183" s="2"/>
      <c r="G183" s="2"/>
      <c r="H183" s="2"/>
      <c r="I183" s="2"/>
      <c r="J183" s="2"/>
      <c r="K183" s="2"/>
      <c r="L183" s="2"/>
      <c r="M183" s="2"/>
      <c r="N183" s="2"/>
      <c r="O183" s="2"/>
      <c r="P183" s="2"/>
      <c r="Q183" s="2"/>
      <c r="R183" s="2"/>
      <c r="S183" s="2"/>
      <c r="T183" s="2"/>
      <c r="U183" s="2"/>
      <c r="V183" s="2"/>
      <c r="W183" s="2"/>
      <c r="X183" s="2"/>
      <c r="Y183" s="2"/>
      <c r="Z183" s="2"/>
      <c r="AA183" s="1622"/>
    </row>
    <row r="184" spans="1:27" ht="15.75">
      <c r="A184" s="2"/>
      <c r="B184" s="64"/>
      <c r="C184" s="2"/>
      <c r="D184" s="2"/>
      <c r="E184" s="2"/>
      <c r="F184" s="2"/>
      <c r="G184" s="2"/>
      <c r="H184" s="2"/>
      <c r="I184" s="2"/>
      <c r="J184" s="2"/>
      <c r="K184" s="2"/>
      <c r="L184" s="2"/>
      <c r="M184" s="2"/>
      <c r="N184" s="2"/>
      <c r="O184" s="2"/>
      <c r="P184" s="2"/>
      <c r="Q184" s="2"/>
      <c r="R184" s="2"/>
      <c r="S184" s="2"/>
      <c r="T184" s="2"/>
      <c r="U184" s="2"/>
      <c r="V184" s="2"/>
      <c r="W184" s="2"/>
      <c r="X184" s="2"/>
      <c r="Y184" s="2"/>
      <c r="Z184" s="2"/>
      <c r="AA184" s="1622"/>
    </row>
    <row r="185" spans="1:27" ht="15.75">
      <c r="A185" s="2"/>
      <c r="B185" s="64"/>
      <c r="C185" s="2"/>
      <c r="D185" s="2"/>
      <c r="E185" s="2"/>
      <c r="F185" s="2"/>
      <c r="G185" s="2"/>
      <c r="H185" s="2"/>
      <c r="I185" s="2"/>
      <c r="J185" s="2"/>
      <c r="K185" s="2"/>
      <c r="L185" s="2"/>
      <c r="M185" s="2"/>
      <c r="N185" s="2"/>
      <c r="O185" s="2"/>
      <c r="P185" s="2"/>
      <c r="Q185" s="2"/>
      <c r="R185" s="2"/>
      <c r="S185" s="2"/>
      <c r="T185" s="2"/>
      <c r="U185" s="2"/>
      <c r="V185" s="2"/>
      <c r="W185" s="2"/>
      <c r="X185" s="2"/>
      <c r="Y185" s="2"/>
      <c r="Z185" s="2"/>
      <c r="AA185" s="1622"/>
    </row>
    <row r="186" spans="1:27" ht="15.75">
      <c r="A186" s="2"/>
      <c r="B186" s="64"/>
      <c r="C186" s="2"/>
      <c r="D186" s="2"/>
      <c r="E186" s="2"/>
      <c r="F186" s="2"/>
      <c r="G186" s="2"/>
      <c r="H186" s="2"/>
      <c r="I186" s="2"/>
      <c r="J186" s="2"/>
      <c r="K186" s="2"/>
      <c r="L186" s="2"/>
      <c r="M186" s="2"/>
      <c r="N186" s="2"/>
      <c r="O186" s="2"/>
      <c r="P186" s="2"/>
      <c r="Q186" s="2"/>
      <c r="R186" s="2"/>
      <c r="S186" s="2"/>
      <c r="T186" s="2"/>
      <c r="U186" s="2"/>
      <c r="V186" s="2"/>
      <c r="W186" s="2"/>
      <c r="X186" s="2"/>
      <c r="Y186" s="2"/>
      <c r="Z186" s="2"/>
      <c r="AA186" s="1622"/>
    </row>
    <row r="187" spans="1:27" ht="15.75">
      <c r="A187" s="2"/>
      <c r="B187" s="64"/>
      <c r="C187" s="2"/>
      <c r="D187" s="2"/>
      <c r="E187" s="2"/>
      <c r="F187" s="2"/>
      <c r="G187" s="2"/>
      <c r="H187" s="2"/>
      <c r="I187" s="2"/>
      <c r="J187" s="2"/>
      <c r="K187" s="2"/>
      <c r="L187" s="2"/>
      <c r="M187" s="2"/>
      <c r="N187" s="2"/>
      <c r="O187" s="2"/>
      <c r="P187" s="2"/>
      <c r="Q187" s="2"/>
      <c r="R187" s="2"/>
      <c r="S187" s="2"/>
      <c r="T187" s="2"/>
      <c r="U187" s="2"/>
      <c r="V187" s="2"/>
      <c r="W187" s="2"/>
      <c r="X187" s="2"/>
      <c r="Y187" s="2"/>
      <c r="Z187" s="2"/>
      <c r="AA187" s="1622"/>
    </row>
    <row r="188" spans="1:27" ht="15.75">
      <c r="A188" s="2"/>
      <c r="B188" s="64"/>
      <c r="C188" s="2"/>
      <c r="D188" s="2"/>
      <c r="E188" s="2"/>
      <c r="F188" s="2"/>
      <c r="G188" s="2"/>
      <c r="H188" s="2"/>
      <c r="I188" s="2"/>
      <c r="J188" s="2"/>
      <c r="K188" s="2"/>
      <c r="L188" s="2"/>
      <c r="M188" s="2"/>
      <c r="N188" s="2"/>
      <c r="O188" s="2"/>
      <c r="P188" s="2"/>
      <c r="Q188" s="2"/>
      <c r="R188" s="2"/>
      <c r="S188" s="2"/>
      <c r="T188" s="2"/>
      <c r="U188" s="2"/>
      <c r="V188" s="2"/>
      <c r="W188" s="2"/>
      <c r="X188" s="2"/>
      <c r="Y188" s="2"/>
      <c r="Z188" s="2"/>
      <c r="AA188" s="1622"/>
    </row>
    <row r="189" spans="1:27" ht="15.75">
      <c r="A189" s="2"/>
      <c r="B189" s="64"/>
      <c r="C189" s="2"/>
      <c r="D189" s="2"/>
      <c r="E189" s="2"/>
      <c r="F189" s="2"/>
      <c r="G189" s="2"/>
      <c r="H189" s="2"/>
      <c r="I189" s="2"/>
      <c r="J189" s="2"/>
      <c r="K189" s="2"/>
      <c r="L189" s="2"/>
      <c r="M189" s="2"/>
      <c r="N189" s="2"/>
      <c r="O189" s="2"/>
      <c r="P189" s="2"/>
      <c r="Q189" s="2"/>
      <c r="R189" s="2"/>
      <c r="S189" s="2"/>
      <c r="T189" s="2"/>
      <c r="U189" s="2"/>
      <c r="V189" s="2"/>
      <c r="W189" s="2"/>
      <c r="X189" s="2"/>
      <c r="Y189" s="2"/>
      <c r="Z189" s="2"/>
      <c r="AA189" s="1622"/>
    </row>
    <row r="190" spans="1:27" ht="15.75">
      <c r="A190" s="2"/>
      <c r="B190" s="64"/>
      <c r="C190" s="2"/>
      <c r="D190" s="2"/>
      <c r="E190" s="2"/>
      <c r="F190" s="2"/>
      <c r="G190" s="2"/>
      <c r="H190" s="2"/>
      <c r="I190" s="2"/>
      <c r="J190" s="2"/>
      <c r="K190" s="2"/>
      <c r="L190" s="2"/>
      <c r="M190" s="2"/>
      <c r="N190" s="2"/>
      <c r="O190" s="2"/>
      <c r="P190" s="2"/>
      <c r="Q190" s="2"/>
      <c r="R190" s="2"/>
      <c r="S190" s="2"/>
      <c r="T190" s="2"/>
      <c r="U190" s="2"/>
      <c r="V190" s="2"/>
      <c r="W190" s="2"/>
      <c r="X190" s="2"/>
      <c r="Y190" s="2"/>
      <c r="Z190" s="2"/>
      <c r="AA190" s="1622"/>
    </row>
    <row r="191" spans="1:27" ht="15.75">
      <c r="A191" s="2"/>
      <c r="B191" s="64"/>
      <c r="C191" s="2"/>
      <c r="D191" s="2"/>
      <c r="E191" s="2"/>
      <c r="F191" s="2"/>
      <c r="G191" s="2"/>
      <c r="H191" s="2"/>
      <c r="I191" s="2"/>
      <c r="J191" s="2"/>
      <c r="K191" s="2"/>
      <c r="L191" s="2"/>
      <c r="M191" s="2"/>
      <c r="N191" s="2"/>
      <c r="O191" s="2"/>
      <c r="P191" s="2"/>
      <c r="Q191" s="2"/>
      <c r="R191" s="2"/>
      <c r="S191" s="2"/>
      <c r="T191" s="2"/>
      <c r="U191" s="2"/>
      <c r="V191" s="2"/>
      <c r="W191" s="2"/>
      <c r="X191" s="2"/>
      <c r="Y191" s="2"/>
      <c r="Z191" s="2"/>
      <c r="AA191" s="1622"/>
    </row>
    <row r="192" spans="1:27" ht="15.75">
      <c r="A192" s="2"/>
      <c r="B192" s="64"/>
      <c r="C192" s="2"/>
      <c r="D192" s="2"/>
      <c r="E192" s="2"/>
      <c r="F192" s="2"/>
      <c r="G192" s="2"/>
      <c r="H192" s="2"/>
      <c r="I192" s="2"/>
      <c r="J192" s="2"/>
      <c r="K192" s="2"/>
      <c r="L192" s="2"/>
      <c r="M192" s="2"/>
      <c r="N192" s="2"/>
      <c r="O192" s="2"/>
      <c r="P192" s="2"/>
      <c r="Q192" s="2"/>
      <c r="R192" s="2"/>
      <c r="S192" s="2"/>
      <c r="T192" s="2"/>
      <c r="U192" s="2"/>
      <c r="V192" s="2"/>
      <c r="W192" s="2"/>
      <c r="X192" s="2"/>
      <c r="Y192" s="2"/>
      <c r="Z192" s="2"/>
      <c r="AA192" s="1622"/>
    </row>
    <row r="193" spans="1:27" ht="15.75">
      <c r="A193" s="2"/>
      <c r="B193" s="64"/>
      <c r="C193" s="2"/>
      <c r="D193" s="2"/>
      <c r="E193" s="2"/>
      <c r="F193" s="2"/>
      <c r="G193" s="2"/>
      <c r="H193" s="2"/>
      <c r="I193" s="2"/>
      <c r="J193" s="2"/>
      <c r="K193" s="2"/>
      <c r="L193" s="2"/>
      <c r="M193" s="2"/>
      <c r="N193" s="2"/>
      <c r="O193" s="2"/>
      <c r="P193" s="2"/>
      <c r="Q193" s="2"/>
      <c r="R193" s="2"/>
      <c r="S193" s="2"/>
      <c r="T193" s="2"/>
      <c r="U193" s="2"/>
      <c r="V193" s="2"/>
      <c r="W193" s="2"/>
      <c r="X193" s="2"/>
      <c r="Y193" s="2"/>
      <c r="Z193" s="2"/>
      <c r="AA193" s="1622"/>
    </row>
    <row r="194" spans="1:27" ht="15.75">
      <c r="A194" s="2"/>
      <c r="B194" s="64"/>
      <c r="C194" s="2"/>
      <c r="D194" s="2"/>
      <c r="E194" s="2"/>
      <c r="F194" s="2"/>
      <c r="G194" s="2"/>
      <c r="H194" s="2"/>
      <c r="I194" s="2"/>
      <c r="J194" s="2"/>
      <c r="K194" s="2"/>
      <c r="L194" s="2"/>
      <c r="M194" s="2"/>
      <c r="N194" s="2"/>
      <c r="O194" s="2"/>
      <c r="P194" s="2"/>
      <c r="Q194" s="2"/>
      <c r="R194" s="2"/>
      <c r="S194" s="2"/>
      <c r="T194" s="2"/>
      <c r="U194" s="2"/>
      <c r="V194" s="2"/>
      <c r="W194" s="2"/>
      <c r="X194" s="2"/>
      <c r="Y194" s="2"/>
      <c r="Z194" s="2"/>
      <c r="AA194" s="1622"/>
    </row>
    <row r="195" spans="1:27" ht="15.75">
      <c r="A195" s="2"/>
      <c r="B195" s="64"/>
      <c r="C195" s="2"/>
      <c r="D195" s="2"/>
      <c r="E195" s="2"/>
      <c r="F195" s="2"/>
      <c r="G195" s="2"/>
      <c r="H195" s="2"/>
      <c r="I195" s="2"/>
      <c r="J195" s="2"/>
      <c r="K195" s="2"/>
      <c r="L195" s="2"/>
      <c r="M195" s="2"/>
      <c r="N195" s="2"/>
      <c r="O195" s="2"/>
      <c r="P195" s="2"/>
      <c r="Q195" s="2"/>
      <c r="R195" s="2"/>
      <c r="S195" s="2"/>
      <c r="T195" s="2"/>
      <c r="U195" s="2"/>
      <c r="V195" s="2"/>
      <c r="W195" s="2"/>
      <c r="X195" s="2"/>
      <c r="Y195" s="2"/>
      <c r="Z195" s="2"/>
      <c r="AA195" s="1622"/>
    </row>
    <row r="196" spans="1:27" ht="15.75">
      <c r="A196" s="2"/>
      <c r="B196" s="64"/>
      <c r="C196" s="2"/>
      <c r="D196" s="2"/>
      <c r="E196" s="2"/>
      <c r="F196" s="2"/>
      <c r="G196" s="2"/>
      <c r="H196" s="2"/>
      <c r="I196" s="2"/>
      <c r="J196" s="2"/>
      <c r="K196" s="2"/>
      <c r="L196" s="2"/>
      <c r="M196" s="2"/>
      <c r="N196" s="2"/>
      <c r="O196" s="2"/>
      <c r="P196" s="2"/>
      <c r="Q196" s="2"/>
      <c r="R196" s="2"/>
      <c r="S196" s="2"/>
      <c r="T196" s="2"/>
      <c r="U196" s="2"/>
      <c r="V196" s="2"/>
      <c r="W196" s="2"/>
      <c r="X196" s="2"/>
      <c r="Y196" s="2"/>
      <c r="Z196" s="2"/>
      <c r="AA196" s="1622"/>
    </row>
    <row r="197" spans="1:27" ht="15.75">
      <c r="A197" s="2"/>
      <c r="B197" s="64"/>
      <c r="C197" s="2"/>
      <c r="D197" s="2"/>
      <c r="E197" s="2"/>
      <c r="F197" s="2"/>
      <c r="G197" s="2"/>
      <c r="H197" s="2"/>
      <c r="I197" s="2"/>
      <c r="J197" s="2"/>
      <c r="K197" s="2"/>
      <c r="L197" s="2"/>
      <c r="M197" s="2"/>
      <c r="N197" s="2"/>
      <c r="O197" s="2"/>
      <c r="P197" s="2"/>
      <c r="Q197" s="2"/>
      <c r="R197" s="2"/>
      <c r="S197" s="2"/>
      <c r="T197" s="2"/>
      <c r="U197" s="2"/>
      <c r="V197" s="2"/>
      <c r="W197" s="2"/>
      <c r="X197" s="2"/>
      <c r="Y197" s="2"/>
      <c r="Z197" s="2"/>
      <c r="AA197" s="1622"/>
    </row>
    <row r="198" spans="1:27" ht="15.75">
      <c r="A198" s="2"/>
      <c r="B198" s="64"/>
      <c r="C198" s="2"/>
      <c r="D198" s="2"/>
      <c r="E198" s="2"/>
      <c r="F198" s="2"/>
      <c r="G198" s="2"/>
      <c r="H198" s="2"/>
      <c r="I198" s="2"/>
      <c r="J198" s="2"/>
      <c r="K198" s="2"/>
      <c r="L198" s="2"/>
      <c r="M198" s="2"/>
      <c r="N198" s="2"/>
      <c r="O198" s="2"/>
      <c r="P198" s="2"/>
      <c r="Q198" s="2"/>
      <c r="R198" s="2"/>
      <c r="S198" s="2"/>
      <c r="T198" s="2"/>
      <c r="U198" s="2"/>
      <c r="V198" s="2"/>
      <c r="W198" s="2"/>
      <c r="X198" s="2"/>
      <c r="Y198" s="2"/>
      <c r="Z198" s="2"/>
      <c r="AA198" s="1622"/>
    </row>
    <row r="199" spans="1:27" ht="15.75">
      <c r="A199" s="2"/>
      <c r="B199" s="64"/>
      <c r="C199" s="2"/>
      <c r="D199" s="2"/>
      <c r="E199" s="2"/>
      <c r="F199" s="2"/>
      <c r="G199" s="2"/>
      <c r="H199" s="2"/>
      <c r="I199" s="2"/>
      <c r="J199" s="2"/>
      <c r="K199" s="2"/>
      <c r="L199" s="2"/>
      <c r="M199" s="2"/>
      <c r="N199" s="2"/>
      <c r="O199" s="2"/>
      <c r="P199" s="2"/>
      <c r="Q199" s="2"/>
      <c r="R199" s="2"/>
      <c r="S199" s="2"/>
      <c r="T199" s="2"/>
      <c r="U199" s="2"/>
      <c r="V199" s="2"/>
      <c r="W199" s="2"/>
      <c r="X199" s="2"/>
      <c r="Y199" s="2"/>
      <c r="Z199" s="2"/>
      <c r="AA199" s="1622"/>
    </row>
    <row r="200" spans="1:27" ht="15.75">
      <c r="A200" s="2"/>
      <c r="B200" s="64"/>
      <c r="C200" s="2"/>
      <c r="D200" s="2"/>
      <c r="E200" s="2"/>
      <c r="F200" s="2"/>
      <c r="G200" s="2"/>
      <c r="H200" s="2"/>
      <c r="I200" s="2"/>
      <c r="J200" s="2"/>
      <c r="K200" s="2"/>
      <c r="L200" s="2"/>
      <c r="M200" s="2"/>
      <c r="N200" s="2"/>
      <c r="O200" s="2"/>
      <c r="P200" s="2"/>
      <c r="Q200" s="2"/>
      <c r="R200" s="2"/>
      <c r="S200" s="2"/>
      <c r="T200" s="2"/>
      <c r="U200" s="2"/>
      <c r="V200" s="2"/>
      <c r="W200" s="2"/>
      <c r="X200" s="2"/>
      <c r="Y200" s="2"/>
      <c r="Z200" s="2"/>
      <c r="AA200" s="1622"/>
    </row>
    <row r="201" spans="1:27" ht="15.75">
      <c r="A201" s="2"/>
      <c r="B201" s="64"/>
      <c r="C201" s="2"/>
      <c r="D201" s="2"/>
      <c r="E201" s="2"/>
      <c r="F201" s="2"/>
      <c r="G201" s="2"/>
      <c r="H201" s="2"/>
      <c r="I201" s="2"/>
      <c r="J201" s="2"/>
      <c r="K201" s="2"/>
      <c r="L201" s="2"/>
      <c r="M201" s="2"/>
      <c r="N201" s="2"/>
      <c r="O201" s="2"/>
      <c r="P201" s="2"/>
      <c r="Q201" s="2"/>
      <c r="R201" s="2"/>
      <c r="S201" s="2"/>
      <c r="T201" s="2"/>
      <c r="U201" s="2"/>
      <c r="V201" s="2"/>
      <c r="W201" s="2"/>
      <c r="X201" s="2"/>
      <c r="Y201" s="2"/>
      <c r="Z201" s="2"/>
      <c r="AA201" s="1622"/>
    </row>
    <row r="202" spans="1:27" ht="15.75">
      <c r="A202" s="2"/>
      <c r="B202" s="64"/>
      <c r="C202" s="2"/>
      <c r="D202" s="2"/>
      <c r="E202" s="2"/>
      <c r="F202" s="2"/>
      <c r="G202" s="2"/>
      <c r="H202" s="2"/>
      <c r="I202" s="2"/>
      <c r="J202" s="2"/>
      <c r="K202" s="2"/>
      <c r="L202" s="2"/>
      <c r="M202" s="2"/>
      <c r="N202" s="2"/>
      <c r="O202" s="2"/>
      <c r="P202" s="2"/>
      <c r="Q202" s="2"/>
      <c r="R202" s="2"/>
      <c r="S202" s="2"/>
      <c r="T202" s="2"/>
      <c r="U202" s="2"/>
      <c r="V202" s="2"/>
      <c r="W202" s="2"/>
      <c r="X202" s="2"/>
      <c r="Y202" s="2"/>
      <c r="Z202" s="2"/>
      <c r="AA202" s="1622"/>
    </row>
    <row r="203" spans="1:27" ht="15.75">
      <c r="A203" s="2"/>
      <c r="B203" s="64"/>
      <c r="C203" s="2"/>
      <c r="D203" s="2"/>
      <c r="E203" s="2"/>
      <c r="F203" s="2"/>
      <c r="G203" s="2"/>
      <c r="H203" s="2"/>
      <c r="I203" s="2"/>
      <c r="J203" s="2"/>
      <c r="K203" s="2"/>
      <c r="L203" s="2"/>
      <c r="M203" s="2"/>
      <c r="N203" s="2"/>
      <c r="O203" s="2"/>
      <c r="P203" s="2"/>
      <c r="Q203" s="2"/>
      <c r="R203" s="2"/>
      <c r="S203" s="2"/>
      <c r="T203" s="2"/>
      <c r="U203" s="2"/>
      <c r="V203" s="2"/>
      <c r="W203" s="2"/>
      <c r="X203" s="2"/>
      <c r="Y203" s="2"/>
      <c r="Z203" s="2"/>
      <c r="AA203" s="1622"/>
    </row>
    <row r="204" spans="1:27" ht="15.75">
      <c r="A204" s="2"/>
      <c r="B204" s="64"/>
      <c r="C204" s="2"/>
      <c r="D204" s="2"/>
      <c r="E204" s="2"/>
      <c r="F204" s="2"/>
      <c r="G204" s="2"/>
      <c r="H204" s="2"/>
      <c r="I204" s="2"/>
      <c r="J204" s="2"/>
      <c r="K204" s="2"/>
      <c r="L204" s="2"/>
      <c r="M204" s="2"/>
      <c r="N204" s="2"/>
      <c r="O204" s="2"/>
      <c r="P204" s="2"/>
      <c r="Q204" s="2"/>
      <c r="R204" s="2"/>
      <c r="S204" s="2"/>
      <c r="T204" s="2"/>
      <c r="U204" s="2"/>
      <c r="V204" s="2"/>
      <c r="W204" s="2"/>
      <c r="X204" s="2"/>
      <c r="Y204" s="2"/>
      <c r="Z204" s="2"/>
      <c r="AA204" s="1622"/>
    </row>
    <row r="205" spans="1:27" ht="15.75">
      <c r="A205" s="2"/>
      <c r="B205" s="64"/>
      <c r="C205" s="2"/>
      <c r="D205" s="2"/>
      <c r="E205" s="2"/>
      <c r="F205" s="2"/>
      <c r="G205" s="2"/>
      <c r="H205" s="2"/>
      <c r="I205" s="2"/>
      <c r="J205" s="2"/>
      <c r="K205" s="2"/>
      <c r="L205" s="2"/>
      <c r="M205" s="2"/>
      <c r="N205" s="2"/>
      <c r="O205" s="2"/>
      <c r="P205" s="2"/>
      <c r="Q205" s="2"/>
      <c r="R205" s="2"/>
      <c r="S205" s="2"/>
      <c r="T205" s="2"/>
      <c r="U205" s="2"/>
      <c r="V205" s="2"/>
      <c r="W205" s="2"/>
      <c r="X205" s="2"/>
      <c r="Y205" s="2"/>
      <c r="Z205" s="2"/>
      <c r="AA205" s="1622"/>
    </row>
    <row r="206" spans="1:27" ht="15.75">
      <c r="A206" s="2"/>
      <c r="B206" s="64"/>
      <c r="C206" s="2"/>
      <c r="D206" s="2"/>
      <c r="E206" s="2"/>
      <c r="F206" s="2"/>
      <c r="G206" s="2"/>
      <c r="H206" s="2"/>
      <c r="I206" s="2"/>
      <c r="J206" s="2"/>
      <c r="K206" s="2"/>
      <c r="L206" s="2"/>
      <c r="M206" s="2"/>
      <c r="N206" s="2"/>
      <c r="O206" s="2"/>
      <c r="P206" s="2"/>
      <c r="Q206" s="2"/>
      <c r="R206" s="2"/>
      <c r="S206" s="2"/>
      <c r="T206" s="2"/>
      <c r="U206" s="2"/>
      <c r="V206" s="2"/>
      <c r="W206" s="2"/>
      <c r="X206" s="2"/>
      <c r="Y206" s="2"/>
      <c r="Z206" s="2"/>
      <c r="AA206" s="1622"/>
    </row>
    <row r="207" spans="1:27" ht="15.75">
      <c r="A207" s="2"/>
      <c r="B207" s="64"/>
      <c r="C207" s="2"/>
      <c r="D207" s="2"/>
      <c r="E207" s="2"/>
      <c r="F207" s="2"/>
      <c r="G207" s="2"/>
      <c r="H207" s="2"/>
      <c r="I207" s="2"/>
      <c r="J207" s="2"/>
      <c r="K207" s="2"/>
      <c r="L207" s="2"/>
      <c r="M207" s="2"/>
      <c r="N207" s="2"/>
      <c r="O207" s="2"/>
      <c r="P207" s="2"/>
      <c r="Q207" s="2"/>
      <c r="R207" s="2"/>
      <c r="S207" s="2"/>
      <c r="T207" s="2"/>
      <c r="U207" s="2"/>
      <c r="V207" s="2"/>
      <c r="W207" s="2"/>
      <c r="X207" s="2"/>
      <c r="Y207" s="2"/>
      <c r="Z207" s="2"/>
      <c r="AA207" s="1622"/>
    </row>
    <row r="208" spans="1:27" ht="15.75">
      <c r="A208" s="2"/>
      <c r="B208" s="64"/>
      <c r="C208" s="2"/>
      <c r="D208" s="2"/>
      <c r="E208" s="2"/>
      <c r="F208" s="2"/>
      <c r="G208" s="2"/>
      <c r="H208" s="2"/>
      <c r="I208" s="2"/>
      <c r="J208" s="2"/>
      <c r="K208" s="2"/>
      <c r="L208" s="2"/>
      <c r="M208" s="2"/>
      <c r="N208" s="2"/>
      <c r="O208" s="2"/>
      <c r="P208" s="2"/>
      <c r="Q208" s="2"/>
      <c r="R208" s="2"/>
      <c r="S208" s="2"/>
      <c r="T208" s="2"/>
      <c r="U208" s="2"/>
      <c r="V208" s="2"/>
      <c r="W208" s="2"/>
      <c r="X208" s="2"/>
      <c r="Y208" s="2"/>
      <c r="Z208" s="2"/>
      <c r="AA208" s="1622"/>
    </row>
    <row r="209" spans="1:27" ht="15.75">
      <c r="A209" s="2"/>
      <c r="B209" s="64"/>
      <c r="C209" s="2"/>
      <c r="D209" s="2"/>
      <c r="E209" s="2"/>
      <c r="F209" s="2"/>
      <c r="G209" s="2"/>
      <c r="H209" s="2"/>
      <c r="I209" s="2"/>
      <c r="J209" s="2"/>
      <c r="K209" s="2"/>
      <c r="L209" s="2"/>
      <c r="M209" s="2"/>
      <c r="N209" s="2"/>
      <c r="O209" s="2"/>
      <c r="P209" s="2"/>
      <c r="Q209" s="2"/>
      <c r="R209" s="2"/>
      <c r="S209" s="2"/>
      <c r="T209" s="2"/>
      <c r="U209" s="2"/>
      <c r="V209" s="2"/>
      <c r="W209" s="2"/>
      <c r="X209" s="2"/>
      <c r="Y209" s="2"/>
      <c r="Z209" s="2"/>
      <c r="AA209" s="1622"/>
    </row>
    <row r="210" spans="1:27" ht="15.75">
      <c r="A210" s="2"/>
      <c r="B210" s="64"/>
      <c r="C210" s="2"/>
      <c r="D210" s="2"/>
      <c r="E210" s="2"/>
      <c r="F210" s="2"/>
      <c r="G210" s="2"/>
      <c r="H210" s="2"/>
      <c r="I210" s="2"/>
      <c r="J210" s="2"/>
      <c r="K210" s="2"/>
      <c r="L210" s="2"/>
      <c r="M210" s="2"/>
      <c r="N210" s="2"/>
      <c r="O210" s="2"/>
      <c r="P210" s="2"/>
      <c r="Q210" s="2"/>
      <c r="R210" s="2"/>
      <c r="S210" s="2"/>
      <c r="T210" s="2"/>
      <c r="U210" s="2"/>
      <c r="V210" s="2"/>
      <c r="W210" s="2"/>
      <c r="X210" s="2"/>
      <c r="Y210" s="2"/>
      <c r="Z210" s="2"/>
      <c r="AA210" s="1622"/>
    </row>
    <row r="211" spans="1:27" ht="15.75">
      <c r="A211" s="2"/>
      <c r="B211" s="64"/>
      <c r="C211" s="2"/>
      <c r="D211" s="2"/>
      <c r="E211" s="2"/>
      <c r="F211" s="2"/>
      <c r="G211" s="2"/>
      <c r="H211" s="2"/>
      <c r="I211" s="2"/>
      <c r="J211" s="2"/>
      <c r="K211" s="2"/>
      <c r="L211" s="2"/>
      <c r="M211" s="2"/>
      <c r="N211" s="2"/>
      <c r="O211" s="2"/>
      <c r="P211" s="2"/>
      <c r="Q211" s="2"/>
      <c r="R211" s="2"/>
      <c r="S211" s="2"/>
      <c r="T211" s="2"/>
      <c r="U211" s="2"/>
      <c r="V211" s="2"/>
      <c r="W211" s="2"/>
      <c r="X211" s="2"/>
      <c r="Y211" s="2"/>
      <c r="Z211" s="2"/>
      <c r="AA211" s="1622"/>
    </row>
    <row r="212" spans="1:27" ht="15.75">
      <c r="A212" s="2"/>
      <c r="B212" s="64"/>
      <c r="C212" s="2"/>
      <c r="D212" s="2"/>
      <c r="E212" s="2"/>
      <c r="F212" s="2"/>
      <c r="G212" s="2"/>
      <c r="H212" s="2"/>
      <c r="I212" s="2"/>
      <c r="J212" s="2"/>
      <c r="K212" s="2"/>
      <c r="L212" s="2"/>
      <c r="M212" s="2"/>
      <c r="N212" s="2"/>
      <c r="O212" s="2"/>
      <c r="P212" s="2"/>
      <c r="Q212" s="2"/>
      <c r="R212" s="2"/>
      <c r="S212" s="2"/>
      <c r="T212" s="2"/>
      <c r="U212" s="2"/>
      <c r="V212" s="2"/>
      <c r="W212" s="2"/>
      <c r="X212" s="2"/>
      <c r="Y212" s="2"/>
      <c r="Z212" s="2"/>
      <c r="AA212" s="1622"/>
    </row>
    <row r="213" spans="1:27" ht="15.75">
      <c r="A213" s="2"/>
      <c r="B213" s="64"/>
      <c r="C213" s="2"/>
      <c r="D213" s="2"/>
      <c r="E213" s="2"/>
      <c r="F213" s="2"/>
      <c r="G213" s="2"/>
      <c r="H213" s="2"/>
      <c r="I213" s="2"/>
      <c r="J213" s="2"/>
      <c r="K213" s="2"/>
      <c r="L213" s="2"/>
      <c r="M213" s="2"/>
      <c r="N213" s="2"/>
      <c r="O213" s="2"/>
      <c r="P213" s="2"/>
      <c r="Q213" s="2"/>
      <c r="R213" s="2"/>
      <c r="S213" s="2"/>
      <c r="T213" s="2"/>
      <c r="U213" s="2"/>
      <c r="V213" s="2"/>
      <c r="W213" s="2"/>
      <c r="X213" s="2"/>
      <c r="Y213" s="2"/>
      <c r="Z213" s="2"/>
      <c r="AA213" s="1622"/>
    </row>
    <row r="214" spans="1:27" ht="15.75">
      <c r="A214" s="2"/>
      <c r="B214" s="64"/>
      <c r="C214" s="2"/>
      <c r="D214" s="2"/>
      <c r="E214" s="2"/>
      <c r="F214" s="2"/>
      <c r="G214" s="2"/>
      <c r="H214" s="2"/>
      <c r="I214" s="2"/>
      <c r="J214" s="2"/>
      <c r="K214" s="2"/>
      <c r="L214" s="2"/>
      <c r="M214" s="2"/>
      <c r="N214" s="2"/>
      <c r="O214" s="2"/>
      <c r="P214" s="2"/>
      <c r="Q214" s="2"/>
      <c r="R214" s="2"/>
      <c r="S214" s="2"/>
      <c r="T214" s="2"/>
      <c r="U214" s="2"/>
      <c r="V214" s="2"/>
      <c r="W214" s="2"/>
      <c r="X214" s="2"/>
      <c r="Y214" s="2"/>
      <c r="Z214" s="2"/>
      <c r="AA214" s="1622"/>
    </row>
    <row r="215" spans="1:27" ht="15.75">
      <c r="A215" s="2"/>
      <c r="B215" s="64"/>
      <c r="C215" s="2"/>
      <c r="D215" s="2"/>
      <c r="E215" s="2"/>
      <c r="F215" s="2"/>
      <c r="G215" s="2"/>
      <c r="H215" s="2"/>
      <c r="I215" s="2"/>
      <c r="J215" s="2"/>
      <c r="K215" s="2"/>
      <c r="L215" s="2"/>
      <c r="M215" s="2"/>
      <c r="N215" s="2"/>
      <c r="O215" s="2"/>
      <c r="P215" s="2"/>
      <c r="Q215" s="2"/>
      <c r="R215" s="2"/>
      <c r="S215" s="2"/>
      <c r="T215" s="2"/>
      <c r="U215" s="2"/>
      <c r="V215" s="2"/>
      <c r="W215" s="2"/>
      <c r="X215" s="2"/>
      <c r="Y215" s="2"/>
      <c r="Z215" s="2"/>
      <c r="AA215" s="1622"/>
    </row>
    <row r="216" spans="1:27" ht="15.75">
      <c r="A216" s="2"/>
      <c r="B216" s="64"/>
      <c r="C216" s="2"/>
      <c r="D216" s="2"/>
      <c r="E216" s="2"/>
      <c r="F216" s="2"/>
      <c r="G216" s="2"/>
      <c r="H216" s="2"/>
      <c r="I216" s="2"/>
      <c r="J216" s="2"/>
      <c r="K216" s="2"/>
      <c r="L216" s="2"/>
      <c r="M216" s="2"/>
      <c r="N216" s="2"/>
      <c r="O216" s="2"/>
      <c r="P216" s="2"/>
      <c r="Q216" s="2"/>
      <c r="R216" s="2"/>
      <c r="S216" s="2"/>
      <c r="T216" s="2"/>
      <c r="U216" s="2"/>
      <c r="V216" s="2"/>
      <c r="W216" s="2"/>
      <c r="X216" s="2"/>
      <c r="Y216" s="2"/>
      <c r="Z216" s="2"/>
      <c r="AA216" s="1622"/>
    </row>
    <row r="217" spans="1:27" ht="15.75">
      <c r="A217" s="2"/>
      <c r="B217" s="64"/>
      <c r="C217" s="2"/>
      <c r="D217" s="2"/>
      <c r="E217" s="2"/>
      <c r="F217" s="2"/>
      <c r="G217" s="2"/>
      <c r="H217" s="2"/>
      <c r="I217" s="2"/>
      <c r="J217" s="2"/>
      <c r="K217" s="2"/>
      <c r="L217" s="2"/>
      <c r="M217" s="2"/>
      <c r="N217" s="2"/>
      <c r="O217" s="2"/>
      <c r="P217" s="2"/>
      <c r="Q217" s="2"/>
      <c r="R217" s="2"/>
      <c r="S217" s="2"/>
      <c r="T217" s="2"/>
      <c r="U217" s="2"/>
      <c r="V217" s="2"/>
      <c r="W217" s="2"/>
      <c r="X217" s="2"/>
      <c r="Y217" s="2"/>
      <c r="Z217" s="2"/>
      <c r="AA217" s="1622"/>
    </row>
    <row r="218" spans="1:27" ht="15.75">
      <c r="A218" s="2"/>
      <c r="B218" s="64"/>
      <c r="C218" s="2"/>
      <c r="D218" s="2"/>
      <c r="E218" s="2"/>
      <c r="F218" s="2"/>
      <c r="G218" s="2"/>
      <c r="H218" s="2"/>
      <c r="I218" s="2"/>
      <c r="J218" s="2"/>
      <c r="K218" s="2"/>
      <c r="L218" s="2"/>
      <c r="M218" s="2"/>
      <c r="N218" s="2"/>
      <c r="O218" s="2"/>
      <c r="P218" s="2"/>
      <c r="Q218" s="2"/>
      <c r="R218" s="2"/>
      <c r="S218" s="2"/>
      <c r="T218" s="2"/>
      <c r="U218" s="2"/>
      <c r="V218" s="2"/>
      <c r="W218" s="2"/>
      <c r="X218" s="2"/>
      <c r="Y218" s="2"/>
      <c r="Z218" s="2"/>
      <c r="AA218" s="1622"/>
    </row>
    <row r="219" spans="1:27" ht="15.75">
      <c r="A219" s="2"/>
      <c r="B219" s="64"/>
      <c r="C219" s="2"/>
      <c r="D219" s="2"/>
      <c r="E219" s="2"/>
      <c r="F219" s="2"/>
      <c r="G219" s="2"/>
      <c r="H219" s="2"/>
      <c r="I219" s="2"/>
      <c r="J219" s="2"/>
      <c r="K219" s="2"/>
      <c r="L219" s="2"/>
      <c r="M219" s="2"/>
      <c r="N219" s="2"/>
      <c r="O219" s="2"/>
      <c r="P219" s="2"/>
      <c r="Q219" s="2"/>
      <c r="R219" s="2"/>
      <c r="S219" s="2"/>
      <c r="T219" s="2"/>
      <c r="U219" s="2"/>
      <c r="V219" s="2"/>
      <c r="W219" s="2"/>
      <c r="X219" s="2"/>
      <c r="Y219" s="2"/>
      <c r="Z219" s="2"/>
      <c r="AA219" s="1622"/>
    </row>
    <row r="220" spans="1:27" ht="15.75">
      <c r="A220" s="2"/>
      <c r="B220" s="64"/>
      <c r="C220" s="2"/>
      <c r="D220" s="2"/>
      <c r="E220" s="2"/>
      <c r="F220" s="2"/>
      <c r="G220" s="2"/>
      <c r="H220" s="2"/>
      <c r="I220" s="2"/>
      <c r="J220" s="2"/>
      <c r="K220" s="2"/>
      <c r="L220" s="2"/>
      <c r="M220" s="2"/>
      <c r="N220" s="2"/>
      <c r="O220" s="2"/>
      <c r="P220" s="2"/>
      <c r="Q220" s="2"/>
      <c r="R220" s="2"/>
      <c r="S220" s="2"/>
      <c r="T220" s="2"/>
      <c r="U220" s="2"/>
      <c r="V220" s="2"/>
      <c r="W220" s="2"/>
      <c r="X220" s="2"/>
      <c r="Y220" s="2"/>
      <c r="Z220" s="2"/>
      <c r="AA220" s="1622"/>
    </row>
    <row r="221" spans="1:27" ht="15.75">
      <c r="A221" s="2"/>
      <c r="B221" s="64"/>
      <c r="C221" s="2"/>
      <c r="D221" s="2"/>
      <c r="E221" s="2"/>
      <c r="F221" s="2"/>
      <c r="G221" s="2"/>
      <c r="H221" s="2"/>
      <c r="I221" s="2"/>
      <c r="J221" s="2"/>
      <c r="K221" s="2"/>
      <c r="L221" s="2"/>
      <c r="M221" s="2"/>
      <c r="N221" s="2"/>
      <c r="O221" s="2"/>
      <c r="P221" s="2"/>
      <c r="Q221" s="2"/>
      <c r="R221" s="2"/>
      <c r="S221" s="2"/>
      <c r="T221" s="2"/>
      <c r="U221" s="2"/>
      <c r="V221" s="2"/>
      <c r="W221" s="2"/>
      <c r="X221" s="2"/>
      <c r="Y221" s="2"/>
      <c r="Z221" s="2"/>
      <c r="AA221" s="1622"/>
    </row>
    <row r="222" spans="1:27" ht="15.75">
      <c r="A222" s="2"/>
      <c r="B222" s="64"/>
      <c r="C222" s="2"/>
      <c r="D222" s="2"/>
      <c r="E222" s="2"/>
      <c r="F222" s="2"/>
      <c r="G222" s="2"/>
      <c r="H222" s="2"/>
      <c r="I222" s="2"/>
      <c r="J222" s="2"/>
      <c r="K222" s="2"/>
      <c r="L222" s="2"/>
      <c r="M222" s="2"/>
      <c r="N222" s="2"/>
      <c r="O222" s="2"/>
      <c r="P222" s="2"/>
      <c r="Q222" s="2"/>
      <c r="R222" s="2"/>
      <c r="S222" s="2"/>
      <c r="T222" s="2"/>
      <c r="U222" s="2"/>
      <c r="V222" s="2"/>
      <c r="W222" s="2"/>
      <c r="X222" s="2"/>
      <c r="Y222" s="2"/>
      <c r="Z222" s="2"/>
      <c r="AA222" s="1622"/>
    </row>
    <row r="223" spans="1:27" ht="15.75">
      <c r="A223" s="2"/>
      <c r="B223" s="64"/>
      <c r="C223" s="2"/>
      <c r="D223" s="2"/>
      <c r="E223" s="2"/>
      <c r="F223" s="2"/>
      <c r="G223" s="2"/>
      <c r="H223" s="2"/>
      <c r="I223" s="2"/>
      <c r="J223" s="2"/>
      <c r="K223" s="2"/>
      <c r="L223" s="2"/>
      <c r="M223" s="2"/>
      <c r="N223" s="2"/>
      <c r="O223" s="2"/>
      <c r="P223" s="2"/>
      <c r="Q223" s="2"/>
      <c r="R223" s="2"/>
      <c r="S223" s="2"/>
      <c r="T223" s="2"/>
      <c r="U223" s="2"/>
      <c r="V223" s="2"/>
      <c r="W223" s="2"/>
      <c r="X223" s="2"/>
      <c r="Y223" s="2"/>
      <c r="Z223" s="2"/>
      <c r="AA223" s="1622"/>
    </row>
    <row r="224" spans="1:27" ht="15.75">
      <c r="A224" s="2"/>
      <c r="B224" s="64"/>
      <c r="C224" s="2"/>
      <c r="D224" s="2"/>
      <c r="E224" s="2"/>
      <c r="F224" s="2"/>
      <c r="G224" s="2"/>
      <c r="H224" s="2"/>
      <c r="I224" s="2"/>
      <c r="J224" s="2"/>
      <c r="K224" s="2"/>
      <c r="L224" s="2"/>
      <c r="M224" s="2"/>
      <c r="N224" s="2"/>
      <c r="O224" s="2"/>
      <c r="P224" s="2"/>
      <c r="Q224" s="2"/>
      <c r="R224" s="2"/>
      <c r="S224" s="2"/>
      <c r="T224" s="2"/>
      <c r="U224" s="2"/>
      <c r="V224" s="2"/>
      <c r="W224" s="2"/>
      <c r="X224" s="2"/>
      <c r="Y224" s="2"/>
      <c r="Z224" s="2"/>
      <c r="AA224" s="1622"/>
    </row>
    <row r="225" spans="1:27" ht="15.75">
      <c r="A225" s="2"/>
      <c r="B225" s="64"/>
      <c r="C225" s="2"/>
      <c r="D225" s="2"/>
      <c r="E225" s="2"/>
      <c r="F225" s="2"/>
      <c r="G225" s="2"/>
      <c r="H225" s="2"/>
      <c r="I225" s="2"/>
      <c r="J225" s="2"/>
      <c r="K225" s="2"/>
      <c r="L225" s="2"/>
      <c r="M225" s="2"/>
      <c r="N225" s="2"/>
      <c r="O225" s="2"/>
      <c r="P225" s="2"/>
      <c r="Q225" s="2"/>
      <c r="R225" s="2"/>
      <c r="S225" s="2"/>
      <c r="T225" s="2"/>
      <c r="U225" s="2"/>
      <c r="V225" s="2"/>
      <c r="W225" s="2"/>
      <c r="X225" s="2"/>
      <c r="Y225" s="2"/>
      <c r="Z225" s="2"/>
      <c r="AA225" s="1622"/>
    </row>
    <row r="226" spans="1:27" ht="15.75">
      <c r="A226" s="2"/>
      <c r="B226" s="64"/>
      <c r="C226" s="2"/>
      <c r="D226" s="2"/>
      <c r="E226" s="2"/>
      <c r="F226" s="2"/>
      <c r="G226" s="2"/>
      <c r="H226" s="2"/>
      <c r="I226" s="2"/>
      <c r="J226" s="2"/>
      <c r="K226" s="2"/>
      <c r="L226" s="2"/>
      <c r="M226" s="2"/>
      <c r="N226" s="2"/>
      <c r="O226" s="2"/>
      <c r="P226" s="2"/>
      <c r="Q226" s="2"/>
      <c r="R226" s="2"/>
      <c r="S226" s="2"/>
      <c r="T226" s="2"/>
      <c r="U226" s="2"/>
      <c r="V226" s="2"/>
      <c r="W226" s="2"/>
      <c r="X226" s="2"/>
      <c r="Y226" s="2"/>
      <c r="Z226" s="2"/>
      <c r="AA226" s="1622"/>
    </row>
    <row r="227" spans="1:27" ht="15.75">
      <c r="A227" s="2"/>
      <c r="B227" s="64"/>
      <c r="C227" s="2"/>
      <c r="D227" s="2"/>
      <c r="E227" s="2"/>
      <c r="F227" s="2"/>
      <c r="G227" s="2"/>
      <c r="H227" s="2"/>
      <c r="I227" s="2"/>
      <c r="J227" s="2"/>
      <c r="K227" s="2"/>
      <c r="L227" s="2"/>
      <c r="M227" s="2"/>
      <c r="N227" s="2"/>
      <c r="O227" s="2"/>
      <c r="P227" s="2"/>
      <c r="Q227" s="2"/>
      <c r="R227" s="2"/>
      <c r="S227" s="2"/>
      <c r="T227" s="2"/>
      <c r="U227" s="2"/>
      <c r="V227" s="2"/>
      <c r="W227" s="2"/>
      <c r="X227" s="2"/>
      <c r="Y227" s="2"/>
      <c r="Z227" s="2"/>
      <c r="AA227" s="1622"/>
    </row>
    <row r="228" spans="1:27" ht="15.75">
      <c r="A228" s="2"/>
      <c r="B228" s="64"/>
      <c r="C228" s="2"/>
      <c r="D228" s="2"/>
      <c r="E228" s="2"/>
      <c r="F228" s="2"/>
      <c r="G228" s="2"/>
      <c r="H228" s="2"/>
      <c r="I228" s="2"/>
      <c r="J228" s="2"/>
      <c r="K228" s="2"/>
      <c r="L228" s="2"/>
      <c r="M228" s="2"/>
      <c r="N228" s="2"/>
      <c r="O228" s="2"/>
      <c r="P228" s="2"/>
      <c r="Q228" s="2"/>
      <c r="R228" s="2"/>
      <c r="S228" s="2"/>
      <c r="T228" s="2"/>
      <c r="U228" s="2"/>
      <c r="V228" s="2"/>
      <c r="W228" s="2"/>
      <c r="X228" s="2"/>
      <c r="Y228" s="2"/>
      <c r="Z228" s="2"/>
      <c r="AA228" s="1622"/>
    </row>
    <row r="229" spans="1:27" ht="15.75">
      <c r="A229" s="2"/>
      <c r="B229" s="64"/>
      <c r="C229" s="2"/>
      <c r="D229" s="2"/>
      <c r="E229" s="2"/>
      <c r="F229" s="2"/>
      <c r="G229" s="2"/>
      <c r="H229" s="2"/>
      <c r="I229" s="2"/>
      <c r="J229" s="2"/>
      <c r="K229" s="2"/>
      <c r="L229" s="2"/>
      <c r="M229" s="2"/>
      <c r="N229" s="2"/>
      <c r="O229" s="2"/>
      <c r="P229" s="2"/>
      <c r="Q229" s="2"/>
      <c r="R229" s="2"/>
      <c r="S229" s="2"/>
      <c r="T229" s="2"/>
      <c r="U229" s="2"/>
      <c r="V229" s="2"/>
      <c r="W229" s="2"/>
      <c r="X229" s="2"/>
      <c r="Y229" s="2"/>
      <c r="Z229" s="2"/>
      <c r="AA229" s="1622"/>
    </row>
    <row r="230" spans="1:27" ht="15.75">
      <c r="A230" s="2"/>
      <c r="B230" s="64"/>
      <c r="C230" s="2"/>
      <c r="D230" s="2"/>
      <c r="E230" s="2"/>
      <c r="F230" s="2"/>
      <c r="G230" s="2"/>
      <c r="H230" s="2"/>
      <c r="I230" s="2"/>
      <c r="J230" s="2"/>
      <c r="K230" s="2"/>
      <c r="L230" s="2"/>
      <c r="M230" s="2"/>
      <c r="N230" s="2"/>
      <c r="O230" s="2"/>
      <c r="P230" s="2"/>
      <c r="Q230" s="2"/>
      <c r="R230" s="2"/>
      <c r="S230" s="2"/>
      <c r="T230" s="2"/>
      <c r="U230" s="2"/>
      <c r="V230" s="2"/>
      <c r="W230" s="2"/>
      <c r="X230" s="2"/>
      <c r="Y230" s="2"/>
      <c r="Z230" s="2"/>
      <c r="AA230" s="1622"/>
    </row>
    <row r="231" spans="1:27" ht="15.75">
      <c r="A231" s="2"/>
      <c r="B231" s="64"/>
      <c r="C231" s="2"/>
      <c r="D231" s="2"/>
      <c r="E231" s="2"/>
      <c r="F231" s="2"/>
      <c r="G231" s="2"/>
      <c r="H231" s="2"/>
      <c r="I231" s="2"/>
      <c r="J231" s="2"/>
      <c r="K231" s="2"/>
      <c r="L231" s="2"/>
      <c r="M231" s="2"/>
      <c r="N231" s="2"/>
      <c r="O231" s="2"/>
      <c r="P231" s="2"/>
      <c r="Q231" s="2"/>
      <c r="R231" s="2"/>
      <c r="S231" s="2"/>
      <c r="T231" s="2"/>
      <c r="U231" s="2"/>
      <c r="V231" s="2"/>
      <c r="W231" s="2"/>
      <c r="X231" s="2"/>
      <c r="Y231" s="2"/>
      <c r="Z231" s="2"/>
      <c r="AA231" s="1622"/>
    </row>
    <row r="232" spans="1:27" ht="15.75">
      <c r="A232" s="2"/>
      <c r="B232" s="64"/>
      <c r="C232" s="2"/>
      <c r="D232" s="2"/>
      <c r="E232" s="2"/>
      <c r="F232" s="2"/>
      <c r="G232" s="2"/>
      <c r="H232" s="2"/>
      <c r="I232" s="2"/>
      <c r="J232" s="2"/>
      <c r="K232" s="2"/>
      <c r="L232" s="2"/>
      <c r="M232" s="2"/>
      <c r="N232" s="2"/>
      <c r="O232" s="2"/>
      <c r="P232" s="2"/>
      <c r="Q232" s="2"/>
      <c r="R232" s="2"/>
      <c r="S232" s="2"/>
      <c r="T232" s="2"/>
      <c r="U232" s="2"/>
      <c r="V232" s="2"/>
      <c r="W232" s="2"/>
      <c r="X232" s="2"/>
      <c r="Y232" s="2"/>
      <c r="Z232" s="2"/>
      <c r="AA232" s="1622"/>
    </row>
    <row r="233" spans="1:27" ht="15.75">
      <c r="A233" s="2"/>
      <c r="B233" s="64"/>
      <c r="C233" s="2"/>
      <c r="D233" s="2"/>
      <c r="E233" s="2"/>
      <c r="F233" s="2"/>
      <c r="G233" s="2"/>
      <c r="H233" s="2"/>
      <c r="I233" s="2"/>
      <c r="J233" s="2"/>
      <c r="K233" s="2"/>
      <c r="L233" s="2"/>
      <c r="M233" s="2"/>
      <c r="N233" s="2"/>
      <c r="O233" s="2"/>
      <c r="P233" s="2"/>
      <c r="Q233" s="2"/>
      <c r="R233" s="2"/>
      <c r="S233" s="2"/>
      <c r="T233" s="2"/>
      <c r="U233" s="2"/>
      <c r="V233" s="2"/>
      <c r="W233" s="2"/>
      <c r="X233" s="2"/>
      <c r="Y233" s="2"/>
      <c r="Z233" s="2"/>
      <c r="AA233" s="1622"/>
    </row>
    <row r="234" spans="1:27" ht="15.75">
      <c r="A234" s="2"/>
      <c r="B234" s="64"/>
      <c r="C234" s="2"/>
      <c r="D234" s="2"/>
      <c r="E234" s="2"/>
      <c r="F234" s="2"/>
      <c r="G234" s="2"/>
      <c r="H234" s="2"/>
      <c r="I234" s="2"/>
      <c r="J234" s="2"/>
      <c r="K234" s="2"/>
      <c r="L234" s="2"/>
      <c r="M234" s="2"/>
      <c r="N234" s="2"/>
      <c r="O234" s="2"/>
      <c r="P234" s="2"/>
      <c r="Q234" s="2"/>
      <c r="R234" s="2"/>
      <c r="S234" s="2"/>
      <c r="T234" s="2"/>
      <c r="U234" s="2"/>
      <c r="V234" s="2"/>
      <c r="W234" s="2"/>
      <c r="X234" s="2"/>
      <c r="Y234" s="2"/>
      <c r="Z234" s="2"/>
      <c r="AA234" s="1622"/>
    </row>
    <row r="235" spans="1:27" ht="15.75">
      <c r="A235" s="2"/>
      <c r="B235" s="64"/>
      <c r="C235" s="2"/>
      <c r="D235" s="2"/>
      <c r="E235" s="2"/>
      <c r="F235" s="2"/>
      <c r="G235" s="2"/>
      <c r="H235" s="2"/>
      <c r="I235" s="2"/>
      <c r="J235" s="2"/>
      <c r="K235" s="2"/>
      <c r="L235" s="2"/>
      <c r="M235" s="2"/>
      <c r="N235" s="2"/>
      <c r="O235" s="2"/>
      <c r="P235" s="2"/>
      <c r="Q235" s="2"/>
      <c r="R235" s="2"/>
      <c r="S235" s="2"/>
      <c r="T235" s="2"/>
      <c r="U235" s="2"/>
      <c r="V235" s="2"/>
      <c r="W235" s="2"/>
      <c r="X235" s="2"/>
      <c r="Y235" s="2"/>
      <c r="Z235" s="2"/>
      <c r="AA235" s="1622"/>
    </row>
    <row r="236" spans="1:27" ht="15.75">
      <c r="A236" s="2"/>
      <c r="B236" s="64"/>
      <c r="C236" s="2"/>
      <c r="D236" s="2"/>
      <c r="E236" s="2"/>
      <c r="F236" s="2"/>
      <c r="G236" s="2"/>
      <c r="H236" s="2"/>
      <c r="I236" s="2"/>
      <c r="J236" s="2"/>
      <c r="K236" s="2"/>
      <c r="L236" s="2"/>
      <c r="M236" s="2"/>
      <c r="N236" s="2"/>
      <c r="O236" s="2"/>
      <c r="P236" s="2"/>
      <c r="Q236" s="2"/>
      <c r="R236" s="2"/>
      <c r="S236" s="2"/>
      <c r="T236" s="2"/>
      <c r="U236" s="2"/>
      <c r="V236" s="2"/>
      <c r="W236" s="2"/>
      <c r="X236" s="2"/>
      <c r="Y236" s="2"/>
      <c r="Z236" s="2"/>
      <c r="AA236" s="1622"/>
    </row>
    <row r="237" spans="1:27" ht="15.75">
      <c r="A237" s="2"/>
      <c r="B237" s="64"/>
      <c r="C237" s="2"/>
      <c r="D237" s="2"/>
      <c r="E237" s="2"/>
      <c r="F237" s="2"/>
      <c r="G237" s="2"/>
      <c r="H237" s="2"/>
      <c r="I237" s="2"/>
      <c r="J237" s="2"/>
      <c r="K237" s="2"/>
      <c r="L237" s="2"/>
      <c r="M237" s="2"/>
      <c r="N237" s="2"/>
      <c r="O237" s="2"/>
      <c r="P237" s="2"/>
      <c r="Q237" s="2"/>
      <c r="R237" s="2"/>
      <c r="S237" s="2"/>
      <c r="T237" s="2"/>
      <c r="U237" s="2"/>
      <c r="V237" s="2"/>
      <c r="W237" s="2"/>
      <c r="X237" s="2"/>
      <c r="Y237" s="2"/>
      <c r="Z237" s="2"/>
      <c r="AA237" s="1622"/>
    </row>
    <row r="238" spans="1:27" ht="15.75">
      <c r="A238" s="2"/>
      <c r="B238" s="64"/>
      <c r="C238" s="2"/>
      <c r="D238" s="2"/>
      <c r="E238" s="2"/>
      <c r="F238" s="2"/>
      <c r="G238" s="2"/>
      <c r="H238" s="2"/>
      <c r="I238" s="2"/>
      <c r="J238" s="2"/>
      <c r="K238" s="2"/>
      <c r="L238" s="2"/>
      <c r="M238" s="2"/>
      <c r="N238" s="2"/>
      <c r="O238" s="2"/>
      <c r="P238" s="2"/>
      <c r="Q238" s="2"/>
      <c r="R238" s="2"/>
      <c r="S238" s="2"/>
      <c r="T238" s="2"/>
      <c r="U238" s="2"/>
      <c r="V238" s="2"/>
      <c r="W238" s="2"/>
      <c r="X238" s="2"/>
      <c r="Y238" s="2"/>
      <c r="Z238" s="2"/>
      <c r="AA238" s="1622"/>
    </row>
    <row r="239" spans="1:27" ht="15.75">
      <c r="A239" s="2"/>
      <c r="B239" s="64"/>
      <c r="C239" s="2"/>
      <c r="D239" s="2"/>
      <c r="E239" s="2"/>
      <c r="F239" s="2"/>
      <c r="G239" s="2"/>
      <c r="H239" s="2"/>
      <c r="I239" s="2"/>
      <c r="J239" s="2"/>
      <c r="K239" s="2"/>
      <c r="L239" s="2"/>
      <c r="M239" s="2"/>
      <c r="N239" s="2"/>
      <c r="O239" s="2"/>
      <c r="P239" s="2"/>
      <c r="Q239" s="2"/>
      <c r="R239" s="2"/>
      <c r="S239" s="2"/>
      <c r="T239" s="2"/>
      <c r="U239" s="2"/>
      <c r="V239" s="2"/>
      <c r="W239" s="2"/>
      <c r="X239" s="2"/>
      <c r="Y239" s="2"/>
      <c r="Z239" s="2"/>
      <c r="AA239" s="1622"/>
    </row>
    <row r="240" spans="1:27" ht="15.75">
      <c r="A240" s="2"/>
      <c r="B240" s="64"/>
      <c r="C240" s="2"/>
      <c r="D240" s="2"/>
      <c r="E240" s="2"/>
      <c r="F240" s="2"/>
      <c r="G240" s="2"/>
      <c r="H240" s="2"/>
      <c r="I240" s="2"/>
      <c r="J240" s="2"/>
      <c r="K240" s="2"/>
      <c r="L240" s="2"/>
      <c r="M240" s="2"/>
      <c r="N240" s="2"/>
      <c r="O240" s="2"/>
      <c r="P240" s="2"/>
      <c r="Q240" s="2"/>
      <c r="R240" s="2"/>
      <c r="S240" s="2"/>
      <c r="T240" s="2"/>
      <c r="U240" s="2"/>
      <c r="V240" s="2"/>
      <c r="W240" s="2"/>
      <c r="X240" s="2"/>
      <c r="Y240" s="2"/>
      <c r="Z240" s="2"/>
      <c r="AA240" s="1622"/>
    </row>
    <row r="241" spans="1:27" ht="15.75">
      <c r="A241" s="2"/>
      <c r="B241" s="64"/>
      <c r="C241" s="2"/>
      <c r="D241" s="2"/>
      <c r="E241" s="2"/>
      <c r="F241" s="2"/>
      <c r="G241" s="2"/>
      <c r="H241" s="2"/>
      <c r="I241" s="2"/>
      <c r="J241" s="2"/>
      <c r="K241" s="2"/>
      <c r="L241" s="2"/>
      <c r="M241" s="2"/>
      <c r="N241" s="2"/>
      <c r="O241" s="2"/>
      <c r="P241" s="2"/>
      <c r="Q241" s="2"/>
      <c r="R241" s="2"/>
      <c r="S241" s="2"/>
      <c r="T241" s="2"/>
      <c r="U241" s="2"/>
      <c r="V241" s="2"/>
      <c r="W241" s="2"/>
      <c r="X241" s="2"/>
      <c r="Y241" s="2"/>
      <c r="Z241" s="2"/>
      <c r="AA241" s="1622"/>
    </row>
    <row r="242" spans="1:27" ht="15.75">
      <c r="A242" s="2"/>
      <c r="B242" s="64"/>
      <c r="C242" s="2"/>
      <c r="D242" s="2"/>
      <c r="E242" s="2"/>
      <c r="F242" s="2"/>
      <c r="G242" s="2"/>
      <c r="H242" s="2"/>
      <c r="I242" s="2"/>
      <c r="J242" s="2"/>
      <c r="K242" s="2"/>
      <c r="L242" s="2"/>
      <c r="M242" s="2"/>
      <c r="N242" s="2"/>
      <c r="O242" s="2"/>
      <c r="P242" s="2"/>
      <c r="Q242" s="2"/>
      <c r="R242" s="2"/>
      <c r="S242" s="2"/>
      <c r="T242" s="2"/>
      <c r="U242" s="2"/>
      <c r="V242" s="2"/>
      <c r="W242" s="2"/>
      <c r="X242" s="2"/>
      <c r="Y242" s="2"/>
      <c r="Z242" s="2"/>
      <c r="AA242" s="1622"/>
    </row>
    <row r="243" spans="1:27" ht="15.75">
      <c r="A243" s="2"/>
      <c r="B243" s="64"/>
      <c r="C243" s="2"/>
      <c r="D243" s="2"/>
      <c r="E243" s="2"/>
      <c r="F243" s="2"/>
      <c r="G243" s="2"/>
      <c r="H243" s="2"/>
      <c r="I243" s="2"/>
      <c r="J243" s="2"/>
      <c r="K243" s="2"/>
      <c r="L243" s="2"/>
      <c r="M243" s="2"/>
      <c r="N243" s="2"/>
      <c r="O243" s="2"/>
      <c r="P243" s="2"/>
      <c r="Q243" s="2"/>
      <c r="R243" s="2"/>
      <c r="S243" s="2"/>
      <c r="T243" s="2"/>
      <c r="U243" s="2"/>
      <c r="V243" s="2"/>
      <c r="W243" s="2"/>
      <c r="X243" s="2"/>
      <c r="Y243" s="2"/>
      <c r="Z243" s="2"/>
      <c r="AA243" s="1622"/>
    </row>
    <row r="244" spans="1:27" ht="15.75">
      <c r="A244" s="2"/>
      <c r="B244" s="64"/>
      <c r="C244" s="2"/>
      <c r="D244" s="2"/>
      <c r="E244" s="2"/>
      <c r="F244" s="2"/>
      <c r="G244" s="2"/>
      <c r="H244" s="2"/>
      <c r="I244" s="2"/>
      <c r="J244" s="2"/>
      <c r="K244" s="2"/>
      <c r="L244" s="2"/>
      <c r="M244" s="2"/>
      <c r="N244" s="2"/>
      <c r="O244" s="2"/>
      <c r="P244" s="2"/>
      <c r="Q244" s="2"/>
      <c r="R244" s="2"/>
      <c r="S244" s="2"/>
      <c r="T244" s="2"/>
      <c r="U244" s="2"/>
      <c r="V244" s="2"/>
      <c r="W244" s="2"/>
      <c r="X244" s="2"/>
      <c r="Y244" s="2"/>
      <c r="Z244" s="2"/>
      <c r="AA244" s="1622"/>
    </row>
    <row r="245" spans="1:27" ht="15.75">
      <c r="A245" s="2"/>
      <c r="B245" s="64"/>
      <c r="C245" s="2"/>
      <c r="D245" s="2"/>
      <c r="E245" s="2"/>
      <c r="F245" s="2"/>
      <c r="G245" s="2"/>
      <c r="H245" s="2"/>
      <c r="I245" s="2"/>
      <c r="J245" s="2"/>
      <c r="K245" s="2"/>
      <c r="L245" s="2"/>
      <c r="M245" s="2"/>
      <c r="N245" s="2"/>
      <c r="O245" s="2"/>
      <c r="P245" s="2"/>
      <c r="Q245" s="2"/>
      <c r="R245" s="2"/>
      <c r="S245" s="2"/>
      <c r="T245" s="2"/>
      <c r="U245" s="2"/>
      <c r="V245" s="2"/>
      <c r="W245" s="2"/>
      <c r="X245" s="2"/>
      <c r="Y245" s="2"/>
      <c r="Z245" s="2"/>
      <c r="AA245" s="1622"/>
    </row>
    <row r="246" spans="1:27" ht="15.75">
      <c r="A246" s="2"/>
      <c r="B246" s="64"/>
      <c r="C246" s="2"/>
      <c r="D246" s="2"/>
      <c r="E246" s="2"/>
      <c r="F246" s="2"/>
      <c r="G246" s="2"/>
      <c r="H246" s="2"/>
      <c r="I246" s="2"/>
      <c r="J246" s="2"/>
      <c r="K246" s="2"/>
      <c r="L246" s="2"/>
      <c r="M246" s="2"/>
      <c r="N246" s="2"/>
      <c r="O246" s="2"/>
      <c r="P246" s="2"/>
      <c r="Q246" s="2"/>
      <c r="R246" s="2"/>
      <c r="S246" s="2"/>
      <c r="T246" s="2"/>
      <c r="U246" s="2"/>
      <c r="V246" s="2"/>
      <c r="W246" s="2"/>
      <c r="X246" s="2"/>
      <c r="Y246" s="2"/>
      <c r="Z246" s="2"/>
      <c r="AA246" s="1622"/>
    </row>
    <row r="247" spans="1:27" ht="15.75">
      <c r="A247" s="2"/>
      <c r="B247" s="64"/>
      <c r="C247" s="2"/>
      <c r="D247" s="2"/>
      <c r="E247" s="2"/>
      <c r="F247" s="2"/>
      <c r="G247" s="2"/>
      <c r="H247" s="2"/>
      <c r="I247" s="2"/>
      <c r="J247" s="2"/>
      <c r="K247" s="2"/>
      <c r="L247" s="2"/>
      <c r="M247" s="2"/>
      <c r="N247" s="2"/>
      <c r="O247" s="2"/>
      <c r="P247" s="2"/>
      <c r="Q247" s="2"/>
      <c r="R247" s="2"/>
      <c r="S247" s="2"/>
      <c r="T247" s="2"/>
      <c r="U247" s="2"/>
      <c r="V247" s="2"/>
      <c r="W247" s="2"/>
      <c r="X247" s="2"/>
      <c r="Y247" s="2"/>
      <c r="Z247" s="2"/>
      <c r="AA247" s="1622"/>
    </row>
    <row r="248" spans="1:27" ht="15.75">
      <c r="A248" s="2"/>
      <c r="B248" s="64"/>
      <c r="C248" s="2"/>
      <c r="D248" s="2"/>
      <c r="E248" s="2"/>
      <c r="F248" s="2"/>
      <c r="G248" s="2"/>
      <c r="H248" s="2"/>
      <c r="I248" s="2"/>
      <c r="J248" s="2"/>
      <c r="K248" s="2"/>
      <c r="L248" s="2"/>
      <c r="M248" s="2"/>
      <c r="N248" s="2"/>
      <c r="O248" s="2"/>
      <c r="P248" s="2"/>
      <c r="Q248" s="2"/>
      <c r="R248" s="2"/>
      <c r="S248" s="2"/>
      <c r="T248" s="2"/>
      <c r="U248" s="2"/>
      <c r="V248" s="2"/>
      <c r="W248" s="2"/>
      <c r="X248" s="2"/>
      <c r="Y248" s="2"/>
      <c r="Z248" s="2"/>
      <c r="AA248" s="1622"/>
    </row>
    <row r="249" spans="1:27" ht="15.75">
      <c r="A249" s="2"/>
      <c r="B249" s="64"/>
      <c r="C249" s="2"/>
      <c r="D249" s="2"/>
      <c r="E249" s="2"/>
      <c r="F249" s="2"/>
      <c r="G249" s="2"/>
      <c r="H249" s="2"/>
      <c r="I249" s="2"/>
      <c r="J249" s="2"/>
      <c r="K249" s="2"/>
      <c r="L249" s="2"/>
      <c r="M249" s="2"/>
      <c r="N249" s="2"/>
      <c r="O249" s="2"/>
      <c r="P249" s="2"/>
      <c r="Q249" s="2"/>
      <c r="R249" s="2"/>
      <c r="S249" s="2"/>
      <c r="T249" s="2"/>
      <c r="U249" s="2"/>
      <c r="V249" s="2"/>
      <c r="W249" s="2"/>
      <c r="X249" s="2"/>
      <c r="Y249" s="2"/>
      <c r="Z249" s="2"/>
      <c r="AA249" s="1622"/>
    </row>
    <row r="250" spans="1:27" ht="15.75">
      <c r="A250" s="2"/>
      <c r="B250" s="64"/>
      <c r="C250" s="2"/>
      <c r="D250" s="2"/>
      <c r="E250" s="2"/>
      <c r="F250" s="2"/>
      <c r="G250" s="2"/>
      <c r="H250" s="2"/>
      <c r="I250" s="2"/>
      <c r="J250" s="2"/>
      <c r="K250" s="2"/>
      <c r="L250" s="2"/>
      <c r="M250" s="2"/>
      <c r="N250" s="2"/>
      <c r="O250" s="2"/>
      <c r="P250" s="2"/>
      <c r="Q250" s="2"/>
      <c r="R250" s="2"/>
      <c r="S250" s="2"/>
      <c r="T250" s="2"/>
      <c r="U250" s="2"/>
      <c r="V250" s="2"/>
      <c r="W250" s="2"/>
      <c r="X250" s="2"/>
      <c r="Y250" s="2"/>
      <c r="Z250" s="2"/>
      <c r="AA250" s="1622"/>
    </row>
    <row r="251" spans="1:27" ht="15.75">
      <c r="A251" s="2"/>
      <c r="B251" s="64"/>
      <c r="C251" s="2"/>
      <c r="D251" s="2"/>
      <c r="E251" s="2"/>
      <c r="F251" s="2"/>
      <c r="G251" s="2"/>
      <c r="H251" s="2"/>
      <c r="I251" s="2"/>
      <c r="J251" s="2"/>
      <c r="K251" s="2"/>
      <c r="L251" s="2"/>
      <c r="M251" s="2"/>
      <c r="N251" s="2"/>
      <c r="O251" s="2"/>
      <c r="P251" s="2"/>
      <c r="Q251" s="2"/>
      <c r="R251" s="2"/>
      <c r="S251" s="2"/>
      <c r="T251" s="2"/>
      <c r="U251" s="2"/>
      <c r="V251" s="2"/>
      <c r="W251" s="2"/>
      <c r="X251" s="2"/>
      <c r="Y251" s="2"/>
      <c r="Z251" s="2"/>
      <c r="AA251" s="1622"/>
    </row>
    <row r="252" spans="1:27" ht="15.75">
      <c r="A252" s="2"/>
      <c r="B252" s="64"/>
      <c r="C252" s="2"/>
      <c r="D252" s="2"/>
      <c r="E252" s="2"/>
      <c r="F252" s="2"/>
      <c r="G252" s="2"/>
      <c r="H252" s="2"/>
      <c r="I252" s="2"/>
      <c r="J252" s="2"/>
      <c r="K252" s="2"/>
      <c r="L252" s="2"/>
      <c r="M252" s="2"/>
      <c r="N252" s="2"/>
      <c r="O252" s="2"/>
      <c r="P252" s="2"/>
      <c r="Q252" s="2"/>
      <c r="R252" s="2"/>
      <c r="S252" s="2"/>
      <c r="T252" s="2"/>
      <c r="U252" s="2"/>
      <c r="V252" s="2"/>
      <c r="W252" s="2"/>
      <c r="X252" s="2"/>
      <c r="Y252" s="2"/>
      <c r="Z252" s="2"/>
      <c r="AA252" s="1622"/>
    </row>
    <row r="253" spans="1:27" ht="15.75">
      <c r="A253" s="2"/>
      <c r="B253" s="64"/>
      <c r="C253" s="2"/>
      <c r="D253" s="2"/>
      <c r="E253" s="2"/>
      <c r="F253" s="2"/>
      <c r="G253" s="2"/>
      <c r="H253" s="2"/>
      <c r="I253" s="2"/>
      <c r="J253" s="2"/>
      <c r="K253" s="2"/>
      <c r="L253" s="2"/>
      <c r="M253" s="2"/>
      <c r="N253" s="2"/>
      <c r="O253" s="2"/>
      <c r="P253" s="2"/>
      <c r="Q253" s="2"/>
      <c r="R253" s="2"/>
      <c r="S253" s="2"/>
      <c r="T253" s="2"/>
      <c r="U253" s="2"/>
      <c r="V253" s="2"/>
      <c r="W253" s="2"/>
      <c r="X253" s="2"/>
      <c r="Y253" s="2"/>
      <c r="Z253" s="2"/>
      <c r="AA253" s="1622"/>
    </row>
    <row r="254" spans="1:27" ht="15.75">
      <c r="A254" s="2"/>
      <c r="B254" s="64"/>
      <c r="C254" s="2"/>
      <c r="D254" s="2"/>
      <c r="E254" s="2"/>
      <c r="F254" s="2"/>
      <c r="G254" s="2"/>
      <c r="H254" s="2"/>
      <c r="I254" s="2"/>
      <c r="J254" s="2"/>
      <c r="K254" s="2"/>
      <c r="L254" s="2"/>
      <c r="M254" s="2"/>
      <c r="N254" s="2"/>
      <c r="O254" s="2"/>
      <c r="P254" s="2"/>
      <c r="Q254" s="2"/>
      <c r="R254" s="2"/>
      <c r="S254" s="2"/>
      <c r="T254" s="2"/>
      <c r="U254" s="2"/>
      <c r="V254" s="2"/>
      <c r="W254" s="2"/>
      <c r="X254" s="2"/>
      <c r="Y254" s="2"/>
      <c r="Z254" s="2"/>
      <c r="AA254" s="1622"/>
    </row>
    <row r="255" spans="1:27" ht="15.75">
      <c r="A255" s="2"/>
      <c r="B255" s="64"/>
      <c r="C255" s="2"/>
      <c r="D255" s="2"/>
      <c r="E255" s="2"/>
      <c r="F255" s="2"/>
      <c r="G255" s="2"/>
      <c r="H255" s="2"/>
      <c r="I255" s="2"/>
      <c r="J255" s="2"/>
      <c r="K255" s="2"/>
      <c r="L255" s="2"/>
      <c r="M255" s="2"/>
      <c r="N255" s="2"/>
      <c r="O255" s="2"/>
      <c r="P255" s="2"/>
      <c r="Q255" s="2"/>
      <c r="R255" s="2"/>
      <c r="S255" s="2"/>
      <c r="T255" s="2"/>
      <c r="U255" s="2"/>
      <c r="V255" s="2"/>
      <c r="W255" s="2"/>
      <c r="X255" s="2"/>
      <c r="Y255" s="2"/>
      <c r="Z255" s="2"/>
      <c r="AA255" s="1622"/>
    </row>
    <row r="256" spans="1:27" ht="15.75">
      <c r="A256" s="2"/>
      <c r="B256" s="64"/>
      <c r="C256" s="2"/>
      <c r="D256" s="2"/>
      <c r="E256" s="2"/>
      <c r="F256" s="2"/>
      <c r="G256" s="2"/>
      <c r="H256" s="2"/>
      <c r="I256" s="2"/>
      <c r="J256" s="2"/>
      <c r="K256" s="2"/>
      <c r="L256" s="2"/>
      <c r="M256" s="2"/>
      <c r="N256" s="2"/>
      <c r="O256" s="2"/>
      <c r="P256" s="2"/>
      <c r="Q256" s="2"/>
      <c r="R256" s="2"/>
      <c r="S256" s="2"/>
      <c r="T256" s="2"/>
      <c r="U256" s="2"/>
      <c r="V256" s="2"/>
      <c r="W256" s="2"/>
      <c r="X256" s="2"/>
      <c r="Y256" s="2"/>
      <c r="Z256" s="2"/>
      <c r="AA256" s="1622"/>
    </row>
    <row r="257" spans="1:27" ht="15.75">
      <c r="A257" s="2"/>
      <c r="B257" s="64"/>
      <c r="C257" s="2"/>
      <c r="D257" s="2"/>
      <c r="E257" s="2"/>
      <c r="F257" s="2"/>
      <c r="G257" s="2"/>
      <c r="H257" s="2"/>
      <c r="I257" s="2"/>
      <c r="J257" s="2"/>
      <c r="K257" s="2"/>
      <c r="L257" s="2"/>
      <c r="M257" s="2"/>
      <c r="N257" s="2"/>
      <c r="O257" s="2"/>
      <c r="P257" s="2"/>
      <c r="Q257" s="2"/>
      <c r="R257" s="2"/>
      <c r="S257" s="2"/>
      <c r="T257" s="2"/>
      <c r="U257" s="2"/>
      <c r="V257" s="2"/>
      <c r="W257" s="2"/>
      <c r="X257" s="2"/>
      <c r="Y257" s="2"/>
      <c r="Z257" s="2"/>
      <c r="AA257" s="1622"/>
    </row>
    <row r="258" spans="1:27" ht="15.75">
      <c r="A258" s="2"/>
      <c r="B258" s="64"/>
      <c r="C258" s="2"/>
      <c r="D258" s="2"/>
      <c r="E258" s="2"/>
      <c r="F258" s="2"/>
      <c r="G258" s="2"/>
      <c r="H258" s="2"/>
      <c r="I258" s="2"/>
      <c r="J258" s="2"/>
      <c r="K258" s="2"/>
      <c r="L258" s="2"/>
      <c r="M258" s="2"/>
      <c r="N258" s="2"/>
      <c r="O258" s="2"/>
      <c r="P258" s="2"/>
      <c r="Q258" s="2"/>
      <c r="R258" s="2"/>
      <c r="S258" s="2"/>
      <c r="T258" s="2"/>
      <c r="U258" s="2"/>
      <c r="V258" s="2"/>
      <c r="W258" s="2"/>
      <c r="X258" s="2"/>
      <c r="Y258" s="2"/>
      <c r="Z258" s="2"/>
      <c r="AA258" s="1622"/>
    </row>
    <row r="259" spans="1:27" ht="15.75">
      <c r="A259" s="2"/>
      <c r="B259" s="64"/>
      <c r="C259" s="2"/>
      <c r="D259" s="2"/>
      <c r="E259" s="2"/>
      <c r="F259" s="2"/>
      <c r="G259" s="2"/>
      <c r="H259" s="2"/>
      <c r="I259" s="2"/>
      <c r="J259" s="2"/>
      <c r="K259" s="2"/>
      <c r="L259" s="2"/>
      <c r="M259" s="2"/>
      <c r="N259" s="2"/>
      <c r="O259" s="2"/>
      <c r="P259" s="2"/>
      <c r="Q259" s="2"/>
      <c r="R259" s="2"/>
      <c r="S259" s="2"/>
      <c r="T259" s="2"/>
      <c r="U259" s="2"/>
      <c r="V259" s="2"/>
      <c r="W259" s="2"/>
      <c r="X259" s="2"/>
      <c r="Y259" s="2"/>
      <c r="Z259" s="2"/>
      <c r="AA259" s="1622"/>
    </row>
    <row r="260" spans="1:27" ht="15.75">
      <c r="A260" s="2"/>
      <c r="B260" s="64"/>
      <c r="C260" s="2"/>
      <c r="D260" s="2"/>
      <c r="E260" s="2"/>
      <c r="F260" s="2"/>
      <c r="G260" s="2"/>
      <c r="H260" s="2"/>
      <c r="I260" s="2"/>
      <c r="J260" s="2"/>
      <c r="K260" s="2"/>
      <c r="L260" s="2"/>
      <c r="M260" s="2"/>
      <c r="N260" s="2"/>
      <c r="O260" s="2"/>
      <c r="P260" s="2"/>
      <c r="Q260" s="2"/>
      <c r="R260" s="2"/>
      <c r="S260" s="2"/>
      <c r="T260" s="2"/>
      <c r="U260" s="2"/>
      <c r="V260" s="2"/>
      <c r="W260" s="2"/>
      <c r="X260" s="2"/>
      <c r="Y260" s="2"/>
      <c r="Z260" s="2"/>
      <c r="AA260" s="1622"/>
    </row>
    <row r="261" spans="1:27" ht="15.75">
      <c r="A261" s="2"/>
      <c r="B261" s="64"/>
      <c r="C261" s="2"/>
      <c r="D261" s="2"/>
      <c r="E261" s="2"/>
      <c r="F261" s="2"/>
      <c r="G261" s="2"/>
      <c r="H261" s="2"/>
      <c r="I261" s="2"/>
      <c r="J261" s="2"/>
      <c r="K261" s="2"/>
      <c r="L261" s="2"/>
      <c r="M261" s="2"/>
      <c r="N261" s="2"/>
      <c r="O261" s="2"/>
      <c r="P261" s="2"/>
      <c r="Q261" s="2"/>
      <c r="R261" s="2"/>
      <c r="S261" s="2"/>
      <c r="T261" s="2"/>
      <c r="U261" s="2"/>
      <c r="V261" s="2"/>
      <c r="W261" s="2"/>
      <c r="X261" s="2"/>
      <c r="Y261" s="2"/>
      <c r="Z261" s="2"/>
      <c r="AA261" s="1622"/>
    </row>
    <row r="262" spans="1:27" ht="15.75">
      <c r="A262" s="2"/>
      <c r="B262" s="64"/>
      <c r="C262" s="2"/>
      <c r="D262" s="2"/>
      <c r="E262" s="2"/>
      <c r="F262" s="2"/>
      <c r="G262" s="2"/>
      <c r="H262" s="2"/>
      <c r="I262" s="2"/>
      <c r="J262" s="2"/>
      <c r="K262" s="2"/>
      <c r="L262" s="2"/>
      <c r="M262" s="2"/>
      <c r="N262" s="2"/>
      <c r="O262" s="2"/>
      <c r="P262" s="2"/>
      <c r="Q262" s="2"/>
      <c r="R262" s="2"/>
      <c r="S262" s="2"/>
      <c r="T262" s="2"/>
      <c r="U262" s="2"/>
      <c r="V262" s="2"/>
      <c r="W262" s="2"/>
      <c r="X262" s="2"/>
      <c r="Y262" s="2"/>
      <c r="Z262" s="2"/>
      <c r="AA262" s="1622"/>
    </row>
    <row r="263" spans="1:27" ht="15.75">
      <c r="A263" s="2"/>
      <c r="B263" s="64"/>
      <c r="C263" s="2"/>
      <c r="D263" s="2"/>
      <c r="E263" s="2"/>
      <c r="F263" s="2"/>
      <c r="G263" s="2"/>
      <c r="H263" s="2"/>
      <c r="I263" s="2"/>
      <c r="J263" s="2"/>
      <c r="K263" s="2"/>
      <c r="L263" s="2"/>
      <c r="M263" s="2"/>
      <c r="N263" s="2"/>
      <c r="O263" s="2"/>
      <c r="P263" s="2"/>
      <c r="Q263" s="2"/>
      <c r="R263" s="2"/>
      <c r="S263" s="2"/>
      <c r="T263" s="2"/>
      <c r="U263" s="2"/>
      <c r="V263" s="2"/>
      <c r="W263" s="2"/>
      <c r="X263" s="2"/>
      <c r="Y263" s="2"/>
      <c r="Z263" s="2"/>
      <c r="AA263" s="1622"/>
    </row>
    <row r="264" spans="1:27" ht="15.75">
      <c r="A264" s="2"/>
      <c r="B264" s="64"/>
      <c r="C264" s="2"/>
      <c r="D264" s="2"/>
      <c r="E264" s="2"/>
      <c r="F264" s="2"/>
      <c r="G264" s="2"/>
      <c r="H264" s="2"/>
      <c r="I264" s="2"/>
      <c r="J264" s="2"/>
      <c r="K264" s="2"/>
      <c r="L264" s="2"/>
      <c r="M264" s="2"/>
      <c r="N264" s="2"/>
      <c r="O264" s="2"/>
      <c r="P264" s="2"/>
      <c r="Q264" s="2"/>
      <c r="R264" s="2"/>
      <c r="S264" s="2"/>
      <c r="T264" s="2"/>
      <c r="U264" s="2"/>
      <c r="V264" s="2"/>
      <c r="W264" s="2"/>
      <c r="X264" s="2"/>
      <c r="Y264" s="2"/>
      <c r="Z264" s="2"/>
      <c r="AA264" s="1622"/>
    </row>
    <row r="265" spans="1:27" ht="15.75">
      <c r="A265" s="2"/>
      <c r="B265" s="64"/>
      <c r="C265" s="2"/>
      <c r="D265" s="2"/>
      <c r="E265" s="2"/>
      <c r="F265" s="2"/>
      <c r="G265" s="2"/>
      <c r="H265" s="2"/>
      <c r="I265" s="2"/>
      <c r="J265" s="2"/>
      <c r="K265" s="2"/>
      <c r="L265" s="2"/>
      <c r="M265" s="2"/>
      <c r="N265" s="2"/>
      <c r="O265" s="2"/>
      <c r="P265" s="2"/>
      <c r="Q265" s="2"/>
      <c r="R265" s="2"/>
      <c r="S265" s="2"/>
      <c r="T265" s="2"/>
      <c r="U265" s="2"/>
      <c r="V265" s="2"/>
      <c r="W265" s="2"/>
      <c r="X265" s="2"/>
      <c r="Y265" s="2"/>
      <c r="Z265" s="2"/>
      <c r="AA265" s="1622"/>
    </row>
    <row r="266" spans="1:27" ht="15.75">
      <c r="A266" s="2"/>
      <c r="B266" s="64"/>
      <c r="C266" s="2"/>
      <c r="D266" s="2"/>
      <c r="E266" s="2"/>
      <c r="F266" s="2"/>
      <c r="G266" s="2"/>
      <c r="H266" s="2"/>
      <c r="I266" s="2"/>
      <c r="J266" s="2"/>
      <c r="K266" s="2"/>
      <c r="L266" s="2"/>
      <c r="M266" s="2"/>
      <c r="N266" s="2"/>
      <c r="O266" s="2"/>
      <c r="P266" s="2"/>
      <c r="Q266" s="2"/>
      <c r="R266" s="2"/>
      <c r="S266" s="2"/>
      <c r="T266" s="2"/>
      <c r="U266" s="2"/>
      <c r="V266" s="2"/>
      <c r="W266" s="2"/>
      <c r="X266" s="2"/>
      <c r="Y266" s="2"/>
      <c r="Z266" s="2"/>
      <c r="AA266" s="1622"/>
    </row>
    <row r="267" spans="1:27" ht="15.75">
      <c r="A267" s="2"/>
      <c r="B267" s="64"/>
      <c r="C267" s="2"/>
      <c r="D267" s="2"/>
      <c r="E267" s="2"/>
      <c r="F267" s="2"/>
      <c r="G267" s="2"/>
      <c r="H267" s="2"/>
      <c r="I267" s="2"/>
      <c r="J267" s="2"/>
      <c r="K267" s="2"/>
      <c r="L267" s="2"/>
      <c r="M267" s="2"/>
      <c r="N267" s="2"/>
      <c r="O267" s="2"/>
      <c r="P267" s="2"/>
      <c r="Q267" s="2"/>
      <c r="R267" s="2"/>
      <c r="S267" s="2"/>
      <c r="T267" s="2"/>
      <c r="U267" s="2"/>
      <c r="V267" s="2"/>
      <c r="W267" s="2"/>
      <c r="X267" s="2"/>
      <c r="Y267" s="2"/>
      <c r="Z267" s="2"/>
      <c r="AA267" s="1622"/>
    </row>
    <row r="268" spans="1:27" ht="15.75">
      <c r="A268" s="2"/>
      <c r="B268" s="64"/>
      <c r="C268" s="2"/>
      <c r="D268" s="2"/>
      <c r="E268" s="2"/>
      <c r="F268" s="2"/>
      <c r="G268" s="2"/>
      <c r="H268" s="2"/>
      <c r="I268" s="2"/>
      <c r="J268" s="2"/>
      <c r="K268" s="2"/>
      <c r="L268" s="2"/>
      <c r="M268" s="2"/>
      <c r="N268" s="2"/>
      <c r="O268" s="2"/>
      <c r="P268" s="2"/>
      <c r="Q268" s="2"/>
      <c r="R268" s="2"/>
      <c r="S268" s="2"/>
      <c r="T268" s="2"/>
      <c r="U268" s="2"/>
      <c r="V268" s="2"/>
      <c r="W268" s="2"/>
      <c r="X268" s="2"/>
      <c r="Y268" s="2"/>
      <c r="Z268" s="2"/>
      <c r="AA268" s="1622"/>
    </row>
    <row r="269" spans="1:27" ht="15.75">
      <c r="A269" s="2"/>
      <c r="B269" s="64"/>
      <c r="C269" s="2"/>
      <c r="D269" s="2"/>
      <c r="E269" s="2"/>
      <c r="F269" s="2"/>
      <c r="G269" s="2"/>
      <c r="H269" s="2"/>
      <c r="I269" s="2"/>
      <c r="J269" s="2"/>
      <c r="K269" s="2"/>
      <c r="L269" s="2"/>
      <c r="M269" s="2"/>
      <c r="N269" s="2"/>
      <c r="O269" s="2"/>
      <c r="P269" s="2"/>
      <c r="Q269" s="2"/>
      <c r="R269" s="2"/>
      <c r="S269" s="2"/>
      <c r="T269" s="2"/>
      <c r="U269" s="2"/>
      <c r="V269" s="2"/>
      <c r="W269" s="2"/>
      <c r="X269" s="2"/>
      <c r="Y269" s="2"/>
      <c r="Z269" s="2"/>
      <c r="AA269" s="1622"/>
    </row>
    <row r="270" spans="1:27" ht="15.75">
      <c r="A270" s="2"/>
      <c r="B270" s="64"/>
      <c r="C270" s="2"/>
      <c r="D270" s="2"/>
      <c r="E270" s="2"/>
      <c r="F270" s="2"/>
      <c r="G270" s="2"/>
      <c r="H270" s="2"/>
      <c r="I270" s="2"/>
      <c r="J270" s="2"/>
      <c r="K270" s="2"/>
      <c r="L270" s="2"/>
      <c r="M270" s="2"/>
      <c r="N270" s="2"/>
      <c r="O270" s="2"/>
      <c r="P270" s="2"/>
      <c r="Q270" s="2"/>
      <c r="R270" s="2"/>
      <c r="S270" s="2"/>
      <c r="T270" s="2"/>
      <c r="U270" s="2"/>
      <c r="V270" s="2"/>
      <c r="W270" s="2"/>
      <c r="X270" s="2"/>
      <c r="Y270" s="2"/>
      <c r="Z270" s="2"/>
      <c r="AA270" s="1622"/>
    </row>
    <row r="271" spans="1:27" ht="15.75">
      <c r="A271" s="2"/>
      <c r="B271" s="64"/>
      <c r="C271" s="2"/>
      <c r="D271" s="2"/>
      <c r="E271" s="2"/>
      <c r="F271" s="2"/>
      <c r="G271" s="2"/>
      <c r="H271" s="2"/>
      <c r="I271" s="2"/>
      <c r="J271" s="2"/>
      <c r="K271" s="2"/>
      <c r="L271" s="2"/>
      <c r="M271" s="2"/>
      <c r="N271" s="2"/>
      <c r="O271" s="2"/>
      <c r="P271" s="2"/>
      <c r="Q271" s="2"/>
      <c r="R271" s="2"/>
      <c r="S271" s="2"/>
      <c r="T271" s="2"/>
      <c r="U271" s="2"/>
      <c r="V271" s="2"/>
      <c r="W271" s="2"/>
      <c r="X271" s="2"/>
      <c r="Y271" s="2"/>
      <c r="Z271" s="2"/>
      <c r="AA271" s="1622"/>
    </row>
    <row r="272" spans="1:27" ht="15.75">
      <c r="A272" s="2"/>
      <c r="B272" s="64"/>
      <c r="C272" s="2"/>
      <c r="D272" s="2"/>
      <c r="E272" s="2"/>
      <c r="F272" s="2"/>
      <c r="G272" s="2"/>
      <c r="H272" s="2"/>
      <c r="I272" s="2"/>
      <c r="J272" s="2"/>
      <c r="K272" s="2"/>
      <c r="L272" s="2"/>
      <c r="M272" s="2"/>
      <c r="N272" s="2"/>
      <c r="O272" s="2"/>
      <c r="P272" s="2"/>
      <c r="Q272" s="2"/>
      <c r="R272" s="2"/>
      <c r="S272" s="2"/>
      <c r="T272" s="2"/>
      <c r="U272" s="2"/>
      <c r="V272" s="2"/>
      <c r="W272" s="2"/>
      <c r="X272" s="2"/>
      <c r="Y272" s="2"/>
      <c r="Z272" s="2"/>
      <c r="AA272" s="1622"/>
    </row>
    <row r="273" spans="1:27" ht="15.75">
      <c r="A273" s="2"/>
      <c r="B273" s="64"/>
      <c r="C273" s="2"/>
      <c r="D273" s="2"/>
      <c r="E273" s="2"/>
      <c r="F273" s="2"/>
      <c r="G273" s="2"/>
      <c r="H273" s="2"/>
      <c r="I273" s="2"/>
      <c r="J273" s="2"/>
      <c r="K273" s="2"/>
      <c r="L273" s="2"/>
      <c r="M273" s="2"/>
      <c r="N273" s="2"/>
      <c r="O273" s="2"/>
      <c r="P273" s="2"/>
      <c r="Q273" s="2"/>
      <c r="R273" s="2"/>
      <c r="S273" s="2"/>
      <c r="T273" s="2"/>
      <c r="U273" s="2"/>
      <c r="V273" s="2"/>
      <c r="W273" s="2"/>
      <c r="X273" s="2"/>
      <c r="Y273" s="2"/>
      <c r="Z273" s="2"/>
      <c r="AA273" s="1622"/>
    </row>
    <row r="274" spans="1:27" ht="15.75">
      <c r="A274" s="2"/>
      <c r="B274" s="64"/>
      <c r="C274" s="2"/>
      <c r="D274" s="2"/>
      <c r="E274" s="2"/>
      <c r="F274" s="2"/>
      <c r="G274" s="2"/>
      <c r="H274" s="2"/>
      <c r="I274" s="2"/>
      <c r="J274" s="2"/>
      <c r="K274" s="2"/>
      <c r="L274" s="2"/>
      <c r="M274" s="2"/>
      <c r="N274" s="2"/>
      <c r="O274" s="2"/>
      <c r="P274" s="2"/>
      <c r="Q274" s="2"/>
      <c r="R274" s="2"/>
      <c r="S274" s="2"/>
      <c r="T274" s="2"/>
      <c r="U274" s="2"/>
      <c r="V274" s="2"/>
      <c r="W274" s="2"/>
      <c r="X274" s="2"/>
      <c r="Y274" s="2"/>
      <c r="Z274" s="2"/>
      <c r="AA274" s="1622"/>
    </row>
    <row r="275" spans="1:27" ht="15.75">
      <c r="A275" s="2"/>
      <c r="B275" s="64"/>
      <c r="C275" s="2"/>
      <c r="D275" s="2"/>
      <c r="E275" s="2"/>
      <c r="F275" s="2"/>
      <c r="G275" s="2"/>
      <c r="H275" s="2"/>
      <c r="I275" s="2"/>
      <c r="J275" s="2"/>
      <c r="K275" s="2"/>
      <c r="L275" s="2"/>
      <c r="M275" s="2"/>
      <c r="N275" s="2"/>
      <c r="O275" s="2"/>
      <c r="P275" s="2"/>
      <c r="Q275" s="2"/>
      <c r="R275" s="2"/>
      <c r="S275" s="2"/>
      <c r="T275" s="2"/>
      <c r="U275" s="2"/>
      <c r="V275" s="2"/>
      <c r="W275" s="2"/>
      <c r="X275" s="2"/>
      <c r="Y275" s="2"/>
      <c r="Z275" s="2"/>
      <c r="AA275" s="1622"/>
    </row>
    <row r="276" spans="1:27" ht="15.75">
      <c r="A276" s="2"/>
      <c r="B276" s="64"/>
      <c r="C276" s="2"/>
      <c r="D276" s="2"/>
      <c r="E276" s="2"/>
      <c r="F276" s="2"/>
      <c r="G276" s="2"/>
      <c r="H276" s="2"/>
      <c r="I276" s="2"/>
      <c r="J276" s="2"/>
      <c r="K276" s="2"/>
      <c r="L276" s="2"/>
      <c r="M276" s="2"/>
      <c r="N276" s="2"/>
      <c r="O276" s="2"/>
      <c r="P276" s="2"/>
      <c r="Q276" s="2"/>
      <c r="R276" s="2"/>
      <c r="S276" s="2"/>
      <c r="T276" s="2"/>
      <c r="U276" s="2"/>
      <c r="V276" s="2"/>
      <c r="W276" s="2"/>
      <c r="X276" s="2"/>
      <c r="Y276" s="2"/>
      <c r="Z276" s="2"/>
      <c r="AA276" s="1622"/>
    </row>
    <row r="277" spans="1:27" ht="15.75">
      <c r="A277" s="2"/>
      <c r="B277" s="64"/>
      <c r="C277" s="2"/>
      <c r="D277" s="2"/>
      <c r="E277" s="2"/>
      <c r="F277" s="2"/>
      <c r="G277" s="2"/>
      <c r="H277" s="2"/>
      <c r="I277" s="2"/>
      <c r="J277" s="2"/>
      <c r="K277" s="2"/>
      <c r="L277" s="2"/>
      <c r="M277" s="2"/>
      <c r="N277" s="2"/>
      <c r="O277" s="2"/>
      <c r="P277" s="2"/>
      <c r="Q277" s="2"/>
      <c r="R277" s="2"/>
      <c r="S277" s="2"/>
      <c r="T277" s="2"/>
      <c r="U277" s="2"/>
      <c r="V277" s="2"/>
      <c r="W277" s="2"/>
      <c r="X277" s="2"/>
      <c r="Y277" s="2"/>
      <c r="Z277" s="2"/>
      <c r="AA277" s="1622"/>
    </row>
    <row r="278" spans="1:27" ht="15.75">
      <c r="A278" s="2"/>
      <c r="B278" s="64"/>
      <c r="C278" s="2"/>
      <c r="D278" s="2"/>
      <c r="E278" s="2"/>
      <c r="F278" s="2"/>
      <c r="G278" s="2"/>
      <c r="H278" s="2"/>
      <c r="I278" s="2"/>
      <c r="J278" s="2"/>
      <c r="K278" s="2"/>
      <c r="L278" s="2"/>
      <c r="M278" s="2"/>
      <c r="N278" s="2"/>
      <c r="O278" s="2"/>
      <c r="P278" s="2"/>
      <c r="Q278" s="2"/>
      <c r="R278" s="2"/>
      <c r="S278" s="2"/>
      <c r="T278" s="2"/>
      <c r="U278" s="2"/>
      <c r="V278" s="2"/>
      <c r="W278" s="2"/>
      <c r="X278" s="2"/>
      <c r="Y278" s="2"/>
      <c r="Z278" s="2"/>
      <c r="AA278" s="1622"/>
    </row>
    <row r="279" spans="1:27" ht="15.75">
      <c r="A279" s="2"/>
      <c r="B279" s="64"/>
      <c r="C279" s="2"/>
      <c r="D279" s="2"/>
      <c r="E279" s="2"/>
      <c r="F279" s="2"/>
      <c r="G279" s="2"/>
      <c r="H279" s="2"/>
      <c r="I279" s="2"/>
      <c r="J279" s="2"/>
      <c r="K279" s="2"/>
      <c r="L279" s="2"/>
      <c r="M279" s="2"/>
      <c r="N279" s="2"/>
      <c r="O279" s="2"/>
      <c r="P279" s="2"/>
      <c r="Q279" s="2"/>
      <c r="R279" s="2"/>
      <c r="S279" s="2"/>
      <c r="T279" s="2"/>
      <c r="U279" s="2"/>
      <c r="V279" s="2"/>
      <c r="W279" s="2"/>
      <c r="X279" s="2"/>
      <c r="Y279" s="2"/>
      <c r="Z279" s="2"/>
      <c r="AA279" s="1622"/>
    </row>
    <row r="280" spans="1:27" ht="15.75">
      <c r="A280" s="2"/>
      <c r="B280" s="64"/>
      <c r="C280" s="2"/>
      <c r="D280" s="2"/>
      <c r="E280" s="2"/>
      <c r="F280" s="2"/>
      <c r="G280" s="2"/>
      <c r="H280" s="2"/>
      <c r="I280" s="2"/>
      <c r="J280" s="2"/>
      <c r="K280" s="2"/>
      <c r="L280" s="2"/>
      <c r="M280" s="2"/>
      <c r="N280" s="2"/>
      <c r="O280" s="2"/>
      <c r="P280" s="2"/>
      <c r="Q280" s="2"/>
      <c r="R280" s="2"/>
      <c r="S280" s="2"/>
      <c r="T280" s="2"/>
      <c r="U280" s="2"/>
      <c r="V280" s="2"/>
      <c r="W280" s="2"/>
      <c r="X280" s="2"/>
      <c r="Y280" s="2"/>
      <c r="Z280" s="2"/>
      <c r="AA280" s="1622"/>
    </row>
    <row r="281" spans="1:27" ht="15.75">
      <c r="A281" s="2"/>
      <c r="B281" s="64"/>
      <c r="C281" s="2"/>
      <c r="D281" s="2"/>
      <c r="E281" s="2"/>
      <c r="F281" s="2"/>
      <c r="G281" s="2"/>
      <c r="H281" s="2"/>
      <c r="I281" s="2"/>
      <c r="J281" s="2"/>
      <c r="K281" s="2"/>
      <c r="L281" s="2"/>
      <c r="M281" s="2"/>
      <c r="N281" s="2"/>
      <c r="O281" s="2"/>
      <c r="P281" s="2"/>
      <c r="Q281" s="2"/>
      <c r="R281" s="2"/>
      <c r="S281" s="2"/>
      <c r="T281" s="2"/>
      <c r="U281" s="2"/>
      <c r="V281" s="2"/>
      <c r="W281" s="2"/>
      <c r="X281" s="2"/>
      <c r="Y281" s="2"/>
      <c r="Z281" s="2"/>
      <c r="AA281" s="1622"/>
    </row>
    <row r="282" spans="1:27" ht="15.75">
      <c r="A282" s="2"/>
      <c r="B282" s="64"/>
      <c r="C282" s="2"/>
      <c r="D282" s="2"/>
      <c r="E282" s="2"/>
      <c r="F282" s="2"/>
      <c r="G282" s="2"/>
      <c r="H282" s="2"/>
      <c r="I282" s="2"/>
      <c r="J282" s="2"/>
      <c r="K282" s="2"/>
      <c r="L282" s="2"/>
      <c r="M282" s="2"/>
      <c r="N282" s="2"/>
      <c r="O282" s="2"/>
      <c r="P282" s="2"/>
      <c r="Q282" s="2"/>
      <c r="R282" s="2"/>
      <c r="S282" s="2"/>
      <c r="T282" s="2"/>
      <c r="U282" s="2"/>
      <c r="V282" s="2"/>
      <c r="W282" s="2"/>
      <c r="X282" s="2"/>
      <c r="Y282" s="2"/>
      <c r="Z282" s="2"/>
      <c r="AA282" s="1622"/>
    </row>
    <row r="283" spans="1:27" ht="15.75">
      <c r="A283" s="2"/>
      <c r="B283" s="64"/>
      <c r="C283" s="2"/>
      <c r="D283" s="2"/>
      <c r="E283" s="2"/>
      <c r="F283" s="2"/>
      <c r="G283" s="2"/>
      <c r="H283" s="2"/>
      <c r="I283" s="2"/>
      <c r="J283" s="2"/>
      <c r="K283" s="2"/>
      <c r="L283" s="2"/>
      <c r="M283" s="2"/>
      <c r="N283" s="2"/>
      <c r="O283" s="2"/>
      <c r="P283" s="2"/>
      <c r="Q283" s="2"/>
      <c r="R283" s="2"/>
      <c r="S283" s="2"/>
      <c r="T283" s="2"/>
      <c r="U283" s="2"/>
      <c r="V283" s="2"/>
      <c r="W283" s="2"/>
      <c r="X283" s="2"/>
      <c r="Y283" s="2"/>
      <c r="Z283" s="2"/>
      <c r="AA283" s="1622"/>
    </row>
    <row r="284" spans="1:27" ht="15.75">
      <c r="A284" s="2"/>
      <c r="B284" s="64"/>
      <c r="C284" s="2"/>
      <c r="D284" s="2"/>
      <c r="E284" s="2"/>
      <c r="F284" s="2"/>
      <c r="G284" s="2"/>
      <c r="H284" s="2"/>
      <c r="I284" s="2"/>
      <c r="J284" s="2"/>
      <c r="K284" s="2"/>
      <c r="L284" s="2"/>
      <c r="M284" s="2"/>
      <c r="N284" s="2"/>
      <c r="O284" s="2"/>
      <c r="P284" s="2"/>
      <c r="Q284" s="2"/>
      <c r="R284" s="2"/>
      <c r="S284" s="2"/>
      <c r="T284" s="2"/>
      <c r="U284" s="2"/>
      <c r="V284" s="2"/>
      <c r="W284" s="2"/>
      <c r="X284" s="2"/>
      <c r="Y284" s="2"/>
      <c r="Z284" s="2"/>
      <c r="AA284" s="1622"/>
    </row>
    <row r="285" spans="1:27" ht="15.75">
      <c r="A285" s="2"/>
      <c r="B285" s="64"/>
      <c r="C285" s="2"/>
      <c r="D285" s="2"/>
      <c r="E285" s="2"/>
      <c r="F285" s="2"/>
      <c r="G285" s="2"/>
      <c r="H285" s="2"/>
      <c r="I285" s="2"/>
      <c r="J285" s="2"/>
      <c r="K285" s="2"/>
      <c r="L285" s="2"/>
      <c r="M285" s="2"/>
      <c r="N285" s="2"/>
      <c r="O285" s="2"/>
      <c r="P285" s="2"/>
      <c r="Q285" s="2"/>
      <c r="R285" s="2"/>
      <c r="S285" s="2"/>
      <c r="T285" s="2"/>
      <c r="U285" s="2"/>
      <c r="V285" s="2"/>
      <c r="W285" s="2"/>
      <c r="X285" s="2"/>
      <c r="Y285" s="2"/>
      <c r="Z285" s="2"/>
      <c r="AA285" s="1622"/>
    </row>
    <row r="286" spans="1:27" ht="15.75">
      <c r="A286" s="2"/>
      <c r="B286" s="64"/>
      <c r="C286" s="2"/>
      <c r="D286" s="2"/>
      <c r="E286" s="2"/>
      <c r="F286" s="2"/>
      <c r="G286" s="2"/>
      <c r="H286" s="2"/>
      <c r="I286" s="2"/>
      <c r="J286" s="2"/>
      <c r="K286" s="2"/>
      <c r="L286" s="2"/>
      <c r="M286" s="2"/>
      <c r="N286" s="2"/>
      <c r="O286" s="2"/>
      <c r="P286" s="2"/>
      <c r="Q286" s="2"/>
      <c r="R286" s="2"/>
      <c r="S286" s="2"/>
      <c r="T286" s="2"/>
      <c r="U286" s="2"/>
      <c r="V286" s="2"/>
      <c r="W286" s="2"/>
      <c r="X286" s="2"/>
      <c r="Y286" s="2"/>
      <c r="Z286" s="2"/>
      <c r="AA286" s="1622"/>
    </row>
    <row r="287" spans="1:27" ht="15.75">
      <c r="A287" s="2"/>
      <c r="B287" s="64"/>
      <c r="C287" s="2"/>
      <c r="D287" s="2"/>
      <c r="E287" s="2"/>
      <c r="F287" s="2"/>
      <c r="G287" s="2"/>
      <c r="H287" s="2"/>
      <c r="I287" s="2"/>
      <c r="J287" s="2"/>
      <c r="K287" s="2"/>
      <c r="L287" s="2"/>
      <c r="M287" s="2"/>
      <c r="N287" s="2"/>
      <c r="O287" s="2"/>
      <c r="P287" s="2"/>
      <c r="Q287" s="2"/>
      <c r="R287" s="2"/>
      <c r="S287" s="2"/>
      <c r="T287" s="2"/>
      <c r="U287" s="2"/>
      <c r="V287" s="2"/>
      <c r="W287" s="2"/>
      <c r="X287" s="2"/>
      <c r="Y287" s="2"/>
      <c r="Z287" s="2"/>
      <c r="AA287" s="1622"/>
    </row>
    <row r="288" spans="1:27" ht="15.75">
      <c r="A288" s="2"/>
      <c r="B288" s="64"/>
      <c r="C288" s="2"/>
      <c r="D288" s="2"/>
      <c r="E288" s="2"/>
      <c r="F288" s="2"/>
      <c r="G288" s="2"/>
      <c r="H288" s="2"/>
      <c r="I288" s="2"/>
      <c r="J288" s="2"/>
      <c r="K288" s="2"/>
      <c r="L288" s="2"/>
      <c r="M288" s="2"/>
      <c r="N288" s="2"/>
      <c r="O288" s="2"/>
      <c r="P288" s="2"/>
      <c r="Q288" s="2"/>
      <c r="R288" s="2"/>
      <c r="S288" s="2"/>
      <c r="T288" s="2"/>
      <c r="U288" s="2"/>
      <c r="V288" s="2"/>
      <c r="W288" s="2"/>
      <c r="X288" s="2"/>
      <c r="Y288" s="2"/>
      <c r="Z288" s="2"/>
      <c r="AA288" s="1622"/>
    </row>
    <row r="289" spans="1:27" ht="15.75">
      <c r="A289" s="2"/>
      <c r="B289" s="64"/>
      <c r="C289" s="2"/>
      <c r="D289" s="2"/>
      <c r="E289" s="2"/>
      <c r="F289" s="2"/>
      <c r="G289" s="2"/>
      <c r="H289" s="2"/>
      <c r="I289" s="2"/>
      <c r="J289" s="2"/>
      <c r="K289" s="2"/>
      <c r="L289" s="2"/>
      <c r="M289" s="2"/>
      <c r="N289" s="2"/>
      <c r="O289" s="2"/>
      <c r="P289" s="2"/>
      <c r="Q289" s="2"/>
      <c r="R289" s="2"/>
      <c r="S289" s="2"/>
      <c r="T289" s="2"/>
      <c r="U289" s="2"/>
      <c r="V289" s="2"/>
      <c r="W289" s="2"/>
      <c r="X289" s="2"/>
      <c r="Y289" s="2"/>
      <c r="Z289" s="2"/>
      <c r="AA289" s="1622"/>
    </row>
    <row r="290" spans="1:27" ht="15.75">
      <c r="A290" s="2"/>
      <c r="B290" s="64"/>
      <c r="C290" s="2"/>
      <c r="D290" s="2"/>
      <c r="E290" s="2"/>
      <c r="F290" s="2"/>
      <c r="G290" s="2"/>
      <c r="H290" s="2"/>
      <c r="I290" s="2"/>
      <c r="J290" s="2"/>
      <c r="K290" s="2"/>
      <c r="L290" s="2"/>
      <c r="M290" s="2"/>
      <c r="N290" s="2"/>
      <c r="O290" s="2"/>
      <c r="P290" s="2"/>
      <c r="Q290" s="2"/>
      <c r="R290" s="2"/>
      <c r="S290" s="2"/>
      <c r="T290" s="2"/>
      <c r="U290" s="2"/>
      <c r="V290" s="2"/>
      <c r="W290" s="2"/>
      <c r="X290" s="2"/>
      <c r="Y290" s="2"/>
      <c r="Z290" s="2"/>
      <c r="AA290" s="1622"/>
    </row>
    <row r="291" spans="1:27" ht="15.75">
      <c r="A291" s="2"/>
      <c r="B291" s="64"/>
      <c r="C291" s="2"/>
      <c r="D291" s="2"/>
      <c r="E291" s="2"/>
      <c r="F291" s="2"/>
      <c r="G291" s="2"/>
      <c r="H291" s="2"/>
      <c r="I291" s="2"/>
      <c r="J291" s="2"/>
      <c r="K291" s="2"/>
      <c r="L291" s="2"/>
      <c r="M291" s="2"/>
      <c r="N291" s="2"/>
      <c r="O291" s="2"/>
      <c r="P291" s="2"/>
      <c r="Q291" s="2"/>
      <c r="R291" s="2"/>
      <c r="S291" s="2"/>
      <c r="T291" s="2"/>
      <c r="U291" s="2"/>
      <c r="V291" s="2"/>
      <c r="W291" s="2"/>
      <c r="X291" s="2"/>
      <c r="Y291" s="2"/>
      <c r="Z291" s="2"/>
      <c r="AA291" s="1622"/>
    </row>
    <row r="292" spans="1:27" ht="15.75">
      <c r="A292" s="2"/>
      <c r="B292" s="64"/>
      <c r="C292" s="2"/>
      <c r="D292" s="2"/>
      <c r="E292" s="2"/>
      <c r="F292" s="2"/>
      <c r="G292" s="2"/>
      <c r="H292" s="2"/>
      <c r="I292" s="2"/>
      <c r="J292" s="2"/>
      <c r="K292" s="2"/>
      <c r="L292" s="2"/>
      <c r="M292" s="2"/>
      <c r="N292" s="2"/>
      <c r="O292" s="2"/>
      <c r="P292" s="2"/>
      <c r="Q292" s="2"/>
      <c r="R292" s="2"/>
      <c r="S292" s="2"/>
      <c r="T292" s="2"/>
      <c r="U292" s="2"/>
      <c r="V292" s="2"/>
      <c r="W292" s="2"/>
      <c r="X292" s="2"/>
      <c r="Y292" s="2"/>
      <c r="Z292" s="2"/>
      <c r="AA292" s="1622"/>
    </row>
    <row r="293" spans="1:27" ht="15.75">
      <c r="A293" s="2"/>
      <c r="B293" s="64"/>
      <c r="C293" s="2"/>
      <c r="D293" s="2"/>
      <c r="E293" s="2"/>
      <c r="F293" s="2"/>
      <c r="G293" s="2"/>
      <c r="H293" s="2"/>
      <c r="I293" s="2"/>
      <c r="J293" s="2"/>
      <c r="K293" s="2"/>
      <c r="L293" s="2"/>
      <c r="M293" s="2"/>
      <c r="N293" s="2"/>
      <c r="O293" s="2"/>
      <c r="P293" s="2"/>
      <c r="Q293" s="2"/>
      <c r="R293" s="2"/>
      <c r="S293" s="2"/>
      <c r="T293" s="2"/>
      <c r="U293" s="2"/>
      <c r="V293" s="2"/>
      <c r="W293" s="2"/>
      <c r="X293" s="2"/>
      <c r="Y293" s="2"/>
      <c r="Z293" s="2"/>
      <c r="AA293" s="1622"/>
    </row>
    <row r="294" spans="1:27" ht="15.75">
      <c r="A294" s="2"/>
      <c r="B294" s="64"/>
      <c r="C294" s="2"/>
      <c r="D294" s="2"/>
      <c r="E294" s="2"/>
      <c r="F294" s="2"/>
      <c r="G294" s="2"/>
      <c r="H294" s="2"/>
      <c r="I294" s="2"/>
      <c r="J294" s="2"/>
      <c r="K294" s="2"/>
      <c r="L294" s="2"/>
      <c r="M294" s="2"/>
      <c r="N294" s="2"/>
      <c r="O294" s="2"/>
      <c r="P294" s="2"/>
      <c r="Q294" s="2"/>
      <c r="R294" s="2"/>
      <c r="S294" s="2"/>
      <c r="T294" s="2"/>
      <c r="U294" s="2"/>
      <c r="V294" s="2"/>
      <c r="W294" s="2"/>
      <c r="X294" s="2"/>
      <c r="Y294" s="2"/>
      <c r="Z294" s="2"/>
      <c r="AA294" s="1622"/>
    </row>
    <row r="295" spans="1:27" ht="15.75">
      <c r="A295" s="2"/>
      <c r="B295" s="64"/>
      <c r="C295" s="2"/>
      <c r="D295" s="2"/>
      <c r="E295" s="2"/>
      <c r="F295" s="2"/>
      <c r="G295" s="2"/>
      <c r="H295" s="2"/>
      <c r="I295" s="2"/>
      <c r="J295" s="2"/>
      <c r="K295" s="2"/>
      <c r="L295" s="2"/>
      <c r="M295" s="2"/>
      <c r="N295" s="2"/>
      <c r="O295" s="2"/>
      <c r="P295" s="2"/>
      <c r="Q295" s="2"/>
      <c r="R295" s="2"/>
      <c r="S295" s="2"/>
      <c r="T295" s="2"/>
      <c r="U295" s="2"/>
      <c r="V295" s="2"/>
      <c r="W295" s="2"/>
      <c r="X295" s="2"/>
      <c r="Y295" s="2"/>
      <c r="Z295" s="2"/>
      <c r="AA295" s="1622"/>
    </row>
    <row r="296" spans="1:27" ht="15.75">
      <c r="A296" s="2"/>
      <c r="B296" s="64"/>
      <c r="C296" s="2"/>
      <c r="D296" s="2"/>
      <c r="E296" s="2"/>
      <c r="F296" s="2"/>
      <c r="G296" s="2"/>
      <c r="H296" s="2"/>
      <c r="I296" s="2"/>
      <c r="J296" s="2"/>
      <c r="K296" s="2"/>
      <c r="L296" s="2"/>
      <c r="M296" s="2"/>
      <c r="N296" s="2"/>
      <c r="O296" s="2"/>
      <c r="P296" s="2"/>
      <c r="Q296" s="2"/>
      <c r="R296" s="2"/>
      <c r="S296" s="2"/>
      <c r="T296" s="2"/>
      <c r="U296" s="2"/>
      <c r="V296" s="2"/>
      <c r="W296" s="2"/>
      <c r="X296" s="2"/>
      <c r="Y296" s="2"/>
      <c r="Z296" s="2"/>
      <c r="AA296" s="1622"/>
    </row>
    <row r="297" spans="1:27" ht="15.75">
      <c r="A297" s="2"/>
      <c r="B297" s="64"/>
      <c r="C297" s="2"/>
      <c r="D297" s="2"/>
      <c r="E297" s="2"/>
      <c r="F297" s="2"/>
      <c r="G297" s="2"/>
      <c r="H297" s="2"/>
      <c r="I297" s="2"/>
      <c r="J297" s="2"/>
      <c r="K297" s="2"/>
      <c r="L297" s="2"/>
      <c r="M297" s="2"/>
      <c r="N297" s="2"/>
      <c r="O297" s="2"/>
      <c r="P297" s="2"/>
      <c r="Q297" s="2"/>
      <c r="R297" s="2"/>
      <c r="S297" s="2"/>
      <c r="T297" s="2"/>
      <c r="U297" s="2"/>
      <c r="V297" s="2"/>
      <c r="W297" s="2"/>
      <c r="X297" s="2"/>
      <c r="Y297" s="2"/>
      <c r="Z297" s="2"/>
      <c r="AA297" s="1622"/>
    </row>
    <row r="298" spans="1:27" ht="15.75">
      <c r="A298" s="2"/>
      <c r="B298" s="64"/>
      <c r="C298" s="2"/>
      <c r="D298" s="2"/>
      <c r="E298" s="2"/>
      <c r="F298" s="2"/>
      <c r="G298" s="2"/>
      <c r="H298" s="2"/>
      <c r="I298" s="2"/>
      <c r="J298" s="2"/>
      <c r="K298" s="2"/>
      <c r="L298" s="2"/>
      <c r="M298" s="2"/>
      <c r="N298" s="2"/>
      <c r="O298" s="2"/>
      <c r="P298" s="2"/>
      <c r="Q298" s="2"/>
      <c r="R298" s="2"/>
      <c r="S298" s="2"/>
      <c r="T298" s="2"/>
      <c r="U298" s="2"/>
      <c r="V298" s="2"/>
      <c r="W298" s="2"/>
      <c r="X298" s="2"/>
      <c r="Y298" s="2"/>
      <c r="Z298" s="2"/>
      <c r="AA298" s="1622"/>
    </row>
    <row r="299" spans="1:27" ht="15.75">
      <c r="A299" s="2"/>
      <c r="B299" s="64"/>
      <c r="C299" s="2"/>
      <c r="D299" s="2"/>
      <c r="E299" s="2"/>
      <c r="F299" s="2"/>
      <c r="G299" s="2"/>
      <c r="H299" s="2"/>
      <c r="I299" s="2"/>
      <c r="J299" s="2"/>
      <c r="K299" s="2"/>
      <c r="L299" s="2"/>
      <c r="M299" s="2"/>
      <c r="N299" s="2"/>
      <c r="O299" s="2"/>
      <c r="P299" s="2"/>
      <c r="Q299" s="2"/>
      <c r="R299" s="2"/>
      <c r="S299" s="2"/>
      <c r="T299" s="2"/>
      <c r="U299" s="2"/>
      <c r="V299" s="2"/>
      <c r="W299" s="2"/>
      <c r="X299" s="2"/>
      <c r="Y299" s="2"/>
      <c r="Z299" s="2"/>
      <c r="AA299" s="1622"/>
    </row>
    <row r="300" spans="1:27" ht="15.75">
      <c r="A300" s="2"/>
      <c r="B300" s="64"/>
      <c r="C300" s="2"/>
      <c r="D300" s="2"/>
      <c r="E300" s="2"/>
      <c r="F300" s="2"/>
      <c r="G300" s="2"/>
      <c r="H300" s="2"/>
      <c r="I300" s="2"/>
      <c r="J300" s="2"/>
      <c r="K300" s="2"/>
      <c r="L300" s="2"/>
      <c r="M300" s="2"/>
      <c r="N300" s="2"/>
      <c r="O300" s="2"/>
      <c r="P300" s="2"/>
      <c r="Q300" s="2"/>
      <c r="R300" s="2"/>
      <c r="S300" s="2"/>
      <c r="T300" s="2"/>
      <c r="U300" s="2"/>
      <c r="V300" s="2"/>
      <c r="W300" s="2"/>
      <c r="X300" s="2"/>
      <c r="Y300" s="2"/>
      <c r="Z300" s="2"/>
      <c r="AA300" s="1622"/>
    </row>
    <row r="301" spans="1:27" ht="15.75">
      <c r="A301" s="2"/>
      <c r="B301" s="64"/>
      <c r="C301" s="2"/>
      <c r="D301" s="2"/>
      <c r="E301" s="2"/>
      <c r="F301" s="2"/>
      <c r="G301" s="2"/>
      <c r="H301" s="2"/>
      <c r="I301" s="2"/>
      <c r="J301" s="2"/>
      <c r="K301" s="2"/>
      <c r="L301" s="2"/>
      <c r="M301" s="2"/>
      <c r="N301" s="2"/>
      <c r="O301" s="2"/>
      <c r="P301" s="2"/>
      <c r="Q301" s="2"/>
      <c r="R301" s="2"/>
      <c r="S301" s="2"/>
      <c r="T301" s="2"/>
      <c r="U301" s="2"/>
      <c r="V301" s="2"/>
      <c r="W301" s="2"/>
      <c r="X301" s="2"/>
      <c r="Y301" s="2"/>
      <c r="Z301" s="2"/>
      <c r="AA301" s="1622"/>
    </row>
    <row r="302" spans="1:27" ht="15.75">
      <c r="A302" s="2"/>
      <c r="B302" s="64"/>
      <c r="C302" s="2"/>
      <c r="D302" s="2"/>
      <c r="E302" s="2"/>
      <c r="F302" s="2"/>
      <c r="G302" s="2"/>
      <c r="H302" s="2"/>
      <c r="I302" s="2"/>
      <c r="J302" s="2"/>
      <c r="K302" s="2"/>
      <c r="L302" s="2"/>
      <c r="M302" s="2"/>
      <c r="N302" s="2"/>
      <c r="O302" s="2"/>
      <c r="P302" s="2"/>
      <c r="Q302" s="2"/>
      <c r="R302" s="2"/>
      <c r="S302" s="2"/>
      <c r="T302" s="2"/>
      <c r="U302" s="2"/>
      <c r="V302" s="2"/>
      <c r="W302" s="2"/>
      <c r="X302" s="2"/>
      <c r="Y302" s="2"/>
      <c r="Z302" s="2"/>
      <c r="AA302" s="1622"/>
    </row>
    <row r="303" spans="1:27" ht="15.75">
      <c r="A303" s="2"/>
      <c r="B303" s="64"/>
      <c r="C303" s="2"/>
      <c r="D303" s="2"/>
      <c r="E303" s="2"/>
      <c r="F303" s="2"/>
      <c r="G303" s="2"/>
      <c r="H303" s="2"/>
      <c r="I303" s="2"/>
      <c r="J303" s="2"/>
      <c r="K303" s="2"/>
      <c r="L303" s="2"/>
      <c r="M303" s="2"/>
      <c r="N303" s="2"/>
      <c r="O303" s="2"/>
      <c r="P303" s="2"/>
      <c r="Q303" s="2"/>
      <c r="R303" s="2"/>
      <c r="S303" s="2"/>
      <c r="T303" s="2"/>
      <c r="U303" s="2"/>
      <c r="V303" s="2"/>
      <c r="W303" s="2"/>
      <c r="X303" s="2"/>
      <c r="Y303" s="2"/>
      <c r="Z303" s="2"/>
      <c r="AA303" s="1622"/>
    </row>
    <row r="304" spans="1:27" ht="15.75">
      <c r="A304" s="2"/>
      <c r="B304" s="64"/>
      <c r="C304" s="2"/>
      <c r="D304" s="2"/>
      <c r="E304" s="2"/>
      <c r="F304" s="2"/>
      <c r="G304" s="2"/>
      <c r="H304" s="2"/>
      <c r="I304" s="2"/>
      <c r="J304" s="2"/>
      <c r="K304" s="2"/>
      <c r="L304" s="2"/>
      <c r="M304" s="2"/>
      <c r="N304" s="2"/>
      <c r="O304" s="2"/>
      <c r="P304" s="2"/>
      <c r="Q304" s="2"/>
      <c r="R304" s="2"/>
      <c r="S304" s="2"/>
      <c r="T304" s="2"/>
      <c r="U304" s="2"/>
      <c r="V304" s="2"/>
      <c r="W304" s="2"/>
      <c r="X304" s="2"/>
      <c r="Y304" s="2"/>
      <c r="Z304" s="2"/>
      <c r="AA304" s="1622"/>
    </row>
    <row r="305" spans="1:27" ht="15.75">
      <c r="A305" s="2"/>
      <c r="B305" s="64"/>
      <c r="C305" s="2"/>
      <c r="D305" s="2"/>
      <c r="E305" s="2"/>
      <c r="F305" s="2"/>
      <c r="G305" s="2"/>
      <c r="H305" s="2"/>
      <c r="I305" s="2"/>
      <c r="J305" s="2"/>
      <c r="K305" s="2"/>
      <c r="L305" s="2"/>
      <c r="M305" s="2"/>
      <c r="N305" s="2"/>
      <c r="O305" s="2"/>
      <c r="P305" s="2"/>
      <c r="Q305" s="2"/>
      <c r="R305" s="2"/>
      <c r="S305" s="2"/>
      <c r="T305" s="2"/>
      <c r="U305" s="2"/>
      <c r="V305" s="2"/>
      <c r="W305" s="2"/>
      <c r="X305" s="2"/>
      <c r="Y305" s="2"/>
      <c r="Z305" s="2"/>
      <c r="AA305" s="1622"/>
    </row>
    <row r="306" spans="1:27" ht="15.75">
      <c r="A306" s="2"/>
      <c r="B306" s="64"/>
      <c r="C306" s="2"/>
      <c r="D306" s="2"/>
      <c r="E306" s="2"/>
      <c r="F306" s="2"/>
      <c r="G306" s="2"/>
      <c r="H306" s="2"/>
      <c r="I306" s="2"/>
      <c r="J306" s="2"/>
      <c r="K306" s="2"/>
      <c r="L306" s="2"/>
      <c r="M306" s="2"/>
      <c r="N306" s="2"/>
      <c r="O306" s="2"/>
      <c r="P306" s="2"/>
      <c r="Q306" s="2"/>
      <c r="R306" s="2"/>
      <c r="S306" s="2"/>
      <c r="T306" s="2"/>
      <c r="U306" s="2"/>
      <c r="V306" s="2"/>
      <c r="W306" s="2"/>
      <c r="X306" s="2"/>
      <c r="Y306" s="2"/>
      <c r="Z306" s="2"/>
      <c r="AA306" s="1622"/>
    </row>
    <row r="307" spans="1:27" ht="15.75">
      <c r="A307" s="2"/>
      <c r="B307" s="64"/>
      <c r="C307" s="2"/>
      <c r="D307" s="2"/>
      <c r="E307" s="2"/>
      <c r="F307" s="2"/>
      <c r="G307" s="2"/>
      <c r="H307" s="2"/>
      <c r="I307" s="2"/>
      <c r="J307" s="2"/>
      <c r="K307" s="2"/>
      <c r="L307" s="2"/>
      <c r="M307" s="2"/>
      <c r="N307" s="2"/>
      <c r="O307" s="2"/>
      <c r="P307" s="2"/>
      <c r="Q307" s="2"/>
      <c r="R307" s="2"/>
      <c r="S307" s="2"/>
      <c r="T307" s="2"/>
      <c r="U307" s="2"/>
      <c r="V307" s="2"/>
      <c r="W307" s="2"/>
      <c r="X307" s="2"/>
      <c r="Y307" s="2"/>
      <c r="Z307" s="2"/>
      <c r="AA307" s="1622"/>
    </row>
    <row r="308" spans="1:27" ht="15.75">
      <c r="A308" s="2"/>
      <c r="B308" s="64"/>
      <c r="C308" s="2"/>
      <c r="D308" s="2"/>
      <c r="E308" s="2"/>
      <c r="F308" s="2"/>
      <c r="G308" s="2"/>
      <c r="H308" s="2"/>
      <c r="I308" s="2"/>
      <c r="J308" s="2"/>
      <c r="K308" s="2"/>
      <c r="L308" s="2"/>
      <c r="M308" s="2"/>
      <c r="N308" s="2"/>
      <c r="O308" s="2"/>
      <c r="P308" s="2"/>
      <c r="Q308" s="2"/>
      <c r="R308" s="2"/>
      <c r="S308" s="2"/>
      <c r="T308" s="2"/>
      <c r="U308" s="2"/>
      <c r="V308" s="2"/>
      <c r="W308" s="2"/>
      <c r="X308" s="2"/>
      <c r="Y308" s="2"/>
      <c r="Z308" s="2"/>
      <c r="AA308" s="1622"/>
    </row>
    <row r="309" spans="1:27" ht="15.75">
      <c r="A309" s="2"/>
      <c r="B309" s="64"/>
      <c r="C309" s="2"/>
      <c r="D309" s="2"/>
      <c r="E309" s="2"/>
      <c r="F309" s="2"/>
      <c r="G309" s="2"/>
      <c r="H309" s="2"/>
      <c r="I309" s="2"/>
      <c r="J309" s="2"/>
      <c r="K309" s="2"/>
      <c r="L309" s="2"/>
      <c r="M309" s="2"/>
      <c r="N309" s="2"/>
      <c r="O309" s="2"/>
      <c r="P309" s="2"/>
      <c r="Q309" s="2"/>
      <c r="R309" s="2"/>
      <c r="S309" s="2"/>
      <c r="T309" s="2"/>
      <c r="U309" s="2"/>
      <c r="V309" s="2"/>
      <c r="W309" s="2"/>
      <c r="X309" s="2"/>
      <c r="Y309" s="2"/>
      <c r="Z309" s="2"/>
      <c r="AA309" s="1622"/>
    </row>
    <row r="310" spans="1:27" ht="15.75">
      <c r="A310" s="2"/>
      <c r="B310" s="64"/>
      <c r="C310" s="2"/>
      <c r="D310" s="2"/>
      <c r="E310" s="2"/>
      <c r="F310" s="2"/>
      <c r="G310" s="2"/>
      <c r="H310" s="2"/>
      <c r="I310" s="2"/>
      <c r="J310" s="2"/>
      <c r="K310" s="2"/>
      <c r="L310" s="2"/>
      <c r="M310" s="2"/>
      <c r="N310" s="2"/>
      <c r="O310" s="2"/>
      <c r="P310" s="2"/>
      <c r="Q310" s="2"/>
      <c r="R310" s="2"/>
      <c r="S310" s="2"/>
      <c r="T310" s="2"/>
      <c r="U310" s="2"/>
      <c r="V310" s="2"/>
      <c r="W310" s="2"/>
      <c r="X310" s="2"/>
      <c r="Y310" s="2"/>
      <c r="Z310" s="2"/>
      <c r="AA310" s="1622"/>
    </row>
    <row r="311" spans="1:27" ht="15.75">
      <c r="A311" s="2"/>
      <c r="B311" s="64"/>
      <c r="C311" s="2"/>
      <c r="D311" s="2"/>
      <c r="E311" s="2"/>
      <c r="F311" s="2"/>
      <c r="G311" s="2"/>
      <c r="H311" s="2"/>
      <c r="I311" s="2"/>
      <c r="J311" s="2"/>
      <c r="K311" s="2"/>
      <c r="L311" s="2"/>
      <c r="M311" s="2"/>
      <c r="N311" s="2"/>
      <c r="O311" s="2"/>
      <c r="P311" s="2"/>
      <c r="Q311" s="2"/>
      <c r="R311" s="2"/>
      <c r="S311" s="2"/>
      <c r="T311" s="2"/>
      <c r="U311" s="2"/>
      <c r="V311" s="2"/>
      <c r="W311" s="2"/>
      <c r="X311" s="2"/>
      <c r="Y311" s="2"/>
      <c r="Z311" s="2"/>
      <c r="AA311" s="1622"/>
    </row>
    <row r="312" spans="1:27" ht="15.75">
      <c r="A312" s="2"/>
      <c r="B312" s="64"/>
      <c r="C312" s="2"/>
      <c r="D312" s="2"/>
      <c r="E312" s="2"/>
      <c r="F312" s="2"/>
      <c r="G312" s="2"/>
      <c r="H312" s="2"/>
      <c r="I312" s="2"/>
      <c r="J312" s="2"/>
      <c r="K312" s="2"/>
      <c r="L312" s="2"/>
      <c r="M312" s="2"/>
      <c r="N312" s="2"/>
      <c r="O312" s="2"/>
      <c r="P312" s="2"/>
      <c r="Q312" s="2"/>
      <c r="R312" s="2"/>
      <c r="S312" s="2"/>
      <c r="T312" s="2"/>
      <c r="U312" s="2"/>
      <c r="V312" s="2"/>
      <c r="W312" s="2"/>
      <c r="X312" s="2"/>
      <c r="Y312" s="2"/>
      <c r="Z312" s="2"/>
      <c r="AA312" s="1622"/>
    </row>
    <row r="313" spans="1:27" ht="15.75">
      <c r="A313" s="2"/>
      <c r="B313" s="64"/>
      <c r="C313" s="2"/>
      <c r="D313" s="2"/>
      <c r="E313" s="2"/>
      <c r="F313" s="2"/>
      <c r="G313" s="2"/>
      <c r="H313" s="2"/>
      <c r="I313" s="2"/>
      <c r="J313" s="2"/>
      <c r="K313" s="2"/>
      <c r="L313" s="2"/>
      <c r="M313" s="2"/>
      <c r="N313" s="2"/>
      <c r="O313" s="2"/>
      <c r="P313" s="2"/>
      <c r="Q313" s="2"/>
      <c r="R313" s="2"/>
      <c r="S313" s="2"/>
      <c r="T313" s="2"/>
      <c r="U313" s="2"/>
      <c r="V313" s="2"/>
      <c r="W313" s="2"/>
      <c r="X313" s="2"/>
      <c r="Y313" s="2"/>
      <c r="Z313" s="2"/>
      <c r="AA313" s="1622"/>
    </row>
    <row r="314" spans="1:27" ht="15.75">
      <c r="A314" s="2"/>
      <c r="B314" s="64"/>
      <c r="C314" s="2"/>
      <c r="D314" s="2"/>
      <c r="E314" s="2"/>
      <c r="F314" s="2"/>
      <c r="G314" s="2"/>
      <c r="H314" s="2"/>
      <c r="I314" s="2"/>
      <c r="J314" s="2"/>
      <c r="K314" s="2"/>
      <c r="L314" s="2"/>
      <c r="M314" s="2"/>
      <c r="N314" s="2"/>
      <c r="O314" s="2"/>
      <c r="P314" s="2"/>
      <c r="Q314" s="2"/>
      <c r="R314" s="2"/>
      <c r="S314" s="2"/>
      <c r="T314" s="2"/>
      <c r="U314" s="2"/>
      <c r="V314" s="2"/>
      <c r="W314" s="2"/>
      <c r="X314" s="2"/>
      <c r="Y314" s="2"/>
      <c r="Z314" s="2"/>
      <c r="AA314" s="1622"/>
    </row>
    <row r="315" spans="1:27" ht="15.75">
      <c r="A315" s="2"/>
      <c r="B315" s="64"/>
      <c r="C315" s="2"/>
      <c r="D315" s="2"/>
      <c r="E315" s="2"/>
      <c r="F315" s="2"/>
      <c r="G315" s="2"/>
      <c r="H315" s="2"/>
      <c r="I315" s="2"/>
      <c r="J315" s="2"/>
      <c r="K315" s="2"/>
      <c r="L315" s="2"/>
      <c r="M315" s="2"/>
      <c r="N315" s="2"/>
      <c r="O315" s="2"/>
      <c r="P315" s="2"/>
      <c r="Q315" s="2"/>
      <c r="R315" s="2"/>
      <c r="S315" s="2"/>
      <c r="T315" s="2"/>
      <c r="U315" s="2"/>
      <c r="V315" s="2"/>
      <c r="W315" s="2"/>
      <c r="X315" s="2"/>
      <c r="Y315" s="2"/>
      <c r="Z315" s="2"/>
      <c r="AA315" s="1622"/>
    </row>
    <row r="316" spans="1:27" ht="15.75">
      <c r="A316" s="2"/>
      <c r="B316" s="64"/>
      <c r="C316" s="2"/>
      <c r="D316" s="2"/>
      <c r="E316" s="2"/>
      <c r="F316" s="2"/>
      <c r="G316" s="2"/>
      <c r="H316" s="2"/>
      <c r="I316" s="2"/>
      <c r="J316" s="2"/>
      <c r="K316" s="2"/>
      <c r="L316" s="2"/>
      <c r="M316" s="2"/>
      <c r="N316" s="2"/>
      <c r="O316" s="2"/>
      <c r="P316" s="2"/>
      <c r="Q316" s="2"/>
      <c r="R316" s="2"/>
      <c r="S316" s="2"/>
      <c r="T316" s="2"/>
      <c r="U316" s="2"/>
      <c r="V316" s="2"/>
      <c r="W316" s="2"/>
      <c r="X316" s="2"/>
      <c r="Y316" s="2"/>
      <c r="Z316" s="2"/>
      <c r="AA316" s="1622"/>
    </row>
    <row r="317" spans="1:27" ht="15.75">
      <c r="A317" s="2"/>
      <c r="B317" s="64"/>
      <c r="C317" s="2"/>
      <c r="D317" s="2"/>
      <c r="E317" s="2"/>
      <c r="F317" s="2"/>
      <c r="G317" s="2"/>
      <c r="H317" s="2"/>
      <c r="I317" s="2"/>
      <c r="J317" s="2"/>
      <c r="K317" s="2"/>
      <c r="L317" s="2"/>
      <c r="M317" s="2"/>
      <c r="N317" s="2"/>
      <c r="O317" s="2"/>
      <c r="P317" s="2"/>
      <c r="Q317" s="2"/>
      <c r="R317" s="2"/>
      <c r="S317" s="2"/>
      <c r="T317" s="2"/>
      <c r="U317" s="2"/>
      <c r="V317" s="2"/>
      <c r="W317" s="2"/>
      <c r="X317" s="2"/>
      <c r="Y317" s="2"/>
      <c r="Z317" s="2"/>
      <c r="AA317" s="1622"/>
    </row>
    <row r="318" spans="1:27" ht="15.75">
      <c r="A318" s="2"/>
      <c r="B318" s="64"/>
      <c r="C318" s="2"/>
      <c r="D318" s="2"/>
      <c r="E318" s="2"/>
      <c r="F318" s="2"/>
      <c r="G318" s="2"/>
      <c r="H318" s="2"/>
      <c r="I318" s="2"/>
      <c r="J318" s="2"/>
      <c r="K318" s="2"/>
      <c r="L318" s="2"/>
      <c r="M318" s="2"/>
      <c r="N318" s="2"/>
      <c r="O318" s="2"/>
      <c r="P318" s="2"/>
      <c r="Q318" s="2"/>
      <c r="R318" s="2"/>
      <c r="S318" s="2"/>
      <c r="T318" s="2"/>
      <c r="U318" s="2"/>
      <c r="V318" s="2"/>
      <c r="W318" s="2"/>
      <c r="X318" s="2"/>
      <c r="Y318" s="2"/>
      <c r="Z318" s="2"/>
      <c r="AA318" s="1622"/>
    </row>
    <row r="319" spans="1:27" ht="15.75">
      <c r="A319" s="2"/>
      <c r="B319" s="64"/>
      <c r="C319" s="2"/>
      <c r="D319" s="2"/>
      <c r="E319" s="2"/>
      <c r="F319" s="2"/>
      <c r="G319" s="2"/>
      <c r="H319" s="2"/>
      <c r="I319" s="2"/>
      <c r="J319" s="2"/>
      <c r="K319" s="2"/>
      <c r="L319" s="2"/>
      <c r="M319" s="2"/>
      <c r="N319" s="2"/>
      <c r="O319" s="2"/>
      <c r="P319" s="2"/>
      <c r="Q319" s="2"/>
      <c r="R319" s="2"/>
      <c r="S319" s="2"/>
      <c r="T319" s="2"/>
      <c r="U319" s="2"/>
      <c r="V319" s="2"/>
      <c r="W319" s="2"/>
      <c r="X319" s="2"/>
      <c r="Y319" s="2"/>
      <c r="Z319" s="2"/>
      <c r="AA319" s="1622"/>
    </row>
    <row r="320" spans="1:27" ht="15.75">
      <c r="A320" s="2"/>
      <c r="B320" s="64"/>
      <c r="C320" s="2"/>
      <c r="D320" s="2"/>
      <c r="E320" s="2"/>
      <c r="F320" s="2"/>
      <c r="G320" s="2"/>
      <c r="H320" s="2"/>
      <c r="I320" s="2"/>
      <c r="J320" s="2"/>
      <c r="K320" s="2"/>
      <c r="L320" s="2"/>
      <c r="M320" s="2"/>
      <c r="N320" s="2"/>
      <c r="O320" s="2"/>
      <c r="P320" s="2"/>
      <c r="Q320" s="2"/>
      <c r="R320" s="2"/>
      <c r="S320" s="2"/>
      <c r="T320" s="2"/>
      <c r="U320" s="2"/>
      <c r="V320" s="2"/>
      <c r="W320" s="2"/>
      <c r="X320" s="2"/>
      <c r="Y320" s="2"/>
      <c r="Z320" s="2"/>
      <c r="AA320" s="1622"/>
    </row>
    <row r="321" spans="1:27" ht="15.75">
      <c r="A321" s="2"/>
      <c r="B321" s="64"/>
      <c r="C321" s="2"/>
      <c r="D321" s="2"/>
      <c r="E321" s="2"/>
      <c r="F321" s="2"/>
      <c r="G321" s="2"/>
      <c r="H321" s="2"/>
      <c r="I321" s="2"/>
      <c r="J321" s="2"/>
      <c r="K321" s="2"/>
      <c r="L321" s="2"/>
      <c r="M321" s="2"/>
      <c r="N321" s="2"/>
      <c r="O321" s="2"/>
      <c r="P321" s="2"/>
      <c r="Q321" s="2"/>
      <c r="R321" s="2"/>
      <c r="S321" s="2"/>
      <c r="T321" s="2"/>
      <c r="U321" s="2"/>
      <c r="V321" s="2"/>
      <c r="W321" s="2"/>
      <c r="X321" s="2"/>
      <c r="Y321" s="2"/>
      <c r="Z321" s="2"/>
      <c r="AA321" s="1622"/>
    </row>
    <row r="322" spans="1:27" ht="15.75">
      <c r="A322" s="2"/>
      <c r="B322" s="64"/>
      <c r="C322" s="2"/>
      <c r="D322" s="2"/>
      <c r="E322" s="2"/>
      <c r="F322" s="2"/>
      <c r="G322" s="2"/>
      <c r="H322" s="2"/>
      <c r="I322" s="2"/>
      <c r="J322" s="2"/>
      <c r="K322" s="2"/>
      <c r="L322" s="2"/>
      <c r="M322" s="2"/>
      <c r="N322" s="2"/>
      <c r="O322" s="2"/>
      <c r="P322" s="2"/>
      <c r="Q322" s="2"/>
      <c r="R322" s="2"/>
      <c r="S322" s="2"/>
      <c r="T322" s="2"/>
      <c r="U322" s="2"/>
      <c r="V322" s="2"/>
      <c r="W322" s="2"/>
      <c r="X322" s="2"/>
      <c r="Y322" s="2"/>
      <c r="Z322" s="2"/>
      <c r="AA322" s="1622"/>
    </row>
    <row r="323" spans="1:27" ht="15.75">
      <c r="A323" s="2"/>
      <c r="B323" s="64"/>
      <c r="C323" s="2"/>
      <c r="D323" s="2"/>
      <c r="E323" s="2"/>
      <c r="F323" s="2"/>
      <c r="G323" s="2"/>
      <c r="H323" s="2"/>
      <c r="I323" s="2"/>
      <c r="J323" s="2"/>
      <c r="K323" s="2"/>
      <c r="L323" s="2"/>
      <c r="M323" s="2"/>
      <c r="N323" s="2"/>
      <c r="O323" s="2"/>
      <c r="P323" s="2"/>
      <c r="Q323" s="2"/>
      <c r="R323" s="2"/>
      <c r="S323" s="2"/>
      <c r="T323" s="2"/>
      <c r="U323" s="2"/>
      <c r="V323" s="2"/>
      <c r="W323" s="2"/>
      <c r="X323" s="2"/>
      <c r="Y323" s="2"/>
      <c r="Z323" s="2"/>
      <c r="AA323" s="1622"/>
    </row>
    <row r="324" spans="1:27" ht="15.75">
      <c r="A324" s="2"/>
      <c r="B324" s="64"/>
      <c r="C324" s="2"/>
      <c r="D324" s="2"/>
      <c r="E324" s="2"/>
      <c r="F324" s="2"/>
      <c r="G324" s="2"/>
      <c r="H324" s="2"/>
      <c r="I324" s="2"/>
      <c r="J324" s="2"/>
      <c r="K324" s="2"/>
      <c r="L324" s="2"/>
      <c r="M324" s="2"/>
      <c r="N324" s="2"/>
      <c r="O324" s="2"/>
      <c r="P324" s="2"/>
      <c r="Q324" s="2"/>
      <c r="R324" s="2"/>
      <c r="S324" s="2"/>
      <c r="T324" s="2"/>
      <c r="U324" s="2"/>
      <c r="V324" s="2"/>
      <c r="W324" s="2"/>
      <c r="X324" s="2"/>
      <c r="Y324" s="2"/>
      <c r="Z324" s="2"/>
      <c r="AA324" s="1622"/>
    </row>
    <row r="325" spans="1:27" ht="15.75">
      <c r="A325" s="2"/>
      <c r="B325" s="64"/>
      <c r="C325" s="2"/>
      <c r="D325" s="2"/>
      <c r="E325" s="2"/>
      <c r="F325" s="2"/>
      <c r="G325" s="2"/>
      <c r="H325" s="2"/>
      <c r="I325" s="2"/>
      <c r="J325" s="2"/>
      <c r="K325" s="2"/>
      <c r="L325" s="2"/>
      <c r="M325" s="2"/>
      <c r="N325" s="2"/>
      <c r="O325" s="2"/>
      <c r="P325" s="2"/>
      <c r="Q325" s="2"/>
      <c r="R325" s="2"/>
      <c r="S325" s="2"/>
      <c r="T325" s="2"/>
      <c r="U325" s="2"/>
      <c r="V325" s="2"/>
      <c r="W325" s="2"/>
      <c r="X325" s="2"/>
      <c r="Y325" s="2"/>
      <c r="Z325" s="2"/>
      <c r="AA325" s="1622"/>
    </row>
    <row r="326" spans="1:27" ht="15.75">
      <c r="A326" s="2"/>
      <c r="B326" s="64"/>
      <c r="C326" s="2"/>
      <c r="D326" s="2"/>
      <c r="E326" s="2"/>
      <c r="F326" s="2"/>
      <c r="G326" s="2"/>
      <c r="H326" s="2"/>
      <c r="I326" s="2"/>
      <c r="J326" s="2"/>
      <c r="K326" s="2"/>
      <c r="L326" s="2"/>
      <c r="M326" s="2"/>
      <c r="N326" s="2"/>
      <c r="O326" s="2"/>
      <c r="P326" s="2"/>
      <c r="Q326" s="2"/>
      <c r="R326" s="2"/>
      <c r="S326" s="2"/>
      <c r="T326" s="2"/>
      <c r="U326" s="2"/>
      <c r="V326" s="2"/>
      <c r="W326" s="2"/>
      <c r="X326" s="2"/>
      <c r="Y326" s="2"/>
      <c r="Z326" s="2"/>
      <c r="AA326" s="1622"/>
    </row>
    <row r="327" spans="1:27" ht="15.75">
      <c r="A327" s="2"/>
      <c r="B327" s="64"/>
      <c r="C327" s="2"/>
      <c r="D327" s="2"/>
      <c r="E327" s="2"/>
      <c r="F327" s="2"/>
      <c r="G327" s="2"/>
      <c r="H327" s="2"/>
      <c r="I327" s="2"/>
      <c r="J327" s="2"/>
      <c r="K327" s="2"/>
      <c r="L327" s="2"/>
      <c r="M327" s="2"/>
      <c r="N327" s="2"/>
      <c r="O327" s="2"/>
      <c r="P327" s="2"/>
      <c r="Q327" s="2"/>
      <c r="R327" s="2"/>
      <c r="S327" s="2"/>
      <c r="T327" s="2"/>
      <c r="U327" s="2"/>
      <c r="V327" s="2"/>
      <c r="W327" s="2"/>
      <c r="X327" s="2"/>
      <c r="Y327" s="2"/>
      <c r="Z327" s="2"/>
      <c r="AA327" s="1622"/>
    </row>
    <row r="328" spans="1:27" ht="15.75">
      <c r="A328" s="2"/>
      <c r="B328" s="64"/>
      <c r="C328" s="2"/>
      <c r="D328" s="2"/>
      <c r="E328" s="2"/>
      <c r="F328" s="2"/>
      <c r="G328" s="2"/>
      <c r="H328" s="2"/>
      <c r="I328" s="2"/>
      <c r="J328" s="2"/>
      <c r="K328" s="2"/>
      <c r="L328" s="2"/>
      <c r="M328" s="2"/>
      <c r="N328" s="2"/>
      <c r="O328" s="2"/>
      <c r="P328" s="2"/>
      <c r="Q328" s="2"/>
      <c r="R328" s="2"/>
      <c r="S328" s="2"/>
      <c r="T328" s="2"/>
      <c r="U328" s="2"/>
      <c r="V328" s="2"/>
      <c r="W328" s="2"/>
      <c r="X328" s="2"/>
      <c r="Y328" s="2"/>
      <c r="Z328" s="2"/>
      <c r="AA328" s="1622"/>
    </row>
    <row r="329" spans="1:27" ht="15.75">
      <c r="A329" s="2"/>
      <c r="B329" s="64"/>
      <c r="C329" s="2"/>
      <c r="D329" s="2"/>
      <c r="E329" s="2"/>
      <c r="F329" s="2"/>
      <c r="G329" s="2"/>
      <c r="H329" s="2"/>
      <c r="I329" s="2"/>
      <c r="J329" s="2"/>
      <c r="K329" s="2"/>
      <c r="L329" s="2"/>
      <c r="M329" s="2"/>
      <c r="N329" s="2"/>
      <c r="O329" s="2"/>
      <c r="P329" s="2"/>
      <c r="Q329" s="2"/>
      <c r="R329" s="2"/>
      <c r="S329" s="2"/>
      <c r="T329" s="2"/>
      <c r="U329" s="2"/>
      <c r="V329" s="2"/>
      <c r="W329" s="2"/>
      <c r="X329" s="2"/>
      <c r="Y329" s="2"/>
      <c r="Z329" s="2"/>
      <c r="AA329" s="1622"/>
    </row>
    <row r="330" spans="1:27" ht="15.75">
      <c r="A330" s="2"/>
      <c r="B330" s="64"/>
      <c r="C330" s="2"/>
      <c r="D330" s="2"/>
      <c r="E330" s="2"/>
      <c r="F330" s="2"/>
      <c r="G330" s="2"/>
      <c r="H330" s="2"/>
      <c r="I330" s="2"/>
      <c r="J330" s="2"/>
      <c r="K330" s="2"/>
      <c r="L330" s="2"/>
      <c r="M330" s="2"/>
      <c r="N330" s="2"/>
      <c r="O330" s="2"/>
      <c r="P330" s="2"/>
      <c r="Q330" s="2"/>
      <c r="R330" s="2"/>
      <c r="S330" s="2"/>
      <c r="T330" s="2"/>
      <c r="U330" s="2"/>
      <c r="V330" s="2"/>
      <c r="W330" s="2"/>
      <c r="X330" s="2"/>
      <c r="Y330" s="2"/>
      <c r="Z330" s="2"/>
      <c r="AA330" s="1622"/>
    </row>
    <row r="331" spans="1:27" ht="15.75">
      <c r="A331" s="2"/>
      <c r="B331" s="64"/>
      <c r="C331" s="2"/>
      <c r="D331" s="2"/>
      <c r="E331" s="2"/>
      <c r="F331" s="2"/>
      <c r="G331" s="2"/>
      <c r="H331" s="2"/>
      <c r="I331" s="2"/>
      <c r="J331" s="2"/>
      <c r="K331" s="2"/>
      <c r="L331" s="2"/>
      <c r="M331" s="2"/>
      <c r="N331" s="2"/>
      <c r="O331" s="2"/>
      <c r="P331" s="2"/>
      <c r="Q331" s="2"/>
      <c r="R331" s="2"/>
      <c r="S331" s="2"/>
      <c r="T331" s="2"/>
      <c r="U331" s="2"/>
      <c r="V331" s="2"/>
      <c r="W331" s="2"/>
      <c r="X331" s="2"/>
      <c r="Y331" s="2"/>
      <c r="Z331" s="2"/>
      <c r="AA331" s="1622"/>
    </row>
    <row r="332" spans="1:27" ht="15.75">
      <c r="A332" s="2"/>
      <c r="B332" s="64"/>
      <c r="C332" s="2"/>
      <c r="D332" s="2"/>
      <c r="E332" s="2"/>
      <c r="F332" s="2"/>
      <c r="G332" s="2"/>
      <c r="H332" s="2"/>
      <c r="I332" s="2"/>
      <c r="J332" s="2"/>
      <c r="K332" s="2"/>
      <c r="L332" s="2"/>
      <c r="M332" s="2"/>
      <c r="N332" s="2"/>
      <c r="O332" s="2"/>
      <c r="P332" s="2"/>
      <c r="Q332" s="2"/>
      <c r="R332" s="2"/>
      <c r="S332" s="2"/>
      <c r="T332" s="2"/>
      <c r="U332" s="2"/>
      <c r="V332" s="2"/>
      <c r="W332" s="2"/>
      <c r="X332" s="2"/>
      <c r="Y332" s="2"/>
      <c r="Z332" s="2"/>
      <c r="AA332" s="1622"/>
    </row>
    <row r="333" spans="1:27" ht="15.75">
      <c r="A333" s="2"/>
      <c r="B333" s="64"/>
      <c r="C333" s="2"/>
      <c r="D333" s="2"/>
      <c r="E333" s="2"/>
      <c r="F333" s="2"/>
      <c r="G333" s="2"/>
      <c r="H333" s="2"/>
      <c r="I333" s="2"/>
      <c r="J333" s="2"/>
      <c r="K333" s="2"/>
      <c r="L333" s="2"/>
      <c r="M333" s="2"/>
      <c r="N333" s="2"/>
      <c r="O333" s="2"/>
      <c r="P333" s="2"/>
      <c r="Q333" s="2"/>
      <c r="R333" s="2"/>
      <c r="S333" s="2"/>
      <c r="T333" s="2"/>
      <c r="U333" s="2"/>
      <c r="V333" s="2"/>
      <c r="W333" s="2"/>
      <c r="X333" s="2"/>
      <c r="Y333" s="2"/>
      <c r="Z333" s="2"/>
      <c r="AA333" s="1622"/>
    </row>
    <row r="334" spans="1:27" ht="15.75">
      <c r="A334" s="2"/>
      <c r="B334" s="64"/>
      <c r="C334" s="2"/>
      <c r="D334" s="2"/>
      <c r="E334" s="2"/>
      <c r="F334" s="2"/>
      <c r="G334" s="2"/>
      <c r="H334" s="2"/>
      <c r="I334" s="2"/>
      <c r="J334" s="2"/>
      <c r="K334" s="2"/>
      <c r="L334" s="2"/>
      <c r="M334" s="2"/>
      <c r="N334" s="2"/>
      <c r="O334" s="2"/>
      <c r="P334" s="2"/>
      <c r="Q334" s="2"/>
      <c r="R334" s="2"/>
      <c r="S334" s="2"/>
      <c r="T334" s="2"/>
      <c r="U334" s="2"/>
      <c r="V334" s="2"/>
      <c r="W334" s="2"/>
      <c r="X334" s="2"/>
      <c r="Y334" s="2"/>
      <c r="Z334" s="2"/>
      <c r="AA334" s="1622"/>
    </row>
    <row r="335" spans="1:27" ht="15.75">
      <c r="A335" s="2"/>
      <c r="B335" s="64"/>
      <c r="C335" s="2"/>
      <c r="D335" s="2"/>
      <c r="E335" s="2"/>
      <c r="F335" s="2"/>
      <c r="G335" s="2"/>
      <c r="H335" s="2"/>
      <c r="I335" s="2"/>
      <c r="J335" s="2"/>
      <c r="K335" s="2"/>
      <c r="L335" s="2"/>
      <c r="M335" s="2"/>
      <c r="N335" s="2"/>
      <c r="O335" s="2"/>
      <c r="P335" s="2"/>
      <c r="Q335" s="2"/>
      <c r="R335" s="2"/>
      <c r="S335" s="2"/>
      <c r="T335" s="2"/>
      <c r="U335" s="2"/>
      <c r="V335" s="2"/>
      <c r="W335" s="2"/>
      <c r="X335" s="2"/>
      <c r="Y335" s="2"/>
      <c r="Z335" s="2"/>
      <c r="AA335" s="1622"/>
    </row>
    <row r="336" spans="1:27" ht="15.75">
      <c r="A336" s="2"/>
      <c r="B336" s="64"/>
      <c r="C336" s="2"/>
      <c r="D336" s="2"/>
      <c r="E336" s="2"/>
      <c r="F336" s="2"/>
      <c r="G336" s="2"/>
      <c r="H336" s="2"/>
      <c r="I336" s="2"/>
      <c r="J336" s="2"/>
      <c r="K336" s="2"/>
      <c r="L336" s="2"/>
      <c r="M336" s="2"/>
      <c r="N336" s="2"/>
      <c r="O336" s="2"/>
      <c r="P336" s="2"/>
      <c r="Q336" s="2"/>
      <c r="R336" s="2"/>
      <c r="S336" s="2"/>
      <c r="T336" s="2"/>
      <c r="U336" s="2"/>
      <c r="V336" s="2"/>
      <c r="W336" s="2"/>
      <c r="X336" s="2"/>
      <c r="Y336" s="2"/>
      <c r="Z336" s="2"/>
      <c r="AA336" s="1622"/>
    </row>
    <row r="337" spans="1:27" ht="15.75">
      <c r="A337" s="2"/>
      <c r="B337" s="64"/>
      <c r="C337" s="2"/>
      <c r="D337" s="2"/>
      <c r="E337" s="2"/>
      <c r="F337" s="2"/>
      <c r="G337" s="2"/>
      <c r="H337" s="2"/>
      <c r="I337" s="2"/>
      <c r="J337" s="2"/>
      <c r="K337" s="2"/>
      <c r="L337" s="2"/>
      <c r="M337" s="2"/>
      <c r="N337" s="2"/>
      <c r="O337" s="2"/>
      <c r="P337" s="2"/>
      <c r="Q337" s="2"/>
      <c r="R337" s="2"/>
      <c r="S337" s="2"/>
      <c r="T337" s="2"/>
      <c r="U337" s="2"/>
      <c r="V337" s="2"/>
      <c r="W337" s="2"/>
      <c r="X337" s="2"/>
      <c r="Y337" s="2"/>
      <c r="Z337" s="2"/>
      <c r="AA337" s="1622"/>
    </row>
    <row r="338" spans="1:27" ht="15.75">
      <c r="A338" s="2"/>
      <c r="B338" s="64"/>
      <c r="C338" s="2"/>
      <c r="D338" s="2"/>
      <c r="E338" s="2"/>
      <c r="F338" s="2"/>
      <c r="G338" s="2"/>
      <c r="H338" s="2"/>
      <c r="I338" s="2"/>
      <c r="J338" s="2"/>
      <c r="K338" s="2"/>
      <c r="L338" s="2"/>
      <c r="M338" s="2"/>
      <c r="N338" s="2"/>
      <c r="O338" s="2"/>
      <c r="P338" s="2"/>
      <c r="Q338" s="2"/>
      <c r="R338" s="2"/>
      <c r="S338" s="2"/>
      <c r="T338" s="2"/>
      <c r="U338" s="2"/>
      <c r="V338" s="2"/>
      <c r="W338" s="2"/>
      <c r="X338" s="2"/>
      <c r="Y338" s="2"/>
      <c r="Z338" s="2"/>
      <c r="AA338" s="1622"/>
    </row>
    <row r="339" spans="1:27" ht="15.75">
      <c r="A339" s="2"/>
      <c r="B339" s="64"/>
      <c r="C339" s="2"/>
      <c r="D339" s="2"/>
      <c r="E339" s="2"/>
      <c r="F339" s="2"/>
      <c r="G339" s="2"/>
      <c r="H339" s="2"/>
      <c r="I339" s="2"/>
      <c r="J339" s="2"/>
      <c r="K339" s="2"/>
      <c r="L339" s="2"/>
      <c r="M339" s="2"/>
      <c r="N339" s="2"/>
      <c r="O339" s="2"/>
      <c r="P339" s="2"/>
      <c r="Q339" s="2"/>
      <c r="R339" s="2"/>
      <c r="S339" s="2"/>
      <c r="T339" s="2"/>
      <c r="U339" s="2"/>
      <c r="V339" s="2"/>
      <c r="W339" s="2"/>
      <c r="X339" s="2"/>
      <c r="Y339" s="2"/>
      <c r="Z339" s="2"/>
      <c r="AA339" s="1622"/>
    </row>
    <row r="340" spans="1:27" ht="15.75">
      <c r="A340" s="2"/>
      <c r="B340" s="64"/>
      <c r="C340" s="2"/>
      <c r="D340" s="2"/>
      <c r="E340" s="2"/>
      <c r="F340" s="2"/>
      <c r="G340" s="2"/>
      <c r="H340" s="2"/>
      <c r="I340" s="2"/>
      <c r="J340" s="2"/>
      <c r="K340" s="2"/>
      <c r="L340" s="2"/>
      <c r="M340" s="2"/>
      <c r="N340" s="2"/>
      <c r="O340" s="2"/>
      <c r="P340" s="2"/>
      <c r="Q340" s="2"/>
      <c r="R340" s="2"/>
      <c r="S340" s="2"/>
      <c r="T340" s="2"/>
      <c r="U340" s="2"/>
      <c r="V340" s="2"/>
      <c r="W340" s="2"/>
      <c r="X340" s="2"/>
      <c r="Y340" s="2"/>
      <c r="Z340" s="2"/>
      <c r="AA340" s="1622"/>
    </row>
    <row r="341" spans="1:27" ht="15.75">
      <c r="A341" s="2"/>
      <c r="B341" s="64"/>
      <c r="C341" s="2"/>
      <c r="D341" s="2"/>
      <c r="E341" s="2"/>
      <c r="F341" s="2"/>
      <c r="G341" s="2"/>
      <c r="H341" s="2"/>
      <c r="I341" s="2"/>
      <c r="J341" s="2"/>
      <c r="K341" s="2"/>
      <c r="L341" s="2"/>
      <c r="M341" s="2"/>
      <c r="N341" s="2"/>
      <c r="O341" s="2"/>
      <c r="P341" s="2"/>
      <c r="Q341" s="2"/>
      <c r="R341" s="2"/>
      <c r="S341" s="2"/>
      <c r="T341" s="2"/>
      <c r="U341" s="2"/>
      <c r="V341" s="2"/>
      <c r="W341" s="2"/>
      <c r="X341" s="2"/>
      <c r="Y341" s="2"/>
      <c r="Z341" s="2"/>
      <c r="AA341" s="1622"/>
    </row>
    <row r="342" spans="1:27" ht="15.75">
      <c r="A342" s="2"/>
      <c r="B342" s="64"/>
      <c r="C342" s="2"/>
      <c r="D342" s="2"/>
      <c r="E342" s="2"/>
      <c r="F342" s="2"/>
      <c r="G342" s="2"/>
      <c r="H342" s="2"/>
      <c r="I342" s="2"/>
      <c r="J342" s="2"/>
      <c r="K342" s="2"/>
      <c r="L342" s="2"/>
      <c r="M342" s="2"/>
      <c r="N342" s="2"/>
      <c r="O342" s="2"/>
      <c r="P342" s="2"/>
      <c r="Q342" s="2"/>
      <c r="R342" s="2"/>
      <c r="S342" s="2"/>
      <c r="T342" s="2"/>
      <c r="U342" s="2"/>
      <c r="V342" s="2"/>
      <c r="W342" s="2"/>
      <c r="X342" s="2"/>
      <c r="Y342" s="2"/>
      <c r="Z342" s="2"/>
      <c r="AA342" s="1622"/>
    </row>
    <row r="343" spans="1:27" ht="15.75">
      <c r="A343" s="2"/>
      <c r="B343" s="64"/>
      <c r="C343" s="2"/>
      <c r="D343" s="2"/>
      <c r="E343" s="2"/>
      <c r="F343" s="2"/>
      <c r="G343" s="2"/>
      <c r="H343" s="2"/>
      <c r="I343" s="2"/>
      <c r="J343" s="2"/>
      <c r="K343" s="2"/>
      <c r="L343" s="2"/>
      <c r="M343" s="2"/>
      <c r="N343" s="2"/>
      <c r="O343" s="2"/>
      <c r="P343" s="2"/>
      <c r="Q343" s="2"/>
      <c r="R343" s="2"/>
      <c r="S343" s="2"/>
      <c r="T343" s="2"/>
      <c r="U343" s="2"/>
      <c r="V343" s="2"/>
      <c r="W343" s="2"/>
      <c r="X343" s="2"/>
      <c r="Y343" s="2"/>
      <c r="Z343" s="2"/>
      <c r="AA343" s="1622"/>
    </row>
    <row r="344" spans="1:27" ht="15.75">
      <c r="A344" s="2"/>
      <c r="B344" s="64"/>
      <c r="C344" s="2"/>
      <c r="D344" s="2"/>
      <c r="E344" s="2"/>
      <c r="F344" s="2"/>
      <c r="G344" s="2"/>
      <c r="H344" s="2"/>
      <c r="I344" s="2"/>
      <c r="J344" s="2"/>
      <c r="K344" s="2"/>
      <c r="L344" s="2"/>
      <c r="M344" s="2"/>
      <c r="N344" s="2"/>
      <c r="O344" s="2"/>
      <c r="P344" s="2"/>
      <c r="Q344" s="2"/>
      <c r="R344" s="2"/>
      <c r="S344" s="2"/>
      <c r="T344" s="2"/>
      <c r="U344" s="2"/>
      <c r="V344" s="2"/>
      <c r="W344" s="2"/>
      <c r="X344" s="2"/>
      <c r="Y344" s="2"/>
      <c r="Z344" s="2"/>
      <c r="AA344" s="1622"/>
    </row>
    <row r="345" spans="1:27" ht="15.75">
      <c r="A345" s="2"/>
      <c r="B345" s="64"/>
      <c r="C345" s="2"/>
      <c r="D345" s="2"/>
      <c r="E345" s="2"/>
      <c r="F345" s="2"/>
      <c r="G345" s="2"/>
      <c r="H345" s="2"/>
      <c r="I345" s="2"/>
      <c r="J345" s="2"/>
      <c r="K345" s="2"/>
      <c r="L345" s="2"/>
      <c r="M345" s="2"/>
      <c r="N345" s="2"/>
      <c r="O345" s="2"/>
      <c r="P345" s="2"/>
      <c r="Q345" s="2"/>
      <c r="R345" s="2"/>
      <c r="S345" s="2"/>
      <c r="T345" s="2"/>
      <c r="U345" s="2"/>
      <c r="V345" s="2"/>
      <c r="W345" s="2"/>
      <c r="X345" s="2"/>
      <c r="Y345" s="2"/>
      <c r="Z345" s="2"/>
      <c r="AA345" s="1622"/>
    </row>
    <row r="346" spans="1:27" ht="15.75">
      <c r="A346" s="2"/>
      <c r="B346" s="64"/>
      <c r="C346" s="2"/>
      <c r="D346" s="2"/>
      <c r="E346" s="2"/>
      <c r="F346" s="2"/>
      <c r="G346" s="2"/>
      <c r="H346" s="2"/>
      <c r="I346" s="2"/>
      <c r="J346" s="2"/>
      <c r="K346" s="2"/>
      <c r="L346" s="2"/>
      <c r="M346" s="2"/>
      <c r="N346" s="2"/>
      <c r="O346" s="2"/>
      <c r="P346" s="2"/>
      <c r="Q346" s="2"/>
      <c r="R346" s="2"/>
      <c r="S346" s="2"/>
      <c r="T346" s="2"/>
      <c r="U346" s="2"/>
      <c r="V346" s="2"/>
      <c r="W346" s="2"/>
      <c r="X346" s="2"/>
      <c r="Y346" s="2"/>
      <c r="Z346" s="2"/>
      <c r="AA346" s="1622"/>
    </row>
    <row r="347" spans="1:27" ht="15.75">
      <c r="A347" s="2"/>
      <c r="B347" s="64"/>
      <c r="C347" s="2"/>
      <c r="D347" s="2"/>
      <c r="E347" s="2"/>
      <c r="F347" s="2"/>
      <c r="G347" s="2"/>
      <c r="H347" s="2"/>
      <c r="I347" s="2"/>
      <c r="J347" s="2"/>
      <c r="K347" s="2"/>
      <c r="L347" s="2"/>
      <c r="M347" s="2"/>
      <c r="N347" s="2"/>
      <c r="O347" s="2"/>
      <c r="P347" s="2"/>
      <c r="Q347" s="2"/>
      <c r="R347" s="2"/>
      <c r="S347" s="2"/>
      <c r="T347" s="2"/>
      <c r="U347" s="2"/>
      <c r="V347" s="2"/>
      <c r="W347" s="2"/>
      <c r="X347" s="2"/>
      <c r="Y347" s="2"/>
      <c r="Z347" s="2"/>
      <c r="AA347" s="1622"/>
    </row>
    <row r="348" spans="1:27" ht="15.75">
      <c r="A348" s="2"/>
      <c r="B348" s="64"/>
      <c r="C348" s="2"/>
      <c r="D348" s="2"/>
      <c r="E348" s="2"/>
      <c r="F348" s="2"/>
      <c r="G348" s="2"/>
      <c r="H348" s="2"/>
      <c r="I348" s="2"/>
      <c r="J348" s="2"/>
      <c r="K348" s="2"/>
      <c r="L348" s="2"/>
      <c r="M348" s="2"/>
      <c r="N348" s="2"/>
      <c r="O348" s="2"/>
      <c r="P348" s="2"/>
      <c r="Q348" s="2"/>
      <c r="R348" s="2"/>
      <c r="S348" s="2"/>
      <c r="T348" s="2"/>
      <c r="U348" s="2"/>
      <c r="V348" s="2"/>
      <c r="W348" s="2"/>
      <c r="X348" s="2"/>
      <c r="Y348" s="2"/>
      <c r="Z348" s="2"/>
      <c r="AA348" s="1622"/>
    </row>
    <row r="349" spans="1:27" ht="15.75">
      <c r="A349" s="2"/>
      <c r="B349" s="64"/>
      <c r="C349" s="2"/>
      <c r="D349" s="2"/>
      <c r="E349" s="2"/>
      <c r="F349" s="2"/>
      <c r="G349" s="2"/>
      <c r="H349" s="2"/>
      <c r="I349" s="2"/>
      <c r="J349" s="2"/>
      <c r="K349" s="2"/>
      <c r="L349" s="2"/>
      <c r="M349" s="2"/>
      <c r="N349" s="2"/>
      <c r="O349" s="2"/>
      <c r="P349" s="2"/>
      <c r="Q349" s="2"/>
      <c r="R349" s="2"/>
      <c r="S349" s="2"/>
      <c r="T349" s="2"/>
      <c r="U349" s="2"/>
      <c r="V349" s="2"/>
      <c r="W349" s="2"/>
      <c r="X349" s="2"/>
      <c r="Y349" s="2"/>
      <c r="Z349" s="2"/>
      <c r="AA349" s="1622"/>
    </row>
    <row r="350" spans="1:27" ht="15.75">
      <c r="A350" s="2"/>
      <c r="B350" s="64"/>
      <c r="C350" s="2"/>
      <c r="D350" s="2"/>
      <c r="E350" s="2"/>
      <c r="F350" s="2"/>
      <c r="G350" s="2"/>
      <c r="H350" s="2"/>
      <c r="I350" s="2"/>
      <c r="J350" s="2"/>
      <c r="K350" s="2"/>
      <c r="L350" s="2"/>
      <c r="M350" s="2"/>
      <c r="N350" s="2"/>
      <c r="O350" s="2"/>
      <c r="P350" s="2"/>
      <c r="Q350" s="2"/>
      <c r="R350" s="2"/>
      <c r="S350" s="2"/>
      <c r="T350" s="2"/>
      <c r="U350" s="2"/>
      <c r="V350" s="2"/>
      <c r="W350" s="2"/>
      <c r="X350" s="2"/>
      <c r="Y350" s="2"/>
      <c r="Z350" s="2"/>
      <c r="AA350" s="1622"/>
    </row>
    <row r="351" spans="1:27" ht="15.75">
      <c r="A351" s="2"/>
      <c r="B351" s="64"/>
      <c r="C351" s="2"/>
      <c r="D351" s="2"/>
      <c r="E351" s="2"/>
      <c r="F351" s="2"/>
      <c r="G351" s="2"/>
      <c r="H351" s="2"/>
      <c r="I351" s="2"/>
      <c r="J351" s="2"/>
      <c r="K351" s="2"/>
      <c r="L351" s="2"/>
      <c r="M351" s="2"/>
      <c r="N351" s="2"/>
      <c r="O351" s="2"/>
      <c r="P351" s="2"/>
      <c r="Q351" s="2"/>
      <c r="R351" s="2"/>
      <c r="S351" s="2"/>
      <c r="T351" s="2"/>
      <c r="U351" s="2"/>
      <c r="V351" s="2"/>
      <c r="W351" s="2"/>
      <c r="X351" s="2"/>
      <c r="Y351" s="2"/>
      <c r="Z351" s="2"/>
      <c r="AA351" s="1622"/>
    </row>
    <row r="352" spans="1:27" ht="15.75">
      <c r="A352" s="2"/>
      <c r="B352" s="64"/>
      <c r="C352" s="2"/>
      <c r="D352" s="2"/>
      <c r="E352" s="2"/>
      <c r="F352" s="2"/>
      <c r="G352" s="2"/>
      <c r="H352" s="2"/>
      <c r="I352" s="2"/>
      <c r="J352" s="2"/>
      <c r="K352" s="2"/>
      <c r="L352" s="2"/>
      <c r="M352" s="2"/>
      <c r="N352" s="2"/>
      <c r="O352" s="2"/>
      <c r="P352" s="2"/>
      <c r="Q352" s="2"/>
      <c r="R352" s="2"/>
      <c r="S352" s="2"/>
      <c r="T352" s="2"/>
      <c r="U352" s="2"/>
      <c r="V352" s="2"/>
      <c r="W352" s="2"/>
      <c r="X352" s="2"/>
      <c r="Y352" s="2"/>
      <c r="Z352" s="2"/>
      <c r="AA352" s="1622"/>
    </row>
    <row r="353" spans="1:27" ht="15.75">
      <c r="A353" s="2"/>
      <c r="B353" s="64"/>
      <c r="C353" s="2"/>
      <c r="D353" s="2"/>
      <c r="E353" s="2"/>
      <c r="F353" s="2"/>
      <c r="G353" s="2"/>
      <c r="H353" s="2"/>
      <c r="I353" s="2"/>
      <c r="J353" s="2"/>
      <c r="K353" s="2"/>
      <c r="L353" s="2"/>
      <c r="M353" s="2"/>
      <c r="N353" s="2"/>
      <c r="O353" s="2"/>
      <c r="P353" s="2"/>
      <c r="Q353" s="2"/>
      <c r="R353" s="2"/>
      <c r="S353" s="2"/>
      <c r="T353" s="2"/>
      <c r="U353" s="2"/>
      <c r="V353" s="2"/>
      <c r="W353" s="2"/>
      <c r="X353" s="2"/>
      <c r="Y353" s="2"/>
      <c r="Z353" s="2"/>
      <c r="AA353" s="1622"/>
    </row>
    <row r="354" spans="1:27" ht="15.75">
      <c r="A354" s="2"/>
      <c r="B354" s="64"/>
      <c r="C354" s="2"/>
      <c r="D354" s="2"/>
      <c r="E354" s="2"/>
      <c r="F354" s="2"/>
      <c r="G354" s="2"/>
      <c r="H354" s="2"/>
      <c r="I354" s="2"/>
      <c r="J354" s="2"/>
      <c r="K354" s="2"/>
      <c r="L354" s="2"/>
      <c r="M354" s="2"/>
      <c r="N354" s="2"/>
      <c r="O354" s="2"/>
      <c r="P354" s="2"/>
      <c r="Q354" s="2"/>
      <c r="R354" s="2"/>
      <c r="S354" s="2"/>
      <c r="T354" s="2"/>
      <c r="U354" s="2"/>
      <c r="V354" s="2"/>
      <c r="W354" s="2"/>
      <c r="X354" s="2"/>
      <c r="Y354" s="2"/>
      <c r="Z354" s="2"/>
      <c r="AA354" s="1622"/>
    </row>
    <row r="355" spans="1:27" ht="15.75">
      <c r="A355" s="2"/>
      <c r="B355" s="64"/>
      <c r="C355" s="2"/>
      <c r="D355" s="2"/>
      <c r="E355" s="2"/>
      <c r="F355" s="2"/>
      <c r="G355" s="2"/>
      <c r="H355" s="2"/>
      <c r="I355" s="2"/>
      <c r="J355" s="2"/>
      <c r="K355" s="2"/>
      <c r="L355" s="2"/>
      <c r="M355" s="2"/>
      <c r="N355" s="2"/>
      <c r="O355" s="2"/>
      <c r="P355" s="2"/>
      <c r="Q355" s="2"/>
      <c r="R355" s="2"/>
      <c r="S355" s="2"/>
      <c r="T355" s="2"/>
      <c r="U355" s="2"/>
      <c r="V355" s="2"/>
      <c r="W355" s="2"/>
      <c r="X355" s="2"/>
      <c r="Y355" s="2"/>
      <c r="Z355" s="2"/>
      <c r="AA355" s="1622"/>
    </row>
    <row r="356" spans="1:27" ht="15.75">
      <c r="A356" s="2"/>
      <c r="B356" s="64"/>
      <c r="C356" s="2"/>
      <c r="D356" s="2"/>
      <c r="E356" s="2"/>
      <c r="F356" s="2"/>
      <c r="G356" s="2"/>
      <c r="H356" s="2"/>
      <c r="I356" s="2"/>
      <c r="J356" s="2"/>
      <c r="K356" s="2"/>
      <c r="L356" s="2"/>
      <c r="M356" s="2"/>
      <c r="N356" s="2"/>
      <c r="O356" s="2"/>
      <c r="P356" s="2"/>
      <c r="Q356" s="2"/>
      <c r="R356" s="2"/>
      <c r="S356" s="2"/>
      <c r="T356" s="2"/>
      <c r="U356" s="2"/>
      <c r="V356" s="2"/>
      <c r="W356" s="2"/>
      <c r="X356" s="2"/>
      <c r="Y356" s="2"/>
      <c r="Z356" s="2"/>
      <c r="AA356" s="1622"/>
    </row>
    <row r="357" spans="1:27" ht="15.75">
      <c r="A357" s="2"/>
      <c r="B357" s="64"/>
      <c r="C357" s="2"/>
      <c r="D357" s="2"/>
      <c r="E357" s="2"/>
      <c r="F357" s="2"/>
      <c r="G357" s="2"/>
      <c r="H357" s="2"/>
      <c r="I357" s="2"/>
      <c r="J357" s="2"/>
      <c r="K357" s="2"/>
      <c r="L357" s="2"/>
      <c r="M357" s="2"/>
      <c r="N357" s="2"/>
      <c r="O357" s="2"/>
      <c r="P357" s="2"/>
      <c r="Q357" s="2"/>
      <c r="R357" s="2"/>
      <c r="S357" s="2"/>
      <c r="T357" s="2"/>
      <c r="U357" s="2"/>
      <c r="V357" s="2"/>
      <c r="W357" s="2"/>
      <c r="X357" s="2"/>
      <c r="Y357" s="2"/>
      <c r="Z357" s="2"/>
      <c r="AA357" s="1622"/>
    </row>
    <row r="358" spans="1:27" ht="15.75">
      <c r="A358" s="2"/>
      <c r="B358" s="64"/>
      <c r="C358" s="2"/>
      <c r="D358" s="2"/>
      <c r="E358" s="2"/>
      <c r="F358" s="2"/>
      <c r="G358" s="2"/>
      <c r="H358" s="2"/>
      <c r="I358" s="2"/>
      <c r="J358" s="2"/>
      <c r="K358" s="2"/>
      <c r="L358" s="2"/>
      <c r="M358" s="2"/>
      <c r="N358" s="2"/>
      <c r="O358" s="2"/>
      <c r="P358" s="2"/>
      <c r="Q358" s="2"/>
      <c r="R358" s="2"/>
      <c r="S358" s="2"/>
      <c r="T358" s="2"/>
      <c r="U358" s="2"/>
      <c r="V358" s="2"/>
      <c r="W358" s="2"/>
      <c r="X358" s="2"/>
      <c r="Y358" s="2"/>
      <c r="Z358" s="2"/>
      <c r="AA358" s="1622"/>
    </row>
    <row r="359" spans="1:27" ht="15.75">
      <c r="A359" s="2"/>
      <c r="B359" s="64"/>
      <c r="C359" s="2"/>
      <c r="D359" s="2"/>
      <c r="E359" s="2"/>
      <c r="F359" s="2"/>
      <c r="G359" s="2"/>
      <c r="H359" s="2"/>
      <c r="I359" s="2"/>
      <c r="J359" s="2"/>
      <c r="K359" s="2"/>
      <c r="L359" s="2"/>
      <c r="M359" s="2"/>
      <c r="N359" s="2"/>
      <c r="O359" s="2"/>
      <c r="P359" s="2"/>
      <c r="Q359" s="2"/>
      <c r="R359" s="2"/>
      <c r="S359" s="2"/>
      <c r="T359" s="2"/>
      <c r="U359" s="2"/>
      <c r="V359" s="2"/>
      <c r="W359" s="2"/>
      <c r="X359" s="2"/>
      <c r="Y359" s="2"/>
      <c r="Z359" s="2"/>
      <c r="AA359" s="1622"/>
    </row>
    <row r="360" spans="1:27" ht="15.75">
      <c r="A360" s="2"/>
      <c r="B360" s="64"/>
      <c r="C360" s="2"/>
      <c r="D360" s="2"/>
      <c r="E360" s="2"/>
      <c r="F360" s="2"/>
      <c r="G360" s="2"/>
      <c r="H360" s="2"/>
      <c r="I360" s="2"/>
      <c r="J360" s="2"/>
      <c r="K360" s="2"/>
      <c r="L360" s="2"/>
      <c r="M360" s="2"/>
      <c r="N360" s="2"/>
      <c r="O360" s="2"/>
      <c r="P360" s="2"/>
      <c r="Q360" s="2"/>
      <c r="R360" s="2"/>
      <c r="S360" s="2"/>
      <c r="T360" s="2"/>
      <c r="U360" s="2"/>
      <c r="V360" s="2"/>
      <c r="W360" s="2"/>
      <c r="X360" s="2"/>
      <c r="Y360" s="2"/>
      <c r="Z360" s="2"/>
      <c r="AA360" s="1622"/>
    </row>
    <row r="361" spans="1:27" ht="15.75">
      <c r="A361" s="2"/>
      <c r="B361" s="64"/>
      <c r="C361" s="2"/>
      <c r="D361" s="2"/>
      <c r="E361" s="2"/>
      <c r="F361" s="2"/>
      <c r="G361" s="2"/>
      <c r="H361" s="2"/>
      <c r="I361" s="2"/>
      <c r="J361" s="2"/>
      <c r="K361" s="2"/>
      <c r="L361" s="2"/>
      <c r="M361" s="2"/>
      <c r="N361" s="2"/>
      <c r="O361" s="2"/>
      <c r="P361" s="2"/>
      <c r="Q361" s="2"/>
      <c r="R361" s="2"/>
      <c r="S361" s="2"/>
      <c r="T361" s="2"/>
      <c r="U361" s="2"/>
      <c r="V361" s="2"/>
      <c r="W361" s="2"/>
      <c r="X361" s="2"/>
      <c r="Y361" s="2"/>
      <c r="Z361" s="2"/>
      <c r="AA361" s="1622"/>
    </row>
    <row r="362" spans="1:27" ht="15.75">
      <c r="A362" s="2"/>
      <c r="B362" s="64"/>
      <c r="C362" s="2"/>
      <c r="D362" s="2"/>
      <c r="E362" s="2"/>
      <c r="F362" s="2"/>
      <c r="G362" s="2"/>
      <c r="H362" s="2"/>
      <c r="I362" s="2"/>
      <c r="J362" s="2"/>
      <c r="K362" s="2"/>
      <c r="L362" s="2"/>
      <c r="M362" s="2"/>
      <c r="N362" s="2"/>
      <c r="O362" s="2"/>
      <c r="P362" s="2"/>
      <c r="Q362" s="2"/>
      <c r="R362" s="2"/>
      <c r="S362" s="2"/>
      <c r="T362" s="2"/>
      <c r="U362" s="2"/>
      <c r="V362" s="2"/>
      <c r="W362" s="2"/>
      <c r="X362" s="2"/>
      <c r="Y362" s="2"/>
      <c r="Z362" s="2"/>
      <c r="AA362" s="1622"/>
    </row>
    <row r="363" spans="1:27" ht="15.75">
      <c r="A363" s="2"/>
      <c r="B363" s="64"/>
      <c r="C363" s="2"/>
      <c r="D363" s="2"/>
      <c r="E363" s="2"/>
      <c r="F363" s="2"/>
      <c r="G363" s="2"/>
      <c r="H363" s="2"/>
      <c r="I363" s="2"/>
      <c r="J363" s="2"/>
      <c r="K363" s="2"/>
      <c r="L363" s="2"/>
      <c r="M363" s="2"/>
      <c r="N363" s="2"/>
      <c r="O363" s="2"/>
      <c r="P363" s="2"/>
      <c r="Q363" s="2"/>
      <c r="R363" s="2"/>
      <c r="S363" s="2"/>
      <c r="T363" s="2"/>
      <c r="U363" s="2"/>
      <c r="V363" s="2"/>
      <c r="W363" s="2"/>
      <c r="X363" s="2"/>
      <c r="Y363" s="2"/>
      <c r="Z363" s="2"/>
      <c r="AA363" s="1622"/>
    </row>
    <row r="364" spans="1:27" ht="15.75">
      <c r="A364" s="2"/>
      <c r="B364" s="64"/>
      <c r="C364" s="2"/>
      <c r="D364" s="2"/>
      <c r="E364" s="2"/>
      <c r="F364" s="2"/>
      <c r="G364" s="2"/>
      <c r="H364" s="2"/>
      <c r="I364" s="2"/>
      <c r="J364" s="2"/>
      <c r="K364" s="2"/>
      <c r="L364" s="2"/>
      <c r="M364" s="2"/>
      <c r="N364" s="2"/>
      <c r="O364" s="2"/>
      <c r="P364" s="2"/>
      <c r="Q364" s="2"/>
      <c r="R364" s="2"/>
      <c r="S364" s="2"/>
      <c r="T364" s="2"/>
      <c r="U364" s="2"/>
      <c r="V364" s="2"/>
      <c r="W364" s="2"/>
      <c r="X364" s="2"/>
      <c r="Y364" s="2"/>
      <c r="Z364" s="2"/>
      <c r="AA364" s="1622"/>
    </row>
    <row r="365" spans="1:27" ht="15.75">
      <c r="A365" s="2"/>
      <c r="B365" s="64"/>
      <c r="C365" s="2"/>
      <c r="D365" s="2"/>
      <c r="E365" s="2"/>
      <c r="F365" s="2"/>
      <c r="G365" s="2"/>
      <c r="H365" s="2"/>
      <c r="I365" s="2"/>
      <c r="J365" s="2"/>
      <c r="K365" s="2"/>
      <c r="L365" s="2"/>
      <c r="M365" s="2"/>
      <c r="N365" s="2"/>
      <c r="O365" s="2"/>
      <c r="P365" s="2"/>
      <c r="Q365" s="2"/>
      <c r="R365" s="2"/>
      <c r="S365" s="2"/>
      <c r="T365" s="2"/>
      <c r="U365" s="2"/>
      <c r="V365" s="2"/>
      <c r="W365" s="2"/>
      <c r="X365" s="2"/>
      <c r="Y365" s="2"/>
      <c r="Z365" s="2"/>
      <c r="AA365" s="1622"/>
    </row>
    <row r="366" spans="1:27" ht="15.75">
      <c r="A366" s="2"/>
      <c r="B366" s="64"/>
      <c r="C366" s="2"/>
      <c r="D366" s="2"/>
      <c r="E366" s="2"/>
      <c r="F366" s="2"/>
      <c r="G366" s="2"/>
      <c r="H366" s="2"/>
      <c r="I366" s="2"/>
      <c r="J366" s="2"/>
      <c r="K366" s="2"/>
      <c r="L366" s="2"/>
      <c r="M366" s="2"/>
      <c r="N366" s="2"/>
      <c r="O366" s="2"/>
      <c r="P366" s="2"/>
      <c r="Q366" s="2"/>
      <c r="R366" s="2"/>
      <c r="S366" s="2"/>
      <c r="T366" s="2"/>
      <c r="U366" s="2"/>
      <c r="V366" s="2"/>
      <c r="W366" s="2"/>
      <c r="X366" s="2"/>
      <c r="Y366" s="2"/>
      <c r="Z366" s="2"/>
      <c r="AA366" s="1622"/>
    </row>
    <row r="367" spans="1:27" ht="15.75">
      <c r="A367" s="2"/>
      <c r="B367" s="64"/>
      <c r="C367" s="2"/>
      <c r="D367" s="2"/>
      <c r="E367" s="2"/>
      <c r="F367" s="2"/>
      <c r="G367" s="2"/>
      <c r="H367" s="2"/>
      <c r="I367" s="2"/>
      <c r="J367" s="2"/>
      <c r="K367" s="2"/>
      <c r="L367" s="2"/>
      <c r="M367" s="2"/>
      <c r="N367" s="2"/>
      <c r="O367" s="2"/>
      <c r="P367" s="2"/>
      <c r="Q367" s="2"/>
      <c r="R367" s="2"/>
      <c r="S367" s="2"/>
      <c r="T367" s="2"/>
      <c r="U367" s="2"/>
      <c r="V367" s="2"/>
      <c r="W367" s="2"/>
      <c r="X367" s="2"/>
      <c r="Y367" s="2"/>
      <c r="Z367" s="2"/>
      <c r="AA367" s="1622"/>
    </row>
    <row r="368" spans="1:27" ht="15.75">
      <c r="A368" s="2"/>
      <c r="B368" s="64"/>
      <c r="C368" s="2"/>
      <c r="D368" s="2"/>
      <c r="E368" s="2"/>
      <c r="F368" s="2"/>
      <c r="G368" s="2"/>
      <c r="H368" s="2"/>
      <c r="I368" s="2"/>
      <c r="J368" s="2"/>
      <c r="K368" s="2"/>
      <c r="L368" s="2"/>
      <c r="M368" s="2"/>
      <c r="N368" s="2"/>
      <c r="O368" s="2"/>
      <c r="P368" s="2"/>
      <c r="Q368" s="2"/>
      <c r="R368" s="2"/>
      <c r="S368" s="2"/>
      <c r="T368" s="2"/>
      <c r="U368" s="2"/>
      <c r="V368" s="2"/>
      <c r="W368" s="2"/>
      <c r="X368" s="2"/>
      <c r="Y368" s="2"/>
      <c r="Z368" s="2"/>
      <c r="AA368" s="1622"/>
    </row>
    <row r="369" spans="1:27" ht="15.75">
      <c r="A369" s="2"/>
      <c r="B369" s="64"/>
      <c r="C369" s="2"/>
      <c r="D369" s="2"/>
      <c r="E369" s="2"/>
      <c r="F369" s="2"/>
      <c r="G369" s="2"/>
      <c r="H369" s="2"/>
      <c r="I369" s="2"/>
      <c r="J369" s="2"/>
      <c r="K369" s="2"/>
      <c r="L369" s="2"/>
      <c r="M369" s="2"/>
      <c r="N369" s="2"/>
      <c r="O369" s="2"/>
      <c r="P369" s="2"/>
      <c r="Q369" s="2"/>
      <c r="R369" s="2"/>
      <c r="S369" s="2"/>
      <c r="T369" s="2"/>
      <c r="U369" s="2"/>
      <c r="V369" s="2"/>
      <c r="W369" s="2"/>
      <c r="X369" s="2"/>
      <c r="Y369" s="2"/>
      <c r="Z369" s="2"/>
      <c r="AA369" s="1622"/>
    </row>
    <row r="370" spans="1:27" ht="15.75">
      <c r="A370" s="2"/>
      <c r="B370" s="64"/>
      <c r="C370" s="2"/>
      <c r="D370" s="2"/>
      <c r="E370" s="2"/>
      <c r="F370" s="2"/>
      <c r="G370" s="2"/>
      <c r="H370" s="2"/>
      <c r="I370" s="2"/>
      <c r="J370" s="2"/>
      <c r="K370" s="2"/>
      <c r="L370" s="2"/>
      <c r="M370" s="2"/>
      <c r="N370" s="2"/>
      <c r="O370" s="2"/>
      <c r="P370" s="2"/>
      <c r="Q370" s="2"/>
      <c r="R370" s="2"/>
      <c r="S370" s="2"/>
      <c r="T370" s="2"/>
      <c r="U370" s="2"/>
      <c r="V370" s="2"/>
      <c r="W370" s="2"/>
      <c r="X370" s="2"/>
      <c r="Y370" s="2"/>
      <c r="Z370" s="2"/>
      <c r="AA370" s="1622"/>
    </row>
    <row r="371" spans="1:27" ht="15.75">
      <c r="A371" s="2"/>
      <c r="B371" s="64"/>
      <c r="C371" s="2"/>
      <c r="D371" s="2"/>
      <c r="E371" s="2"/>
      <c r="F371" s="2"/>
      <c r="G371" s="2"/>
      <c r="H371" s="2"/>
      <c r="I371" s="2"/>
      <c r="J371" s="2"/>
      <c r="K371" s="2"/>
      <c r="L371" s="2"/>
      <c r="M371" s="2"/>
      <c r="N371" s="2"/>
      <c r="O371" s="2"/>
      <c r="P371" s="2"/>
      <c r="Q371" s="2"/>
      <c r="R371" s="2"/>
      <c r="S371" s="2"/>
      <c r="T371" s="2"/>
      <c r="U371" s="2"/>
      <c r="V371" s="2"/>
      <c r="W371" s="2"/>
      <c r="X371" s="2"/>
      <c r="Y371" s="2"/>
      <c r="Z371" s="2"/>
      <c r="AA371" s="1622"/>
    </row>
    <row r="372" spans="1:27" ht="15.75">
      <c r="A372" s="2"/>
      <c r="B372" s="64"/>
      <c r="C372" s="2"/>
      <c r="D372" s="2"/>
      <c r="E372" s="2"/>
      <c r="F372" s="2"/>
      <c r="G372" s="2"/>
      <c r="H372" s="2"/>
      <c r="I372" s="2"/>
      <c r="J372" s="2"/>
      <c r="K372" s="2"/>
      <c r="L372" s="2"/>
      <c r="M372" s="2"/>
      <c r="N372" s="2"/>
      <c r="O372" s="2"/>
      <c r="P372" s="2"/>
      <c r="Q372" s="2"/>
      <c r="R372" s="2"/>
      <c r="S372" s="2"/>
      <c r="T372" s="2"/>
      <c r="U372" s="2"/>
      <c r="V372" s="2"/>
      <c r="W372" s="2"/>
      <c r="X372" s="2"/>
      <c r="Y372" s="2"/>
      <c r="Z372" s="2"/>
      <c r="AA372" s="1622"/>
    </row>
    <row r="373" spans="1:27" ht="15.75">
      <c r="A373" s="2"/>
      <c r="B373" s="64"/>
      <c r="C373" s="2"/>
      <c r="D373" s="2"/>
      <c r="E373" s="2"/>
      <c r="F373" s="2"/>
      <c r="G373" s="2"/>
      <c r="H373" s="2"/>
      <c r="I373" s="2"/>
      <c r="J373" s="2"/>
      <c r="K373" s="2"/>
      <c r="L373" s="2"/>
      <c r="M373" s="2"/>
      <c r="N373" s="2"/>
      <c r="O373" s="2"/>
      <c r="P373" s="2"/>
      <c r="Q373" s="2"/>
      <c r="R373" s="2"/>
      <c r="S373" s="2"/>
      <c r="T373" s="2"/>
      <c r="U373" s="2"/>
      <c r="V373" s="2"/>
      <c r="W373" s="2"/>
      <c r="X373" s="2"/>
      <c r="Y373" s="2"/>
      <c r="Z373" s="2"/>
      <c r="AA373" s="1622"/>
    </row>
    <row r="374" spans="1:27" ht="15.75">
      <c r="A374" s="2"/>
      <c r="B374" s="64"/>
      <c r="C374" s="2"/>
      <c r="D374" s="2"/>
      <c r="E374" s="2"/>
      <c r="F374" s="2"/>
      <c r="G374" s="2"/>
      <c r="H374" s="2"/>
      <c r="I374" s="2"/>
      <c r="J374" s="2"/>
      <c r="K374" s="2"/>
      <c r="L374" s="2"/>
      <c r="M374" s="2"/>
      <c r="N374" s="2"/>
      <c r="O374" s="2"/>
      <c r="P374" s="2"/>
      <c r="Q374" s="2"/>
      <c r="R374" s="2"/>
      <c r="S374" s="2"/>
      <c r="T374" s="2"/>
      <c r="U374" s="2"/>
      <c r="V374" s="2"/>
      <c r="W374" s="2"/>
      <c r="X374" s="2"/>
      <c r="Y374" s="2"/>
      <c r="Z374" s="2"/>
      <c r="AA374" s="1622"/>
    </row>
    <row r="375" spans="1:27" ht="15.75">
      <c r="A375" s="2"/>
      <c r="B375" s="64"/>
      <c r="C375" s="2"/>
      <c r="D375" s="2"/>
      <c r="E375" s="2"/>
      <c r="F375" s="2"/>
      <c r="G375" s="2"/>
      <c r="H375" s="2"/>
      <c r="I375" s="2"/>
      <c r="J375" s="2"/>
      <c r="K375" s="2"/>
      <c r="L375" s="2"/>
      <c r="M375" s="2"/>
      <c r="N375" s="2"/>
      <c r="O375" s="2"/>
      <c r="P375" s="2"/>
      <c r="Q375" s="2"/>
      <c r="R375" s="2"/>
      <c r="S375" s="2"/>
      <c r="T375" s="2"/>
      <c r="U375" s="2"/>
      <c r="V375" s="2"/>
      <c r="W375" s="2"/>
      <c r="X375" s="2"/>
      <c r="Y375" s="2"/>
      <c r="Z375" s="2"/>
      <c r="AA375" s="1622"/>
    </row>
    <row r="376" spans="1:27" ht="15.75">
      <c r="A376" s="2"/>
      <c r="B376" s="64"/>
      <c r="C376" s="2"/>
      <c r="D376" s="2"/>
      <c r="E376" s="2"/>
      <c r="F376" s="2"/>
      <c r="G376" s="2"/>
      <c r="H376" s="2"/>
      <c r="I376" s="2"/>
      <c r="J376" s="2"/>
      <c r="K376" s="2"/>
      <c r="L376" s="2"/>
      <c r="M376" s="2"/>
      <c r="N376" s="2"/>
      <c r="O376" s="2"/>
      <c r="P376" s="2"/>
      <c r="Q376" s="2"/>
      <c r="R376" s="2"/>
      <c r="S376" s="2"/>
      <c r="T376" s="2"/>
      <c r="U376" s="2"/>
      <c r="V376" s="2"/>
      <c r="W376" s="2"/>
      <c r="X376" s="2"/>
      <c r="Y376" s="2"/>
      <c r="Z376" s="2"/>
      <c r="AA376" s="1622"/>
    </row>
    <row r="377" spans="1:27" ht="15.75">
      <c r="A377" s="2"/>
      <c r="B377" s="64"/>
      <c r="C377" s="2"/>
      <c r="D377" s="2"/>
      <c r="E377" s="2"/>
      <c r="F377" s="2"/>
      <c r="G377" s="2"/>
      <c r="H377" s="2"/>
      <c r="I377" s="2"/>
      <c r="J377" s="2"/>
      <c r="K377" s="2"/>
      <c r="L377" s="2"/>
      <c r="M377" s="2"/>
      <c r="N377" s="2"/>
      <c r="O377" s="2"/>
      <c r="P377" s="2"/>
      <c r="Q377" s="2"/>
      <c r="R377" s="2"/>
      <c r="S377" s="2"/>
      <c r="T377" s="2"/>
      <c r="U377" s="2"/>
      <c r="V377" s="2"/>
      <c r="W377" s="2"/>
      <c r="X377" s="2"/>
      <c r="Y377" s="2"/>
      <c r="Z377" s="2"/>
      <c r="AA377" s="1622"/>
    </row>
    <row r="378" spans="1:27" ht="15.75">
      <c r="A378" s="2"/>
      <c r="B378" s="64"/>
      <c r="C378" s="2"/>
      <c r="D378" s="2"/>
      <c r="E378" s="2"/>
      <c r="F378" s="2"/>
      <c r="G378" s="2"/>
      <c r="H378" s="2"/>
      <c r="I378" s="2"/>
      <c r="J378" s="2"/>
      <c r="K378" s="2"/>
      <c r="L378" s="2"/>
      <c r="M378" s="2"/>
      <c r="N378" s="2"/>
      <c r="O378" s="2"/>
      <c r="P378" s="2"/>
      <c r="Q378" s="2"/>
      <c r="R378" s="2"/>
      <c r="S378" s="2"/>
      <c r="T378" s="2"/>
      <c r="U378" s="2"/>
      <c r="V378" s="2"/>
      <c r="W378" s="2"/>
      <c r="X378" s="2"/>
      <c r="Y378" s="2"/>
      <c r="Z378" s="2"/>
      <c r="AA378" s="1622"/>
    </row>
    <row r="379" spans="1:27" ht="15.75">
      <c r="A379" s="2"/>
      <c r="B379" s="64"/>
      <c r="C379" s="2"/>
      <c r="D379" s="2"/>
      <c r="E379" s="2"/>
      <c r="F379" s="2"/>
      <c r="G379" s="2"/>
      <c r="H379" s="2"/>
      <c r="I379" s="2"/>
      <c r="J379" s="2"/>
      <c r="K379" s="2"/>
      <c r="L379" s="2"/>
      <c r="M379" s="2"/>
      <c r="N379" s="2"/>
      <c r="O379" s="2"/>
      <c r="P379" s="2"/>
      <c r="Q379" s="2"/>
      <c r="R379" s="2"/>
      <c r="S379" s="2"/>
      <c r="T379" s="2"/>
      <c r="U379" s="2"/>
      <c r="V379" s="2"/>
      <c r="W379" s="2"/>
      <c r="X379" s="2"/>
      <c r="Y379" s="2"/>
      <c r="Z379" s="2"/>
      <c r="AA379" s="1622"/>
    </row>
    <row r="380" spans="1:27" ht="15.75">
      <c r="A380" s="2"/>
      <c r="B380" s="64"/>
      <c r="C380" s="2"/>
      <c r="D380" s="2"/>
      <c r="E380" s="2"/>
      <c r="F380" s="2"/>
      <c r="G380" s="2"/>
      <c r="H380" s="2"/>
      <c r="I380" s="2"/>
      <c r="J380" s="2"/>
      <c r="K380" s="2"/>
      <c r="L380" s="2"/>
      <c r="M380" s="2"/>
      <c r="N380" s="2"/>
      <c r="O380" s="2"/>
      <c r="P380" s="2"/>
      <c r="Q380" s="2"/>
      <c r="R380" s="2"/>
      <c r="S380" s="2"/>
      <c r="T380" s="2"/>
      <c r="U380" s="2"/>
      <c r="V380" s="2"/>
      <c r="W380" s="2"/>
      <c r="X380" s="2"/>
      <c r="Y380" s="2"/>
      <c r="Z380" s="2"/>
      <c r="AA380" s="1622"/>
    </row>
    <row r="381" spans="1:27" ht="15.75">
      <c r="A381" s="2"/>
      <c r="B381" s="64"/>
      <c r="C381" s="2"/>
      <c r="D381" s="2"/>
      <c r="E381" s="2"/>
      <c r="F381" s="2"/>
      <c r="G381" s="2"/>
      <c r="H381" s="2"/>
      <c r="I381" s="2"/>
      <c r="J381" s="2"/>
      <c r="K381" s="2"/>
      <c r="L381" s="2"/>
      <c r="M381" s="2"/>
      <c r="N381" s="2"/>
      <c r="O381" s="2"/>
      <c r="P381" s="2"/>
      <c r="Q381" s="2"/>
      <c r="R381" s="2"/>
      <c r="S381" s="2"/>
      <c r="T381" s="2"/>
      <c r="U381" s="2"/>
      <c r="V381" s="2"/>
      <c r="W381" s="2"/>
      <c r="X381" s="2"/>
      <c r="Y381" s="2"/>
      <c r="Z381" s="2"/>
      <c r="AA381" s="1622"/>
    </row>
    <row r="382" spans="1:27" ht="15.75">
      <c r="A382" s="2"/>
      <c r="B382" s="64"/>
      <c r="C382" s="2"/>
      <c r="D382" s="2"/>
      <c r="E382" s="2"/>
      <c r="F382" s="2"/>
      <c r="G382" s="2"/>
      <c r="H382" s="2"/>
      <c r="I382" s="2"/>
      <c r="J382" s="2"/>
      <c r="K382" s="2"/>
      <c r="L382" s="2"/>
      <c r="M382" s="2"/>
      <c r="N382" s="2"/>
      <c r="O382" s="2"/>
      <c r="P382" s="2"/>
      <c r="Q382" s="2"/>
      <c r="R382" s="2"/>
      <c r="S382" s="2"/>
      <c r="T382" s="2"/>
      <c r="U382" s="2"/>
      <c r="V382" s="2"/>
      <c r="W382" s="2"/>
      <c r="X382" s="2"/>
      <c r="Y382" s="2"/>
      <c r="Z382" s="2"/>
      <c r="AA382" s="1622"/>
    </row>
    <row r="383" spans="1:27" ht="15.75">
      <c r="A383" s="2"/>
      <c r="B383" s="64"/>
      <c r="C383" s="2"/>
      <c r="D383" s="2"/>
      <c r="E383" s="2"/>
      <c r="F383" s="2"/>
      <c r="G383" s="2"/>
      <c r="H383" s="2"/>
      <c r="I383" s="2"/>
      <c r="J383" s="2"/>
      <c r="K383" s="2"/>
      <c r="L383" s="2"/>
      <c r="M383" s="2"/>
      <c r="N383" s="2"/>
      <c r="O383" s="2"/>
      <c r="P383" s="2"/>
      <c r="Q383" s="2"/>
      <c r="R383" s="2"/>
      <c r="S383" s="2"/>
      <c r="T383" s="2"/>
      <c r="U383" s="2"/>
      <c r="V383" s="2"/>
      <c r="W383" s="2"/>
      <c r="X383" s="2"/>
      <c r="Y383" s="2"/>
      <c r="Z383" s="2"/>
      <c r="AA383" s="1622"/>
    </row>
    <row r="384" spans="1:27" ht="15.75">
      <c r="A384" s="2"/>
      <c r="B384" s="64"/>
      <c r="C384" s="2"/>
      <c r="D384" s="2"/>
      <c r="E384" s="2"/>
      <c r="F384" s="2"/>
      <c r="G384" s="2"/>
      <c r="H384" s="2"/>
      <c r="I384" s="2"/>
      <c r="J384" s="2"/>
      <c r="K384" s="2"/>
      <c r="L384" s="2"/>
      <c r="M384" s="2"/>
      <c r="N384" s="2"/>
      <c r="O384" s="2"/>
      <c r="P384" s="2"/>
      <c r="Q384" s="2"/>
      <c r="R384" s="2"/>
      <c r="S384" s="2"/>
      <c r="T384" s="2"/>
      <c r="U384" s="2"/>
      <c r="V384" s="2"/>
      <c r="W384" s="2"/>
      <c r="X384" s="2"/>
      <c r="Y384" s="2"/>
      <c r="Z384" s="2"/>
      <c r="AA384" s="1622"/>
    </row>
    <row r="385" spans="1:27" ht="15.75">
      <c r="A385" s="2"/>
      <c r="B385" s="64"/>
      <c r="C385" s="2"/>
      <c r="D385" s="2"/>
      <c r="E385" s="2"/>
      <c r="F385" s="2"/>
      <c r="G385" s="2"/>
      <c r="H385" s="2"/>
      <c r="I385" s="2"/>
      <c r="J385" s="2"/>
      <c r="K385" s="2"/>
      <c r="L385" s="2"/>
      <c r="M385" s="2"/>
      <c r="N385" s="2"/>
      <c r="O385" s="2"/>
      <c r="P385" s="2"/>
      <c r="Q385" s="2"/>
      <c r="R385" s="2"/>
      <c r="S385" s="2"/>
      <c r="T385" s="2"/>
      <c r="U385" s="2"/>
      <c r="V385" s="2"/>
      <c r="W385" s="2"/>
      <c r="X385" s="2"/>
      <c r="Y385" s="2"/>
      <c r="Z385" s="2"/>
      <c r="AA385" s="1622"/>
    </row>
    <row r="386" spans="1:27" ht="15.75">
      <c r="A386" s="2"/>
      <c r="B386" s="64"/>
      <c r="C386" s="2"/>
      <c r="D386" s="2"/>
      <c r="E386" s="2"/>
      <c r="F386" s="2"/>
      <c r="G386" s="2"/>
      <c r="H386" s="2"/>
      <c r="I386" s="2"/>
      <c r="J386" s="2"/>
      <c r="K386" s="2"/>
      <c r="L386" s="2"/>
      <c r="M386" s="2"/>
      <c r="N386" s="2"/>
      <c r="O386" s="2"/>
      <c r="P386" s="2"/>
      <c r="Q386" s="2"/>
      <c r="R386" s="2"/>
      <c r="S386" s="2"/>
      <c r="T386" s="2"/>
      <c r="U386" s="2"/>
      <c r="V386" s="2"/>
      <c r="W386" s="2"/>
      <c r="X386" s="2"/>
      <c r="Y386" s="2"/>
      <c r="Z386" s="2"/>
      <c r="AA386" s="1622"/>
    </row>
    <row r="387" spans="1:27" ht="15.75">
      <c r="A387" s="2"/>
      <c r="B387" s="64"/>
      <c r="C387" s="2"/>
      <c r="D387" s="2"/>
      <c r="E387" s="2"/>
      <c r="F387" s="2"/>
      <c r="G387" s="2"/>
      <c r="H387" s="2"/>
      <c r="I387" s="2"/>
      <c r="J387" s="2"/>
      <c r="K387" s="2"/>
      <c r="L387" s="2"/>
      <c r="M387" s="2"/>
      <c r="N387" s="2"/>
      <c r="O387" s="2"/>
      <c r="P387" s="2"/>
      <c r="Q387" s="2"/>
      <c r="R387" s="2"/>
      <c r="S387" s="2"/>
      <c r="T387" s="2"/>
      <c r="U387" s="2"/>
      <c r="V387" s="2"/>
      <c r="W387" s="2"/>
      <c r="X387" s="2"/>
      <c r="Y387" s="2"/>
      <c r="Z387" s="2"/>
      <c r="AA387" s="1622"/>
    </row>
    <row r="388" spans="1:27" ht="15.75">
      <c r="A388" s="2"/>
      <c r="B388" s="64"/>
      <c r="C388" s="2"/>
      <c r="D388" s="2"/>
      <c r="E388" s="2"/>
      <c r="F388" s="2"/>
      <c r="G388" s="2"/>
      <c r="H388" s="2"/>
      <c r="I388" s="2"/>
      <c r="J388" s="2"/>
      <c r="K388" s="2"/>
      <c r="L388" s="2"/>
      <c r="M388" s="2"/>
      <c r="N388" s="2"/>
      <c r="O388" s="2"/>
      <c r="P388" s="2"/>
      <c r="Q388" s="2"/>
      <c r="R388" s="2"/>
      <c r="S388" s="2"/>
      <c r="T388" s="2"/>
      <c r="U388" s="2"/>
      <c r="V388" s="2"/>
      <c r="W388" s="2"/>
      <c r="X388" s="2"/>
      <c r="Y388" s="2"/>
      <c r="Z388" s="2"/>
      <c r="AA388" s="1622"/>
    </row>
    <row r="389" spans="1:27" ht="15.75">
      <c r="A389" s="2"/>
      <c r="B389" s="64"/>
      <c r="C389" s="2"/>
      <c r="D389" s="2"/>
      <c r="E389" s="2"/>
      <c r="F389" s="2"/>
      <c r="G389" s="2"/>
      <c r="H389" s="2"/>
      <c r="I389" s="2"/>
      <c r="J389" s="2"/>
      <c r="K389" s="2"/>
      <c r="L389" s="2"/>
      <c r="M389" s="2"/>
      <c r="N389" s="2"/>
      <c r="O389" s="2"/>
      <c r="P389" s="2"/>
      <c r="Q389" s="2"/>
      <c r="R389" s="2"/>
      <c r="S389" s="2"/>
      <c r="T389" s="2"/>
      <c r="U389" s="2"/>
      <c r="V389" s="2"/>
      <c r="W389" s="2"/>
      <c r="X389" s="2"/>
      <c r="Y389" s="2"/>
      <c r="Z389" s="2"/>
      <c r="AA389" s="1622"/>
    </row>
    <row r="390" spans="1:27" ht="15.75">
      <c r="A390" s="2"/>
      <c r="B390" s="64"/>
      <c r="C390" s="2"/>
      <c r="D390" s="2"/>
      <c r="E390" s="2"/>
      <c r="F390" s="2"/>
      <c r="G390" s="2"/>
      <c r="H390" s="2"/>
      <c r="I390" s="2"/>
      <c r="J390" s="2"/>
      <c r="K390" s="2"/>
      <c r="L390" s="2"/>
      <c r="M390" s="2"/>
      <c r="N390" s="2"/>
      <c r="O390" s="2"/>
      <c r="P390" s="2"/>
      <c r="Q390" s="2"/>
      <c r="R390" s="2"/>
      <c r="S390" s="2"/>
      <c r="T390" s="2"/>
      <c r="U390" s="2"/>
      <c r="V390" s="2"/>
      <c r="W390" s="2"/>
      <c r="X390" s="2"/>
      <c r="Y390" s="2"/>
      <c r="Z390" s="2"/>
      <c r="AA390" s="1622"/>
    </row>
    <row r="391" spans="1:27" ht="15.75">
      <c r="A391" s="2"/>
      <c r="B391" s="64"/>
      <c r="C391" s="2"/>
      <c r="D391" s="2"/>
      <c r="E391" s="2"/>
      <c r="F391" s="2"/>
      <c r="G391" s="2"/>
      <c r="H391" s="2"/>
      <c r="I391" s="2"/>
      <c r="J391" s="2"/>
      <c r="K391" s="2"/>
      <c r="L391" s="2"/>
      <c r="M391" s="2"/>
      <c r="N391" s="2"/>
      <c r="O391" s="2"/>
      <c r="P391" s="2"/>
      <c r="Q391" s="2"/>
      <c r="R391" s="2"/>
      <c r="S391" s="2"/>
      <c r="T391" s="2"/>
      <c r="U391" s="2"/>
      <c r="V391" s="2"/>
      <c r="W391" s="2"/>
      <c r="X391" s="2"/>
      <c r="Y391" s="2"/>
      <c r="Z391" s="2"/>
      <c r="AA391" s="1622"/>
    </row>
    <row r="392" spans="1:27" ht="15.75">
      <c r="A392" s="2"/>
      <c r="B392" s="64"/>
      <c r="C392" s="2"/>
      <c r="D392" s="2"/>
      <c r="E392" s="2"/>
      <c r="F392" s="2"/>
      <c r="G392" s="2"/>
      <c r="H392" s="2"/>
      <c r="I392" s="2"/>
      <c r="J392" s="2"/>
      <c r="K392" s="2"/>
      <c r="L392" s="2"/>
      <c r="M392" s="2"/>
      <c r="N392" s="2"/>
      <c r="O392" s="2"/>
      <c r="P392" s="2"/>
      <c r="Q392" s="2"/>
      <c r="R392" s="2"/>
      <c r="S392" s="2"/>
      <c r="T392" s="2"/>
      <c r="U392" s="2"/>
      <c r="V392" s="2"/>
      <c r="W392" s="2"/>
      <c r="X392" s="2"/>
      <c r="Y392" s="2"/>
      <c r="Z392" s="2"/>
      <c r="AA392" s="1622"/>
    </row>
    <row r="393" spans="1:27" ht="15.75">
      <c r="A393" s="2"/>
      <c r="B393" s="64"/>
      <c r="C393" s="2"/>
      <c r="D393" s="2"/>
      <c r="E393" s="2"/>
      <c r="F393" s="2"/>
      <c r="G393" s="2"/>
      <c r="H393" s="2"/>
      <c r="I393" s="2"/>
      <c r="J393" s="2"/>
      <c r="K393" s="2"/>
      <c r="L393" s="2"/>
      <c r="M393" s="2"/>
      <c r="N393" s="2"/>
      <c r="O393" s="2"/>
      <c r="P393" s="2"/>
      <c r="Q393" s="2"/>
      <c r="R393" s="2"/>
      <c r="S393" s="2"/>
      <c r="T393" s="2"/>
      <c r="U393" s="2"/>
      <c r="V393" s="2"/>
      <c r="W393" s="2"/>
      <c r="X393" s="2"/>
      <c r="Y393" s="2"/>
      <c r="Z393" s="2"/>
      <c r="AA393" s="1622"/>
    </row>
    <row r="394" spans="1:27" ht="15.75">
      <c r="A394" s="2"/>
      <c r="B394" s="64"/>
      <c r="C394" s="2"/>
      <c r="D394" s="2"/>
      <c r="E394" s="2"/>
      <c r="F394" s="2"/>
      <c r="G394" s="2"/>
      <c r="H394" s="2"/>
      <c r="I394" s="2"/>
      <c r="J394" s="2"/>
      <c r="K394" s="2"/>
      <c r="L394" s="2"/>
      <c r="M394" s="2"/>
      <c r="N394" s="2"/>
      <c r="O394" s="2"/>
      <c r="P394" s="2"/>
      <c r="Q394" s="2"/>
      <c r="R394" s="2"/>
      <c r="S394" s="2"/>
      <c r="T394" s="2"/>
      <c r="U394" s="2"/>
      <c r="V394" s="2"/>
      <c r="W394" s="2"/>
      <c r="X394" s="2"/>
      <c r="Y394" s="2"/>
      <c r="Z394" s="2"/>
      <c r="AA394" s="1622"/>
    </row>
    <row r="395" spans="1:27" ht="15.75">
      <c r="A395" s="2"/>
      <c r="B395" s="64"/>
      <c r="C395" s="2"/>
      <c r="D395" s="2"/>
      <c r="E395" s="2"/>
      <c r="F395" s="2"/>
      <c r="G395" s="2"/>
      <c r="H395" s="2"/>
      <c r="I395" s="2"/>
      <c r="J395" s="2"/>
      <c r="K395" s="2"/>
      <c r="L395" s="2"/>
      <c r="M395" s="2"/>
      <c r="N395" s="2"/>
      <c r="O395" s="2"/>
      <c r="P395" s="2"/>
      <c r="Q395" s="2"/>
      <c r="R395" s="2"/>
      <c r="S395" s="2"/>
      <c r="T395" s="2"/>
      <c r="U395" s="2"/>
      <c r="V395" s="2"/>
      <c r="W395" s="2"/>
      <c r="X395" s="2"/>
      <c r="Y395" s="2"/>
      <c r="Z395" s="2"/>
      <c r="AA395" s="1622"/>
    </row>
    <row r="396" spans="1:27" ht="15.75">
      <c r="A396" s="2"/>
      <c r="B396" s="64"/>
      <c r="C396" s="2"/>
      <c r="D396" s="2"/>
      <c r="E396" s="2"/>
      <c r="F396" s="2"/>
      <c r="G396" s="2"/>
      <c r="H396" s="2"/>
      <c r="I396" s="2"/>
      <c r="J396" s="2"/>
      <c r="K396" s="2"/>
      <c r="L396" s="2"/>
      <c r="M396" s="2"/>
      <c r="N396" s="2"/>
      <c r="O396" s="2"/>
      <c r="P396" s="2"/>
      <c r="Q396" s="2"/>
      <c r="R396" s="2"/>
      <c r="S396" s="2"/>
      <c r="T396" s="2"/>
      <c r="U396" s="2"/>
      <c r="V396" s="2"/>
      <c r="W396" s="2"/>
      <c r="X396" s="2"/>
      <c r="Y396" s="2"/>
      <c r="Z396" s="2"/>
      <c r="AA396" s="1622"/>
    </row>
    <row r="397" spans="1:27" ht="15.75">
      <c r="A397" s="2"/>
      <c r="B397" s="64"/>
      <c r="C397" s="2"/>
      <c r="D397" s="2"/>
      <c r="E397" s="2"/>
      <c r="F397" s="2"/>
      <c r="G397" s="2"/>
      <c r="H397" s="2"/>
      <c r="I397" s="2"/>
      <c r="J397" s="2"/>
      <c r="K397" s="2"/>
      <c r="L397" s="2"/>
      <c r="M397" s="2"/>
      <c r="N397" s="2"/>
      <c r="O397" s="2"/>
      <c r="P397" s="2"/>
      <c r="Q397" s="2"/>
      <c r="R397" s="2"/>
      <c r="S397" s="2"/>
      <c r="T397" s="2"/>
      <c r="U397" s="2"/>
      <c r="V397" s="2"/>
      <c r="W397" s="2"/>
      <c r="X397" s="2"/>
      <c r="Y397" s="2"/>
      <c r="Z397" s="2"/>
      <c r="AA397" s="1622"/>
    </row>
    <row r="398" spans="1:27" ht="15.75">
      <c r="A398" s="2"/>
      <c r="B398" s="64"/>
      <c r="C398" s="2"/>
      <c r="D398" s="2"/>
      <c r="E398" s="2"/>
      <c r="F398" s="2"/>
      <c r="G398" s="2"/>
      <c r="H398" s="2"/>
      <c r="I398" s="2"/>
      <c r="J398" s="2"/>
      <c r="K398" s="2"/>
      <c r="L398" s="2"/>
      <c r="M398" s="2"/>
      <c r="N398" s="2"/>
      <c r="O398" s="2"/>
      <c r="P398" s="2"/>
      <c r="Q398" s="2"/>
      <c r="R398" s="2"/>
      <c r="S398" s="2"/>
      <c r="T398" s="2"/>
      <c r="U398" s="2"/>
      <c r="V398" s="2"/>
      <c r="W398" s="2"/>
      <c r="X398" s="2"/>
      <c r="Y398" s="2"/>
      <c r="Z398" s="2"/>
      <c r="AA398" s="1622"/>
    </row>
    <row r="399" spans="1:27" ht="15.75">
      <c r="A399" s="2"/>
      <c r="B399" s="64"/>
      <c r="C399" s="2"/>
      <c r="D399" s="2"/>
      <c r="E399" s="2"/>
      <c r="F399" s="2"/>
      <c r="G399" s="2"/>
      <c r="H399" s="2"/>
      <c r="I399" s="2"/>
      <c r="J399" s="2"/>
      <c r="K399" s="2"/>
      <c r="L399" s="2"/>
      <c r="M399" s="2"/>
      <c r="N399" s="2"/>
      <c r="O399" s="2"/>
      <c r="P399" s="2"/>
      <c r="Q399" s="2"/>
      <c r="R399" s="2"/>
      <c r="S399" s="2"/>
      <c r="T399" s="2"/>
      <c r="U399" s="2"/>
      <c r="V399" s="2"/>
      <c r="W399" s="2"/>
      <c r="X399" s="2"/>
      <c r="Y399" s="2"/>
      <c r="Z399" s="2"/>
      <c r="AA399" s="1622"/>
    </row>
    <row r="400" spans="1:27" ht="15.75">
      <c r="A400" s="2"/>
      <c r="B400" s="64"/>
      <c r="C400" s="2"/>
      <c r="D400" s="2"/>
      <c r="E400" s="2"/>
      <c r="F400" s="2"/>
      <c r="G400" s="2"/>
      <c r="H400" s="2"/>
      <c r="I400" s="2"/>
      <c r="J400" s="2"/>
      <c r="K400" s="2"/>
      <c r="L400" s="2"/>
      <c r="M400" s="2"/>
      <c r="N400" s="2"/>
      <c r="O400" s="2"/>
      <c r="P400" s="2"/>
      <c r="Q400" s="2"/>
      <c r="R400" s="2"/>
      <c r="S400" s="2"/>
      <c r="T400" s="2"/>
      <c r="U400" s="2"/>
      <c r="V400" s="2"/>
      <c r="W400" s="2"/>
      <c r="X400" s="2"/>
      <c r="Y400" s="2"/>
      <c r="Z400" s="2"/>
      <c r="AA400" s="1622"/>
    </row>
    <row r="401" spans="1:27" ht="15.75">
      <c r="A401" s="2"/>
      <c r="B401" s="64"/>
      <c r="C401" s="2"/>
      <c r="D401" s="2"/>
      <c r="E401" s="2"/>
      <c r="F401" s="2"/>
      <c r="G401" s="2"/>
      <c r="H401" s="2"/>
      <c r="I401" s="2"/>
      <c r="J401" s="2"/>
      <c r="K401" s="2"/>
      <c r="L401" s="2"/>
      <c r="M401" s="2"/>
      <c r="N401" s="2"/>
      <c r="O401" s="2"/>
      <c r="P401" s="2"/>
      <c r="Q401" s="2"/>
      <c r="R401" s="2"/>
      <c r="S401" s="2"/>
      <c r="T401" s="2"/>
      <c r="U401" s="2"/>
      <c r="V401" s="2"/>
      <c r="W401" s="2"/>
      <c r="X401" s="2"/>
      <c r="Y401" s="2"/>
      <c r="Z401" s="2"/>
      <c r="AA401" s="1622"/>
    </row>
    <row r="402" spans="1:27" ht="15.75">
      <c r="A402" s="2"/>
      <c r="B402" s="64"/>
      <c r="C402" s="2"/>
      <c r="D402" s="2"/>
      <c r="E402" s="2"/>
      <c r="F402" s="2"/>
      <c r="G402" s="2"/>
      <c r="H402" s="2"/>
      <c r="I402" s="2"/>
      <c r="J402" s="2"/>
      <c r="K402" s="2"/>
      <c r="L402" s="2"/>
      <c r="M402" s="2"/>
      <c r="N402" s="2"/>
      <c r="O402" s="2"/>
      <c r="P402" s="2"/>
      <c r="Q402" s="2"/>
      <c r="R402" s="2"/>
      <c r="S402" s="2"/>
      <c r="T402" s="2"/>
      <c r="U402" s="2"/>
      <c r="V402" s="2"/>
      <c r="W402" s="2"/>
      <c r="X402" s="2"/>
      <c r="Y402" s="2"/>
      <c r="Z402" s="2"/>
      <c r="AA402" s="1622"/>
    </row>
    <row r="403" spans="1:27" ht="15.75">
      <c r="A403" s="2"/>
      <c r="B403" s="64"/>
      <c r="C403" s="2"/>
      <c r="D403" s="2"/>
      <c r="E403" s="2"/>
      <c r="F403" s="2"/>
      <c r="G403" s="2"/>
      <c r="H403" s="2"/>
      <c r="I403" s="2"/>
      <c r="J403" s="2"/>
      <c r="K403" s="2"/>
      <c r="L403" s="2"/>
      <c r="M403" s="2"/>
      <c r="N403" s="2"/>
      <c r="O403" s="2"/>
      <c r="P403" s="2"/>
      <c r="Q403" s="2"/>
      <c r="R403" s="2"/>
      <c r="S403" s="2"/>
      <c r="T403" s="2"/>
      <c r="U403" s="2"/>
      <c r="V403" s="2"/>
      <c r="W403" s="2"/>
      <c r="X403" s="2"/>
      <c r="Y403" s="2"/>
      <c r="Z403" s="2"/>
      <c r="AA403" s="1622"/>
    </row>
    <row r="404" spans="1:27" ht="15.75">
      <c r="A404" s="2"/>
      <c r="B404" s="64"/>
      <c r="C404" s="2"/>
      <c r="D404" s="2"/>
      <c r="E404" s="2"/>
      <c r="F404" s="2"/>
      <c r="G404" s="2"/>
      <c r="H404" s="2"/>
      <c r="I404" s="2"/>
      <c r="J404" s="2"/>
      <c r="K404" s="2"/>
      <c r="L404" s="2"/>
      <c r="M404" s="2"/>
      <c r="N404" s="2"/>
      <c r="O404" s="2"/>
      <c r="P404" s="2"/>
      <c r="Q404" s="2"/>
      <c r="R404" s="2"/>
      <c r="S404" s="2"/>
      <c r="T404" s="2"/>
      <c r="U404" s="2"/>
      <c r="V404" s="2"/>
      <c r="W404" s="2"/>
      <c r="X404" s="2"/>
      <c r="Y404" s="2"/>
      <c r="Z404" s="2"/>
      <c r="AA404" s="1622"/>
    </row>
    <row r="405" spans="1:27" ht="15.75">
      <c r="A405" s="2"/>
      <c r="B405" s="64"/>
      <c r="C405" s="2"/>
      <c r="D405" s="2"/>
      <c r="E405" s="2"/>
      <c r="F405" s="2"/>
      <c r="G405" s="2"/>
      <c r="H405" s="2"/>
      <c r="I405" s="2"/>
      <c r="J405" s="2"/>
      <c r="K405" s="2"/>
      <c r="L405" s="2"/>
      <c r="M405" s="2"/>
      <c r="N405" s="2"/>
      <c r="O405" s="2"/>
      <c r="P405" s="2"/>
      <c r="Q405" s="2"/>
      <c r="R405" s="2"/>
      <c r="S405" s="2"/>
      <c r="T405" s="2"/>
      <c r="U405" s="2"/>
      <c r="V405" s="2"/>
      <c r="W405" s="2"/>
      <c r="X405" s="2"/>
      <c r="Y405" s="2"/>
      <c r="Z405" s="2"/>
      <c r="AA405" s="1622"/>
    </row>
    <row r="406" spans="1:27" ht="15.75">
      <c r="A406" s="2"/>
      <c r="B406" s="64"/>
      <c r="C406" s="2"/>
      <c r="D406" s="2"/>
      <c r="E406" s="2"/>
      <c r="F406" s="2"/>
      <c r="G406" s="2"/>
      <c r="H406" s="2"/>
      <c r="I406" s="2"/>
      <c r="J406" s="2"/>
      <c r="K406" s="2"/>
      <c r="L406" s="2"/>
      <c r="M406" s="2"/>
      <c r="N406" s="2"/>
      <c r="O406" s="2"/>
      <c r="P406" s="2"/>
      <c r="Q406" s="2"/>
      <c r="R406" s="2"/>
      <c r="S406" s="2"/>
      <c r="T406" s="2"/>
      <c r="U406" s="2"/>
      <c r="V406" s="2"/>
      <c r="W406" s="2"/>
      <c r="X406" s="2"/>
      <c r="Y406" s="2"/>
      <c r="Z406" s="2"/>
      <c r="AA406" s="1622"/>
    </row>
    <row r="407" spans="1:27" ht="15.75">
      <c r="A407" s="2"/>
      <c r="B407" s="64"/>
      <c r="C407" s="2"/>
      <c r="D407" s="2"/>
      <c r="E407" s="2"/>
      <c r="F407" s="2"/>
      <c r="G407" s="2"/>
      <c r="H407" s="2"/>
      <c r="I407" s="2"/>
      <c r="J407" s="2"/>
      <c r="K407" s="2"/>
      <c r="L407" s="2"/>
      <c r="M407" s="2"/>
      <c r="N407" s="2"/>
      <c r="O407" s="2"/>
      <c r="P407" s="2"/>
      <c r="Q407" s="2"/>
      <c r="R407" s="2"/>
      <c r="S407" s="2"/>
      <c r="T407" s="2"/>
      <c r="U407" s="2"/>
      <c r="V407" s="2"/>
      <c r="W407" s="2"/>
      <c r="X407" s="2"/>
      <c r="Y407" s="2"/>
      <c r="Z407" s="2"/>
      <c r="AA407" s="1622"/>
    </row>
    <row r="408" spans="1:27" ht="15.75">
      <c r="A408" s="2"/>
      <c r="B408" s="64"/>
      <c r="C408" s="2"/>
      <c r="D408" s="2"/>
      <c r="E408" s="2"/>
      <c r="F408" s="2"/>
      <c r="G408" s="2"/>
      <c r="H408" s="2"/>
      <c r="I408" s="2"/>
      <c r="J408" s="2"/>
      <c r="K408" s="2"/>
      <c r="L408" s="2"/>
      <c r="M408" s="2"/>
      <c r="N408" s="2"/>
      <c r="O408" s="2"/>
      <c r="P408" s="2"/>
      <c r="Q408" s="2"/>
      <c r="R408" s="2"/>
      <c r="S408" s="2"/>
      <c r="T408" s="2"/>
      <c r="U408" s="2"/>
      <c r="V408" s="2"/>
      <c r="W408" s="2"/>
      <c r="X408" s="2"/>
      <c r="Y408" s="2"/>
      <c r="Z408" s="2"/>
      <c r="AA408" s="1622"/>
    </row>
    <row r="409" spans="1:27" ht="15.75">
      <c r="A409" s="2"/>
      <c r="B409" s="64"/>
      <c r="C409" s="2"/>
      <c r="D409" s="2"/>
      <c r="E409" s="2"/>
      <c r="F409" s="2"/>
      <c r="G409" s="2"/>
      <c r="H409" s="2"/>
      <c r="I409" s="2"/>
      <c r="J409" s="2"/>
      <c r="K409" s="2"/>
      <c r="L409" s="2"/>
      <c r="M409" s="2"/>
      <c r="N409" s="2"/>
      <c r="O409" s="2"/>
      <c r="P409" s="2"/>
      <c r="Q409" s="2"/>
      <c r="R409" s="2"/>
      <c r="S409" s="2"/>
      <c r="T409" s="2"/>
      <c r="U409" s="2"/>
      <c r="V409" s="2"/>
      <c r="W409" s="2"/>
      <c r="X409" s="2"/>
      <c r="Y409" s="2"/>
      <c r="Z409" s="2"/>
      <c r="AA409" s="1622"/>
    </row>
    <row r="410" spans="1:27" ht="15.75">
      <c r="A410" s="2"/>
      <c r="B410" s="64"/>
      <c r="C410" s="2"/>
      <c r="D410" s="2"/>
      <c r="E410" s="2"/>
      <c r="F410" s="2"/>
      <c r="G410" s="2"/>
      <c r="H410" s="2"/>
      <c r="I410" s="2"/>
      <c r="J410" s="2"/>
      <c r="K410" s="2"/>
      <c r="L410" s="2"/>
      <c r="M410" s="2"/>
      <c r="N410" s="2"/>
      <c r="O410" s="2"/>
      <c r="P410" s="2"/>
      <c r="Q410" s="2"/>
      <c r="R410" s="2"/>
      <c r="S410" s="2"/>
      <c r="T410" s="2"/>
      <c r="U410" s="2"/>
      <c r="V410" s="2"/>
      <c r="W410" s="2"/>
      <c r="X410" s="2"/>
      <c r="Y410" s="2"/>
      <c r="Z410" s="2"/>
      <c r="AA410" s="1622"/>
    </row>
    <row r="411" spans="1:27" ht="15.75">
      <c r="A411" s="2"/>
      <c r="B411" s="64"/>
      <c r="C411" s="2"/>
      <c r="D411" s="2"/>
      <c r="E411" s="2"/>
      <c r="F411" s="2"/>
      <c r="G411" s="2"/>
      <c r="H411" s="2"/>
      <c r="I411" s="2"/>
      <c r="J411" s="2"/>
      <c r="K411" s="2"/>
      <c r="L411" s="2"/>
      <c r="M411" s="2"/>
      <c r="N411" s="2"/>
      <c r="O411" s="2"/>
      <c r="P411" s="2"/>
      <c r="Q411" s="2"/>
      <c r="R411" s="2"/>
      <c r="S411" s="2"/>
      <c r="T411" s="2"/>
      <c r="U411" s="2"/>
      <c r="V411" s="2"/>
      <c r="W411" s="2"/>
      <c r="X411" s="2"/>
      <c r="Y411" s="2"/>
      <c r="Z411" s="2"/>
      <c r="AA411" s="1622"/>
    </row>
    <row r="412" spans="1:27" ht="15.75">
      <c r="A412" s="2"/>
      <c r="B412" s="64"/>
      <c r="C412" s="2"/>
      <c r="D412" s="2"/>
      <c r="E412" s="2"/>
      <c r="F412" s="2"/>
      <c r="G412" s="2"/>
      <c r="H412" s="2"/>
      <c r="I412" s="2"/>
      <c r="J412" s="2"/>
      <c r="K412" s="2"/>
      <c r="L412" s="2"/>
      <c r="M412" s="2"/>
      <c r="N412" s="2"/>
      <c r="O412" s="2"/>
      <c r="P412" s="2"/>
      <c r="Q412" s="2"/>
      <c r="R412" s="2"/>
      <c r="S412" s="2"/>
      <c r="T412" s="2"/>
      <c r="U412" s="2"/>
      <c r="V412" s="2"/>
      <c r="W412" s="2"/>
      <c r="X412" s="2"/>
      <c r="Y412" s="2"/>
      <c r="Z412" s="2"/>
      <c r="AA412" s="1622"/>
    </row>
    <row r="413" spans="1:27" ht="15.75">
      <c r="A413" s="2"/>
      <c r="B413" s="64"/>
      <c r="C413" s="2"/>
      <c r="D413" s="2"/>
      <c r="E413" s="2"/>
      <c r="F413" s="2"/>
      <c r="G413" s="2"/>
      <c r="H413" s="2"/>
      <c r="I413" s="2"/>
      <c r="J413" s="2"/>
      <c r="K413" s="2"/>
      <c r="L413" s="2"/>
      <c r="M413" s="2"/>
      <c r="N413" s="2"/>
      <c r="O413" s="2"/>
      <c r="P413" s="2"/>
      <c r="Q413" s="2"/>
      <c r="R413" s="2"/>
      <c r="S413" s="2"/>
      <c r="T413" s="2"/>
      <c r="U413" s="2"/>
      <c r="V413" s="2"/>
      <c r="W413" s="2"/>
      <c r="X413" s="2"/>
      <c r="Y413" s="2"/>
      <c r="Z413" s="2"/>
      <c r="AA413" s="1622"/>
    </row>
    <row r="414" spans="1:27" ht="15.75">
      <c r="A414" s="2"/>
      <c r="B414" s="64"/>
      <c r="C414" s="2"/>
      <c r="D414" s="2"/>
      <c r="E414" s="2"/>
      <c r="F414" s="2"/>
      <c r="G414" s="2"/>
      <c r="H414" s="2"/>
      <c r="I414" s="2"/>
      <c r="J414" s="2"/>
      <c r="K414" s="2"/>
      <c r="L414" s="2"/>
      <c r="M414" s="2"/>
      <c r="N414" s="2"/>
      <c r="O414" s="2"/>
      <c r="P414" s="2"/>
      <c r="Q414" s="2"/>
      <c r="R414" s="2"/>
      <c r="S414" s="2"/>
      <c r="T414" s="2"/>
      <c r="U414" s="2"/>
      <c r="V414" s="2"/>
      <c r="W414" s="2"/>
      <c r="X414" s="2"/>
      <c r="Y414" s="2"/>
      <c r="Z414" s="2"/>
      <c r="AA414" s="1622"/>
    </row>
    <row r="415" spans="1:27" ht="15.75">
      <c r="A415" s="2"/>
      <c r="B415" s="64"/>
      <c r="C415" s="2"/>
      <c r="D415" s="2"/>
      <c r="E415" s="2"/>
      <c r="F415" s="2"/>
      <c r="G415" s="2"/>
      <c r="H415" s="2"/>
      <c r="I415" s="2"/>
      <c r="J415" s="2"/>
      <c r="K415" s="2"/>
      <c r="L415" s="2"/>
      <c r="M415" s="2"/>
      <c r="N415" s="2"/>
      <c r="O415" s="2"/>
      <c r="P415" s="2"/>
      <c r="Q415" s="2"/>
      <c r="R415" s="2"/>
      <c r="S415" s="2"/>
      <c r="T415" s="2"/>
      <c r="U415" s="2"/>
      <c r="V415" s="2"/>
      <c r="W415" s="2"/>
      <c r="X415" s="2"/>
      <c r="Y415" s="2"/>
      <c r="Z415" s="2"/>
      <c r="AA415" s="1622"/>
    </row>
    <row r="416" spans="1:27" ht="15.75">
      <c r="A416" s="2"/>
      <c r="B416" s="64"/>
      <c r="C416" s="2"/>
      <c r="D416" s="2"/>
      <c r="E416" s="2"/>
      <c r="F416" s="2"/>
      <c r="G416" s="2"/>
      <c r="H416" s="2"/>
      <c r="I416" s="2"/>
      <c r="J416" s="2"/>
      <c r="K416" s="2"/>
      <c r="L416" s="2"/>
      <c r="M416" s="2"/>
      <c r="N416" s="2"/>
      <c r="O416" s="2"/>
      <c r="P416" s="2"/>
      <c r="Q416" s="2"/>
      <c r="R416" s="2"/>
      <c r="S416" s="2"/>
      <c r="T416" s="2"/>
      <c r="U416" s="2"/>
      <c r="V416" s="2"/>
      <c r="W416" s="2"/>
      <c r="X416" s="2"/>
      <c r="Y416" s="2"/>
      <c r="Z416" s="2"/>
      <c r="AA416" s="1622"/>
    </row>
    <row r="417" spans="1:27" ht="15.75">
      <c r="A417" s="2"/>
      <c r="B417" s="64"/>
      <c r="C417" s="2"/>
      <c r="D417" s="2"/>
      <c r="E417" s="2"/>
      <c r="F417" s="2"/>
      <c r="G417" s="2"/>
      <c r="H417" s="2"/>
      <c r="I417" s="2"/>
      <c r="J417" s="2"/>
      <c r="K417" s="2"/>
      <c r="L417" s="2"/>
      <c r="M417" s="2"/>
      <c r="N417" s="2"/>
      <c r="O417" s="2"/>
      <c r="P417" s="2"/>
      <c r="Q417" s="2"/>
      <c r="R417" s="2"/>
      <c r="S417" s="2"/>
      <c r="T417" s="2"/>
      <c r="U417" s="2"/>
      <c r="V417" s="2"/>
      <c r="W417" s="2"/>
      <c r="X417" s="2"/>
      <c r="Y417" s="2"/>
      <c r="Z417" s="2"/>
      <c r="AA417" s="1622"/>
    </row>
    <row r="418" spans="1:27" ht="15.75">
      <c r="A418" s="2"/>
      <c r="B418" s="64"/>
      <c r="C418" s="2"/>
      <c r="D418" s="2"/>
      <c r="E418" s="2"/>
      <c r="F418" s="2"/>
      <c r="G418" s="2"/>
      <c r="H418" s="2"/>
      <c r="I418" s="2"/>
      <c r="J418" s="2"/>
      <c r="K418" s="2"/>
      <c r="L418" s="2"/>
      <c r="M418" s="2"/>
      <c r="N418" s="2"/>
      <c r="O418" s="2"/>
      <c r="P418" s="2"/>
      <c r="Q418" s="2"/>
      <c r="R418" s="2"/>
      <c r="S418" s="2"/>
      <c r="T418" s="2"/>
      <c r="U418" s="2"/>
      <c r="V418" s="2"/>
      <c r="W418" s="2"/>
      <c r="X418" s="2"/>
      <c r="Y418" s="2"/>
      <c r="Z418" s="2"/>
      <c r="AA418" s="1622"/>
    </row>
    <row r="419" spans="1:27" ht="15.75">
      <c r="A419" s="2"/>
      <c r="B419" s="64"/>
      <c r="C419" s="2"/>
      <c r="D419" s="2"/>
      <c r="E419" s="2"/>
      <c r="F419" s="2"/>
      <c r="G419" s="2"/>
      <c r="H419" s="2"/>
      <c r="I419" s="2"/>
      <c r="J419" s="2"/>
      <c r="K419" s="2"/>
      <c r="L419" s="2"/>
      <c r="M419" s="2"/>
      <c r="N419" s="2"/>
      <c r="O419" s="2"/>
      <c r="P419" s="2"/>
      <c r="Q419" s="2"/>
      <c r="R419" s="2"/>
      <c r="S419" s="2"/>
      <c r="T419" s="2"/>
      <c r="U419" s="2"/>
      <c r="V419" s="2"/>
      <c r="W419" s="2"/>
      <c r="X419" s="2"/>
      <c r="Y419" s="2"/>
      <c r="Z419" s="2"/>
      <c r="AA419" s="1622"/>
    </row>
    <row r="420" spans="1:27" ht="15.75">
      <c r="A420" s="2"/>
      <c r="B420" s="64"/>
      <c r="C420" s="2"/>
      <c r="D420" s="2"/>
      <c r="E420" s="2"/>
      <c r="F420" s="2"/>
      <c r="G420" s="2"/>
      <c r="H420" s="2"/>
      <c r="I420" s="2"/>
      <c r="J420" s="2"/>
      <c r="K420" s="2"/>
      <c r="L420" s="2"/>
      <c r="M420" s="2"/>
      <c r="N420" s="2"/>
      <c r="O420" s="2"/>
      <c r="P420" s="2"/>
      <c r="Q420" s="2"/>
      <c r="R420" s="2"/>
      <c r="S420" s="2"/>
      <c r="T420" s="2"/>
      <c r="U420" s="2"/>
      <c r="V420" s="2"/>
      <c r="W420" s="2"/>
      <c r="X420" s="2"/>
      <c r="Y420" s="2"/>
      <c r="Z420" s="2"/>
      <c r="AA420" s="1622"/>
    </row>
    <row r="421" spans="1:27" ht="15.75">
      <c r="A421" s="2"/>
      <c r="B421" s="64"/>
      <c r="C421" s="2"/>
      <c r="D421" s="2"/>
      <c r="E421" s="2"/>
      <c r="F421" s="2"/>
      <c r="G421" s="2"/>
      <c r="H421" s="2"/>
      <c r="I421" s="2"/>
      <c r="J421" s="2"/>
      <c r="K421" s="2"/>
      <c r="L421" s="2"/>
      <c r="M421" s="2"/>
      <c r="N421" s="2"/>
      <c r="O421" s="2"/>
      <c r="P421" s="2"/>
      <c r="Q421" s="2"/>
      <c r="R421" s="2"/>
      <c r="S421" s="2"/>
      <c r="T421" s="2"/>
      <c r="U421" s="2"/>
      <c r="V421" s="2"/>
      <c r="W421" s="2"/>
      <c r="X421" s="2"/>
      <c r="Y421" s="2"/>
      <c r="Z421" s="2"/>
      <c r="AA421" s="1622"/>
    </row>
    <row r="422" spans="1:27" ht="15.75">
      <c r="A422" s="2"/>
      <c r="B422" s="64"/>
      <c r="C422" s="2"/>
      <c r="D422" s="2"/>
      <c r="E422" s="2"/>
      <c r="F422" s="2"/>
      <c r="G422" s="2"/>
      <c r="H422" s="2"/>
      <c r="I422" s="2"/>
      <c r="J422" s="2"/>
      <c r="K422" s="2"/>
      <c r="L422" s="2"/>
      <c r="M422" s="2"/>
      <c r="N422" s="2"/>
      <c r="O422" s="2"/>
      <c r="P422" s="2"/>
      <c r="Q422" s="2"/>
      <c r="R422" s="2"/>
      <c r="S422" s="2"/>
      <c r="T422" s="2"/>
      <c r="U422" s="2"/>
      <c r="V422" s="2"/>
      <c r="W422" s="2"/>
      <c r="X422" s="2"/>
      <c r="Y422" s="2"/>
      <c r="Z422" s="2"/>
      <c r="AA422" s="1622"/>
    </row>
    <row r="423" spans="1:27" ht="15.75">
      <c r="A423" s="2"/>
      <c r="B423" s="64"/>
      <c r="C423" s="2"/>
      <c r="D423" s="2"/>
      <c r="E423" s="2"/>
      <c r="F423" s="2"/>
      <c r="G423" s="2"/>
      <c r="H423" s="2"/>
      <c r="I423" s="2"/>
      <c r="J423" s="2"/>
      <c r="K423" s="2"/>
      <c r="L423" s="2"/>
      <c r="M423" s="2"/>
      <c r="N423" s="2"/>
      <c r="O423" s="2"/>
      <c r="P423" s="2"/>
      <c r="Q423" s="2"/>
      <c r="R423" s="2"/>
      <c r="S423" s="2"/>
      <c r="T423" s="2"/>
      <c r="U423" s="2"/>
      <c r="V423" s="2"/>
      <c r="W423" s="2"/>
      <c r="X423" s="2"/>
      <c r="Y423" s="2"/>
      <c r="Z423" s="2"/>
      <c r="AA423" s="1622"/>
    </row>
    <row r="424" spans="1:27" ht="15.75">
      <c r="A424" s="2"/>
      <c r="B424" s="64"/>
      <c r="C424" s="2"/>
      <c r="D424" s="2"/>
      <c r="E424" s="2"/>
      <c r="F424" s="2"/>
      <c r="G424" s="2"/>
      <c r="H424" s="2"/>
      <c r="I424" s="2"/>
      <c r="J424" s="2"/>
      <c r="K424" s="2"/>
      <c r="L424" s="2"/>
      <c r="M424" s="2"/>
      <c r="N424" s="2"/>
      <c r="O424" s="2"/>
      <c r="P424" s="2"/>
      <c r="Q424" s="2"/>
      <c r="R424" s="2"/>
      <c r="S424" s="2"/>
      <c r="T424" s="2"/>
      <c r="U424" s="2"/>
      <c r="V424" s="2"/>
      <c r="W424" s="2"/>
      <c r="X424" s="2"/>
      <c r="Y424" s="2"/>
      <c r="Z424" s="2"/>
      <c r="AA424" s="1622"/>
    </row>
    <row r="425" spans="1:27" ht="15.75">
      <c r="A425" s="2"/>
      <c r="B425" s="64"/>
      <c r="C425" s="2"/>
      <c r="D425" s="2"/>
      <c r="E425" s="2"/>
      <c r="F425" s="2"/>
      <c r="G425" s="2"/>
      <c r="H425" s="2"/>
      <c r="I425" s="2"/>
      <c r="J425" s="2"/>
      <c r="K425" s="2"/>
      <c r="L425" s="2"/>
      <c r="M425" s="2"/>
      <c r="N425" s="2"/>
      <c r="O425" s="2"/>
      <c r="P425" s="2"/>
      <c r="Q425" s="2"/>
      <c r="R425" s="2"/>
      <c r="S425" s="2"/>
      <c r="T425" s="2"/>
      <c r="U425" s="2"/>
      <c r="V425" s="2"/>
      <c r="W425" s="2"/>
      <c r="X425" s="2"/>
      <c r="Y425" s="2"/>
      <c r="Z425" s="2"/>
      <c r="AA425" s="1622"/>
    </row>
    <row r="426" spans="1:27" ht="15.75">
      <c r="A426" s="2"/>
      <c r="B426" s="64"/>
      <c r="C426" s="2"/>
      <c r="D426" s="2"/>
      <c r="E426" s="2"/>
      <c r="F426" s="2"/>
      <c r="G426" s="2"/>
      <c r="H426" s="2"/>
      <c r="I426" s="2"/>
      <c r="J426" s="2"/>
      <c r="K426" s="2"/>
      <c r="L426" s="2"/>
      <c r="M426" s="2"/>
      <c r="N426" s="2"/>
      <c r="O426" s="2"/>
      <c r="P426" s="2"/>
      <c r="Q426" s="2"/>
      <c r="R426" s="2"/>
      <c r="S426" s="2"/>
      <c r="T426" s="2"/>
      <c r="U426" s="2"/>
      <c r="V426" s="2"/>
      <c r="W426" s="2"/>
      <c r="X426" s="2"/>
      <c r="Y426" s="2"/>
      <c r="Z426" s="2"/>
      <c r="AA426" s="1622"/>
    </row>
    <row r="427" spans="1:27" ht="15.75">
      <c r="A427" s="2"/>
      <c r="B427" s="64"/>
      <c r="C427" s="2"/>
      <c r="D427" s="2"/>
      <c r="E427" s="2"/>
      <c r="F427" s="2"/>
      <c r="G427" s="2"/>
      <c r="H427" s="2"/>
      <c r="I427" s="2"/>
      <c r="J427" s="2"/>
      <c r="K427" s="2"/>
      <c r="L427" s="2"/>
      <c r="M427" s="2"/>
      <c r="N427" s="2"/>
      <c r="O427" s="2"/>
      <c r="P427" s="2"/>
      <c r="Q427" s="2"/>
      <c r="R427" s="2"/>
      <c r="S427" s="2"/>
      <c r="T427" s="2"/>
      <c r="U427" s="2"/>
      <c r="V427" s="2"/>
      <c r="W427" s="2"/>
      <c r="X427" s="2"/>
      <c r="Y427" s="2"/>
      <c r="Z427" s="2"/>
      <c r="AA427" s="1622"/>
    </row>
    <row r="428" spans="1:27" ht="15.75">
      <c r="A428" s="2"/>
      <c r="B428" s="64"/>
      <c r="C428" s="2"/>
      <c r="D428" s="2"/>
      <c r="E428" s="2"/>
      <c r="F428" s="2"/>
      <c r="G428" s="2"/>
      <c r="H428" s="2"/>
      <c r="I428" s="2"/>
      <c r="J428" s="2"/>
      <c r="K428" s="2"/>
      <c r="L428" s="2"/>
      <c r="M428" s="2"/>
      <c r="N428" s="2"/>
      <c r="O428" s="2"/>
      <c r="P428" s="2"/>
      <c r="Q428" s="2"/>
      <c r="R428" s="2"/>
      <c r="S428" s="2"/>
      <c r="T428" s="2"/>
      <c r="U428" s="2"/>
      <c r="V428" s="2"/>
      <c r="W428" s="2"/>
      <c r="X428" s="2"/>
      <c r="Y428" s="2"/>
      <c r="Z428" s="2"/>
      <c r="AA428" s="1622"/>
    </row>
    <row r="429" spans="1:27" ht="15.75">
      <c r="A429" s="2"/>
      <c r="B429" s="64"/>
      <c r="C429" s="2"/>
      <c r="D429" s="2"/>
      <c r="E429" s="2"/>
      <c r="F429" s="2"/>
      <c r="G429" s="2"/>
      <c r="H429" s="2"/>
      <c r="I429" s="2"/>
      <c r="J429" s="2"/>
      <c r="K429" s="2"/>
      <c r="L429" s="2"/>
      <c r="M429" s="2"/>
      <c r="N429" s="2"/>
      <c r="O429" s="2"/>
      <c r="P429" s="2"/>
      <c r="Q429" s="2"/>
      <c r="R429" s="2"/>
      <c r="S429" s="2"/>
      <c r="T429" s="2"/>
      <c r="U429" s="2"/>
      <c r="V429" s="2"/>
      <c r="W429" s="2"/>
      <c r="X429" s="2"/>
      <c r="Y429" s="2"/>
      <c r="Z429" s="2"/>
      <c r="AA429" s="1622"/>
    </row>
    <row r="430" spans="1:27" ht="15.75">
      <c r="A430" s="2"/>
      <c r="B430" s="64"/>
      <c r="C430" s="2"/>
      <c r="D430" s="2"/>
      <c r="E430" s="2"/>
      <c r="F430" s="2"/>
      <c r="G430" s="2"/>
      <c r="H430" s="2"/>
      <c r="I430" s="2"/>
      <c r="J430" s="2"/>
      <c r="K430" s="2"/>
      <c r="L430" s="2"/>
      <c r="M430" s="2"/>
      <c r="N430" s="2"/>
      <c r="O430" s="2"/>
      <c r="P430" s="2"/>
      <c r="Q430" s="2"/>
      <c r="R430" s="2"/>
      <c r="S430" s="2"/>
      <c r="T430" s="2"/>
      <c r="U430" s="2"/>
      <c r="V430" s="2"/>
      <c r="W430" s="2"/>
      <c r="X430" s="2"/>
      <c r="Y430" s="2"/>
      <c r="Z430" s="2"/>
      <c r="AA430" s="1622"/>
    </row>
    <row r="431" spans="1:27" ht="15.75">
      <c r="A431" s="2"/>
      <c r="B431" s="64"/>
      <c r="C431" s="2"/>
      <c r="D431" s="2"/>
      <c r="E431" s="2"/>
      <c r="F431" s="2"/>
      <c r="G431" s="2"/>
      <c r="H431" s="2"/>
      <c r="I431" s="2"/>
      <c r="J431" s="2"/>
      <c r="K431" s="2"/>
      <c r="L431" s="2"/>
      <c r="M431" s="2"/>
      <c r="N431" s="2"/>
      <c r="O431" s="2"/>
      <c r="P431" s="2"/>
      <c r="Q431" s="2"/>
      <c r="R431" s="2"/>
      <c r="S431" s="2"/>
      <c r="T431" s="2"/>
      <c r="U431" s="2"/>
      <c r="V431" s="2"/>
      <c r="W431" s="2"/>
      <c r="X431" s="2"/>
      <c r="Y431" s="2"/>
      <c r="Z431" s="2"/>
      <c r="AA431" s="1622"/>
    </row>
    <row r="432" spans="1:27" ht="15.75">
      <c r="A432" s="2"/>
      <c r="B432" s="64"/>
      <c r="C432" s="2"/>
      <c r="D432" s="2"/>
      <c r="E432" s="2"/>
      <c r="F432" s="2"/>
      <c r="G432" s="2"/>
      <c r="H432" s="2"/>
      <c r="I432" s="2"/>
      <c r="J432" s="2"/>
      <c r="K432" s="2"/>
      <c r="L432" s="2"/>
      <c r="M432" s="2"/>
      <c r="N432" s="2"/>
      <c r="O432" s="2"/>
      <c r="P432" s="2"/>
      <c r="Q432" s="2"/>
      <c r="R432" s="2"/>
      <c r="S432" s="2"/>
      <c r="T432" s="2"/>
      <c r="U432" s="2"/>
      <c r="V432" s="2"/>
      <c r="W432" s="2"/>
      <c r="X432" s="2"/>
      <c r="Y432" s="2"/>
      <c r="Z432" s="2"/>
      <c r="AA432" s="1622"/>
    </row>
    <row r="433" spans="1:27" ht="15.75">
      <c r="A433" s="2"/>
      <c r="B433" s="64"/>
      <c r="C433" s="2"/>
      <c r="D433" s="2"/>
      <c r="E433" s="2"/>
      <c r="F433" s="2"/>
      <c r="G433" s="2"/>
      <c r="H433" s="2"/>
      <c r="I433" s="2"/>
      <c r="J433" s="2"/>
      <c r="K433" s="2"/>
      <c r="L433" s="2"/>
      <c r="M433" s="2"/>
      <c r="N433" s="2"/>
      <c r="O433" s="2"/>
      <c r="P433" s="2"/>
      <c r="Q433" s="2"/>
      <c r="R433" s="2"/>
      <c r="S433" s="2"/>
      <c r="T433" s="2"/>
      <c r="U433" s="2"/>
      <c r="V433" s="2"/>
      <c r="W433" s="2"/>
      <c r="X433" s="2"/>
      <c r="Y433" s="2"/>
      <c r="Z433" s="2"/>
      <c r="AA433" s="1622"/>
    </row>
    <row r="434" spans="1:27" ht="15.75">
      <c r="A434" s="2"/>
      <c r="B434" s="64"/>
      <c r="C434" s="2"/>
      <c r="D434" s="2"/>
      <c r="E434" s="2"/>
      <c r="F434" s="2"/>
      <c r="G434" s="2"/>
      <c r="H434" s="2"/>
      <c r="I434" s="2"/>
      <c r="J434" s="2"/>
      <c r="K434" s="2"/>
      <c r="L434" s="2"/>
      <c r="M434" s="2"/>
      <c r="N434" s="2"/>
      <c r="O434" s="2"/>
      <c r="P434" s="2"/>
      <c r="Q434" s="2"/>
      <c r="R434" s="2"/>
      <c r="S434" s="2"/>
      <c r="T434" s="2"/>
      <c r="U434" s="2"/>
      <c r="V434" s="2"/>
      <c r="W434" s="2"/>
      <c r="X434" s="2"/>
      <c r="Y434" s="2"/>
      <c r="Z434" s="2"/>
      <c r="AA434" s="1622"/>
    </row>
    <row r="435" spans="1:27" ht="15.75">
      <c r="A435" s="2"/>
      <c r="B435" s="64"/>
      <c r="C435" s="2"/>
      <c r="D435" s="2"/>
      <c r="E435" s="2"/>
      <c r="F435" s="2"/>
      <c r="G435" s="2"/>
      <c r="H435" s="2"/>
      <c r="I435" s="2"/>
      <c r="J435" s="2"/>
      <c r="K435" s="2"/>
      <c r="L435" s="2"/>
      <c r="M435" s="2"/>
      <c r="N435" s="2"/>
      <c r="O435" s="2"/>
      <c r="P435" s="2"/>
      <c r="Q435" s="2"/>
      <c r="R435" s="2"/>
      <c r="S435" s="2"/>
      <c r="T435" s="2"/>
      <c r="U435" s="2"/>
      <c r="V435" s="2"/>
      <c r="W435" s="2"/>
      <c r="X435" s="2"/>
      <c r="Y435" s="2"/>
      <c r="Z435" s="2"/>
      <c r="AA435" s="1622"/>
    </row>
    <row r="436" spans="1:27" ht="15.75">
      <c r="A436" s="2"/>
      <c r="B436" s="64"/>
      <c r="C436" s="2"/>
      <c r="D436" s="2"/>
      <c r="E436" s="2"/>
      <c r="F436" s="2"/>
      <c r="G436" s="2"/>
      <c r="H436" s="2"/>
      <c r="I436" s="2"/>
      <c r="J436" s="2"/>
      <c r="K436" s="2"/>
      <c r="L436" s="2"/>
      <c r="M436" s="2"/>
      <c r="N436" s="2"/>
      <c r="O436" s="2"/>
      <c r="P436" s="2"/>
      <c r="Q436" s="2"/>
      <c r="R436" s="2"/>
      <c r="S436" s="2"/>
      <c r="T436" s="2"/>
      <c r="U436" s="2"/>
      <c r="V436" s="2"/>
      <c r="W436" s="2"/>
      <c r="X436" s="2"/>
      <c r="Y436" s="2"/>
      <c r="Z436" s="2"/>
      <c r="AA436" s="1622"/>
    </row>
    <row r="437" spans="1:27" ht="15.75">
      <c r="A437" s="2"/>
      <c r="B437" s="64"/>
      <c r="C437" s="2"/>
      <c r="D437" s="2"/>
      <c r="E437" s="2"/>
      <c r="F437" s="2"/>
      <c r="G437" s="2"/>
      <c r="H437" s="2"/>
      <c r="I437" s="2"/>
      <c r="J437" s="2"/>
      <c r="K437" s="2"/>
      <c r="L437" s="2"/>
      <c r="M437" s="2"/>
      <c r="N437" s="2"/>
      <c r="O437" s="2"/>
      <c r="P437" s="2"/>
      <c r="Q437" s="2"/>
      <c r="R437" s="2"/>
      <c r="S437" s="2"/>
      <c r="T437" s="2"/>
      <c r="U437" s="2"/>
      <c r="V437" s="2"/>
      <c r="W437" s="2"/>
      <c r="X437" s="2"/>
      <c r="Y437" s="2"/>
      <c r="Z437" s="2"/>
      <c r="AA437" s="1622"/>
    </row>
    <row r="438" spans="1:27" ht="15.75">
      <c r="A438" s="2"/>
      <c r="B438" s="64"/>
      <c r="C438" s="2"/>
      <c r="D438" s="2"/>
      <c r="E438" s="2"/>
      <c r="F438" s="2"/>
      <c r="G438" s="2"/>
      <c r="H438" s="2"/>
      <c r="I438" s="2"/>
      <c r="J438" s="2"/>
      <c r="K438" s="2"/>
      <c r="L438" s="2"/>
      <c r="M438" s="2"/>
      <c r="N438" s="2"/>
      <c r="O438" s="2"/>
      <c r="P438" s="2"/>
      <c r="Q438" s="2"/>
      <c r="R438" s="2"/>
      <c r="S438" s="2"/>
      <c r="T438" s="2"/>
      <c r="U438" s="2"/>
      <c r="V438" s="2"/>
      <c r="W438" s="2"/>
      <c r="X438" s="2"/>
      <c r="Y438" s="2"/>
      <c r="Z438" s="2"/>
      <c r="AA438" s="1622"/>
    </row>
    <row r="439" spans="1:27" ht="15.75">
      <c r="A439" s="2"/>
      <c r="B439" s="64"/>
      <c r="C439" s="2"/>
      <c r="D439" s="2"/>
      <c r="E439" s="2"/>
      <c r="F439" s="2"/>
      <c r="G439" s="2"/>
      <c r="H439" s="2"/>
      <c r="I439" s="2"/>
      <c r="J439" s="2"/>
      <c r="K439" s="2"/>
      <c r="L439" s="2"/>
      <c r="M439" s="2"/>
      <c r="N439" s="2"/>
      <c r="O439" s="2"/>
      <c r="P439" s="2"/>
      <c r="Q439" s="2"/>
      <c r="R439" s="2"/>
      <c r="S439" s="2"/>
      <c r="T439" s="2"/>
      <c r="U439" s="2"/>
      <c r="V439" s="2"/>
      <c r="W439" s="2"/>
      <c r="X439" s="2"/>
      <c r="Y439" s="2"/>
      <c r="Z439" s="2"/>
      <c r="AA439" s="1622"/>
    </row>
    <row r="440" spans="1:27" ht="15.75">
      <c r="A440" s="2"/>
      <c r="B440" s="64"/>
      <c r="C440" s="2"/>
      <c r="D440" s="2"/>
      <c r="E440" s="2"/>
      <c r="F440" s="2"/>
      <c r="G440" s="2"/>
      <c r="H440" s="2"/>
      <c r="I440" s="2"/>
      <c r="J440" s="2"/>
      <c r="K440" s="2"/>
      <c r="L440" s="2"/>
      <c r="M440" s="2"/>
      <c r="N440" s="2"/>
      <c r="O440" s="2"/>
      <c r="P440" s="2"/>
      <c r="Q440" s="2"/>
      <c r="R440" s="2"/>
      <c r="S440" s="2"/>
      <c r="T440" s="2"/>
      <c r="U440" s="2"/>
      <c r="V440" s="2"/>
      <c r="W440" s="2"/>
      <c r="X440" s="2"/>
      <c r="Y440" s="2"/>
      <c r="Z440" s="2"/>
      <c r="AA440" s="1622"/>
    </row>
    <row r="441" spans="1:27" ht="15.75">
      <c r="A441" s="2"/>
      <c r="B441" s="64"/>
      <c r="C441" s="2"/>
      <c r="D441" s="2"/>
      <c r="E441" s="2"/>
      <c r="F441" s="2"/>
      <c r="G441" s="2"/>
      <c r="H441" s="2"/>
      <c r="I441" s="2"/>
      <c r="J441" s="2"/>
      <c r="K441" s="2"/>
      <c r="L441" s="2"/>
      <c r="M441" s="2"/>
      <c r="N441" s="2"/>
      <c r="O441" s="2"/>
      <c r="P441" s="2"/>
      <c r="Q441" s="2"/>
      <c r="R441" s="2"/>
      <c r="S441" s="2"/>
      <c r="T441" s="2"/>
      <c r="U441" s="2"/>
      <c r="V441" s="2"/>
      <c r="W441" s="2"/>
      <c r="X441" s="2"/>
      <c r="Y441" s="2"/>
      <c r="Z441" s="2"/>
      <c r="AA441" s="1622"/>
    </row>
    <row r="442" spans="1:27" ht="15.75">
      <c r="A442" s="2"/>
      <c r="B442" s="64"/>
      <c r="C442" s="2"/>
      <c r="D442" s="2"/>
      <c r="E442" s="2"/>
      <c r="F442" s="2"/>
      <c r="G442" s="2"/>
      <c r="H442" s="2"/>
      <c r="I442" s="2"/>
      <c r="J442" s="2"/>
      <c r="K442" s="2"/>
      <c r="L442" s="2"/>
      <c r="M442" s="2"/>
      <c r="N442" s="2"/>
      <c r="O442" s="2"/>
      <c r="P442" s="2"/>
      <c r="Q442" s="2"/>
      <c r="R442" s="2"/>
      <c r="S442" s="2"/>
      <c r="T442" s="2"/>
      <c r="U442" s="2"/>
      <c r="V442" s="2"/>
      <c r="W442" s="2"/>
      <c r="X442" s="2"/>
      <c r="Y442" s="2"/>
      <c r="Z442" s="2"/>
      <c r="AA442" s="1622"/>
    </row>
    <row r="443" spans="1:27" ht="15.75">
      <c r="A443" s="2"/>
      <c r="B443" s="64"/>
      <c r="C443" s="2"/>
      <c r="D443" s="2"/>
      <c r="E443" s="2"/>
      <c r="F443" s="2"/>
      <c r="G443" s="2"/>
      <c r="H443" s="2"/>
      <c r="I443" s="2"/>
      <c r="J443" s="2"/>
      <c r="K443" s="2"/>
      <c r="L443" s="2"/>
      <c r="M443" s="2"/>
      <c r="N443" s="2"/>
      <c r="O443" s="2"/>
      <c r="P443" s="2"/>
      <c r="Q443" s="2"/>
      <c r="R443" s="2"/>
      <c r="S443" s="2"/>
      <c r="T443" s="2"/>
      <c r="U443" s="2"/>
      <c r="V443" s="2"/>
      <c r="W443" s="2"/>
      <c r="X443" s="2"/>
      <c r="Y443" s="2"/>
      <c r="Z443" s="2"/>
      <c r="AA443" s="1622"/>
    </row>
    <row r="444" spans="1:27" ht="15.75">
      <c r="A444" s="2"/>
      <c r="B444" s="64"/>
      <c r="C444" s="2"/>
      <c r="D444" s="2"/>
      <c r="E444" s="2"/>
      <c r="F444" s="2"/>
      <c r="G444" s="2"/>
      <c r="H444" s="2"/>
      <c r="I444" s="2"/>
      <c r="J444" s="2"/>
      <c r="K444" s="2"/>
      <c r="L444" s="2"/>
      <c r="M444" s="2"/>
      <c r="N444" s="2"/>
      <c r="O444" s="2"/>
      <c r="P444" s="2"/>
      <c r="Q444" s="2"/>
      <c r="R444" s="2"/>
      <c r="S444" s="2"/>
      <c r="T444" s="2"/>
      <c r="U444" s="2"/>
      <c r="V444" s="2"/>
      <c r="W444" s="2"/>
      <c r="X444" s="2"/>
      <c r="Y444" s="2"/>
      <c r="Z444" s="2"/>
      <c r="AA444" s="1622"/>
    </row>
    <row r="445" spans="1:27" ht="15.75">
      <c r="A445" s="2"/>
      <c r="B445" s="64"/>
      <c r="C445" s="2"/>
      <c r="D445" s="2"/>
      <c r="E445" s="2"/>
      <c r="F445" s="2"/>
      <c r="G445" s="2"/>
      <c r="H445" s="2"/>
      <c r="I445" s="2"/>
      <c r="J445" s="2"/>
      <c r="K445" s="2"/>
      <c r="L445" s="2"/>
      <c r="M445" s="2"/>
      <c r="N445" s="2"/>
      <c r="O445" s="2"/>
      <c r="P445" s="2"/>
      <c r="Q445" s="2"/>
      <c r="R445" s="2"/>
      <c r="S445" s="2"/>
      <c r="T445" s="2"/>
      <c r="U445" s="2"/>
      <c r="V445" s="2"/>
      <c r="W445" s="2"/>
      <c r="X445" s="2"/>
      <c r="Y445" s="2"/>
      <c r="Z445" s="2"/>
      <c r="AA445" s="1622"/>
    </row>
    <row r="446" spans="1:27" ht="15.75">
      <c r="A446" s="2"/>
      <c r="B446" s="64"/>
      <c r="C446" s="2"/>
      <c r="D446" s="2"/>
      <c r="E446" s="2"/>
      <c r="F446" s="2"/>
      <c r="G446" s="2"/>
      <c r="H446" s="2"/>
      <c r="I446" s="2"/>
      <c r="J446" s="2"/>
      <c r="K446" s="2"/>
      <c r="L446" s="2"/>
      <c r="M446" s="2"/>
      <c r="N446" s="2"/>
      <c r="O446" s="2"/>
      <c r="P446" s="2"/>
      <c r="Q446" s="2"/>
      <c r="R446" s="2"/>
      <c r="S446" s="2"/>
      <c r="T446" s="2"/>
      <c r="U446" s="2"/>
      <c r="V446" s="2"/>
      <c r="W446" s="2"/>
      <c r="X446" s="2"/>
      <c r="Y446" s="2"/>
      <c r="Z446" s="2"/>
      <c r="AA446" s="1622"/>
    </row>
    <row r="447" spans="1:27" ht="15.75">
      <c r="A447" s="2"/>
      <c r="B447" s="64"/>
      <c r="C447" s="2"/>
      <c r="D447" s="2"/>
      <c r="E447" s="2"/>
      <c r="F447" s="2"/>
      <c r="G447" s="2"/>
      <c r="H447" s="2"/>
      <c r="I447" s="2"/>
      <c r="J447" s="2"/>
      <c r="K447" s="2"/>
      <c r="L447" s="2"/>
      <c r="M447" s="2"/>
      <c r="N447" s="2"/>
      <c r="O447" s="2"/>
      <c r="P447" s="2"/>
      <c r="Q447" s="2"/>
      <c r="R447" s="2"/>
      <c r="S447" s="2"/>
      <c r="T447" s="2"/>
      <c r="U447" s="2"/>
      <c r="V447" s="2"/>
      <c r="W447" s="2"/>
      <c r="X447" s="2"/>
      <c r="Y447" s="2"/>
      <c r="Z447" s="2"/>
      <c r="AA447" s="1622"/>
    </row>
    <row r="448" spans="1:27" ht="15.75">
      <c r="A448" s="2"/>
      <c r="B448" s="64"/>
      <c r="C448" s="2"/>
      <c r="D448" s="2"/>
      <c r="E448" s="2"/>
      <c r="F448" s="2"/>
      <c r="G448" s="2"/>
      <c r="H448" s="2"/>
      <c r="I448" s="2"/>
      <c r="J448" s="2"/>
      <c r="K448" s="2"/>
      <c r="L448" s="2"/>
      <c r="M448" s="2"/>
      <c r="N448" s="2"/>
      <c r="O448" s="2"/>
      <c r="P448" s="2"/>
      <c r="Q448" s="2"/>
      <c r="R448" s="2"/>
      <c r="S448" s="2"/>
      <c r="T448" s="2"/>
      <c r="U448" s="2"/>
      <c r="V448" s="2"/>
      <c r="W448" s="2"/>
      <c r="X448" s="2"/>
      <c r="Y448" s="2"/>
      <c r="Z448" s="2"/>
      <c r="AA448" s="1622"/>
    </row>
    <row r="449" spans="1:27" ht="15.75">
      <c r="A449" s="2"/>
      <c r="B449" s="64"/>
      <c r="C449" s="2"/>
      <c r="D449" s="2"/>
      <c r="E449" s="2"/>
      <c r="F449" s="2"/>
      <c r="G449" s="2"/>
      <c r="H449" s="2"/>
      <c r="I449" s="2"/>
      <c r="J449" s="2"/>
      <c r="K449" s="2"/>
      <c r="L449" s="2"/>
      <c r="M449" s="2"/>
      <c r="N449" s="2"/>
      <c r="O449" s="2"/>
      <c r="P449" s="2"/>
      <c r="Q449" s="2"/>
      <c r="R449" s="2"/>
      <c r="S449" s="2"/>
      <c r="T449" s="2"/>
      <c r="U449" s="2"/>
      <c r="V449" s="2"/>
      <c r="W449" s="2"/>
      <c r="X449" s="2"/>
      <c r="Y449" s="2"/>
      <c r="Z449" s="2"/>
      <c r="AA449" s="1622"/>
    </row>
    <row r="450" spans="1:27" ht="15.75">
      <c r="A450" s="2"/>
      <c r="B450" s="64"/>
      <c r="C450" s="2"/>
      <c r="D450" s="2"/>
      <c r="E450" s="2"/>
      <c r="F450" s="2"/>
      <c r="G450" s="2"/>
      <c r="H450" s="2"/>
      <c r="I450" s="2"/>
      <c r="J450" s="2"/>
      <c r="K450" s="2"/>
      <c r="L450" s="2"/>
      <c r="M450" s="2"/>
      <c r="N450" s="2"/>
      <c r="O450" s="2"/>
      <c r="P450" s="2"/>
      <c r="Q450" s="2"/>
      <c r="R450" s="2"/>
      <c r="S450" s="2"/>
      <c r="T450" s="2"/>
      <c r="U450" s="2"/>
      <c r="V450" s="2"/>
      <c r="W450" s="2"/>
      <c r="X450" s="2"/>
      <c r="Y450" s="2"/>
      <c r="Z450" s="2"/>
      <c r="AA450" s="1622"/>
    </row>
    <row r="451" spans="1:27" ht="15.75">
      <c r="A451" s="2"/>
      <c r="B451" s="64"/>
      <c r="C451" s="2"/>
      <c r="D451" s="2"/>
      <c r="E451" s="2"/>
      <c r="F451" s="2"/>
      <c r="G451" s="2"/>
      <c r="H451" s="2"/>
      <c r="I451" s="2"/>
      <c r="J451" s="2"/>
      <c r="K451" s="2"/>
      <c r="L451" s="2"/>
      <c r="M451" s="2"/>
      <c r="N451" s="2"/>
      <c r="O451" s="2"/>
      <c r="P451" s="2"/>
      <c r="Q451" s="2"/>
      <c r="R451" s="2"/>
      <c r="S451" s="2"/>
      <c r="T451" s="2"/>
      <c r="U451" s="2"/>
      <c r="V451" s="2"/>
      <c r="W451" s="2"/>
      <c r="X451" s="2"/>
      <c r="Y451" s="2"/>
      <c r="Z451" s="2"/>
      <c r="AA451" s="1622"/>
    </row>
    <row r="452" spans="1:27" ht="15.75">
      <c r="A452" s="2"/>
      <c r="B452" s="64"/>
      <c r="C452" s="2"/>
      <c r="D452" s="2"/>
      <c r="E452" s="2"/>
      <c r="F452" s="2"/>
      <c r="G452" s="2"/>
      <c r="H452" s="2"/>
      <c r="I452" s="2"/>
      <c r="J452" s="2"/>
      <c r="K452" s="2"/>
      <c r="L452" s="2"/>
      <c r="M452" s="2"/>
      <c r="N452" s="2"/>
      <c r="O452" s="2"/>
      <c r="P452" s="2"/>
      <c r="Q452" s="2"/>
      <c r="R452" s="2"/>
      <c r="S452" s="2"/>
      <c r="T452" s="2"/>
      <c r="U452" s="2"/>
      <c r="V452" s="2"/>
      <c r="W452" s="2"/>
      <c r="X452" s="2"/>
      <c r="Y452" s="2"/>
      <c r="Z452" s="2"/>
      <c r="AA452" s="1622"/>
    </row>
    <row r="453" spans="1:27" ht="15.75">
      <c r="A453" s="2"/>
      <c r="B453" s="64"/>
      <c r="C453" s="2"/>
      <c r="D453" s="2"/>
      <c r="E453" s="2"/>
      <c r="F453" s="2"/>
      <c r="G453" s="2"/>
      <c r="H453" s="2"/>
      <c r="I453" s="2"/>
      <c r="J453" s="2"/>
      <c r="K453" s="2"/>
      <c r="L453" s="2"/>
      <c r="M453" s="2"/>
      <c r="N453" s="2"/>
      <c r="O453" s="2"/>
      <c r="P453" s="2"/>
      <c r="Q453" s="2"/>
      <c r="R453" s="2"/>
      <c r="S453" s="2"/>
      <c r="T453" s="2"/>
      <c r="U453" s="2"/>
      <c r="V453" s="2"/>
      <c r="W453" s="2"/>
      <c r="X453" s="2"/>
      <c r="Y453" s="2"/>
      <c r="Z453" s="2"/>
      <c r="AA453" s="1622"/>
    </row>
    <row r="454" spans="1:27" ht="15.75">
      <c r="A454" s="2"/>
      <c r="B454" s="64"/>
      <c r="C454" s="2"/>
      <c r="D454" s="2"/>
      <c r="E454" s="2"/>
      <c r="F454" s="2"/>
      <c r="G454" s="2"/>
      <c r="H454" s="2"/>
      <c r="I454" s="2"/>
      <c r="J454" s="2"/>
      <c r="K454" s="2"/>
      <c r="L454" s="2"/>
      <c r="M454" s="2"/>
      <c r="N454" s="2"/>
      <c r="O454" s="2"/>
      <c r="P454" s="2"/>
      <c r="Q454" s="2"/>
      <c r="R454" s="2"/>
      <c r="S454" s="2"/>
      <c r="T454" s="2"/>
      <c r="U454" s="2"/>
      <c r="V454" s="2"/>
      <c r="W454" s="2"/>
      <c r="X454" s="2"/>
      <c r="Y454" s="2"/>
      <c r="Z454" s="2"/>
      <c r="AA454" s="1622"/>
    </row>
    <row r="455" spans="1:27" ht="15.75">
      <c r="A455" s="2"/>
      <c r="B455" s="64"/>
      <c r="C455" s="2"/>
      <c r="D455" s="2"/>
      <c r="E455" s="2"/>
      <c r="F455" s="2"/>
      <c r="G455" s="2"/>
      <c r="H455" s="2"/>
      <c r="I455" s="2"/>
      <c r="J455" s="2"/>
      <c r="K455" s="2"/>
      <c r="L455" s="2"/>
      <c r="M455" s="2"/>
      <c r="N455" s="2"/>
      <c r="O455" s="2"/>
      <c r="P455" s="2"/>
      <c r="Q455" s="2"/>
      <c r="R455" s="2"/>
      <c r="S455" s="2"/>
      <c r="T455" s="2"/>
      <c r="U455" s="2"/>
      <c r="V455" s="2"/>
      <c r="W455" s="2"/>
      <c r="X455" s="2"/>
      <c r="Y455" s="2"/>
      <c r="Z455" s="2"/>
      <c r="AA455" s="1622"/>
    </row>
    <row r="456" spans="1:27" ht="15.75">
      <c r="A456" s="2"/>
      <c r="B456" s="64"/>
      <c r="C456" s="2"/>
      <c r="D456" s="2"/>
      <c r="E456" s="2"/>
      <c r="F456" s="2"/>
      <c r="G456" s="2"/>
      <c r="H456" s="2"/>
      <c r="I456" s="2"/>
      <c r="J456" s="2"/>
      <c r="K456" s="2"/>
      <c r="L456" s="2"/>
      <c r="M456" s="2"/>
      <c r="N456" s="2"/>
      <c r="O456" s="2"/>
      <c r="P456" s="2"/>
      <c r="Q456" s="2"/>
      <c r="R456" s="2"/>
      <c r="S456" s="2"/>
      <c r="T456" s="2"/>
      <c r="U456" s="2"/>
      <c r="V456" s="2"/>
      <c r="W456" s="2"/>
      <c r="X456" s="2"/>
      <c r="Y456" s="2"/>
      <c r="Z456" s="2"/>
      <c r="AA456" s="1622"/>
    </row>
    <row r="457" spans="1:27" ht="15.75">
      <c r="A457" s="2"/>
      <c r="B457" s="64"/>
      <c r="C457" s="2"/>
      <c r="D457" s="2"/>
      <c r="E457" s="2"/>
      <c r="F457" s="2"/>
      <c r="G457" s="2"/>
      <c r="H457" s="2"/>
      <c r="I457" s="2"/>
      <c r="J457" s="2"/>
      <c r="K457" s="2"/>
      <c r="L457" s="2"/>
      <c r="M457" s="2"/>
      <c r="N457" s="2"/>
      <c r="O457" s="2"/>
      <c r="P457" s="2"/>
      <c r="Q457" s="2"/>
      <c r="R457" s="2"/>
      <c r="S457" s="2"/>
      <c r="T457" s="2"/>
      <c r="U457" s="2"/>
      <c r="V457" s="2"/>
      <c r="W457" s="2"/>
      <c r="X457" s="2"/>
      <c r="Y457" s="2"/>
      <c r="Z457" s="2"/>
      <c r="AA457" s="1622"/>
    </row>
    <row r="458" spans="1:27" ht="15.75">
      <c r="A458" s="2"/>
      <c r="B458" s="64"/>
      <c r="C458" s="2"/>
      <c r="D458" s="2"/>
      <c r="E458" s="2"/>
      <c r="F458" s="2"/>
      <c r="G458" s="2"/>
      <c r="H458" s="2"/>
      <c r="I458" s="2"/>
      <c r="J458" s="2"/>
      <c r="K458" s="2"/>
      <c r="L458" s="2"/>
      <c r="M458" s="2"/>
      <c r="N458" s="2"/>
      <c r="O458" s="2"/>
      <c r="P458" s="2"/>
      <c r="Q458" s="2"/>
      <c r="R458" s="2"/>
      <c r="S458" s="2"/>
      <c r="T458" s="2"/>
      <c r="U458" s="2"/>
      <c r="V458" s="2"/>
      <c r="W458" s="2"/>
      <c r="X458" s="2"/>
      <c r="Y458" s="2"/>
      <c r="Z458" s="2"/>
      <c r="AA458" s="1622"/>
    </row>
    <row r="459" spans="1:27" ht="15.75">
      <c r="A459" s="2"/>
      <c r="B459" s="64"/>
      <c r="C459" s="2"/>
      <c r="D459" s="2"/>
      <c r="E459" s="2"/>
      <c r="F459" s="2"/>
      <c r="G459" s="2"/>
      <c r="H459" s="2"/>
      <c r="I459" s="2"/>
      <c r="J459" s="2"/>
      <c r="K459" s="2"/>
      <c r="L459" s="2"/>
      <c r="M459" s="2"/>
      <c r="N459" s="2"/>
      <c r="O459" s="2"/>
      <c r="P459" s="2"/>
      <c r="Q459" s="2"/>
      <c r="R459" s="2"/>
      <c r="S459" s="2"/>
      <c r="T459" s="2"/>
      <c r="U459" s="2"/>
      <c r="V459" s="2"/>
      <c r="W459" s="2"/>
      <c r="X459" s="2"/>
      <c r="Y459" s="2"/>
      <c r="Z459" s="2"/>
      <c r="AA459" s="1622"/>
    </row>
    <row r="460" spans="1:27" ht="15.75">
      <c r="A460" s="2"/>
      <c r="B460" s="64"/>
      <c r="C460" s="2"/>
      <c r="D460" s="2"/>
      <c r="E460" s="2"/>
      <c r="F460" s="2"/>
      <c r="G460" s="2"/>
      <c r="H460" s="2"/>
      <c r="I460" s="2"/>
      <c r="J460" s="2"/>
      <c r="K460" s="2"/>
      <c r="L460" s="2"/>
      <c r="M460" s="2"/>
      <c r="N460" s="2"/>
      <c r="O460" s="2"/>
      <c r="P460" s="2"/>
      <c r="Q460" s="2"/>
      <c r="R460" s="2"/>
      <c r="S460" s="2"/>
      <c r="T460" s="2"/>
      <c r="U460" s="2"/>
      <c r="V460" s="2"/>
      <c r="W460" s="2"/>
      <c r="X460" s="2"/>
      <c r="Y460" s="2"/>
      <c r="Z460" s="2"/>
      <c r="AA460" s="1622"/>
    </row>
    <row r="461" spans="1:27" ht="15.75">
      <c r="A461" s="2"/>
      <c r="B461" s="64"/>
      <c r="C461" s="2"/>
      <c r="D461" s="2"/>
      <c r="E461" s="2"/>
      <c r="F461" s="2"/>
      <c r="G461" s="2"/>
      <c r="H461" s="2"/>
      <c r="I461" s="2"/>
      <c r="J461" s="2"/>
      <c r="K461" s="2"/>
      <c r="L461" s="2"/>
      <c r="M461" s="2"/>
      <c r="N461" s="2"/>
      <c r="O461" s="2"/>
      <c r="P461" s="2"/>
      <c r="Q461" s="2"/>
      <c r="R461" s="2"/>
      <c r="S461" s="2"/>
      <c r="T461" s="2"/>
      <c r="U461" s="2"/>
      <c r="V461" s="2"/>
      <c r="W461" s="2"/>
      <c r="X461" s="2"/>
      <c r="Y461" s="2"/>
      <c r="Z461" s="2"/>
      <c r="AA461" s="1622"/>
    </row>
    <row r="462" spans="1:27" ht="15.75">
      <c r="A462" s="2"/>
      <c r="B462" s="64"/>
      <c r="C462" s="2"/>
      <c r="D462" s="2"/>
      <c r="E462" s="2"/>
      <c r="F462" s="2"/>
      <c r="G462" s="2"/>
      <c r="H462" s="2"/>
      <c r="I462" s="2"/>
      <c r="J462" s="2"/>
      <c r="K462" s="2"/>
      <c r="L462" s="2"/>
      <c r="M462" s="2"/>
      <c r="N462" s="2"/>
      <c r="O462" s="2"/>
      <c r="P462" s="2"/>
      <c r="Q462" s="2"/>
      <c r="R462" s="2"/>
      <c r="S462" s="2"/>
      <c r="T462" s="2"/>
      <c r="U462" s="2"/>
      <c r="V462" s="2"/>
      <c r="W462" s="2"/>
      <c r="X462" s="2"/>
      <c r="Y462" s="2"/>
      <c r="Z462" s="2"/>
      <c r="AA462" s="1622"/>
    </row>
    <row r="463" spans="1:27" ht="15.75">
      <c r="A463" s="2"/>
      <c r="B463" s="64"/>
      <c r="C463" s="2"/>
      <c r="D463" s="2"/>
      <c r="E463" s="2"/>
      <c r="F463" s="2"/>
      <c r="G463" s="2"/>
      <c r="H463" s="2"/>
      <c r="I463" s="2"/>
      <c r="J463" s="2"/>
      <c r="K463" s="2"/>
      <c r="L463" s="2"/>
      <c r="M463" s="2"/>
      <c r="N463" s="2"/>
      <c r="O463" s="2"/>
      <c r="P463" s="2"/>
      <c r="Q463" s="2"/>
      <c r="R463" s="2"/>
      <c r="S463" s="2"/>
      <c r="T463" s="2"/>
      <c r="U463" s="2"/>
      <c r="V463" s="2"/>
      <c r="W463" s="2"/>
      <c r="X463" s="2"/>
      <c r="Y463" s="2"/>
      <c r="Z463" s="2"/>
      <c r="AA463" s="1622"/>
    </row>
    <row r="464" spans="1:27" ht="15.75">
      <c r="A464" s="2"/>
      <c r="B464" s="64"/>
      <c r="C464" s="2"/>
      <c r="D464" s="2"/>
      <c r="E464" s="2"/>
      <c r="F464" s="2"/>
      <c r="G464" s="2"/>
      <c r="H464" s="2"/>
      <c r="I464" s="2"/>
      <c r="J464" s="2"/>
      <c r="K464" s="2"/>
      <c r="L464" s="2"/>
      <c r="M464" s="2"/>
      <c r="N464" s="2"/>
      <c r="O464" s="2"/>
      <c r="P464" s="2"/>
      <c r="Q464" s="2"/>
      <c r="R464" s="2"/>
      <c r="S464" s="2"/>
      <c r="T464" s="2"/>
      <c r="U464" s="2"/>
      <c r="V464" s="2"/>
      <c r="W464" s="2"/>
      <c r="X464" s="2"/>
      <c r="Y464" s="2"/>
      <c r="Z464" s="2"/>
      <c r="AA464" s="1622"/>
    </row>
    <row r="465" spans="1:27" ht="15.75">
      <c r="A465" s="2"/>
      <c r="B465" s="64"/>
      <c r="C465" s="2"/>
      <c r="D465" s="2"/>
      <c r="E465" s="2"/>
      <c r="F465" s="2"/>
      <c r="G465" s="2"/>
      <c r="H465" s="2"/>
      <c r="I465" s="2"/>
      <c r="J465" s="2"/>
      <c r="K465" s="2"/>
      <c r="L465" s="2"/>
      <c r="M465" s="2"/>
      <c r="N465" s="2"/>
      <c r="O465" s="2"/>
      <c r="P465" s="2"/>
      <c r="Q465" s="2"/>
      <c r="R465" s="2"/>
      <c r="S465" s="2"/>
      <c r="T465" s="2"/>
      <c r="U465" s="2"/>
      <c r="V465" s="2"/>
      <c r="W465" s="2"/>
      <c r="X465" s="2"/>
      <c r="Y465" s="2"/>
      <c r="Z465" s="2"/>
      <c r="AA465" s="1622"/>
    </row>
    <row r="466" spans="1:27" ht="15.75">
      <c r="A466" s="2"/>
      <c r="B466" s="64"/>
      <c r="C466" s="2"/>
      <c r="D466" s="2"/>
      <c r="E466" s="2"/>
      <c r="F466" s="2"/>
      <c r="G466" s="2"/>
      <c r="H466" s="2"/>
      <c r="I466" s="2"/>
      <c r="J466" s="2"/>
      <c r="K466" s="2"/>
      <c r="L466" s="2"/>
      <c r="M466" s="2"/>
      <c r="N466" s="2"/>
      <c r="O466" s="2"/>
      <c r="P466" s="2"/>
      <c r="Q466" s="2"/>
      <c r="R466" s="2"/>
      <c r="S466" s="2"/>
      <c r="T466" s="2"/>
      <c r="U466" s="2"/>
      <c r="V466" s="2"/>
      <c r="W466" s="2"/>
      <c r="X466" s="2"/>
      <c r="Y466" s="2"/>
      <c r="Z466" s="2"/>
      <c r="AA466" s="1622"/>
    </row>
    <row r="467" spans="1:27" ht="15.75">
      <c r="A467" s="2"/>
      <c r="B467" s="64"/>
      <c r="C467" s="2"/>
      <c r="D467" s="2"/>
      <c r="E467" s="2"/>
      <c r="F467" s="2"/>
      <c r="G467" s="2"/>
      <c r="H467" s="2"/>
      <c r="I467" s="2"/>
      <c r="J467" s="2"/>
      <c r="K467" s="2"/>
      <c r="L467" s="2"/>
      <c r="M467" s="2"/>
      <c r="N467" s="2"/>
      <c r="O467" s="2"/>
      <c r="P467" s="2"/>
      <c r="Q467" s="2"/>
      <c r="R467" s="2"/>
      <c r="S467" s="2"/>
      <c r="T467" s="2"/>
      <c r="U467" s="2"/>
      <c r="V467" s="2"/>
      <c r="W467" s="2"/>
      <c r="X467" s="2"/>
      <c r="Y467" s="2"/>
      <c r="Z467" s="2"/>
      <c r="AA467" s="1622"/>
    </row>
    <row r="468" spans="1:27" ht="15.75">
      <c r="A468" s="2"/>
      <c r="B468" s="64"/>
      <c r="C468" s="2"/>
      <c r="D468" s="2"/>
      <c r="E468" s="2"/>
      <c r="F468" s="2"/>
      <c r="G468" s="2"/>
      <c r="H468" s="2"/>
      <c r="I468" s="2"/>
      <c r="J468" s="2"/>
      <c r="K468" s="2"/>
      <c r="L468" s="2"/>
      <c r="M468" s="2"/>
      <c r="N468" s="2"/>
      <c r="O468" s="2"/>
      <c r="P468" s="2"/>
      <c r="Q468" s="2"/>
      <c r="R468" s="2"/>
      <c r="S468" s="2"/>
      <c r="T468" s="2"/>
      <c r="U468" s="2"/>
      <c r="V468" s="2"/>
      <c r="W468" s="2"/>
      <c r="X468" s="2"/>
      <c r="Y468" s="2"/>
      <c r="Z468" s="2"/>
      <c r="AA468" s="1622"/>
    </row>
    <row r="469" spans="1:27" ht="15.75">
      <c r="A469" s="2"/>
      <c r="B469" s="64"/>
      <c r="C469" s="2"/>
      <c r="D469" s="2"/>
      <c r="E469" s="2"/>
      <c r="F469" s="2"/>
      <c r="G469" s="2"/>
      <c r="H469" s="2"/>
      <c r="I469" s="2"/>
      <c r="J469" s="2"/>
      <c r="K469" s="2"/>
      <c r="L469" s="2"/>
      <c r="M469" s="2"/>
      <c r="N469" s="2"/>
      <c r="O469" s="2"/>
      <c r="P469" s="2"/>
      <c r="Q469" s="2"/>
      <c r="R469" s="2"/>
      <c r="S469" s="2"/>
      <c r="T469" s="2"/>
      <c r="U469" s="2"/>
      <c r="V469" s="2"/>
      <c r="W469" s="2"/>
      <c r="X469" s="2"/>
      <c r="Y469" s="2"/>
      <c r="Z469" s="2"/>
      <c r="AA469" s="1622"/>
    </row>
    <row r="470" spans="1:27" ht="15.75">
      <c r="A470" s="2"/>
      <c r="B470" s="64"/>
      <c r="C470" s="2"/>
      <c r="D470" s="2"/>
      <c r="E470" s="2"/>
      <c r="F470" s="2"/>
      <c r="G470" s="2"/>
      <c r="H470" s="2"/>
      <c r="I470" s="2"/>
      <c r="J470" s="2"/>
      <c r="K470" s="2"/>
      <c r="L470" s="2"/>
      <c r="M470" s="2"/>
      <c r="N470" s="2"/>
      <c r="O470" s="2"/>
      <c r="P470" s="2"/>
      <c r="Q470" s="2"/>
      <c r="R470" s="2"/>
      <c r="S470" s="2"/>
      <c r="T470" s="2"/>
      <c r="U470" s="2"/>
      <c r="V470" s="2"/>
      <c r="W470" s="2"/>
      <c r="X470" s="2"/>
      <c r="Y470" s="2"/>
      <c r="Z470" s="2"/>
      <c r="AA470" s="1622"/>
    </row>
    <row r="471" spans="1:27" ht="15.75">
      <c r="A471" s="2"/>
      <c r="B471" s="64"/>
      <c r="C471" s="2"/>
      <c r="D471" s="2"/>
      <c r="E471" s="2"/>
      <c r="F471" s="2"/>
      <c r="G471" s="2"/>
      <c r="H471" s="2"/>
      <c r="I471" s="2"/>
      <c r="J471" s="2"/>
      <c r="K471" s="2"/>
      <c r="L471" s="2"/>
      <c r="M471" s="2"/>
      <c r="N471" s="2"/>
      <c r="O471" s="2"/>
      <c r="P471" s="2"/>
      <c r="Q471" s="2"/>
      <c r="R471" s="2"/>
      <c r="S471" s="2"/>
      <c r="T471" s="2"/>
      <c r="U471" s="2"/>
      <c r="V471" s="2"/>
      <c r="W471" s="2"/>
      <c r="X471" s="2"/>
      <c r="Y471" s="2"/>
      <c r="Z471" s="2"/>
      <c r="AA471" s="1622"/>
    </row>
    <row r="472" spans="1:27" ht="15.75">
      <c r="A472" s="2"/>
      <c r="B472" s="64"/>
      <c r="C472" s="2"/>
      <c r="D472" s="2"/>
      <c r="E472" s="2"/>
      <c r="F472" s="2"/>
      <c r="G472" s="2"/>
      <c r="H472" s="2"/>
      <c r="I472" s="2"/>
      <c r="J472" s="2"/>
      <c r="K472" s="2"/>
      <c r="L472" s="2"/>
      <c r="M472" s="2"/>
      <c r="N472" s="2"/>
      <c r="O472" s="2"/>
      <c r="P472" s="2"/>
      <c r="Q472" s="2"/>
      <c r="R472" s="2"/>
      <c r="S472" s="2"/>
      <c r="T472" s="2"/>
      <c r="U472" s="2"/>
      <c r="V472" s="2"/>
      <c r="W472" s="2"/>
      <c r="X472" s="2"/>
      <c r="Y472" s="2"/>
      <c r="Z472" s="2"/>
      <c r="AA472" s="1622"/>
    </row>
    <row r="473" spans="1:27" ht="15.75">
      <c r="A473" s="2"/>
      <c r="B473" s="64"/>
      <c r="C473" s="2"/>
      <c r="D473" s="2"/>
      <c r="E473" s="2"/>
      <c r="F473" s="2"/>
      <c r="G473" s="2"/>
      <c r="H473" s="2"/>
      <c r="I473" s="2"/>
      <c r="J473" s="2"/>
      <c r="K473" s="2"/>
      <c r="L473" s="2"/>
      <c r="M473" s="2"/>
      <c r="N473" s="2"/>
      <c r="O473" s="2"/>
      <c r="P473" s="2"/>
      <c r="Q473" s="2"/>
      <c r="R473" s="2"/>
      <c r="S473" s="2"/>
      <c r="T473" s="2"/>
      <c r="U473" s="2"/>
      <c r="V473" s="2"/>
      <c r="W473" s="2"/>
      <c r="X473" s="2"/>
      <c r="Y473" s="2"/>
      <c r="Z473" s="2"/>
      <c r="AA473" s="1622"/>
    </row>
    <row r="474" spans="1:27" ht="15.75">
      <c r="A474" s="2"/>
      <c r="B474" s="64"/>
      <c r="C474" s="2"/>
      <c r="D474" s="2"/>
      <c r="E474" s="2"/>
      <c r="F474" s="2"/>
      <c r="G474" s="2"/>
      <c r="H474" s="2"/>
      <c r="I474" s="2"/>
      <c r="J474" s="2"/>
      <c r="K474" s="2"/>
      <c r="L474" s="2"/>
      <c r="M474" s="2"/>
      <c r="N474" s="2"/>
      <c r="O474" s="2"/>
      <c r="P474" s="2"/>
      <c r="Q474" s="2"/>
      <c r="R474" s="2"/>
      <c r="S474" s="2"/>
      <c r="T474" s="2"/>
      <c r="U474" s="2"/>
      <c r="V474" s="2"/>
      <c r="W474" s="2"/>
      <c r="X474" s="2"/>
      <c r="Y474" s="2"/>
      <c r="Z474" s="2"/>
      <c r="AA474" s="1622"/>
    </row>
    <row r="475" spans="1:27" ht="15.75">
      <c r="A475" s="2"/>
      <c r="B475" s="64"/>
      <c r="C475" s="2"/>
      <c r="D475" s="2"/>
      <c r="E475" s="2"/>
      <c r="F475" s="2"/>
      <c r="G475" s="2"/>
      <c r="H475" s="2"/>
      <c r="I475" s="2"/>
      <c r="J475" s="2"/>
      <c r="K475" s="2"/>
      <c r="L475" s="2"/>
      <c r="M475" s="2"/>
      <c r="N475" s="2"/>
      <c r="O475" s="2"/>
      <c r="P475" s="2"/>
      <c r="Q475" s="2"/>
      <c r="R475" s="2"/>
      <c r="S475" s="2"/>
      <c r="T475" s="2"/>
      <c r="U475" s="2"/>
      <c r="V475" s="2"/>
      <c r="W475" s="2"/>
      <c r="X475" s="2"/>
      <c r="Y475" s="2"/>
      <c r="Z475" s="2"/>
      <c r="AA475" s="1622"/>
    </row>
    <row r="476" spans="1:27" ht="15.75">
      <c r="A476" s="2"/>
      <c r="B476" s="64"/>
      <c r="C476" s="2"/>
      <c r="D476" s="2"/>
      <c r="E476" s="2"/>
      <c r="F476" s="2"/>
      <c r="G476" s="2"/>
      <c r="H476" s="2"/>
      <c r="I476" s="2"/>
      <c r="J476" s="2"/>
      <c r="K476" s="2"/>
      <c r="L476" s="2"/>
      <c r="M476" s="2"/>
      <c r="N476" s="2"/>
      <c r="O476" s="2"/>
      <c r="P476" s="2"/>
      <c r="Q476" s="2"/>
      <c r="R476" s="2"/>
      <c r="S476" s="2"/>
      <c r="T476" s="2"/>
      <c r="U476" s="2"/>
      <c r="V476" s="2"/>
      <c r="W476" s="2"/>
      <c r="X476" s="2"/>
      <c r="Y476" s="2"/>
      <c r="Z476" s="2"/>
      <c r="AA476" s="1622"/>
    </row>
    <row r="477" spans="1:27" ht="15.75">
      <c r="A477" s="2"/>
      <c r="B477" s="64"/>
      <c r="C477" s="2"/>
      <c r="D477" s="2"/>
      <c r="E477" s="2"/>
      <c r="F477" s="2"/>
      <c r="G477" s="2"/>
      <c r="H477" s="2"/>
      <c r="I477" s="2"/>
      <c r="J477" s="2"/>
      <c r="K477" s="2"/>
      <c r="L477" s="2"/>
      <c r="M477" s="2"/>
      <c r="N477" s="2"/>
      <c r="O477" s="2"/>
      <c r="P477" s="2"/>
      <c r="Q477" s="2"/>
      <c r="R477" s="2"/>
      <c r="S477" s="2"/>
      <c r="T477" s="2"/>
      <c r="U477" s="2"/>
      <c r="V477" s="2"/>
      <c r="W477" s="2"/>
      <c r="X477" s="2"/>
      <c r="Y477" s="2"/>
      <c r="Z477" s="2"/>
      <c r="AA477" s="1622"/>
    </row>
    <row r="478" spans="1:27" ht="15.75">
      <c r="A478" s="2"/>
      <c r="B478" s="64"/>
      <c r="C478" s="2"/>
      <c r="D478" s="2"/>
      <c r="E478" s="2"/>
      <c r="F478" s="2"/>
      <c r="G478" s="2"/>
      <c r="H478" s="2"/>
      <c r="I478" s="2"/>
      <c r="J478" s="2"/>
      <c r="K478" s="2"/>
      <c r="L478" s="2"/>
      <c r="M478" s="2"/>
      <c r="N478" s="2"/>
      <c r="O478" s="2"/>
      <c r="P478" s="2"/>
      <c r="Q478" s="2"/>
      <c r="R478" s="2"/>
      <c r="S478" s="2"/>
      <c r="T478" s="2"/>
      <c r="U478" s="2"/>
      <c r="V478" s="2"/>
      <c r="W478" s="2"/>
      <c r="X478" s="2"/>
      <c r="Y478" s="2"/>
      <c r="Z478" s="2"/>
      <c r="AA478" s="1622"/>
    </row>
    <row r="479" spans="1:27" ht="15.75">
      <c r="A479" s="2"/>
      <c r="B479" s="64"/>
      <c r="C479" s="2"/>
      <c r="D479" s="2"/>
      <c r="E479" s="2"/>
      <c r="F479" s="2"/>
      <c r="G479" s="2"/>
      <c r="H479" s="2"/>
      <c r="I479" s="2"/>
      <c r="J479" s="2"/>
      <c r="K479" s="2"/>
      <c r="L479" s="2"/>
      <c r="M479" s="2"/>
      <c r="N479" s="2"/>
      <c r="O479" s="2"/>
      <c r="P479" s="2"/>
      <c r="Q479" s="2"/>
      <c r="R479" s="2"/>
      <c r="S479" s="2"/>
      <c r="T479" s="2"/>
      <c r="U479" s="2"/>
      <c r="V479" s="2"/>
      <c r="W479" s="2"/>
      <c r="X479" s="2"/>
      <c r="Y479" s="2"/>
      <c r="Z479" s="2"/>
      <c r="AA479" s="1622"/>
    </row>
    <row r="480" spans="1:27" ht="15.75">
      <c r="A480" s="2"/>
      <c r="B480" s="64"/>
      <c r="C480" s="2"/>
      <c r="D480" s="2"/>
      <c r="E480" s="2"/>
      <c r="F480" s="2"/>
      <c r="G480" s="2"/>
      <c r="H480" s="2"/>
      <c r="I480" s="2"/>
      <c r="J480" s="2"/>
      <c r="K480" s="2"/>
      <c r="L480" s="2"/>
      <c r="M480" s="2"/>
      <c r="N480" s="2"/>
      <c r="O480" s="2"/>
      <c r="P480" s="2"/>
      <c r="Q480" s="2"/>
      <c r="R480" s="2"/>
      <c r="S480" s="2"/>
      <c r="T480" s="2"/>
      <c r="U480" s="2"/>
      <c r="V480" s="2"/>
      <c r="W480" s="2"/>
      <c r="X480" s="2"/>
      <c r="Y480" s="2"/>
      <c r="Z480" s="2"/>
      <c r="AA480" s="1622"/>
    </row>
    <row r="481" spans="1:27" ht="15.75">
      <c r="A481" s="2"/>
      <c r="B481" s="64"/>
      <c r="C481" s="2"/>
      <c r="D481" s="2"/>
      <c r="E481" s="2"/>
      <c r="F481" s="2"/>
      <c r="G481" s="2"/>
      <c r="H481" s="2"/>
      <c r="I481" s="2"/>
      <c r="J481" s="2"/>
      <c r="K481" s="2"/>
      <c r="L481" s="2"/>
      <c r="M481" s="2"/>
      <c r="N481" s="2"/>
      <c r="O481" s="2"/>
      <c r="P481" s="2"/>
      <c r="Q481" s="2"/>
      <c r="R481" s="2"/>
      <c r="S481" s="2"/>
      <c r="T481" s="2"/>
      <c r="U481" s="2"/>
      <c r="V481" s="2"/>
      <c r="W481" s="2"/>
      <c r="X481" s="2"/>
      <c r="Y481" s="2"/>
      <c r="Z481" s="2"/>
      <c r="AA481" s="1622"/>
    </row>
    <row r="482" spans="1:27" ht="15.75">
      <c r="A482" s="2"/>
      <c r="B482" s="64"/>
      <c r="C482" s="2"/>
      <c r="D482" s="2"/>
      <c r="E482" s="2"/>
      <c r="F482" s="2"/>
      <c r="G482" s="2"/>
      <c r="H482" s="2"/>
      <c r="I482" s="2"/>
      <c r="J482" s="2"/>
      <c r="K482" s="2"/>
      <c r="L482" s="2"/>
      <c r="M482" s="2"/>
      <c r="N482" s="2"/>
      <c r="O482" s="2"/>
      <c r="P482" s="2"/>
      <c r="Q482" s="2"/>
      <c r="R482" s="2"/>
      <c r="S482" s="2"/>
      <c r="T482" s="2"/>
      <c r="U482" s="2"/>
      <c r="V482" s="2"/>
      <c r="W482" s="2"/>
      <c r="X482" s="2"/>
      <c r="Y482" s="2"/>
      <c r="Z482" s="2"/>
      <c r="AA482" s="1622"/>
    </row>
    <row r="483" spans="1:27" ht="15.75">
      <c r="A483" s="2"/>
      <c r="B483" s="64"/>
      <c r="C483" s="2"/>
      <c r="D483" s="2"/>
      <c r="E483" s="2"/>
      <c r="F483" s="2"/>
      <c r="G483" s="2"/>
      <c r="H483" s="2"/>
      <c r="I483" s="2"/>
      <c r="J483" s="2"/>
      <c r="K483" s="2"/>
      <c r="L483" s="2"/>
      <c r="M483" s="2"/>
      <c r="N483" s="2"/>
      <c r="O483" s="2"/>
      <c r="P483" s="2"/>
      <c r="Q483" s="2"/>
      <c r="R483" s="2"/>
      <c r="S483" s="2"/>
      <c r="T483" s="2"/>
      <c r="U483" s="2"/>
      <c r="V483" s="2"/>
      <c r="W483" s="2"/>
      <c r="X483" s="2"/>
      <c r="Y483" s="2"/>
      <c r="Z483" s="2"/>
      <c r="AA483" s="1622"/>
    </row>
    <row r="484" spans="1:27" ht="15.75">
      <c r="A484" s="2"/>
      <c r="B484" s="64"/>
      <c r="C484" s="2"/>
      <c r="D484" s="2"/>
      <c r="E484" s="2"/>
      <c r="F484" s="2"/>
      <c r="G484" s="2"/>
      <c r="H484" s="2"/>
      <c r="I484" s="2"/>
      <c r="J484" s="2"/>
      <c r="K484" s="2"/>
      <c r="L484" s="2"/>
      <c r="M484" s="2"/>
      <c r="N484" s="2"/>
      <c r="O484" s="2"/>
      <c r="P484" s="2"/>
      <c r="Q484" s="2"/>
      <c r="R484" s="2"/>
      <c r="S484" s="2"/>
      <c r="T484" s="2"/>
      <c r="U484" s="2"/>
      <c r="V484" s="2"/>
      <c r="W484" s="2"/>
      <c r="X484" s="2"/>
      <c r="Y484" s="2"/>
      <c r="Z484" s="2"/>
      <c r="AA484" s="1622"/>
    </row>
    <row r="485" spans="1:27" ht="15.75">
      <c r="A485" s="2"/>
      <c r="B485" s="64"/>
      <c r="C485" s="2"/>
      <c r="D485" s="2"/>
      <c r="E485" s="2"/>
      <c r="F485" s="2"/>
      <c r="G485" s="2"/>
      <c r="H485" s="2"/>
      <c r="I485" s="2"/>
      <c r="J485" s="2"/>
      <c r="K485" s="2"/>
      <c r="L485" s="2"/>
      <c r="M485" s="2"/>
      <c r="N485" s="2"/>
      <c r="O485" s="2"/>
      <c r="P485" s="2"/>
      <c r="Q485" s="2"/>
      <c r="R485" s="2"/>
      <c r="S485" s="2"/>
      <c r="T485" s="2"/>
      <c r="U485" s="2"/>
      <c r="V485" s="2"/>
      <c r="W485" s="2"/>
      <c r="X485" s="2"/>
      <c r="Y485" s="2"/>
      <c r="Z485" s="2"/>
      <c r="AA485" s="1622"/>
    </row>
    <row r="486" spans="1:27" ht="15.75">
      <c r="A486" s="2"/>
      <c r="B486" s="64"/>
      <c r="C486" s="2"/>
      <c r="D486" s="2"/>
      <c r="E486" s="2"/>
      <c r="F486" s="2"/>
      <c r="G486" s="2"/>
      <c r="H486" s="2"/>
      <c r="I486" s="2"/>
      <c r="J486" s="2"/>
      <c r="K486" s="2"/>
      <c r="L486" s="2"/>
      <c r="M486" s="2"/>
      <c r="N486" s="2"/>
      <c r="O486" s="2"/>
      <c r="P486" s="2"/>
      <c r="Q486" s="2"/>
      <c r="R486" s="2"/>
      <c r="S486" s="2"/>
      <c r="T486" s="2"/>
      <c r="U486" s="2"/>
      <c r="V486" s="2"/>
      <c r="W486" s="2"/>
      <c r="X486" s="2"/>
      <c r="Y486" s="2"/>
      <c r="Z486" s="2"/>
      <c r="AA486" s="1622"/>
    </row>
    <row r="487" spans="1:27" ht="15.75">
      <c r="A487" s="2"/>
      <c r="B487" s="64"/>
      <c r="C487" s="2"/>
      <c r="D487" s="2"/>
      <c r="E487" s="2"/>
      <c r="F487" s="2"/>
      <c r="G487" s="2"/>
      <c r="H487" s="2"/>
      <c r="I487" s="2"/>
      <c r="J487" s="2"/>
      <c r="K487" s="2"/>
      <c r="L487" s="2"/>
      <c r="M487" s="2"/>
      <c r="N487" s="2"/>
      <c r="O487" s="2"/>
      <c r="P487" s="2"/>
      <c r="Q487" s="2"/>
      <c r="R487" s="2"/>
      <c r="S487" s="2"/>
      <c r="T487" s="2"/>
      <c r="U487" s="2"/>
      <c r="V487" s="2"/>
      <c r="W487" s="2"/>
      <c r="X487" s="2"/>
      <c r="Y487" s="2"/>
      <c r="Z487" s="2"/>
      <c r="AA487" s="1622"/>
    </row>
    <row r="488" spans="1:27" ht="15.75">
      <c r="A488" s="2"/>
      <c r="B488" s="64"/>
      <c r="C488" s="2"/>
      <c r="D488" s="2"/>
      <c r="E488" s="2"/>
      <c r="F488" s="2"/>
      <c r="G488" s="2"/>
      <c r="H488" s="2"/>
      <c r="I488" s="2"/>
      <c r="J488" s="2"/>
      <c r="K488" s="2"/>
      <c r="L488" s="2"/>
      <c r="M488" s="2"/>
      <c r="N488" s="2"/>
      <c r="O488" s="2"/>
      <c r="P488" s="2"/>
      <c r="Q488" s="2"/>
      <c r="R488" s="2"/>
      <c r="S488" s="2"/>
      <c r="T488" s="2"/>
      <c r="U488" s="2"/>
      <c r="V488" s="2"/>
      <c r="W488" s="2"/>
      <c r="X488" s="2"/>
      <c r="Y488" s="2"/>
      <c r="Z488" s="2"/>
      <c r="AA488" s="1622"/>
    </row>
    <row r="489" spans="1:27" ht="15.75">
      <c r="A489" s="2"/>
      <c r="B489" s="64"/>
      <c r="C489" s="2"/>
      <c r="D489" s="2"/>
      <c r="E489" s="2"/>
      <c r="F489" s="2"/>
      <c r="G489" s="2"/>
      <c r="H489" s="2"/>
      <c r="I489" s="2"/>
      <c r="J489" s="2"/>
      <c r="K489" s="2"/>
      <c r="L489" s="2"/>
      <c r="M489" s="2"/>
      <c r="N489" s="2"/>
      <c r="O489" s="2"/>
      <c r="P489" s="2"/>
      <c r="Q489" s="2"/>
      <c r="R489" s="2"/>
      <c r="S489" s="2"/>
      <c r="T489" s="2"/>
      <c r="U489" s="2"/>
      <c r="V489" s="2"/>
      <c r="W489" s="2"/>
      <c r="X489" s="2"/>
      <c r="Y489" s="2"/>
      <c r="Z489" s="2"/>
      <c r="AA489" s="1622"/>
    </row>
    <row r="490" spans="1:27" ht="15.75">
      <c r="A490" s="2"/>
      <c r="B490" s="64"/>
      <c r="C490" s="2"/>
      <c r="D490" s="2"/>
      <c r="E490" s="2"/>
      <c r="F490" s="2"/>
      <c r="G490" s="2"/>
      <c r="H490" s="2"/>
      <c r="I490" s="2"/>
      <c r="J490" s="2"/>
      <c r="K490" s="2"/>
      <c r="L490" s="2"/>
      <c r="M490" s="2"/>
      <c r="N490" s="2"/>
      <c r="O490" s="2"/>
      <c r="P490" s="2"/>
      <c r="Q490" s="2"/>
      <c r="R490" s="2"/>
      <c r="S490" s="2"/>
      <c r="T490" s="2"/>
      <c r="U490" s="2"/>
      <c r="V490" s="2"/>
      <c r="W490" s="2"/>
      <c r="X490" s="2"/>
      <c r="Y490" s="2"/>
      <c r="Z490" s="2"/>
      <c r="AA490" s="1622"/>
    </row>
    <row r="491" spans="1:27" ht="15.75">
      <c r="A491" s="2"/>
      <c r="B491" s="64"/>
      <c r="C491" s="2"/>
      <c r="D491" s="2"/>
      <c r="E491" s="2"/>
      <c r="F491" s="2"/>
      <c r="G491" s="2"/>
      <c r="H491" s="2"/>
      <c r="I491" s="2"/>
      <c r="J491" s="2"/>
      <c r="K491" s="2"/>
      <c r="L491" s="2"/>
      <c r="M491" s="2"/>
      <c r="N491" s="2"/>
      <c r="O491" s="2"/>
      <c r="P491" s="2"/>
      <c r="Q491" s="2"/>
      <c r="R491" s="2"/>
      <c r="S491" s="2"/>
      <c r="T491" s="2"/>
      <c r="U491" s="2"/>
      <c r="V491" s="2"/>
      <c r="W491" s="2"/>
      <c r="X491" s="2"/>
      <c r="Y491" s="2"/>
      <c r="Z491" s="2"/>
      <c r="AA491" s="1622"/>
    </row>
    <row r="492" spans="1:27" ht="15.75">
      <c r="A492" s="2"/>
      <c r="B492" s="64"/>
      <c r="C492" s="2"/>
      <c r="D492" s="2"/>
      <c r="E492" s="2"/>
      <c r="F492" s="2"/>
      <c r="G492" s="2"/>
      <c r="H492" s="2"/>
      <c r="I492" s="2"/>
      <c r="J492" s="2"/>
      <c r="K492" s="2"/>
      <c r="L492" s="2"/>
      <c r="M492" s="2"/>
      <c r="N492" s="2"/>
      <c r="O492" s="2"/>
      <c r="P492" s="2"/>
      <c r="Q492" s="2"/>
      <c r="R492" s="2"/>
      <c r="S492" s="2"/>
      <c r="T492" s="2"/>
      <c r="U492" s="2"/>
      <c r="V492" s="2"/>
      <c r="W492" s="2"/>
      <c r="X492" s="2"/>
      <c r="Y492" s="2"/>
      <c r="Z492" s="2"/>
      <c r="AA492" s="1622"/>
    </row>
    <row r="493" spans="1:27" ht="15.75">
      <c r="A493" s="2"/>
      <c r="B493" s="64"/>
      <c r="C493" s="2"/>
      <c r="D493" s="2"/>
      <c r="E493" s="2"/>
      <c r="F493" s="2"/>
      <c r="G493" s="2"/>
      <c r="H493" s="2"/>
      <c r="I493" s="2"/>
      <c r="J493" s="2"/>
      <c r="K493" s="2"/>
      <c r="L493" s="2"/>
      <c r="M493" s="2"/>
      <c r="N493" s="2"/>
      <c r="O493" s="2"/>
      <c r="P493" s="2"/>
      <c r="Q493" s="2"/>
      <c r="R493" s="2"/>
      <c r="S493" s="2"/>
      <c r="T493" s="2"/>
      <c r="U493" s="2"/>
      <c r="V493" s="2"/>
      <c r="W493" s="2"/>
      <c r="X493" s="2"/>
      <c r="Y493" s="2"/>
      <c r="Z493" s="2"/>
      <c r="AA493" s="1622"/>
    </row>
    <row r="494" spans="1:27" ht="15.75">
      <c r="A494" s="2"/>
      <c r="B494" s="64"/>
      <c r="C494" s="2"/>
      <c r="D494" s="2"/>
      <c r="E494" s="2"/>
      <c r="F494" s="2"/>
      <c r="G494" s="2"/>
      <c r="H494" s="2"/>
      <c r="I494" s="2"/>
      <c r="J494" s="2"/>
      <c r="K494" s="2"/>
      <c r="L494" s="2"/>
      <c r="M494" s="2"/>
      <c r="N494" s="2"/>
      <c r="O494" s="2"/>
      <c r="P494" s="2"/>
      <c r="Q494" s="2"/>
      <c r="R494" s="2"/>
      <c r="S494" s="2"/>
      <c r="T494" s="2"/>
      <c r="U494" s="2"/>
      <c r="V494" s="2"/>
      <c r="W494" s="2"/>
      <c r="X494" s="2"/>
      <c r="Y494" s="2"/>
      <c r="Z494" s="2"/>
      <c r="AA494" s="1622"/>
    </row>
    <row r="495" spans="1:27" ht="15.75">
      <c r="A495" s="2"/>
      <c r="B495" s="64"/>
      <c r="C495" s="2"/>
      <c r="D495" s="2"/>
      <c r="E495" s="2"/>
      <c r="F495" s="2"/>
      <c r="G495" s="2"/>
      <c r="H495" s="2"/>
      <c r="I495" s="2"/>
      <c r="J495" s="2"/>
      <c r="K495" s="2"/>
      <c r="L495" s="2"/>
      <c r="M495" s="2"/>
      <c r="N495" s="2"/>
      <c r="O495" s="2"/>
      <c r="P495" s="2"/>
      <c r="Q495" s="2"/>
      <c r="R495" s="2"/>
      <c r="S495" s="2"/>
      <c r="T495" s="2"/>
      <c r="U495" s="2"/>
      <c r="V495" s="2"/>
      <c r="W495" s="2"/>
      <c r="X495" s="2"/>
      <c r="Y495" s="2"/>
      <c r="Z495" s="2"/>
      <c r="AA495" s="1622"/>
    </row>
    <row r="496" spans="1:27" ht="15.75">
      <c r="A496" s="2"/>
      <c r="B496" s="64"/>
      <c r="C496" s="2"/>
      <c r="D496" s="2"/>
      <c r="E496" s="2"/>
      <c r="F496" s="2"/>
      <c r="G496" s="2"/>
      <c r="H496" s="2"/>
      <c r="I496" s="2"/>
      <c r="J496" s="2"/>
      <c r="K496" s="2"/>
      <c r="L496" s="2"/>
      <c r="M496" s="2"/>
      <c r="N496" s="2"/>
      <c r="O496" s="2"/>
      <c r="P496" s="2"/>
      <c r="Q496" s="2"/>
      <c r="R496" s="2"/>
      <c r="S496" s="2"/>
      <c r="T496" s="2"/>
      <c r="U496" s="2"/>
      <c r="V496" s="2"/>
      <c r="W496" s="2"/>
      <c r="X496" s="2"/>
      <c r="Y496" s="2"/>
      <c r="Z496" s="2"/>
      <c r="AA496" s="1622"/>
    </row>
    <row r="497" spans="1:27" ht="15.75">
      <c r="A497" s="2"/>
      <c r="B497" s="64"/>
      <c r="C497" s="2"/>
      <c r="D497" s="2"/>
      <c r="E497" s="2"/>
      <c r="F497" s="2"/>
      <c r="G497" s="2"/>
      <c r="H497" s="2"/>
      <c r="I497" s="2"/>
      <c r="J497" s="2"/>
      <c r="K497" s="2"/>
      <c r="L497" s="2"/>
      <c r="M497" s="2"/>
      <c r="N497" s="2"/>
      <c r="O497" s="2"/>
      <c r="P497" s="2"/>
      <c r="Q497" s="2"/>
      <c r="R497" s="2"/>
      <c r="S497" s="2"/>
      <c r="T497" s="2"/>
      <c r="U497" s="2"/>
      <c r="V497" s="2"/>
      <c r="W497" s="2"/>
      <c r="X497" s="2"/>
      <c r="Y497" s="2"/>
      <c r="Z497" s="2"/>
      <c r="AA497" s="1622"/>
    </row>
    <row r="498" spans="1:27" ht="15.75">
      <c r="A498" s="2"/>
      <c r="B498" s="64"/>
      <c r="C498" s="2"/>
      <c r="D498" s="2"/>
      <c r="E498" s="2"/>
      <c r="F498" s="2"/>
      <c r="G498" s="2"/>
      <c r="H498" s="2"/>
      <c r="I498" s="2"/>
      <c r="J498" s="2"/>
      <c r="K498" s="2"/>
      <c r="L498" s="2"/>
      <c r="M498" s="2"/>
      <c r="N498" s="2"/>
      <c r="O498" s="2"/>
      <c r="P498" s="2"/>
      <c r="Q498" s="2"/>
      <c r="R498" s="2"/>
      <c r="S498" s="2"/>
      <c r="T498" s="2"/>
      <c r="U498" s="2"/>
      <c r="V498" s="2"/>
      <c r="W498" s="2"/>
      <c r="X498" s="2"/>
      <c r="Y498" s="2"/>
      <c r="Z498" s="2"/>
      <c r="AA498" s="1622"/>
    </row>
    <row r="499" spans="1:27" ht="15.75">
      <c r="A499" s="2"/>
      <c r="B499" s="64"/>
      <c r="C499" s="2"/>
      <c r="D499" s="2"/>
      <c r="E499" s="2"/>
      <c r="F499" s="2"/>
      <c r="G499" s="2"/>
      <c r="H499" s="2"/>
      <c r="I499" s="2"/>
      <c r="J499" s="2"/>
      <c r="K499" s="2"/>
      <c r="L499" s="2"/>
      <c r="M499" s="2"/>
      <c r="N499" s="2"/>
      <c r="O499" s="2"/>
      <c r="P499" s="2"/>
      <c r="Q499" s="2"/>
      <c r="R499" s="2"/>
      <c r="S499" s="2"/>
      <c r="T499" s="2"/>
      <c r="U499" s="2"/>
      <c r="V499" s="2"/>
      <c r="W499" s="2"/>
      <c r="X499" s="2"/>
      <c r="Y499" s="2"/>
      <c r="Z499" s="2"/>
      <c r="AA499" s="1622"/>
    </row>
    <row r="500" spans="1:27" ht="15.75">
      <c r="A500" s="2"/>
      <c r="B500" s="64"/>
      <c r="C500" s="2"/>
      <c r="D500" s="2"/>
      <c r="E500" s="2"/>
      <c r="F500" s="2"/>
      <c r="G500" s="2"/>
      <c r="H500" s="2"/>
      <c r="I500" s="2"/>
      <c r="J500" s="2"/>
      <c r="K500" s="2"/>
      <c r="L500" s="2"/>
      <c r="M500" s="2"/>
      <c r="N500" s="2"/>
      <c r="O500" s="2"/>
      <c r="P500" s="2"/>
      <c r="Q500" s="2"/>
      <c r="R500" s="2"/>
      <c r="S500" s="2"/>
      <c r="T500" s="2"/>
      <c r="U500" s="2"/>
      <c r="V500" s="2"/>
      <c r="W500" s="2"/>
      <c r="X500" s="2"/>
      <c r="Y500" s="2"/>
      <c r="Z500" s="2"/>
      <c r="AA500" s="1622"/>
    </row>
    <row r="501" spans="1:27" ht="15.75">
      <c r="A501" s="2"/>
      <c r="B501" s="64"/>
      <c r="C501" s="2"/>
      <c r="D501" s="2"/>
      <c r="E501" s="2"/>
      <c r="F501" s="2"/>
      <c r="G501" s="2"/>
      <c r="H501" s="2"/>
      <c r="I501" s="2"/>
      <c r="J501" s="2"/>
      <c r="K501" s="2"/>
      <c r="L501" s="2"/>
      <c r="M501" s="2"/>
      <c r="N501" s="2"/>
      <c r="O501" s="2"/>
      <c r="P501" s="2"/>
      <c r="Q501" s="2"/>
      <c r="R501" s="2"/>
      <c r="S501" s="2"/>
      <c r="T501" s="2"/>
      <c r="U501" s="2"/>
      <c r="V501" s="2"/>
      <c r="W501" s="2"/>
      <c r="X501" s="2"/>
      <c r="Y501" s="2"/>
      <c r="Z501" s="2"/>
      <c r="AA501" s="1622"/>
    </row>
    <row r="502" spans="1:27" ht="15.75">
      <c r="A502" s="2"/>
      <c r="B502" s="64"/>
      <c r="C502" s="2"/>
      <c r="D502" s="2"/>
      <c r="E502" s="2"/>
      <c r="F502" s="2"/>
      <c r="G502" s="2"/>
      <c r="H502" s="2"/>
      <c r="I502" s="2"/>
      <c r="J502" s="2"/>
      <c r="K502" s="2"/>
      <c r="L502" s="2"/>
      <c r="M502" s="2"/>
      <c r="N502" s="2"/>
      <c r="O502" s="2"/>
      <c r="P502" s="2"/>
      <c r="Q502" s="2"/>
      <c r="R502" s="2"/>
      <c r="S502" s="2"/>
      <c r="T502" s="2"/>
      <c r="U502" s="2"/>
      <c r="V502" s="2"/>
      <c r="W502" s="2"/>
      <c r="X502" s="2"/>
      <c r="Y502" s="2"/>
      <c r="Z502" s="2"/>
      <c r="AA502" s="1622"/>
    </row>
    <row r="503" spans="1:27" ht="15.75">
      <c r="A503" s="2"/>
      <c r="B503" s="64"/>
      <c r="C503" s="2"/>
      <c r="D503" s="2"/>
      <c r="E503" s="2"/>
      <c r="F503" s="2"/>
      <c r="G503" s="2"/>
      <c r="H503" s="2"/>
      <c r="I503" s="2"/>
      <c r="J503" s="2"/>
      <c r="K503" s="2"/>
      <c r="L503" s="2"/>
      <c r="M503" s="2"/>
      <c r="N503" s="2"/>
      <c r="O503" s="2"/>
      <c r="P503" s="2"/>
      <c r="Q503" s="2"/>
      <c r="R503" s="2"/>
      <c r="S503" s="2"/>
      <c r="T503" s="2"/>
      <c r="U503" s="2"/>
      <c r="V503" s="2"/>
      <c r="W503" s="2"/>
      <c r="X503" s="2"/>
      <c r="Y503" s="2"/>
      <c r="Z503" s="2"/>
      <c r="AA503" s="1622"/>
    </row>
    <row r="504" spans="1:27" ht="15.75">
      <c r="A504" s="2"/>
      <c r="B504" s="64"/>
      <c r="C504" s="2"/>
      <c r="D504" s="2"/>
      <c r="E504" s="2"/>
      <c r="F504" s="2"/>
      <c r="G504" s="2"/>
      <c r="H504" s="2"/>
      <c r="I504" s="2"/>
      <c r="J504" s="2"/>
      <c r="K504" s="2"/>
      <c r="L504" s="2"/>
      <c r="M504" s="2"/>
      <c r="N504" s="2"/>
      <c r="O504" s="2"/>
      <c r="P504" s="2"/>
      <c r="Q504" s="2"/>
      <c r="R504" s="2"/>
      <c r="S504" s="2"/>
      <c r="T504" s="2"/>
      <c r="U504" s="2"/>
      <c r="V504" s="2"/>
      <c r="W504" s="2"/>
      <c r="X504" s="2"/>
      <c r="Y504" s="2"/>
      <c r="Z504" s="2"/>
      <c r="AA504" s="1622"/>
    </row>
    <row r="505" spans="1:27" ht="15.75">
      <c r="A505" s="2"/>
      <c r="B505" s="64"/>
      <c r="C505" s="2"/>
      <c r="D505" s="2"/>
      <c r="E505" s="2"/>
      <c r="F505" s="2"/>
      <c r="G505" s="2"/>
      <c r="H505" s="2"/>
      <c r="I505" s="2"/>
      <c r="J505" s="2"/>
      <c r="K505" s="2"/>
      <c r="L505" s="2"/>
      <c r="M505" s="2"/>
      <c r="N505" s="2"/>
      <c r="O505" s="2"/>
      <c r="P505" s="2"/>
      <c r="Q505" s="2"/>
      <c r="R505" s="2"/>
      <c r="S505" s="2"/>
      <c r="T505" s="2"/>
      <c r="U505" s="2"/>
      <c r="V505" s="2"/>
      <c r="W505" s="2"/>
      <c r="X505" s="2"/>
      <c r="Y505" s="2"/>
      <c r="Z505" s="2"/>
      <c r="AA505" s="1622"/>
    </row>
    <row r="506" spans="1:27" ht="15.75">
      <c r="A506" s="2"/>
      <c r="B506" s="64"/>
      <c r="C506" s="2"/>
      <c r="D506" s="2"/>
      <c r="E506" s="2"/>
      <c r="F506" s="2"/>
      <c r="G506" s="2"/>
      <c r="H506" s="2"/>
      <c r="I506" s="2"/>
      <c r="J506" s="2"/>
      <c r="K506" s="2"/>
      <c r="L506" s="2"/>
      <c r="M506" s="2"/>
      <c r="N506" s="2"/>
      <c r="O506" s="2"/>
      <c r="P506" s="2"/>
      <c r="Q506" s="2"/>
      <c r="R506" s="2"/>
      <c r="S506" s="2"/>
      <c r="T506" s="2"/>
      <c r="U506" s="2"/>
      <c r="V506" s="2"/>
      <c r="W506" s="2"/>
      <c r="X506" s="2"/>
      <c r="Y506" s="2"/>
      <c r="Z506" s="2"/>
      <c r="AA506" s="1622"/>
    </row>
    <row r="507" spans="1:27" ht="15.75">
      <c r="A507" s="2"/>
      <c r="B507" s="64"/>
      <c r="C507" s="2"/>
      <c r="D507" s="2"/>
      <c r="E507" s="2"/>
      <c r="F507" s="2"/>
      <c r="G507" s="2"/>
      <c r="H507" s="2"/>
      <c r="I507" s="2"/>
      <c r="J507" s="2"/>
      <c r="K507" s="2"/>
      <c r="L507" s="2"/>
      <c r="M507" s="2"/>
      <c r="N507" s="2"/>
      <c r="O507" s="2"/>
      <c r="P507" s="2"/>
      <c r="Q507" s="2"/>
      <c r="R507" s="2"/>
      <c r="S507" s="2"/>
      <c r="T507" s="2"/>
      <c r="U507" s="2"/>
      <c r="V507" s="2"/>
      <c r="W507" s="2"/>
      <c r="X507" s="2"/>
      <c r="Y507" s="2"/>
      <c r="Z507" s="2"/>
      <c r="AA507" s="1622"/>
    </row>
    <row r="508" spans="1:27" ht="15.75">
      <c r="A508" s="2"/>
      <c r="B508" s="64"/>
      <c r="C508" s="2"/>
      <c r="D508" s="2"/>
      <c r="E508" s="2"/>
      <c r="F508" s="2"/>
      <c r="G508" s="2"/>
      <c r="H508" s="2"/>
      <c r="I508" s="2"/>
      <c r="J508" s="2"/>
      <c r="K508" s="2"/>
      <c r="L508" s="2"/>
      <c r="M508" s="2"/>
      <c r="N508" s="2"/>
      <c r="O508" s="2"/>
      <c r="P508" s="2"/>
      <c r="Q508" s="2"/>
      <c r="R508" s="2"/>
      <c r="S508" s="2"/>
      <c r="T508" s="2"/>
      <c r="U508" s="2"/>
      <c r="V508" s="2"/>
      <c r="W508" s="2"/>
      <c r="X508" s="2"/>
      <c r="Y508" s="2"/>
      <c r="Z508" s="2"/>
      <c r="AA508" s="1622"/>
    </row>
    <row r="509" spans="1:27" ht="15.75">
      <c r="A509" s="2"/>
      <c r="B509" s="64"/>
      <c r="C509" s="2"/>
      <c r="D509" s="2"/>
      <c r="E509" s="2"/>
      <c r="F509" s="2"/>
      <c r="G509" s="2"/>
      <c r="H509" s="2"/>
      <c r="I509" s="2"/>
      <c r="J509" s="2"/>
      <c r="K509" s="2"/>
      <c r="L509" s="2"/>
      <c r="M509" s="2"/>
      <c r="N509" s="2"/>
      <c r="O509" s="2"/>
      <c r="P509" s="2"/>
      <c r="Q509" s="2"/>
      <c r="R509" s="2"/>
      <c r="S509" s="2"/>
      <c r="T509" s="2"/>
      <c r="U509" s="2"/>
      <c r="V509" s="2"/>
      <c r="W509" s="2"/>
      <c r="X509" s="2"/>
      <c r="Y509" s="2"/>
      <c r="Z509" s="2"/>
      <c r="AA509" s="1622"/>
    </row>
    <row r="510" spans="1:27" ht="15.75">
      <c r="A510" s="2"/>
      <c r="B510" s="64"/>
      <c r="C510" s="2"/>
      <c r="D510" s="2"/>
      <c r="E510" s="2"/>
      <c r="F510" s="2"/>
      <c r="G510" s="2"/>
      <c r="H510" s="2"/>
      <c r="I510" s="2"/>
      <c r="J510" s="2"/>
      <c r="K510" s="2"/>
      <c r="L510" s="2"/>
      <c r="M510" s="2"/>
      <c r="N510" s="2"/>
      <c r="O510" s="2"/>
      <c r="P510" s="2"/>
      <c r="Q510" s="2"/>
      <c r="R510" s="2"/>
      <c r="S510" s="2"/>
      <c r="T510" s="2"/>
      <c r="U510" s="2"/>
      <c r="V510" s="2"/>
      <c r="W510" s="2"/>
      <c r="X510" s="2"/>
      <c r="Y510" s="2"/>
      <c r="Z510" s="2"/>
      <c r="AA510" s="1622"/>
    </row>
    <row r="511" spans="1:27" ht="15.75">
      <c r="A511" s="2"/>
      <c r="B511" s="64"/>
      <c r="C511" s="2"/>
      <c r="D511" s="2"/>
      <c r="E511" s="2"/>
      <c r="F511" s="2"/>
      <c r="G511" s="2"/>
      <c r="H511" s="2"/>
      <c r="I511" s="2"/>
      <c r="J511" s="2"/>
      <c r="K511" s="2"/>
      <c r="L511" s="2"/>
      <c r="M511" s="2"/>
      <c r="N511" s="2"/>
      <c r="O511" s="2"/>
      <c r="P511" s="2"/>
      <c r="Q511" s="2"/>
      <c r="R511" s="2"/>
      <c r="S511" s="2"/>
      <c r="T511" s="2"/>
      <c r="U511" s="2"/>
      <c r="V511" s="2"/>
      <c r="W511" s="2"/>
      <c r="X511" s="2"/>
      <c r="Y511" s="2"/>
      <c r="Z511" s="2"/>
      <c r="AA511" s="1622"/>
    </row>
    <row r="512" spans="1:27" ht="15.75">
      <c r="A512" s="2"/>
      <c r="B512" s="64"/>
      <c r="C512" s="2"/>
      <c r="D512" s="2"/>
      <c r="E512" s="2"/>
      <c r="F512" s="2"/>
      <c r="G512" s="2"/>
      <c r="H512" s="2"/>
      <c r="I512" s="2"/>
      <c r="J512" s="2"/>
      <c r="K512" s="2"/>
      <c r="L512" s="2"/>
      <c r="M512" s="2"/>
      <c r="N512" s="2"/>
      <c r="O512" s="2"/>
      <c r="P512" s="2"/>
      <c r="Q512" s="2"/>
      <c r="R512" s="2"/>
      <c r="S512" s="2"/>
      <c r="T512" s="2"/>
      <c r="U512" s="2"/>
      <c r="V512" s="2"/>
      <c r="W512" s="2"/>
      <c r="X512" s="2"/>
      <c r="Y512" s="2"/>
      <c r="Z512" s="2"/>
      <c r="AA512" s="1622"/>
    </row>
    <row r="513" spans="1:27" ht="15.75">
      <c r="A513" s="2"/>
      <c r="B513" s="64"/>
      <c r="C513" s="2"/>
      <c r="D513" s="2"/>
      <c r="E513" s="2"/>
      <c r="F513" s="2"/>
      <c r="G513" s="2"/>
      <c r="H513" s="2"/>
      <c r="I513" s="2"/>
      <c r="J513" s="2"/>
      <c r="K513" s="2"/>
      <c r="L513" s="2"/>
      <c r="M513" s="2"/>
      <c r="N513" s="2"/>
      <c r="O513" s="2"/>
      <c r="P513" s="2"/>
      <c r="Q513" s="2"/>
      <c r="R513" s="2"/>
      <c r="S513" s="2"/>
      <c r="T513" s="2"/>
      <c r="U513" s="2"/>
      <c r="V513" s="2"/>
      <c r="W513" s="2"/>
      <c r="X513" s="2"/>
      <c r="Y513" s="2"/>
      <c r="Z513" s="2"/>
      <c r="AA513" s="1622"/>
    </row>
    <row r="514" spans="1:27" ht="15.75">
      <c r="A514" s="2"/>
      <c r="B514" s="64"/>
      <c r="C514" s="2"/>
      <c r="D514" s="2"/>
      <c r="E514" s="2"/>
      <c r="F514" s="2"/>
      <c r="G514" s="2"/>
      <c r="H514" s="2"/>
      <c r="I514" s="2"/>
      <c r="J514" s="2"/>
      <c r="K514" s="2"/>
      <c r="L514" s="2"/>
      <c r="M514" s="2"/>
      <c r="N514" s="2"/>
      <c r="O514" s="2"/>
      <c r="P514" s="2"/>
      <c r="Q514" s="2"/>
      <c r="R514" s="2"/>
      <c r="S514" s="2"/>
      <c r="T514" s="2"/>
      <c r="U514" s="2"/>
      <c r="V514" s="2"/>
      <c r="W514" s="2"/>
      <c r="X514" s="2"/>
      <c r="Y514" s="2"/>
      <c r="Z514" s="2"/>
      <c r="AA514" s="1622"/>
    </row>
    <row r="515" spans="1:27" ht="15.75">
      <c r="A515" s="2"/>
      <c r="B515" s="64"/>
      <c r="C515" s="2"/>
      <c r="D515" s="2"/>
      <c r="E515" s="2"/>
      <c r="F515" s="2"/>
      <c r="G515" s="2"/>
      <c r="H515" s="2"/>
      <c r="I515" s="2"/>
      <c r="J515" s="2"/>
      <c r="K515" s="2"/>
      <c r="L515" s="2"/>
      <c r="M515" s="2"/>
      <c r="N515" s="2"/>
      <c r="O515" s="2"/>
      <c r="P515" s="2"/>
      <c r="Q515" s="2"/>
      <c r="R515" s="2"/>
      <c r="S515" s="2"/>
      <c r="T515" s="2"/>
      <c r="U515" s="2"/>
      <c r="V515" s="2"/>
      <c r="W515" s="2"/>
      <c r="X515" s="2"/>
      <c r="Y515" s="2"/>
      <c r="Z515" s="2"/>
      <c r="AA515" s="1622"/>
    </row>
    <row r="516" spans="1:27" ht="15.75">
      <c r="A516" s="2"/>
      <c r="B516" s="64"/>
      <c r="C516" s="2"/>
      <c r="D516" s="2"/>
      <c r="E516" s="2"/>
      <c r="F516" s="2"/>
      <c r="G516" s="2"/>
      <c r="H516" s="2"/>
      <c r="I516" s="2"/>
      <c r="J516" s="2"/>
      <c r="K516" s="2"/>
      <c r="L516" s="2"/>
      <c r="M516" s="2"/>
      <c r="N516" s="2"/>
      <c r="O516" s="2"/>
      <c r="P516" s="2"/>
      <c r="Q516" s="2"/>
      <c r="R516" s="2"/>
      <c r="S516" s="2"/>
      <c r="T516" s="2"/>
      <c r="U516" s="2"/>
      <c r="V516" s="2"/>
      <c r="W516" s="2"/>
      <c r="X516" s="2"/>
      <c r="Y516" s="2"/>
      <c r="Z516" s="2"/>
      <c r="AA516" s="1622"/>
    </row>
    <row r="517" spans="1:27" ht="15.75">
      <c r="A517" s="2"/>
      <c r="B517" s="64"/>
      <c r="C517" s="2"/>
      <c r="D517" s="2"/>
      <c r="E517" s="2"/>
      <c r="F517" s="2"/>
      <c r="G517" s="2"/>
      <c r="H517" s="2"/>
      <c r="I517" s="2"/>
      <c r="J517" s="2"/>
      <c r="K517" s="2"/>
      <c r="L517" s="2"/>
      <c r="M517" s="2"/>
      <c r="N517" s="2"/>
      <c r="O517" s="2"/>
      <c r="P517" s="2"/>
      <c r="Q517" s="2"/>
      <c r="R517" s="2"/>
      <c r="S517" s="2"/>
      <c r="T517" s="2"/>
      <c r="U517" s="2"/>
      <c r="V517" s="2"/>
      <c r="W517" s="2"/>
      <c r="X517" s="2"/>
      <c r="Y517" s="2"/>
      <c r="Z517" s="2"/>
      <c r="AA517" s="1622"/>
    </row>
    <row r="518" spans="1:27" ht="15.75">
      <c r="A518" s="2"/>
      <c r="B518" s="64"/>
      <c r="C518" s="2"/>
      <c r="D518" s="2"/>
      <c r="E518" s="2"/>
      <c r="F518" s="2"/>
      <c r="G518" s="2"/>
      <c r="H518" s="2"/>
      <c r="I518" s="2"/>
      <c r="J518" s="2"/>
      <c r="K518" s="2"/>
      <c r="L518" s="2"/>
      <c r="M518" s="2"/>
      <c r="N518" s="2"/>
      <c r="O518" s="2"/>
      <c r="P518" s="2"/>
      <c r="Q518" s="2"/>
      <c r="R518" s="2"/>
      <c r="S518" s="2"/>
      <c r="T518" s="2"/>
      <c r="U518" s="2"/>
      <c r="V518" s="2"/>
      <c r="W518" s="2"/>
      <c r="X518" s="2"/>
      <c r="Y518" s="2"/>
      <c r="Z518" s="2"/>
      <c r="AA518" s="1622"/>
    </row>
    <row r="519" spans="1:27" ht="15.75">
      <c r="A519" s="2"/>
      <c r="B519" s="64"/>
      <c r="C519" s="2"/>
      <c r="D519" s="2"/>
      <c r="E519" s="2"/>
      <c r="F519" s="2"/>
      <c r="G519" s="2"/>
      <c r="H519" s="2"/>
      <c r="I519" s="2"/>
      <c r="J519" s="2"/>
      <c r="K519" s="2"/>
      <c r="L519" s="2"/>
      <c r="M519" s="2"/>
      <c r="N519" s="2"/>
      <c r="O519" s="2"/>
      <c r="P519" s="2"/>
      <c r="Q519" s="2"/>
      <c r="R519" s="2"/>
      <c r="S519" s="2"/>
      <c r="T519" s="2"/>
      <c r="U519" s="2"/>
      <c r="V519" s="2"/>
      <c r="W519" s="2"/>
      <c r="X519" s="2"/>
      <c r="Y519" s="2"/>
      <c r="Z519" s="2"/>
      <c r="AA519" s="1622"/>
    </row>
    <row r="520" spans="1:27" ht="15.75">
      <c r="A520" s="2"/>
      <c r="B520" s="64"/>
      <c r="C520" s="2"/>
      <c r="D520" s="2"/>
      <c r="E520" s="2"/>
      <c r="F520" s="2"/>
      <c r="G520" s="2"/>
      <c r="H520" s="2"/>
      <c r="I520" s="2"/>
      <c r="J520" s="2"/>
      <c r="K520" s="2"/>
      <c r="L520" s="2"/>
      <c r="M520" s="2"/>
      <c r="N520" s="2"/>
      <c r="O520" s="2"/>
      <c r="P520" s="2"/>
      <c r="Q520" s="2"/>
      <c r="R520" s="2"/>
      <c r="S520" s="2"/>
      <c r="T520" s="2"/>
      <c r="U520" s="2"/>
      <c r="V520" s="2"/>
      <c r="W520" s="2"/>
      <c r="X520" s="2"/>
      <c r="Y520" s="2"/>
      <c r="Z520" s="2"/>
      <c r="AA520" s="1622"/>
    </row>
    <row r="521" spans="1:27" ht="15.75">
      <c r="A521" s="2"/>
      <c r="B521" s="64"/>
      <c r="C521" s="2"/>
      <c r="D521" s="2"/>
      <c r="E521" s="2"/>
      <c r="F521" s="2"/>
      <c r="G521" s="2"/>
      <c r="H521" s="2"/>
      <c r="I521" s="2"/>
      <c r="J521" s="2"/>
      <c r="K521" s="2"/>
      <c r="L521" s="2"/>
      <c r="M521" s="2"/>
      <c r="N521" s="2"/>
      <c r="O521" s="2"/>
      <c r="P521" s="2"/>
      <c r="Q521" s="2"/>
      <c r="R521" s="2"/>
      <c r="S521" s="2"/>
      <c r="T521" s="2"/>
      <c r="U521" s="2"/>
      <c r="V521" s="2"/>
      <c r="W521" s="2"/>
      <c r="X521" s="2"/>
      <c r="Y521" s="2"/>
      <c r="Z521" s="2"/>
      <c r="AA521" s="1622"/>
    </row>
    <row r="522" spans="1:27" ht="15.75">
      <c r="A522" s="2"/>
      <c r="B522" s="64"/>
      <c r="C522" s="2"/>
      <c r="D522" s="2"/>
      <c r="E522" s="2"/>
      <c r="F522" s="2"/>
      <c r="G522" s="2"/>
      <c r="H522" s="2"/>
      <c r="I522" s="2"/>
      <c r="J522" s="2"/>
      <c r="K522" s="2"/>
      <c r="L522" s="2"/>
      <c r="M522" s="2"/>
      <c r="N522" s="2"/>
      <c r="O522" s="2"/>
      <c r="P522" s="2"/>
      <c r="Q522" s="2"/>
      <c r="R522" s="2"/>
      <c r="S522" s="2"/>
      <c r="T522" s="2"/>
      <c r="U522" s="2"/>
      <c r="V522" s="2"/>
      <c r="W522" s="2"/>
      <c r="X522" s="2"/>
      <c r="Y522" s="2"/>
      <c r="Z522" s="2"/>
      <c r="AA522" s="1622"/>
    </row>
    <row r="523" spans="1:27" ht="15.75">
      <c r="A523" s="2"/>
      <c r="B523" s="64"/>
      <c r="C523" s="2"/>
      <c r="D523" s="2"/>
      <c r="E523" s="2"/>
      <c r="F523" s="2"/>
      <c r="G523" s="2"/>
      <c r="H523" s="2"/>
      <c r="I523" s="2"/>
      <c r="J523" s="2"/>
      <c r="K523" s="2"/>
      <c r="L523" s="2"/>
      <c r="M523" s="2"/>
      <c r="N523" s="2"/>
      <c r="O523" s="2"/>
      <c r="P523" s="2"/>
      <c r="Q523" s="2"/>
      <c r="R523" s="2"/>
      <c r="S523" s="2"/>
      <c r="T523" s="2"/>
      <c r="U523" s="2"/>
      <c r="V523" s="2"/>
      <c r="W523" s="2"/>
      <c r="X523" s="2"/>
      <c r="Y523" s="2"/>
      <c r="Z523" s="2"/>
      <c r="AA523" s="1622"/>
    </row>
    <row r="524" spans="1:27" ht="15.75">
      <c r="A524" s="2"/>
      <c r="B524" s="64"/>
      <c r="C524" s="2"/>
      <c r="D524" s="2"/>
      <c r="E524" s="2"/>
      <c r="F524" s="2"/>
      <c r="G524" s="2"/>
      <c r="H524" s="2"/>
      <c r="I524" s="2"/>
      <c r="J524" s="2"/>
      <c r="K524" s="2"/>
      <c r="L524" s="2"/>
      <c r="M524" s="2"/>
      <c r="N524" s="2"/>
      <c r="O524" s="2"/>
      <c r="P524" s="2"/>
      <c r="Q524" s="2"/>
      <c r="R524" s="2"/>
      <c r="S524" s="2"/>
      <c r="T524" s="2"/>
      <c r="U524" s="2"/>
      <c r="V524" s="2"/>
      <c r="W524" s="2"/>
      <c r="X524" s="2"/>
      <c r="Y524" s="2"/>
      <c r="Z524" s="2"/>
      <c r="AA524" s="1622"/>
    </row>
    <row r="525" spans="1:27" ht="15.75">
      <c r="A525" s="2"/>
      <c r="B525" s="64"/>
      <c r="C525" s="2"/>
      <c r="D525" s="2"/>
      <c r="E525" s="2"/>
      <c r="F525" s="2"/>
      <c r="G525" s="2"/>
      <c r="H525" s="2"/>
      <c r="I525" s="2"/>
      <c r="J525" s="2"/>
      <c r="K525" s="2"/>
      <c r="L525" s="2"/>
      <c r="M525" s="2"/>
      <c r="N525" s="2"/>
      <c r="O525" s="2"/>
      <c r="P525" s="2"/>
      <c r="Q525" s="2"/>
      <c r="R525" s="2"/>
      <c r="S525" s="2"/>
      <c r="T525" s="2"/>
      <c r="U525" s="2"/>
      <c r="V525" s="2"/>
      <c r="W525" s="2"/>
      <c r="X525" s="2"/>
      <c r="Y525" s="2"/>
      <c r="Z525" s="2"/>
      <c r="AA525" s="1622"/>
    </row>
    <row r="526" spans="1:27" ht="15.75">
      <c r="A526" s="2"/>
      <c r="B526" s="64"/>
      <c r="C526" s="2"/>
      <c r="D526" s="2"/>
      <c r="E526" s="2"/>
      <c r="F526" s="2"/>
      <c r="G526" s="2"/>
      <c r="H526" s="2"/>
      <c r="I526" s="2"/>
      <c r="J526" s="2"/>
      <c r="K526" s="2"/>
      <c r="L526" s="2"/>
      <c r="M526" s="2"/>
      <c r="N526" s="2"/>
      <c r="O526" s="2"/>
      <c r="P526" s="2"/>
      <c r="Q526" s="2"/>
      <c r="R526" s="2"/>
      <c r="S526" s="2"/>
      <c r="T526" s="2"/>
      <c r="U526" s="2"/>
      <c r="V526" s="2"/>
      <c r="W526" s="2"/>
      <c r="X526" s="2"/>
      <c r="Y526" s="2"/>
      <c r="Z526" s="2"/>
      <c r="AA526" s="1622"/>
    </row>
    <row r="527" spans="1:27" ht="15.75">
      <c r="A527" s="2"/>
      <c r="B527" s="64"/>
      <c r="C527" s="2"/>
      <c r="D527" s="2"/>
      <c r="E527" s="2"/>
      <c r="F527" s="2"/>
      <c r="G527" s="2"/>
      <c r="H527" s="2"/>
      <c r="I527" s="2"/>
      <c r="J527" s="2"/>
      <c r="K527" s="2"/>
      <c r="L527" s="2"/>
      <c r="M527" s="2"/>
      <c r="N527" s="2"/>
      <c r="O527" s="2"/>
      <c r="P527" s="2"/>
      <c r="Q527" s="2"/>
      <c r="R527" s="2"/>
      <c r="S527" s="2"/>
      <c r="T527" s="2"/>
      <c r="U527" s="2"/>
      <c r="V527" s="2"/>
      <c r="W527" s="2"/>
      <c r="X527" s="2"/>
      <c r="Y527" s="2"/>
      <c r="Z527" s="2"/>
      <c r="AA527" s="1622"/>
    </row>
    <row r="528" spans="1:27" ht="15.75">
      <c r="A528" s="2"/>
      <c r="B528" s="64"/>
      <c r="C528" s="2"/>
      <c r="D528" s="2"/>
      <c r="E528" s="2"/>
      <c r="F528" s="2"/>
      <c r="G528" s="2"/>
      <c r="H528" s="2"/>
      <c r="I528" s="2"/>
      <c r="J528" s="2"/>
      <c r="K528" s="2"/>
      <c r="L528" s="2"/>
      <c r="M528" s="2"/>
      <c r="N528" s="2"/>
      <c r="O528" s="2"/>
      <c r="P528" s="2"/>
      <c r="Q528" s="2"/>
      <c r="R528" s="2"/>
      <c r="S528" s="2"/>
      <c r="T528" s="2"/>
      <c r="U528" s="2"/>
      <c r="V528" s="2"/>
      <c r="W528" s="2"/>
      <c r="X528" s="2"/>
      <c r="Y528" s="2"/>
      <c r="Z528" s="2"/>
      <c r="AA528" s="1622"/>
    </row>
    <row r="529" spans="1:27" ht="15.75">
      <c r="A529" s="2"/>
      <c r="B529" s="64"/>
      <c r="C529" s="2"/>
      <c r="D529" s="2"/>
      <c r="E529" s="2"/>
      <c r="F529" s="2"/>
      <c r="G529" s="2"/>
      <c r="H529" s="2"/>
      <c r="I529" s="2"/>
      <c r="J529" s="2"/>
      <c r="K529" s="2"/>
      <c r="L529" s="2"/>
      <c r="M529" s="2"/>
      <c r="N529" s="2"/>
      <c r="O529" s="2"/>
      <c r="P529" s="2"/>
      <c r="Q529" s="2"/>
      <c r="R529" s="2"/>
      <c r="S529" s="2"/>
      <c r="T529" s="2"/>
      <c r="U529" s="2"/>
      <c r="V529" s="2"/>
      <c r="W529" s="2"/>
      <c r="X529" s="2"/>
      <c r="Y529" s="2"/>
      <c r="Z529" s="2"/>
      <c r="AA529" s="1622"/>
    </row>
    <row r="530" spans="1:27" ht="15.75">
      <c r="A530" s="2"/>
      <c r="B530" s="64"/>
      <c r="C530" s="2"/>
      <c r="D530" s="2"/>
      <c r="E530" s="2"/>
      <c r="F530" s="2"/>
      <c r="G530" s="2"/>
      <c r="H530" s="2"/>
      <c r="I530" s="2"/>
      <c r="J530" s="2"/>
      <c r="K530" s="2"/>
      <c r="L530" s="2"/>
      <c r="M530" s="2"/>
      <c r="N530" s="2"/>
      <c r="O530" s="2"/>
      <c r="P530" s="2"/>
      <c r="Q530" s="2"/>
      <c r="R530" s="2"/>
      <c r="S530" s="2"/>
      <c r="T530" s="2"/>
      <c r="U530" s="2"/>
      <c r="V530" s="2"/>
      <c r="W530" s="2"/>
      <c r="X530" s="2"/>
      <c r="Y530" s="2"/>
      <c r="Z530" s="2"/>
      <c r="AA530" s="1622"/>
    </row>
    <row r="531" spans="1:27" ht="15.75">
      <c r="A531" s="2"/>
      <c r="B531" s="64"/>
      <c r="C531" s="2"/>
      <c r="D531" s="2"/>
      <c r="E531" s="2"/>
      <c r="F531" s="2"/>
      <c r="G531" s="2"/>
      <c r="H531" s="2"/>
      <c r="I531" s="2"/>
      <c r="J531" s="2"/>
      <c r="K531" s="2"/>
      <c r="L531" s="2"/>
      <c r="M531" s="2"/>
      <c r="N531" s="2"/>
      <c r="O531" s="2"/>
      <c r="P531" s="2"/>
      <c r="Q531" s="2"/>
      <c r="R531" s="2"/>
      <c r="S531" s="2"/>
      <c r="T531" s="2"/>
      <c r="U531" s="2"/>
      <c r="V531" s="2"/>
      <c r="W531" s="2"/>
      <c r="X531" s="2"/>
      <c r="Y531" s="2"/>
      <c r="Z531" s="2"/>
      <c r="AA531" s="1622"/>
    </row>
    <row r="532" spans="1:27" ht="15.75">
      <c r="A532" s="2"/>
      <c r="B532" s="64"/>
      <c r="C532" s="2"/>
      <c r="D532" s="2"/>
      <c r="E532" s="2"/>
      <c r="F532" s="2"/>
      <c r="G532" s="2"/>
      <c r="H532" s="2"/>
      <c r="I532" s="2"/>
      <c r="J532" s="2"/>
      <c r="K532" s="2"/>
      <c r="L532" s="2"/>
      <c r="M532" s="2"/>
      <c r="N532" s="2"/>
      <c r="O532" s="2"/>
      <c r="P532" s="2"/>
      <c r="Q532" s="2"/>
      <c r="R532" s="2"/>
      <c r="S532" s="2"/>
      <c r="T532" s="2"/>
      <c r="U532" s="2"/>
      <c r="V532" s="2"/>
      <c r="W532" s="2"/>
      <c r="X532" s="2"/>
      <c r="Y532" s="2"/>
      <c r="Z532" s="2"/>
      <c r="AA532" s="1622"/>
    </row>
    <row r="533" spans="1:27" ht="15.75">
      <c r="A533" s="2"/>
      <c r="B533" s="64"/>
      <c r="C533" s="2"/>
      <c r="D533" s="2"/>
      <c r="E533" s="2"/>
      <c r="F533" s="2"/>
      <c r="G533" s="2"/>
      <c r="H533" s="2"/>
      <c r="I533" s="2"/>
      <c r="J533" s="2"/>
      <c r="K533" s="2"/>
      <c r="L533" s="2"/>
      <c r="M533" s="2"/>
      <c r="N533" s="2"/>
      <c r="O533" s="2"/>
      <c r="P533" s="2"/>
      <c r="Q533" s="2"/>
      <c r="R533" s="2"/>
      <c r="S533" s="2"/>
      <c r="T533" s="2"/>
      <c r="U533" s="2"/>
      <c r="V533" s="2"/>
      <c r="W533" s="2"/>
      <c r="X533" s="2"/>
      <c r="Y533" s="2"/>
      <c r="Z533" s="2"/>
      <c r="AA533" s="1622"/>
    </row>
    <row r="534" spans="1:27" ht="15.75">
      <c r="A534" s="2"/>
      <c r="B534" s="64"/>
      <c r="C534" s="2"/>
      <c r="D534" s="2"/>
      <c r="E534" s="2"/>
      <c r="F534" s="2"/>
      <c r="G534" s="2"/>
      <c r="H534" s="2"/>
      <c r="I534" s="2"/>
      <c r="J534" s="2"/>
      <c r="K534" s="2"/>
      <c r="L534" s="2"/>
      <c r="M534" s="2"/>
      <c r="N534" s="2"/>
      <c r="O534" s="2"/>
      <c r="P534" s="2"/>
      <c r="Q534" s="2"/>
      <c r="R534" s="2"/>
      <c r="S534" s="2"/>
      <c r="T534" s="2"/>
      <c r="U534" s="2"/>
      <c r="V534" s="2"/>
      <c r="W534" s="2"/>
      <c r="X534" s="2"/>
      <c r="Y534" s="2"/>
      <c r="Z534" s="2"/>
      <c r="AA534" s="1622"/>
    </row>
    <row r="535" spans="1:27" ht="15.75">
      <c r="A535" s="2"/>
      <c r="B535" s="64"/>
      <c r="C535" s="2"/>
      <c r="D535" s="2"/>
      <c r="E535" s="2"/>
      <c r="F535" s="2"/>
      <c r="G535" s="2"/>
      <c r="H535" s="2"/>
      <c r="I535" s="2"/>
      <c r="J535" s="2"/>
      <c r="K535" s="2"/>
      <c r="L535" s="2"/>
      <c r="M535" s="2"/>
      <c r="N535" s="2"/>
      <c r="O535" s="2"/>
      <c r="P535" s="2"/>
      <c r="Q535" s="2"/>
      <c r="R535" s="2"/>
      <c r="S535" s="2"/>
      <c r="T535" s="2"/>
      <c r="U535" s="2"/>
      <c r="V535" s="2"/>
      <c r="W535" s="2"/>
      <c r="X535" s="2"/>
      <c r="Y535" s="2"/>
      <c r="Z535" s="2"/>
      <c r="AA535" s="1622"/>
    </row>
    <row r="536" spans="1:27" ht="15.75">
      <c r="A536" s="2"/>
      <c r="B536" s="64"/>
      <c r="C536" s="2"/>
      <c r="D536" s="2"/>
      <c r="E536" s="2"/>
      <c r="F536" s="2"/>
      <c r="G536" s="2"/>
      <c r="H536" s="2"/>
      <c r="I536" s="2"/>
      <c r="J536" s="2"/>
      <c r="K536" s="2"/>
      <c r="L536" s="2"/>
      <c r="M536" s="2"/>
      <c r="N536" s="2"/>
      <c r="O536" s="2"/>
      <c r="P536" s="2"/>
      <c r="Q536" s="2"/>
      <c r="R536" s="2"/>
      <c r="S536" s="2"/>
      <c r="T536" s="2"/>
      <c r="U536" s="2"/>
      <c r="V536" s="2"/>
      <c r="W536" s="2"/>
      <c r="X536" s="2"/>
      <c r="Y536" s="2"/>
      <c r="Z536" s="2"/>
      <c r="AA536" s="1622"/>
    </row>
    <row r="537" spans="1:27" ht="15.75">
      <c r="A537" s="2"/>
      <c r="B537" s="64"/>
      <c r="C537" s="2"/>
      <c r="D537" s="2"/>
      <c r="E537" s="2"/>
      <c r="F537" s="2"/>
      <c r="G537" s="2"/>
      <c r="H537" s="2"/>
      <c r="I537" s="2"/>
      <c r="J537" s="2"/>
      <c r="K537" s="2"/>
      <c r="L537" s="2"/>
      <c r="M537" s="2"/>
      <c r="N537" s="2"/>
      <c r="O537" s="2"/>
      <c r="P537" s="2"/>
      <c r="Q537" s="2"/>
      <c r="R537" s="2"/>
      <c r="S537" s="2"/>
      <c r="T537" s="2"/>
      <c r="U537" s="2"/>
      <c r="V537" s="2"/>
      <c r="W537" s="2"/>
      <c r="X537" s="2"/>
      <c r="Y537" s="2"/>
      <c r="Z537" s="2"/>
      <c r="AA537" s="1622"/>
    </row>
    <row r="538" spans="1:27" ht="15.75">
      <c r="A538" s="2"/>
      <c r="B538" s="64"/>
      <c r="C538" s="2"/>
      <c r="D538" s="2"/>
      <c r="E538" s="2"/>
      <c r="F538" s="2"/>
      <c r="G538" s="2"/>
      <c r="H538" s="2"/>
      <c r="I538" s="2"/>
      <c r="J538" s="2"/>
      <c r="K538" s="2"/>
      <c r="L538" s="2"/>
      <c r="M538" s="2"/>
      <c r="N538" s="2"/>
      <c r="O538" s="2"/>
      <c r="P538" s="2"/>
      <c r="Q538" s="2"/>
      <c r="R538" s="2"/>
      <c r="S538" s="2"/>
      <c r="T538" s="2"/>
      <c r="U538" s="2"/>
      <c r="V538" s="2"/>
      <c r="W538" s="2"/>
      <c r="X538" s="2"/>
      <c r="Y538" s="2"/>
      <c r="Z538" s="2"/>
      <c r="AA538" s="1622"/>
    </row>
    <row r="539" spans="1:27" ht="15.75">
      <c r="A539" s="2"/>
      <c r="B539" s="64"/>
      <c r="C539" s="2"/>
      <c r="D539" s="2"/>
      <c r="E539" s="2"/>
      <c r="F539" s="2"/>
      <c r="G539" s="2"/>
      <c r="H539" s="2"/>
      <c r="I539" s="2"/>
      <c r="J539" s="2"/>
      <c r="K539" s="2"/>
      <c r="L539" s="2"/>
      <c r="M539" s="2"/>
      <c r="N539" s="2"/>
      <c r="O539" s="2"/>
      <c r="P539" s="2"/>
      <c r="Q539" s="2"/>
      <c r="R539" s="2"/>
      <c r="S539" s="2"/>
      <c r="T539" s="2"/>
      <c r="U539" s="2"/>
      <c r="V539" s="2"/>
      <c r="W539" s="2"/>
      <c r="X539" s="2"/>
      <c r="Y539" s="2"/>
      <c r="Z539" s="2"/>
      <c r="AA539" s="1622"/>
    </row>
    <row r="540" spans="1:27" ht="15.75">
      <c r="A540" s="2"/>
      <c r="B540" s="64"/>
      <c r="C540" s="2"/>
      <c r="D540" s="2"/>
      <c r="E540" s="2"/>
      <c r="F540" s="2"/>
      <c r="G540" s="2"/>
      <c r="H540" s="2"/>
      <c r="I540" s="2"/>
      <c r="J540" s="2"/>
      <c r="K540" s="2"/>
      <c r="L540" s="2"/>
      <c r="M540" s="2"/>
      <c r="N540" s="2"/>
      <c r="O540" s="2"/>
      <c r="P540" s="2"/>
      <c r="Q540" s="2"/>
      <c r="R540" s="2"/>
      <c r="S540" s="2"/>
      <c r="T540" s="2"/>
      <c r="U540" s="2"/>
      <c r="V540" s="2"/>
      <c r="W540" s="2"/>
      <c r="X540" s="2"/>
      <c r="Y540" s="2"/>
      <c r="Z540" s="2"/>
      <c r="AA540" s="1622"/>
    </row>
    <row r="541" spans="1:27" ht="15.75">
      <c r="A541" s="2"/>
      <c r="B541" s="64"/>
      <c r="C541" s="2"/>
      <c r="D541" s="2"/>
      <c r="E541" s="2"/>
      <c r="F541" s="2"/>
      <c r="G541" s="2"/>
      <c r="H541" s="2"/>
      <c r="I541" s="2"/>
      <c r="J541" s="2"/>
      <c r="K541" s="2"/>
      <c r="L541" s="2"/>
      <c r="M541" s="2"/>
      <c r="N541" s="2"/>
      <c r="O541" s="2"/>
      <c r="P541" s="2"/>
      <c r="Q541" s="2"/>
      <c r="R541" s="2"/>
      <c r="S541" s="2"/>
      <c r="T541" s="2"/>
      <c r="U541" s="2"/>
      <c r="V541" s="2"/>
      <c r="W541" s="2"/>
      <c r="X541" s="2"/>
      <c r="Y541" s="2"/>
      <c r="Z541" s="2"/>
      <c r="AA541" s="1622"/>
    </row>
    <row r="542" spans="1:27" ht="15.75">
      <c r="A542" s="2"/>
      <c r="B542" s="64"/>
      <c r="C542" s="2"/>
      <c r="D542" s="2"/>
      <c r="E542" s="2"/>
      <c r="F542" s="2"/>
      <c r="G542" s="2"/>
      <c r="H542" s="2"/>
      <c r="I542" s="2"/>
      <c r="J542" s="2"/>
      <c r="K542" s="2"/>
      <c r="L542" s="2"/>
      <c r="M542" s="2"/>
      <c r="N542" s="2"/>
      <c r="O542" s="2"/>
      <c r="P542" s="2"/>
      <c r="Q542" s="2"/>
      <c r="R542" s="2"/>
      <c r="S542" s="2"/>
      <c r="T542" s="2"/>
      <c r="U542" s="2"/>
      <c r="V542" s="2"/>
      <c r="W542" s="2"/>
      <c r="X542" s="2"/>
      <c r="Y542" s="2"/>
      <c r="Z542" s="2"/>
      <c r="AA542" s="1622"/>
    </row>
    <row r="543" spans="1:27" ht="15.75">
      <c r="A543" s="2"/>
      <c r="B543" s="64"/>
      <c r="C543" s="2"/>
      <c r="D543" s="2"/>
      <c r="E543" s="2"/>
      <c r="F543" s="2"/>
      <c r="G543" s="2"/>
      <c r="H543" s="2"/>
      <c r="I543" s="2"/>
      <c r="J543" s="2"/>
      <c r="K543" s="2"/>
      <c r="L543" s="2"/>
      <c r="M543" s="2"/>
      <c r="N543" s="2"/>
      <c r="O543" s="2"/>
      <c r="P543" s="2"/>
      <c r="Q543" s="2"/>
      <c r="R543" s="2"/>
      <c r="S543" s="2"/>
      <c r="T543" s="2"/>
      <c r="U543" s="2"/>
      <c r="V543" s="2"/>
      <c r="W543" s="2"/>
      <c r="X543" s="2"/>
      <c r="Y543" s="2"/>
      <c r="Z543" s="2"/>
      <c r="AA543" s="1622"/>
    </row>
    <row r="544" spans="1:27" ht="15.75">
      <c r="A544" s="2"/>
      <c r="B544" s="64"/>
      <c r="C544" s="2"/>
      <c r="D544" s="2"/>
      <c r="E544" s="2"/>
      <c r="F544" s="2"/>
      <c r="G544" s="2"/>
      <c r="H544" s="2"/>
      <c r="I544" s="2"/>
      <c r="J544" s="2"/>
      <c r="K544" s="2"/>
      <c r="L544" s="2"/>
      <c r="M544" s="2"/>
      <c r="N544" s="2"/>
      <c r="O544" s="2"/>
      <c r="P544" s="2"/>
      <c r="Q544" s="2"/>
      <c r="R544" s="2"/>
      <c r="S544" s="2"/>
      <c r="T544" s="2"/>
      <c r="U544" s="2"/>
      <c r="V544" s="2"/>
      <c r="W544" s="2"/>
      <c r="X544" s="2"/>
      <c r="Y544" s="2"/>
      <c r="Z544" s="2"/>
      <c r="AA544" s="1622"/>
    </row>
    <row r="545" spans="1:27" ht="15.75">
      <c r="A545" s="2"/>
      <c r="B545" s="64"/>
      <c r="C545" s="2"/>
      <c r="D545" s="2"/>
      <c r="E545" s="2"/>
      <c r="F545" s="2"/>
      <c r="G545" s="2"/>
      <c r="H545" s="2"/>
      <c r="I545" s="2"/>
      <c r="J545" s="2"/>
      <c r="K545" s="2"/>
      <c r="L545" s="2"/>
      <c r="M545" s="2"/>
      <c r="N545" s="2"/>
      <c r="O545" s="2"/>
      <c r="P545" s="2"/>
      <c r="Q545" s="2"/>
      <c r="R545" s="2"/>
      <c r="S545" s="2"/>
      <c r="T545" s="2"/>
      <c r="U545" s="2"/>
      <c r="V545" s="2"/>
      <c r="W545" s="2"/>
      <c r="X545" s="2"/>
      <c r="Y545" s="2"/>
      <c r="Z545" s="2"/>
      <c r="AA545" s="1622"/>
    </row>
    <row r="546" spans="1:27" ht="15.75">
      <c r="A546" s="2"/>
      <c r="B546" s="64"/>
      <c r="C546" s="2"/>
      <c r="D546" s="2"/>
      <c r="E546" s="2"/>
      <c r="F546" s="2"/>
      <c r="G546" s="2"/>
      <c r="H546" s="2"/>
      <c r="I546" s="2"/>
      <c r="J546" s="2"/>
      <c r="K546" s="2"/>
      <c r="L546" s="2"/>
      <c r="M546" s="2"/>
      <c r="N546" s="2"/>
      <c r="O546" s="2"/>
      <c r="P546" s="2"/>
      <c r="Q546" s="2"/>
      <c r="R546" s="2"/>
      <c r="S546" s="2"/>
      <c r="T546" s="2"/>
      <c r="U546" s="2"/>
      <c r="V546" s="2"/>
      <c r="W546" s="2"/>
      <c r="X546" s="2"/>
      <c r="Y546" s="2"/>
      <c r="Z546" s="2"/>
      <c r="AA546" s="1622"/>
    </row>
    <row r="547" spans="1:27" ht="15.75">
      <c r="A547" s="2"/>
      <c r="B547" s="64"/>
      <c r="C547" s="2"/>
      <c r="D547" s="2"/>
      <c r="E547" s="2"/>
      <c r="F547" s="2"/>
      <c r="G547" s="2"/>
      <c r="H547" s="2"/>
      <c r="I547" s="2"/>
      <c r="J547" s="2"/>
      <c r="K547" s="2"/>
      <c r="L547" s="2"/>
      <c r="M547" s="2"/>
      <c r="N547" s="2"/>
      <c r="O547" s="2"/>
      <c r="P547" s="2"/>
      <c r="Q547" s="2"/>
      <c r="R547" s="2"/>
      <c r="S547" s="2"/>
      <c r="T547" s="2"/>
      <c r="U547" s="2"/>
      <c r="V547" s="2"/>
      <c r="W547" s="2"/>
      <c r="X547" s="2"/>
      <c r="Y547" s="2"/>
      <c r="Z547" s="2"/>
      <c r="AA547" s="1622"/>
    </row>
    <row r="548" spans="1:27" ht="15.75">
      <c r="A548" s="2"/>
      <c r="B548" s="64"/>
      <c r="C548" s="2"/>
      <c r="D548" s="2"/>
      <c r="E548" s="2"/>
      <c r="F548" s="2"/>
      <c r="G548" s="2"/>
      <c r="H548" s="2"/>
      <c r="I548" s="2"/>
      <c r="J548" s="2"/>
      <c r="K548" s="2"/>
      <c r="L548" s="2"/>
      <c r="M548" s="2"/>
      <c r="N548" s="2"/>
      <c r="O548" s="2"/>
      <c r="P548" s="2"/>
      <c r="Q548" s="2"/>
      <c r="R548" s="2"/>
      <c r="S548" s="2"/>
      <c r="T548" s="2"/>
      <c r="U548" s="2"/>
      <c r="V548" s="2"/>
      <c r="W548" s="2"/>
      <c r="X548" s="2"/>
      <c r="Y548" s="2"/>
      <c r="Z548" s="2"/>
      <c r="AA548" s="1622"/>
    </row>
    <row r="549" spans="1:27" ht="15.75">
      <c r="A549" s="2"/>
      <c r="B549" s="64"/>
      <c r="C549" s="2"/>
      <c r="D549" s="2"/>
      <c r="E549" s="2"/>
      <c r="F549" s="2"/>
      <c r="G549" s="2"/>
      <c r="H549" s="2"/>
      <c r="I549" s="2"/>
      <c r="J549" s="2"/>
      <c r="K549" s="2"/>
      <c r="L549" s="2"/>
      <c r="M549" s="2"/>
      <c r="N549" s="2"/>
      <c r="O549" s="2"/>
      <c r="P549" s="2"/>
      <c r="Q549" s="2"/>
      <c r="R549" s="2"/>
      <c r="S549" s="2"/>
      <c r="T549" s="2"/>
      <c r="U549" s="2"/>
      <c r="V549" s="2"/>
      <c r="W549" s="2"/>
      <c r="X549" s="2"/>
      <c r="Y549" s="2"/>
      <c r="Z549" s="2"/>
      <c r="AA549" s="1622"/>
    </row>
    <row r="550" spans="1:27" ht="15.75">
      <c r="A550" s="2"/>
      <c r="B550" s="64"/>
      <c r="C550" s="2"/>
      <c r="D550" s="2"/>
      <c r="E550" s="2"/>
      <c r="F550" s="2"/>
      <c r="G550" s="2"/>
      <c r="H550" s="2"/>
      <c r="I550" s="2"/>
      <c r="J550" s="2"/>
      <c r="K550" s="2"/>
      <c r="L550" s="2"/>
      <c r="M550" s="2"/>
      <c r="N550" s="2"/>
      <c r="O550" s="2"/>
      <c r="P550" s="2"/>
      <c r="Q550" s="2"/>
      <c r="R550" s="2"/>
      <c r="S550" s="2"/>
      <c r="T550" s="2"/>
      <c r="U550" s="2"/>
      <c r="V550" s="2"/>
      <c r="W550" s="2"/>
      <c r="X550" s="2"/>
      <c r="Y550" s="2"/>
      <c r="Z550" s="2"/>
      <c r="AA550" s="1622"/>
    </row>
    <row r="551" spans="1:27" ht="15.75">
      <c r="A551" s="2"/>
      <c r="B551" s="64"/>
      <c r="C551" s="2"/>
      <c r="D551" s="2"/>
      <c r="E551" s="2"/>
      <c r="F551" s="2"/>
      <c r="G551" s="2"/>
      <c r="H551" s="2"/>
      <c r="I551" s="2"/>
      <c r="J551" s="2"/>
      <c r="K551" s="2"/>
      <c r="L551" s="2"/>
      <c r="M551" s="2"/>
      <c r="N551" s="2"/>
      <c r="O551" s="2"/>
      <c r="P551" s="2"/>
      <c r="Q551" s="2"/>
      <c r="R551" s="2"/>
      <c r="S551" s="2"/>
      <c r="T551" s="2"/>
      <c r="U551" s="2"/>
      <c r="V551" s="2"/>
      <c r="W551" s="2"/>
      <c r="X551" s="2"/>
      <c r="Y551" s="2"/>
      <c r="Z551" s="2"/>
      <c r="AA551" s="1622"/>
    </row>
    <row r="552" spans="1:27" ht="15.75">
      <c r="A552" s="2"/>
      <c r="B552" s="64"/>
      <c r="C552" s="2"/>
      <c r="D552" s="2"/>
      <c r="E552" s="2"/>
      <c r="F552" s="2"/>
      <c r="G552" s="2"/>
      <c r="H552" s="2"/>
      <c r="I552" s="2"/>
      <c r="J552" s="2"/>
      <c r="K552" s="2"/>
      <c r="L552" s="2"/>
      <c r="M552" s="2"/>
      <c r="N552" s="2"/>
      <c r="O552" s="2"/>
      <c r="P552" s="2"/>
      <c r="Q552" s="2"/>
      <c r="R552" s="2"/>
      <c r="S552" s="2"/>
      <c r="T552" s="2"/>
      <c r="U552" s="2"/>
      <c r="V552" s="2"/>
      <c r="W552" s="2"/>
      <c r="X552" s="2"/>
      <c r="Y552" s="2"/>
      <c r="Z552" s="2"/>
      <c r="AA552" s="1622"/>
    </row>
    <row r="553" spans="1:27" ht="15.75">
      <c r="A553" s="2"/>
      <c r="B553" s="64"/>
      <c r="C553" s="2"/>
      <c r="D553" s="2"/>
      <c r="E553" s="2"/>
      <c r="F553" s="2"/>
      <c r="G553" s="2"/>
      <c r="H553" s="2"/>
      <c r="I553" s="2"/>
      <c r="J553" s="2"/>
      <c r="K553" s="2"/>
      <c r="L553" s="2"/>
      <c r="M553" s="2"/>
      <c r="N553" s="2"/>
      <c r="O553" s="2"/>
      <c r="P553" s="2"/>
      <c r="Q553" s="2"/>
      <c r="R553" s="2"/>
      <c r="S553" s="2"/>
      <c r="T553" s="2"/>
      <c r="U553" s="2"/>
      <c r="V553" s="2"/>
      <c r="W553" s="2"/>
      <c r="X553" s="2"/>
      <c r="Y553" s="2"/>
      <c r="Z553" s="2"/>
      <c r="AA553" s="1622"/>
    </row>
    <row r="554" spans="1:27" ht="15.75">
      <c r="A554" s="2"/>
      <c r="B554" s="64"/>
      <c r="C554" s="2"/>
      <c r="D554" s="2"/>
      <c r="E554" s="2"/>
      <c r="F554" s="2"/>
      <c r="G554" s="2"/>
      <c r="H554" s="2"/>
      <c r="I554" s="2"/>
      <c r="J554" s="2"/>
      <c r="K554" s="2"/>
      <c r="L554" s="2"/>
      <c r="M554" s="2"/>
      <c r="N554" s="2"/>
      <c r="O554" s="2"/>
      <c r="P554" s="2"/>
      <c r="Q554" s="2"/>
      <c r="R554" s="2"/>
      <c r="S554" s="2"/>
      <c r="T554" s="2"/>
      <c r="U554" s="2"/>
      <c r="V554" s="2"/>
      <c r="W554" s="2"/>
      <c r="X554" s="2"/>
      <c r="Y554" s="2"/>
      <c r="Z554" s="2"/>
      <c r="AA554" s="1622"/>
    </row>
    <row r="555" spans="1:27" ht="15.75">
      <c r="A555" s="2"/>
      <c r="B555" s="64"/>
      <c r="C555" s="2"/>
      <c r="D555" s="2"/>
      <c r="E555" s="2"/>
      <c r="F555" s="2"/>
      <c r="G555" s="2"/>
      <c r="H555" s="2"/>
      <c r="I555" s="2"/>
      <c r="J555" s="2"/>
      <c r="K555" s="2"/>
      <c r="L555" s="2"/>
      <c r="M555" s="2"/>
      <c r="N555" s="2"/>
      <c r="O555" s="2"/>
      <c r="P555" s="2"/>
      <c r="Q555" s="2"/>
      <c r="R555" s="2"/>
      <c r="S555" s="2"/>
      <c r="T555" s="2"/>
      <c r="U555" s="2"/>
      <c r="V555" s="2"/>
      <c r="W555" s="2"/>
      <c r="X555" s="2"/>
      <c r="Y555" s="2"/>
      <c r="Z555" s="2"/>
      <c r="AA555" s="1622"/>
    </row>
    <row r="556" spans="1:27" ht="15.75">
      <c r="A556" s="2"/>
      <c r="B556" s="64"/>
      <c r="C556" s="2"/>
      <c r="D556" s="2"/>
      <c r="E556" s="2"/>
      <c r="F556" s="2"/>
      <c r="G556" s="2"/>
      <c r="H556" s="2"/>
      <c r="I556" s="2"/>
      <c r="J556" s="2"/>
      <c r="K556" s="2"/>
      <c r="L556" s="2"/>
      <c r="M556" s="2"/>
      <c r="N556" s="2"/>
      <c r="O556" s="2"/>
      <c r="P556" s="2"/>
      <c r="Q556" s="2"/>
      <c r="R556" s="2"/>
      <c r="S556" s="2"/>
      <c r="T556" s="2"/>
      <c r="U556" s="2"/>
      <c r="V556" s="2"/>
      <c r="W556" s="2"/>
      <c r="X556" s="2"/>
      <c r="Y556" s="2"/>
      <c r="Z556" s="2"/>
      <c r="AA556" s="1622"/>
    </row>
    <row r="557" spans="1:27" ht="15.75">
      <c r="A557" s="2"/>
      <c r="B557" s="64"/>
      <c r="C557" s="2"/>
      <c r="D557" s="2"/>
      <c r="E557" s="2"/>
      <c r="F557" s="2"/>
      <c r="G557" s="2"/>
      <c r="H557" s="2"/>
      <c r="I557" s="2"/>
      <c r="J557" s="2"/>
      <c r="K557" s="2"/>
      <c r="L557" s="2"/>
      <c r="M557" s="2"/>
      <c r="N557" s="2"/>
      <c r="O557" s="2"/>
      <c r="P557" s="2"/>
      <c r="Q557" s="2"/>
      <c r="R557" s="2"/>
      <c r="S557" s="2"/>
      <c r="T557" s="2"/>
      <c r="U557" s="2"/>
      <c r="V557" s="2"/>
      <c r="W557" s="2"/>
      <c r="X557" s="2"/>
      <c r="Y557" s="2"/>
      <c r="Z557" s="2"/>
      <c r="AA557" s="1622"/>
    </row>
    <row r="558" spans="1:27" ht="15.75">
      <c r="A558" s="2"/>
      <c r="B558" s="64"/>
      <c r="C558" s="2"/>
      <c r="D558" s="2"/>
      <c r="E558" s="2"/>
      <c r="F558" s="2"/>
      <c r="G558" s="2"/>
      <c r="H558" s="2"/>
      <c r="I558" s="2"/>
      <c r="J558" s="2"/>
      <c r="K558" s="2"/>
      <c r="L558" s="2"/>
      <c r="M558" s="2"/>
      <c r="N558" s="2"/>
      <c r="O558" s="2"/>
      <c r="P558" s="2"/>
      <c r="Q558" s="2"/>
      <c r="R558" s="2"/>
      <c r="S558" s="2"/>
      <c r="T558" s="2"/>
      <c r="U558" s="2"/>
      <c r="V558" s="2"/>
      <c r="W558" s="2"/>
      <c r="X558" s="2"/>
      <c r="Y558" s="2"/>
      <c r="Z558" s="2"/>
      <c r="AA558" s="1622"/>
    </row>
    <row r="559" spans="1:27" ht="15.75">
      <c r="A559" s="2"/>
      <c r="B559" s="64"/>
      <c r="C559" s="2"/>
      <c r="D559" s="2"/>
      <c r="E559" s="2"/>
      <c r="F559" s="2"/>
      <c r="G559" s="2"/>
      <c r="H559" s="2"/>
      <c r="I559" s="2"/>
      <c r="J559" s="2"/>
      <c r="K559" s="2"/>
      <c r="L559" s="2"/>
      <c r="M559" s="2"/>
      <c r="N559" s="2"/>
      <c r="O559" s="2"/>
      <c r="P559" s="2"/>
      <c r="Q559" s="2"/>
      <c r="R559" s="2"/>
      <c r="S559" s="2"/>
      <c r="T559" s="2"/>
      <c r="U559" s="2"/>
      <c r="V559" s="2"/>
      <c r="W559" s="2"/>
      <c r="X559" s="2"/>
      <c r="Y559" s="2"/>
      <c r="Z559" s="2"/>
      <c r="AA559" s="1622"/>
    </row>
    <row r="560" spans="1:27" ht="15.75">
      <c r="A560" s="2"/>
      <c r="B560" s="64"/>
      <c r="C560" s="2"/>
      <c r="D560" s="2"/>
      <c r="E560" s="2"/>
      <c r="F560" s="2"/>
      <c r="G560" s="2"/>
      <c r="H560" s="2"/>
      <c r="I560" s="2"/>
      <c r="J560" s="2"/>
      <c r="K560" s="2"/>
      <c r="L560" s="2"/>
      <c r="M560" s="2"/>
      <c r="N560" s="2"/>
      <c r="O560" s="2"/>
      <c r="P560" s="2"/>
      <c r="Q560" s="2"/>
      <c r="R560" s="2"/>
      <c r="S560" s="2"/>
      <c r="T560" s="2"/>
      <c r="U560" s="2"/>
      <c r="V560" s="2"/>
      <c r="W560" s="2"/>
      <c r="X560" s="2"/>
      <c r="Y560" s="2"/>
      <c r="Z560" s="2"/>
      <c r="AA560" s="1622"/>
    </row>
    <row r="561" spans="1:27" ht="15.75">
      <c r="A561" s="2"/>
      <c r="B561" s="64"/>
      <c r="C561" s="2"/>
      <c r="D561" s="2"/>
      <c r="E561" s="2"/>
      <c r="F561" s="2"/>
      <c r="G561" s="2"/>
      <c r="H561" s="2"/>
      <c r="I561" s="2"/>
      <c r="J561" s="2"/>
      <c r="K561" s="2"/>
      <c r="L561" s="2"/>
      <c r="M561" s="2"/>
      <c r="N561" s="2"/>
      <c r="O561" s="2"/>
      <c r="P561" s="2"/>
      <c r="Q561" s="2"/>
      <c r="R561" s="2"/>
      <c r="S561" s="2"/>
      <c r="T561" s="2"/>
      <c r="U561" s="2"/>
      <c r="V561" s="2"/>
      <c r="W561" s="2"/>
      <c r="X561" s="2"/>
      <c r="Y561" s="2"/>
      <c r="Z561" s="2"/>
      <c r="AA561" s="1622"/>
    </row>
    <row r="562" spans="1:27" ht="15.75">
      <c r="A562" s="2"/>
      <c r="B562" s="64"/>
      <c r="C562" s="2"/>
      <c r="D562" s="2"/>
      <c r="E562" s="2"/>
      <c r="F562" s="2"/>
      <c r="G562" s="2"/>
      <c r="H562" s="2"/>
      <c r="I562" s="2"/>
      <c r="J562" s="2"/>
      <c r="K562" s="2"/>
      <c r="L562" s="2"/>
      <c r="M562" s="2"/>
      <c r="N562" s="2"/>
      <c r="O562" s="2"/>
      <c r="P562" s="2"/>
      <c r="Q562" s="2"/>
      <c r="R562" s="2"/>
      <c r="S562" s="2"/>
      <c r="T562" s="2"/>
      <c r="U562" s="2"/>
      <c r="V562" s="2"/>
      <c r="W562" s="2"/>
      <c r="X562" s="2"/>
      <c r="Y562" s="2"/>
      <c r="Z562" s="2"/>
      <c r="AA562" s="1622"/>
    </row>
    <row r="563" spans="1:27" ht="15.75">
      <c r="A563" s="2"/>
      <c r="B563" s="64"/>
      <c r="C563" s="2"/>
      <c r="D563" s="2"/>
      <c r="E563" s="2"/>
      <c r="F563" s="2"/>
      <c r="G563" s="2"/>
      <c r="H563" s="2"/>
      <c r="I563" s="2"/>
      <c r="J563" s="2"/>
      <c r="K563" s="2"/>
      <c r="L563" s="2"/>
      <c r="M563" s="2"/>
      <c r="N563" s="2"/>
      <c r="O563" s="2"/>
      <c r="P563" s="2"/>
      <c r="Q563" s="2"/>
      <c r="R563" s="2"/>
      <c r="S563" s="2"/>
      <c r="T563" s="2"/>
      <c r="U563" s="2"/>
      <c r="V563" s="2"/>
      <c r="W563" s="2"/>
      <c r="X563" s="2"/>
      <c r="Y563" s="2"/>
      <c r="Z563" s="2"/>
      <c r="AA563" s="1622"/>
    </row>
    <row r="564" spans="1:27" ht="15.75">
      <c r="A564" s="2"/>
      <c r="B564" s="64"/>
      <c r="C564" s="2"/>
      <c r="D564" s="2"/>
      <c r="E564" s="2"/>
      <c r="F564" s="2"/>
      <c r="G564" s="2"/>
      <c r="H564" s="2"/>
      <c r="I564" s="2"/>
      <c r="J564" s="2"/>
      <c r="K564" s="2"/>
      <c r="L564" s="2"/>
      <c r="M564" s="2"/>
      <c r="N564" s="2"/>
      <c r="O564" s="2"/>
      <c r="P564" s="2"/>
      <c r="Q564" s="2"/>
      <c r="R564" s="2"/>
      <c r="S564" s="2"/>
      <c r="T564" s="2"/>
      <c r="U564" s="2"/>
      <c r="V564" s="2"/>
      <c r="W564" s="2"/>
      <c r="X564" s="2"/>
      <c r="Y564" s="2"/>
      <c r="Z564" s="2"/>
      <c r="AA564" s="1622"/>
    </row>
    <row r="565" spans="1:27" ht="15.75">
      <c r="A565" s="2"/>
      <c r="B565" s="64"/>
      <c r="C565" s="2"/>
      <c r="D565" s="2"/>
      <c r="E565" s="2"/>
      <c r="F565" s="2"/>
      <c r="G565" s="2"/>
      <c r="H565" s="2"/>
      <c r="I565" s="2"/>
      <c r="J565" s="2"/>
      <c r="K565" s="2"/>
      <c r="L565" s="2"/>
      <c r="M565" s="2"/>
      <c r="N565" s="2"/>
      <c r="O565" s="2"/>
      <c r="P565" s="2"/>
      <c r="Q565" s="2"/>
      <c r="R565" s="2"/>
      <c r="S565" s="2"/>
      <c r="T565" s="2"/>
      <c r="U565" s="2"/>
      <c r="V565" s="2"/>
      <c r="W565" s="2"/>
      <c r="X565" s="2"/>
      <c r="Y565" s="2"/>
      <c r="Z565" s="2"/>
      <c r="AA565" s="1622"/>
    </row>
    <row r="566" spans="1:27" ht="15.75">
      <c r="A566" s="2"/>
      <c r="B566" s="64"/>
      <c r="C566" s="2"/>
      <c r="D566" s="2"/>
      <c r="E566" s="2"/>
      <c r="F566" s="2"/>
      <c r="G566" s="2"/>
      <c r="H566" s="2"/>
      <c r="I566" s="2"/>
      <c r="J566" s="2"/>
      <c r="K566" s="2"/>
      <c r="L566" s="2"/>
      <c r="M566" s="2"/>
      <c r="N566" s="2"/>
      <c r="O566" s="2"/>
      <c r="P566" s="2"/>
      <c r="Q566" s="2"/>
      <c r="R566" s="2"/>
      <c r="S566" s="2"/>
      <c r="T566" s="2"/>
      <c r="U566" s="2"/>
      <c r="V566" s="2"/>
      <c r="W566" s="2"/>
      <c r="X566" s="2"/>
      <c r="Y566" s="2"/>
      <c r="Z566" s="2"/>
      <c r="AA566" s="1622"/>
    </row>
    <row r="567" spans="1:27" ht="15.75">
      <c r="A567" s="2"/>
      <c r="B567" s="64"/>
      <c r="C567" s="2"/>
      <c r="D567" s="2"/>
      <c r="E567" s="2"/>
      <c r="F567" s="2"/>
      <c r="G567" s="2"/>
      <c r="H567" s="2"/>
      <c r="I567" s="2"/>
      <c r="J567" s="2"/>
      <c r="K567" s="2"/>
      <c r="L567" s="2"/>
      <c r="M567" s="2"/>
      <c r="N567" s="2"/>
      <c r="O567" s="2"/>
      <c r="P567" s="2"/>
      <c r="Q567" s="2"/>
      <c r="R567" s="2"/>
      <c r="S567" s="2"/>
      <c r="T567" s="2"/>
      <c r="U567" s="2"/>
      <c r="V567" s="2"/>
      <c r="W567" s="2"/>
      <c r="X567" s="2"/>
      <c r="Y567" s="2"/>
      <c r="Z567" s="2"/>
      <c r="AA567" s="1622"/>
    </row>
    <row r="568" spans="1:27" ht="15.75">
      <c r="A568" s="2"/>
      <c r="B568" s="64"/>
      <c r="C568" s="2"/>
      <c r="D568" s="2"/>
      <c r="E568" s="2"/>
      <c r="F568" s="2"/>
      <c r="G568" s="2"/>
      <c r="H568" s="2"/>
      <c r="I568" s="2"/>
      <c r="J568" s="2"/>
      <c r="K568" s="2"/>
      <c r="L568" s="2"/>
      <c r="M568" s="2"/>
      <c r="N568" s="2"/>
      <c r="O568" s="2"/>
      <c r="P568" s="2"/>
      <c r="Q568" s="2"/>
      <c r="R568" s="2"/>
      <c r="S568" s="2"/>
      <c r="T568" s="2"/>
      <c r="U568" s="2"/>
      <c r="V568" s="2"/>
      <c r="W568" s="2"/>
      <c r="X568" s="2"/>
      <c r="Y568" s="2"/>
      <c r="Z568" s="2"/>
      <c r="AA568" s="1622"/>
    </row>
    <row r="569" spans="1:27" ht="15.75">
      <c r="A569" s="2"/>
      <c r="B569" s="64"/>
      <c r="C569" s="2"/>
      <c r="D569" s="2"/>
      <c r="E569" s="2"/>
      <c r="F569" s="2"/>
      <c r="G569" s="2"/>
      <c r="H569" s="2"/>
      <c r="I569" s="2"/>
      <c r="J569" s="2"/>
      <c r="K569" s="2"/>
      <c r="L569" s="2"/>
      <c r="M569" s="2"/>
      <c r="N569" s="2"/>
      <c r="O569" s="2"/>
      <c r="P569" s="2"/>
      <c r="Q569" s="2"/>
      <c r="R569" s="2"/>
      <c r="S569" s="2"/>
      <c r="T569" s="2"/>
      <c r="U569" s="2"/>
      <c r="V569" s="2"/>
      <c r="W569" s="2"/>
      <c r="X569" s="2"/>
      <c r="Y569" s="2"/>
      <c r="Z569" s="2"/>
      <c r="AA569" s="1622"/>
    </row>
    <row r="570" spans="1:27" ht="15.75">
      <c r="A570" s="2"/>
      <c r="B570" s="64"/>
      <c r="C570" s="2"/>
      <c r="D570" s="2"/>
      <c r="E570" s="2"/>
      <c r="F570" s="2"/>
      <c r="G570" s="2"/>
      <c r="H570" s="2"/>
      <c r="I570" s="2"/>
      <c r="J570" s="2"/>
      <c r="K570" s="2"/>
      <c r="L570" s="2"/>
      <c r="M570" s="2"/>
      <c r="N570" s="2"/>
      <c r="O570" s="2"/>
      <c r="P570" s="2"/>
      <c r="Q570" s="2"/>
      <c r="R570" s="2"/>
      <c r="S570" s="2"/>
      <c r="T570" s="2"/>
      <c r="U570" s="2"/>
      <c r="V570" s="2"/>
      <c r="W570" s="2"/>
      <c r="X570" s="2"/>
      <c r="Y570" s="2"/>
      <c r="Z570" s="2"/>
      <c r="AA570" s="1622"/>
    </row>
    <row r="571" spans="1:27" ht="15.75">
      <c r="A571" s="2"/>
      <c r="B571" s="64"/>
      <c r="C571" s="2"/>
      <c r="D571" s="2"/>
      <c r="E571" s="2"/>
      <c r="F571" s="2"/>
      <c r="G571" s="2"/>
      <c r="H571" s="2"/>
      <c r="I571" s="2"/>
      <c r="J571" s="2"/>
      <c r="K571" s="2"/>
      <c r="L571" s="2"/>
      <c r="M571" s="2"/>
      <c r="N571" s="2"/>
      <c r="O571" s="2"/>
      <c r="P571" s="2"/>
      <c r="Q571" s="2"/>
      <c r="R571" s="2"/>
      <c r="S571" s="2"/>
      <c r="T571" s="2"/>
      <c r="U571" s="2"/>
      <c r="V571" s="2"/>
      <c r="W571" s="2"/>
      <c r="X571" s="2"/>
      <c r="Y571" s="2"/>
      <c r="Z571" s="2"/>
      <c r="AA571" s="1622"/>
    </row>
    <row r="572" spans="1:27" ht="15.75">
      <c r="A572" s="2"/>
      <c r="B572" s="64"/>
      <c r="C572" s="2"/>
      <c r="D572" s="2"/>
      <c r="E572" s="2"/>
      <c r="F572" s="2"/>
      <c r="G572" s="2"/>
      <c r="H572" s="2"/>
      <c r="I572" s="2"/>
      <c r="J572" s="2"/>
      <c r="K572" s="2"/>
      <c r="L572" s="2"/>
      <c r="M572" s="2"/>
      <c r="N572" s="2"/>
      <c r="O572" s="2"/>
      <c r="P572" s="2"/>
      <c r="Q572" s="2"/>
      <c r="R572" s="2"/>
      <c r="S572" s="2"/>
      <c r="T572" s="2"/>
      <c r="U572" s="2"/>
      <c r="V572" s="2"/>
      <c r="W572" s="2"/>
      <c r="X572" s="2"/>
      <c r="Y572" s="2"/>
      <c r="Z572" s="2"/>
      <c r="AA572" s="1622"/>
    </row>
    <row r="573" spans="1:27" ht="15.75">
      <c r="A573" s="2"/>
      <c r="B573" s="64"/>
      <c r="C573" s="2"/>
      <c r="D573" s="2"/>
      <c r="E573" s="2"/>
      <c r="F573" s="2"/>
      <c r="G573" s="2"/>
      <c r="H573" s="2"/>
      <c r="I573" s="2"/>
      <c r="J573" s="2"/>
      <c r="K573" s="2"/>
      <c r="L573" s="2"/>
      <c r="M573" s="2"/>
      <c r="N573" s="2"/>
      <c r="O573" s="2"/>
      <c r="P573" s="2"/>
      <c r="Q573" s="2"/>
      <c r="R573" s="2"/>
      <c r="S573" s="2"/>
      <c r="T573" s="2"/>
      <c r="U573" s="2"/>
      <c r="V573" s="2"/>
      <c r="W573" s="2"/>
      <c r="X573" s="2"/>
      <c r="Y573" s="2"/>
      <c r="Z573" s="2"/>
      <c r="AA573" s="1622"/>
    </row>
    <row r="574" spans="1:27" ht="15.75">
      <c r="A574" s="2"/>
      <c r="B574" s="64"/>
      <c r="C574" s="2"/>
      <c r="D574" s="2"/>
      <c r="E574" s="2"/>
      <c r="F574" s="2"/>
      <c r="G574" s="2"/>
      <c r="H574" s="2"/>
      <c r="I574" s="2"/>
      <c r="J574" s="2"/>
      <c r="K574" s="2"/>
      <c r="L574" s="2"/>
      <c r="M574" s="2"/>
      <c r="N574" s="2"/>
      <c r="O574" s="2"/>
      <c r="P574" s="2"/>
      <c r="Q574" s="2"/>
      <c r="R574" s="2"/>
      <c r="S574" s="2"/>
      <c r="T574" s="2"/>
      <c r="U574" s="2"/>
      <c r="V574" s="2"/>
      <c r="W574" s="2"/>
      <c r="X574" s="2"/>
      <c r="Y574" s="2"/>
      <c r="Z574" s="2"/>
      <c r="AA574" s="1622"/>
    </row>
    <row r="575" spans="1:27" ht="15.75">
      <c r="A575" s="2"/>
      <c r="B575" s="64"/>
      <c r="C575" s="2"/>
      <c r="D575" s="2"/>
      <c r="E575" s="2"/>
      <c r="F575" s="2"/>
      <c r="G575" s="2"/>
      <c r="H575" s="2"/>
      <c r="I575" s="2"/>
      <c r="J575" s="2"/>
      <c r="K575" s="2"/>
      <c r="L575" s="2"/>
      <c r="M575" s="2"/>
      <c r="N575" s="2"/>
      <c r="O575" s="2"/>
      <c r="P575" s="2"/>
      <c r="Q575" s="2"/>
      <c r="R575" s="2"/>
      <c r="S575" s="2"/>
      <c r="T575" s="2"/>
      <c r="U575" s="2"/>
      <c r="V575" s="2"/>
      <c r="W575" s="2"/>
      <c r="X575" s="2"/>
      <c r="Y575" s="2"/>
      <c r="Z575" s="2"/>
      <c r="AA575" s="1622"/>
    </row>
    <row r="576" spans="1:27" ht="15.75">
      <c r="A576" s="2"/>
      <c r="B576" s="64"/>
      <c r="C576" s="2"/>
      <c r="D576" s="2"/>
      <c r="E576" s="2"/>
      <c r="F576" s="2"/>
      <c r="G576" s="2"/>
      <c r="H576" s="2"/>
      <c r="I576" s="2"/>
      <c r="J576" s="2"/>
      <c r="K576" s="2"/>
      <c r="L576" s="2"/>
      <c r="M576" s="2"/>
      <c r="N576" s="2"/>
      <c r="O576" s="2"/>
      <c r="P576" s="2"/>
      <c r="Q576" s="2"/>
      <c r="R576" s="2"/>
      <c r="S576" s="2"/>
      <c r="T576" s="2"/>
      <c r="U576" s="2"/>
      <c r="V576" s="2"/>
      <c r="W576" s="2"/>
      <c r="X576" s="2"/>
      <c r="Y576" s="2"/>
      <c r="Z576" s="2"/>
      <c r="AA576" s="1622"/>
    </row>
    <row r="577" spans="1:27" ht="15.75">
      <c r="A577" s="2"/>
      <c r="B577" s="64"/>
      <c r="C577" s="2"/>
      <c r="D577" s="2"/>
      <c r="E577" s="2"/>
      <c r="F577" s="2"/>
      <c r="G577" s="2"/>
      <c r="H577" s="2"/>
      <c r="I577" s="2"/>
      <c r="J577" s="2"/>
      <c r="K577" s="2"/>
      <c r="L577" s="2"/>
      <c r="M577" s="2"/>
      <c r="N577" s="2"/>
      <c r="O577" s="2"/>
      <c r="P577" s="2"/>
      <c r="Q577" s="2"/>
      <c r="R577" s="2"/>
      <c r="S577" s="2"/>
      <c r="T577" s="2"/>
      <c r="U577" s="2"/>
      <c r="V577" s="2"/>
      <c r="W577" s="2"/>
      <c r="X577" s="2"/>
      <c r="Y577" s="2"/>
      <c r="Z577" s="2"/>
      <c r="AA577" s="1622"/>
    </row>
    <row r="578" spans="1:27" ht="15.75">
      <c r="A578" s="2"/>
      <c r="B578" s="64"/>
      <c r="C578" s="2"/>
      <c r="D578" s="2"/>
      <c r="E578" s="2"/>
      <c r="F578" s="2"/>
      <c r="G578" s="2"/>
      <c r="H578" s="2"/>
      <c r="I578" s="2"/>
      <c r="J578" s="2"/>
      <c r="K578" s="2"/>
      <c r="L578" s="2"/>
      <c r="M578" s="2"/>
      <c r="N578" s="2"/>
      <c r="O578" s="2"/>
      <c r="P578" s="2"/>
      <c r="Q578" s="2"/>
      <c r="R578" s="2"/>
      <c r="S578" s="2"/>
      <c r="T578" s="2"/>
      <c r="U578" s="2"/>
      <c r="V578" s="2"/>
      <c r="W578" s="2"/>
      <c r="X578" s="2"/>
      <c r="Y578" s="2"/>
      <c r="Z578" s="2"/>
      <c r="AA578" s="1622"/>
    </row>
    <row r="579" spans="1:27" ht="15.75">
      <c r="A579" s="2"/>
      <c r="B579" s="64"/>
      <c r="C579" s="2"/>
      <c r="D579" s="2"/>
      <c r="E579" s="2"/>
      <c r="F579" s="2"/>
      <c r="G579" s="2"/>
      <c r="H579" s="2"/>
      <c r="I579" s="2"/>
      <c r="J579" s="2"/>
      <c r="K579" s="2"/>
      <c r="L579" s="2"/>
      <c r="M579" s="2"/>
      <c r="N579" s="2"/>
      <c r="O579" s="2"/>
      <c r="P579" s="2"/>
      <c r="Q579" s="2"/>
      <c r="R579" s="2"/>
      <c r="S579" s="2"/>
      <c r="T579" s="2"/>
      <c r="U579" s="2"/>
      <c r="V579" s="2"/>
      <c r="W579" s="2"/>
      <c r="X579" s="2"/>
      <c r="Y579" s="2"/>
      <c r="Z579" s="2"/>
      <c r="AA579" s="1622"/>
    </row>
    <row r="580" spans="1:27" ht="15.75">
      <c r="A580" s="2"/>
      <c r="B580" s="64"/>
      <c r="C580" s="2"/>
      <c r="D580" s="2"/>
      <c r="E580" s="2"/>
      <c r="F580" s="2"/>
      <c r="G580" s="2"/>
      <c r="H580" s="2"/>
      <c r="I580" s="2"/>
      <c r="J580" s="2"/>
      <c r="K580" s="2"/>
      <c r="L580" s="2"/>
      <c r="M580" s="2"/>
      <c r="N580" s="2"/>
      <c r="O580" s="2"/>
      <c r="P580" s="2"/>
      <c r="Q580" s="2"/>
      <c r="R580" s="2"/>
      <c r="S580" s="2"/>
      <c r="T580" s="2"/>
      <c r="U580" s="2"/>
      <c r="V580" s="2"/>
      <c r="W580" s="2"/>
      <c r="X580" s="2"/>
      <c r="Y580" s="2"/>
      <c r="Z580" s="2"/>
      <c r="AA580" s="1622"/>
    </row>
    <row r="581" spans="1:27" ht="15.75">
      <c r="A581" s="2"/>
      <c r="B581" s="64"/>
      <c r="C581" s="2"/>
      <c r="D581" s="2"/>
      <c r="E581" s="2"/>
      <c r="F581" s="2"/>
      <c r="G581" s="2"/>
      <c r="H581" s="2"/>
      <c r="I581" s="2"/>
      <c r="J581" s="2"/>
      <c r="K581" s="2"/>
      <c r="L581" s="2"/>
      <c r="M581" s="2"/>
      <c r="N581" s="2"/>
      <c r="O581" s="2"/>
      <c r="P581" s="2"/>
      <c r="Q581" s="2"/>
      <c r="R581" s="2"/>
      <c r="S581" s="2"/>
      <c r="T581" s="2"/>
      <c r="U581" s="2"/>
      <c r="V581" s="2"/>
      <c r="W581" s="2"/>
      <c r="X581" s="2"/>
      <c r="Y581" s="2"/>
      <c r="Z581" s="2"/>
      <c r="AA581" s="1622"/>
    </row>
    <row r="582" spans="1:27" ht="15.75">
      <c r="A582" s="2"/>
      <c r="B582" s="64"/>
      <c r="C582" s="2"/>
      <c r="D582" s="2"/>
      <c r="E582" s="2"/>
      <c r="F582" s="2"/>
      <c r="G582" s="2"/>
      <c r="H582" s="2"/>
      <c r="I582" s="2"/>
      <c r="J582" s="2"/>
      <c r="K582" s="2"/>
      <c r="L582" s="2"/>
      <c r="M582" s="2"/>
      <c r="N582" s="2"/>
      <c r="O582" s="2"/>
      <c r="P582" s="2"/>
      <c r="Q582" s="2"/>
      <c r="R582" s="2"/>
      <c r="S582" s="2"/>
      <c r="T582" s="2"/>
      <c r="U582" s="2"/>
      <c r="V582" s="2"/>
      <c r="W582" s="2"/>
      <c r="X582" s="2"/>
      <c r="Y582" s="2"/>
      <c r="Z582" s="2"/>
      <c r="AA582" s="1622"/>
    </row>
    <row r="583" spans="1:27" ht="15.75">
      <c r="A583" s="2"/>
      <c r="B583" s="64"/>
      <c r="C583" s="2"/>
      <c r="D583" s="2"/>
      <c r="E583" s="2"/>
      <c r="F583" s="2"/>
      <c r="G583" s="2"/>
      <c r="H583" s="2"/>
      <c r="I583" s="2"/>
      <c r="J583" s="2"/>
      <c r="K583" s="2"/>
      <c r="L583" s="2"/>
      <c r="M583" s="2"/>
      <c r="N583" s="2"/>
      <c r="O583" s="2"/>
      <c r="P583" s="2"/>
      <c r="Q583" s="2"/>
      <c r="R583" s="2"/>
      <c r="S583" s="2"/>
      <c r="T583" s="2"/>
      <c r="U583" s="2"/>
      <c r="V583" s="2"/>
      <c r="W583" s="2"/>
      <c r="X583" s="2"/>
      <c r="Y583" s="2"/>
      <c r="Z583" s="2"/>
      <c r="AA583" s="1622"/>
    </row>
    <row r="584" spans="1:27" ht="15.75">
      <c r="A584" s="2"/>
      <c r="B584" s="64"/>
      <c r="C584" s="2"/>
      <c r="D584" s="2"/>
      <c r="E584" s="2"/>
      <c r="F584" s="2"/>
      <c r="G584" s="2"/>
      <c r="H584" s="2"/>
      <c r="I584" s="2"/>
      <c r="J584" s="2"/>
      <c r="K584" s="2"/>
      <c r="L584" s="2"/>
      <c r="M584" s="2"/>
      <c r="N584" s="2"/>
      <c r="O584" s="2"/>
      <c r="P584" s="2"/>
      <c r="Q584" s="2"/>
      <c r="R584" s="2"/>
      <c r="S584" s="2"/>
      <c r="T584" s="2"/>
      <c r="U584" s="2"/>
      <c r="V584" s="2"/>
      <c r="W584" s="2"/>
      <c r="X584" s="2"/>
      <c r="Y584" s="2"/>
      <c r="Z584" s="2"/>
      <c r="AA584" s="1622"/>
    </row>
    <row r="585" spans="1:27" ht="15.75">
      <c r="A585" s="2"/>
      <c r="B585" s="64"/>
      <c r="C585" s="2"/>
      <c r="D585" s="2"/>
      <c r="E585" s="2"/>
      <c r="F585" s="2"/>
      <c r="G585" s="2"/>
      <c r="H585" s="2"/>
      <c r="I585" s="2"/>
      <c r="J585" s="2"/>
      <c r="K585" s="2"/>
      <c r="L585" s="2"/>
      <c r="M585" s="2"/>
      <c r="N585" s="2"/>
      <c r="O585" s="2"/>
      <c r="P585" s="2"/>
      <c r="Q585" s="2"/>
      <c r="R585" s="2"/>
      <c r="S585" s="2"/>
      <c r="T585" s="2"/>
      <c r="U585" s="2"/>
      <c r="V585" s="2"/>
      <c r="W585" s="2"/>
      <c r="X585" s="2"/>
      <c r="Y585" s="2"/>
      <c r="Z585" s="2"/>
      <c r="AA585" s="1622"/>
    </row>
    <row r="586" spans="1:27" ht="15.75">
      <c r="A586" s="2"/>
      <c r="B586" s="64"/>
      <c r="C586" s="2"/>
      <c r="D586" s="2"/>
      <c r="E586" s="2"/>
      <c r="F586" s="2"/>
      <c r="G586" s="2"/>
      <c r="H586" s="2"/>
      <c r="I586" s="2"/>
      <c r="J586" s="2"/>
      <c r="K586" s="2"/>
      <c r="L586" s="2"/>
      <c r="M586" s="2"/>
      <c r="N586" s="2"/>
      <c r="O586" s="2"/>
      <c r="P586" s="2"/>
      <c r="Q586" s="2"/>
      <c r="R586" s="2"/>
      <c r="S586" s="2"/>
      <c r="T586" s="2"/>
      <c r="U586" s="2"/>
      <c r="V586" s="2"/>
      <c r="W586" s="2"/>
      <c r="X586" s="2"/>
      <c r="Y586" s="2"/>
      <c r="Z586" s="2"/>
      <c r="AA586" s="1622"/>
    </row>
    <row r="587" spans="1:27" ht="15.75">
      <c r="A587" s="2"/>
      <c r="B587" s="64"/>
      <c r="C587" s="2"/>
      <c r="D587" s="2"/>
      <c r="E587" s="2"/>
      <c r="F587" s="2"/>
      <c r="G587" s="2"/>
      <c r="H587" s="2"/>
      <c r="I587" s="2"/>
      <c r="J587" s="2"/>
      <c r="K587" s="2"/>
      <c r="L587" s="2"/>
      <c r="M587" s="2"/>
      <c r="N587" s="2"/>
      <c r="O587" s="2"/>
      <c r="P587" s="2"/>
      <c r="Q587" s="2"/>
      <c r="R587" s="2"/>
      <c r="S587" s="2"/>
      <c r="T587" s="2"/>
      <c r="U587" s="2"/>
      <c r="V587" s="2"/>
      <c r="W587" s="2"/>
      <c r="X587" s="2"/>
      <c r="Y587" s="2"/>
      <c r="Z587" s="2"/>
      <c r="AA587" s="1622"/>
    </row>
    <row r="588" spans="1:27" ht="15.75">
      <c r="A588" s="2"/>
      <c r="B588" s="64"/>
      <c r="C588" s="2"/>
      <c r="D588" s="2"/>
      <c r="E588" s="2"/>
      <c r="F588" s="2"/>
      <c r="G588" s="2"/>
      <c r="H588" s="2"/>
      <c r="I588" s="2"/>
      <c r="J588" s="2"/>
      <c r="K588" s="2"/>
      <c r="L588" s="2"/>
      <c r="M588" s="2"/>
      <c r="N588" s="2"/>
      <c r="O588" s="2"/>
      <c r="P588" s="2"/>
      <c r="Q588" s="2"/>
      <c r="R588" s="2"/>
      <c r="S588" s="2"/>
      <c r="T588" s="2"/>
      <c r="U588" s="2"/>
      <c r="V588" s="2"/>
      <c r="W588" s="2"/>
      <c r="X588" s="2"/>
      <c r="Y588" s="2"/>
      <c r="Z588" s="2"/>
      <c r="AA588" s="1622"/>
    </row>
    <row r="589" spans="1:27" ht="15.75">
      <c r="A589" s="2"/>
      <c r="B589" s="64"/>
      <c r="C589" s="2"/>
      <c r="D589" s="2"/>
      <c r="E589" s="2"/>
      <c r="F589" s="2"/>
      <c r="G589" s="2"/>
      <c r="H589" s="2"/>
      <c r="I589" s="2"/>
      <c r="J589" s="2"/>
      <c r="K589" s="2"/>
      <c r="L589" s="2"/>
      <c r="M589" s="2"/>
      <c r="N589" s="2"/>
      <c r="O589" s="2"/>
      <c r="P589" s="2"/>
      <c r="Q589" s="2"/>
      <c r="R589" s="2"/>
      <c r="S589" s="2"/>
      <c r="T589" s="2"/>
      <c r="U589" s="2"/>
      <c r="V589" s="2"/>
      <c r="W589" s="2"/>
      <c r="X589" s="2"/>
      <c r="Y589" s="2"/>
      <c r="Z589" s="2"/>
      <c r="AA589" s="1622"/>
    </row>
    <row r="590" spans="1:27" ht="15.75">
      <c r="A590" s="2"/>
      <c r="B590" s="64"/>
      <c r="C590" s="2"/>
      <c r="D590" s="2"/>
      <c r="E590" s="2"/>
      <c r="F590" s="2"/>
      <c r="G590" s="2"/>
      <c r="H590" s="2"/>
      <c r="I590" s="2"/>
      <c r="J590" s="2"/>
      <c r="K590" s="2"/>
      <c r="L590" s="2"/>
      <c r="M590" s="2"/>
      <c r="N590" s="2"/>
      <c r="O590" s="2"/>
      <c r="P590" s="2"/>
      <c r="Q590" s="2"/>
      <c r="R590" s="2"/>
      <c r="S590" s="2"/>
      <c r="T590" s="2"/>
      <c r="U590" s="2"/>
      <c r="V590" s="2"/>
      <c r="W590" s="2"/>
      <c r="X590" s="2"/>
      <c r="Y590" s="2"/>
      <c r="Z590" s="2"/>
      <c r="AA590" s="1622"/>
    </row>
    <row r="591" spans="1:27" ht="15.75">
      <c r="A591" s="2"/>
      <c r="B591" s="64"/>
      <c r="C591" s="2"/>
      <c r="D591" s="2"/>
      <c r="E591" s="2"/>
      <c r="F591" s="2"/>
      <c r="G591" s="2"/>
      <c r="H591" s="2"/>
      <c r="I591" s="2"/>
      <c r="J591" s="2"/>
      <c r="K591" s="2"/>
      <c r="L591" s="2"/>
      <c r="M591" s="2"/>
      <c r="N591" s="2"/>
      <c r="O591" s="2"/>
      <c r="P591" s="2"/>
      <c r="Q591" s="2"/>
      <c r="R591" s="2"/>
      <c r="S591" s="2"/>
      <c r="T591" s="2"/>
      <c r="U591" s="2"/>
      <c r="V591" s="2"/>
      <c r="W591" s="2"/>
      <c r="X591" s="2"/>
      <c r="Y591" s="2"/>
      <c r="Z591" s="2"/>
      <c r="AA591" s="1622"/>
    </row>
    <row r="592" spans="1:27" ht="15.75">
      <c r="A592" s="2"/>
      <c r="B592" s="64"/>
      <c r="C592" s="2"/>
      <c r="D592" s="2"/>
      <c r="E592" s="2"/>
      <c r="F592" s="2"/>
      <c r="G592" s="2"/>
      <c r="H592" s="2"/>
      <c r="I592" s="2"/>
      <c r="J592" s="2"/>
      <c r="K592" s="2"/>
      <c r="L592" s="2"/>
      <c r="M592" s="2"/>
      <c r="N592" s="2"/>
      <c r="O592" s="2"/>
      <c r="P592" s="2"/>
      <c r="Q592" s="2"/>
      <c r="R592" s="2"/>
      <c r="S592" s="2"/>
      <c r="T592" s="2"/>
      <c r="U592" s="2"/>
      <c r="V592" s="2"/>
      <c r="W592" s="2"/>
      <c r="X592" s="2"/>
      <c r="Y592" s="2"/>
      <c r="Z592" s="2"/>
      <c r="AA592" s="1622"/>
    </row>
    <row r="593" spans="1:27" ht="15.75">
      <c r="A593" s="2"/>
      <c r="B593" s="64"/>
      <c r="C593" s="2"/>
      <c r="D593" s="2"/>
      <c r="E593" s="2"/>
      <c r="F593" s="2"/>
      <c r="G593" s="2"/>
      <c r="H593" s="2"/>
      <c r="I593" s="2"/>
      <c r="J593" s="2"/>
      <c r="K593" s="2"/>
      <c r="L593" s="2"/>
      <c r="M593" s="2"/>
      <c r="N593" s="2"/>
      <c r="O593" s="2"/>
      <c r="P593" s="2"/>
      <c r="Q593" s="2"/>
      <c r="R593" s="2"/>
      <c r="S593" s="2"/>
      <c r="T593" s="2"/>
      <c r="U593" s="2"/>
      <c r="V593" s="2"/>
      <c r="W593" s="2"/>
      <c r="X593" s="2"/>
      <c r="Y593" s="2"/>
      <c r="Z593" s="2"/>
      <c r="AA593" s="1622"/>
    </row>
    <row r="594" spans="1:27" ht="15.75">
      <c r="A594" s="2"/>
      <c r="B594" s="64"/>
      <c r="C594" s="2"/>
      <c r="D594" s="2"/>
      <c r="E594" s="2"/>
      <c r="F594" s="2"/>
      <c r="G594" s="2"/>
      <c r="H594" s="2"/>
      <c r="I594" s="2"/>
      <c r="J594" s="2"/>
      <c r="K594" s="2"/>
      <c r="L594" s="2"/>
      <c r="M594" s="2"/>
      <c r="N594" s="2"/>
      <c r="O594" s="2"/>
      <c r="P594" s="2"/>
      <c r="Q594" s="2"/>
      <c r="R594" s="2"/>
      <c r="S594" s="2"/>
      <c r="T594" s="2"/>
      <c r="U594" s="2"/>
      <c r="V594" s="2"/>
      <c r="W594" s="2"/>
      <c r="X594" s="2"/>
      <c r="Y594" s="2"/>
      <c r="Z594" s="2"/>
      <c r="AA594" s="1622"/>
    </row>
    <row r="595" spans="1:27" ht="15.75">
      <c r="A595" s="2"/>
      <c r="B595" s="64"/>
      <c r="C595" s="2"/>
      <c r="D595" s="2"/>
      <c r="E595" s="2"/>
      <c r="F595" s="2"/>
      <c r="G595" s="2"/>
      <c r="H595" s="2"/>
      <c r="I595" s="2"/>
      <c r="J595" s="2"/>
      <c r="K595" s="2"/>
      <c r="L595" s="2"/>
      <c r="M595" s="2"/>
      <c r="N595" s="2"/>
      <c r="O595" s="2"/>
      <c r="P595" s="2"/>
      <c r="Q595" s="2"/>
      <c r="R595" s="2"/>
      <c r="S595" s="2"/>
      <c r="T595" s="2"/>
      <c r="U595" s="2"/>
      <c r="V595" s="2"/>
      <c r="W595" s="2"/>
      <c r="X595" s="2"/>
      <c r="Y595" s="2"/>
      <c r="Z595" s="2"/>
      <c r="AA595" s="1622"/>
    </row>
    <row r="596" spans="1:27" ht="15.75">
      <c r="A596" s="2"/>
      <c r="B596" s="64"/>
      <c r="C596" s="2"/>
      <c r="D596" s="2"/>
      <c r="E596" s="2"/>
      <c r="F596" s="2"/>
      <c r="G596" s="2"/>
      <c r="H596" s="2"/>
      <c r="I596" s="2"/>
      <c r="J596" s="2"/>
      <c r="K596" s="2"/>
      <c r="L596" s="2"/>
      <c r="M596" s="2"/>
      <c r="N596" s="2"/>
      <c r="O596" s="2"/>
      <c r="P596" s="2"/>
      <c r="Q596" s="2"/>
      <c r="R596" s="2"/>
      <c r="S596" s="2"/>
      <c r="T596" s="2"/>
      <c r="U596" s="2"/>
      <c r="V596" s="2"/>
      <c r="W596" s="2"/>
      <c r="X596" s="2"/>
      <c r="Y596" s="2"/>
      <c r="Z596" s="2"/>
      <c r="AA596" s="1622"/>
    </row>
    <row r="597" spans="1:27" ht="15.75">
      <c r="A597" s="2"/>
      <c r="B597" s="64"/>
      <c r="C597" s="2"/>
      <c r="D597" s="2"/>
      <c r="E597" s="2"/>
      <c r="F597" s="2"/>
      <c r="G597" s="2"/>
      <c r="H597" s="2"/>
      <c r="I597" s="2"/>
      <c r="J597" s="2"/>
      <c r="K597" s="2"/>
      <c r="L597" s="2"/>
      <c r="M597" s="2"/>
      <c r="N597" s="2"/>
      <c r="O597" s="2"/>
      <c r="P597" s="2"/>
      <c r="Q597" s="2"/>
      <c r="R597" s="2"/>
      <c r="S597" s="2"/>
      <c r="T597" s="2"/>
      <c r="U597" s="2"/>
      <c r="V597" s="2"/>
      <c r="W597" s="2"/>
      <c r="X597" s="2"/>
      <c r="Y597" s="2"/>
      <c r="Z597" s="2"/>
      <c r="AA597" s="1622"/>
    </row>
    <row r="598" spans="1:27" ht="15.75">
      <c r="A598" s="2"/>
      <c r="B598" s="64"/>
      <c r="C598" s="2"/>
      <c r="D598" s="2"/>
      <c r="E598" s="2"/>
      <c r="F598" s="2"/>
      <c r="G598" s="2"/>
      <c r="H598" s="2"/>
      <c r="I598" s="2"/>
      <c r="J598" s="2"/>
      <c r="K598" s="2"/>
      <c r="L598" s="2"/>
      <c r="M598" s="2"/>
      <c r="N598" s="2"/>
      <c r="O598" s="2"/>
      <c r="P598" s="2"/>
      <c r="Q598" s="2"/>
      <c r="R598" s="2"/>
      <c r="S598" s="2"/>
      <c r="T598" s="2"/>
      <c r="U598" s="2"/>
      <c r="V598" s="2"/>
      <c r="W598" s="2"/>
      <c r="X598" s="2"/>
      <c r="Y598" s="2"/>
      <c r="Z598" s="2"/>
      <c r="AA598" s="1622"/>
    </row>
    <row r="599" spans="1:27" ht="15.75">
      <c r="A599" s="2"/>
      <c r="B599" s="64"/>
      <c r="C599" s="2"/>
      <c r="D599" s="2"/>
      <c r="E599" s="2"/>
      <c r="F599" s="2"/>
      <c r="G599" s="2"/>
      <c r="H599" s="2"/>
      <c r="I599" s="2"/>
      <c r="J599" s="2"/>
      <c r="K599" s="2"/>
      <c r="L599" s="2"/>
      <c r="M599" s="2"/>
      <c r="N599" s="2"/>
      <c r="O599" s="2"/>
      <c r="P599" s="2"/>
      <c r="Q599" s="2"/>
      <c r="R599" s="2"/>
      <c r="S599" s="2"/>
      <c r="T599" s="2"/>
      <c r="U599" s="2"/>
      <c r="V599" s="2"/>
      <c r="W599" s="2"/>
      <c r="X599" s="2"/>
      <c r="Y599" s="2"/>
      <c r="Z599" s="2"/>
      <c r="AA599" s="1622"/>
    </row>
    <row r="600" spans="1:27" ht="15.75">
      <c r="A600" s="2"/>
      <c r="B600" s="64"/>
      <c r="C600" s="2"/>
      <c r="D600" s="2"/>
      <c r="E600" s="2"/>
      <c r="F600" s="2"/>
      <c r="G600" s="2"/>
      <c r="H600" s="2"/>
      <c r="I600" s="2"/>
      <c r="J600" s="2"/>
      <c r="K600" s="2"/>
      <c r="L600" s="2"/>
      <c r="M600" s="2"/>
      <c r="N600" s="2"/>
      <c r="O600" s="2"/>
      <c r="P600" s="2"/>
      <c r="Q600" s="2"/>
      <c r="R600" s="2"/>
      <c r="S600" s="2"/>
      <c r="T600" s="2"/>
      <c r="U600" s="2"/>
      <c r="V600" s="2"/>
      <c r="W600" s="2"/>
      <c r="X600" s="2"/>
      <c r="Y600" s="2"/>
      <c r="Z600" s="2"/>
      <c r="AA600" s="1622"/>
    </row>
    <row r="601" spans="1:27" ht="15.75">
      <c r="A601" s="2"/>
      <c r="B601" s="64"/>
      <c r="C601" s="2"/>
      <c r="D601" s="2"/>
      <c r="E601" s="2"/>
      <c r="F601" s="2"/>
      <c r="G601" s="2"/>
      <c r="H601" s="2"/>
      <c r="I601" s="2"/>
      <c r="J601" s="2"/>
      <c r="K601" s="2"/>
      <c r="L601" s="2"/>
      <c r="M601" s="2"/>
      <c r="N601" s="2"/>
      <c r="O601" s="2"/>
      <c r="P601" s="2"/>
      <c r="Q601" s="2"/>
      <c r="R601" s="2"/>
      <c r="S601" s="2"/>
      <c r="T601" s="2"/>
      <c r="U601" s="2"/>
      <c r="V601" s="2"/>
      <c r="W601" s="2"/>
      <c r="X601" s="2"/>
      <c r="Y601" s="2"/>
      <c r="Z601" s="2"/>
      <c r="AA601" s="1622"/>
    </row>
    <row r="602" spans="1:27" ht="15.75">
      <c r="A602" s="2"/>
      <c r="B602" s="64"/>
      <c r="C602" s="2"/>
      <c r="D602" s="2"/>
      <c r="E602" s="2"/>
      <c r="F602" s="2"/>
      <c r="G602" s="2"/>
      <c r="H602" s="2"/>
      <c r="I602" s="2"/>
      <c r="J602" s="2"/>
      <c r="K602" s="2"/>
      <c r="L602" s="2"/>
      <c r="M602" s="2"/>
      <c r="N602" s="2"/>
      <c r="O602" s="2"/>
      <c r="P602" s="2"/>
      <c r="Q602" s="2"/>
      <c r="R602" s="2"/>
      <c r="S602" s="2"/>
      <c r="T602" s="2"/>
      <c r="U602" s="2"/>
      <c r="V602" s="2"/>
      <c r="W602" s="2"/>
      <c r="X602" s="2"/>
      <c r="Y602" s="2"/>
      <c r="Z602" s="2"/>
      <c r="AA602" s="1622"/>
    </row>
    <row r="603" spans="1:27" ht="15.75">
      <c r="A603" s="2"/>
      <c r="B603" s="64"/>
      <c r="C603" s="2"/>
      <c r="D603" s="2"/>
      <c r="E603" s="2"/>
      <c r="F603" s="2"/>
      <c r="G603" s="2"/>
      <c r="H603" s="2"/>
      <c r="I603" s="2"/>
      <c r="J603" s="2"/>
      <c r="K603" s="2"/>
      <c r="L603" s="2"/>
      <c r="M603" s="2"/>
      <c r="N603" s="2"/>
      <c r="O603" s="2"/>
      <c r="P603" s="2"/>
      <c r="Q603" s="2"/>
      <c r="R603" s="2"/>
      <c r="S603" s="2"/>
      <c r="T603" s="2"/>
      <c r="U603" s="2"/>
      <c r="V603" s="2"/>
      <c r="W603" s="2"/>
      <c r="X603" s="2"/>
      <c r="Y603" s="2"/>
      <c r="Z603" s="2"/>
      <c r="AA603" s="1622"/>
    </row>
    <row r="604" spans="1:27" ht="15.75">
      <c r="A604" s="2"/>
      <c r="B604" s="64"/>
      <c r="C604" s="2"/>
      <c r="D604" s="2"/>
      <c r="E604" s="2"/>
      <c r="F604" s="2"/>
      <c r="G604" s="2"/>
      <c r="H604" s="2"/>
      <c r="I604" s="2"/>
      <c r="J604" s="2"/>
      <c r="K604" s="2"/>
      <c r="L604" s="2"/>
      <c r="M604" s="2"/>
      <c r="N604" s="2"/>
      <c r="O604" s="2"/>
      <c r="P604" s="2"/>
      <c r="Q604" s="2"/>
      <c r="R604" s="2"/>
      <c r="S604" s="2"/>
      <c r="T604" s="2"/>
      <c r="U604" s="2"/>
      <c r="V604" s="2"/>
      <c r="W604" s="2"/>
      <c r="X604" s="2"/>
      <c r="Y604" s="2"/>
      <c r="Z604" s="2"/>
      <c r="AA604" s="1622"/>
    </row>
    <row r="605" spans="1:27" ht="15.75">
      <c r="A605" s="2"/>
      <c r="B605" s="64"/>
      <c r="C605" s="2"/>
      <c r="D605" s="2"/>
      <c r="E605" s="2"/>
      <c r="F605" s="2"/>
      <c r="G605" s="2"/>
      <c r="H605" s="2"/>
      <c r="I605" s="2"/>
      <c r="J605" s="2"/>
      <c r="K605" s="2"/>
      <c r="L605" s="2"/>
      <c r="M605" s="2"/>
      <c r="N605" s="2"/>
      <c r="O605" s="2"/>
      <c r="P605" s="2"/>
      <c r="Q605" s="2"/>
      <c r="R605" s="2"/>
      <c r="S605" s="2"/>
      <c r="T605" s="2"/>
      <c r="U605" s="2"/>
      <c r="V605" s="2"/>
      <c r="W605" s="2"/>
      <c r="X605" s="2"/>
      <c r="Y605" s="2"/>
      <c r="Z605" s="2"/>
      <c r="AA605" s="1622"/>
    </row>
    <row r="606" spans="1:27" ht="15.75">
      <c r="A606" s="2"/>
      <c r="B606" s="64"/>
      <c r="C606" s="2"/>
      <c r="D606" s="2"/>
      <c r="E606" s="2"/>
      <c r="F606" s="2"/>
      <c r="G606" s="2"/>
      <c r="H606" s="2"/>
      <c r="I606" s="2"/>
      <c r="J606" s="2"/>
      <c r="K606" s="2"/>
      <c r="L606" s="2"/>
      <c r="M606" s="2"/>
      <c r="N606" s="2"/>
      <c r="O606" s="2"/>
      <c r="P606" s="2"/>
      <c r="Q606" s="2"/>
      <c r="R606" s="2"/>
      <c r="S606" s="2"/>
      <c r="T606" s="2"/>
      <c r="U606" s="2"/>
      <c r="V606" s="2"/>
      <c r="W606" s="2"/>
      <c r="X606" s="2"/>
      <c r="Y606" s="2"/>
      <c r="Z606" s="2"/>
      <c r="AA606" s="1622"/>
    </row>
    <row r="607" spans="1:27" ht="15.75">
      <c r="A607" s="2"/>
      <c r="B607" s="64"/>
      <c r="C607" s="2"/>
      <c r="D607" s="2"/>
      <c r="E607" s="2"/>
      <c r="F607" s="2"/>
      <c r="G607" s="2"/>
      <c r="H607" s="2"/>
      <c r="I607" s="2"/>
      <c r="J607" s="2"/>
      <c r="K607" s="2"/>
      <c r="L607" s="2"/>
      <c r="M607" s="2"/>
      <c r="N607" s="2"/>
      <c r="O607" s="2"/>
      <c r="P607" s="2"/>
      <c r="Q607" s="2"/>
      <c r="R607" s="2"/>
      <c r="S607" s="2"/>
      <c r="T607" s="2"/>
      <c r="U607" s="2"/>
      <c r="V607" s="2"/>
      <c r="W607" s="2"/>
      <c r="X607" s="2"/>
      <c r="Y607" s="2"/>
      <c r="Z607" s="2"/>
      <c r="AA607" s="1622"/>
    </row>
    <row r="608" spans="1:27" ht="15.75">
      <c r="A608" s="2"/>
      <c r="B608" s="64"/>
      <c r="C608" s="2"/>
      <c r="D608" s="2"/>
      <c r="E608" s="2"/>
      <c r="F608" s="2"/>
      <c r="G608" s="2"/>
      <c r="H608" s="2"/>
      <c r="I608" s="2"/>
      <c r="J608" s="2"/>
      <c r="K608" s="2"/>
      <c r="L608" s="2"/>
      <c r="M608" s="2"/>
      <c r="N608" s="2"/>
      <c r="O608" s="2"/>
      <c r="P608" s="2"/>
      <c r="Q608" s="2"/>
      <c r="R608" s="2"/>
      <c r="S608" s="2"/>
      <c r="T608" s="2"/>
      <c r="U608" s="2"/>
      <c r="V608" s="2"/>
      <c r="W608" s="2"/>
      <c r="X608" s="2"/>
      <c r="Y608" s="2"/>
      <c r="Z608" s="2"/>
      <c r="AA608" s="1622"/>
    </row>
    <row r="609" spans="1:27" ht="15.75">
      <c r="A609" s="2"/>
      <c r="B609" s="64"/>
      <c r="C609" s="2"/>
      <c r="D609" s="2"/>
      <c r="E609" s="2"/>
      <c r="F609" s="2"/>
      <c r="G609" s="2"/>
      <c r="H609" s="2"/>
      <c r="I609" s="2"/>
      <c r="J609" s="2"/>
      <c r="K609" s="2"/>
      <c r="L609" s="2"/>
      <c r="M609" s="2"/>
      <c r="N609" s="2"/>
      <c r="O609" s="2"/>
      <c r="P609" s="2"/>
      <c r="Q609" s="2"/>
      <c r="R609" s="2"/>
      <c r="S609" s="2"/>
      <c r="T609" s="2"/>
      <c r="U609" s="2"/>
      <c r="V609" s="2"/>
      <c r="W609" s="2"/>
      <c r="X609" s="2"/>
      <c r="Y609" s="2"/>
      <c r="Z609" s="2"/>
      <c r="AA609" s="1622"/>
    </row>
    <row r="610" spans="1:27" ht="15.75">
      <c r="A610" s="2"/>
      <c r="B610" s="64"/>
      <c r="C610" s="2"/>
      <c r="D610" s="2"/>
      <c r="E610" s="2"/>
      <c r="F610" s="2"/>
      <c r="G610" s="2"/>
      <c r="H610" s="2"/>
      <c r="I610" s="2"/>
      <c r="J610" s="2"/>
      <c r="K610" s="2"/>
      <c r="L610" s="2"/>
      <c r="M610" s="2"/>
      <c r="N610" s="2"/>
      <c r="O610" s="2"/>
      <c r="P610" s="2"/>
      <c r="Q610" s="2"/>
      <c r="R610" s="2"/>
      <c r="S610" s="2"/>
      <c r="T610" s="2"/>
      <c r="U610" s="2"/>
      <c r="V610" s="2"/>
      <c r="W610" s="2"/>
      <c r="X610" s="2"/>
      <c r="Y610" s="2"/>
      <c r="Z610" s="2"/>
      <c r="AA610" s="1622"/>
    </row>
    <row r="611" spans="1:27" ht="15.75">
      <c r="A611" s="2"/>
      <c r="B611" s="64"/>
      <c r="C611" s="2"/>
      <c r="D611" s="2"/>
      <c r="E611" s="2"/>
      <c r="F611" s="2"/>
      <c r="G611" s="2"/>
      <c r="H611" s="2"/>
      <c r="I611" s="2"/>
      <c r="J611" s="2"/>
      <c r="K611" s="2"/>
      <c r="L611" s="2"/>
      <c r="M611" s="2"/>
      <c r="N611" s="2"/>
      <c r="O611" s="2"/>
      <c r="P611" s="2"/>
      <c r="Q611" s="2"/>
      <c r="R611" s="2"/>
      <c r="S611" s="2"/>
      <c r="T611" s="2"/>
      <c r="U611" s="2"/>
      <c r="V611" s="2"/>
      <c r="W611" s="2"/>
      <c r="X611" s="2"/>
      <c r="Y611" s="2"/>
      <c r="Z611" s="2"/>
      <c r="AA611" s="1622"/>
    </row>
    <row r="612" spans="1:27" ht="15.75">
      <c r="A612" s="2"/>
      <c r="B612" s="64"/>
      <c r="C612" s="2"/>
      <c r="D612" s="2"/>
      <c r="E612" s="2"/>
      <c r="F612" s="2"/>
      <c r="G612" s="2"/>
      <c r="H612" s="2"/>
      <c r="I612" s="2"/>
      <c r="J612" s="2"/>
      <c r="K612" s="2"/>
      <c r="L612" s="2"/>
      <c r="M612" s="2"/>
      <c r="N612" s="2"/>
      <c r="O612" s="2"/>
      <c r="P612" s="2"/>
      <c r="Q612" s="2"/>
      <c r="R612" s="2"/>
      <c r="S612" s="2"/>
      <c r="T612" s="2"/>
      <c r="U612" s="2"/>
      <c r="V612" s="2"/>
      <c r="W612" s="2"/>
      <c r="X612" s="2"/>
      <c r="Y612" s="2"/>
      <c r="Z612" s="2"/>
      <c r="AA612" s="1622"/>
    </row>
    <row r="613" spans="1:27" ht="15.75">
      <c r="A613" s="2"/>
      <c r="B613" s="64"/>
      <c r="C613" s="2"/>
      <c r="D613" s="2"/>
      <c r="E613" s="2"/>
      <c r="F613" s="2"/>
      <c r="G613" s="2"/>
      <c r="H613" s="2"/>
      <c r="I613" s="2"/>
      <c r="J613" s="2"/>
      <c r="K613" s="2"/>
      <c r="L613" s="2"/>
      <c r="M613" s="2"/>
      <c r="N613" s="2"/>
      <c r="O613" s="2"/>
      <c r="P613" s="2"/>
      <c r="Q613" s="2"/>
      <c r="R613" s="2"/>
      <c r="S613" s="2"/>
      <c r="T613" s="2"/>
      <c r="U613" s="2"/>
      <c r="V613" s="2"/>
      <c r="W613" s="2"/>
      <c r="X613" s="2"/>
      <c r="Y613" s="2"/>
      <c r="Z613" s="2"/>
      <c r="AA613" s="1622"/>
    </row>
    <row r="614" spans="1:27" ht="15.75">
      <c r="A614" s="2"/>
      <c r="B614" s="64"/>
      <c r="C614" s="2"/>
      <c r="D614" s="2"/>
      <c r="E614" s="2"/>
      <c r="F614" s="2"/>
      <c r="G614" s="2"/>
      <c r="H614" s="2"/>
      <c r="I614" s="2"/>
      <c r="J614" s="2"/>
      <c r="K614" s="2"/>
      <c r="L614" s="2"/>
      <c r="M614" s="2"/>
      <c r="N614" s="2"/>
      <c r="O614" s="2"/>
      <c r="P614" s="2"/>
      <c r="Q614" s="2"/>
      <c r="R614" s="2"/>
      <c r="S614" s="2"/>
      <c r="T614" s="2"/>
      <c r="U614" s="2"/>
      <c r="V614" s="2"/>
      <c r="W614" s="2"/>
      <c r="X614" s="2"/>
      <c r="Y614" s="2"/>
      <c r="Z614" s="2"/>
      <c r="AA614" s="1622"/>
    </row>
    <row r="615" spans="1:27" ht="15.75">
      <c r="A615" s="2"/>
      <c r="B615" s="64"/>
      <c r="C615" s="2"/>
      <c r="D615" s="2"/>
      <c r="E615" s="2"/>
      <c r="F615" s="2"/>
      <c r="G615" s="2"/>
      <c r="H615" s="2"/>
      <c r="I615" s="2"/>
      <c r="J615" s="2"/>
      <c r="K615" s="2"/>
      <c r="L615" s="2"/>
      <c r="M615" s="2"/>
      <c r="N615" s="2"/>
      <c r="O615" s="2"/>
      <c r="P615" s="2"/>
      <c r="Q615" s="2"/>
      <c r="R615" s="2"/>
      <c r="S615" s="2"/>
      <c r="T615" s="2"/>
      <c r="U615" s="2"/>
      <c r="V615" s="2"/>
      <c r="W615" s="2"/>
      <c r="X615" s="2"/>
      <c r="Y615" s="2"/>
      <c r="Z615" s="2"/>
      <c r="AA615" s="1622"/>
    </row>
    <row r="616" spans="1:27" ht="15.75">
      <c r="A616" s="2"/>
      <c r="B616" s="64"/>
      <c r="C616" s="2"/>
      <c r="D616" s="2"/>
      <c r="E616" s="2"/>
      <c r="F616" s="2"/>
      <c r="G616" s="2"/>
      <c r="H616" s="2"/>
      <c r="I616" s="2"/>
      <c r="J616" s="2"/>
      <c r="K616" s="2"/>
      <c r="L616" s="2"/>
      <c r="M616" s="2"/>
      <c r="N616" s="2"/>
      <c r="O616" s="2"/>
      <c r="P616" s="2"/>
      <c r="Q616" s="2"/>
      <c r="R616" s="2"/>
      <c r="S616" s="2"/>
      <c r="T616" s="2"/>
      <c r="U616" s="2"/>
      <c r="V616" s="2"/>
      <c r="W616" s="2"/>
      <c r="X616" s="2"/>
      <c r="Y616" s="2"/>
      <c r="Z616" s="2"/>
      <c r="AA616" s="1622"/>
    </row>
    <row r="617" spans="1:27" ht="15.75">
      <c r="A617" s="2"/>
      <c r="B617" s="64"/>
      <c r="C617" s="2"/>
      <c r="D617" s="2"/>
      <c r="E617" s="2"/>
      <c r="F617" s="2"/>
      <c r="G617" s="2"/>
      <c r="H617" s="2"/>
      <c r="I617" s="2"/>
      <c r="J617" s="2"/>
      <c r="K617" s="2"/>
      <c r="L617" s="2"/>
      <c r="M617" s="2"/>
      <c r="N617" s="2"/>
      <c r="O617" s="2"/>
      <c r="P617" s="2"/>
      <c r="Q617" s="2"/>
      <c r="R617" s="2"/>
      <c r="S617" s="2"/>
      <c r="T617" s="2"/>
      <c r="U617" s="2"/>
      <c r="V617" s="2"/>
      <c r="W617" s="2"/>
      <c r="X617" s="2"/>
      <c r="Y617" s="2"/>
      <c r="Z617" s="2"/>
      <c r="AA617" s="1622"/>
    </row>
    <row r="618" spans="1:27" ht="15.75">
      <c r="A618" s="2"/>
      <c r="B618" s="64"/>
      <c r="C618" s="2"/>
      <c r="D618" s="2"/>
      <c r="E618" s="2"/>
      <c r="F618" s="2"/>
      <c r="G618" s="2"/>
      <c r="H618" s="2"/>
      <c r="I618" s="2"/>
      <c r="J618" s="2"/>
      <c r="K618" s="2"/>
      <c r="L618" s="2"/>
      <c r="M618" s="2"/>
      <c r="N618" s="2"/>
      <c r="O618" s="2"/>
      <c r="P618" s="2"/>
      <c r="Q618" s="2"/>
      <c r="R618" s="2"/>
      <c r="S618" s="2"/>
      <c r="T618" s="2"/>
      <c r="U618" s="2"/>
      <c r="V618" s="2"/>
      <c r="W618" s="2"/>
      <c r="X618" s="2"/>
      <c r="Y618" s="2"/>
      <c r="Z618" s="2"/>
      <c r="AA618" s="1622"/>
    </row>
    <row r="619" spans="1:27" ht="15.75">
      <c r="A619" s="2"/>
      <c r="B619" s="64"/>
      <c r="C619" s="2"/>
      <c r="D619" s="2"/>
      <c r="E619" s="2"/>
      <c r="F619" s="2"/>
      <c r="G619" s="2"/>
      <c r="H619" s="2"/>
      <c r="I619" s="2"/>
      <c r="J619" s="2"/>
      <c r="K619" s="2"/>
      <c r="L619" s="2"/>
      <c r="M619" s="2"/>
      <c r="N619" s="2"/>
      <c r="O619" s="2"/>
      <c r="P619" s="2"/>
      <c r="Q619" s="2"/>
      <c r="R619" s="2"/>
      <c r="S619" s="2"/>
      <c r="T619" s="2"/>
      <c r="U619" s="2"/>
      <c r="V619" s="2"/>
      <c r="W619" s="2"/>
      <c r="X619" s="2"/>
      <c r="Y619" s="2"/>
      <c r="Z619" s="2"/>
      <c r="AA619" s="1622"/>
    </row>
    <row r="620" spans="1:27" ht="15.75">
      <c r="A620" s="2"/>
      <c r="B620" s="64"/>
      <c r="C620" s="2"/>
      <c r="D620" s="2"/>
      <c r="E620" s="2"/>
      <c r="F620" s="2"/>
      <c r="G620" s="2"/>
      <c r="H620" s="2"/>
      <c r="I620" s="2"/>
      <c r="J620" s="2"/>
      <c r="K620" s="2"/>
      <c r="L620" s="2"/>
      <c r="M620" s="2"/>
      <c r="N620" s="2"/>
      <c r="O620" s="2"/>
      <c r="P620" s="2"/>
      <c r="Q620" s="2"/>
      <c r="R620" s="2"/>
      <c r="S620" s="2"/>
      <c r="T620" s="2"/>
      <c r="U620" s="2"/>
      <c r="V620" s="2"/>
      <c r="W620" s="2"/>
      <c r="X620" s="2"/>
      <c r="Y620" s="2"/>
      <c r="Z620" s="2"/>
      <c r="AA620" s="1622"/>
    </row>
    <row r="621" spans="1:27" ht="15.75">
      <c r="A621" s="2"/>
      <c r="B621" s="64"/>
      <c r="C621" s="2"/>
      <c r="D621" s="2"/>
      <c r="E621" s="2"/>
      <c r="F621" s="2"/>
      <c r="G621" s="2"/>
      <c r="H621" s="2"/>
      <c r="I621" s="2"/>
      <c r="J621" s="2"/>
      <c r="K621" s="2"/>
      <c r="L621" s="2"/>
      <c r="M621" s="2"/>
      <c r="N621" s="2"/>
      <c r="O621" s="2"/>
      <c r="P621" s="2"/>
      <c r="Q621" s="2"/>
      <c r="R621" s="2"/>
      <c r="S621" s="2"/>
      <c r="T621" s="2"/>
      <c r="U621" s="2"/>
      <c r="V621" s="2"/>
      <c r="W621" s="2"/>
      <c r="X621" s="2"/>
      <c r="Y621" s="2"/>
      <c r="Z621" s="2"/>
      <c r="AA621" s="1622"/>
    </row>
    <row r="622" spans="1:27" ht="15.75">
      <c r="A622" s="2"/>
      <c r="B622" s="64"/>
      <c r="C622" s="2"/>
      <c r="D622" s="2"/>
      <c r="E622" s="2"/>
      <c r="F622" s="2"/>
      <c r="G622" s="2"/>
      <c r="H622" s="2"/>
      <c r="I622" s="2"/>
      <c r="J622" s="2"/>
      <c r="K622" s="2"/>
      <c r="L622" s="2"/>
      <c r="M622" s="2"/>
      <c r="N622" s="2"/>
      <c r="O622" s="2"/>
      <c r="P622" s="2"/>
      <c r="Q622" s="2"/>
      <c r="R622" s="2"/>
      <c r="S622" s="2"/>
      <c r="T622" s="2"/>
      <c r="U622" s="2"/>
      <c r="V622" s="2"/>
      <c r="W622" s="2"/>
      <c r="X622" s="2"/>
      <c r="Y622" s="2"/>
      <c r="Z622" s="2"/>
      <c r="AA622" s="1622"/>
    </row>
    <row r="623" spans="1:27" ht="15.75">
      <c r="A623" s="2"/>
      <c r="B623" s="64"/>
      <c r="C623" s="2"/>
      <c r="D623" s="2"/>
      <c r="E623" s="2"/>
      <c r="F623" s="2"/>
      <c r="G623" s="2"/>
      <c r="H623" s="2"/>
      <c r="I623" s="2"/>
      <c r="J623" s="2"/>
      <c r="K623" s="2"/>
      <c r="L623" s="2"/>
      <c r="M623" s="2"/>
      <c r="N623" s="2"/>
      <c r="O623" s="2"/>
      <c r="P623" s="2"/>
      <c r="Q623" s="2"/>
      <c r="R623" s="2"/>
      <c r="S623" s="2"/>
      <c r="T623" s="2"/>
      <c r="U623" s="2"/>
      <c r="V623" s="2"/>
      <c r="W623" s="2"/>
      <c r="X623" s="2"/>
      <c r="Y623" s="2"/>
      <c r="Z623" s="2"/>
      <c r="AA623" s="1622"/>
    </row>
    <row r="624" spans="1:27" ht="15.75">
      <c r="A624" s="2"/>
      <c r="B624" s="64"/>
      <c r="C624" s="2"/>
      <c r="D624" s="2"/>
      <c r="E624" s="2"/>
      <c r="F624" s="2"/>
      <c r="G624" s="2"/>
      <c r="H624" s="2"/>
      <c r="I624" s="2"/>
      <c r="J624" s="2"/>
      <c r="K624" s="2"/>
      <c r="L624" s="2"/>
      <c r="M624" s="2"/>
      <c r="N624" s="2"/>
      <c r="O624" s="2"/>
      <c r="P624" s="2"/>
      <c r="Q624" s="2"/>
      <c r="R624" s="2"/>
      <c r="S624" s="2"/>
      <c r="T624" s="2"/>
      <c r="U624" s="2"/>
      <c r="V624" s="2"/>
      <c r="W624" s="2"/>
      <c r="X624" s="2"/>
      <c r="Y624" s="2"/>
      <c r="Z624" s="2"/>
      <c r="AA624" s="1622"/>
    </row>
    <row r="625" spans="1:27" ht="15.75">
      <c r="A625" s="2"/>
      <c r="B625" s="64"/>
      <c r="C625" s="2"/>
      <c r="D625" s="2"/>
      <c r="E625" s="2"/>
      <c r="F625" s="2"/>
      <c r="G625" s="2"/>
      <c r="H625" s="2"/>
      <c r="I625" s="2"/>
      <c r="J625" s="2"/>
      <c r="K625" s="2"/>
      <c r="L625" s="2"/>
      <c r="M625" s="2"/>
      <c r="N625" s="2"/>
      <c r="O625" s="2"/>
      <c r="P625" s="2"/>
      <c r="Q625" s="2"/>
      <c r="R625" s="2"/>
      <c r="S625" s="2"/>
      <c r="T625" s="2"/>
      <c r="U625" s="2"/>
      <c r="V625" s="2"/>
      <c r="W625" s="2"/>
      <c r="X625" s="2"/>
      <c r="Y625" s="2"/>
      <c r="Z625" s="2"/>
      <c r="AA625" s="1622"/>
    </row>
    <row r="626" spans="1:27" ht="15.75">
      <c r="A626" s="2"/>
      <c r="B626" s="64"/>
      <c r="C626" s="2"/>
      <c r="D626" s="2"/>
      <c r="E626" s="2"/>
      <c r="F626" s="2"/>
      <c r="G626" s="2"/>
      <c r="H626" s="2"/>
      <c r="I626" s="2"/>
      <c r="J626" s="2"/>
      <c r="K626" s="2"/>
      <c r="L626" s="2"/>
      <c r="M626" s="2"/>
      <c r="N626" s="2"/>
      <c r="O626" s="2"/>
      <c r="P626" s="2"/>
      <c r="Q626" s="2"/>
      <c r="R626" s="2"/>
      <c r="S626" s="2"/>
      <c r="T626" s="2"/>
      <c r="U626" s="2"/>
      <c r="V626" s="2"/>
      <c r="W626" s="2"/>
      <c r="X626" s="2"/>
      <c r="Y626" s="2"/>
      <c r="Z626" s="2"/>
      <c r="AA626" s="1622"/>
    </row>
    <row r="627" spans="1:27" ht="15.75">
      <c r="A627" s="2"/>
      <c r="B627" s="64"/>
      <c r="C627" s="2"/>
      <c r="D627" s="2"/>
      <c r="E627" s="2"/>
      <c r="F627" s="2"/>
      <c r="G627" s="2"/>
      <c r="H627" s="2"/>
      <c r="I627" s="2"/>
      <c r="J627" s="2"/>
      <c r="K627" s="2"/>
      <c r="L627" s="2"/>
      <c r="M627" s="2"/>
      <c r="N627" s="2"/>
      <c r="O627" s="2"/>
      <c r="P627" s="2"/>
      <c r="Q627" s="2"/>
      <c r="R627" s="2"/>
      <c r="S627" s="2"/>
      <c r="T627" s="2"/>
      <c r="U627" s="2"/>
      <c r="V627" s="2"/>
      <c r="W627" s="2"/>
      <c r="X627" s="2"/>
      <c r="Y627" s="2"/>
      <c r="Z627" s="2"/>
      <c r="AA627" s="1622"/>
    </row>
    <row r="628" spans="1:27" ht="15.75">
      <c r="A628" s="2"/>
      <c r="B628" s="64"/>
      <c r="C628" s="2"/>
      <c r="D628" s="2"/>
      <c r="E628" s="2"/>
      <c r="F628" s="2"/>
      <c r="G628" s="2"/>
      <c r="H628" s="2"/>
      <c r="I628" s="2"/>
      <c r="J628" s="2"/>
      <c r="K628" s="2"/>
      <c r="L628" s="2"/>
      <c r="M628" s="2"/>
      <c r="N628" s="2"/>
      <c r="O628" s="2"/>
      <c r="P628" s="2"/>
      <c r="Q628" s="2"/>
      <c r="R628" s="2"/>
      <c r="S628" s="2"/>
      <c r="T628" s="2"/>
      <c r="U628" s="2"/>
      <c r="V628" s="2"/>
      <c r="W628" s="2"/>
      <c r="X628" s="2"/>
      <c r="Y628" s="2"/>
      <c r="Z628" s="2"/>
      <c r="AA628" s="1622"/>
    </row>
    <row r="629" spans="1:27" ht="15.75">
      <c r="A629" s="2"/>
      <c r="B629" s="64"/>
      <c r="C629" s="2"/>
      <c r="D629" s="2"/>
      <c r="E629" s="2"/>
      <c r="F629" s="2"/>
      <c r="G629" s="2"/>
      <c r="H629" s="2"/>
      <c r="I629" s="2"/>
      <c r="J629" s="2"/>
      <c r="K629" s="2"/>
      <c r="L629" s="2"/>
      <c r="M629" s="2"/>
      <c r="N629" s="2"/>
      <c r="O629" s="2"/>
      <c r="P629" s="2"/>
      <c r="Q629" s="2"/>
      <c r="R629" s="2"/>
      <c r="S629" s="2"/>
      <c r="T629" s="2"/>
      <c r="U629" s="2"/>
      <c r="V629" s="2"/>
      <c r="W629" s="2"/>
      <c r="X629" s="2"/>
      <c r="Y629" s="2"/>
      <c r="Z629" s="2"/>
      <c r="AA629" s="1622"/>
    </row>
    <row r="630" spans="1:27" ht="15.75">
      <c r="A630" s="2"/>
      <c r="B630" s="64"/>
      <c r="C630" s="2"/>
      <c r="D630" s="2"/>
      <c r="E630" s="2"/>
      <c r="F630" s="2"/>
      <c r="G630" s="2"/>
      <c r="H630" s="2"/>
      <c r="I630" s="2"/>
      <c r="J630" s="2"/>
      <c r="K630" s="2"/>
      <c r="L630" s="2"/>
      <c r="M630" s="2"/>
      <c r="N630" s="2"/>
      <c r="O630" s="2"/>
      <c r="P630" s="2"/>
      <c r="Q630" s="2"/>
      <c r="R630" s="2"/>
      <c r="S630" s="2"/>
      <c r="T630" s="2"/>
      <c r="U630" s="2"/>
      <c r="V630" s="2"/>
      <c r="W630" s="2"/>
      <c r="X630" s="2"/>
      <c r="Y630" s="2"/>
      <c r="Z630" s="2"/>
      <c r="AA630" s="1622"/>
    </row>
    <row r="631" spans="1:27" ht="15.75">
      <c r="A631" s="2"/>
      <c r="B631" s="64"/>
      <c r="C631" s="2"/>
      <c r="D631" s="2"/>
      <c r="E631" s="2"/>
      <c r="F631" s="2"/>
      <c r="G631" s="2"/>
      <c r="H631" s="2"/>
      <c r="I631" s="2"/>
      <c r="J631" s="2"/>
      <c r="K631" s="2"/>
      <c r="L631" s="2"/>
      <c r="M631" s="2"/>
      <c r="N631" s="2"/>
      <c r="O631" s="2"/>
      <c r="P631" s="2"/>
      <c r="Q631" s="2"/>
      <c r="R631" s="2"/>
      <c r="S631" s="2"/>
      <c r="T631" s="2"/>
      <c r="U631" s="2"/>
      <c r="V631" s="2"/>
      <c r="W631" s="2"/>
      <c r="X631" s="2"/>
      <c r="Y631" s="2"/>
      <c r="Z631" s="2"/>
      <c r="AA631" s="1622"/>
    </row>
    <row r="632" spans="1:27" ht="15.75">
      <c r="A632" s="2"/>
      <c r="B632" s="64"/>
      <c r="C632" s="2"/>
      <c r="D632" s="2"/>
      <c r="E632" s="2"/>
      <c r="F632" s="2"/>
      <c r="G632" s="2"/>
      <c r="H632" s="2"/>
      <c r="I632" s="2"/>
      <c r="J632" s="2"/>
      <c r="K632" s="2"/>
      <c r="L632" s="2"/>
      <c r="M632" s="2"/>
      <c r="N632" s="2"/>
      <c r="O632" s="2"/>
      <c r="P632" s="2"/>
      <c r="Q632" s="2"/>
      <c r="R632" s="2"/>
      <c r="S632" s="2"/>
      <c r="T632" s="2"/>
      <c r="U632" s="2"/>
      <c r="V632" s="2"/>
      <c r="W632" s="2"/>
      <c r="X632" s="2"/>
      <c r="Y632" s="2"/>
      <c r="Z632" s="2"/>
      <c r="AA632" s="1622"/>
    </row>
    <row r="633" spans="1:27" ht="15.75">
      <c r="A633" s="2"/>
      <c r="B633" s="64"/>
      <c r="C633" s="2"/>
      <c r="D633" s="2"/>
      <c r="E633" s="2"/>
      <c r="F633" s="2"/>
      <c r="G633" s="2"/>
      <c r="H633" s="2"/>
      <c r="I633" s="2"/>
      <c r="J633" s="2"/>
      <c r="K633" s="2"/>
      <c r="L633" s="2"/>
      <c r="M633" s="2"/>
      <c r="N633" s="2"/>
      <c r="O633" s="2"/>
      <c r="P633" s="2"/>
      <c r="Q633" s="2"/>
      <c r="R633" s="2"/>
      <c r="S633" s="2"/>
      <c r="T633" s="2"/>
      <c r="U633" s="2"/>
      <c r="V633" s="2"/>
      <c r="W633" s="2"/>
      <c r="X633" s="2"/>
      <c r="Y633" s="2"/>
      <c r="Z633" s="2"/>
      <c r="AA633" s="1622"/>
    </row>
    <row r="634" spans="1:27" ht="15.75">
      <c r="A634" s="2"/>
      <c r="B634" s="64"/>
      <c r="C634" s="2"/>
      <c r="D634" s="2"/>
      <c r="E634" s="2"/>
      <c r="F634" s="2"/>
      <c r="G634" s="2"/>
      <c r="H634" s="2"/>
      <c r="I634" s="2"/>
      <c r="J634" s="2"/>
      <c r="K634" s="2"/>
      <c r="L634" s="2"/>
      <c r="M634" s="2"/>
      <c r="N634" s="2"/>
      <c r="O634" s="2"/>
      <c r="P634" s="2"/>
      <c r="Q634" s="2"/>
      <c r="R634" s="2"/>
      <c r="S634" s="2"/>
      <c r="T634" s="2"/>
      <c r="U634" s="2"/>
      <c r="V634" s="2"/>
      <c r="W634" s="2"/>
      <c r="X634" s="2"/>
      <c r="Y634" s="2"/>
      <c r="Z634" s="2"/>
      <c r="AA634" s="1622"/>
    </row>
    <row r="635" spans="1:27" ht="15.75">
      <c r="A635" s="2"/>
      <c r="B635" s="64"/>
      <c r="C635" s="2"/>
      <c r="D635" s="2"/>
      <c r="E635" s="2"/>
      <c r="F635" s="2"/>
      <c r="G635" s="2"/>
      <c r="H635" s="2"/>
      <c r="I635" s="2"/>
      <c r="J635" s="2"/>
      <c r="K635" s="2"/>
      <c r="L635" s="2"/>
      <c r="M635" s="2"/>
      <c r="N635" s="2"/>
      <c r="O635" s="2"/>
      <c r="P635" s="2"/>
      <c r="Q635" s="2"/>
      <c r="R635" s="2"/>
      <c r="S635" s="2"/>
      <c r="T635" s="2"/>
      <c r="U635" s="2"/>
      <c r="V635" s="2"/>
      <c r="W635" s="2"/>
      <c r="X635" s="2"/>
      <c r="Y635" s="2"/>
      <c r="Z635" s="2"/>
      <c r="AA635" s="1622"/>
    </row>
    <row r="636" spans="1:27" ht="15.75">
      <c r="A636" s="2"/>
      <c r="B636" s="64"/>
      <c r="C636" s="2"/>
      <c r="D636" s="2"/>
      <c r="E636" s="2"/>
      <c r="F636" s="2"/>
      <c r="G636" s="2"/>
      <c r="H636" s="2"/>
      <c r="I636" s="2"/>
      <c r="J636" s="2"/>
      <c r="K636" s="2"/>
      <c r="L636" s="2"/>
      <c r="M636" s="2"/>
      <c r="N636" s="2"/>
      <c r="O636" s="2"/>
      <c r="P636" s="2"/>
      <c r="Q636" s="2"/>
      <c r="R636" s="2"/>
      <c r="S636" s="2"/>
      <c r="T636" s="2"/>
      <c r="U636" s="2"/>
      <c r="V636" s="2"/>
      <c r="W636" s="2"/>
      <c r="X636" s="2"/>
      <c r="Y636" s="2"/>
      <c r="Z636" s="2"/>
      <c r="AA636" s="1622"/>
    </row>
    <row r="637" spans="1:27" ht="15.75">
      <c r="A637" s="2"/>
      <c r="B637" s="64"/>
      <c r="C637" s="2"/>
      <c r="D637" s="2"/>
      <c r="E637" s="2"/>
      <c r="F637" s="2"/>
      <c r="G637" s="2"/>
      <c r="H637" s="2"/>
      <c r="I637" s="2"/>
      <c r="J637" s="2"/>
      <c r="K637" s="2"/>
      <c r="L637" s="2"/>
      <c r="M637" s="2"/>
      <c r="N637" s="2"/>
      <c r="O637" s="2"/>
      <c r="P637" s="2"/>
      <c r="Q637" s="2"/>
      <c r="R637" s="2"/>
      <c r="S637" s="2"/>
      <c r="T637" s="2"/>
      <c r="U637" s="2"/>
      <c r="V637" s="2"/>
      <c r="W637" s="2"/>
      <c r="X637" s="2"/>
      <c r="Y637" s="2"/>
      <c r="Z637" s="2"/>
      <c r="AA637" s="1622"/>
    </row>
    <row r="638" spans="1:27" ht="15.75">
      <c r="A638" s="2"/>
      <c r="B638" s="64"/>
      <c r="C638" s="2"/>
      <c r="D638" s="2"/>
      <c r="E638" s="2"/>
      <c r="F638" s="2"/>
      <c r="G638" s="2"/>
      <c r="H638" s="2"/>
      <c r="I638" s="2"/>
      <c r="J638" s="2"/>
      <c r="K638" s="2"/>
      <c r="L638" s="2"/>
      <c r="M638" s="2"/>
      <c r="N638" s="2"/>
      <c r="O638" s="2"/>
      <c r="P638" s="2"/>
      <c r="Q638" s="2"/>
      <c r="R638" s="2"/>
      <c r="S638" s="2"/>
      <c r="T638" s="2"/>
      <c r="U638" s="2"/>
      <c r="V638" s="2"/>
      <c r="W638" s="2"/>
      <c r="X638" s="2"/>
      <c r="Y638" s="2"/>
      <c r="Z638" s="2"/>
      <c r="AA638" s="1622"/>
    </row>
    <row r="639" spans="1:27" ht="15.75">
      <c r="A639" s="2"/>
      <c r="B639" s="64"/>
      <c r="C639" s="2"/>
      <c r="D639" s="2"/>
      <c r="E639" s="2"/>
      <c r="F639" s="2"/>
      <c r="G639" s="2"/>
      <c r="H639" s="2"/>
      <c r="I639" s="2"/>
      <c r="J639" s="2"/>
      <c r="K639" s="2"/>
      <c r="L639" s="2"/>
      <c r="M639" s="2"/>
      <c r="N639" s="2"/>
      <c r="O639" s="2"/>
      <c r="P639" s="2"/>
      <c r="Q639" s="2"/>
      <c r="R639" s="2"/>
      <c r="S639" s="2"/>
      <c r="T639" s="2"/>
      <c r="U639" s="2"/>
      <c r="V639" s="2"/>
      <c r="W639" s="2"/>
      <c r="X639" s="2"/>
      <c r="Y639" s="2"/>
      <c r="Z639" s="2"/>
      <c r="AA639" s="1622"/>
    </row>
    <row r="640" spans="1:27" ht="15.75">
      <c r="A640" s="2"/>
      <c r="B640" s="64"/>
      <c r="C640" s="2"/>
      <c r="D640" s="2"/>
      <c r="E640" s="2"/>
      <c r="F640" s="2"/>
      <c r="G640" s="2"/>
      <c r="H640" s="2"/>
      <c r="I640" s="2"/>
      <c r="J640" s="2"/>
      <c r="K640" s="2"/>
      <c r="L640" s="2"/>
      <c r="M640" s="2"/>
      <c r="N640" s="2"/>
      <c r="O640" s="2"/>
      <c r="P640" s="2"/>
      <c r="Q640" s="2"/>
      <c r="R640" s="2"/>
      <c r="S640" s="2"/>
      <c r="T640" s="2"/>
      <c r="U640" s="2"/>
      <c r="V640" s="2"/>
      <c r="W640" s="2"/>
      <c r="X640" s="2"/>
      <c r="Y640" s="2"/>
      <c r="Z640" s="2"/>
      <c r="AA640" s="1622"/>
    </row>
    <row r="641" spans="1:27" ht="15.75">
      <c r="A641" s="2"/>
      <c r="B641" s="64"/>
      <c r="C641" s="2"/>
      <c r="D641" s="2"/>
      <c r="E641" s="2"/>
      <c r="F641" s="2"/>
      <c r="G641" s="2"/>
      <c r="H641" s="2"/>
      <c r="I641" s="2"/>
      <c r="J641" s="2"/>
      <c r="K641" s="2"/>
      <c r="L641" s="2"/>
      <c r="M641" s="2"/>
      <c r="N641" s="2"/>
      <c r="O641" s="2"/>
      <c r="P641" s="2"/>
      <c r="Q641" s="2"/>
      <c r="R641" s="2"/>
      <c r="S641" s="2"/>
      <c r="T641" s="2"/>
      <c r="U641" s="2"/>
      <c r="V641" s="2"/>
      <c r="W641" s="2"/>
      <c r="X641" s="2"/>
      <c r="Y641" s="2"/>
      <c r="Z641" s="2"/>
      <c r="AA641" s="1622"/>
    </row>
    <row r="642" spans="1:27" ht="15.75">
      <c r="A642" s="2"/>
      <c r="B642" s="64"/>
      <c r="C642" s="2"/>
      <c r="D642" s="2"/>
      <c r="E642" s="2"/>
      <c r="F642" s="2"/>
      <c r="G642" s="2"/>
      <c r="H642" s="2"/>
      <c r="I642" s="2"/>
      <c r="J642" s="2"/>
      <c r="K642" s="2"/>
      <c r="L642" s="2"/>
      <c r="M642" s="2"/>
      <c r="N642" s="2"/>
      <c r="O642" s="2"/>
      <c r="P642" s="2"/>
      <c r="Q642" s="2"/>
      <c r="R642" s="2"/>
      <c r="S642" s="2"/>
      <c r="T642" s="2"/>
      <c r="U642" s="2"/>
      <c r="V642" s="2"/>
      <c r="W642" s="2"/>
      <c r="X642" s="2"/>
      <c r="Y642" s="2"/>
      <c r="Z642" s="2"/>
      <c r="AA642" s="1622"/>
    </row>
    <row r="643" spans="1:27" ht="15.75">
      <c r="A643" s="2"/>
      <c r="B643" s="64"/>
      <c r="C643" s="2"/>
      <c r="D643" s="2"/>
      <c r="E643" s="2"/>
      <c r="F643" s="2"/>
      <c r="G643" s="2"/>
      <c r="H643" s="2"/>
      <c r="I643" s="2"/>
      <c r="J643" s="2"/>
      <c r="K643" s="2"/>
      <c r="L643" s="2"/>
      <c r="M643" s="2"/>
      <c r="N643" s="2"/>
      <c r="O643" s="2"/>
      <c r="P643" s="2"/>
      <c r="Q643" s="2"/>
      <c r="R643" s="2"/>
      <c r="S643" s="2"/>
      <c r="T643" s="2"/>
      <c r="U643" s="2"/>
      <c r="V643" s="2"/>
      <c r="W643" s="2"/>
      <c r="X643" s="2"/>
      <c r="Y643" s="2"/>
      <c r="Z643" s="2"/>
      <c r="AA643" s="1622"/>
    </row>
    <row r="644" spans="1:27" ht="15.75">
      <c r="A644" s="2"/>
      <c r="B644" s="64"/>
      <c r="C644" s="2"/>
      <c r="D644" s="2"/>
      <c r="E644" s="2"/>
      <c r="F644" s="2"/>
      <c r="G644" s="2"/>
      <c r="H644" s="2"/>
      <c r="I644" s="2"/>
      <c r="J644" s="2"/>
      <c r="K644" s="2"/>
      <c r="L644" s="2"/>
      <c r="M644" s="2"/>
      <c r="N644" s="2"/>
      <c r="O644" s="2"/>
      <c r="P644" s="2"/>
      <c r="Q644" s="2"/>
      <c r="R644" s="2"/>
      <c r="S644" s="2"/>
      <c r="T644" s="2"/>
      <c r="U644" s="2"/>
      <c r="V644" s="2"/>
      <c r="W644" s="2"/>
      <c r="X644" s="2"/>
      <c r="Y644" s="2"/>
      <c r="Z644" s="2"/>
      <c r="AA644" s="1622"/>
    </row>
    <row r="645" spans="1:27" ht="15.75">
      <c r="A645" s="2"/>
      <c r="B645" s="64"/>
      <c r="C645" s="2"/>
      <c r="D645" s="2"/>
      <c r="E645" s="2"/>
      <c r="F645" s="2"/>
      <c r="G645" s="2"/>
      <c r="H645" s="2"/>
      <c r="I645" s="2"/>
      <c r="J645" s="2"/>
      <c r="K645" s="2"/>
      <c r="L645" s="2"/>
      <c r="M645" s="2"/>
      <c r="N645" s="2"/>
      <c r="O645" s="2"/>
      <c r="P645" s="2"/>
      <c r="Q645" s="2"/>
      <c r="R645" s="2"/>
      <c r="S645" s="2"/>
      <c r="T645" s="2"/>
      <c r="U645" s="2"/>
      <c r="V645" s="2"/>
      <c r="W645" s="2"/>
      <c r="X645" s="2"/>
      <c r="Y645" s="2"/>
      <c r="Z645" s="2"/>
      <c r="AA645" s="1622"/>
    </row>
    <row r="646" spans="1:27" ht="15.75">
      <c r="A646" s="2"/>
      <c r="B646" s="64"/>
      <c r="C646" s="2"/>
      <c r="D646" s="2"/>
      <c r="E646" s="2"/>
      <c r="F646" s="2"/>
      <c r="G646" s="2"/>
      <c r="H646" s="2"/>
      <c r="I646" s="2"/>
      <c r="J646" s="2"/>
      <c r="K646" s="2"/>
      <c r="L646" s="2"/>
      <c r="M646" s="2"/>
      <c r="N646" s="2"/>
      <c r="O646" s="2"/>
      <c r="P646" s="2"/>
      <c r="Q646" s="2"/>
      <c r="R646" s="2"/>
      <c r="S646" s="2"/>
      <c r="T646" s="2"/>
      <c r="U646" s="2"/>
      <c r="V646" s="2"/>
      <c r="W646" s="2"/>
      <c r="X646" s="2"/>
      <c r="Y646" s="2"/>
      <c r="Z646" s="2"/>
      <c r="AA646" s="1622"/>
    </row>
    <row r="647" spans="1:27" ht="15.75">
      <c r="A647" s="2"/>
      <c r="B647" s="64"/>
      <c r="C647" s="2"/>
      <c r="D647" s="2"/>
      <c r="E647" s="2"/>
      <c r="F647" s="2"/>
      <c r="G647" s="2"/>
      <c r="H647" s="2"/>
      <c r="I647" s="2"/>
      <c r="J647" s="2"/>
      <c r="K647" s="2"/>
      <c r="L647" s="2"/>
      <c r="M647" s="2"/>
      <c r="N647" s="2"/>
      <c r="O647" s="2"/>
      <c r="P647" s="2"/>
      <c r="Q647" s="2"/>
      <c r="R647" s="2"/>
      <c r="S647" s="2"/>
      <c r="T647" s="2"/>
      <c r="U647" s="2"/>
      <c r="V647" s="2"/>
      <c r="W647" s="2"/>
      <c r="X647" s="2"/>
      <c r="Y647" s="2"/>
      <c r="Z647" s="2"/>
      <c r="AA647" s="1622"/>
    </row>
    <row r="648" spans="1:27" ht="15.75">
      <c r="A648" s="2"/>
      <c r="B648" s="64"/>
      <c r="C648" s="2"/>
      <c r="D648" s="2"/>
      <c r="E648" s="2"/>
      <c r="F648" s="2"/>
      <c r="G648" s="2"/>
      <c r="H648" s="2"/>
      <c r="I648" s="2"/>
      <c r="J648" s="2"/>
      <c r="K648" s="2"/>
      <c r="L648" s="2"/>
      <c r="M648" s="2"/>
      <c r="N648" s="2"/>
      <c r="O648" s="2"/>
      <c r="P648" s="2"/>
      <c r="Q648" s="2"/>
      <c r="R648" s="2"/>
      <c r="S648" s="2"/>
      <c r="T648" s="2"/>
      <c r="U648" s="2"/>
      <c r="V648" s="2"/>
      <c r="W648" s="2"/>
      <c r="X648" s="2"/>
      <c r="Y648" s="2"/>
      <c r="Z648" s="2"/>
      <c r="AA648" s="1622"/>
    </row>
    <row r="649" spans="1:27" ht="15.75">
      <c r="A649" s="2"/>
      <c r="B649" s="64"/>
      <c r="C649" s="2"/>
      <c r="D649" s="2"/>
      <c r="E649" s="2"/>
      <c r="F649" s="2"/>
      <c r="G649" s="2"/>
      <c r="H649" s="2"/>
      <c r="I649" s="2"/>
      <c r="J649" s="2"/>
      <c r="K649" s="2"/>
      <c r="L649" s="2"/>
      <c r="M649" s="2"/>
      <c r="N649" s="2"/>
      <c r="O649" s="2"/>
      <c r="P649" s="2"/>
      <c r="Q649" s="2"/>
      <c r="R649" s="2"/>
      <c r="S649" s="2"/>
      <c r="T649" s="2"/>
      <c r="U649" s="2"/>
      <c r="V649" s="2"/>
      <c r="W649" s="2"/>
      <c r="X649" s="2"/>
      <c r="Y649" s="2"/>
      <c r="Z649" s="2"/>
      <c r="AA649" s="1622"/>
    </row>
    <row r="650" spans="1:27" ht="15.75">
      <c r="A650" s="2"/>
      <c r="B650" s="64"/>
      <c r="C650" s="2"/>
      <c r="D650" s="2"/>
      <c r="E650" s="2"/>
      <c r="F650" s="2"/>
      <c r="G650" s="2"/>
      <c r="H650" s="2"/>
      <c r="I650" s="2"/>
      <c r="J650" s="2"/>
      <c r="K650" s="2"/>
      <c r="L650" s="2"/>
      <c r="M650" s="2"/>
      <c r="N650" s="2"/>
      <c r="O650" s="2"/>
      <c r="P650" s="2"/>
      <c r="Q650" s="2"/>
      <c r="R650" s="2"/>
      <c r="S650" s="2"/>
      <c r="T650" s="2"/>
      <c r="U650" s="2"/>
      <c r="V650" s="2"/>
      <c r="W650" s="2"/>
      <c r="X650" s="2"/>
      <c r="Y650" s="2"/>
      <c r="Z650" s="2"/>
      <c r="AA650" s="1622"/>
    </row>
    <row r="651" spans="1:27" ht="15.75">
      <c r="A651" s="2"/>
      <c r="B651" s="64"/>
      <c r="C651" s="2"/>
      <c r="D651" s="2"/>
      <c r="E651" s="2"/>
      <c r="F651" s="2"/>
      <c r="G651" s="2"/>
      <c r="H651" s="2"/>
      <c r="I651" s="2"/>
      <c r="J651" s="2"/>
      <c r="K651" s="2"/>
      <c r="L651" s="2"/>
      <c r="M651" s="2"/>
      <c r="N651" s="2"/>
      <c r="O651" s="2"/>
      <c r="P651" s="2"/>
      <c r="Q651" s="2"/>
      <c r="R651" s="2"/>
      <c r="S651" s="2"/>
      <c r="T651" s="2"/>
      <c r="U651" s="2"/>
      <c r="V651" s="2"/>
      <c r="W651" s="2"/>
      <c r="X651" s="2"/>
      <c r="Y651" s="2"/>
      <c r="Z651" s="2"/>
      <c r="AA651" s="1622"/>
    </row>
    <row r="652" spans="1:27" ht="15.75">
      <c r="A652" s="2"/>
      <c r="B652" s="64"/>
      <c r="C652" s="2"/>
      <c r="D652" s="2"/>
      <c r="E652" s="2"/>
      <c r="F652" s="2"/>
      <c r="G652" s="2"/>
      <c r="H652" s="2"/>
      <c r="I652" s="2"/>
      <c r="J652" s="2"/>
      <c r="K652" s="2"/>
      <c r="L652" s="2"/>
      <c r="M652" s="2"/>
      <c r="N652" s="2"/>
      <c r="O652" s="2"/>
      <c r="P652" s="2"/>
      <c r="Q652" s="2"/>
      <c r="R652" s="2"/>
      <c r="S652" s="2"/>
      <c r="T652" s="2"/>
      <c r="U652" s="2"/>
      <c r="V652" s="2"/>
      <c r="W652" s="2"/>
      <c r="X652" s="2"/>
      <c r="Y652" s="2"/>
      <c r="Z652" s="2"/>
      <c r="AA652" s="1622"/>
    </row>
    <row r="653" spans="1:27" ht="15.75">
      <c r="A653" s="2"/>
      <c r="B653" s="64"/>
      <c r="C653" s="2"/>
      <c r="D653" s="2"/>
      <c r="E653" s="2"/>
      <c r="F653" s="2"/>
      <c r="G653" s="2"/>
      <c r="H653" s="2"/>
      <c r="I653" s="2"/>
      <c r="J653" s="2"/>
      <c r="K653" s="2"/>
      <c r="L653" s="2"/>
      <c r="M653" s="2"/>
      <c r="N653" s="2"/>
      <c r="O653" s="2"/>
      <c r="P653" s="2"/>
      <c r="Q653" s="2"/>
      <c r="R653" s="2"/>
      <c r="S653" s="2"/>
      <c r="T653" s="2"/>
      <c r="U653" s="2"/>
      <c r="V653" s="2"/>
      <c r="W653" s="2"/>
      <c r="X653" s="2"/>
      <c r="Y653" s="2"/>
      <c r="Z653" s="2"/>
      <c r="AA653" s="1622"/>
    </row>
    <row r="654" spans="1:27" ht="15.75">
      <c r="A654" s="2"/>
      <c r="B654" s="64"/>
      <c r="C654" s="2"/>
      <c r="D654" s="2"/>
      <c r="E654" s="2"/>
      <c r="F654" s="2"/>
      <c r="G654" s="2"/>
      <c r="H654" s="2"/>
      <c r="I654" s="2"/>
      <c r="J654" s="2"/>
      <c r="K654" s="2"/>
      <c r="L654" s="2"/>
      <c r="M654" s="2"/>
      <c r="N654" s="2"/>
      <c r="O654" s="2"/>
      <c r="P654" s="2"/>
      <c r="Q654" s="2"/>
      <c r="R654" s="2"/>
      <c r="S654" s="2"/>
      <c r="T654" s="2"/>
      <c r="U654" s="2"/>
      <c r="V654" s="2"/>
      <c r="W654" s="2"/>
      <c r="X654" s="2"/>
      <c r="Y654" s="2"/>
      <c r="Z654" s="2"/>
      <c r="AA654" s="1622"/>
    </row>
    <row r="655" spans="1:27" ht="15.75">
      <c r="A655" s="2"/>
      <c r="B655" s="64"/>
      <c r="C655" s="2"/>
      <c r="D655" s="2"/>
      <c r="E655" s="2"/>
      <c r="F655" s="2"/>
      <c r="G655" s="2"/>
      <c r="H655" s="2"/>
      <c r="I655" s="2"/>
      <c r="J655" s="2"/>
      <c r="K655" s="2"/>
      <c r="L655" s="2"/>
      <c r="M655" s="2"/>
      <c r="N655" s="2"/>
      <c r="O655" s="2"/>
      <c r="P655" s="2"/>
      <c r="Q655" s="2"/>
      <c r="R655" s="2"/>
      <c r="S655" s="2"/>
      <c r="T655" s="2"/>
      <c r="U655" s="2"/>
      <c r="V655" s="2"/>
      <c r="W655" s="2"/>
      <c r="X655" s="2"/>
      <c r="Y655" s="2"/>
      <c r="Z655" s="2"/>
      <c r="AA655" s="1622"/>
    </row>
    <row r="656" spans="1:27" ht="15.75">
      <c r="A656" s="2"/>
      <c r="B656" s="64"/>
      <c r="C656" s="2"/>
      <c r="D656" s="2"/>
      <c r="E656" s="2"/>
      <c r="F656" s="2"/>
      <c r="G656" s="2"/>
      <c r="H656" s="2"/>
      <c r="I656" s="2"/>
      <c r="J656" s="2"/>
      <c r="K656" s="2"/>
      <c r="L656" s="2"/>
      <c r="M656" s="2"/>
      <c r="N656" s="2"/>
      <c r="O656" s="2"/>
      <c r="P656" s="2"/>
      <c r="Q656" s="2"/>
      <c r="R656" s="2"/>
      <c r="S656" s="2"/>
      <c r="T656" s="2"/>
      <c r="U656" s="2"/>
      <c r="V656" s="2"/>
      <c r="W656" s="2"/>
      <c r="X656" s="2"/>
      <c r="Y656" s="2"/>
      <c r="Z656" s="2"/>
      <c r="AA656" s="1622"/>
    </row>
    <row r="657" spans="1:27" ht="15.75">
      <c r="A657" s="2"/>
      <c r="B657" s="64"/>
      <c r="C657" s="2"/>
      <c r="D657" s="2"/>
      <c r="E657" s="2"/>
      <c r="F657" s="2"/>
      <c r="G657" s="2"/>
      <c r="H657" s="2"/>
      <c r="I657" s="2"/>
      <c r="J657" s="2"/>
      <c r="K657" s="2"/>
      <c r="L657" s="2"/>
      <c r="M657" s="2"/>
      <c r="N657" s="2"/>
      <c r="O657" s="2"/>
      <c r="P657" s="2"/>
      <c r="Q657" s="2"/>
      <c r="R657" s="2"/>
      <c r="S657" s="2"/>
      <c r="T657" s="2"/>
      <c r="U657" s="2"/>
      <c r="V657" s="2"/>
      <c r="W657" s="2"/>
      <c r="X657" s="2"/>
      <c r="Y657" s="2"/>
      <c r="Z657" s="2"/>
      <c r="AA657" s="1622"/>
    </row>
    <row r="658" spans="1:27" ht="15.75">
      <c r="A658" s="2"/>
      <c r="B658" s="64"/>
      <c r="C658" s="2"/>
      <c r="D658" s="2"/>
      <c r="E658" s="2"/>
      <c r="F658" s="2"/>
      <c r="G658" s="2"/>
      <c r="H658" s="2"/>
      <c r="I658" s="2"/>
      <c r="J658" s="2"/>
      <c r="K658" s="2"/>
      <c r="L658" s="2"/>
      <c r="M658" s="2"/>
      <c r="N658" s="2"/>
      <c r="O658" s="2"/>
      <c r="P658" s="2"/>
      <c r="Q658" s="2"/>
      <c r="R658" s="2"/>
      <c r="S658" s="2"/>
      <c r="T658" s="2"/>
      <c r="U658" s="2"/>
      <c r="V658" s="2"/>
      <c r="W658" s="2"/>
      <c r="X658" s="2"/>
      <c r="Y658" s="2"/>
      <c r="Z658" s="2"/>
      <c r="AA658" s="1622"/>
    </row>
    <row r="659" spans="1:27" ht="15.75">
      <c r="A659" s="2"/>
      <c r="B659" s="64"/>
      <c r="C659" s="2"/>
      <c r="D659" s="2"/>
      <c r="E659" s="2"/>
      <c r="F659" s="2"/>
      <c r="G659" s="2"/>
      <c r="H659" s="2"/>
      <c r="I659" s="2"/>
      <c r="J659" s="2"/>
      <c r="K659" s="2"/>
      <c r="L659" s="2"/>
      <c r="M659" s="2"/>
      <c r="N659" s="2"/>
      <c r="O659" s="2"/>
      <c r="P659" s="2"/>
      <c r="Q659" s="2"/>
      <c r="R659" s="2"/>
      <c r="S659" s="2"/>
      <c r="T659" s="2"/>
      <c r="U659" s="2"/>
      <c r="V659" s="2"/>
      <c r="W659" s="2"/>
      <c r="X659" s="2"/>
      <c r="Y659" s="2"/>
      <c r="Z659" s="2"/>
      <c r="AA659" s="1622"/>
    </row>
    <row r="660" spans="1:27" ht="15.75">
      <c r="A660" s="2"/>
      <c r="B660" s="64"/>
      <c r="C660" s="2"/>
      <c r="D660" s="2"/>
      <c r="E660" s="2"/>
      <c r="F660" s="2"/>
      <c r="G660" s="2"/>
      <c r="H660" s="2"/>
      <c r="I660" s="2"/>
      <c r="J660" s="2"/>
      <c r="K660" s="2"/>
      <c r="L660" s="2"/>
      <c r="M660" s="2"/>
      <c r="N660" s="2"/>
      <c r="O660" s="2"/>
      <c r="P660" s="2"/>
      <c r="Q660" s="2"/>
      <c r="R660" s="2"/>
      <c r="S660" s="2"/>
      <c r="T660" s="2"/>
      <c r="U660" s="2"/>
      <c r="V660" s="2"/>
      <c r="W660" s="2"/>
      <c r="X660" s="2"/>
      <c r="Y660" s="2"/>
      <c r="Z660" s="2"/>
      <c r="AA660" s="1622"/>
    </row>
    <row r="661" spans="1:27" ht="15.75">
      <c r="A661" s="2"/>
      <c r="B661" s="64"/>
      <c r="C661" s="2"/>
      <c r="D661" s="2"/>
      <c r="E661" s="2"/>
      <c r="F661" s="2"/>
      <c r="G661" s="2"/>
      <c r="H661" s="2"/>
      <c r="I661" s="2"/>
      <c r="J661" s="2"/>
      <c r="K661" s="2"/>
      <c r="L661" s="2"/>
      <c r="M661" s="2"/>
      <c r="N661" s="2"/>
      <c r="O661" s="2"/>
      <c r="P661" s="2"/>
      <c r="Q661" s="2"/>
      <c r="R661" s="2"/>
      <c r="S661" s="2"/>
      <c r="T661" s="2"/>
      <c r="U661" s="2"/>
      <c r="V661" s="2"/>
      <c r="W661" s="2"/>
      <c r="X661" s="2"/>
      <c r="Y661" s="2"/>
      <c r="Z661" s="2"/>
      <c r="AA661" s="1622"/>
    </row>
    <row r="662" spans="1:27" ht="15.75">
      <c r="A662" s="2"/>
      <c r="B662" s="64"/>
      <c r="C662" s="2"/>
      <c r="D662" s="2"/>
      <c r="E662" s="2"/>
      <c r="F662" s="2"/>
      <c r="G662" s="2"/>
      <c r="H662" s="2"/>
      <c r="I662" s="2"/>
      <c r="J662" s="2"/>
      <c r="K662" s="2"/>
      <c r="L662" s="2"/>
      <c r="M662" s="2"/>
      <c r="N662" s="2"/>
      <c r="O662" s="2"/>
      <c r="P662" s="2"/>
      <c r="Q662" s="2"/>
      <c r="R662" s="2"/>
      <c r="S662" s="2"/>
      <c r="T662" s="2"/>
      <c r="U662" s="2"/>
      <c r="V662" s="2"/>
      <c r="W662" s="2"/>
      <c r="X662" s="2"/>
      <c r="Y662" s="2"/>
      <c r="Z662" s="2"/>
      <c r="AA662" s="1622"/>
    </row>
    <row r="663" spans="1:27" ht="15.75">
      <c r="A663" s="2"/>
      <c r="B663" s="64"/>
      <c r="C663" s="2"/>
      <c r="D663" s="2"/>
      <c r="E663" s="2"/>
      <c r="F663" s="2"/>
      <c r="G663" s="2"/>
      <c r="H663" s="2"/>
      <c r="I663" s="2"/>
      <c r="J663" s="2"/>
      <c r="K663" s="2"/>
      <c r="L663" s="2"/>
      <c r="M663" s="2"/>
      <c r="N663" s="2"/>
      <c r="O663" s="2"/>
      <c r="P663" s="2"/>
      <c r="Q663" s="2"/>
      <c r="R663" s="2"/>
      <c r="S663" s="2"/>
      <c r="T663" s="2"/>
      <c r="U663" s="2"/>
      <c r="V663" s="2"/>
      <c r="W663" s="2"/>
      <c r="X663" s="2"/>
      <c r="Y663" s="2"/>
      <c r="Z663" s="2"/>
      <c r="AA663" s="1622"/>
    </row>
    <row r="664" spans="1:27" ht="15.75">
      <c r="A664" s="2"/>
      <c r="B664" s="64"/>
      <c r="C664" s="2"/>
      <c r="D664" s="2"/>
      <c r="E664" s="2"/>
      <c r="F664" s="2"/>
      <c r="G664" s="2"/>
      <c r="H664" s="2"/>
      <c r="I664" s="2"/>
      <c r="J664" s="2"/>
      <c r="K664" s="2"/>
      <c r="L664" s="2"/>
      <c r="M664" s="2"/>
      <c r="N664" s="2"/>
      <c r="O664" s="2"/>
      <c r="P664" s="2"/>
      <c r="Q664" s="2"/>
      <c r="R664" s="2"/>
      <c r="S664" s="2"/>
      <c r="T664" s="2"/>
      <c r="U664" s="2"/>
      <c r="V664" s="2"/>
      <c r="W664" s="2"/>
      <c r="X664" s="2"/>
      <c r="Y664" s="2"/>
      <c r="Z664" s="2"/>
      <c r="AA664" s="1622"/>
    </row>
    <row r="665" spans="1:27" ht="15.75">
      <c r="A665" s="2"/>
      <c r="B665" s="64"/>
      <c r="C665" s="2"/>
      <c r="D665" s="2"/>
      <c r="E665" s="2"/>
      <c r="F665" s="2"/>
      <c r="G665" s="2"/>
      <c r="H665" s="2"/>
      <c r="I665" s="2"/>
      <c r="J665" s="2"/>
      <c r="K665" s="2"/>
      <c r="L665" s="2"/>
      <c r="M665" s="2"/>
      <c r="N665" s="2"/>
      <c r="O665" s="2"/>
      <c r="P665" s="2"/>
      <c r="Q665" s="2"/>
      <c r="R665" s="2"/>
      <c r="S665" s="2"/>
      <c r="T665" s="2"/>
      <c r="U665" s="2"/>
      <c r="V665" s="2"/>
      <c r="W665" s="2"/>
      <c r="X665" s="2"/>
      <c r="Y665" s="2"/>
      <c r="Z665" s="2"/>
      <c r="AA665" s="1622"/>
    </row>
    <row r="666" spans="1:27" ht="15.75">
      <c r="A666" s="2"/>
      <c r="B666" s="64"/>
      <c r="C666" s="2"/>
      <c r="D666" s="2"/>
      <c r="E666" s="2"/>
      <c r="F666" s="2"/>
      <c r="G666" s="2"/>
      <c r="H666" s="2"/>
      <c r="I666" s="2"/>
      <c r="J666" s="2"/>
      <c r="K666" s="2"/>
      <c r="L666" s="2"/>
      <c r="M666" s="2"/>
      <c r="N666" s="2"/>
      <c r="O666" s="2"/>
      <c r="P666" s="2"/>
      <c r="Q666" s="2"/>
      <c r="R666" s="2"/>
      <c r="S666" s="2"/>
      <c r="T666" s="2"/>
      <c r="U666" s="2"/>
      <c r="V666" s="2"/>
      <c r="W666" s="2"/>
      <c r="X666" s="2"/>
      <c r="Y666" s="2"/>
      <c r="Z666" s="2"/>
      <c r="AA666" s="1622"/>
    </row>
    <row r="667" spans="1:27" ht="15.75">
      <c r="A667" s="2"/>
      <c r="B667" s="64"/>
      <c r="C667" s="2"/>
      <c r="D667" s="2"/>
      <c r="E667" s="2"/>
      <c r="F667" s="2"/>
      <c r="G667" s="2"/>
      <c r="H667" s="2"/>
      <c r="I667" s="2"/>
      <c r="J667" s="2"/>
      <c r="K667" s="2"/>
      <c r="L667" s="2"/>
      <c r="M667" s="2"/>
      <c r="N667" s="2"/>
      <c r="O667" s="2"/>
      <c r="P667" s="2"/>
      <c r="Q667" s="2"/>
      <c r="R667" s="2"/>
      <c r="S667" s="2"/>
      <c r="T667" s="2"/>
      <c r="U667" s="2"/>
      <c r="V667" s="2"/>
      <c r="W667" s="2"/>
      <c r="X667" s="2"/>
      <c r="Y667" s="2"/>
      <c r="Z667" s="2"/>
      <c r="AA667" s="1622"/>
    </row>
    <row r="668" spans="1:27" ht="15.75">
      <c r="A668" s="2"/>
      <c r="B668" s="64"/>
      <c r="C668" s="2"/>
      <c r="D668" s="2"/>
      <c r="E668" s="2"/>
      <c r="F668" s="2"/>
      <c r="G668" s="2"/>
      <c r="H668" s="2"/>
      <c r="I668" s="2"/>
      <c r="J668" s="2"/>
      <c r="K668" s="2"/>
      <c r="L668" s="2"/>
      <c r="M668" s="2"/>
      <c r="N668" s="2"/>
      <c r="O668" s="2"/>
      <c r="P668" s="2"/>
      <c r="Q668" s="2"/>
      <c r="R668" s="2"/>
      <c r="S668" s="2"/>
      <c r="T668" s="2"/>
      <c r="U668" s="2"/>
      <c r="V668" s="2"/>
      <c r="W668" s="2"/>
      <c r="X668" s="2"/>
      <c r="Y668" s="2"/>
      <c r="Z668" s="2"/>
      <c r="AA668" s="1622"/>
    </row>
    <row r="669" spans="1:27" ht="15.75">
      <c r="A669" s="2"/>
      <c r="B669" s="64"/>
      <c r="C669" s="2"/>
      <c r="D669" s="2"/>
      <c r="E669" s="2"/>
      <c r="F669" s="2"/>
      <c r="G669" s="2"/>
      <c r="H669" s="2"/>
      <c r="I669" s="2"/>
      <c r="J669" s="2"/>
      <c r="K669" s="2"/>
      <c r="L669" s="2"/>
      <c r="M669" s="2"/>
      <c r="N669" s="2"/>
      <c r="O669" s="2"/>
      <c r="P669" s="2"/>
      <c r="Q669" s="2"/>
      <c r="R669" s="2"/>
      <c r="S669" s="2"/>
      <c r="T669" s="2"/>
      <c r="U669" s="2"/>
      <c r="V669" s="2"/>
      <c r="W669" s="2"/>
      <c r="X669" s="2"/>
      <c r="Y669" s="2"/>
      <c r="Z669" s="2"/>
      <c r="AA669" s="1622"/>
    </row>
    <row r="670" spans="1:27" ht="15.75">
      <c r="A670" s="2"/>
      <c r="B670" s="64"/>
      <c r="C670" s="2"/>
      <c r="D670" s="2"/>
      <c r="E670" s="2"/>
      <c r="F670" s="2"/>
      <c r="G670" s="2"/>
      <c r="H670" s="2"/>
      <c r="I670" s="2"/>
      <c r="J670" s="2"/>
      <c r="K670" s="2"/>
      <c r="L670" s="2"/>
      <c r="M670" s="2"/>
      <c r="N670" s="2"/>
      <c r="O670" s="2"/>
      <c r="P670" s="2"/>
      <c r="Q670" s="2"/>
      <c r="R670" s="2"/>
      <c r="S670" s="2"/>
      <c r="T670" s="2"/>
      <c r="U670" s="2"/>
      <c r="V670" s="2"/>
      <c r="W670" s="2"/>
      <c r="X670" s="2"/>
      <c r="Y670" s="2"/>
      <c r="Z670" s="2"/>
      <c r="AA670" s="1622"/>
    </row>
    <row r="671" spans="1:27" ht="15.75">
      <c r="A671" s="2"/>
      <c r="B671" s="64"/>
      <c r="C671" s="2"/>
      <c r="D671" s="2"/>
      <c r="E671" s="2"/>
      <c r="F671" s="2"/>
      <c r="G671" s="2"/>
      <c r="H671" s="2"/>
      <c r="I671" s="2"/>
      <c r="J671" s="2"/>
      <c r="K671" s="2"/>
      <c r="L671" s="2"/>
      <c r="M671" s="2"/>
      <c r="N671" s="2"/>
      <c r="O671" s="2"/>
      <c r="P671" s="2"/>
      <c r="Q671" s="2"/>
      <c r="R671" s="2"/>
      <c r="S671" s="2"/>
      <c r="T671" s="2"/>
      <c r="U671" s="2"/>
      <c r="V671" s="2"/>
      <c r="W671" s="2"/>
      <c r="X671" s="2"/>
      <c r="Y671" s="2"/>
      <c r="Z671" s="2"/>
      <c r="AA671" s="1622"/>
    </row>
    <row r="672" spans="1:27" ht="15.75">
      <c r="A672" s="2"/>
      <c r="B672" s="64"/>
      <c r="C672" s="2"/>
      <c r="D672" s="2"/>
      <c r="E672" s="2"/>
      <c r="F672" s="2"/>
      <c r="G672" s="2"/>
      <c r="H672" s="2"/>
      <c r="I672" s="2"/>
      <c r="J672" s="2"/>
      <c r="K672" s="2"/>
      <c r="L672" s="2"/>
      <c r="M672" s="2"/>
      <c r="N672" s="2"/>
      <c r="O672" s="2"/>
      <c r="P672" s="2"/>
      <c r="Q672" s="2"/>
      <c r="R672" s="2"/>
      <c r="S672" s="2"/>
      <c r="T672" s="2"/>
      <c r="U672" s="2"/>
      <c r="V672" s="2"/>
      <c r="W672" s="2"/>
      <c r="X672" s="2"/>
      <c r="Y672" s="2"/>
      <c r="Z672" s="2"/>
      <c r="AA672" s="1622"/>
    </row>
    <row r="673" spans="1:27" ht="15.75">
      <c r="A673" s="2"/>
      <c r="B673" s="64"/>
      <c r="C673" s="2"/>
      <c r="D673" s="2"/>
      <c r="E673" s="2"/>
      <c r="F673" s="2"/>
      <c r="G673" s="2"/>
      <c r="H673" s="2"/>
      <c r="I673" s="2"/>
      <c r="J673" s="2"/>
      <c r="K673" s="2"/>
      <c r="L673" s="2"/>
      <c r="M673" s="2"/>
      <c r="N673" s="2"/>
      <c r="O673" s="2"/>
      <c r="P673" s="2"/>
      <c r="Q673" s="2"/>
      <c r="R673" s="2"/>
      <c r="S673" s="2"/>
      <c r="T673" s="2"/>
      <c r="U673" s="2"/>
      <c r="V673" s="2"/>
      <c r="W673" s="2"/>
      <c r="X673" s="2"/>
      <c r="Y673" s="2"/>
      <c r="Z673" s="2"/>
      <c r="AA673" s="1622"/>
    </row>
    <row r="674" spans="1:27" ht="15.75">
      <c r="A674" s="2"/>
      <c r="B674" s="64"/>
      <c r="C674" s="2"/>
      <c r="D674" s="2"/>
      <c r="E674" s="2"/>
      <c r="F674" s="2"/>
      <c r="G674" s="2"/>
      <c r="H674" s="2"/>
      <c r="I674" s="2"/>
      <c r="J674" s="2"/>
      <c r="K674" s="2"/>
      <c r="L674" s="2"/>
      <c r="M674" s="2"/>
      <c r="N674" s="2"/>
      <c r="O674" s="2"/>
      <c r="P674" s="2"/>
      <c r="Q674" s="2"/>
      <c r="R674" s="2"/>
      <c r="S674" s="2"/>
      <c r="T674" s="2"/>
      <c r="U674" s="2"/>
      <c r="V674" s="2"/>
      <c r="W674" s="2"/>
      <c r="X674" s="2"/>
      <c r="Y674" s="2"/>
      <c r="Z674" s="2"/>
      <c r="AA674" s="1622"/>
    </row>
    <row r="675" spans="1:27" ht="15.75">
      <c r="A675" s="2"/>
      <c r="B675" s="64"/>
      <c r="C675" s="2"/>
      <c r="D675" s="2"/>
      <c r="E675" s="2"/>
      <c r="F675" s="2"/>
      <c r="G675" s="2"/>
      <c r="H675" s="2"/>
      <c r="I675" s="2"/>
      <c r="J675" s="2"/>
      <c r="K675" s="2"/>
      <c r="L675" s="2"/>
      <c r="M675" s="2"/>
      <c r="N675" s="2"/>
      <c r="O675" s="2"/>
      <c r="P675" s="2"/>
      <c r="Q675" s="2"/>
      <c r="R675" s="2"/>
      <c r="S675" s="2"/>
      <c r="T675" s="2"/>
      <c r="U675" s="2"/>
      <c r="V675" s="2"/>
      <c r="W675" s="2"/>
      <c r="X675" s="2"/>
      <c r="Y675" s="2"/>
      <c r="Z675" s="2"/>
      <c r="AA675" s="1622"/>
    </row>
    <row r="676" spans="1:27" ht="15.75">
      <c r="A676" s="2"/>
      <c r="B676" s="64"/>
      <c r="C676" s="2"/>
      <c r="D676" s="2"/>
      <c r="E676" s="2"/>
      <c r="F676" s="2"/>
      <c r="G676" s="2"/>
      <c r="H676" s="2"/>
      <c r="I676" s="2"/>
      <c r="J676" s="2"/>
      <c r="K676" s="2"/>
      <c r="L676" s="2"/>
      <c r="M676" s="2"/>
      <c r="N676" s="2"/>
      <c r="O676" s="2"/>
      <c r="P676" s="2"/>
      <c r="Q676" s="2"/>
      <c r="R676" s="2"/>
      <c r="S676" s="2"/>
      <c r="T676" s="2"/>
      <c r="U676" s="2"/>
      <c r="V676" s="2"/>
      <c r="W676" s="2"/>
      <c r="X676" s="2"/>
      <c r="Y676" s="2"/>
      <c r="Z676" s="2"/>
      <c r="AA676" s="1622"/>
    </row>
    <row r="677" spans="1:27" ht="15.75">
      <c r="A677" s="2"/>
      <c r="B677" s="64"/>
      <c r="C677" s="2"/>
      <c r="D677" s="2"/>
      <c r="E677" s="2"/>
      <c r="F677" s="2"/>
      <c r="G677" s="2"/>
      <c r="H677" s="2"/>
      <c r="I677" s="2"/>
      <c r="J677" s="2"/>
      <c r="K677" s="2"/>
      <c r="L677" s="2"/>
      <c r="M677" s="2"/>
      <c r="N677" s="2"/>
      <c r="O677" s="2"/>
      <c r="P677" s="2"/>
      <c r="Q677" s="2"/>
      <c r="R677" s="2"/>
      <c r="S677" s="2"/>
      <c r="T677" s="2"/>
      <c r="U677" s="2"/>
      <c r="V677" s="2"/>
      <c r="W677" s="2"/>
      <c r="X677" s="2"/>
      <c r="Y677" s="2"/>
      <c r="Z677" s="2"/>
      <c r="AA677" s="1622"/>
    </row>
    <row r="678" spans="1:27" ht="15.75">
      <c r="A678" s="2"/>
      <c r="B678" s="64"/>
      <c r="C678" s="2"/>
      <c r="D678" s="2"/>
      <c r="E678" s="2"/>
      <c r="F678" s="2"/>
      <c r="G678" s="2"/>
      <c r="H678" s="2"/>
      <c r="I678" s="2"/>
      <c r="J678" s="2"/>
      <c r="K678" s="2"/>
      <c r="L678" s="2"/>
      <c r="M678" s="2"/>
      <c r="N678" s="2"/>
      <c r="O678" s="2"/>
      <c r="P678" s="2"/>
      <c r="Q678" s="2"/>
      <c r="R678" s="2"/>
      <c r="S678" s="2"/>
      <c r="T678" s="2"/>
      <c r="U678" s="2"/>
      <c r="V678" s="2"/>
      <c r="W678" s="2"/>
      <c r="X678" s="2"/>
      <c r="Y678" s="2"/>
      <c r="Z678" s="2"/>
      <c r="AA678" s="1622"/>
    </row>
    <row r="679" spans="1:27" ht="15.75">
      <c r="A679" s="2"/>
      <c r="B679" s="64"/>
      <c r="C679" s="2"/>
      <c r="D679" s="2"/>
      <c r="E679" s="2"/>
      <c r="F679" s="2"/>
      <c r="G679" s="2"/>
      <c r="H679" s="2"/>
      <c r="I679" s="2"/>
      <c r="J679" s="2"/>
      <c r="K679" s="2"/>
      <c r="L679" s="2"/>
      <c r="M679" s="2"/>
      <c r="N679" s="2"/>
      <c r="O679" s="2"/>
      <c r="P679" s="2"/>
      <c r="Q679" s="2"/>
      <c r="R679" s="2"/>
      <c r="S679" s="2"/>
      <c r="T679" s="2"/>
      <c r="U679" s="2"/>
      <c r="V679" s="2"/>
      <c r="W679" s="2"/>
      <c r="X679" s="2"/>
      <c r="Y679" s="2"/>
      <c r="Z679" s="2"/>
      <c r="AA679" s="1622"/>
    </row>
    <row r="680" spans="1:27" ht="15.75">
      <c r="A680" s="2"/>
      <c r="B680" s="64"/>
      <c r="C680" s="2"/>
      <c r="D680" s="2"/>
      <c r="E680" s="2"/>
      <c r="F680" s="2"/>
      <c r="G680" s="2"/>
      <c r="H680" s="2"/>
      <c r="I680" s="2"/>
      <c r="J680" s="2"/>
      <c r="K680" s="2"/>
      <c r="L680" s="2"/>
      <c r="M680" s="2"/>
      <c r="N680" s="2"/>
      <c r="O680" s="2"/>
      <c r="P680" s="2"/>
      <c r="Q680" s="2"/>
      <c r="R680" s="2"/>
      <c r="S680" s="2"/>
      <c r="T680" s="2"/>
      <c r="U680" s="2"/>
      <c r="V680" s="2"/>
      <c r="W680" s="2"/>
      <c r="X680" s="2"/>
      <c r="Y680" s="2"/>
      <c r="Z680" s="2"/>
      <c r="AA680" s="1622"/>
    </row>
    <row r="681" spans="1:27" ht="15.75">
      <c r="A681" s="2"/>
      <c r="B681" s="64"/>
      <c r="C681" s="2"/>
      <c r="D681" s="2"/>
      <c r="E681" s="2"/>
      <c r="F681" s="2"/>
      <c r="G681" s="2"/>
      <c r="H681" s="2"/>
      <c r="I681" s="2"/>
      <c r="J681" s="2"/>
      <c r="K681" s="2"/>
      <c r="L681" s="2"/>
      <c r="M681" s="2"/>
      <c r="N681" s="2"/>
      <c r="O681" s="2"/>
      <c r="P681" s="2"/>
      <c r="Q681" s="2"/>
      <c r="R681" s="2"/>
      <c r="S681" s="2"/>
      <c r="T681" s="2"/>
      <c r="U681" s="2"/>
      <c r="V681" s="2"/>
      <c r="W681" s="2"/>
      <c r="X681" s="2"/>
      <c r="Y681" s="2"/>
      <c r="Z681" s="2"/>
      <c r="AA681" s="1622"/>
    </row>
    <row r="682" spans="1:27" ht="15.75">
      <c r="A682" s="2"/>
      <c r="B682" s="64"/>
      <c r="C682" s="2"/>
      <c r="D682" s="2"/>
      <c r="E682" s="2"/>
      <c r="F682" s="2"/>
      <c r="G682" s="2"/>
      <c r="H682" s="2"/>
      <c r="I682" s="2"/>
      <c r="J682" s="2"/>
      <c r="K682" s="2"/>
      <c r="L682" s="2"/>
      <c r="M682" s="2"/>
      <c r="N682" s="2"/>
      <c r="O682" s="2"/>
      <c r="P682" s="2"/>
      <c r="Q682" s="2"/>
      <c r="R682" s="2"/>
      <c r="S682" s="2"/>
      <c r="T682" s="2"/>
      <c r="U682" s="2"/>
      <c r="V682" s="2"/>
      <c r="W682" s="2"/>
      <c r="X682" s="2"/>
      <c r="Y682" s="2"/>
      <c r="Z682" s="2"/>
      <c r="AA682" s="1622"/>
    </row>
    <row r="683" spans="1:27" ht="15.75">
      <c r="A683" s="2"/>
      <c r="B683" s="64"/>
      <c r="C683" s="2"/>
      <c r="D683" s="2"/>
      <c r="E683" s="2"/>
      <c r="F683" s="2"/>
      <c r="G683" s="2"/>
      <c r="H683" s="2"/>
      <c r="I683" s="2"/>
      <c r="J683" s="2"/>
      <c r="K683" s="2"/>
      <c r="L683" s="2"/>
      <c r="M683" s="2"/>
      <c r="N683" s="2"/>
      <c r="O683" s="2"/>
      <c r="P683" s="2"/>
      <c r="Q683" s="2"/>
      <c r="R683" s="2"/>
      <c r="S683" s="2"/>
      <c r="T683" s="2"/>
      <c r="U683" s="2"/>
      <c r="V683" s="2"/>
      <c r="W683" s="2"/>
      <c r="X683" s="2"/>
      <c r="Y683" s="2"/>
      <c r="Z683" s="2"/>
      <c r="AA683" s="1622"/>
    </row>
    <row r="684" spans="1:27" ht="15.75">
      <c r="A684" s="2"/>
      <c r="B684" s="64"/>
      <c r="C684" s="2"/>
      <c r="D684" s="2"/>
      <c r="E684" s="2"/>
      <c r="F684" s="2"/>
      <c r="G684" s="2"/>
      <c r="H684" s="2"/>
      <c r="I684" s="2"/>
      <c r="J684" s="2"/>
      <c r="K684" s="2"/>
      <c r="L684" s="2"/>
      <c r="M684" s="2"/>
      <c r="N684" s="2"/>
      <c r="O684" s="2"/>
      <c r="P684" s="2"/>
      <c r="Q684" s="2"/>
      <c r="R684" s="2"/>
      <c r="S684" s="2"/>
      <c r="T684" s="2"/>
      <c r="U684" s="2"/>
      <c r="V684" s="2"/>
      <c r="W684" s="2"/>
      <c r="X684" s="2"/>
      <c r="Y684" s="2"/>
      <c r="Z684" s="2"/>
      <c r="AA684" s="1622"/>
    </row>
    <row r="685" spans="1:27" ht="15.75">
      <c r="A685" s="2"/>
      <c r="B685" s="64"/>
      <c r="C685" s="2"/>
      <c r="D685" s="2"/>
      <c r="E685" s="2"/>
      <c r="F685" s="2"/>
      <c r="G685" s="2"/>
      <c r="H685" s="2"/>
      <c r="I685" s="2"/>
      <c r="J685" s="2"/>
      <c r="K685" s="2"/>
      <c r="L685" s="2"/>
      <c r="M685" s="2"/>
      <c r="N685" s="2"/>
      <c r="O685" s="2"/>
      <c r="P685" s="2"/>
      <c r="Q685" s="2"/>
      <c r="R685" s="2"/>
      <c r="S685" s="2"/>
      <c r="T685" s="2"/>
      <c r="U685" s="2"/>
      <c r="V685" s="2"/>
      <c r="W685" s="2"/>
      <c r="X685" s="2"/>
      <c r="Y685" s="2"/>
      <c r="Z685" s="2"/>
      <c r="AA685" s="1622"/>
    </row>
    <row r="686" spans="1:27" ht="15.75">
      <c r="A686" s="2"/>
      <c r="B686" s="64"/>
      <c r="C686" s="2"/>
      <c r="D686" s="2"/>
      <c r="E686" s="2"/>
      <c r="F686" s="2"/>
      <c r="G686" s="2"/>
      <c r="H686" s="2"/>
      <c r="I686" s="2"/>
      <c r="J686" s="2"/>
      <c r="K686" s="2"/>
      <c r="L686" s="2"/>
      <c r="M686" s="2"/>
      <c r="N686" s="2"/>
      <c r="O686" s="2"/>
      <c r="P686" s="2"/>
      <c r="Q686" s="2"/>
      <c r="R686" s="2"/>
      <c r="S686" s="2"/>
      <c r="T686" s="2"/>
      <c r="U686" s="2"/>
      <c r="V686" s="2"/>
      <c r="W686" s="2"/>
      <c r="X686" s="2"/>
      <c r="Y686" s="2"/>
      <c r="Z686" s="2"/>
      <c r="AA686" s="1622"/>
    </row>
    <row r="687" spans="1:27" ht="15.75">
      <c r="A687" s="2"/>
      <c r="B687" s="64"/>
      <c r="C687" s="2"/>
      <c r="D687" s="2"/>
      <c r="E687" s="2"/>
      <c r="F687" s="2"/>
      <c r="G687" s="2"/>
      <c r="H687" s="2"/>
      <c r="I687" s="2"/>
      <c r="J687" s="2"/>
      <c r="K687" s="2"/>
      <c r="L687" s="2"/>
      <c r="M687" s="2"/>
      <c r="N687" s="2"/>
      <c r="O687" s="2"/>
      <c r="P687" s="2"/>
      <c r="Q687" s="2"/>
      <c r="R687" s="2"/>
      <c r="S687" s="2"/>
      <c r="T687" s="2"/>
      <c r="U687" s="2"/>
      <c r="V687" s="2"/>
      <c r="W687" s="2"/>
      <c r="X687" s="2"/>
      <c r="Y687" s="2"/>
      <c r="Z687" s="2"/>
      <c r="AA687" s="1622"/>
    </row>
    <row r="688" spans="1:27" ht="15.75">
      <c r="A688" s="2"/>
      <c r="B688" s="64"/>
      <c r="C688" s="2"/>
      <c r="D688" s="2"/>
      <c r="E688" s="2"/>
      <c r="F688" s="2"/>
      <c r="G688" s="2"/>
      <c r="H688" s="2"/>
      <c r="I688" s="2"/>
      <c r="J688" s="2"/>
      <c r="K688" s="2"/>
      <c r="L688" s="2"/>
      <c r="M688" s="2"/>
      <c r="N688" s="2"/>
      <c r="O688" s="2"/>
      <c r="P688" s="2"/>
      <c r="Q688" s="2"/>
      <c r="R688" s="2"/>
      <c r="S688" s="2"/>
      <c r="T688" s="2"/>
      <c r="U688" s="2"/>
      <c r="V688" s="2"/>
      <c r="W688" s="2"/>
      <c r="X688" s="2"/>
      <c r="Y688" s="2"/>
      <c r="Z688" s="2"/>
      <c r="AA688" s="1622"/>
    </row>
    <row r="689" spans="1:27" ht="15.75">
      <c r="A689" s="2"/>
      <c r="B689" s="64"/>
      <c r="C689" s="2"/>
      <c r="D689" s="2"/>
      <c r="E689" s="2"/>
      <c r="F689" s="2"/>
      <c r="G689" s="2"/>
      <c r="H689" s="2"/>
      <c r="I689" s="2"/>
      <c r="J689" s="2"/>
      <c r="K689" s="2"/>
      <c r="L689" s="2"/>
      <c r="M689" s="2"/>
      <c r="N689" s="2"/>
      <c r="O689" s="2"/>
      <c r="P689" s="2"/>
      <c r="Q689" s="2"/>
      <c r="R689" s="2"/>
      <c r="S689" s="2"/>
      <c r="T689" s="2"/>
      <c r="U689" s="2"/>
      <c r="V689" s="2"/>
      <c r="W689" s="2"/>
      <c r="X689" s="2"/>
      <c r="Y689" s="2"/>
      <c r="Z689" s="2"/>
      <c r="AA689" s="1622"/>
    </row>
    <row r="690" spans="1:27" ht="15.75">
      <c r="A690" s="2"/>
      <c r="B690" s="64"/>
      <c r="C690" s="2"/>
      <c r="D690" s="2"/>
      <c r="E690" s="2"/>
      <c r="F690" s="2"/>
      <c r="G690" s="2"/>
      <c r="H690" s="2"/>
      <c r="I690" s="2"/>
      <c r="J690" s="2"/>
      <c r="K690" s="2"/>
      <c r="L690" s="2"/>
      <c r="M690" s="2"/>
      <c r="N690" s="2"/>
      <c r="O690" s="2"/>
      <c r="P690" s="2"/>
      <c r="Q690" s="2"/>
      <c r="R690" s="2"/>
      <c r="S690" s="2"/>
      <c r="T690" s="2"/>
      <c r="U690" s="2"/>
      <c r="V690" s="2"/>
      <c r="W690" s="2"/>
      <c r="X690" s="2"/>
      <c r="Y690" s="2"/>
      <c r="Z690" s="2"/>
      <c r="AA690" s="1622"/>
    </row>
    <row r="691" spans="1:27" ht="15.75">
      <c r="A691" s="2"/>
      <c r="B691" s="64"/>
      <c r="C691" s="2"/>
      <c r="D691" s="2"/>
      <c r="E691" s="2"/>
      <c r="F691" s="2"/>
      <c r="G691" s="2"/>
      <c r="H691" s="2"/>
      <c r="I691" s="2"/>
      <c r="J691" s="2"/>
      <c r="K691" s="2"/>
      <c r="L691" s="2"/>
      <c r="M691" s="2"/>
      <c r="N691" s="2"/>
      <c r="O691" s="2"/>
      <c r="P691" s="2"/>
      <c r="Q691" s="2"/>
      <c r="R691" s="2"/>
      <c r="S691" s="2"/>
      <c r="T691" s="2"/>
      <c r="U691" s="2"/>
      <c r="V691" s="2"/>
      <c r="W691" s="2"/>
      <c r="X691" s="2"/>
      <c r="Y691" s="2"/>
      <c r="Z691" s="2"/>
      <c r="AA691" s="1622"/>
    </row>
    <row r="692" spans="1:27" ht="15.75">
      <c r="A692" s="2"/>
      <c r="B692" s="64"/>
      <c r="C692" s="2"/>
      <c r="D692" s="2"/>
      <c r="E692" s="2"/>
      <c r="F692" s="2"/>
      <c r="G692" s="2"/>
      <c r="H692" s="2"/>
      <c r="I692" s="2"/>
      <c r="J692" s="2"/>
      <c r="K692" s="2"/>
      <c r="L692" s="2"/>
      <c r="M692" s="2"/>
      <c r="N692" s="2"/>
      <c r="O692" s="2"/>
      <c r="P692" s="2"/>
      <c r="Q692" s="2"/>
      <c r="R692" s="2"/>
      <c r="S692" s="2"/>
      <c r="T692" s="2"/>
      <c r="U692" s="2"/>
      <c r="V692" s="2"/>
      <c r="W692" s="2"/>
      <c r="X692" s="2"/>
      <c r="Y692" s="2"/>
      <c r="Z692" s="2"/>
      <c r="AA692" s="1622"/>
    </row>
    <row r="693" spans="1:27" ht="15.75">
      <c r="A693" s="2"/>
      <c r="B693" s="64"/>
      <c r="C693" s="2"/>
      <c r="D693" s="2"/>
      <c r="E693" s="2"/>
      <c r="F693" s="2"/>
      <c r="G693" s="2"/>
      <c r="H693" s="2"/>
      <c r="I693" s="2"/>
      <c r="J693" s="2"/>
      <c r="K693" s="2"/>
      <c r="L693" s="2"/>
      <c r="M693" s="2"/>
      <c r="N693" s="2"/>
      <c r="O693" s="2"/>
      <c r="P693" s="2"/>
      <c r="Q693" s="2"/>
      <c r="R693" s="2"/>
      <c r="S693" s="2"/>
      <c r="T693" s="2"/>
      <c r="U693" s="2"/>
      <c r="V693" s="2"/>
      <c r="W693" s="2"/>
      <c r="X693" s="2"/>
      <c r="Y693" s="2"/>
      <c r="Z693" s="2"/>
      <c r="AA693" s="1622"/>
    </row>
    <row r="694" spans="1:27" ht="15.75">
      <c r="A694" s="2"/>
      <c r="B694" s="64"/>
      <c r="C694" s="2"/>
      <c r="D694" s="2"/>
      <c r="E694" s="2"/>
      <c r="F694" s="2"/>
      <c r="G694" s="2"/>
      <c r="H694" s="2"/>
      <c r="I694" s="2"/>
      <c r="J694" s="2"/>
      <c r="K694" s="2"/>
      <c r="L694" s="2"/>
      <c r="M694" s="2"/>
      <c r="N694" s="2"/>
      <c r="O694" s="2"/>
      <c r="P694" s="2"/>
      <c r="Q694" s="2"/>
      <c r="R694" s="2"/>
      <c r="S694" s="2"/>
      <c r="T694" s="2"/>
      <c r="U694" s="2"/>
      <c r="V694" s="2"/>
      <c r="W694" s="2"/>
      <c r="X694" s="2"/>
      <c r="Y694" s="2"/>
      <c r="Z694" s="2"/>
      <c r="AA694" s="1622"/>
    </row>
    <row r="695" spans="1:27" ht="15.75">
      <c r="A695" s="2"/>
      <c r="B695" s="64"/>
      <c r="C695" s="2"/>
      <c r="D695" s="2"/>
      <c r="E695" s="2"/>
      <c r="F695" s="2"/>
      <c r="G695" s="2"/>
      <c r="H695" s="2"/>
      <c r="I695" s="2"/>
      <c r="J695" s="2"/>
      <c r="K695" s="2"/>
      <c r="L695" s="2"/>
      <c r="M695" s="2"/>
      <c r="N695" s="2"/>
      <c r="O695" s="2"/>
      <c r="P695" s="2"/>
      <c r="Q695" s="2"/>
      <c r="R695" s="2"/>
      <c r="S695" s="2"/>
      <c r="T695" s="2"/>
      <c r="U695" s="2"/>
      <c r="V695" s="2"/>
      <c r="W695" s="2"/>
      <c r="X695" s="2"/>
      <c r="Y695" s="2"/>
      <c r="Z695" s="2"/>
      <c r="AA695" s="1622"/>
    </row>
    <row r="696" spans="1:27" ht="15.75">
      <c r="A696" s="2"/>
      <c r="B696" s="64"/>
      <c r="C696" s="2"/>
      <c r="D696" s="2"/>
      <c r="E696" s="2"/>
      <c r="F696" s="2"/>
      <c r="G696" s="2"/>
      <c r="H696" s="2"/>
      <c r="I696" s="2"/>
      <c r="J696" s="2"/>
      <c r="K696" s="2"/>
      <c r="L696" s="2"/>
      <c r="M696" s="2"/>
      <c r="N696" s="2"/>
      <c r="O696" s="2"/>
      <c r="P696" s="2"/>
      <c r="Q696" s="2"/>
      <c r="R696" s="2"/>
      <c r="S696" s="2"/>
      <c r="T696" s="2"/>
      <c r="U696" s="2"/>
      <c r="V696" s="2"/>
      <c r="W696" s="2"/>
      <c r="X696" s="2"/>
      <c r="Y696" s="2"/>
      <c r="Z696" s="2"/>
      <c r="AA696" s="1622"/>
    </row>
    <row r="697" spans="1:27" ht="15.75">
      <c r="A697" s="2"/>
      <c r="B697" s="64"/>
      <c r="C697" s="2"/>
      <c r="D697" s="2"/>
      <c r="E697" s="2"/>
      <c r="F697" s="2"/>
      <c r="G697" s="2"/>
      <c r="H697" s="2"/>
      <c r="I697" s="2"/>
      <c r="J697" s="2"/>
      <c r="K697" s="2"/>
      <c r="L697" s="2"/>
      <c r="M697" s="2"/>
      <c r="N697" s="2"/>
      <c r="O697" s="2"/>
      <c r="P697" s="2"/>
      <c r="Q697" s="2"/>
      <c r="R697" s="2"/>
      <c r="S697" s="2"/>
      <c r="T697" s="2"/>
      <c r="U697" s="2"/>
      <c r="V697" s="2"/>
      <c r="W697" s="2"/>
      <c r="X697" s="2"/>
      <c r="Y697" s="2"/>
      <c r="Z697" s="2"/>
      <c r="AA697" s="1622"/>
    </row>
    <row r="698" spans="1:27" ht="15.75">
      <c r="A698" s="2"/>
      <c r="B698" s="64"/>
      <c r="C698" s="2"/>
      <c r="D698" s="2"/>
      <c r="E698" s="2"/>
      <c r="F698" s="2"/>
      <c r="G698" s="2"/>
      <c r="H698" s="2"/>
      <c r="I698" s="2"/>
      <c r="J698" s="2"/>
      <c r="K698" s="2"/>
      <c r="L698" s="2"/>
      <c r="M698" s="2"/>
      <c r="N698" s="2"/>
      <c r="O698" s="2"/>
      <c r="P698" s="2"/>
      <c r="Q698" s="2"/>
      <c r="R698" s="2"/>
      <c r="S698" s="2"/>
      <c r="T698" s="2"/>
      <c r="U698" s="2"/>
      <c r="V698" s="2"/>
      <c r="W698" s="2"/>
      <c r="X698" s="2"/>
      <c r="Y698" s="2"/>
      <c r="Z698" s="2"/>
      <c r="AA698" s="1622"/>
    </row>
    <row r="699" spans="1:27" ht="15.75">
      <c r="A699" s="2"/>
      <c r="B699" s="64"/>
      <c r="C699" s="2"/>
      <c r="D699" s="2"/>
      <c r="E699" s="2"/>
      <c r="F699" s="2"/>
      <c r="G699" s="2"/>
      <c r="H699" s="2"/>
      <c r="I699" s="2"/>
      <c r="J699" s="2"/>
      <c r="K699" s="2"/>
      <c r="L699" s="2"/>
      <c r="M699" s="2"/>
      <c r="N699" s="2"/>
      <c r="O699" s="2"/>
      <c r="P699" s="2"/>
      <c r="Q699" s="2"/>
      <c r="R699" s="2"/>
      <c r="S699" s="2"/>
      <c r="T699" s="2"/>
      <c r="U699" s="2"/>
      <c r="V699" s="2"/>
      <c r="W699" s="2"/>
      <c r="X699" s="2"/>
      <c r="Y699" s="2"/>
      <c r="Z699" s="2"/>
      <c r="AA699" s="1622"/>
    </row>
    <row r="700" spans="1:27" ht="15.75">
      <c r="A700" s="2"/>
      <c r="B700" s="64"/>
      <c r="C700" s="2"/>
      <c r="D700" s="2"/>
      <c r="E700" s="2"/>
      <c r="F700" s="2"/>
      <c r="G700" s="2"/>
      <c r="H700" s="2"/>
      <c r="I700" s="2"/>
      <c r="J700" s="2"/>
      <c r="K700" s="2"/>
      <c r="L700" s="2"/>
      <c r="M700" s="2"/>
      <c r="N700" s="2"/>
      <c r="O700" s="2"/>
      <c r="P700" s="2"/>
      <c r="Q700" s="2"/>
      <c r="R700" s="2"/>
      <c r="S700" s="2"/>
      <c r="T700" s="2"/>
      <c r="U700" s="2"/>
      <c r="V700" s="2"/>
      <c r="W700" s="2"/>
      <c r="X700" s="2"/>
      <c r="Y700" s="2"/>
      <c r="Z700" s="2"/>
      <c r="AA700" s="1622"/>
    </row>
    <row r="701" spans="1:27" ht="15.75">
      <c r="A701" s="2"/>
      <c r="B701" s="64"/>
      <c r="C701" s="2"/>
      <c r="D701" s="2"/>
      <c r="E701" s="2"/>
      <c r="F701" s="2"/>
      <c r="G701" s="2"/>
      <c r="H701" s="2"/>
      <c r="I701" s="2"/>
      <c r="J701" s="2"/>
      <c r="K701" s="2"/>
      <c r="L701" s="2"/>
      <c r="M701" s="2"/>
      <c r="N701" s="2"/>
      <c r="O701" s="2"/>
      <c r="P701" s="2"/>
      <c r="Q701" s="2"/>
      <c r="R701" s="2"/>
      <c r="S701" s="2"/>
      <c r="T701" s="2"/>
      <c r="U701" s="2"/>
      <c r="V701" s="2"/>
      <c r="W701" s="2"/>
      <c r="X701" s="2"/>
      <c r="Y701" s="2"/>
      <c r="Z701" s="2"/>
      <c r="AA701" s="1622"/>
    </row>
    <row r="702" spans="1:27" ht="15.75">
      <c r="A702" s="2"/>
      <c r="B702" s="64"/>
      <c r="C702" s="2"/>
      <c r="D702" s="2"/>
      <c r="E702" s="2"/>
      <c r="F702" s="2"/>
      <c r="G702" s="2"/>
      <c r="H702" s="2"/>
      <c r="I702" s="2"/>
      <c r="J702" s="2"/>
      <c r="K702" s="2"/>
      <c r="L702" s="2"/>
      <c r="M702" s="2"/>
      <c r="N702" s="2"/>
      <c r="O702" s="2"/>
      <c r="P702" s="2"/>
      <c r="Q702" s="2"/>
      <c r="R702" s="2"/>
      <c r="S702" s="2"/>
      <c r="T702" s="2"/>
      <c r="U702" s="2"/>
      <c r="V702" s="2"/>
      <c r="W702" s="2"/>
      <c r="X702" s="2"/>
      <c r="Y702" s="2"/>
      <c r="Z702" s="2"/>
      <c r="AA702" s="1622"/>
    </row>
    <row r="703" spans="1:27" ht="15.75">
      <c r="A703" s="2"/>
      <c r="B703" s="64"/>
      <c r="C703" s="2"/>
      <c r="D703" s="2"/>
      <c r="E703" s="2"/>
      <c r="F703" s="2"/>
      <c r="G703" s="2"/>
      <c r="H703" s="2"/>
      <c r="I703" s="2"/>
      <c r="J703" s="2"/>
      <c r="K703" s="2"/>
      <c r="L703" s="2"/>
      <c r="M703" s="2"/>
      <c r="N703" s="2"/>
      <c r="O703" s="2"/>
      <c r="P703" s="2"/>
      <c r="Q703" s="2"/>
      <c r="R703" s="2"/>
      <c r="S703" s="2"/>
      <c r="T703" s="2"/>
      <c r="U703" s="2"/>
      <c r="V703" s="2"/>
      <c r="W703" s="2"/>
      <c r="X703" s="2"/>
      <c r="Y703" s="2"/>
      <c r="Z703" s="2"/>
      <c r="AA703" s="1622"/>
    </row>
    <row r="704" spans="1:27" ht="15.75">
      <c r="A704" s="2"/>
      <c r="B704" s="64"/>
      <c r="C704" s="2"/>
      <c r="D704" s="2"/>
      <c r="E704" s="2"/>
      <c r="F704" s="2"/>
      <c r="G704" s="2"/>
      <c r="H704" s="2"/>
      <c r="I704" s="2"/>
      <c r="J704" s="2"/>
      <c r="K704" s="2"/>
      <c r="L704" s="2"/>
      <c r="M704" s="2"/>
      <c r="N704" s="2"/>
      <c r="O704" s="2"/>
      <c r="P704" s="2"/>
      <c r="Q704" s="2"/>
      <c r="R704" s="2"/>
      <c r="S704" s="2"/>
      <c r="T704" s="2"/>
      <c r="U704" s="2"/>
      <c r="V704" s="2"/>
      <c r="W704" s="2"/>
      <c r="X704" s="2"/>
      <c r="Y704" s="2"/>
      <c r="Z704" s="2"/>
      <c r="AA704" s="1622"/>
    </row>
    <row r="705" spans="1:27" ht="15.75">
      <c r="A705" s="2"/>
      <c r="B705" s="64"/>
      <c r="C705" s="2"/>
      <c r="D705" s="2"/>
      <c r="E705" s="2"/>
      <c r="F705" s="2"/>
      <c r="G705" s="2"/>
      <c r="H705" s="2"/>
      <c r="I705" s="2"/>
      <c r="J705" s="2"/>
      <c r="K705" s="2"/>
      <c r="L705" s="2"/>
      <c r="M705" s="2"/>
      <c r="N705" s="2"/>
      <c r="O705" s="2"/>
      <c r="P705" s="2"/>
      <c r="Q705" s="2"/>
      <c r="R705" s="2"/>
      <c r="S705" s="2"/>
      <c r="T705" s="2"/>
      <c r="U705" s="2"/>
      <c r="V705" s="2"/>
      <c r="W705" s="2"/>
      <c r="X705" s="2"/>
      <c r="Y705" s="2"/>
      <c r="Z705" s="2"/>
      <c r="AA705" s="1622"/>
    </row>
    <row r="706" spans="1:27" ht="15.75">
      <c r="A706" s="2"/>
      <c r="B706" s="64"/>
      <c r="C706" s="2"/>
      <c r="D706" s="2"/>
      <c r="E706" s="2"/>
      <c r="F706" s="2"/>
      <c r="G706" s="2"/>
      <c r="H706" s="2"/>
      <c r="I706" s="2"/>
      <c r="J706" s="2"/>
      <c r="K706" s="2"/>
      <c r="L706" s="2"/>
      <c r="M706" s="2"/>
      <c r="N706" s="2"/>
      <c r="O706" s="2"/>
      <c r="P706" s="2"/>
      <c r="Q706" s="2"/>
      <c r="R706" s="2"/>
      <c r="S706" s="2"/>
      <c r="T706" s="2"/>
      <c r="U706" s="2"/>
      <c r="V706" s="2"/>
      <c r="W706" s="2"/>
      <c r="X706" s="2"/>
      <c r="Y706" s="2"/>
      <c r="Z706" s="2"/>
      <c r="AA706" s="1622"/>
    </row>
    <row r="707" spans="1:27" ht="15.75">
      <c r="A707" s="2"/>
      <c r="B707" s="64"/>
      <c r="C707" s="2"/>
      <c r="D707" s="2"/>
      <c r="E707" s="2"/>
      <c r="F707" s="2"/>
      <c r="G707" s="2"/>
      <c r="H707" s="2"/>
      <c r="I707" s="2"/>
      <c r="J707" s="2"/>
      <c r="K707" s="2"/>
      <c r="L707" s="2"/>
      <c r="M707" s="2"/>
      <c r="N707" s="2"/>
      <c r="O707" s="2"/>
      <c r="P707" s="2"/>
      <c r="Q707" s="2"/>
      <c r="R707" s="2"/>
      <c r="S707" s="2"/>
      <c r="T707" s="2"/>
      <c r="U707" s="2"/>
      <c r="V707" s="2"/>
      <c r="W707" s="2"/>
      <c r="X707" s="2"/>
      <c r="Y707" s="2"/>
      <c r="Z707" s="2"/>
      <c r="AA707" s="1622"/>
    </row>
    <row r="708" spans="1:27" ht="15.75">
      <c r="A708" s="2"/>
      <c r="B708" s="64"/>
      <c r="C708" s="2"/>
      <c r="D708" s="2"/>
      <c r="E708" s="2"/>
      <c r="F708" s="2"/>
      <c r="G708" s="2"/>
      <c r="H708" s="2"/>
      <c r="I708" s="2"/>
      <c r="J708" s="2"/>
      <c r="K708" s="2"/>
      <c r="L708" s="2"/>
      <c r="M708" s="2"/>
      <c r="N708" s="2"/>
      <c r="O708" s="2"/>
      <c r="P708" s="2"/>
      <c r="Q708" s="2"/>
      <c r="R708" s="2"/>
      <c r="S708" s="2"/>
      <c r="T708" s="2"/>
      <c r="U708" s="2"/>
      <c r="V708" s="2"/>
      <c r="W708" s="2"/>
      <c r="X708" s="2"/>
      <c r="Y708" s="2"/>
      <c r="Z708" s="2"/>
      <c r="AA708" s="1622"/>
    </row>
    <row r="709" spans="1:27" ht="15.75">
      <c r="A709" s="2"/>
      <c r="B709" s="64"/>
      <c r="C709" s="2"/>
      <c r="D709" s="2"/>
      <c r="E709" s="2"/>
      <c r="F709" s="2"/>
      <c r="G709" s="2"/>
      <c r="H709" s="2"/>
      <c r="I709" s="2"/>
      <c r="J709" s="2"/>
      <c r="K709" s="2"/>
      <c r="L709" s="2"/>
      <c r="M709" s="2"/>
      <c r="N709" s="2"/>
      <c r="O709" s="2"/>
      <c r="P709" s="2"/>
      <c r="Q709" s="2"/>
      <c r="R709" s="2"/>
      <c r="S709" s="2"/>
      <c r="T709" s="2"/>
      <c r="U709" s="2"/>
      <c r="V709" s="2"/>
      <c r="W709" s="2"/>
      <c r="X709" s="2"/>
      <c r="Y709" s="2"/>
      <c r="Z709" s="2"/>
      <c r="AA709" s="1622"/>
    </row>
    <row r="710" spans="1:27" ht="15.75">
      <c r="A710" s="2"/>
      <c r="B710" s="64"/>
      <c r="C710" s="2"/>
      <c r="D710" s="2"/>
      <c r="E710" s="2"/>
      <c r="F710" s="2"/>
      <c r="G710" s="2"/>
      <c r="H710" s="2"/>
      <c r="I710" s="2"/>
      <c r="J710" s="2"/>
      <c r="K710" s="2"/>
      <c r="L710" s="2"/>
      <c r="M710" s="2"/>
      <c r="N710" s="2"/>
      <c r="O710" s="2"/>
      <c r="P710" s="2"/>
      <c r="Q710" s="2"/>
      <c r="R710" s="2"/>
      <c r="S710" s="2"/>
      <c r="T710" s="2"/>
      <c r="U710" s="2"/>
      <c r="V710" s="2"/>
      <c r="W710" s="2"/>
      <c r="X710" s="2"/>
      <c r="Y710" s="2"/>
      <c r="Z710" s="2"/>
      <c r="AA710" s="1622"/>
    </row>
    <row r="711" spans="1:27" ht="15.75">
      <c r="A711" s="2"/>
      <c r="B711" s="64"/>
      <c r="C711" s="2"/>
      <c r="D711" s="2"/>
      <c r="E711" s="2"/>
      <c r="F711" s="2"/>
      <c r="G711" s="2"/>
      <c r="H711" s="2"/>
      <c r="I711" s="2"/>
      <c r="J711" s="2"/>
      <c r="K711" s="2"/>
      <c r="L711" s="2"/>
      <c r="M711" s="2"/>
      <c r="N711" s="2"/>
      <c r="O711" s="2"/>
      <c r="P711" s="2"/>
      <c r="Q711" s="2"/>
      <c r="R711" s="2"/>
      <c r="S711" s="2"/>
      <c r="T711" s="2"/>
      <c r="U711" s="2"/>
      <c r="V711" s="2"/>
      <c r="W711" s="2"/>
      <c r="X711" s="2"/>
      <c r="Y711" s="2"/>
      <c r="Z711" s="2"/>
      <c r="AA711" s="1622"/>
    </row>
    <row r="712" spans="1:27" ht="15.75">
      <c r="A712" s="2"/>
      <c r="B712" s="64"/>
      <c r="C712" s="2"/>
      <c r="D712" s="2"/>
      <c r="E712" s="2"/>
      <c r="F712" s="2"/>
      <c r="G712" s="2"/>
      <c r="H712" s="2"/>
      <c r="I712" s="2"/>
      <c r="J712" s="2"/>
      <c r="K712" s="2"/>
      <c r="L712" s="2"/>
      <c r="M712" s="2"/>
      <c r="N712" s="2"/>
      <c r="O712" s="2"/>
      <c r="P712" s="2"/>
      <c r="Q712" s="2"/>
      <c r="R712" s="2"/>
      <c r="S712" s="2"/>
      <c r="T712" s="2"/>
      <c r="U712" s="2"/>
      <c r="V712" s="2"/>
      <c r="W712" s="2"/>
      <c r="X712" s="2"/>
      <c r="Y712" s="2"/>
      <c r="Z712" s="2"/>
      <c r="AA712" s="1622"/>
    </row>
    <row r="713" spans="1:27" ht="15.75">
      <c r="A713" s="2"/>
      <c r="B713" s="64"/>
      <c r="C713" s="2"/>
      <c r="D713" s="2"/>
      <c r="E713" s="2"/>
      <c r="F713" s="2"/>
      <c r="G713" s="2"/>
      <c r="H713" s="2"/>
      <c r="I713" s="2"/>
      <c r="J713" s="2"/>
      <c r="K713" s="2"/>
      <c r="L713" s="2"/>
      <c r="M713" s="2"/>
      <c r="N713" s="2"/>
      <c r="O713" s="2"/>
      <c r="P713" s="2"/>
      <c r="Q713" s="2"/>
      <c r="R713" s="2"/>
      <c r="S713" s="2"/>
      <c r="T713" s="2"/>
      <c r="U713" s="2"/>
      <c r="V713" s="2"/>
      <c r="W713" s="2"/>
      <c r="X713" s="2"/>
      <c r="Y713" s="2"/>
      <c r="Z713" s="2"/>
      <c r="AA713" s="1622"/>
    </row>
    <row r="714" spans="1:27" ht="15.75">
      <c r="A714" s="2"/>
      <c r="B714" s="64"/>
      <c r="C714" s="2"/>
      <c r="D714" s="2"/>
      <c r="E714" s="2"/>
      <c r="F714" s="2"/>
      <c r="G714" s="2"/>
      <c r="H714" s="2"/>
      <c r="I714" s="2"/>
      <c r="J714" s="2"/>
      <c r="K714" s="2"/>
      <c r="L714" s="2"/>
      <c r="M714" s="2"/>
      <c r="N714" s="2"/>
      <c r="O714" s="2"/>
      <c r="P714" s="2"/>
      <c r="Q714" s="2"/>
      <c r="R714" s="2"/>
      <c r="S714" s="2"/>
      <c r="T714" s="2"/>
      <c r="U714" s="2"/>
      <c r="V714" s="2"/>
      <c r="W714" s="2"/>
      <c r="X714" s="2"/>
      <c r="Y714" s="2"/>
      <c r="Z714" s="2"/>
      <c r="AA714" s="1622"/>
    </row>
    <row r="715" spans="1:27" ht="15.75">
      <c r="A715" s="2"/>
      <c r="B715" s="64"/>
      <c r="C715" s="2"/>
      <c r="D715" s="2"/>
      <c r="E715" s="2"/>
      <c r="F715" s="2"/>
      <c r="G715" s="2"/>
      <c r="H715" s="2"/>
      <c r="I715" s="2"/>
      <c r="J715" s="2"/>
      <c r="K715" s="2"/>
      <c r="L715" s="2"/>
      <c r="M715" s="2"/>
      <c r="N715" s="2"/>
      <c r="O715" s="2"/>
      <c r="P715" s="2"/>
      <c r="Q715" s="2"/>
      <c r="R715" s="2"/>
      <c r="S715" s="2"/>
      <c r="T715" s="2"/>
      <c r="U715" s="2"/>
      <c r="V715" s="2"/>
      <c r="W715" s="2"/>
      <c r="X715" s="2"/>
      <c r="Y715" s="2"/>
      <c r="Z715" s="2"/>
      <c r="AA715" s="1622"/>
    </row>
    <row r="716" spans="1:27" ht="15.75">
      <c r="A716" s="2"/>
      <c r="B716" s="64"/>
      <c r="C716" s="2"/>
      <c r="D716" s="2"/>
      <c r="E716" s="2"/>
      <c r="F716" s="2"/>
      <c r="G716" s="2"/>
      <c r="H716" s="2"/>
      <c r="I716" s="2"/>
      <c r="J716" s="2"/>
      <c r="K716" s="2"/>
      <c r="L716" s="2"/>
      <c r="M716" s="2"/>
      <c r="N716" s="2"/>
      <c r="O716" s="2"/>
      <c r="P716" s="2"/>
      <c r="Q716" s="2"/>
      <c r="R716" s="2"/>
      <c r="S716" s="2"/>
      <c r="T716" s="2"/>
      <c r="U716" s="2"/>
      <c r="V716" s="2"/>
      <c r="W716" s="2"/>
      <c r="X716" s="2"/>
      <c r="Y716" s="2"/>
      <c r="Z716" s="2"/>
      <c r="AA716" s="1622"/>
    </row>
    <row r="717" spans="1:27" ht="15.75">
      <c r="A717" s="2"/>
      <c r="B717" s="64"/>
      <c r="C717" s="2"/>
      <c r="D717" s="2"/>
      <c r="E717" s="2"/>
      <c r="F717" s="2"/>
      <c r="G717" s="2"/>
      <c r="H717" s="2"/>
      <c r="I717" s="2"/>
      <c r="J717" s="2"/>
      <c r="K717" s="2"/>
      <c r="L717" s="2"/>
      <c r="M717" s="2"/>
      <c r="N717" s="2"/>
      <c r="O717" s="2"/>
      <c r="P717" s="2"/>
      <c r="Q717" s="2"/>
      <c r="R717" s="2"/>
      <c r="S717" s="2"/>
      <c r="T717" s="2"/>
      <c r="U717" s="2"/>
      <c r="V717" s="2"/>
      <c r="W717" s="2"/>
      <c r="X717" s="2"/>
      <c r="Y717" s="2"/>
      <c r="Z717" s="2"/>
      <c r="AA717" s="1622"/>
    </row>
    <row r="718" spans="1:27" ht="15.75">
      <c r="A718" s="2"/>
      <c r="B718" s="64"/>
      <c r="C718" s="2"/>
      <c r="D718" s="2"/>
      <c r="E718" s="2"/>
      <c r="F718" s="2"/>
      <c r="G718" s="2"/>
      <c r="H718" s="2"/>
      <c r="I718" s="2"/>
      <c r="J718" s="2"/>
      <c r="K718" s="2"/>
      <c r="L718" s="2"/>
      <c r="M718" s="2"/>
      <c r="N718" s="2"/>
      <c r="O718" s="2"/>
      <c r="P718" s="2"/>
      <c r="Q718" s="2"/>
      <c r="R718" s="2"/>
      <c r="S718" s="2"/>
      <c r="T718" s="2"/>
      <c r="U718" s="2"/>
      <c r="V718" s="2"/>
      <c r="W718" s="2"/>
      <c r="X718" s="2"/>
      <c r="Y718" s="2"/>
      <c r="Z718" s="2"/>
      <c r="AA718" s="1622"/>
    </row>
    <row r="719" spans="1:27" ht="15.75">
      <c r="A719" s="2"/>
      <c r="B719" s="64"/>
      <c r="C719" s="2"/>
      <c r="D719" s="2"/>
      <c r="E719" s="2"/>
      <c r="F719" s="2"/>
      <c r="G719" s="2"/>
      <c r="H719" s="2"/>
      <c r="I719" s="2"/>
      <c r="J719" s="2"/>
      <c r="K719" s="2"/>
      <c r="L719" s="2"/>
      <c r="M719" s="2"/>
      <c r="N719" s="2"/>
      <c r="O719" s="2"/>
      <c r="P719" s="2"/>
      <c r="Q719" s="2"/>
      <c r="R719" s="2"/>
      <c r="S719" s="2"/>
      <c r="T719" s="2"/>
      <c r="U719" s="2"/>
      <c r="V719" s="2"/>
      <c r="W719" s="2"/>
      <c r="X719" s="2"/>
      <c r="Y719" s="2"/>
      <c r="Z719" s="2"/>
      <c r="AA719" s="1622"/>
    </row>
    <row r="720" spans="1:27" ht="15.75">
      <c r="A720" s="2"/>
      <c r="B720" s="64"/>
      <c r="C720" s="2"/>
      <c r="D720" s="2"/>
      <c r="E720" s="2"/>
      <c r="F720" s="2"/>
      <c r="G720" s="2"/>
      <c r="H720" s="2"/>
      <c r="I720" s="2"/>
      <c r="J720" s="2"/>
      <c r="K720" s="2"/>
      <c r="L720" s="2"/>
      <c r="M720" s="2"/>
      <c r="N720" s="2"/>
      <c r="O720" s="2"/>
      <c r="P720" s="2"/>
      <c r="Q720" s="2"/>
      <c r="R720" s="2"/>
      <c r="S720" s="2"/>
      <c r="T720" s="2"/>
      <c r="U720" s="2"/>
      <c r="V720" s="2"/>
      <c r="W720" s="2"/>
      <c r="X720" s="2"/>
      <c r="Y720" s="2"/>
      <c r="Z720" s="2"/>
      <c r="AA720" s="1622"/>
    </row>
    <row r="721" spans="1:27" ht="15.75">
      <c r="A721" s="2"/>
      <c r="B721" s="64"/>
      <c r="C721" s="2"/>
      <c r="D721" s="2"/>
      <c r="E721" s="2"/>
      <c r="F721" s="2"/>
      <c r="G721" s="2"/>
      <c r="H721" s="2"/>
      <c r="I721" s="2"/>
      <c r="J721" s="2"/>
      <c r="K721" s="2"/>
      <c r="L721" s="2"/>
      <c r="M721" s="2"/>
      <c r="N721" s="2"/>
      <c r="O721" s="2"/>
      <c r="P721" s="2"/>
      <c r="Q721" s="2"/>
      <c r="R721" s="2"/>
      <c r="S721" s="2"/>
      <c r="T721" s="2"/>
      <c r="U721" s="2"/>
      <c r="V721" s="2"/>
      <c r="W721" s="2"/>
      <c r="X721" s="2"/>
      <c r="Y721" s="2"/>
      <c r="Z721" s="2"/>
      <c r="AA721" s="1622"/>
    </row>
    <row r="722" spans="1:27" ht="15.75">
      <c r="A722" s="2"/>
      <c r="B722" s="64"/>
      <c r="C722" s="2"/>
      <c r="D722" s="2"/>
      <c r="E722" s="2"/>
      <c r="F722" s="2"/>
      <c r="G722" s="2"/>
      <c r="H722" s="2"/>
      <c r="I722" s="2"/>
      <c r="J722" s="2"/>
      <c r="K722" s="2"/>
      <c r="L722" s="2"/>
      <c r="M722" s="2"/>
      <c r="N722" s="2"/>
      <c r="O722" s="2"/>
      <c r="P722" s="2"/>
      <c r="Q722" s="2"/>
      <c r="R722" s="2"/>
      <c r="S722" s="2"/>
      <c r="T722" s="2"/>
      <c r="U722" s="2"/>
      <c r="V722" s="2"/>
      <c r="W722" s="2"/>
      <c r="X722" s="2"/>
      <c r="Y722" s="2"/>
      <c r="Z722" s="2"/>
      <c r="AA722" s="1622"/>
    </row>
    <row r="723" spans="1:27" ht="15.75">
      <c r="A723" s="2"/>
      <c r="B723" s="64"/>
      <c r="C723" s="2"/>
      <c r="D723" s="2"/>
      <c r="E723" s="2"/>
      <c r="F723" s="2"/>
      <c r="G723" s="2"/>
      <c r="H723" s="2"/>
      <c r="I723" s="2"/>
      <c r="J723" s="2"/>
      <c r="K723" s="2"/>
      <c r="L723" s="2"/>
      <c r="M723" s="2"/>
      <c r="N723" s="2"/>
      <c r="O723" s="2"/>
      <c r="P723" s="2"/>
      <c r="Q723" s="2"/>
      <c r="R723" s="2"/>
      <c r="S723" s="2"/>
      <c r="T723" s="2"/>
      <c r="U723" s="2"/>
      <c r="V723" s="2"/>
      <c r="W723" s="2"/>
      <c r="X723" s="2"/>
      <c r="Y723" s="2"/>
      <c r="Z723" s="2"/>
      <c r="AA723" s="1622"/>
    </row>
    <row r="724" spans="1:27" ht="15.75">
      <c r="A724" s="2"/>
      <c r="B724" s="64"/>
      <c r="C724" s="2"/>
      <c r="D724" s="2"/>
      <c r="E724" s="2"/>
      <c r="F724" s="2"/>
      <c r="G724" s="2"/>
      <c r="H724" s="2"/>
      <c r="I724" s="2"/>
      <c r="J724" s="2"/>
      <c r="K724" s="2"/>
      <c r="L724" s="2"/>
      <c r="M724" s="2"/>
      <c r="N724" s="2"/>
      <c r="O724" s="2"/>
      <c r="P724" s="2"/>
      <c r="Q724" s="2"/>
      <c r="R724" s="2"/>
      <c r="S724" s="2"/>
      <c r="T724" s="2"/>
      <c r="U724" s="2"/>
      <c r="V724" s="2"/>
      <c r="W724" s="2"/>
      <c r="X724" s="2"/>
      <c r="Y724" s="2"/>
      <c r="Z724" s="2"/>
      <c r="AA724" s="1622"/>
    </row>
    <row r="725" spans="1:27" ht="15.75">
      <c r="A725" s="2"/>
      <c r="B725" s="64"/>
      <c r="C725" s="2"/>
      <c r="D725" s="2"/>
      <c r="E725" s="2"/>
      <c r="F725" s="2"/>
      <c r="G725" s="2"/>
      <c r="H725" s="2"/>
      <c r="I725" s="2"/>
      <c r="J725" s="2"/>
      <c r="K725" s="2"/>
      <c r="L725" s="2"/>
      <c r="M725" s="2"/>
      <c r="N725" s="2"/>
      <c r="O725" s="2"/>
      <c r="P725" s="2"/>
      <c r="Q725" s="2"/>
      <c r="R725" s="2"/>
      <c r="S725" s="2"/>
      <c r="T725" s="2"/>
      <c r="U725" s="2"/>
      <c r="V725" s="2"/>
      <c r="W725" s="2"/>
      <c r="X725" s="2"/>
      <c r="Y725" s="2"/>
      <c r="Z725" s="2"/>
      <c r="AA725" s="1622"/>
    </row>
    <row r="726" spans="1:27" ht="15.75">
      <c r="A726" s="2"/>
      <c r="B726" s="64"/>
      <c r="C726" s="2"/>
      <c r="D726" s="2"/>
      <c r="E726" s="2"/>
      <c r="F726" s="2"/>
      <c r="G726" s="2"/>
      <c r="H726" s="2"/>
      <c r="I726" s="2"/>
      <c r="J726" s="2"/>
      <c r="K726" s="2"/>
      <c r="L726" s="2"/>
      <c r="M726" s="2"/>
      <c r="N726" s="2"/>
      <c r="O726" s="2"/>
      <c r="P726" s="2"/>
      <c r="Q726" s="2"/>
      <c r="R726" s="2"/>
      <c r="S726" s="2"/>
      <c r="T726" s="2"/>
      <c r="U726" s="2"/>
      <c r="V726" s="2"/>
      <c r="W726" s="2"/>
      <c r="X726" s="2"/>
      <c r="Y726" s="2"/>
      <c r="Z726" s="2"/>
      <c r="AA726" s="1622"/>
    </row>
    <row r="727" spans="1:27" ht="15.75">
      <c r="A727" s="2"/>
      <c r="B727" s="64"/>
      <c r="C727" s="2"/>
      <c r="D727" s="2"/>
      <c r="E727" s="2"/>
      <c r="F727" s="2"/>
      <c r="G727" s="2"/>
      <c r="H727" s="2"/>
      <c r="I727" s="2"/>
      <c r="J727" s="2"/>
      <c r="K727" s="2"/>
      <c r="L727" s="2"/>
      <c r="M727" s="2"/>
      <c r="N727" s="2"/>
      <c r="O727" s="2"/>
      <c r="P727" s="2"/>
      <c r="Q727" s="2"/>
      <c r="R727" s="2"/>
      <c r="S727" s="2"/>
      <c r="T727" s="2"/>
      <c r="U727" s="2"/>
      <c r="V727" s="2"/>
      <c r="W727" s="2"/>
      <c r="X727" s="2"/>
      <c r="Y727" s="2"/>
      <c r="Z727" s="2"/>
      <c r="AA727" s="1622"/>
    </row>
    <row r="728" spans="1:27" ht="15.75">
      <c r="A728" s="2"/>
      <c r="B728" s="64"/>
      <c r="C728" s="2"/>
      <c r="D728" s="2"/>
      <c r="E728" s="2"/>
      <c r="F728" s="2"/>
      <c r="G728" s="2"/>
      <c r="H728" s="2"/>
      <c r="I728" s="2"/>
      <c r="J728" s="2"/>
      <c r="K728" s="2"/>
      <c r="L728" s="2"/>
      <c r="M728" s="2"/>
      <c r="N728" s="2"/>
      <c r="O728" s="2"/>
      <c r="P728" s="2"/>
      <c r="Q728" s="2"/>
      <c r="R728" s="2"/>
      <c r="S728" s="2"/>
      <c r="T728" s="2"/>
      <c r="U728" s="2"/>
      <c r="V728" s="2"/>
      <c r="W728" s="2"/>
      <c r="X728" s="2"/>
      <c r="Y728" s="2"/>
      <c r="Z728" s="2"/>
      <c r="AA728" s="1622"/>
    </row>
    <row r="729" spans="1:27" ht="15.75">
      <c r="A729" s="2"/>
      <c r="B729" s="64"/>
      <c r="C729" s="2"/>
      <c r="D729" s="2"/>
      <c r="E729" s="2"/>
      <c r="F729" s="2"/>
      <c r="G729" s="2"/>
      <c r="H729" s="2"/>
      <c r="I729" s="2"/>
      <c r="J729" s="2"/>
      <c r="K729" s="2"/>
      <c r="L729" s="2"/>
      <c r="M729" s="2"/>
      <c r="N729" s="2"/>
      <c r="O729" s="2"/>
      <c r="P729" s="2"/>
      <c r="Q729" s="2"/>
      <c r="R729" s="2"/>
      <c r="S729" s="2"/>
      <c r="T729" s="2"/>
      <c r="U729" s="2"/>
      <c r="V729" s="2"/>
      <c r="W729" s="2"/>
      <c r="X729" s="2"/>
      <c r="Y729" s="2"/>
      <c r="Z729" s="2"/>
      <c r="AA729" s="1622"/>
    </row>
    <row r="730" spans="1:27" ht="15.75">
      <c r="A730" s="2"/>
      <c r="B730" s="64"/>
      <c r="C730" s="2"/>
      <c r="D730" s="2"/>
      <c r="E730" s="2"/>
      <c r="F730" s="2"/>
      <c r="G730" s="2"/>
      <c r="H730" s="2"/>
      <c r="I730" s="2"/>
      <c r="J730" s="2"/>
      <c r="K730" s="2"/>
      <c r="L730" s="2"/>
      <c r="M730" s="2"/>
      <c r="N730" s="2"/>
      <c r="O730" s="2"/>
      <c r="P730" s="2"/>
      <c r="Q730" s="2"/>
      <c r="R730" s="2"/>
      <c r="S730" s="2"/>
      <c r="T730" s="2"/>
      <c r="U730" s="2"/>
      <c r="V730" s="2"/>
      <c r="W730" s="2"/>
      <c r="X730" s="2"/>
      <c r="Y730" s="2"/>
      <c r="Z730" s="2"/>
      <c r="AA730" s="1622"/>
    </row>
    <row r="731" spans="1:27" ht="15.75">
      <c r="A731" s="2"/>
      <c r="B731" s="64"/>
      <c r="C731" s="2"/>
      <c r="D731" s="2"/>
      <c r="E731" s="2"/>
      <c r="F731" s="2"/>
      <c r="G731" s="2"/>
      <c r="H731" s="2"/>
      <c r="I731" s="2"/>
      <c r="J731" s="2"/>
      <c r="K731" s="2"/>
      <c r="L731" s="2"/>
      <c r="M731" s="2"/>
      <c r="N731" s="2"/>
      <c r="O731" s="2"/>
      <c r="P731" s="2"/>
      <c r="Q731" s="2"/>
      <c r="R731" s="2"/>
      <c r="S731" s="2"/>
      <c r="T731" s="2"/>
      <c r="U731" s="2"/>
      <c r="V731" s="2"/>
      <c r="W731" s="2"/>
      <c r="X731" s="2"/>
      <c r="Y731" s="2"/>
      <c r="Z731" s="2"/>
      <c r="AA731" s="1622"/>
    </row>
    <row r="732" spans="1:27" ht="15.75">
      <c r="A732" s="2"/>
      <c r="B732" s="64"/>
      <c r="C732" s="2"/>
      <c r="D732" s="2"/>
      <c r="E732" s="2"/>
      <c r="F732" s="2"/>
      <c r="G732" s="2"/>
      <c r="H732" s="2"/>
      <c r="I732" s="2"/>
      <c r="J732" s="2"/>
      <c r="K732" s="2"/>
      <c r="L732" s="2"/>
      <c r="M732" s="2"/>
      <c r="N732" s="2"/>
      <c r="O732" s="2"/>
      <c r="P732" s="2"/>
      <c r="Q732" s="2"/>
      <c r="R732" s="2"/>
      <c r="S732" s="2"/>
      <c r="T732" s="2"/>
      <c r="U732" s="2"/>
      <c r="V732" s="2"/>
      <c r="W732" s="2"/>
      <c r="X732" s="2"/>
      <c r="Y732" s="2"/>
      <c r="Z732" s="2"/>
      <c r="AA732" s="1622"/>
    </row>
    <row r="733" spans="1:27" ht="15.75">
      <c r="A733" s="2"/>
      <c r="B733" s="64"/>
      <c r="C733" s="2"/>
      <c r="D733" s="2"/>
      <c r="E733" s="2"/>
      <c r="F733" s="2"/>
      <c r="G733" s="2"/>
      <c r="H733" s="2"/>
      <c r="I733" s="2"/>
      <c r="J733" s="2"/>
      <c r="K733" s="2"/>
      <c r="L733" s="2"/>
      <c r="M733" s="2"/>
      <c r="N733" s="2"/>
      <c r="O733" s="2"/>
      <c r="P733" s="2"/>
      <c r="Q733" s="2"/>
      <c r="R733" s="2"/>
      <c r="S733" s="2"/>
      <c r="T733" s="2"/>
      <c r="U733" s="2"/>
      <c r="V733" s="2"/>
      <c r="W733" s="2"/>
      <c r="X733" s="2"/>
      <c r="Y733" s="2"/>
      <c r="Z733" s="2"/>
      <c r="AA733" s="1622"/>
    </row>
    <row r="734" spans="1:27" ht="15.75">
      <c r="A734" s="2"/>
      <c r="B734" s="64"/>
      <c r="C734" s="2"/>
      <c r="D734" s="2"/>
      <c r="E734" s="2"/>
      <c r="F734" s="2"/>
      <c r="G734" s="2"/>
      <c r="H734" s="2"/>
      <c r="I734" s="2"/>
      <c r="J734" s="2"/>
      <c r="K734" s="2"/>
      <c r="L734" s="2"/>
      <c r="M734" s="2"/>
      <c r="N734" s="2"/>
      <c r="O734" s="2"/>
      <c r="P734" s="2"/>
      <c r="Q734" s="2"/>
      <c r="R734" s="2"/>
      <c r="S734" s="2"/>
      <c r="T734" s="2"/>
      <c r="U734" s="2"/>
      <c r="V734" s="2"/>
      <c r="W734" s="2"/>
      <c r="X734" s="2"/>
      <c r="Y734" s="2"/>
      <c r="Z734" s="2"/>
      <c r="AA734" s="1622"/>
    </row>
    <row r="735" spans="1:27" ht="15.75">
      <c r="A735" s="2"/>
      <c r="B735" s="64"/>
      <c r="C735" s="2"/>
      <c r="D735" s="2"/>
      <c r="E735" s="2"/>
      <c r="F735" s="2"/>
      <c r="G735" s="2"/>
      <c r="H735" s="2"/>
      <c r="I735" s="2"/>
      <c r="J735" s="2"/>
      <c r="K735" s="2"/>
      <c r="L735" s="2"/>
      <c r="M735" s="2"/>
      <c r="N735" s="2"/>
      <c r="O735" s="2"/>
      <c r="P735" s="2"/>
      <c r="Q735" s="2"/>
      <c r="R735" s="2"/>
      <c r="S735" s="2"/>
      <c r="T735" s="2"/>
      <c r="U735" s="2"/>
      <c r="V735" s="2"/>
      <c r="W735" s="2"/>
      <c r="X735" s="2"/>
      <c r="Y735" s="2"/>
      <c r="Z735" s="2"/>
      <c r="AA735" s="1622"/>
    </row>
    <row r="736" spans="1:27" ht="15.75">
      <c r="A736" s="2"/>
      <c r="B736" s="64"/>
      <c r="C736" s="2"/>
      <c r="D736" s="2"/>
      <c r="E736" s="2"/>
      <c r="F736" s="2"/>
      <c r="G736" s="2"/>
      <c r="H736" s="2"/>
      <c r="I736" s="2"/>
      <c r="J736" s="2"/>
      <c r="K736" s="2"/>
      <c r="L736" s="2"/>
      <c r="M736" s="2"/>
      <c r="N736" s="2"/>
      <c r="O736" s="2"/>
      <c r="P736" s="2"/>
      <c r="Q736" s="2"/>
      <c r="R736" s="2"/>
      <c r="S736" s="2"/>
      <c r="T736" s="2"/>
      <c r="U736" s="2"/>
      <c r="V736" s="2"/>
      <c r="W736" s="2"/>
      <c r="X736" s="2"/>
      <c r="Y736" s="2"/>
      <c r="Z736" s="2"/>
      <c r="AA736" s="1622"/>
    </row>
    <row r="737" spans="1:27" ht="15.75">
      <c r="A737" s="2"/>
      <c r="B737" s="64"/>
      <c r="C737" s="2"/>
      <c r="D737" s="2"/>
      <c r="E737" s="2"/>
      <c r="F737" s="2"/>
      <c r="G737" s="2"/>
      <c r="H737" s="2"/>
      <c r="I737" s="2"/>
      <c r="J737" s="2"/>
      <c r="K737" s="2"/>
      <c r="L737" s="2"/>
      <c r="M737" s="2"/>
      <c r="N737" s="2"/>
      <c r="O737" s="2"/>
      <c r="P737" s="2"/>
      <c r="Q737" s="2"/>
      <c r="R737" s="2"/>
      <c r="S737" s="2"/>
      <c r="T737" s="2"/>
      <c r="U737" s="2"/>
      <c r="V737" s="2"/>
      <c r="W737" s="2"/>
      <c r="X737" s="2"/>
      <c r="Y737" s="2"/>
      <c r="Z737" s="2"/>
      <c r="AA737" s="1622"/>
    </row>
    <row r="738" spans="1:27" ht="15.75">
      <c r="A738" s="2"/>
      <c r="B738" s="64"/>
      <c r="C738" s="2"/>
      <c r="D738" s="2"/>
      <c r="E738" s="2"/>
      <c r="F738" s="2"/>
      <c r="G738" s="2"/>
      <c r="H738" s="2"/>
      <c r="I738" s="2"/>
      <c r="J738" s="2"/>
      <c r="K738" s="2"/>
      <c r="L738" s="2"/>
      <c r="M738" s="2"/>
      <c r="N738" s="2"/>
      <c r="O738" s="2"/>
      <c r="P738" s="2"/>
      <c r="Q738" s="2"/>
      <c r="R738" s="2"/>
      <c r="S738" s="2"/>
      <c r="T738" s="2"/>
      <c r="U738" s="2"/>
      <c r="V738" s="2"/>
      <c r="W738" s="2"/>
      <c r="X738" s="2"/>
      <c r="Y738" s="2"/>
      <c r="Z738" s="2"/>
      <c r="AA738" s="1622"/>
    </row>
    <row r="739" spans="1:27" ht="15.75">
      <c r="A739" s="2"/>
      <c r="B739" s="64"/>
      <c r="C739" s="2"/>
      <c r="D739" s="2"/>
      <c r="E739" s="2"/>
      <c r="F739" s="2"/>
      <c r="G739" s="2"/>
      <c r="H739" s="2"/>
      <c r="I739" s="2"/>
      <c r="J739" s="2"/>
      <c r="K739" s="2"/>
      <c r="L739" s="2"/>
      <c r="M739" s="2"/>
      <c r="N739" s="2"/>
      <c r="O739" s="2"/>
      <c r="P739" s="2"/>
      <c r="Q739" s="2"/>
      <c r="R739" s="2"/>
      <c r="S739" s="2"/>
      <c r="T739" s="2"/>
      <c r="U739" s="2"/>
      <c r="V739" s="2"/>
      <c r="W739" s="2"/>
      <c r="X739" s="2"/>
      <c r="Y739" s="2"/>
      <c r="Z739" s="2"/>
      <c r="AA739" s="1622"/>
    </row>
    <row r="740" spans="1:27" ht="15.75">
      <c r="A740" s="2"/>
      <c r="B740" s="64"/>
      <c r="C740" s="2"/>
      <c r="D740" s="2"/>
      <c r="E740" s="2"/>
      <c r="F740" s="2"/>
      <c r="G740" s="2"/>
      <c r="H740" s="2"/>
      <c r="I740" s="2"/>
      <c r="J740" s="2"/>
      <c r="K740" s="2"/>
      <c r="L740" s="2"/>
      <c r="M740" s="2"/>
      <c r="N740" s="2"/>
      <c r="O740" s="2"/>
      <c r="P740" s="2"/>
      <c r="Q740" s="2"/>
      <c r="R740" s="2"/>
      <c r="S740" s="2"/>
      <c r="T740" s="2"/>
      <c r="U740" s="2"/>
      <c r="V740" s="2"/>
      <c r="W740" s="2"/>
      <c r="X740" s="2"/>
      <c r="Y740" s="2"/>
      <c r="Z740" s="2"/>
      <c r="AA740" s="1622"/>
    </row>
    <row r="741" spans="1:27" ht="15.75">
      <c r="A741" s="2"/>
      <c r="B741" s="64"/>
      <c r="C741" s="2"/>
      <c r="D741" s="2"/>
      <c r="E741" s="2"/>
      <c r="F741" s="2"/>
      <c r="G741" s="2"/>
      <c r="H741" s="2"/>
      <c r="I741" s="2"/>
      <c r="J741" s="2"/>
      <c r="K741" s="2"/>
      <c r="L741" s="2"/>
      <c r="M741" s="2"/>
      <c r="N741" s="2"/>
      <c r="O741" s="2"/>
      <c r="P741" s="2"/>
      <c r="Q741" s="2"/>
      <c r="R741" s="2"/>
      <c r="S741" s="2"/>
      <c r="T741" s="2"/>
      <c r="U741" s="2"/>
      <c r="V741" s="2"/>
      <c r="W741" s="2"/>
      <c r="X741" s="2"/>
      <c r="Y741" s="2"/>
      <c r="Z741" s="2"/>
      <c r="AA741" s="1622"/>
    </row>
    <row r="742" spans="1:27" ht="15.75">
      <c r="A742" s="2"/>
      <c r="B742" s="64"/>
      <c r="C742" s="2"/>
      <c r="D742" s="2"/>
      <c r="E742" s="2"/>
      <c r="F742" s="2"/>
      <c r="G742" s="2"/>
      <c r="H742" s="2"/>
      <c r="I742" s="2"/>
      <c r="J742" s="2"/>
      <c r="K742" s="2"/>
      <c r="L742" s="2"/>
      <c r="M742" s="2"/>
      <c r="N742" s="2"/>
      <c r="O742" s="2"/>
      <c r="P742" s="2"/>
      <c r="Q742" s="2"/>
      <c r="R742" s="2"/>
      <c r="S742" s="2"/>
      <c r="T742" s="2"/>
      <c r="U742" s="2"/>
      <c r="V742" s="2"/>
      <c r="W742" s="2"/>
      <c r="X742" s="2"/>
      <c r="Y742" s="2"/>
      <c r="Z742" s="2"/>
      <c r="AA742" s="1622"/>
    </row>
    <row r="743" spans="1:27" ht="15.75">
      <c r="A743" s="2"/>
      <c r="B743" s="64"/>
      <c r="C743" s="2"/>
      <c r="D743" s="2"/>
      <c r="E743" s="2"/>
      <c r="F743" s="2"/>
      <c r="G743" s="2"/>
      <c r="H743" s="2"/>
      <c r="I743" s="2"/>
      <c r="J743" s="2"/>
      <c r="K743" s="2"/>
      <c r="L743" s="2"/>
      <c r="M743" s="2"/>
      <c r="N743" s="2"/>
      <c r="O743" s="2"/>
      <c r="P743" s="2"/>
      <c r="Q743" s="2"/>
      <c r="R743" s="2"/>
      <c r="S743" s="2"/>
      <c r="T743" s="2"/>
      <c r="U743" s="2"/>
      <c r="V743" s="2"/>
      <c r="W743" s="2"/>
      <c r="X743" s="2"/>
      <c r="Y743" s="2"/>
      <c r="Z743" s="2"/>
      <c r="AA743" s="1622"/>
    </row>
    <row r="744" spans="1:27" ht="15.75">
      <c r="A744" s="2"/>
      <c r="B744" s="64"/>
      <c r="C744" s="2"/>
      <c r="D744" s="2"/>
      <c r="E744" s="2"/>
      <c r="F744" s="2"/>
      <c r="G744" s="2"/>
      <c r="H744" s="2"/>
      <c r="I744" s="2"/>
      <c r="J744" s="2"/>
      <c r="K744" s="2"/>
      <c r="L744" s="2"/>
      <c r="M744" s="2"/>
      <c r="N744" s="2"/>
      <c r="O744" s="2"/>
      <c r="P744" s="2"/>
      <c r="Q744" s="2"/>
      <c r="R744" s="2"/>
      <c r="S744" s="2"/>
      <c r="T744" s="2"/>
      <c r="U744" s="2"/>
      <c r="V744" s="2"/>
      <c r="W744" s="2"/>
      <c r="X744" s="2"/>
      <c r="Y744" s="2"/>
      <c r="Z744" s="2"/>
      <c r="AA744" s="1622"/>
    </row>
    <row r="745" spans="1:27" ht="15.75">
      <c r="A745" s="2"/>
      <c r="B745" s="64"/>
      <c r="C745" s="2"/>
      <c r="D745" s="2"/>
      <c r="E745" s="2"/>
      <c r="F745" s="2"/>
      <c r="G745" s="2"/>
      <c r="H745" s="2"/>
      <c r="I745" s="2"/>
      <c r="J745" s="2"/>
      <c r="K745" s="2"/>
      <c r="L745" s="2"/>
      <c r="M745" s="2"/>
      <c r="N745" s="2"/>
      <c r="O745" s="2"/>
      <c r="P745" s="2"/>
      <c r="Q745" s="2"/>
      <c r="R745" s="2"/>
      <c r="S745" s="2"/>
      <c r="T745" s="2"/>
      <c r="U745" s="2"/>
      <c r="V745" s="2"/>
      <c r="W745" s="2"/>
      <c r="X745" s="2"/>
      <c r="Y745" s="2"/>
      <c r="Z745" s="2"/>
      <c r="AA745" s="1622"/>
    </row>
    <row r="746" spans="1:27" ht="15.75">
      <c r="A746" s="2"/>
      <c r="B746" s="64"/>
      <c r="C746" s="2"/>
      <c r="D746" s="2"/>
      <c r="E746" s="2"/>
      <c r="F746" s="2"/>
      <c r="G746" s="2"/>
      <c r="H746" s="2"/>
      <c r="I746" s="2"/>
      <c r="J746" s="2"/>
      <c r="K746" s="2"/>
      <c r="L746" s="2"/>
      <c r="M746" s="2"/>
      <c r="N746" s="2"/>
      <c r="O746" s="2"/>
      <c r="P746" s="2"/>
      <c r="Q746" s="2"/>
      <c r="R746" s="2"/>
      <c r="S746" s="2"/>
      <c r="T746" s="2"/>
      <c r="U746" s="2"/>
      <c r="V746" s="2"/>
      <c r="W746" s="2"/>
      <c r="X746" s="2"/>
      <c r="Y746" s="2"/>
      <c r="Z746" s="2"/>
      <c r="AA746" s="1622"/>
    </row>
    <row r="747" spans="1:27" ht="15.75">
      <c r="A747" s="2"/>
      <c r="B747" s="64"/>
      <c r="C747" s="2"/>
      <c r="D747" s="2"/>
      <c r="E747" s="2"/>
      <c r="F747" s="2"/>
      <c r="G747" s="2"/>
      <c r="H747" s="2"/>
      <c r="I747" s="2"/>
      <c r="J747" s="2"/>
      <c r="K747" s="2"/>
      <c r="L747" s="2"/>
      <c r="M747" s="2"/>
      <c r="N747" s="2"/>
      <c r="O747" s="2"/>
      <c r="P747" s="2"/>
      <c r="Q747" s="2"/>
      <c r="R747" s="2"/>
      <c r="S747" s="2"/>
      <c r="T747" s="2"/>
      <c r="U747" s="2"/>
      <c r="V747" s="2"/>
      <c r="W747" s="2"/>
      <c r="X747" s="2"/>
      <c r="Y747" s="2"/>
      <c r="Z747" s="2"/>
      <c r="AA747" s="1622"/>
    </row>
    <row r="748" spans="1:27" ht="15.75">
      <c r="A748" s="2"/>
      <c r="B748" s="64"/>
      <c r="C748" s="2"/>
      <c r="D748" s="2"/>
      <c r="E748" s="2"/>
      <c r="F748" s="2"/>
      <c r="G748" s="2"/>
      <c r="H748" s="2"/>
      <c r="I748" s="2"/>
      <c r="J748" s="2"/>
      <c r="K748" s="2"/>
      <c r="L748" s="2"/>
      <c r="M748" s="2"/>
      <c r="N748" s="2"/>
      <c r="O748" s="2"/>
      <c r="P748" s="2"/>
      <c r="Q748" s="2"/>
      <c r="R748" s="2"/>
      <c r="S748" s="2"/>
      <c r="T748" s="2"/>
      <c r="U748" s="2"/>
      <c r="V748" s="2"/>
      <c r="W748" s="2"/>
      <c r="X748" s="2"/>
      <c r="Y748" s="2"/>
      <c r="Z748" s="2"/>
      <c r="AA748" s="1622"/>
    </row>
    <row r="749" spans="1:27" ht="15.75">
      <c r="A749" s="2"/>
      <c r="B749" s="64"/>
      <c r="C749" s="2"/>
      <c r="D749" s="2"/>
      <c r="E749" s="2"/>
      <c r="F749" s="2"/>
      <c r="G749" s="2"/>
      <c r="H749" s="2"/>
      <c r="I749" s="2"/>
      <c r="J749" s="2"/>
      <c r="K749" s="2"/>
      <c r="L749" s="2"/>
      <c r="M749" s="2"/>
      <c r="N749" s="2"/>
      <c r="O749" s="2"/>
      <c r="P749" s="2"/>
      <c r="Q749" s="2"/>
      <c r="R749" s="2"/>
      <c r="S749" s="2"/>
      <c r="T749" s="2"/>
      <c r="U749" s="2"/>
      <c r="V749" s="2"/>
      <c r="W749" s="2"/>
      <c r="X749" s="2"/>
      <c r="Y749" s="2"/>
      <c r="Z749" s="2"/>
      <c r="AA749" s="1622"/>
    </row>
    <row r="750" spans="1:27" ht="15.75">
      <c r="A750" s="2"/>
      <c r="B750" s="64"/>
      <c r="C750" s="2"/>
      <c r="D750" s="2"/>
      <c r="E750" s="2"/>
      <c r="F750" s="2"/>
      <c r="G750" s="2"/>
      <c r="H750" s="2"/>
      <c r="I750" s="2"/>
      <c r="J750" s="2"/>
      <c r="K750" s="2"/>
      <c r="L750" s="2"/>
      <c r="M750" s="2"/>
      <c r="N750" s="2"/>
      <c r="O750" s="2"/>
      <c r="P750" s="2"/>
      <c r="Q750" s="2"/>
      <c r="R750" s="2"/>
      <c r="S750" s="2"/>
      <c r="T750" s="2"/>
      <c r="U750" s="2"/>
      <c r="V750" s="2"/>
      <c r="W750" s="2"/>
      <c r="X750" s="2"/>
      <c r="Y750" s="2"/>
      <c r="Z750" s="2"/>
      <c r="AA750" s="1622"/>
    </row>
    <row r="751" spans="1:27" ht="15.75">
      <c r="A751" s="2"/>
      <c r="B751" s="64"/>
      <c r="C751" s="2"/>
      <c r="D751" s="2"/>
      <c r="E751" s="2"/>
      <c r="F751" s="2"/>
      <c r="G751" s="2"/>
      <c r="H751" s="2"/>
      <c r="I751" s="2"/>
      <c r="J751" s="2"/>
      <c r="K751" s="2"/>
      <c r="L751" s="2"/>
      <c r="M751" s="2"/>
      <c r="N751" s="2"/>
      <c r="O751" s="2"/>
      <c r="P751" s="2"/>
      <c r="Q751" s="2"/>
      <c r="R751" s="2"/>
      <c r="S751" s="2"/>
      <c r="T751" s="2"/>
      <c r="U751" s="2"/>
      <c r="V751" s="2"/>
      <c r="W751" s="2"/>
      <c r="X751" s="2"/>
      <c r="Y751" s="2"/>
      <c r="Z751" s="2"/>
      <c r="AA751" s="1622"/>
    </row>
    <row r="752" spans="1:27" ht="15.75">
      <c r="A752" s="2"/>
      <c r="B752" s="64"/>
      <c r="C752" s="2"/>
      <c r="D752" s="2"/>
      <c r="E752" s="2"/>
      <c r="F752" s="2"/>
      <c r="G752" s="2"/>
      <c r="H752" s="2"/>
      <c r="I752" s="2"/>
      <c r="J752" s="2"/>
      <c r="K752" s="2"/>
      <c r="L752" s="2"/>
      <c r="M752" s="2"/>
      <c r="N752" s="2"/>
      <c r="O752" s="2"/>
      <c r="P752" s="2"/>
      <c r="Q752" s="2"/>
      <c r="R752" s="2"/>
      <c r="S752" s="2"/>
      <c r="T752" s="2"/>
      <c r="U752" s="2"/>
      <c r="V752" s="2"/>
      <c r="W752" s="2"/>
      <c r="X752" s="2"/>
      <c r="Y752" s="2"/>
      <c r="Z752" s="2"/>
      <c r="AA752" s="1622"/>
    </row>
    <row r="753" spans="1:27" ht="15.75">
      <c r="A753" s="2"/>
      <c r="B753" s="64"/>
      <c r="C753" s="2"/>
      <c r="D753" s="2"/>
      <c r="E753" s="2"/>
      <c r="F753" s="2"/>
      <c r="G753" s="2"/>
      <c r="H753" s="2"/>
      <c r="I753" s="2"/>
      <c r="J753" s="2"/>
      <c r="K753" s="2"/>
      <c r="L753" s="2"/>
      <c r="M753" s="2"/>
      <c r="N753" s="2"/>
      <c r="O753" s="2"/>
      <c r="P753" s="2"/>
      <c r="Q753" s="2"/>
      <c r="R753" s="2"/>
      <c r="S753" s="2"/>
      <c r="T753" s="2"/>
      <c r="U753" s="2"/>
      <c r="V753" s="2"/>
      <c r="W753" s="2"/>
      <c r="X753" s="2"/>
      <c r="Y753" s="2"/>
      <c r="Z753" s="2"/>
      <c r="AA753" s="1622"/>
    </row>
    <row r="754" spans="1:27" ht="15.75">
      <c r="A754" s="2"/>
      <c r="B754" s="64"/>
      <c r="C754" s="2"/>
      <c r="D754" s="2"/>
      <c r="E754" s="2"/>
      <c r="F754" s="2"/>
      <c r="G754" s="2"/>
      <c r="H754" s="2"/>
      <c r="I754" s="2"/>
      <c r="J754" s="2"/>
      <c r="K754" s="2"/>
      <c r="L754" s="2"/>
      <c r="M754" s="2"/>
      <c r="N754" s="2"/>
      <c r="O754" s="2"/>
      <c r="P754" s="2"/>
      <c r="Q754" s="2"/>
      <c r="R754" s="2"/>
      <c r="S754" s="2"/>
      <c r="T754" s="2"/>
      <c r="U754" s="2"/>
      <c r="V754" s="2"/>
      <c r="W754" s="2"/>
      <c r="X754" s="2"/>
      <c r="Y754" s="2"/>
      <c r="Z754" s="2"/>
      <c r="AA754" s="1622"/>
    </row>
    <row r="755" spans="1:27" ht="15.75">
      <c r="A755" s="2"/>
      <c r="B755" s="64"/>
      <c r="C755" s="2"/>
      <c r="D755" s="2"/>
      <c r="E755" s="2"/>
      <c r="F755" s="2"/>
      <c r="G755" s="2"/>
      <c r="H755" s="2"/>
      <c r="I755" s="2"/>
      <c r="J755" s="2"/>
      <c r="K755" s="2"/>
      <c r="L755" s="2"/>
      <c r="M755" s="2"/>
      <c r="N755" s="2"/>
      <c r="O755" s="2"/>
      <c r="P755" s="2"/>
      <c r="Q755" s="2"/>
      <c r="R755" s="2"/>
      <c r="S755" s="2"/>
      <c r="T755" s="2"/>
      <c r="U755" s="2"/>
      <c r="V755" s="2"/>
      <c r="W755" s="2"/>
      <c r="X755" s="2"/>
      <c r="Y755" s="2"/>
      <c r="Z755" s="2"/>
      <c r="AA755" s="1622"/>
    </row>
    <row r="756" spans="1:27" ht="15.75">
      <c r="A756" s="2"/>
      <c r="B756" s="64"/>
      <c r="C756" s="2"/>
      <c r="D756" s="2"/>
      <c r="E756" s="2"/>
      <c r="F756" s="2"/>
      <c r="G756" s="2"/>
      <c r="H756" s="2"/>
      <c r="I756" s="2"/>
      <c r="J756" s="2"/>
      <c r="K756" s="2"/>
      <c r="L756" s="2"/>
      <c r="M756" s="2"/>
      <c r="N756" s="2"/>
      <c r="O756" s="2"/>
      <c r="P756" s="2"/>
      <c r="Q756" s="2"/>
      <c r="R756" s="2"/>
      <c r="S756" s="2"/>
      <c r="T756" s="2"/>
      <c r="U756" s="2"/>
      <c r="V756" s="2"/>
      <c r="W756" s="2"/>
      <c r="X756" s="2"/>
      <c r="Y756" s="2"/>
      <c r="Z756" s="2"/>
      <c r="AA756" s="1622"/>
    </row>
    <row r="757" spans="1:27" ht="15.75">
      <c r="A757" s="2"/>
      <c r="B757" s="64"/>
      <c r="C757" s="2"/>
      <c r="D757" s="2"/>
      <c r="E757" s="2"/>
      <c r="F757" s="2"/>
      <c r="G757" s="2"/>
      <c r="H757" s="2"/>
      <c r="I757" s="2"/>
      <c r="J757" s="2"/>
      <c r="K757" s="2"/>
      <c r="L757" s="2"/>
      <c r="M757" s="2"/>
      <c r="N757" s="2"/>
      <c r="O757" s="2"/>
      <c r="P757" s="2"/>
      <c r="Q757" s="2"/>
      <c r="R757" s="2"/>
      <c r="S757" s="2"/>
      <c r="T757" s="2"/>
      <c r="U757" s="2"/>
      <c r="V757" s="2"/>
      <c r="W757" s="2"/>
      <c r="X757" s="2"/>
      <c r="Y757" s="2"/>
      <c r="Z757" s="2"/>
      <c r="AA757" s="1622"/>
    </row>
    <row r="758" spans="1:27" ht="15.75">
      <c r="A758" s="2"/>
      <c r="B758" s="64"/>
      <c r="C758" s="2"/>
      <c r="D758" s="2"/>
      <c r="E758" s="2"/>
      <c r="F758" s="2"/>
      <c r="G758" s="2"/>
      <c r="H758" s="2"/>
      <c r="I758" s="2"/>
      <c r="J758" s="2"/>
      <c r="K758" s="2"/>
      <c r="L758" s="2"/>
      <c r="M758" s="2"/>
      <c r="N758" s="2"/>
      <c r="O758" s="2"/>
      <c r="P758" s="2"/>
      <c r="Q758" s="2"/>
      <c r="R758" s="2"/>
      <c r="S758" s="2"/>
      <c r="T758" s="2"/>
      <c r="U758" s="2"/>
      <c r="V758" s="2"/>
      <c r="W758" s="2"/>
      <c r="X758" s="2"/>
      <c r="Y758" s="2"/>
      <c r="Z758" s="2"/>
      <c r="AA758" s="1622"/>
    </row>
    <row r="759" spans="1:27" ht="15.75">
      <c r="A759" s="2"/>
      <c r="B759" s="64"/>
      <c r="C759" s="2"/>
      <c r="D759" s="2"/>
      <c r="E759" s="2"/>
      <c r="F759" s="2"/>
      <c r="G759" s="2"/>
      <c r="H759" s="2"/>
      <c r="I759" s="2"/>
      <c r="J759" s="2"/>
      <c r="K759" s="2"/>
      <c r="L759" s="2"/>
      <c r="M759" s="2"/>
      <c r="N759" s="2"/>
      <c r="O759" s="2"/>
      <c r="P759" s="2"/>
      <c r="Q759" s="2"/>
      <c r="R759" s="2"/>
      <c r="S759" s="2"/>
      <c r="T759" s="2"/>
      <c r="U759" s="2"/>
      <c r="V759" s="2"/>
      <c r="W759" s="2"/>
      <c r="X759" s="2"/>
      <c r="Y759" s="2"/>
      <c r="Z759" s="2"/>
      <c r="AA759" s="1622"/>
    </row>
    <row r="760" spans="1:27" ht="15.75">
      <c r="A760" s="2"/>
      <c r="B760" s="64"/>
      <c r="C760" s="2"/>
      <c r="D760" s="2"/>
      <c r="E760" s="2"/>
      <c r="F760" s="2"/>
      <c r="G760" s="2"/>
      <c r="H760" s="2"/>
      <c r="I760" s="2"/>
      <c r="J760" s="2"/>
      <c r="K760" s="2"/>
      <c r="L760" s="2"/>
      <c r="M760" s="2"/>
      <c r="N760" s="2"/>
      <c r="O760" s="2"/>
      <c r="P760" s="2"/>
      <c r="Q760" s="2"/>
      <c r="R760" s="2"/>
      <c r="S760" s="2"/>
      <c r="T760" s="2"/>
      <c r="U760" s="2"/>
      <c r="V760" s="2"/>
      <c r="W760" s="2"/>
      <c r="X760" s="2"/>
      <c r="Y760" s="2"/>
      <c r="Z760" s="2"/>
      <c r="AA760" s="1622"/>
    </row>
    <row r="761" spans="1:27" ht="15.75">
      <c r="A761" s="2"/>
      <c r="B761" s="64"/>
      <c r="C761" s="2"/>
      <c r="D761" s="2"/>
      <c r="E761" s="2"/>
      <c r="F761" s="2"/>
      <c r="G761" s="2"/>
      <c r="H761" s="2"/>
      <c r="I761" s="2"/>
      <c r="J761" s="2"/>
      <c r="K761" s="2"/>
      <c r="L761" s="2"/>
      <c r="M761" s="2"/>
      <c r="N761" s="2"/>
      <c r="O761" s="2"/>
      <c r="P761" s="2"/>
      <c r="Q761" s="2"/>
      <c r="R761" s="2"/>
      <c r="S761" s="2"/>
      <c r="T761" s="2"/>
      <c r="U761" s="2"/>
      <c r="V761" s="2"/>
      <c r="W761" s="2"/>
      <c r="X761" s="2"/>
      <c r="Y761" s="2"/>
      <c r="Z761" s="2"/>
      <c r="AA761" s="1622"/>
    </row>
    <row r="762" spans="1:27" ht="15.75">
      <c r="A762" s="2"/>
      <c r="B762" s="64"/>
      <c r="C762" s="2"/>
      <c r="D762" s="2"/>
      <c r="E762" s="2"/>
      <c r="F762" s="2"/>
      <c r="G762" s="2"/>
      <c r="H762" s="2"/>
      <c r="I762" s="2"/>
      <c r="J762" s="2"/>
      <c r="K762" s="2"/>
      <c r="L762" s="2"/>
      <c r="M762" s="2"/>
      <c r="N762" s="2"/>
      <c r="O762" s="2"/>
      <c r="P762" s="2"/>
      <c r="Q762" s="2"/>
      <c r="R762" s="2"/>
      <c r="S762" s="2"/>
      <c r="T762" s="2"/>
      <c r="U762" s="2"/>
      <c r="V762" s="2"/>
      <c r="W762" s="2"/>
      <c r="X762" s="2"/>
      <c r="Y762" s="2"/>
      <c r="Z762" s="2"/>
      <c r="AA762" s="1622"/>
    </row>
    <row r="763" spans="1:27" ht="15.75">
      <c r="A763" s="2"/>
      <c r="B763" s="64"/>
      <c r="C763" s="2"/>
      <c r="D763" s="2"/>
      <c r="E763" s="2"/>
      <c r="F763" s="2"/>
      <c r="G763" s="2"/>
      <c r="H763" s="2"/>
      <c r="I763" s="2"/>
      <c r="J763" s="2"/>
      <c r="K763" s="2"/>
      <c r="L763" s="2"/>
      <c r="M763" s="2"/>
      <c r="N763" s="2"/>
      <c r="O763" s="2"/>
      <c r="P763" s="2"/>
      <c r="Q763" s="2"/>
      <c r="R763" s="2"/>
      <c r="S763" s="2"/>
      <c r="T763" s="2"/>
      <c r="U763" s="2"/>
      <c r="V763" s="2"/>
      <c r="W763" s="2"/>
      <c r="X763" s="2"/>
      <c r="Y763" s="2"/>
      <c r="Z763" s="2"/>
      <c r="AA763" s="1622"/>
    </row>
    <row r="764" spans="1:27" ht="15.75">
      <c r="A764" s="2"/>
      <c r="B764" s="64"/>
      <c r="C764" s="2"/>
      <c r="D764" s="2"/>
      <c r="E764" s="2"/>
      <c r="F764" s="2"/>
      <c r="G764" s="2"/>
      <c r="H764" s="2"/>
      <c r="I764" s="2"/>
      <c r="J764" s="2"/>
      <c r="K764" s="2"/>
      <c r="L764" s="2"/>
      <c r="M764" s="2"/>
      <c r="N764" s="2"/>
      <c r="O764" s="2"/>
      <c r="P764" s="2"/>
      <c r="Q764" s="2"/>
      <c r="R764" s="2"/>
      <c r="S764" s="2"/>
      <c r="T764" s="2"/>
      <c r="U764" s="2"/>
      <c r="V764" s="2"/>
      <c r="W764" s="2"/>
      <c r="X764" s="2"/>
      <c r="Y764" s="2"/>
      <c r="Z764" s="2"/>
      <c r="AA764" s="1622"/>
    </row>
    <row r="765" spans="1:27" ht="15.75">
      <c r="A765" s="2"/>
      <c r="B765" s="64"/>
      <c r="C765" s="2"/>
      <c r="D765" s="2"/>
      <c r="E765" s="2"/>
      <c r="F765" s="2"/>
      <c r="G765" s="2"/>
      <c r="H765" s="2"/>
      <c r="I765" s="2"/>
      <c r="J765" s="2"/>
      <c r="K765" s="2"/>
      <c r="L765" s="2"/>
      <c r="M765" s="2"/>
      <c r="N765" s="2"/>
      <c r="O765" s="2"/>
      <c r="P765" s="2"/>
      <c r="Q765" s="2"/>
      <c r="R765" s="2"/>
      <c r="S765" s="2"/>
      <c r="T765" s="2"/>
      <c r="U765" s="2"/>
      <c r="V765" s="2"/>
      <c r="W765" s="2"/>
      <c r="X765" s="2"/>
      <c r="Y765" s="2"/>
      <c r="Z765" s="2"/>
      <c r="AA765" s="1622"/>
    </row>
    <row r="766" spans="1:27" ht="15.75">
      <c r="A766" s="2"/>
      <c r="B766" s="64"/>
      <c r="C766" s="2"/>
      <c r="D766" s="2"/>
      <c r="E766" s="2"/>
      <c r="F766" s="2"/>
      <c r="G766" s="2"/>
      <c r="H766" s="2"/>
      <c r="I766" s="2"/>
      <c r="J766" s="2"/>
      <c r="K766" s="2"/>
      <c r="L766" s="2"/>
      <c r="M766" s="2"/>
      <c r="N766" s="2"/>
      <c r="O766" s="2"/>
      <c r="P766" s="2"/>
      <c r="Q766" s="2"/>
      <c r="R766" s="2"/>
      <c r="S766" s="2"/>
      <c r="T766" s="2"/>
      <c r="U766" s="2"/>
      <c r="V766" s="2"/>
      <c r="W766" s="2"/>
      <c r="X766" s="2"/>
      <c r="Y766" s="2"/>
      <c r="Z766" s="2"/>
      <c r="AA766" s="1622"/>
    </row>
    <row r="767" spans="1:27" ht="15.75">
      <c r="A767" s="2"/>
      <c r="B767" s="64"/>
      <c r="C767" s="2"/>
      <c r="D767" s="2"/>
      <c r="E767" s="2"/>
      <c r="F767" s="2"/>
      <c r="G767" s="2"/>
      <c r="H767" s="2"/>
      <c r="I767" s="2"/>
      <c r="J767" s="2"/>
      <c r="K767" s="2"/>
      <c r="L767" s="2"/>
      <c r="M767" s="2"/>
      <c r="N767" s="2"/>
      <c r="O767" s="2"/>
      <c r="P767" s="2"/>
      <c r="Q767" s="2"/>
      <c r="R767" s="2"/>
      <c r="S767" s="2"/>
      <c r="T767" s="2"/>
      <c r="U767" s="2"/>
      <c r="V767" s="2"/>
      <c r="W767" s="2"/>
      <c r="X767" s="2"/>
      <c r="Y767" s="2"/>
      <c r="Z767" s="2"/>
      <c r="AA767" s="1622"/>
    </row>
    <row r="768" spans="1:27" ht="15.75">
      <c r="A768" s="2"/>
      <c r="B768" s="64"/>
      <c r="C768" s="2"/>
      <c r="D768" s="2"/>
      <c r="E768" s="2"/>
      <c r="F768" s="2"/>
      <c r="G768" s="2"/>
      <c r="H768" s="2"/>
      <c r="I768" s="2"/>
      <c r="J768" s="2"/>
      <c r="K768" s="2"/>
      <c r="L768" s="2"/>
      <c r="M768" s="2"/>
      <c r="N768" s="2"/>
      <c r="O768" s="2"/>
      <c r="P768" s="2"/>
      <c r="Q768" s="2"/>
      <c r="R768" s="2"/>
      <c r="S768" s="2"/>
      <c r="T768" s="2"/>
      <c r="U768" s="2"/>
      <c r="V768" s="2"/>
      <c r="W768" s="2"/>
      <c r="X768" s="2"/>
      <c r="Y768" s="2"/>
      <c r="Z768" s="2"/>
      <c r="AA768" s="1622"/>
    </row>
    <row r="769" spans="1:27" ht="15.75">
      <c r="A769" s="2"/>
      <c r="B769" s="64"/>
      <c r="C769" s="2"/>
      <c r="D769" s="2"/>
      <c r="E769" s="2"/>
      <c r="F769" s="2"/>
      <c r="G769" s="2"/>
      <c r="H769" s="2"/>
      <c r="I769" s="2"/>
      <c r="J769" s="2"/>
      <c r="K769" s="2"/>
      <c r="L769" s="2"/>
      <c r="M769" s="2"/>
      <c r="N769" s="2"/>
      <c r="O769" s="2"/>
      <c r="P769" s="2"/>
      <c r="Q769" s="2"/>
      <c r="R769" s="2"/>
      <c r="S769" s="2"/>
      <c r="T769" s="2"/>
      <c r="U769" s="2"/>
      <c r="V769" s="2"/>
      <c r="W769" s="2"/>
      <c r="X769" s="2"/>
      <c r="Y769" s="2"/>
      <c r="Z769" s="2"/>
      <c r="AA769" s="1622"/>
    </row>
    <row r="770" spans="1:27" ht="15.75">
      <c r="A770" s="2"/>
      <c r="B770" s="64"/>
      <c r="C770" s="2"/>
      <c r="D770" s="2"/>
      <c r="E770" s="2"/>
      <c r="F770" s="2"/>
      <c r="G770" s="2"/>
      <c r="H770" s="2"/>
      <c r="I770" s="2"/>
      <c r="J770" s="2"/>
      <c r="K770" s="2"/>
      <c r="L770" s="2"/>
      <c r="M770" s="2"/>
      <c r="N770" s="2"/>
      <c r="O770" s="2"/>
      <c r="P770" s="2"/>
      <c r="Q770" s="2"/>
      <c r="R770" s="2"/>
      <c r="S770" s="2"/>
      <c r="T770" s="2"/>
      <c r="U770" s="2"/>
      <c r="V770" s="2"/>
      <c r="W770" s="2"/>
      <c r="X770" s="2"/>
      <c r="Y770" s="2"/>
      <c r="Z770" s="2"/>
      <c r="AA770" s="1622"/>
    </row>
    <row r="771" spans="1:27" ht="15.75">
      <c r="A771" s="2"/>
      <c r="B771" s="64"/>
      <c r="C771" s="2"/>
      <c r="D771" s="2"/>
      <c r="E771" s="2"/>
      <c r="F771" s="2"/>
      <c r="G771" s="2"/>
      <c r="H771" s="2"/>
      <c r="I771" s="2"/>
      <c r="J771" s="2"/>
      <c r="K771" s="2"/>
      <c r="L771" s="2"/>
      <c r="M771" s="2"/>
      <c r="N771" s="2"/>
      <c r="O771" s="2"/>
      <c r="P771" s="2"/>
      <c r="Q771" s="2"/>
      <c r="R771" s="2"/>
      <c r="S771" s="2"/>
      <c r="T771" s="2"/>
      <c r="U771" s="2"/>
      <c r="V771" s="2"/>
      <c r="W771" s="2"/>
      <c r="X771" s="2"/>
      <c r="Y771" s="2"/>
      <c r="Z771" s="2"/>
      <c r="AA771" s="1622"/>
    </row>
    <row r="772" spans="1:27" ht="15.75">
      <c r="A772" s="2"/>
      <c r="B772" s="64"/>
      <c r="C772" s="2"/>
      <c r="D772" s="2"/>
      <c r="E772" s="2"/>
      <c r="F772" s="2"/>
      <c r="G772" s="2"/>
      <c r="H772" s="2"/>
      <c r="I772" s="2"/>
      <c r="J772" s="2"/>
      <c r="K772" s="2"/>
      <c r="L772" s="2"/>
      <c r="M772" s="2"/>
      <c r="N772" s="2"/>
      <c r="O772" s="2"/>
      <c r="P772" s="2"/>
      <c r="Q772" s="2"/>
      <c r="R772" s="2"/>
      <c r="S772" s="2"/>
      <c r="T772" s="2"/>
      <c r="U772" s="2"/>
      <c r="V772" s="2"/>
      <c r="W772" s="2"/>
      <c r="X772" s="2"/>
      <c r="Y772" s="2"/>
      <c r="Z772" s="2"/>
      <c r="AA772" s="1622"/>
    </row>
    <row r="773" spans="1:27" ht="15.75">
      <c r="A773" s="2"/>
      <c r="B773" s="64"/>
      <c r="C773" s="2"/>
      <c r="D773" s="2"/>
      <c r="E773" s="2"/>
      <c r="F773" s="2"/>
      <c r="G773" s="2"/>
      <c r="H773" s="2"/>
      <c r="I773" s="2"/>
      <c r="J773" s="2"/>
      <c r="K773" s="2"/>
      <c r="L773" s="2"/>
      <c r="M773" s="2"/>
      <c r="N773" s="2"/>
      <c r="O773" s="2"/>
      <c r="P773" s="2"/>
      <c r="Q773" s="2"/>
      <c r="R773" s="2"/>
      <c r="S773" s="2"/>
      <c r="T773" s="2"/>
      <c r="U773" s="2"/>
      <c r="V773" s="2"/>
      <c r="W773" s="2"/>
      <c r="X773" s="2"/>
      <c r="Y773" s="2"/>
      <c r="Z773" s="2"/>
      <c r="AA773" s="1622"/>
    </row>
    <row r="774" spans="1:27" ht="15.75">
      <c r="A774" s="2"/>
      <c r="B774" s="64"/>
      <c r="C774" s="2"/>
      <c r="D774" s="2"/>
      <c r="E774" s="2"/>
      <c r="F774" s="2"/>
      <c r="G774" s="2"/>
      <c r="H774" s="2"/>
      <c r="I774" s="2"/>
      <c r="J774" s="2"/>
      <c r="K774" s="2"/>
      <c r="L774" s="2"/>
      <c r="M774" s="2"/>
      <c r="N774" s="2"/>
      <c r="O774" s="2"/>
      <c r="P774" s="2"/>
      <c r="Q774" s="2"/>
      <c r="R774" s="2"/>
      <c r="S774" s="2"/>
      <c r="T774" s="2"/>
      <c r="U774" s="2"/>
      <c r="V774" s="2"/>
      <c r="W774" s="2"/>
      <c r="X774" s="2"/>
      <c r="Y774" s="2"/>
      <c r="Z774" s="2"/>
      <c r="AA774" s="1622"/>
    </row>
    <row r="775" spans="1:27" ht="15.75">
      <c r="A775" s="2"/>
      <c r="B775" s="64"/>
      <c r="C775" s="2"/>
      <c r="D775" s="2"/>
      <c r="E775" s="2"/>
      <c r="F775" s="2"/>
      <c r="G775" s="2"/>
      <c r="H775" s="2"/>
      <c r="I775" s="2"/>
      <c r="J775" s="2"/>
      <c r="K775" s="2"/>
      <c r="L775" s="2"/>
      <c r="M775" s="2"/>
      <c r="N775" s="2"/>
      <c r="O775" s="2"/>
      <c r="P775" s="2"/>
      <c r="Q775" s="2"/>
      <c r="R775" s="2"/>
      <c r="S775" s="2"/>
      <c r="T775" s="2"/>
      <c r="U775" s="2"/>
      <c r="V775" s="2"/>
      <c r="W775" s="2"/>
      <c r="X775" s="2"/>
      <c r="Y775" s="2"/>
      <c r="Z775" s="2"/>
      <c r="AA775" s="1622"/>
    </row>
    <row r="776" spans="1:27" ht="15.75">
      <c r="A776" s="2"/>
      <c r="B776" s="64"/>
      <c r="C776" s="2"/>
      <c r="D776" s="2"/>
      <c r="E776" s="2"/>
      <c r="F776" s="2"/>
      <c r="G776" s="2"/>
      <c r="H776" s="2"/>
      <c r="I776" s="2"/>
      <c r="J776" s="2"/>
      <c r="K776" s="2"/>
      <c r="L776" s="2"/>
      <c r="M776" s="2"/>
      <c r="N776" s="2"/>
      <c r="O776" s="2"/>
      <c r="P776" s="2"/>
      <c r="Q776" s="2"/>
      <c r="R776" s="2"/>
      <c r="S776" s="2"/>
      <c r="T776" s="2"/>
      <c r="U776" s="2"/>
      <c r="V776" s="2"/>
      <c r="W776" s="2"/>
      <c r="X776" s="2"/>
      <c r="Y776" s="2"/>
      <c r="Z776" s="2"/>
      <c r="AA776" s="1622"/>
    </row>
    <row r="777" spans="1:27" ht="15.75">
      <c r="A777" s="2"/>
      <c r="B777" s="64"/>
      <c r="C777" s="2"/>
      <c r="D777" s="2"/>
      <c r="E777" s="2"/>
      <c r="F777" s="2"/>
      <c r="G777" s="2"/>
      <c r="H777" s="2"/>
      <c r="I777" s="2"/>
      <c r="J777" s="2"/>
      <c r="K777" s="2"/>
      <c r="L777" s="2"/>
      <c r="M777" s="2"/>
      <c r="N777" s="2"/>
      <c r="O777" s="2"/>
      <c r="P777" s="2"/>
      <c r="Q777" s="2"/>
      <c r="R777" s="2"/>
      <c r="S777" s="2"/>
      <c r="T777" s="2"/>
      <c r="U777" s="2"/>
      <c r="V777" s="2"/>
      <c r="W777" s="2"/>
      <c r="X777" s="2"/>
      <c r="Y777" s="2"/>
      <c r="Z777" s="2"/>
      <c r="AA777" s="1622"/>
    </row>
    <row r="778" spans="1:27" ht="15.75">
      <c r="A778" s="2"/>
      <c r="B778" s="64"/>
      <c r="C778" s="2"/>
      <c r="D778" s="2"/>
      <c r="E778" s="2"/>
      <c r="F778" s="2"/>
      <c r="G778" s="2"/>
      <c r="H778" s="2"/>
      <c r="I778" s="2"/>
      <c r="J778" s="2"/>
      <c r="K778" s="2"/>
      <c r="L778" s="2"/>
      <c r="M778" s="2"/>
      <c r="N778" s="2"/>
      <c r="O778" s="2"/>
      <c r="P778" s="2"/>
      <c r="Q778" s="2"/>
      <c r="R778" s="2"/>
      <c r="S778" s="2"/>
      <c r="T778" s="2"/>
      <c r="U778" s="2"/>
      <c r="V778" s="2"/>
      <c r="W778" s="2"/>
      <c r="X778" s="2"/>
      <c r="Y778" s="2"/>
      <c r="Z778" s="2"/>
      <c r="AA778" s="1622"/>
    </row>
    <row r="779" spans="1:27" ht="15.75">
      <c r="A779" s="2"/>
      <c r="B779" s="64"/>
      <c r="C779" s="2"/>
      <c r="D779" s="2"/>
      <c r="E779" s="2"/>
      <c r="F779" s="2"/>
      <c r="G779" s="2"/>
      <c r="H779" s="2"/>
      <c r="I779" s="2"/>
      <c r="J779" s="2"/>
      <c r="K779" s="2"/>
      <c r="L779" s="2"/>
      <c r="M779" s="2"/>
      <c r="N779" s="2"/>
      <c r="O779" s="2"/>
      <c r="P779" s="2"/>
      <c r="Q779" s="2"/>
      <c r="R779" s="2"/>
      <c r="S779" s="2"/>
      <c r="T779" s="2"/>
      <c r="U779" s="2"/>
      <c r="V779" s="2"/>
      <c r="W779" s="2"/>
      <c r="X779" s="2"/>
      <c r="Y779" s="2"/>
      <c r="Z779" s="2"/>
      <c r="AA779" s="1622"/>
    </row>
    <row r="780" spans="1:27" ht="15.75">
      <c r="A780" s="2"/>
      <c r="B780" s="64"/>
      <c r="C780" s="2"/>
      <c r="D780" s="2"/>
      <c r="E780" s="2"/>
      <c r="F780" s="2"/>
      <c r="G780" s="2"/>
      <c r="H780" s="2"/>
      <c r="I780" s="2"/>
      <c r="J780" s="2"/>
      <c r="K780" s="2"/>
      <c r="L780" s="2"/>
      <c r="M780" s="2"/>
      <c r="N780" s="2"/>
      <c r="O780" s="2"/>
      <c r="P780" s="2"/>
      <c r="Q780" s="2"/>
      <c r="R780" s="2"/>
      <c r="S780" s="2"/>
      <c r="T780" s="2"/>
      <c r="U780" s="2"/>
      <c r="V780" s="2"/>
      <c r="W780" s="2"/>
      <c r="X780" s="2"/>
      <c r="Y780" s="2"/>
      <c r="Z780" s="2"/>
      <c r="AA780" s="1622"/>
    </row>
    <row r="781" spans="1:27" ht="15.75">
      <c r="A781" s="2"/>
      <c r="B781" s="64"/>
      <c r="C781" s="2"/>
      <c r="D781" s="2"/>
      <c r="E781" s="2"/>
      <c r="F781" s="2"/>
      <c r="G781" s="2"/>
      <c r="H781" s="2"/>
      <c r="I781" s="2"/>
      <c r="J781" s="2"/>
      <c r="K781" s="2"/>
      <c r="L781" s="2"/>
      <c r="M781" s="2"/>
      <c r="N781" s="2"/>
      <c r="O781" s="2"/>
      <c r="P781" s="2"/>
      <c r="Q781" s="2"/>
      <c r="R781" s="2"/>
      <c r="S781" s="2"/>
      <c r="T781" s="2"/>
      <c r="U781" s="2"/>
      <c r="V781" s="2"/>
      <c r="W781" s="2"/>
      <c r="X781" s="2"/>
      <c r="Y781" s="2"/>
      <c r="Z781" s="2"/>
      <c r="AA781" s="1622"/>
    </row>
    <row r="782" spans="1:27" ht="15.75">
      <c r="A782" s="2"/>
      <c r="B782" s="64"/>
      <c r="C782" s="2"/>
      <c r="D782" s="2"/>
      <c r="E782" s="2"/>
      <c r="F782" s="2"/>
      <c r="G782" s="2"/>
      <c r="H782" s="2"/>
      <c r="I782" s="2"/>
      <c r="J782" s="2"/>
      <c r="K782" s="2"/>
      <c r="L782" s="2"/>
      <c r="M782" s="2"/>
      <c r="N782" s="2"/>
      <c r="O782" s="2"/>
      <c r="P782" s="2"/>
      <c r="Q782" s="2"/>
      <c r="R782" s="2"/>
      <c r="S782" s="2"/>
      <c r="T782" s="2"/>
      <c r="U782" s="2"/>
      <c r="V782" s="2"/>
      <c r="W782" s="2"/>
      <c r="X782" s="2"/>
      <c r="Y782" s="2"/>
      <c r="Z782" s="2"/>
      <c r="AA782" s="1622"/>
    </row>
    <row r="783" spans="1:27" ht="15.75">
      <c r="A783" s="2"/>
      <c r="B783" s="64"/>
      <c r="C783" s="2"/>
      <c r="D783" s="2"/>
      <c r="E783" s="2"/>
      <c r="F783" s="2"/>
      <c r="G783" s="2"/>
      <c r="H783" s="2"/>
      <c r="I783" s="2"/>
      <c r="J783" s="2"/>
      <c r="K783" s="2"/>
      <c r="L783" s="2"/>
      <c r="M783" s="2"/>
      <c r="N783" s="2"/>
      <c r="O783" s="2"/>
      <c r="P783" s="2"/>
      <c r="Q783" s="2"/>
      <c r="R783" s="2"/>
      <c r="S783" s="2"/>
      <c r="T783" s="2"/>
      <c r="U783" s="2"/>
      <c r="V783" s="2"/>
      <c r="W783" s="2"/>
      <c r="X783" s="2"/>
      <c r="Y783" s="2"/>
      <c r="Z783" s="2"/>
      <c r="AA783" s="1622"/>
    </row>
    <row r="784" spans="1:27" ht="15.75">
      <c r="A784" s="2"/>
      <c r="B784" s="64"/>
      <c r="C784" s="2"/>
      <c r="D784" s="2"/>
      <c r="E784" s="2"/>
      <c r="F784" s="2"/>
      <c r="G784" s="2"/>
      <c r="H784" s="2"/>
      <c r="I784" s="2"/>
      <c r="J784" s="2"/>
      <c r="K784" s="2"/>
      <c r="L784" s="2"/>
      <c r="M784" s="2"/>
      <c r="N784" s="2"/>
      <c r="O784" s="2"/>
      <c r="P784" s="2"/>
      <c r="Q784" s="2"/>
      <c r="R784" s="2"/>
      <c r="S784" s="2"/>
      <c r="T784" s="2"/>
      <c r="U784" s="2"/>
      <c r="V784" s="2"/>
      <c r="W784" s="2"/>
      <c r="X784" s="2"/>
      <c r="Y784" s="2"/>
      <c r="Z784" s="2"/>
      <c r="AA784" s="1622"/>
    </row>
    <row r="785" spans="1:27" ht="15.75">
      <c r="A785" s="2"/>
      <c r="B785" s="64"/>
      <c r="C785" s="2"/>
      <c r="D785" s="2"/>
      <c r="E785" s="2"/>
      <c r="F785" s="2"/>
      <c r="G785" s="2"/>
      <c r="H785" s="2"/>
      <c r="I785" s="2"/>
      <c r="J785" s="2"/>
      <c r="K785" s="2"/>
      <c r="L785" s="2"/>
      <c r="M785" s="2"/>
      <c r="N785" s="2"/>
      <c r="O785" s="2"/>
      <c r="P785" s="2"/>
      <c r="Q785" s="2"/>
      <c r="R785" s="2"/>
      <c r="S785" s="2"/>
      <c r="T785" s="2"/>
      <c r="U785" s="2"/>
      <c r="V785" s="2"/>
      <c r="W785" s="2"/>
      <c r="X785" s="2"/>
      <c r="Y785" s="2"/>
      <c r="Z785" s="2"/>
      <c r="AA785" s="1622"/>
    </row>
    <row r="786" spans="1:27" ht="15.75">
      <c r="A786" s="2"/>
      <c r="B786" s="64"/>
      <c r="C786" s="2"/>
      <c r="D786" s="2"/>
      <c r="E786" s="2"/>
      <c r="F786" s="2"/>
      <c r="G786" s="2"/>
      <c r="H786" s="2"/>
      <c r="I786" s="2"/>
      <c r="J786" s="2"/>
      <c r="K786" s="2"/>
      <c r="L786" s="2"/>
      <c r="M786" s="2"/>
      <c r="N786" s="2"/>
      <c r="O786" s="2"/>
      <c r="P786" s="2"/>
      <c r="Q786" s="2"/>
      <c r="R786" s="2"/>
      <c r="S786" s="2"/>
      <c r="T786" s="2"/>
      <c r="U786" s="2"/>
      <c r="V786" s="2"/>
      <c r="W786" s="2"/>
      <c r="X786" s="2"/>
      <c r="Y786" s="2"/>
      <c r="Z786" s="2"/>
      <c r="AA786" s="1622"/>
    </row>
    <row r="787" spans="1:27" ht="15.75">
      <c r="A787" s="2"/>
      <c r="B787" s="64"/>
      <c r="C787" s="2"/>
      <c r="D787" s="2"/>
      <c r="E787" s="2"/>
      <c r="F787" s="2"/>
      <c r="G787" s="2"/>
      <c r="H787" s="2"/>
      <c r="I787" s="2"/>
      <c r="J787" s="2"/>
      <c r="K787" s="2"/>
      <c r="L787" s="2"/>
      <c r="M787" s="2"/>
      <c r="N787" s="2"/>
      <c r="O787" s="2"/>
      <c r="P787" s="2"/>
      <c r="Q787" s="2"/>
      <c r="R787" s="2"/>
      <c r="S787" s="2"/>
      <c r="T787" s="2"/>
      <c r="U787" s="2"/>
      <c r="V787" s="2"/>
      <c r="W787" s="2"/>
      <c r="X787" s="2"/>
      <c r="Y787" s="2"/>
      <c r="Z787" s="2"/>
      <c r="AA787" s="1622"/>
    </row>
    <row r="788" spans="1:27" ht="15.75">
      <c r="A788" s="2"/>
      <c r="B788" s="64"/>
      <c r="C788" s="2"/>
      <c r="D788" s="2"/>
      <c r="E788" s="2"/>
      <c r="F788" s="2"/>
      <c r="G788" s="2"/>
      <c r="H788" s="2"/>
      <c r="I788" s="2"/>
      <c r="J788" s="2"/>
      <c r="K788" s="2"/>
      <c r="L788" s="2"/>
      <c r="M788" s="2"/>
      <c r="N788" s="2"/>
      <c r="O788" s="2"/>
      <c r="P788" s="2"/>
      <c r="Q788" s="2"/>
      <c r="R788" s="2"/>
      <c r="S788" s="2"/>
      <c r="T788" s="2"/>
      <c r="U788" s="2"/>
      <c r="V788" s="2"/>
      <c r="W788" s="2"/>
      <c r="X788" s="2"/>
      <c r="Y788" s="2"/>
      <c r="Z788" s="2"/>
      <c r="AA788" s="1622"/>
    </row>
    <row r="789" spans="1:27" ht="15.75">
      <c r="A789" s="2"/>
      <c r="B789" s="64"/>
      <c r="C789" s="2"/>
      <c r="D789" s="2"/>
      <c r="E789" s="2"/>
      <c r="F789" s="2"/>
      <c r="G789" s="2"/>
      <c r="H789" s="2"/>
      <c r="I789" s="2"/>
      <c r="J789" s="2"/>
      <c r="K789" s="2"/>
      <c r="L789" s="2"/>
      <c r="M789" s="2"/>
      <c r="N789" s="2"/>
      <c r="O789" s="2"/>
      <c r="P789" s="2"/>
      <c r="Q789" s="2"/>
      <c r="R789" s="2"/>
      <c r="S789" s="2"/>
      <c r="T789" s="2"/>
      <c r="U789" s="2"/>
      <c r="V789" s="2"/>
      <c r="W789" s="2"/>
      <c r="X789" s="2"/>
      <c r="Y789" s="2"/>
      <c r="Z789" s="2"/>
      <c r="AA789" s="1622"/>
    </row>
    <row r="790" spans="1:27" ht="15.75">
      <c r="A790" s="2"/>
      <c r="B790" s="64"/>
      <c r="C790" s="2"/>
      <c r="D790" s="2"/>
      <c r="E790" s="2"/>
      <c r="F790" s="2"/>
      <c r="G790" s="2"/>
      <c r="H790" s="2"/>
      <c r="I790" s="2"/>
      <c r="J790" s="2"/>
      <c r="K790" s="2"/>
      <c r="L790" s="2"/>
      <c r="M790" s="2"/>
      <c r="N790" s="2"/>
      <c r="O790" s="2"/>
      <c r="P790" s="2"/>
      <c r="Q790" s="2"/>
      <c r="R790" s="2"/>
      <c r="S790" s="2"/>
      <c r="T790" s="2"/>
      <c r="U790" s="2"/>
      <c r="V790" s="2"/>
      <c r="W790" s="2"/>
      <c r="X790" s="2"/>
      <c r="Y790" s="2"/>
      <c r="Z790" s="2"/>
      <c r="AA790" s="1622"/>
    </row>
    <row r="791" spans="1:27" ht="15.75">
      <c r="A791" s="2"/>
      <c r="B791" s="64"/>
      <c r="C791" s="2"/>
      <c r="D791" s="2"/>
      <c r="E791" s="2"/>
      <c r="F791" s="2"/>
      <c r="G791" s="2"/>
      <c r="H791" s="2"/>
      <c r="I791" s="2"/>
      <c r="J791" s="2"/>
      <c r="K791" s="2"/>
      <c r="L791" s="2"/>
      <c r="M791" s="2"/>
      <c r="N791" s="2"/>
      <c r="O791" s="2"/>
      <c r="P791" s="2"/>
      <c r="Q791" s="2"/>
      <c r="R791" s="2"/>
      <c r="S791" s="2"/>
      <c r="T791" s="2"/>
      <c r="U791" s="2"/>
      <c r="V791" s="2"/>
      <c r="W791" s="2"/>
      <c r="X791" s="2"/>
      <c r="Y791" s="2"/>
      <c r="Z791" s="2"/>
      <c r="AA791" s="1622"/>
    </row>
    <row r="792" spans="1:27" ht="15.75">
      <c r="A792" s="2"/>
      <c r="B792" s="64"/>
      <c r="C792" s="2"/>
      <c r="D792" s="2"/>
      <c r="E792" s="2"/>
      <c r="F792" s="2"/>
      <c r="G792" s="2"/>
      <c r="H792" s="2"/>
      <c r="I792" s="2"/>
      <c r="J792" s="2"/>
      <c r="K792" s="2"/>
      <c r="L792" s="2"/>
      <c r="M792" s="2"/>
      <c r="N792" s="2"/>
      <c r="O792" s="2"/>
      <c r="P792" s="2"/>
      <c r="Q792" s="2"/>
      <c r="R792" s="2"/>
      <c r="S792" s="2"/>
      <c r="T792" s="2"/>
      <c r="U792" s="2"/>
      <c r="V792" s="2"/>
      <c r="W792" s="2"/>
      <c r="X792" s="2"/>
      <c r="Y792" s="2"/>
      <c r="Z792" s="2"/>
      <c r="AA792" s="1622"/>
    </row>
    <row r="793" spans="1:27" ht="15.75">
      <c r="A793" s="2"/>
      <c r="B793" s="64"/>
      <c r="C793" s="2"/>
      <c r="D793" s="2"/>
      <c r="E793" s="2"/>
      <c r="F793" s="2"/>
      <c r="G793" s="2"/>
      <c r="H793" s="2"/>
      <c r="I793" s="2"/>
      <c r="J793" s="2"/>
      <c r="K793" s="2"/>
      <c r="L793" s="2"/>
      <c r="M793" s="2"/>
      <c r="N793" s="2"/>
      <c r="O793" s="2"/>
      <c r="P793" s="2"/>
      <c r="Q793" s="2"/>
      <c r="R793" s="2"/>
      <c r="S793" s="2"/>
      <c r="T793" s="2"/>
      <c r="U793" s="2"/>
      <c r="V793" s="2"/>
      <c r="W793" s="2"/>
      <c r="X793" s="2"/>
      <c r="Y793" s="2"/>
      <c r="Z793" s="2"/>
      <c r="AA793" s="1622"/>
    </row>
    <row r="794" spans="1:27" ht="15.75">
      <c r="A794" s="2"/>
      <c r="B794" s="64"/>
      <c r="C794" s="2"/>
      <c r="D794" s="2"/>
      <c r="E794" s="2"/>
      <c r="F794" s="2"/>
      <c r="G794" s="2"/>
      <c r="H794" s="2"/>
      <c r="I794" s="2"/>
      <c r="J794" s="2"/>
      <c r="K794" s="2"/>
      <c r="L794" s="2"/>
      <c r="M794" s="2"/>
      <c r="N794" s="2"/>
      <c r="O794" s="2"/>
      <c r="P794" s="2"/>
      <c r="Q794" s="2"/>
      <c r="R794" s="2"/>
      <c r="S794" s="2"/>
      <c r="T794" s="2"/>
      <c r="U794" s="2"/>
      <c r="V794" s="2"/>
      <c r="W794" s="2"/>
      <c r="X794" s="2"/>
      <c r="Y794" s="2"/>
      <c r="Z794" s="2"/>
      <c r="AA794" s="1622"/>
    </row>
    <row r="795" spans="1:27" ht="15.75">
      <c r="A795" s="2"/>
      <c r="B795" s="64"/>
      <c r="C795" s="2"/>
      <c r="D795" s="2"/>
      <c r="E795" s="2"/>
      <c r="F795" s="2"/>
      <c r="G795" s="2"/>
      <c r="H795" s="2"/>
      <c r="I795" s="2"/>
      <c r="J795" s="2"/>
      <c r="K795" s="2"/>
      <c r="L795" s="2"/>
      <c r="M795" s="2"/>
      <c r="N795" s="2"/>
      <c r="O795" s="2"/>
      <c r="P795" s="2"/>
      <c r="Q795" s="2"/>
      <c r="R795" s="2"/>
      <c r="S795" s="2"/>
      <c r="T795" s="2"/>
      <c r="U795" s="2"/>
      <c r="V795" s="2"/>
      <c r="W795" s="2"/>
      <c r="X795" s="2"/>
      <c r="Y795" s="2"/>
      <c r="Z795" s="2"/>
      <c r="AA795" s="1622"/>
    </row>
    <row r="796" spans="1:27" ht="15.75">
      <c r="A796" s="2"/>
      <c r="B796" s="64"/>
      <c r="C796" s="2"/>
      <c r="D796" s="2"/>
      <c r="E796" s="2"/>
      <c r="F796" s="2"/>
      <c r="G796" s="2"/>
      <c r="H796" s="2"/>
      <c r="I796" s="2"/>
      <c r="J796" s="2"/>
      <c r="K796" s="2"/>
      <c r="L796" s="2"/>
      <c r="M796" s="2"/>
      <c r="N796" s="2"/>
      <c r="O796" s="2"/>
      <c r="P796" s="2"/>
      <c r="Q796" s="2"/>
      <c r="R796" s="2"/>
      <c r="S796" s="2"/>
      <c r="T796" s="2"/>
      <c r="U796" s="2"/>
      <c r="V796" s="2"/>
      <c r="W796" s="2"/>
      <c r="X796" s="2"/>
      <c r="Y796" s="2"/>
      <c r="Z796" s="2"/>
      <c r="AA796" s="1622"/>
    </row>
    <row r="797" spans="1:27" ht="15.75">
      <c r="A797" s="2"/>
      <c r="B797" s="64"/>
      <c r="C797" s="2"/>
      <c r="D797" s="2"/>
      <c r="E797" s="2"/>
      <c r="F797" s="2"/>
      <c r="G797" s="2"/>
      <c r="H797" s="2"/>
      <c r="I797" s="2"/>
      <c r="J797" s="2"/>
      <c r="K797" s="2"/>
      <c r="L797" s="2"/>
      <c r="M797" s="2"/>
      <c r="N797" s="2"/>
      <c r="O797" s="2"/>
      <c r="P797" s="2"/>
      <c r="Q797" s="2"/>
      <c r="R797" s="2"/>
      <c r="S797" s="2"/>
      <c r="T797" s="2"/>
      <c r="U797" s="2"/>
      <c r="V797" s="2"/>
      <c r="W797" s="2"/>
      <c r="X797" s="2"/>
      <c r="Y797" s="2"/>
      <c r="Z797" s="2"/>
      <c r="AA797" s="1622"/>
    </row>
    <row r="798" spans="1:27" ht="15.75">
      <c r="A798" s="2"/>
      <c r="B798" s="64"/>
      <c r="C798" s="2"/>
      <c r="D798" s="2"/>
      <c r="E798" s="2"/>
      <c r="F798" s="2"/>
      <c r="G798" s="2"/>
      <c r="H798" s="2"/>
      <c r="I798" s="2"/>
      <c r="J798" s="2"/>
      <c r="K798" s="2"/>
      <c r="L798" s="2"/>
      <c r="M798" s="2"/>
      <c r="N798" s="2"/>
      <c r="O798" s="2"/>
      <c r="P798" s="2"/>
      <c r="Q798" s="2"/>
      <c r="R798" s="2"/>
      <c r="S798" s="2"/>
      <c r="T798" s="2"/>
      <c r="U798" s="2"/>
      <c r="V798" s="2"/>
      <c r="W798" s="2"/>
      <c r="X798" s="2"/>
      <c r="Y798" s="2"/>
      <c r="Z798" s="2"/>
      <c r="AA798" s="1622"/>
    </row>
    <row r="799" spans="1:27" ht="15.75">
      <c r="A799" s="2"/>
      <c r="B799" s="64"/>
      <c r="C799" s="2"/>
      <c r="D799" s="2"/>
      <c r="E799" s="2"/>
      <c r="F799" s="2"/>
      <c r="G799" s="2"/>
      <c r="H799" s="2"/>
      <c r="I799" s="2"/>
      <c r="J799" s="2"/>
      <c r="K799" s="2"/>
      <c r="L799" s="2"/>
      <c r="M799" s="2"/>
      <c r="N799" s="2"/>
      <c r="O799" s="2"/>
      <c r="P799" s="2"/>
      <c r="Q799" s="2"/>
      <c r="R799" s="2"/>
      <c r="S799" s="2"/>
      <c r="T799" s="2"/>
      <c r="U799" s="2"/>
      <c r="V799" s="2"/>
      <c r="W799" s="2"/>
      <c r="X799" s="2"/>
      <c r="Y799" s="2"/>
      <c r="Z799" s="2"/>
      <c r="AA799" s="1622"/>
    </row>
    <row r="800" spans="1:27" ht="15.75">
      <c r="A800" s="2"/>
      <c r="B800" s="64"/>
      <c r="C800" s="2"/>
      <c r="D800" s="2"/>
      <c r="E800" s="2"/>
      <c r="F800" s="2"/>
      <c r="G800" s="2"/>
      <c r="H800" s="2"/>
      <c r="I800" s="2"/>
      <c r="J800" s="2"/>
      <c r="K800" s="2"/>
      <c r="L800" s="2"/>
      <c r="M800" s="2"/>
      <c r="N800" s="2"/>
      <c r="O800" s="2"/>
      <c r="P800" s="2"/>
      <c r="Q800" s="2"/>
      <c r="R800" s="2"/>
      <c r="S800" s="2"/>
      <c r="T800" s="2"/>
      <c r="U800" s="2"/>
      <c r="V800" s="2"/>
      <c r="W800" s="2"/>
      <c r="X800" s="2"/>
      <c r="Y800" s="2"/>
      <c r="Z800" s="2"/>
      <c r="AA800" s="1622"/>
    </row>
    <row r="801" spans="1:27" ht="15.75">
      <c r="A801" s="2"/>
      <c r="B801" s="64"/>
      <c r="C801" s="2"/>
      <c r="D801" s="2"/>
      <c r="E801" s="2"/>
      <c r="F801" s="2"/>
      <c r="G801" s="2"/>
      <c r="H801" s="2"/>
      <c r="I801" s="2"/>
      <c r="J801" s="2"/>
      <c r="K801" s="2"/>
      <c r="L801" s="2"/>
      <c r="M801" s="2"/>
      <c r="N801" s="2"/>
      <c r="O801" s="2"/>
      <c r="P801" s="2"/>
      <c r="Q801" s="2"/>
      <c r="R801" s="2"/>
      <c r="S801" s="2"/>
      <c r="T801" s="2"/>
      <c r="U801" s="2"/>
      <c r="V801" s="2"/>
      <c r="W801" s="2"/>
      <c r="X801" s="2"/>
      <c r="Y801" s="2"/>
      <c r="Z801" s="2"/>
      <c r="AA801" s="1622"/>
    </row>
    <row r="802" spans="1:27" ht="15.75">
      <c r="A802" s="2"/>
      <c r="B802" s="64"/>
      <c r="C802" s="2"/>
      <c r="D802" s="2"/>
      <c r="E802" s="2"/>
      <c r="F802" s="2"/>
      <c r="G802" s="2"/>
      <c r="H802" s="2"/>
      <c r="I802" s="2"/>
      <c r="J802" s="2"/>
      <c r="K802" s="2"/>
      <c r="L802" s="2"/>
      <c r="M802" s="2"/>
      <c r="N802" s="2"/>
      <c r="O802" s="2"/>
      <c r="P802" s="2"/>
      <c r="Q802" s="2"/>
      <c r="R802" s="2"/>
      <c r="S802" s="2"/>
      <c r="T802" s="2"/>
      <c r="U802" s="2"/>
      <c r="V802" s="2"/>
      <c r="W802" s="2"/>
      <c r="X802" s="2"/>
      <c r="Y802" s="2"/>
      <c r="Z802" s="2"/>
      <c r="AA802" s="1622"/>
    </row>
    <row r="803" spans="1:27" ht="15.75">
      <c r="A803" s="2"/>
      <c r="B803" s="64"/>
      <c r="C803" s="2"/>
      <c r="D803" s="2"/>
      <c r="E803" s="2"/>
      <c r="F803" s="2"/>
      <c r="G803" s="2"/>
      <c r="H803" s="2"/>
      <c r="I803" s="2"/>
      <c r="J803" s="2"/>
      <c r="K803" s="2"/>
      <c r="L803" s="2"/>
      <c r="M803" s="2"/>
      <c r="N803" s="2"/>
      <c r="O803" s="2"/>
      <c r="P803" s="2"/>
      <c r="Q803" s="2"/>
      <c r="R803" s="2"/>
      <c r="S803" s="2"/>
      <c r="T803" s="2"/>
      <c r="U803" s="2"/>
      <c r="V803" s="2"/>
      <c r="W803" s="2"/>
      <c r="X803" s="2"/>
      <c r="Y803" s="2"/>
      <c r="Z803" s="2"/>
      <c r="AA803" s="1622"/>
    </row>
    <row r="804" spans="1:27" ht="15.75">
      <c r="A804" s="2"/>
      <c r="B804" s="64"/>
      <c r="C804" s="2"/>
      <c r="D804" s="2"/>
      <c r="E804" s="2"/>
      <c r="F804" s="2"/>
      <c r="G804" s="2"/>
      <c r="H804" s="2"/>
      <c r="I804" s="2"/>
      <c r="J804" s="2"/>
      <c r="K804" s="2"/>
      <c r="L804" s="2"/>
      <c r="M804" s="2"/>
      <c r="N804" s="2"/>
      <c r="O804" s="2"/>
      <c r="P804" s="2"/>
      <c r="Q804" s="2"/>
      <c r="R804" s="2"/>
      <c r="S804" s="2"/>
      <c r="T804" s="2"/>
      <c r="U804" s="2"/>
      <c r="V804" s="2"/>
      <c r="W804" s="2"/>
      <c r="X804" s="2"/>
      <c r="Y804" s="2"/>
      <c r="Z804" s="2"/>
      <c r="AA804" s="1622"/>
    </row>
    <row r="805" spans="1:27" ht="15.75">
      <c r="A805" s="2"/>
      <c r="B805" s="64"/>
      <c r="C805" s="2"/>
      <c r="D805" s="2"/>
      <c r="E805" s="2"/>
      <c r="F805" s="2"/>
      <c r="G805" s="2"/>
      <c r="H805" s="2"/>
      <c r="I805" s="2"/>
      <c r="J805" s="2"/>
      <c r="K805" s="2"/>
      <c r="L805" s="2"/>
      <c r="M805" s="2"/>
      <c r="N805" s="2"/>
      <c r="O805" s="2"/>
      <c r="P805" s="2"/>
      <c r="Q805" s="2"/>
      <c r="R805" s="2"/>
      <c r="S805" s="2"/>
      <c r="T805" s="2"/>
      <c r="U805" s="2"/>
      <c r="V805" s="2"/>
      <c r="W805" s="2"/>
      <c r="X805" s="2"/>
      <c r="Y805" s="2"/>
      <c r="Z805" s="2"/>
      <c r="AA805" s="1622"/>
    </row>
    <row r="806" spans="1:27" ht="15.75">
      <c r="A806" s="2"/>
      <c r="B806" s="64"/>
      <c r="C806" s="2"/>
      <c r="D806" s="2"/>
      <c r="E806" s="2"/>
      <c r="F806" s="2"/>
      <c r="G806" s="2"/>
      <c r="H806" s="2"/>
      <c r="I806" s="2"/>
      <c r="J806" s="2"/>
      <c r="K806" s="2"/>
      <c r="L806" s="2"/>
      <c r="M806" s="2"/>
      <c r="N806" s="2"/>
      <c r="O806" s="2"/>
      <c r="P806" s="2"/>
      <c r="Q806" s="2"/>
      <c r="R806" s="2"/>
      <c r="S806" s="2"/>
      <c r="T806" s="2"/>
      <c r="U806" s="2"/>
      <c r="V806" s="2"/>
      <c r="W806" s="2"/>
      <c r="X806" s="2"/>
      <c r="Y806" s="2"/>
      <c r="Z806" s="2"/>
      <c r="AA806" s="1622"/>
    </row>
    <row r="807" spans="1:27" ht="15.75">
      <c r="A807" s="2"/>
      <c r="B807" s="64"/>
      <c r="C807" s="2"/>
      <c r="D807" s="2"/>
      <c r="E807" s="2"/>
      <c r="F807" s="2"/>
      <c r="G807" s="2"/>
      <c r="H807" s="2"/>
      <c r="I807" s="2"/>
      <c r="J807" s="2"/>
      <c r="K807" s="2"/>
      <c r="L807" s="2"/>
      <c r="M807" s="2"/>
      <c r="N807" s="2"/>
      <c r="O807" s="2"/>
      <c r="P807" s="2"/>
      <c r="Q807" s="2"/>
      <c r="R807" s="2"/>
      <c r="S807" s="2"/>
      <c r="T807" s="2"/>
      <c r="U807" s="2"/>
      <c r="V807" s="2"/>
      <c r="W807" s="2"/>
      <c r="X807" s="2"/>
      <c r="Y807" s="2"/>
      <c r="Z807" s="2"/>
      <c r="AA807" s="1622"/>
    </row>
    <row r="808" spans="1:27" ht="15.75">
      <c r="A808" s="2"/>
      <c r="B808" s="64"/>
      <c r="C808" s="2"/>
      <c r="D808" s="2"/>
      <c r="E808" s="2"/>
      <c r="F808" s="2"/>
      <c r="G808" s="2"/>
      <c r="H808" s="2"/>
      <c r="I808" s="2"/>
      <c r="J808" s="2"/>
      <c r="K808" s="2"/>
      <c r="L808" s="2"/>
      <c r="M808" s="2"/>
      <c r="N808" s="2"/>
      <c r="O808" s="2"/>
      <c r="P808" s="2"/>
      <c r="Q808" s="2"/>
      <c r="R808" s="2"/>
      <c r="S808" s="2"/>
      <c r="T808" s="2"/>
      <c r="U808" s="2"/>
      <c r="V808" s="2"/>
      <c r="W808" s="2"/>
      <c r="X808" s="2"/>
      <c r="Y808" s="2"/>
      <c r="Z808" s="2"/>
      <c r="AA808" s="1622"/>
    </row>
    <row r="809" spans="1:27" ht="15.75">
      <c r="A809" s="2"/>
      <c r="B809" s="64"/>
      <c r="C809" s="2"/>
      <c r="D809" s="2"/>
      <c r="E809" s="2"/>
      <c r="F809" s="2"/>
      <c r="G809" s="2"/>
      <c r="H809" s="2"/>
      <c r="I809" s="2"/>
      <c r="J809" s="2"/>
      <c r="K809" s="2"/>
      <c r="L809" s="2"/>
      <c r="M809" s="2"/>
      <c r="N809" s="2"/>
      <c r="O809" s="2"/>
      <c r="P809" s="2"/>
      <c r="Q809" s="2"/>
      <c r="R809" s="2"/>
      <c r="S809" s="2"/>
      <c r="T809" s="2"/>
      <c r="U809" s="2"/>
      <c r="V809" s="2"/>
      <c r="W809" s="2"/>
      <c r="X809" s="2"/>
      <c r="Y809" s="2"/>
      <c r="Z809" s="2"/>
      <c r="AA809" s="1622"/>
    </row>
    <row r="810" spans="1:27" ht="15.75">
      <c r="A810" s="2"/>
      <c r="B810" s="64"/>
      <c r="C810" s="2"/>
      <c r="D810" s="2"/>
      <c r="E810" s="2"/>
      <c r="F810" s="2"/>
      <c r="G810" s="2"/>
      <c r="H810" s="2"/>
      <c r="I810" s="2"/>
      <c r="J810" s="2"/>
      <c r="K810" s="2"/>
      <c r="L810" s="2"/>
      <c r="M810" s="2"/>
      <c r="N810" s="2"/>
      <c r="O810" s="2"/>
      <c r="P810" s="2"/>
      <c r="Q810" s="2"/>
      <c r="R810" s="2"/>
      <c r="S810" s="2"/>
      <c r="T810" s="2"/>
      <c r="U810" s="2"/>
      <c r="V810" s="2"/>
      <c r="W810" s="2"/>
      <c r="X810" s="2"/>
      <c r="Y810" s="2"/>
      <c r="Z810" s="2"/>
      <c r="AA810" s="1622"/>
    </row>
    <row r="811" spans="1:27" ht="15.75">
      <c r="A811" s="2"/>
      <c r="B811" s="64"/>
      <c r="C811" s="2"/>
      <c r="D811" s="2"/>
      <c r="E811" s="2"/>
      <c r="F811" s="2"/>
      <c r="G811" s="2"/>
      <c r="H811" s="2"/>
      <c r="I811" s="2"/>
      <c r="J811" s="2"/>
      <c r="K811" s="2"/>
      <c r="L811" s="2"/>
      <c r="M811" s="2"/>
      <c r="N811" s="2"/>
      <c r="O811" s="2"/>
      <c r="P811" s="2"/>
      <c r="Q811" s="2"/>
      <c r="R811" s="2"/>
      <c r="S811" s="2"/>
      <c r="T811" s="2"/>
      <c r="U811" s="2"/>
      <c r="V811" s="2"/>
      <c r="W811" s="2"/>
      <c r="X811" s="2"/>
      <c r="Y811" s="2"/>
      <c r="Z811" s="2"/>
      <c r="AA811" s="1622"/>
    </row>
    <row r="812" spans="1:27" ht="15.75">
      <c r="A812" s="2"/>
      <c r="B812" s="64"/>
      <c r="C812" s="2"/>
      <c r="D812" s="2"/>
      <c r="E812" s="2"/>
      <c r="F812" s="2"/>
      <c r="G812" s="2"/>
      <c r="H812" s="2"/>
      <c r="I812" s="2"/>
      <c r="J812" s="2"/>
      <c r="K812" s="2"/>
      <c r="L812" s="2"/>
      <c r="M812" s="2"/>
      <c r="N812" s="2"/>
      <c r="O812" s="2"/>
      <c r="P812" s="2"/>
      <c r="Q812" s="2"/>
      <c r="R812" s="2"/>
      <c r="S812" s="2"/>
      <c r="T812" s="2"/>
      <c r="U812" s="2"/>
      <c r="V812" s="2"/>
      <c r="W812" s="2"/>
      <c r="X812" s="2"/>
      <c r="Y812" s="2"/>
      <c r="Z812" s="2"/>
      <c r="AA812" s="1622"/>
    </row>
    <row r="813" spans="1:27" ht="15.75">
      <c r="A813" s="2"/>
      <c r="B813" s="64"/>
      <c r="C813" s="2"/>
      <c r="D813" s="2"/>
      <c r="E813" s="2"/>
      <c r="F813" s="2"/>
      <c r="G813" s="2"/>
      <c r="H813" s="2"/>
      <c r="I813" s="2"/>
      <c r="J813" s="2"/>
      <c r="K813" s="2"/>
      <c r="L813" s="2"/>
      <c r="M813" s="2"/>
      <c r="N813" s="2"/>
      <c r="O813" s="2"/>
      <c r="P813" s="2"/>
      <c r="Q813" s="2"/>
      <c r="R813" s="2"/>
      <c r="S813" s="2"/>
      <c r="T813" s="2"/>
      <c r="U813" s="2"/>
      <c r="V813" s="2"/>
      <c r="W813" s="2"/>
      <c r="X813" s="2"/>
      <c r="Y813" s="2"/>
      <c r="Z813" s="2"/>
      <c r="AA813" s="1622"/>
    </row>
    <row r="814" spans="1:27" ht="15.75">
      <c r="A814" s="2"/>
      <c r="B814" s="64"/>
      <c r="C814" s="2"/>
      <c r="D814" s="2"/>
      <c r="E814" s="2"/>
      <c r="F814" s="2"/>
      <c r="G814" s="2"/>
      <c r="H814" s="2"/>
      <c r="I814" s="2"/>
      <c r="J814" s="2"/>
      <c r="K814" s="2"/>
      <c r="L814" s="2"/>
      <c r="M814" s="2"/>
      <c r="N814" s="2"/>
      <c r="O814" s="2"/>
      <c r="P814" s="2"/>
      <c r="Q814" s="2"/>
      <c r="R814" s="2"/>
      <c r="S814" s="2"/>
      <c r="T814" s="2"/>
      <c r="U814" s="2"/>
      <c r="V814" s="2"/>
      <c r="W814" s="2"/>
      <c r="X814" s="2"/>
      <c r="Y814" s="2"/>
      <c r="Z814" s="2"/>
      <c r="AA814" s="1622"/>
    </row>
    <row r="815" spans="1:27" ht="15.75">
      <c r="A815" s="2"/>
      <c r="B815" s="64"/>
      <c r="C815" s="2"/>
      <c r="D815" s="2"/>
      <c r="E815" s="2"/>
      <c r="F815" s="2"/>
      <c r="G815" s="2"/>
      <c r="H815" s="2"/>
      <c r="I815" s="2"/>
      <c r="J815" s="2"/>
      <c r="K815" s="2"/>
      <c r="L815" s="2"/>
      <c r="M815" s="2"/>
      <c r="N815" s="2"/>
      <c r="O815" s="2"/>
      <c r="P815" s="2"/>
      <c r="Q815" s="2"/>
      <c r="R815" s="2"/>
      <c r="S815" s="2"/>
      <c r="T815" s="2"/>
      <c r="U815" s="2"/>
      <c r="V815" s="2"/>
      <c r="W815" s="2"/>
      <c r="X815" s="2"/>
      <c r="Y815" s="2"/>
      <c r="Z815" s="2"/>
      <c r="AA815" s="1622"/>
    </row>
    <row r="816" spans="1:27" ht="15.75">
      <c r="A816" s="2"/>
      <c r="B816" s="64"/>
      <c r="C816" s="2"/>
      <c r="D816" s="2"/>
      <c r="E816" s="2"/>
      <c r="F816" s="2"/>
      <c r="G816" s="2"/>
      <c r="H816" s="2"/>
      <c r="I816" s="2"/>
      <c r="J816" s="2"/>
      <c r="K816" s="2"/>
      <c r="L816" s="2"/>
      <c r="M816" s="2"/>
      <c r="N816" s="2"/>
      <c r="O816" s="2"/>
      <c r="P816" s="2"/>
      <c r="Q816" s="2"/>
      <c r="R816" s="2"/>
      <c r="S816" s="2"/>
      <c r="T816" s="2"/>
      <c r="U816" s="2"/>
      <c r="V816" s="2"/>
      <c r="W816" s="2"/>
      <c r="X816" s="2"/>
      <c r="Y816" s="2"/>
      <c r="Z816" s="2"/>
      <c r="AA816" s="1622"/>
    </row>
    <row r="817" spans="1:27" ht="15.75">
      <c r="A817" s="2"/>
      <c r="B817" s="64"/>
      <c r="C817" s="2"/>
      <c r="D817" s="2"/>
      <c r="E817" s="2"/>
      <c r="F817" s="2"/>
      <c r="G817" s="2"/>
      <c r="H817" s="2"/>
      <c r="I817" s="2"/>
      <c r="J817" s="2"/>
      <c r="K817" s="2"/>
      <c r="L817" s="2"/>
      <c r="M817" s="2"/>
      <c r="N817" s="2"/>
      <c r="O817" s="2"/>
      <c r="P817" s="2"/>
      <c r="Q817" s="2"/>
      <c r="R817" s="2"/>
      <c r="S817" s="2"/>
      <c r="T817" s="2"/>
      <c r="U817" s="2"/>
      <c r="V817" s="2"/>
      <c r="W817" s="2"/>
      <c r="X817" s="2"/>
      <c r="Y817" s="2"/>
      <c r="Z817" s="2"/>
      <c r="AA817" s="1622"/>
    </row>
    <row r="818" spans="1:27" ht="15.75">
      <c r="A818" s="2"/>
      <c r="B818" s="64"/>
      <c r="C818" s="2"/>
      <c r="D818" s="2"/>
      <c r="E818" s="2"/>
      <c r="F818" s="2"/>
      <c r="G818" s="2"/>
      <c r="H818" s="2"/>
      <c r="I818" s="2"/>
      <c r="J818" s="2"/>
      <c r="K818" s="2"/>
      <c r="L818" s="2"/>
      <c r="M818" s="2"/>
      <c r="N818" s="2"/>
      <c r="O818" s="2"/>
      <c r="P818" s="2"/>
      <c r="Q818" s="2"/>
      <c r="R818" s="2"/>
      <c r="S818" s="2"/>
      <c r="T818" s="2"/>
      <c r="U818" s="2"/>
      <c r="V818" s="2"/>
      <c r="W818" s="2"/>
      <c r="X818" s="2"/>
      <c r="Y818" s="2"/>
      <c r="Z818" s="2"/>
      <c r="AA818" s="1622"/>
    </row>
    <row r="819" spans="1:27" ht="15.75">
      <c r="A819" s="2"/>
      <c r="B819" s="64"/>
      <c r="C819" s="2"/>
      <c r="D819" s="2"/>
      <c r="E819" s="2"/>
      <c r="F819" s="2"/>
      <c r="G819" s="2"/>
      <c r="H819" s="2"/>
      <c r="I819" s="2"/>
      <c r="J819" s="2"/>
      <c r="K819" s="2"/>
      <c r="L819" s="2"/>
      <c r="M819" s="2"/>
      <c r="N819" s="2"/>
      <c r="O819" s="2"/>
      <c r="P819" s="2"/>
      <c r="Q819" s="2"/>
      <c r="R819" s="2"/>
      <c r="S819" s="2"/>
      <c r="T819" s="2"/>
      <c r="U819" s="2"/>
      <c r="V819" s="2"/>
      <c r="W819" s="2"/>
      <c r="X819" s="2"/>
      <c r="Y819" s="2"/>
      <c r="Z819" s="2"/>
      <c r="AA819" s="1622"/>
    </row>
    <row r="820" spans="1:27" ht="15.75">
      <c r="A820" s="2"/>
      <c r="B820" s="64"/>
      <c r="C820" s="2"/>
      <c r="D820" s="2"/>
      <c r="E820" s="2"/>
      <c r="F820" s="2"/>
      <c r="G820" s="2"/>
      <c r="H820" s="2"/>
      <c r="I820" s="2"/>
      <c r="J820" s="2"/>
      <c r="K820" s="2"/>
      <c r="L820" s="2"/>
      <c r="M820" s="2"/>
      <c r="N820" s="2"/>
      <c r="O820" s="2"/>
      <c r="P820" s="2"/>
      <c r="Q820" s="2"/>
      <c r="R820" s="2"/>
      <c r="S820" s="2"/>
      <c r="T820" s="2"/>
      <c r="U820" s="2"/>
      <c r="V820" s="2"/>
      <c r="W820" s="2"/>
      <c r="X820" s="2"/>
      <c r="Y820" s="2"/>
      <c r="Z820" s="2"/>
      <c r="AA820" s="1622"/>
    </row>
    <row r="821" spans="1:27" ht="15.75">
      <c r="A821" s="2"/>
      <c r="B821" s="64"/>
      <c r="C821" s="2"/>
      <c r="D821" s="2"/>
      <c r="E821" s="2"/>
      <c r="F821" s="2"/>
      <c r="G821" s="2"/>
      <c r="H821" s="2"/>
      <c r="I821" s="2"/>
      <c r="J821" s="2"/>
      <c r="K821" s="2"/>
      <c r="L821" s="2"/>
      <c r="M821" s="2"/>
      <c r="N821" s="2"/>
      <c r="O821" s="2"/>
      <c r="P821" s="2"/>
      <c r="Q821" s="2"/>
      <c r="R821" s="2"/>
      <c r="S821" s="2"/>
      <c r="T821" s="2"/>
      <c r="U821" s="2"/>
      <c r="V821" s="2"/>
      <c r="W821" s="2"/>
      <c r="X821" s="2"/>
      <c r="Y821" s="2"/>
      <c r="Z821" s="2"/>
      <c r="AA821" s="1622"/>
    </row>
    <row r="822" spans="1:27" ht="15.75">
      <c r="A822" s="2"/>
      <c r="B822" s="64"/>
      <c r="C822" s="2"/>
      <c r="D822" s="2"/>
      <c r="E822" s="2"/>
      <c r="F822" s="2"/>
      <c r="G822" s="2"/>
      <c r="H822" s="2"/>
      <c r="I822" s="2"/>
      <c r="J822" s="2"/>
      <c r="K822" s="2"/>
      <c r="L822" s="2"/>
      <c r="M822" s="2"/>
      <c r="N822" s="2"/>
      <c r="O822" s="2"/>
      <c r="P822" s="2"/>
      <c r="Q822" s="2"/>
      <c r="R822" s="2"/>
      <c r="S822" s="2"/>
      <c r="T822" s="2"/>
      <c r="U822" s="2"/>
      <c r="V822" s="2"/>
      <c r="W822" s="2"/>
      <c r="X822" s="2"/>
      <c r="Y822" s="2"/>
      <c r="Z822" s="2"/>
      <c r="AA822" s="1622"/>
    </row>
    <row r="823" spans="1:27" ht="15.75">
      <c r="A823" s="2"/>
      <c r="B823" s="64"/>
      <c r="C823" s="2"/>
      <c r="D823" s="2"/>
      <c r="E823" s="2"/>
      <c r="F823" s="2"/>
      <c r="G823" s="2"/>
      <c r="H823" s="2"/>
      <c r="I823" s="2"/>
      <c r="J823" s="2"/>
      <c r="K823" s="2"/>
      <c r="L823" s="2"/>
      <c r="M823" s="2"/>
      <c r="N823" s="2"/>
      <c r="O823" s="2"/>
      <c r="P823" s="2"/>
      <c r="Q823" s="2"/>
      <c r="R823" s="2"/>
      <c r="S823" s="2"/>
      <c r="T823" s="2"/>
      <c r="U823" s="2"/>
      <c r="V823" s="2"/>
      <c r="W823" s="2"/>
      <c r="X823" s="2"/>
      <c r="Y823" s="2"/>
      <c r="Z823" s="2"/>
      <c r="AA823" s="1622"/>
    </row>
    <row r="824" spans="1:27" ht="15.75">
      <c r="A824" s="2"/>
      <c r="B824" s="64"/>
      <c r="C824" s="2"/>
      <c r="D824" s="2"/>
      <c r="E824" s="2"/>
      <c r="F824" s="2"/>
      <c r="G824" s="2"/>
      <c r="H824" s="2"/>
      <c r="I824" s="2"/>
      <c r="J824" s="2"/>
      <c r="K824" s="2"/>
      <c r="L824" s="2"/>
      <c r="M824" s="2"/>
      <c r="N824" s="2"/>
      <c r="O824" s="2"/>
      <c r="P824" s="2"/>
      <c r="Q824" s="2"/>
      <c r="R824" s="2"/>
      <c r="S824" s="2"/>
      <c r="T824" s="2"/>
      <c r="U824" s="2"/>
      <c r="V824" s="2"/>
      <c r="W824" s="2"/>
      <c r="X824" s="2"/>
      <c r="Y824" s="2"/>
      <c r="Z824" s="2"/>
      <c r="AA824" s="1622"/>
    </row>
    <row r="825" spans="1:27" ht="15.75">
      <c r="A825" s="2"/>
      <c r="B825" s="64"/>
      <c r="C825" s="2"/>
      <c r="D825" s="2"/>
      <c r="E825" s="2"/>
      <c r="F825" s="2"/>
      <c r="G825" s="2"/>
      <c r="H825" s="2"/>
      <c r="I825" s="2"/>
      <c r="J825" s="2"/>
      <c r="K825" s="2"/>
      <c r="L825" s="2"/>
      <c r="M825" s="2"/>
      <c r="N825" s="2"/>
      <c r="O825" s="2"/>
      <c r="P825" s="2"/>
      <c r="Q825" s="2"/>
      <c r="R825" s="2"/>
      <c r="S825" s="2"/>
      <c r="T825" s="2"/>
      <c r="U825" s="2"/>
      <c r="V825" s="2"/>
      <c r="W825" s="2"/>
      <c r="X825" s="2"/>
      <c r="Y825" s="2"/>
      <c r="Z825" s="2"/>
      <c r="AA825" s="1622"/>
    </row>
    <row r="826" spans="1:27" ht="15.75">
      <c r="A826" s="2"/>
      <c r="B826" s="64"/>
      <c r="C826" s="2"/>
      <c r="D826" s="2"/>
      <c r="E826" s="2"/>
      <c r="F826" s="2"/>
      <c r="G826" s="2"/>
      <c r="H826" s="2"/>
      <c r="I826" s="2"/>
      <c r="J826" s="2"/>
      <c r="K826" s="2"/>
      <c r="L826" s="2"/>
      <c r="M826" s="2"/>
      <c r="N826" s="2"/>
      <c r="O826" s="2"/>
      <c r="P826" s="2"/>
      <c r="Q826" s="2"/>
      <c r="R826" s="2"/>
      <c r="S826" s="2"/>
      <c r="T826" s="2"/>
      <c r="U826" s="2"/>
      <c r="V826" s="2"/>
      <c r="W826" s="2"/>
      <c r="X826" s="2"/>
      <c r="Y826" s="2"/>
      <c r="Z826" s="2"/>
      <c r="AA826" s="1622"/>
    </row>
    <row r="827" spans="1:27" ht="15.75">
      <c r="A827" s="2"/>
      <c r="B827" s="64"/>
      <c r="C827" s="2"/>
      <c r="D827" s="2"/>
      <c r="E827" s="2"/>
      <c r="F827" s="2"/>
      <c r="G827" s="2"/>
      <c r="H827" s="2"/>
      <c r="I827" s="2"/>
      <c r="J827" s="2"/>
      <c r="K827" s="2"/>
      <c r="L827" s="2"/>
      <c r="M827" s="2"/>
      <c r="N827" s="2"/>
      <c r="O827" s="2"/>
      <c r="P827" s="2"/>
      <c r="Q827" s="2"/>
      <c r="R827" s="2"/>
      <c r="S827" s="2"/>
      <c r="T827" s="2"/>
      <c r="U827" s="2"/>
      <c r="V827" s="2"/>
      <c r="W827" s="2"/>
      <c r="X827" s="2"/>
      <c r="Y827" s="2"/>
      <c r="Z827" s="2"/>
      <c r="AA827" s="1622"/>
    </row>
    <row r="828" spans="1:27" ht="15.75">
      <c r="A828" s="2"/>
      <c r="B828" s="64"/>
      <c r="C828" s="2"/>
      <c r="D828" s="2"/>
      <c r="E828" s="2"/>
      <c r="F828" s="2"/>
      <c r="G828" s="2"/>
      <c r="H828" s="2"/>
      <c r="I828" s="2"/>
      <c r="J828" s="2"/>
      <c r="K828" s="2"/>
      <c r="L828" s="2"/>
      <c r="M828" s="2"/>
      <c r="N828" s="2"/>
      <c r="O828" s="2"/>
      <c r="P828" s="2"/>
      <c r="Q828" s="2"/>
      <c r="R828" s="2"/>
      <c r="S828" s="2"/>
      <c r="T828" s="2"/>
      <c r="U828" s="2"/>
      <c r="V828" s="2"/>
      <c r="W828" s="2"/>
      <c r="X828" s="2"/>
      <c r="Y828" s="2"/>
      <c r="Z828" s="2"/>
      <c r="AA828" s="1622"/>
    </row>
    <row r="829" spans="1:27" ht="15.75">
      <c r="A829" s="2"/>
      <c r="B829" s="64"/>
      <c r="C829" s="2"/>
      <c r="D829" s="2"/>
      <c r="E829" s="2"/>
      <c r="F829" s="2"/>
      <c r="G829" s="2"/>
      <c r="H829" s="2"/>
      <c r="I829" s="2"/>
      <c r="J829" s="2"/>
      <c r="K829" s="2"/>
      <c r="L829" s="2"/>
      <c r="M829" s="2"/>
      <c r="N829" s="2"/>
      <c r="O829" s="2"/>
      <c r="P829" s="2"/>
      <c r="Q829" s="2"/>
      <c r="R829" s="2"/>
      <c r="S829" s="2"/>
      <c r="T829" s="2"/>
      <c r="U829" s="2"/>
      <c r="V829" s="2"/>
      <c r="W829" s="2"/>
      <c r="X829" s="2"/>
      <c r="Y829" s="2"/>
      <c r="Z829" s="2"/>
      <c r="AA829" s="1622"/>
    </row>
    <row r="830" spans="1:27" ht="15.75">
      <c r="A830" s="2"/>
      <c r="B830" s="64"/>
      <c r="C830" s="2"/>
      <c r="D830" s="2"/>
      <c r="E830" s="2"/>
      <c r="F830" s="2"/>
      <c r="G830" s="2"/>
      <c r="H830" s="2"/>
      <c r="I830" s="2"/>
      <c r="J830" s="2"/>
      <c r="K830" s="2"/>
      <c r="L830" s="2"/>
      <c r="M830" s="2"/>
      <c r="N830" s="2"/>
      <c r="O830" s="2"/>
      <c r="P830" s="2"/>
      <c r="Q830" s="2"/>
      <c r="R830" s="2"/>
      <c r="S830" s="2"/>
      <c r="T830" s="2"/>
      <c r="U830" s="2"/>
      <c r="V830" s="2"/>
      <c r="W830" s="2"/>
      <c r="X830" s="2"/>
      <c r="Y830" s="2"/>
      <c r="Z830" s="2"/>
      <c r="AA830" s="1622"/>
    </row>
    <row r="831" spans="1:27" ht="15.75">
      <c r="A831" s="2"/>
      <c r="B831" s="64"/>
      <c r="C831" s="2"/>
      <c r="D831" s="2"/>
      <c r="E831" s="2"/>
      <c r="F831" s="2"/>
      <c r="G831" s="2"/>
      <c r="H831" s="2"/>
      <c r="I831" s="2"/>
      <c r="J831" s="2"/>
      <c r="K831" s="2"/>
      <c r="L831" s="2"/>
      <c r="M831" s="2"/>
      <c r="N831" s="2"/>
      <c r="O831" s="2"/>
      <c r="P831" s="2"/>
      <c r="Q831" s="2"/>
      <c r="R831" s="2"/>
      <c r="S831" s="2"/>
      <c r="T831" s="2"/>
      <c r="U831" s="2"/>
      <c r="V831" s="2"/>
      <c r="W831" s="2"/>
      <c r="X831" s="2"/>
      <c r="Y831" s="2"/>
      <c r="Z831" s="2"/>
      <c r="AA831" s="1622"/>
    </row>
    <row r="832" spans="1:27" ht="15.75">
      <c r="A832" s="2"/>
      <c r="B832" s="64"/>
      <c r="C832" s="2"/>
      <c r="D832" s="2"/>
      <c r="E832" s="2"/>
      <c r="F832" s="2"/>
      <c r="G832" s="2"/>
      <c r="H832" s="2"/>
      <c r="I832" s="2"/>
      <c r="J832" s="2"/>
      <c r="K832" s="2"/>
      <c r="L832" s="2"/>
      <c r="M832" s="2"/>
      <c r="N832" s="2"/>
      <c r="O832" s="2"/>
      <c r="P832" s="2"/>
      <c r="Q832" s="2"/>
      <c r="R832" s="2"/>
      <c r="S832" s="2"/>
      <c r="T832" s="2"/>
      <c r="U832" s="2"/>
      <c r="V832" s="2"/>
      <c r="W832" s="2"/>
      <c r="X832" s="2"/>
      <c r="Y832" s="2"/>
      <c r="Z832" s="2"/>
      <c r="AA832" s="1622"/>
    </row>
    <row r="833" spans="1:27" ht="15.75">
      <c r="A833" s="2"/>
      <c r="B833" s="64"/>
      <c r="C833" s="2"/>
      <c r="D833" s="2"/>
      <c r="E833" s="2"/>
      <c r="F833" s="2"/>
      <c r="G833" s="2"/>
      <c r="H833" s="2"/>
      <c r="I833" s="2"/>
      <c r="J833" s="2"/>
      <c r="K833" s="2"/>
      <c r="L833" s="2"/>
      <c r="M833" s="2"/>
      <c r="N833" s="2"/>
      <c r="O833" s="2"/>
      <c r="P833" s="2"/>
      <c r="Q833" s="2"/>
      <c r="R833" s="2"/>
      <c r="S833" s="2"/>
      <c r="T833" s="2"/>
      <c r="U833" s="2"/>
      <c r="V833" s="2"/>
      <c r="W833" s="2"/>
      <c r="X833" s="2"/>
      <c r="Y833" s="2"/>
      <c r="Z833" s="2"/>
      <c r="AA833" s="1622"/>
    </row>
    <row r="834" spans="1:27" ht="15.75">
      <c r="A834" s="2"/>
      <c r="B834" s="64"/>
      <c r="C834" s="2"/>
      <c r="D834" s="2"/>
      <c r="E834" s="2"/>
      <c r="F834" s="2"/>
      <c r="G834" s="2"/>
      <c r="H834" s="2"/>
      <c r="I834" s="2"/>
      <c r="J834" s="2"/>
      <c r="K834" s="2"/>
      <c r="L834" s="2"/>
      <c r="M834" s="2"/>
      <c r="N834" s="2"/>
      <c r="O834" s="2"/>
      <c r="P834" s="2"/>
      <c r="Q834" s="2"/>
      <c r="R834" s="2"/>
      <c r="S834" s="2"/>
      <c r="T834" s="2"/>
      <c r="U834" s="2"/>
      <c r="V834" s="2"/>
      <c r="W834" s="2"/>
      <c r="X834" s="2"/>
      <c r="Y834" s="2"/>
      <c r="Z834" s="2"/>
      <c r="AA834" s="1622"/>
    </row>
    <row r="835" spans="1:27" ht="15.75">
      <c r="A835" s="2"/>
      <c r="B835" s="64"/>
      <c r="C835" s="2"/>
      <c r="D835" s="2"/>
      <c r="E835" s="2"/>
      <c r="F835" s="2"/>
      <c r="G835" s="2"/>
      <c r="H835" s="2"/>
      <c r="I835" s="2"/>
      <c r="J835" s="2"/>
      <c r="K835" s="2"/>
      <c r="L835" s="2"/>
      <c r="M835" s="2"/>
      <c r="N835" s="2"/>
      <c r="O835" s="2"/>
      <c r="P835" s="2"/>
      <c r="Q835" s="2"/>
      <c r="R835" s="2"/>
      <c r="S835" s="2"/>
      <c r="T835" s="2"/>
      <c r="U835" s="2"/>
      <c r="V835" s="2"/>
      <c r="W835" s="2"/>
      <c r="X835" s="2"/>
      <c r="Y835" s="2"/>
      <c r="Z835" s="2"/>
      <c r="AA835" s="1622"/>
    </row>
    <row r="836" spans="1:27" ht="15.75">
      <c r="A836" s="2"/>
      <c r="B836" s="64"/>
      <c r="C836" s="2"/>
      <c r="D836" s="2"/>
      <c r="E836" s="2"/>
      <c r="F836" s="2"/>
      <c r="G836" s="2"/>
      <c r="H836" s="2"/>
      <c r="I836" s="2"/>
      <c r="J836" s="2"/>
      <c r="K836" s="2"/>
      <c r="L836" s="2"/>
      <c r="M836" s="2"/>
      <c r="N836" s="2"/>
      <c r="O836" s="2"/>
      <c r="P836" s="2"/>
      <c r="Q836" s="2"/>
      <c r="R836" s="2"/>
      <c r="S836" s="2"/>
      <c r="T836" s="2"/>
      <c r="U836" s="2"/>
      <c r="V836" s="2"/>
      <c r="W836" s="2"/>
      <c r="X836" s="2"/>
      <c r="Y836" s="2"/>
      <c r="Z836" s="2"/>
      <c r="AA836" s="1622"/>
    </row>
    <row r="837" spans="1:27" ht="15.75">
      <c r="A837" s="2"/>
      <c r="B837" s="64"/>
      <c r="C837" s="2"/>
      <c r="D837" s="2"/>
      <c r="E837" s="2"/>
      <c r="F837" s="2"/>
      <c r="G837" s="2"/>
      <c r="H837" s="2"/>
      <c r="I837" s="2"/>
      <c r="J837" s="2"/>
      <c r="K837" s="2"/>
      <c r="L837" s="2"/>
      <c r="M837" s="2"/>
      <c r="N837" s="2"/>
      <c r="O837" s="2"/>
      <c r="P837" s="2"/>
      <c r="Q837" s="2"/>
      <c r="R837" s="2"/>
      <c r="S837" s="2"/>
      <c r="T837" s="2"/>
      <c r="U837" s="2"/>
      <c r="V837" s="2"/>
      <c r="W837" s="2"/>
      <c r="X837" s="2"/>
      <c r="Y837" s="2"/>
      <c r="Z837" s="2"/>
      <c r="AA837" s="1622"/>
    </row>
    <row r="838" spans="1:27" ht="15.75">
      <c r="A838" s="2"/>
      <c r="B838" s="64"/>
      <c r="C838" s="2"/>
      <c r="D838" s="2"/>
      <c r="E838" s="2"/>
      <c r="F838" s="2"/>
      <c r="G838" s="2"/>
      <c r="H838" s="2"/>
      <c r="I838" s="2"/>
      <c r="J838" s="2"/>
      <c r="K838" s="2"/>
      <c r="L838" s="2"/>
      <c r="M838" s="2"/>
      <c r="N838" s="2"/>
      <c r="O838" s="2"/>
      <c r="P838" s="2"/>
      <c r="Q838" s="2"/>
      <c r="R838" s="2"/>
      <c r="S838" s="2"/>
      <c r="T838" s="2"/>
      <c r="U838" s="2"/>
      <c r="V838" s="2"/>
      <c r="W838" s="2"/>
      <c r="X838" s="2"/>
      <c r="Y838" s="2"/>
      <c r="Z838" s="2"/>
      <c r="AA838" s="1622"/>
    </row>
    <row r="839" spans="1:27" ht="15.75">
      <c r="A839" s="2"/>
      <c r="B839" s="64"/>
      <c r="C839" s="2"/>
      <c r="D839" s="2"/>
      <c r="E839" s="2"/>
      <c r="F839" s="2"/>
      <c r="G839" s="2"/>
      <c r="H839" s="2"/>
      <c r="I839" s="2"/>
      <c r="J839" s="2"/>
      <c r="K839" s="2"/>
      <c r="L839" s="2"/>
      <c r="M839" s="2"/>
      <c r="N839" s="2"/>
      <c r="O839" s="2"/>
      <c r="P839" s="2"/>
      <c r="Q839" s="2"/>
      <c r="R839" s="2"/>
      <c r="S839" s="2"/>
      <c r="T839" s="2"/>
      <c r="U839" s="2"/>
      <c r="V839" s="2"/>
      <c r="W839" s="2"/>
      <c r="X839" s="2"/>
      <c r="Y839" s="2"/>
      <c r="Z839" s="2"/>
      <c r="AA839" s="1622"/>
    </row>
    <row r="840" spans="1:27" ht="15.75">
      <c r="A840" s="2"/>
      <c r="B840" s="64"/>
      <c r="C840" s="2"/>
      <c r="D840" s="2"/>
      <c r="E840" s="2"/>
      <c r="F840" s="2"/>
      <c r="G840" s="2"/>
      <c r="H840" s="2"/>
      <c r="I840" s="2"/>
      <c r="J840" s="2"/>
      <c r="K840" s="2"/>
      <c r="L840" s="2"/>
      <c r="M840" s="2"/>
      <c r="N840" s="2"/>
      <c r="O840" s="2"/>
      <c r="P840" s="2"/>
      <c r="Q840" s="2"/>
      <c r="R840" s="2"/>
      <c r="S840" s="2"/>
      <c r="T840" s="2"/>
      <c r="U840" s="2"/>
      <c r="V840" s="2"/>
      <c r="W840" s="2"/>
      <c r="X840" s="2"/>
      <c r="Y840" s="2"/>
      <c r="Z840" s="2"/>
      <c r="AA840" s="1622"/>
    </row>
    <row r="841" spans="1:27" ht="15.75">
      <c r="A841" s="2"/>
      <c r="B841" s="64"/>
      <c r="C841" s="2"/>
      <c r="D841" s="2"/>
      <c r="E841" s="2"/>
      <c r="F841" s="2"/>
      <c r="G841" s="2"/>
      <c r="H841" s="2"/>
      <c r="I841" s="2"/>
      <c r="J841" s="2"/>
      <c r="K841" s="2"/>
      <c r="L841" s="2"/>
      <c r="M841" s="2"/>
      <c r="N841" s="2"/>
      <c r="O841" s="2"/>
      <c r="P841" s="2"/>
      <c r="Q841" s="2"/>
      <c r="R841" s="2"/>
      <c r="S841" s="2"/>
      <c r="T841" s="2"/>
      <c r="U841" s="2"/>
      <c r="V841" s="2"/>
      <c r="W841" s="2"/>
      <c r="X841" s="2"/>
      <c r="Y841" s="2"/>
      <c r="Z841" s="2"/>
      <c r="AA841" s="1622"/>
    </row>
    <row r="842" spans="1:27" ht="15.75">
      <c r="A842" s="2"/>
      <c r="B842" s="64"/>
      <c r="C842" s="2"/>
      <c r="D842" s="2"/>
      <c r="E842" s="2"/>
      <c r="F842" s="2"/>
      <c r="G842" s="2"/>
      <c r="H842" s="2"/>
      <c r="I842" s="2"/>
      <c r="J842" s="2"/>
      <c r="K842" s="2"/>
      <c r="L842" s="2"/>
      <c r="M842" s="2"/>
      <c r="N842" s="2"/>
      <c r="O842" s="2"/>
      <c r="P842" s="2"/>
      <c r="Q842" s="2"/>
      <c r="R842" s="2"/>
      <c r="S842" s="2"/>
      <c r="T842" s="2"/>
      <c r="U842" s="2"/>
      <c r="V842" s="2"/>
      <c r="W842" s="2"/>
      <c r="X842" s="2"/>
      <c r="Y842" s="2"/>
      <c r="Z842" s="2"/>
      <c r="AA842" s="1622"/>
    </row>
    <row r="843" spans="1:27" ht="15.75">
      <c r="A843" s="2"/>
      <c r="B843" s="64"/>
      <c r="C843" s="2"/>
      <c r="D843" s="2"/>
      <c r="E843" s="2"/>
      <c r="F843" s="2"/>
      <c r="G843" s="2"/>
      <c r="H843" s="2"/>
      <c r="I843" s="2"/>
      <c r="J843" s="2"/>
      <c r="K843" s="2"/>
      <c r="L843" s="2"/>
      <c r="M843" s="2"/>
      <c r="N843" s="2"/>
      <c r="O843" s="2"/>
      <c r="P843" s="2"/>
      <c r="Q843" s="2"/>
      <c r="R843" s="2"/>
      <c r="S843" s="2"/>
      <c r="T843" s="2"/>
      <c r="U843" s="2"/>
      <c r="V843" s="2"/>
      <c r="W843" s="2"/>
      <c r="X843" s="2"/>
      <c r="Y843" s="2"/>
      <c r="Z843" s="2"/>
      <c r="AA843" s="1622"/>
    </row>
    <row r="844" spans="1:27" ht="15.75">
      <c r="A844" s="2"/>
      <c r="B844" s="64"/>
      <c r="C844" s="2"/>
      <c r="D844" s="2"/>
      <c r="E844" s="2"/>
      <c r="F844" s="2"/>
      <c r="G844" s="2"/>
      <c r="H844" s="2"/>
      <c r="I844" s="2"/>
      <c r="J844" s="2"/>
      <c r="K844" s="2"/>
      <c r="L844" s="2"/>
      <c r="M844" s="2"/>
      <c r="N844" s="2"/>
      <c r="O844" s="2"/>
      <c r="P844" s="2"/>
      <c r="Q844" s="2"/>
      <c r="R844" s="2"/>
      <c r="S844" s="2"/>
      <c r="T844" s="2"/>
      <c r="U844" s="2"/>
      <c r="V844" s="2"/>
      <c r="W844" s="2"/>
      <c r="X844" s="2"/>
      <c r="Y844" s="2"/>
      <c r="Z844" s="2"/>
      <c r="AA844" s="1622"/>
    </row>
    <row r="845" spans="1:27" ht="15.75">
      <c r="A845" s="2"/>
      <c r="B845" s="64"/>
      <c r="C845" s="2"/>
      <c r="D845" s="2"/>
      <c r="E845" s="2"/>
      <c r="F845" s="2"/>
      <c r="G845" s="2"/>
      <c r="H845" s="2"/>
      <c r="I845" s="2"/>
      <c r="J845" s="2"/>
      <c r="K845" s="2"/>
      <c r="L845" s="2"/>
      <c r="M845" s="2"/>
      <c r="N845" s="2"/>
      <c r="O845" s="2"/>
      <c r="P845" s="2"/>
      <c r="Q845" s="2"/>
      <c r="R845" s="2"/>
      <c r="S845" s="2"/>
      <c r="T845" s="2"/>
      <c r="U845" s="2"/>
      <c r="V845" s="2"/>
      <c r="W845" s="2"/>
      <c r="X845" s="2"/>
      <c r="Y845" s="2"/>
      <c r="Z845" s="2"/>
      <c r="AA845" s="1622"/>
    </row>
    <row r="846" spans="1:27" ht="15.75">
      <c r="A846" s="2"/>
      <c r="B846" s="64"/>
      <c r="C846" s="2"/>
      <c r="D846" s="2"/>
      <c r="E846" s="2"/>
      <c r="F846" s="2"/>
      <c r="G846" s="2"/>
      <c r="H846" s="2"/>
      <c r="I846" s="2"/>
      <c r="J846" s="2"/>
      <c r="K846" s="2"/>
      <c r="L846" s="2"/>
      <c r="M846" s="2"/>
      <c r="N846" s="2"/>
      <c r="O846" s="2"/>
      <c r="P846" s="2"/>
      <c r="Q846" s="2"/>
      <c r="R846" s="2"/>
      <c r="S846" s="2"/>
      <c r="T846" s="2"/>
      <c r="U846" s="2"/>
      <c r="V846" s="2"/>
      <c r="W846" s="2"/>
      <c r="X846" s="2"/>
      <c r="Y846" s="2"/>
      <c r="Z846" s="2"/>
      <c r="AA846" s="1622"/>
    </row>
    <row r="847" spans="1:27" ht="15.75">
      <c r="A847" s="2"/>
      <c r="B847" s="64"/>
      <c r="C847" s="2"/>
      <c r="D847" s="2"/>
      <c r="E847" s="2"/>
      <c r="F847" s="2"/>
      <c r="G847" s="2"/>
      <c r="H847" s="2"/>
      <c r="I847" s="2"/>
      <c r="J847" s="2"/>
      <c r="K847" s="2"/>
      <c r="L847" s="2"/>
      <c r="M847" s="2"/>
      <c r="N847" s="2"/>
      <c r="O847" s="2"/>
      <c r="P847" s="2"/>
      <c r="Q847" s="2"/>
      <c r="R847" s="2"/>
      <c r="S847" s="2"/>
      <c r="T847" s="2"/>
      <c r="U847" s="2"/>
      <c r="V847" s="2"/>
      <c r="W847" s="2"/>
      <c r="X847" s="2"/>
      <c r="Y847" s="2"/>
      <c r="Z847" s="2"/>
      <c r="AA847" s="1622"/>
    </row>
    <row r="848" spans="1:27" ht="15.75">
      <c r="A848" s="2"/>
      <c r="B848" s="64"/>
      <c r="C848" s="2"/>
      <c r="D848" s="2"/>
      <c r="E848" s="2"/>
      <c r="F848" s="2"/>
      <c r="G848" s="2"/>
      <c r="H848" s="2"/>
      <c r="I848" s="2"/>
      <c r="J848" s="2"/>
      <c r="K848" s="2"/>
      <c r="L848" s="2"/>
      <c r="M848" s="2"/>
      <c r="N848" s="2"/>
      <c r="O848" s="2"/>
      <c r="P848" s="2"/>
      <c r="Q848" s="2"/>
      <c r="R848" s="2"/>
      <c r="S848" s="2"/>
      <c r="T848" s="2"/>
      <c r="U848" s="2"/>
      <c r="V848" s="2"/>
      <c r="W848" s="2"/>
      <c r="X848" s="2"/>
      <c r="Y848" s="2"/>
      <c r="Z848" s="2"/>
      <c r="AA848" s="1622"/>
    </row>
    <row r="849" spans="1:27" ht="15.75">
      <c r="A849" s="2"/>
      <c r="B849" s="64"/>
      <c r="C849" s="2"/>
      <c r="D849" s="2"/>
      <c r="E849" s="2"/>
      <c r="F849" s="2"/>
      <c r="G849" s="2"/>
      <c r="H849" s="2"/>
      <c r="I849" s="2"/>
      <c r="J849" s="2"/>
      <c r="K849" s="2"/>
      <c r="L849" s="2"/>
      <c r="M849" s="2"/>
      <c r="N849" s="2"/>
      <c r="O849" s="2"/>
      <c r="P849" s="2"/>
      <c r="Q849" s="2"/>
      <c r="R849" s="2"/>
      <c r="S849" s="2"/>
      <c r="T849" s="2"/>
      <c r="U849" s="2"/>
      <c r="V849" s="2"/>
      <c r="W849" s="2"/>
      <c r="X849" s="2"/>
      <c r="Y849" s="2"/>
      <c r="Z849" s="2"/>
      <c r="AA849" s="1622"/>
    </row>
    <row r="850" spans="1:27" ht="15.75">
      <c r="A850" s="2"/>
      <c r="B850" s="64"/>
      <c r="C850" s="2"/>
      <c r="D850" s="2"/>
      <c r="E850" s="2"/>
      <c r="F850" s="2"/>
      <c r="G850" s="2"/>
      <c r="H850" s="2"/>
      <c r="I850" s="2"/>
      <c r="J850" s="2"/>
      <c r="K850" s="2"/>
      <c r="L850" s="2"/>
      <c r="M850" s="2"/>
      <c r="N850" s="2"/>
      <c r="O850" s="2"/>
      <c r="P850" s="2"/>
      <c r="Q850" s="2"/>
      <c r="R850" s="2"/>
      <c r="S850" s="2"/>
      <c r="T850" s="2"/>
      <c r="U850" s="2"/>
      <c r="V850" s="2"/>
      <c r="W850" s="2"/>
      <c r="X850" s="2"/>
      <c r="Y850" s="2"/>
      <c r="Z850" s="2"/>
      <c r="AA850" s="1622"/>
    </row>
    <row r="851" spans="1:27" ht="15.75">
      <c r="A851" s="2"/>
      <c r="B851" s="64"/>
      <c r="C851" s="2"/>
      <c r="D851" s="2"/>
      <c r="E851" s="2"/>
      <c r="F851" s="2"/>
      <c r="G851" s="2"/>
      <c r="H851" s="2"/>
      <c r="I851" s="2"/>
      <c r="J851" s="2"/>
      <c r="K851" s="2"/>
      <c r="L851" s="2"/>
      <c r="M851" s="2"/>
      <c r="N851" s="2"/>
      <c r="O851" s="2"/>
      <c r="P851" s="2"/>
      <c r="Q851" s="2"/>
      <c r="R851" s="2"/>
      <c r="S851" s="2"/>
      <c r="T851" s="2"/>
      <c r="U851" s="2"/>
      <c r="V851" s="2"/>
      <c r="W851" s="2"/>
      <c r="X851" s="2"/>
      <c r="Y851" s="2"/>
      <c r="Z851" s="2"/>
      <c r="AA851" s="1622"/>
    </row>
    <row r="852" spans="1:27" ht="15.75">
      <c r="A852" s="2"/>
      <c r="B852" s="64"/>
      <c r="C852" s="2"/>
      <c r="D852" s="2"/>
      <c r="E852" s="2"/>
      <c r="F852" s="2"/>
      <c r="G852" s="2"/>
      <c r="H852" s="2"/>
      <c r="I852" s="2"/>
      <c r="J852" s="2"/>
      <c r="K852" s="2"/>
      <c r="L852" s="2"/>
      <c r="M852" s="2"/>
      <c r="N852" s="2"/>
      <c r="O852" s="2"/>
      <c r="P852" s="2"/>
      <c r="Q852" s="2"/>
      <c r="R852" s="2"/>
      <c r="S852" s="2"/>
      <c r="T852" s="2"/>
      <c r="U852" s="2"/>
      <c r="V852" s="2"/>
      <c r="W852" s="2"/>
      <c r="X852" s="2"/>
      <c r="Y852" s="2"/>
      <c r="Z852" s="2"/>
      <c r="AA852" s="1622"/>
    </row>
    <row r="853" spans="1:27" ht="15.75">
      <c r="A853" s="2"/>
      <c r="B853" s="64"/>
      <c r="C853" s="2"/>
      <c r="D853" s="2"/>
      <c r="E853" s="2"/>
      <c r="F853" s="2"/>
      <c r="G853" s="2"/>
      <c r="H853" s="2"/>
      <c r="I853" s="2"/>
      <c r="J853" s="2"/>
      <c r="K853" s="2"/>
      <c r="L853" s="2"/>
      <c r="M853" s="2"/>
      <c r="N853" s="2"/>
      <c r="O853" s="2"/>
      <c r="P853" s="2"/>
      <c r="Q853" s="2"/>
      <c r="R853" s="2"/>
      <c r="S853" s="2"/>
      <c r="T853" s="2"/>
      <c r="U853" s="2"/>
      <c r="V853" s="2"/>
      <c r="W853" s="2"/>
      <c r="X853" s="2"/>
      <c r="Y853" s="2"/>
      <c r="Z853" s="2"/>
      <c r="AA853" s="1622"/>
    </row>
    <row r="854" spans="1:27" ht="15.75">
      <c r="A854" s="2"/>
      <c r="B854" s="64"/>
      <c r="C854" s="2"/>
      <c r="D854" s="2"/>
      <c r="E854" s="2"/>
      <c r="F854" s="2"/>
      <c r="G854" s="2"/>
      <c r="H854" s="2"/>
      <c r="I854" s="2"/>
      <c r="J854" s="2"/>
      <c r="K854" s="2"/>
      <c r="L854" s="2"/>
      <c r="M854" s="2"/>
      <c r="N854" s="2"/>
      <c r="O854" s="2"/>
      <c r="P854" s="2"/>
      <c r="Q854" s="2"/>
      <c r="R854" s="2"/>
      <c r="S854" s="2"/>
      <c r="T854" s="2"/>
      <c r="U854" s="2"/>
      <c r="V854" s="2"/>
      <c r="W854" s="2"/>
      <c r="X854" s="2"/>
      <c r="Y854" s="2"/>
      <c r="Z854" s="2"/>
      <c r="AA854" s="1622"/>
    </row>
    <row r="855" spans="1:27" ht="15.75">
      <c r="A855" s="2"/>
      <c r="B855" s="64"/>
      <c r="C855" s="2"/>
      <c r="D855" s="2"/>
      <c r="E855" s="2"/>
      <c r="F855" s="2"/>
      <c r="G855" s="2"/>
      <c r="H855" s="2"/>
      <c r="I855" s="2"/>
      <c r="J855" s="2"/>
      <c r="K855" s="2"/>
      <c r="L855" s="2"/>
      <c r="M855" s="2"/>
      <c r="N855" s="2"/>
      <c r="O855" s="2"/>
      <c r="P855" s="2"/>
      <c r="Q855" s="2"/>
      <c r="R855" s="2"/>
      <c r="S855" s="2"/>
      <c r="T855" s="2"/>
      <c r="U855" s="2"/>
      <c r="V855" s="2"/>
      <c r="W855" s="2"/>
      <c r="X855" s="2"/>
      <c r="Y855" s="2"/>
      <c r="Z855" s="2"/>
      <c r="AA855" s="1622"/>
    </row>
    <row r="856" spans="1:27" ht="15.75">
      <c r="A856" s="2"/>
      <c r="B856" s="64"/>
      <c r="C856" s="2"/>
      <c r="D856" s="2"/>
      <c r="E856" s="2"/>
      <c r="F856" s="2"/>
      <c r="G856" s="2"/>
      <c r="H856" s="2"/>
      <c r="I856" s="2"/>
      <c r="J856" s="2"/>
      <c r="K856" s="2"/>
      <c r="L856" s="2"/>
      <c r="M856" s="2"/>
      <c r="N856" s="2"/>
      <c r="O856" s="2"/>
      <c r="P856" s="2"/>
      <c r="Q856" s="2"/>
      <c r="R856" s="2"/>
      <c r="S856" s="2"/>
      <c r="T856" s="2"/>
      <c r="U856" s="2"/>
      <c r="V856" s="2"/>
      <c r="W856" s="2"/>
      <c r="X856" s="2"/>
      <c r="Y856" s="2"/>
      <c r="Z856" s="2"/>
      <c r="AA856" s="1622"/>
    </row>
    <row r="857" spans="1:27" ht="15.75">
      <c r="A857" s="2"/>
      <c r="B857" s="64"/>
      <c r="C857" s="2"/>
      <c r="D857" s="2"/>
      <c r="E857" s="2"/>
      <c r="F857" s="2"/>
      <c r="G857" s="2"/>
      <c r="H857" s="2"/>
      <c r="I857" s="2"/>
      <c r="J857" s="2"/>
      <c r="K857" s="2"/>
      <c r="L857" s="2"/>
      <c r="M857" s="2"/>
      <c r="N857" s="2"/>
      <c r="O857" s="2"/>
      <c r="P857" s="2"/>
      <c r="Q857" s="2"/>
      <c r="R857" s="2"/>
      <c r="S857" s="2"/>
      <c r="T857" s="2"/>
      <c r="U857" s="2"/>
      <c r="V857" s="2"/>
      <c r="W857" s="2"/>
      <c r="X857" s="2"/>
      <c r="Y857" s="2"/>
      <c r="Z857" s="2"/>
      <c r="AA857" s="1622"/>
    </row>
    <row r="858" spans="1:27" ht="15.75">
      <c r="A858" s="2"/>
      <c r="B858" s="64"/>
      <c r="C858" s="2"/>
      <c r="D858" s="2"/>
      <c r="E858" s="2"/>
      <c r="F858" s="2"/>
      <c r="G858" s="2"/>
      <c r="H858" s="2"/>
      <c r="I858" s="2"/>
      <c r="J858" s="2"/>
      <c r="K858" s="2"/>
      <c r="L858" s="2"/>
      <c r="M858" s="2"/>
      <c r="N858" s="2"/>
      <c r="O858" s="2"/>
      <c r="P858" s="2"/>
      <c r="Q858" s="2"/>
      <c r="R858" s="2"/>
      <c r="S858" s="2"/>
      <c r="T858" s="2"/>
      <c r="U858" s="2"/>
      <c r="V858" s="2"/>
      <c r="W858" s="2"/>
      <c r="X858" s="2"/>
      <c r="Y858" s="2"/>
      <c r="Z858" s="2"/>
      <c r="AA858" s="1622"/>
    </row>
    <row r="859" spans="1:27" ht="15.75">
      <c r="A859" s="2"/>
      <c r="B859" s="64"/>
      <c r="C859" s="2"/>
      <c r="D859" s="2"/>
      <c r="E859" s="2"/>
      <c r="F859" s="2"/>
      <c r="G859" s="2"/>
      <c r="H859" s="2"/>
      <c r="I859" s="2"/>
      <c r="J859" s="2"/>
      <c r="K859" s="2"/>
      <c r="L859" s="2"/>
      <c r="M859" s="2"/>
      <c r="N859" s="2"/>
      <c r="O859" s="2"/>
      <c r="P859" s="2"/>
      <c r="Q859" s="2"/>
      <c r="R859" s="2"/>
      <c r="S859" s="2"/>
      <c r="T859" s="2"/>
      <c r="U859" s="2"/>
      <c r="V859" s="2"/>
      <c r="W859" s="2"/>
      <c r="X859" s="2"/>
      <c r="Y859" s="2"/>
      <c r="Z859" s="2"/>
      <c r="AA859" s="1622"/>
    </row>
    <row r="860" spans="1:27" ht="15.75">
      <c r="A860" s="2"/>
      <c r="B860" s="64"/>
      <c r="C860" s="2"/>
      <c r="D860" s="2"/>
      <c r="E860" s="2"/>
      <c r="F860" s="2"/>
      <c r="G860" s="2"/>
      <c r="H860" s="2"/>
      <c r="I860" s="2"/>
      <c r="J860" s="2"/>
      <c r="K860" s="2"/>
      <c r="L860" s="2"/>
      <c r="M860" s="2"/>
      <c r="N860" s="2"/>
      <c r="O860" s="2"/>
      <c r="P860" s="2"/>
      <c r="Q860" s="2"/>
      <c r="R860" s="2"/>
      <c r="S860" s="2"/>
      <c r="T860" s="2"/>
      <c r="U860" s="2"/>
      <c r="V860" s="2"/>
      <c r="W860" s="2"/>
      <c r="X860" s="2"/>
      <c r="Y860" s="2"/>
      <c r="Z860" s="2"/>
      <c r="AA860" s="1622"/>
    </row>
    <row r="861" spans="1:27" ht="15.75">
      <c r="A861" s="2"/>
      <c r="B861" s="64"/>
      <c r="C861" s="2"/>
      <c r="D861" s="2"/>
      <c r="E861" s="2"/>
      <c r="F861" s="2"/>
      <c r="G861" s="2"/>
      <c r="H861" s="2"/>
      <c r="I861" s="2"/>
      <c r="J861" s="2"/>
      <c r="K861" s="2"/>
      <c r="L861" s="2"/>
      <c r="M861" s="2"/>
      <c r="N861" s="2"/>
      <c r="O861" s="2"/>
      <c r="P861" s="2"/>
      <c r="Q861" s="2"/>
      <c r="R861" s="2"/>
      <c r="S861" s="2"/>
      <c r="T861" s="2"/>
      <c r="U861" s="2"/>
      <c r="V861" s="2"/>
      <c r="W861" s="2"/>
      <c r="X861" s="2"/>
      <c r="Y861" s="2"/>
      <c r="Z861" s="2"/>
      <c r="AA861" s="1622"/>
    </row>
    <row r="862" spans="1:27" ht="15.75">
      <c r="A862" s="2"/>
      <c r="B862" s="64"/>
      <c r="C862" s="2"/>
      <c r="D862" s="2"/>
      <c r="E862" s="2"/>
      <c r="F862" s="2"/>
      <c r="G862" s="2"/>
      <c r="H862" s="2"/>
      <c r="I862" s="2"/>
      <c r="J862" s="2"/>
      <c r="K862" s="2"/>
      <c r="L862" s="2"/>
      <c r="M862" s="2"/>
      <c r="N862" s="2"/>
      <c r="O862" s="2"/>
      <c r="P862" s="2"/>
      <c r="Q862" s="2"/>
      <c r="R862" s="2"/>
      <c r="S862" s="2"/>
      <c r="T862" s="2"/>
      <c r="U862" s="2"/>
      <c r="V862" s="2"/>
      <c r="W862" s="2"/>
      <c r="X862" s="2"/>
      <c r="Y862" s="2"/>
      <c r="Z862" s="2"/>
      <c r="AA862" s="1622"/>
    </row>
    <row r="863" spans="1:27" ht="15.75">
      <c r="A863" s="2"/>
      <c r="B863" s="64"/>
      <c r="C863" s="2"/>
      <c r="D863" s="2"/>
      <c r="E863" s="2"/>
      <c r="F863" s="2"/>
      <c r="G863" s="2"/>
      <c r="H863" s="2"/>
      <c r="I863" s="2"/>
      <c r="J863" s="2"/>
      <c r="K863" s="2"/>
      <c r="L863" s="2"/>
      <c r="M863" s="2"/>
      <c r="N863" s="2"/>
      <c r="O863" s="2"/>
      <c r="P863" s="2"/>
      <c r="Q863" s="2"/>
      <c r="R863" s="2"/>
      <c r="S863" s="2"/>
      <c r="T863" s="2"/>
      <c r="U863" s="2"/>
      <c r="V863" s="2"/>
      <c r="W863" s="2"/>
      <c r="X863" s="2"/>
      <c r="Y863" s="2"/>
      <c r="Z863" s="2"/>
      <c r="AA863" s="1622"/>
    </row>
    <row r="864" spans="1:27" ht="15.75">
      <c r="A864" s="2"/>
      <c r="B864" s="64"/>
      <c r="C864" s="2"/>
      <c r="D864" s="2"/>
      <c r="E864" s="2"/>
      <c r="F864" s="2"/>
      <c r="G864" s="2"/>
      <c r="H864" s="2"/>
      <c r="I864" s="2"/>
      <c r="J864" s="2"/>
      <c r="K864" s="2"/>
      <c r="L864" s="2"/>
      <c r="M864" s="2"/>
      <c r="N864" s="2"/>
      <c r="O864" s="2"/>
      <c r="P864" s="2"/>
      <c r="Q864" s="2"/>
      <c r="R864" s="2"/>
      <c r="S864" s="2"/>
      <c r="T864" s="2"/>
      <c r="U864" s="2"/>
      <c r="V864" s="2"/>
      <c r="W864" s="2"/>
      <c r="X864" s="2"/>
      <c r="Y864" s="2"/>
      <c r="Z864" s="2"/>
      <c r="AA864" s="1622"/>
    </row>
    <row r="865" spans="1:27" ht="15.75">
      <c r="A865" s="2"/>
      <c r="B865" s="64"/>
      <c r="C865" s="2"/>
      <c r="D865" s="2"/>
      <c r="E865" s="2"/>
      <c r="F865" s="2"/>
      <c r="G865" s="2"/>
      <c r="H865" s="2"/>
      <c r="I865" s="2"/>
      <c r="J865" s="2"/>
      <c r="K865" s="2"/>
      <c r="L865" s="2"/>
      <c r="M865" s="2"/>
      <c r="N865" s="2"/>
      <c r="O865" s="2"/>
      <c r="P865" s="2"/>
      <c r="Q865" s="2"/>
      <c r="R865" s="2"/>
      <c r="S865" s="2"/>
      <c r="T865" s="2"/>
      <c r="U865" s="2"/>
      <c r="V865" s="2"/>
      <c r="W865" s="2"/>
      <c r="X865" s="2"/>
      <c r="Y865" s="2"/>
      <c r="Z865" s="2"/>
      <c r="AA865" s="1622"/>
    </row>
    <row r="866" spans="1:27" ht="15.75">
      <c r="A866" s="2"/>
      <c r="B866" s="64"/>
      <c r="C866" s="2"/>
      <c r="D866" s="2"/>
      <c r="E866" s="2"/>
      <c r="F866" s="2"/>
      <c r="G866" s="2"/>
      <c r="H866" s="2"/>
      <c r="I866" s="2"/>
      <c r="J866" s="2"/>
      <c r="K866" s="2"/>
      <c r="L866" s="2"/>
      <c r="M866" s="2"/>
      <c r="N866" s="2"/>
      <c r="O866" s="2"/>
      <c r="P866" s="2"/>
      <c r="Q866" s="2"/>
      <c r="R866" s="2"/>
      <c r="S866" s="2"/>
      <c r="T866" s="2"/>
      <c r="U866" s="2"/>
      <c r="V866" s="2"/>
      <c r="W866" s="2"/>
      <c r="X866" s="2"/>
      <c r="Y866" s="2"/>
      <c r="Z866" s="2"/>
      <c r="AA866" s="1622"/>
    </row>
    <row r="867" spans="1:27" ht="15.75">
      <c r="A867" s="2"/>
      <c r="B867" s="64"/>
      <c r="C867" s="2"/>
      <c r="D867" s="2"/>
      <c r="E867" s="2"/>
      <c r="F867" s="2"/>
      <c r="G867" s="2"/>
      <c r="H867" s="2"/>
      <c r="I867" s="2"/>
      <c r="J867" s="2"/>
      <c r="K867" s="2"/>
      <c r="L867" s="2"/>
      <c r="M867" s="2"/>
      <c r="N867" s="2"/>
      <c r="O867" s="2"/>
      <c r="P867" s="2"/>
      <c r="Q867" s="2"/>
      <c r="R867" s="2"/>
      <c r="S867" s="2"/>
      <c r="T867" s="2"/>
      <c r="U867" s="2"/>
      <c r="V867" s="2"/>
      <c r="W867" s="2"/>
      <c r="X867" s="2"/>
      <c r="Y867" s="2"/>
      <c r="Z867" s="2"/>
      <c r="AA867" s="1622"/>
    </row>
    <row r="868" spans="1:27" ht="15.75">
      <c r="A868" s="2"/>
      <c r="B868" s="64"/>
      <c r="C868" s="2"/>
      <c r="D868" s="2"/>
      <c r="E868" s="2"/>
      <c r="F868" s="2"/>
      <c r="G868" s="2"/>
      <c r="H868" s="2"/>
      <c r="I868" s="2"/>
      <c r="J868" s="2"/>
      <c r="K868" s="2"/>
      <c r="L868" s="2"/>
      <c r="M868" s="2"/>
      <c r="N868" s="2"/>
      <c r="O868" s="2"/>
      <c r="P868" s="2"/>
      <c r="Q868" s="2"/>
      <c r="R868" s="2"/>
      <c r="S868" s="2"/>
      <c r="T868" s="2"/>
      <c r="U868" s="2"/>
      <c r="V868" s="2"/>
      <c r="W868" s="2"/>
      <c r="X868" s="2"/>
      <c r="Y868" s="2"/>
      <c r="Z868" s="2"/>
      <c r="AA868" s="1622"/>
    </row>
    <row r="869" spans="1:27" ht="15.75">
      <c r="A869" s="2"/>
      <c r="B869" s="64"/>
      <c r="C869" s="2"/>
      <c r="D869" s="2"/>
      <c r="E869" s="2"/>
      <c r="F869" s="2"/>
      <c r="G869" s="2"/>
      <c r="H869" s="2"/>
      <c r="I869" s="2"/>
      <c r="J869" s="2"/>
      <c r="K869" s="2"/>
      <c r="L869" s="2"/>
      <c r="M869" s="2"/>
      <c r="N869" s="2"/>
      <c r="O869" s="2"/>
      <c r="P869" s="2"/>
      <c r="Q869" s="2"/>
      <c r="R869" s="2"/>
      <c r="S869" s="2"/>
      <c r="T869" s="2"/>
      <c r="U869" s="2"/>
      <c r="V869" s="2"/>
      <c r="W869" s="2"/>
      <c r="X869" s="2"/>
      <c r="Y869" s="2"/>
      <c r="Z869" s="2"/>
      <c r="AA869" s="1622"/>
    </row>
    <row r="870" spans="1:27" ht="15.75">
      <c r="A870" s="2"/>
      <c r="B870" s="64"/>
      <c r="C870" s="2"/>
      <c r="D870" s="2"/>
      <c r="E870" s="2"/>
      <c r="F870" s="2"/>
      <c r="G870" s="2"/>
      <c r="H870" s="2"/>
      <c r="I870" s="2"/>
      <c r="J870" s="2"/>
      <c r="K870" s="2"/>
      <c r="L870" s="2"/>
      <c r="M870" s="2"/>
      <c r="N870" s="2"/>
      <c r="O870" s="2"/>
      <c r="P870" s="2"/>
      <c r="Q870" s="2"/>
      <c r="R870" s="2"/>
      <c r="S870" s="2"/>
      <c r="T870" s="2"/>
      <c r="U870" s="2"/>
      <c r="V870" s="2"/>
      <c r="W870" s="2"/>
      <c r="X870" s="2"/>
      <c r="Y870" s="2"/>
      <c r="Z870" s="2"/>
      <c r="AA870" s="1622"/>
    </row>
    <row r="871" spans="1:27" ht="15.75">
      <c r="A871" s="2"/>
      <c r="B871" s="64"/>
      <c r="C871" s="2"/>
      <c r="D871" s="2"/>
      <c r="E871" s="2"/>
      <c r="F871" s="2"/>
      <c r="G871" s="2"/>
      <c r="H871" s="2"/>
      <c r="I871" s="2"/>
      <c r="J871" s="2"/>
      <c r="K871" s="2"/>
      <c r="L871" s="2"/>
      <c r="M871" s="2"/>
      <c r="N871" s="2"/>
      <c r="O871" s="2"/>
      <c r="P871" s="2"/>
      <c r="Q871" s="2"/>
      <c r="R871" s="2"/>
      <c r="S871" s="2"/>
      <c r="T871" s="2"/>
      <c r="U871" s="2"/>
      <c r="V871" s="2"/>
      <c r="W871" s="2"/>
      <c r="X871" s="2"/>
      <c r="Y871" s="2"/>
      <c r="Z871" s="2"/>
      <c r="AA871" s="1622"/>
    </row>
    <row r="872" spans="1:27" ht="15.75">
      <c r="A872" s="2"/>
      <c r="B872" s="64"/>
      <c r="C872" s="2"/>
      <c r="D872" s="2"/>
      <c r="E872" s="2"/>
      <c r="F872" s="2"/>
      <c r="G872" s="2"/>
      <c r="H872" s="2"/>
      <c r="I872" s="2"/>
      <c r="J872" s="2"/>
      <c r="K872" s="2"/>
      <c r="L872" s="2"/>
      <c r="M872" s="2"/>
      <c r="N872" s="2"/>
      <c r="O872" s="2"/>
      <c r="P872" s="2"/>
      <c r="Q872" s="2"/>
      <c r="R872" s="2"/>
      <c r="S872" s="2"/>
      <c r="T872" s="2"/>
      <c r="U872" s="2"/>
      <c r="V872" s="2"/>
      <c r="W872" s="2"/>
      <c r="X872" s="2"/>
      <c r="Y872" s="2"/>
      <c r="Z872" s="2"/>
      <c r="AA872" s="1622"/>
    </row>
    <row r="873" spans="1:27" ht="15.75">
      <c r="A873" s="2"/>
      <c r="B873" s="64"/>
      <c r="C873" s="2"/>
      <c r="D873" s="2"/>
      <c r="E873" s="2"/>
      <c r="F873" s="2"/>
      <c r="G873" s="2"/>
      <c r="H873" s="2"/>
      <c r="I873" s="2"/>
      <c r="J873" s="2"/>
      <c r="K873" s="2"/>
      <c r="L873" s="2"/>
      <c r="M873" s="2"/>
      <c r="N873" s="2"/>
      <c r="O873" s="2"/>
      <c r="P873" s="2"/>
      <c r="Q873" s="2"/>
      <c r="R873" s="2"/>
      <c r="S873" s="2"/>
      <c r="T873" s="2"/>
      <c r="U873" s="2"/>
      <c r="V873" s="2"/>
      <c r="W873" s="2"/>
      <c r="X873" s="2"/>
      <c r="Y873" s="2"/>
      <c r="Z873" s="2"/>
      <c r="AA873" s="1622"/>
    </row>
    <row r="874" spans="1:27" ht="15.75">
      <c r="A874" s="2"/>
      <c r="B874" s="64"/>
      <c r="C874" s="2"/>
      <c r="D874" s="2"/>
      <c r="E874" s="2"/>
      <c r="F874" s="2"/>
      <c r="G874" s="2"/>
      <c r="H874" s="2"/>
      <c r="I874" s="2"/>
      <c r="J874" s="2"/>
      <c r="K874" s="2"/>
      <c r="L874" s="2"/>
      <c r="M874" s="2"/>
      <c r="N874" s="2"/>
      <c r="O874" s="2"/>
      <c r="P874" s="2"/>
      <c r="Q874" s="2"/>
      <c r="R874" s="2"/>
      <c r="S874" s="2"/>
      <c r="T874" s="2"/>
      <c r="U874" s="2"/>
      <c r="V874" s="2"/>
      <c r="W874" s="2"/>
      <c r="X874" s="2"/>
      <c r="Y874" s="2"/>
      <c r="Z874" s="2"/>
      <c r="AA874" s="1622"/>
    </row>
    <row r="875" spans="1:27" ht="15.75">
      <c r="A875" s="2"/>
      <c r="B875" s="64"/>
      <c r="C875" s="2"/>
      <c r="D875" s="2"/>
      <c r="E875" s="2"/>
      <c r="F875" s="2"/>
      <c r="G875" s="2"/>
      <c r="H875" s="2"/>
      <c r="I875" s="2"/>
      <c r="J875" s="2"/>
      <c r="K875" s="2"/>
      <c r="L875" s="2"/>
      <c r="M875" s="2"/>
      <c r="N875" s="2"/>
      <c r="O875" s="2"/>
      <c r="P875" s="2"/>
      <c r="Q875" s="2"/>
      <c r="R875" s="2"/>
      <c r="S875" s="2"/>
      <c r="T875" s="2"/>
      <c r="U875" s="2"/>
      <c r="V875" s="2"/>
      <c r="W875" s="2"/>
      <c r="X875" s="2"/>
      <c r="Y875" s="2"/>
      <c r="Z875" s="2"/>
      <c r="AA875" s="1622"/>
    </row>
    <row r="876" spans="1:27" ht="15.75">
      <c r="A876" s="2"/>
      <c r="B876" s="64"/>
      <c r="C876" s="2"/>
      <c r="D876" s="2"/>
      <c r="E876" s="2"/>
      <c r="F876" s="2"/>
      <c r="G876" s="2"/>
      <c r="H876" s="2"/>
      <c r="I876" s="2"/>
      <c r="J876" s="2"/>
      <c r="K876" s="2"/>
      <c r="L876" s="2"/>
      <c r="M876" s="2"/>
      <c r="N876" s="2"/>
      <c r="O876" s="2"/>
      <c r="P876" s="2"/>
      <c r="Q876" s="2"/>
      <c r="R876" s="2"/>
      <c r="S876" s="2"/>
      <c r="T876" s="2"/>
      <c r="U876" s="2"/>
      <c r="V876" s="2"/>
      <c r="W876" s="2"/>
      <c r="X876" s="2"/>
      <c r="Y876" s="2"/>
      <c r="Z876" s="2"/>
      <c r="AA876" s="1622"/>
    </row>
    <row r="877" spans="1:27" ht="15.75">
      <c r="A877" s="2"/>
      <c r="B877" s="64"/>
      <c r="C877" s="2"/>
      <c r="D877" s="2"/>
      <c r="E877" s="2"/>
      <c r="F877" s="2"/>
      <c r="G877" s="2"/>
      <c r="H877" s="2"/>
      <c r="I877" s="2"/>
      <c r="J877" s="2"/>
      <c r="K877" s="2"/>
      <c r="L877" s="2"/>
      <c r="M877" s="2"/>
      <c r="N877" s="2"/>
      <c r="O877" s="2"/>
      <c r="P877" s="2"/>
      <c r="Q877" s="2"/>
      <c r="R877" s="2"/>
      <c r="S877" s="2"/>
      <c r="T877" s="2"/>
      <c r="U877" s="2"/>
      <c r="V877" s="2"/>
      <c r="W877" s="2"/>
      <c r="X877" s="2"/>
      <c r="Y877" s="2"/>
      <c r="Z877" s="2"/>
      <c r="AA877" s="1622"/>
    </row>
    <row r="878" spans="1:27" ht="15.75">
      <c r="A878" s="2"/>
      <c r="B878" s="64"/>
      <c r="C878" s="2"/>
      <c r="D878" s="2"/>
      <c r="E878" s="2"/>
      <c r="F878" s="2"/>
      <c r="G878" s="2"/>
      <c r="H878" s="2"/>
      <c r="I878" s="2"/>
      <c r="J878" s="2"/>
      <c r="K878" s="2"/>
      <c r="L878" s="2"/>
      <c r="M878" s="2"/>
      <c r="N878" s="2"/>
      <c r="O878" s="2"/>
      <c r="P878" s="2"/>
      <c r="Q878" s="2"/>
      <c r="R878" s="2"/>
      <c r="S878" s="2"/>
      <c r="T878" s="2"/>
      <c r="U878" s="2"/>
      <c r="V878" s="2"/>
      <c r="W878" s="2"/>
      <c r="X878" s="2"/>
      <c r="Y878" s="2"/>
      <c r="Z878" s="2"/>
      <c r="AA878" s="1622"/>
    </row>
    <row r="879" spans="1:27" ht="15.75">
      <c r="A879" s="2"/>
      <c r="B879" s="64"/>
      <c r="C879" s="2"/>
      <c r="D879" s="2"/>
      <c r="E879" s="2"/>
      <c r="F879" s="2"/>
      <c r="G879" s="2"/>
      <c r="H879" s="2"/>
      <c r="I879" s="2"/>
      <c r="J879" s="2"/>
      <c r="K879" s="2"/>
      <c r="L879" s="2"/>
      <c r="M879" s="2"/>
      <c r="N879" s="2"/>
      <c r="O879" s="2"/>
      <c r="P879" s="2"/>
      <c r="Q879" s="2"/>
      <c r="R879" s="2"/>
      <c r="S879" s="2"/>
      <c r="T879" s="2"/>
      <c r="U879" s="2"/>
      <c r="V879" s="2"/>
      <c r="W879" s="2"/>
      <c r="X879" s="2"/>
      <c r="Y879" s="2"/>
      <c r="Z879" s="2"/>
      <c r="AA879" s="1622"/>
    </row>
    <row r="880" spans="1:27" ht="15.75">
      <c r="A880" s="2"/>
      <c r="B880" s="64"/>
      <c r="C880" s="2"/>
      <c r="D880" s="2"/>
      <c r="E880" s="2"/>
      <c r="F880" s="2"/>
      <c r="G880" s="2"/>
      <c r="H880" s="2"/>
      <c r="I880" s="2"/>
      <c r="J880" s="2"/>
      <c r="K880" s="2"/>
      <c r="L880" s="2"/>
      <c r="M880" s="2"/>
      <c r="N880" s="2"/>
      <c r="O880" s="2"/>
      <c r="P880" s="2"/>
      <c r="Q880" s="2"/>
      <c r="R880" s="2"/>
      <c r="S880" s="2"/>
      <c r="T880" s="2"/>
      <c r="U880" s="2"/>
      <c r="V880" s="2"/>
      <c r="W880" s="2"/>
      <c r="X880" s="2"/>
      <c r="Y880" s="2"/>
      <c r="Z880" s="2"/>
      <c r="AA880" s="1622"/>
    </row>
    <row r="881" spans="1:27" ht="15.75">
      <c r="A881" s="2"/>
      <c r="B881" s="64"/>
      <c r="C881" s="2"/>
      <c r="D881" s="2"/>
      <c r="E881" s="2"/>
      <c r="F881" s="2"/>
      <c r="G881" s="2"/>
      <c r="H881" s="2"/>
      <c r="I881" s="2"/>
      <c r="J881" s="2"/>
      <c r="K881" s="2"/>
      <c r="L881" s="2"/>
      <c r="M881" s="2"/>
      <c r="N881" s="2"/>
      <c r="O881" s="2"/>
      <c r="P881" s="2"/>
      <c r="Q881" s="2"/>
      <c r="R881" s="2"/>
      <c r="S881" s="2"/>
      <c r="T881" s="2"/>
      <c r="U881" s="2"/>
      <c r="V881" s="2"/>
      <c r="W881" s="2"/>
      <c r="X881" s="2"/>
      <c r="Y881" s="2"/>
      <c r="Z881" s="2"/>
      <c r="AA881" s="1622"/>
    </row>
    <row r="882" spans="1:27" ht="15.75">
      <c r="A882" s="2"/>
      <c r="B882" s="64"/>
      <c r="C882" s="2"/>
      <c r="D882" s="2"/>
      <c r="E882" s="2"/>
      <c r="F882" s="2"/>
      <c r="G882" s="2"/>
      <c r="H882" s="2"/>
      <c r="I882" s="2"/>
      <c r="J882" s="2"/>
      <c r="K882" s="2"/>
      <c r="L882" s="2"/>
      <c r="M882" s="2"/>
      <c r="N882" s="2"/>
      <c r="O882" s="2"/>
      <c r="P882" s="2"/>
      <c r="Q882" s="2"/>
      <c r="R882" s="2"/>
      <c r="S882" s="2"/>
      <c r="T882" s="2"/>
      <c r="U882" s="2"/>
      <c r="V882" s="2"/>
      <c r="W882" s="2"/>
      <c r="X882" s="2"/>
      <c r="Y882" s="2"/>
      <c r="Z882" s="2"/>
      <c r="AA882" s="1622"/>
    </row>
    <row r="883" spans="1:27" ht="15.75">
      <c r="A883" s="2"/>
      <c r="B883" s="64"/>
      <c r="C883" s="2"/>
      <c r="D883" s="2"/>
      <c r="E883" s="2"/>
      <c r="F883" s="2"/>
      <c r="G883" s="2"/>
      <c r="H883" s="2"/>
      <c r="I883" s="2"/>
      <c r="J883" s="2"/>
      <c r="K883" s="2"/>
      <c r="L883" s="2"/>
      <c r="M883" s="2"/>
      <c r="N883" s="2"/>
      <c r="O883" s="2"/>
      <c r="P883" s="2"/>
      <c r="Q883" s="2"/>
      <c r="R883" s="2"/>
      <c r="S883" s="2"/>
      <c r="T883" s="2"/>
      <c r="U883" s="2"/>
      <c r="V883" s="2"/>
      <c r="W883" s="2"/>
      <c r="X883" s="2"/>
      <c r="Y883" s="2"/>
      <c r="Z883" s="2"/>
      <c r="AA883" s="1622"/>
    </row>
    <row r="884" spans="1:27" ht="15.75">
      <c r="A884" s="2"/>
      <c r="B884" s="64"/>
      <c r="C884" s="2"/>
      <c r="D884" s="2"/>
      <c r="E884" s="2"/>
      <c r="F884" s="2"/>
      <c r="G884" s="2"/>
      <c r="H884" s="2"/>
      <c r="I884" s="2"/>
      <c r="J884" s="2"/>
      <c r="K884" s="2"/>
      <c r="L884" s="2"/>
      <c r="M884" s="2"/>
      <c r="N884" s="2"/>
      <c r="O884" s="2"/>
      <c r="P884" s="2"/>
      <c r="Q884" s="2"/>
      <c r="R884" s="2"/>
      <c r="S884" s="2"/>
      <c r="T884" s="2"/>
      <c r="U884" s="2"/>
      <c r="V884" s="2"/>
      <c r="W884" s="2"/>
      <c r="X884" s="2"/>
      <c r="Y884" s="2"/>
      <c r="Z884" s="2"/>
      <c r="AA884" s="1622"/>
    </row>
    <row r="885" spans="1:27" ht="15.75">
      <c r="A885" s="2"/>
      <c r="B885" s="64"/>
      <c r="C885" s="2"/>
      <c r="D885" s="2"/>
      <c r="E885" s="2"/>
      <c r="F885" s="2"/>
      <c r="G885" s="2"/>
      <c r="H885" s="2"/>
      <c r="I885" s="2"/>
      <c r="J885" s="2"/>
      <c r="K885" s="2"/>
      <c r="L885" s="2"/>
      <c r="M885" s="2"/>
      <c r="N885" s="2"/>
      <c r="O885" s="2"/>
      <c r="P885" s="2"/>
      <c r="Q885" s="2"/>
      <c r="R885" s="2"/>
      <c r="S885" s="2"/>
      <c r="T885" s="2"/>
      <c r="U885" s="2"/>
      <c r="V885" s="2"/>
      <c r="W885" s="2"/>
      <c r="X885" s="2"/>
      <c r="Y885" s="2"/>
      <c r="Z885" s="2"/>
      <c r="AA885" s="1622"/>
    </row>
    <row r="886" spans="1:27" ht="15.75">
      <c r="A886" s="2"/>
      <c r="B886" s="64"/>
      <c r="C886" s="2"/>
      <c r="D886" s="2"/>
      <c r="E886" s="2"/>
      <c r="F886" s="2"/>
      <c r="G886" s="2"/>
      <c r="H886" s="2"/>
      <c r="I886" s="2"/>
      <c r="J886" s="2"/>
      <c r="K886" s="2"/>
      <c r="L886" s="2"/>
      <c r="M886" s="2"/>
      <c r="N886" s="2"/>
      <c r="O886" s="2"/>
      <c r="P886" s="2"/>
      <c r="Q886" s="2"/>
      <c r="R886" s="2"/>
      <c r="S886" s="2"/>
      <c r="T886" s="2"/>
      <c r="U886" s="2"/>
      <c r="V886" s="2"/>
      <c r="W886" s="2"/>
      <c r="X886" s="2"/>
      <c r="Y886" s="2"/>
      <c r="Z886" s="2"/>
      <c r="AA886" s="1622"/>
    </row>
    <row r="887" spans="1:27" ht="15.75">
      <c r="A887" s="2"/>
      <c r="B887" s="64"/>
      <c r="C887" s="2"/>
      <c r="D887" s="2"/>
      <c r="E887" s="2"/>
      <c r="F887" s="2"/>
      <c r="G887" s="2"/>
      <c r="H887" s="2"/>
      <c r="I887" s="2"/>
      <c r="J887" s="2"/>
      <c r="K887" s="2"/>
      <c r="L887" s="2"/>
      <c r="M887" s="2"/>
      <c r="N887" s="2"/>
      <c r="O887" s="2"/>
      <c r="P887" s="2"/>
      <c r="Q887" s="2"/>
      <c r="R887" s="2"/>
      <c r="S887" s="2"/>
      <c r="T887" s="2"/>
      <c r="U887" s="2"/>
      <c r="V887" s="2"/>
      <c r="W887" s="2"/>
      <c r="X887" s="2"/>
      <c r="Y887" s="2"/>
      <c r="Z887" s="2"/>
      <c r="AA887" s="1622"/>
    </row>
    <row r="888" spans="1:27" ht="15.75">
      <c r="A888" s="2"/>
      <c r="B888" s="64"/>
      <c r="C888" s="2"/>
      <c r="D888" s="2"/>
      <c r="E888" s="2"/>
      <c r="F888" s="2"/>
      <c r="G888" s="2"/>
      <c r="H888" s="2"/>
      <c r="I888" s="2"/>
      <c r="J888" s="2"/>
      <c r="K888" s="2"/>
      <c r="L888" s="2"/>
      <c r="M888" s="2"/>
      <c r="N888" s="2"/>
      <c r="O888" s="2"/>
      <c r="P888" s="2"/>
      <c r="Q888" s="2"/>
      <c r="R888" s="2"/>
      <c r="S888" s="2"/>
      <c r="T888" s="2"/>
      <c r="U888" s="2"/>
      <c r="V888" s="2"/>
      <c r="W888" s="2"/>
      <c r="X888" s="2"/>
      <c r="Y888" s="2"/>
      <c r="Z888" s="2"/>
      <c r="AA888" s="1622"/>
    </row>
    <row r="889" spans="1:27" ht="15.75">
      <c r="A889" s="2"/>
      <c r="B889" s="64"/>
      <c r="C889" s="2"/>
      <c r="D889" s="2"/>
      <c r="E889" s="2"/>
      <c r="F889" s="2"/>
      <c r="G889" s="2"/>
      <c r="H889" s="2"/>
      <c r="I889" s="2"/>
      <c r="J889" s="2"/>
      <c r="K889" s="2"/>
      <c r="L889" s="2"/>
      <c r="M889" s="2"/>
      <c r="N889" s="2"/>
      <c r="O889" s="2"/>
      <c r="P889" s="2"/>
      <c r="Q889" s="2"/>
      <c r="R889" s="2"/>
      <c r="S889" s="2"/>
      <c r="T889" s="2"/>
      <c r="U889" s="2"/>
      <c r="V889" s="2"/>
      <c r="W889" s="2"/>
      <c r="X889" s="2"/>
      <c r="Y889" s="2"/>
      <c r="Z889" s="2"/>
      <c r="AA889" s="1622"/>
    </row>
    <row r="890" spans="1:27" ht="15.75">
      <c r="A890" s="2"/>
      <c r="B890" s="64"/>
      <c r="C890" s="2"/>
      <c r="D890" s="2"/>
      <c r="E890" s="2"/>
      <c r="F890" s="2"/>
      <c r="G890" s="2"/>
      <c r="H890" s="2"/>
      <c r="I890" s="2"/>
      <c r="J890" s="2"/>
      <c r="K890" s="2"/>
      <c r="L890" s="2"/>
      <c r="M890" s="2"/>
      <c r="N890" s="2"/>
      <c r="O890" s="2"/>
      <c r="P890" s="2"/>
      <c r="Q890" s="2"/>
      <c r="R890" s="2"/>
      <c r="S890" s="2"/>
      <c r="T890" s="2"/>
      <c r="U890" s="2"/>
      <c r="V890" s="2"/>
      <c r="W890" s="2"/>
      <c r="X890" s="2"/>
      <c r="Y890" s="2"/>
      <c r="Z890" s="2"/>
      <c r="AA890" s="1622"/>
    </row>
    <row r="891" spans="1:27" ht="15.75">
      <c r="A891" s="2"/>
      <c r="B891" s="64"/>
      <c r="C891" s="2"/>
      <c r="D891" s="2"/>
      <c r="E891" s="2"/>
      <c r="F891" s="2"/>
      <c r="G891" s="2"/>
      <c r="H891" s="2"/>
      <c r="I891" s="2"/>
      <c r="J891" s="2"/>
      <c r="K891" s="2"/>
      <c r="L891" s="2"/>
      <c r="M891" s="2"/>
      <c r="N891" s="2"/>
      <c r="O891" s="2"/>
      <c r="P891" s="2"/>
      <c r="Q891" s="2"/>
      <c r="R891" s="2"/>
      <c r="S891" s="2"/>
      <c r="T891" s="2"/>
      <c r="U891" s="2"/>
      <c r="V891" s="2"/>
      <c r="W891" s="2"/>
      <c r="X891" s="2"/>
      <c r="Y891" s="2"/>
      <c r="Z891" s="2"/>
      <c r="AA891" s="1622"/>
    </row>
    <row r="892" spans="1:27" ht="15.75">
      <c r="A892" s="2"/>
      <c r="B892" s="64"/>
      <c r="C892" s="2"/>
      <c r="D892" s="2"/>
      <c r="E892" s="2"/>
      <c r="F892" s="2"/>
      <c r="G892" s="2"/>
      <c r="H892" s="2"/>
      <c r="I892" s="2"/>
      <c r="J892" s="2"/>
      <c r="K892" s="2"/>
      <c r="L892" s="2"/>
      <c r="M892" s="2"/>
      <c r="N892" s="2"/>
      <c r="O892" s="2"/>
      <c r="P892" s="2"/>
      <c r="Q892" s="2"/>
      <c r="R892" s="2"/>
      <c r="S892" s="2"/>
      <c r="T892" s="2"/>
      <c r="U892" s="2"/>
      <c r="V892" s="2"/>
      <c r="W892" s="2"/>
      <c r="X892" s="2"/>
      <c r="Y892" s="2"/>
      <c r="Z892" s="2"/>
      <c r="AA892" s="1622"/>
    </row>
    <row r="893" spans="1:27" ht="15.75">
      <c r="A893" s="2"/>
      <c r="B893" s="64"/>
      <c r="C893" s="2"/>
      <c r="D893" s="2"/>
      <c r="E893" s="2"/>
      <c r="F893" s="2"/>
      <c r="G893" s="2"/>
      <c r="H893" s="2"/>
      <c r="I893" s="2"/>
      <c r="J893" s="2"/>
      <c r="K893" s="2"/>
      <c r="L893" s="2"/>
      <c r="M893" s="2"/>
      <c r="N893" s="2"/>
      <c r="O893" s="2"/>
      <c r="P893" s="2"/>
      <c r="Q893" s="2"/>
      <c r="R893" s="2"/>
      <c r="S893" s="2"/>
      <c r="T893" s="2"/>
      <c r="U893" s="2"/>
      <c r="V893" s="2"/>
      <c r="W893" s="2"/>
      <c r="X893" s="2"/>
      <c r="Y893" s="2"/>
      <c r="Z893" s="2"/>
      <c r="AA893" s="1622"/>
    </row>
    <row r="894" spans="1:27" ht="15.75">
      <c r="A894" s="2"/>
      <c r="B894" s="64"/>
      <c r="C894" s="2"/>
      <c r="D894" s="2"/>
      <c r="E894" s="2"/>
      <c r="F894" s="2"/>
      <c r="G894" s="2"/>
      <c r="H894" s="2"/>
      <c r="I894" s="2"/>
      <c r="J894" s="2"/>
      <c r="K894" s="2"/>
      <c r="L894" s="2"/>
      <c r="M894" s="2"/>
      <c r="N894" s="2"/>
      <c r="O894" s="2"/>
      <c r="P894" s="2"/>
      <c r="Q894" s="2"/>
      <c r="R894" s="2"/>
      <c r="S894" s="2"/>
      <c r="T894" s="2"/>
      <c r="U894" s="2"/>
      <c r="V894" s="2"/>
      <c r="W894" s="2"/>
      <c r="X894" s="2"/>
      <c r="Y894" s="2"/>
      <c r="Z894" s="2"/>
      <c r="AA894" s="1622"/>
    </row>
    <row r="895" spans="1:27" ht="15.75">
      <c r="A895" s="2"/>
      <c r="B895" s="64"/>
      <c r="C895" s="2"/>
      <c r="D895" s="2"/>
      <c r="E895" s="2"/>
      <c r="F895" s="2"/>
      <c r="G895" s="2"/>
      <c r="H895" s="2"/>
      <c r="I895" s="2"/>
      <c r="J895" s="2"/>
      <c r="K895" s="2"/>
      <c r="L895" s="2"/>
      <c r="M895" s="2"/>
      <c r="N895" s="2"/>
      <c r="O895" s="2"/>
      <c r="P895" s="2"/>
      <c r="Q895" s="2"/>
      <c r="R895" s="2"/>
      <c r="S895" s="2"/>
      <c r="T895" s="2"/>
      <c r="U895" s="2"/>
      <c r="V895" s="2"/>
      <c r="W895" s="2"/>
      <c r="X895" s="2"/>
      <c r="Y895" s="2"/>
      <c r="Z895" s="2"/>
      <c r="AA895" s="1622"/>
    </row>
    <row r="896" spans="1:27" ht="15.75">
      <c r="A896" s="2"/>
      <c r="B896" s="64"/>
      <c r="C896" s="2"/>
      <c r="D896" s="2"/>
      <c r="E896" s="2"/>
      <c r="F896" s="2"/>
      <c r="G896" s="2"/>
      <c r="H896" s="2"/>
      <c r="I896" s="2"/>
      <c r="J896" s="2"/>
      <c r="K896" s="2"/>
      <c r="L896" s="2"/>
      <c r="M896" s="2"/>
      <c r="N896" s="2"/>
      <c r="O896" s="2"/>
      <c r="P896" s="2"/>
      <c r="Q896" s="2"/>
      <c r="R896" s="2"/>
      <c r="S896" s="2"/>
      <c r="T896" s="2"/>
      <c r="U896" s="2"/>
      <c r="V896" s="2"/>
      <c r="W896" s="2"/>
      <c r="X896" s="2"/>
      <c r="Y896" s="2"/>
      <c r="Z896" s="2"/>
      <c r="AA896" s="1622"/>
    </row>
    <row r="897" spans="1:27" ht="15.75">
      <c r="A897" s="2"/>
      <c r="B897" s="64"/>
      <c r="C897" s="2"/>
      <c r="D897" s="2"/>
      <c r="E897" s="2"/>
      <c r="F897" s="2"/>
      <c r="G897" s="2"/>
      <c r="H897" s="2"/>
      <c r="I897" s="2"/>
      <c r="J897" s="2"/>
      <c r="K897" s="2"/>
      <c r="L897" s="2"/>
      <c r="M897" s="2"/>
      <c r="N897" s="2"/>
      <c r="O897" s="2"/>
      <c r="P897" s="2"/>
      <c r="Q897" s="2"/>
      <c r="R897" s="2"/>
      <c r="S897" s="2"/>
      <c r="T897" s="2"/>
      <c r="U897" s="2"/>
      <c r="V897" s="2"/>
      <c r="W897" s="2"/>
      <c r="X897" s="2"/>
      <c r="Y897" s="2"/>
      <c r="Z897" s="2"/>
      <c r="AA897" s="1622"/>
    </row>
    <row r="898" spans="1:27" ht="15.75">
      <c r="A898" s="2"/>
      <c r="B898" s="64"/>
      <c r="C898" s="2"/>
      <c r="D898" s="2"/>
      <c r="E898" s="2"/>
      <c r="F898" s="2"/>
      <c r="G898" s="2"/>
      <c r="H898" s="2"/>
      <c r="I898" s="2"/>
      <c r="J898" s="2"/>
      <c r="K898" s="2"/>
      <c r="L898" s="2"/>
      <c r="M898" s="2"/>
      <c r="N898" s="2"/>
      <c r="O898" s="2"/>
      <c r="P898" s="2"/>
      <c r="Q898" s="2"/>
      <c r="R898" s="2"/>
      <c r="S898" s="2"/>
      <c r="T898" s="2"/>
      <c r="U898" s="2"/>
      <c r="V898" s="2"/>
      <c r="W898" s="2"/>
      <c r="X898" s="2"/>
      <c r="Y898" s="2"/>
      <c r="Z898" s="2"/>
      <c r="AA898" s="1622"/>
    </row>
    <row r="899" spans="1:27" ht="15.75">
      <c r="A899" s="2"/>
      <c r="B899" s="64"/>
      <c r="C899" s="2"/>
      <c r="D899" s="2"/>
      <c r="E899" s="2"/>
      <c r="F899" s="2"/>
      <c r="G899" s="2"/>
      <c r="H899" s="2"/>
      <c r="I899" s="2"/>
      <c r="J899" s="2"/>
      <c r="K899" s="2"/>
      <c r="L899" s="2"/>
      <c r="M899" s="2"/>
      <c r="N899" s="2"/>
      <c r="O899" s="2"/>
      <c r="P899" s="2"/>
      <c r="Q899" s="2"/>
      <c r="R899" s="2"/>
      <c r="S899" s="2"/>
      <c r="T899" s="2"/>
      <c r="U899" s="2"/>
      <c r="V899" s="2"/>
      <c r="W899" s="2"/>
      <c r="X899" s="2"/>
      <c r="Y899" s="2"/>
      <c r="Z899" s="2"/>
      <c r="AA899" s="1622"/>
    </row>
    <row r="900" spans="1:27" ht="15.75">
      <c r="A900" s="2"/>
      <c r="B900" s="64"/>
      <c r="C900" s="2"/>
      <c r="D900" s="2"/>
      <c r="E900" s="2"/>
      <c r="F900" s="2"/>
      <c r="G900" s="2"/>
      <c r="H900" s="2"/>
      <c r="I900" s="2"/>
      <c r="J900" s="2"/>
      <c r="K900" s="2"/>
      <c r="L900" s="2"/>
      <c r="M900" s="2"/>
      <c r="N900" s="2"/>
      <c r="O900" s="2"/>
      <c r="P900" s="2"/>
      <c r="Q900" s="2"/>
      <c r="R900" s="2"/>
      <c r="S900" s="2"/>
      <c r="T900" s="2"/>
      <c r="U900" s="2"/>
      <c r="V900" s="2"/>
      <c r="W900" s="2"/>
      <c r="X900" s="2"/>
      <c r="Y900" s="2"/>
      <c r="Z900" s="2"/>
      <c r="AA900" s="1622"/>
    </row>
    <row r="901" spans="1:27" ht="15.75">
      <c r="A901" s="2"/>
      <c r="B901" s="64"/>
      <c r="C901" s="2"/>
      <c r="D901" s="2"/>
      <c r="E901" s="2"/>
      <c r="F901" s="2"/>
      <c r="G901" s="2"/>
      <c r="H901" s="2"/>
      <c r="I901" s="2"/>
      <c r="J901" s="2"/>
      <c r="K901" s="2"/>
      <c r="L901" s="2"/>
      <c r="M901" s="2"/>
      <c r="N901" s="2"/>
      <c r="O901" s="2"/>
      <c r="P901" s="2"/>
      <c r="Q901" s="2"/>
      <c r="R901" s="2"/>
      <c r="S901" s="2"/>
      <c r="T901" s="2"/>
      <c r="U901" s="2"/>
      <c r="V901" s="2"/>
      <c r="W901" s="2"/>
      <c r="X901" s="2"/>
      <c r="Y901" s="2"/>
      <c r="Z901" s="2"/>
      <c r="AA901" s="1622"/>
    </row>
    <row r="902" spans="1:27" ht="15.75">
      <c r="A902" s="2"/>
      <c r="B902" s="64"/>
      <c r="C902" s="2"/>
      <c r="D902" s="2"/>
      <c r="E902" s="2"/>
      <c r="F902" s="2"/>
      <c r="G902" s="2"/>
      <c r="H902" s="2"/>
      <c r="I902" s="2"/>
      <c r="J902" s="2"/>
      <c r="K902" s="2"/>
      <c r="L902" s="2"/>
      <c r="M902" s="2"/>
      <c r="N902" s="2"/>
      <c r="O902" s="2"/>
      <c r="P902" s="2"/>
      <c r="Q902" s="2"/>
      <c r="R902" s="2"/>
      <c r="S902" s="2"/>
      <c r="T902" s="2"/>
      <c r="U902" s="2"/>
      <c r="V902" s="2"/>
      <c r="W902" s="2"/>
      <c r="X902" s="2"/>
      <c r="Y902" s="2"/>
      <c r="Z902" s="2"/>
      <c r="AA902" s="1622"/>
    </row>
    <row r="903" spans="1:27" ht="15.75">
      <c r="A903" s="2"/>
      <c r="B903" s="64"/>
      <c r="C903" s="2"/>
      <c r="D903" s="2"/>
      <c r="E903" s="2"/>
      <c r="F903" s="2"/>
      <c r="G903" s="2"/>
      <c r="H903" s="2"/>
      <c r="I903" s="2"/>
      <c r="J903" s="2"/>
      <c r="K903" s="2"/>
      <c r="L903" s="2"/>
      <c r="M903" s="2"/>
      <c r="N903" s="2"/>
      <c r="O903" s="2"/>
      <c r="P903" s="2"/>
      <c r="Q903" s="2"/>
      <c r="R903" s="2"/>
      <c r="S903" s="2"/>
      <c r="T903" s="2"/>
      <c r="U903" s="2"/>
      <c r="V903" s="2"/>
      <c r="W903" s="2"/>
      <c r="X903" s="2"/>
      <c r="Y903" s="2"/>
      <c r="Z903" s="2"/>
      <c r="AA903" s="1622"/>
    </row>
    <row r="904" spans="1:27" ht="15.75">
      <c r="A904" s="2"/>
      <c r="B904" s="64"/>
      <c r="C904" s="2"/>
      <c r="D904" s="2"/>
      <c r="E904" s="2"/>
      <c r="F904" s="2"/>
      <c r="G904" s="2"/>
      <c r="H904" s="2"/>
      <c r="I904" s="2"/>
      <c r="J904" s="2"/>
      <c r="K904" s="2"/>
      <c r="L904" s="2"/>
      <c r="M904" s="2"/>
      <c r="N904" s="2"/>
      <c r="O904" s="2"/>
      <c r="P904" s="2"/>
      <c r="Q904" s="2"/>
      <c r="R904" s="2"/>
      <c r="S904" s="2"/>
      <c r="T904" s="2"/>
      <c r="U904" s="2"/>
      <c r="V904" s="2"/>
      <c r="W904" s="2"/>
      <c r="X904" s="2"/>
      <c r="Y904" s="2"/>
      <c r="Z904" s="2"/>
      <c r="AA904" s="1622"/>
    </row>
    <row r="905" spans="1:27" ht="15.75">
      <c r="A905" s="2"/>
      <c r="B905" s="64"/>
      <c r="C905" s="2"/>
      <c r="D905" s="2"/>
      <c r="E905" s="2"/>
      <c r="F905" s="2"/>
      <c r="G905" s="2"/>
      <c r="H905" s="2"/>
      <c r="I905" s="2"/>
      <c r="J905" s="2"/>
      <c r="K905" s="2"/>
      <c r="L905" s="2"/>
      <c r="M905" s="2"/>
      <c r="N905" s="2"/>
      <c r="O905" s="2"/>
      <c r="P905" s="2"/>
      <c r="Q905" s="2"/>
      <c r="R905" s="2"/>
      <c r="S905" s="2"/>
      <c r="T905" s="2"/>
      <c r="U905" s="2"/>
      <c r="V905" s="2"/>
      <c r="W905" s="2"/>
      <c r="X905" s="2"/>
      <c r="Y905" s="2"/>
      <c r="Z905" s="2"/>
      <c r="AA905" s="1622"/>
    </row>
    <row r="906" spans="1:27" ht="15.75">
      <c r="A906" s="2"/>
      <c r="B906" s="64"/>
      <c r="C906" s="2"/>
      <c r="D906" s="2"/>
      <c r="E906" s="2"/>
      <c r="F906" s="2"/>
      <c r="G906" s="2"/>
      <c r="H906" s="2"/>
      <c r="I906" s="2"/>
      <c r="J906" s="2"/>
      <c r="K906" s="2"/>
      <c r="L906" s="2"/>
      <c r="M906" s="2"/>
      <c r="N906" s="2"/>
      <c r="O906" s="2"/>
      <c r="P906" s="2"/>
      <c r="Q906" s="2"/>
      <c r="R906" s="2"/>
      <c r="S906" s="2"/>
      <c r="T906" s="2"/>
      <c r="U906" s="2"/>
      <c r="V906" s="2"/>
      <c r="W906" s="2"/>
      <c r="X906" s="2"/>
      <c r="Y906" s="2"/>
      <c r="Z906" s="2"/>
      <c r="AA906" s="1622"/>
    </row>
    <row r="907" spans="1:27" ht="15.75">
      <c r="A907" s="2"/>
      <c r="B907" s="64"/>
      <c r="C907" s="2"/>
      <c r="D907" s="2"/>
      <c r="E907" s="2"/>
      <c r="F907" s="2"/>
      <c r="G907" s="2"/>
      <c r="H907" s="2"/>
      <c r="I907" s="2"/>
      <c r="J907" s="2"/>
      <c r="K907" s="2"/>
      <c r="L907" s="2"/>
      <c r="M907" s="2"/>
      <c r="N907" s="2"/>
      <c r="O907" s="2"/>
      <c r="P907" s="2"/>
      <c r="Q907" s="2"/>
      <c r="R907" s="2"/>
      <c r="S907" s="2"/>
      <c r="T907" s="2"/>
      <c r="U907" s="2"/>
      <c r="V907" s="2"/>
      <c r="W907" s="2"/>
      <c r="X907" s="2"/>
      <c r="Y907" s="2"/>
      <c r="Z907" s="2"/>
      <c r="AA907" s="1622"/>
    </row>
    <row r="908" spans="1:27" ht="15.75">
      <c r="A908" s="2"/>
      <c r="B908" s="64"/>
      <c r="C908" s="2"/>
      <c r="D908" s="2"/>
      <c r="E908" s="2"/>
      <c r="F908" s="2"/>
      <c r="G908" s="2"/>
      <c r="H908" s="2"/>
      <c r="I908" s="2"/>
      <c r="J908" s="2"/>
      <c r="K908" s="2"/>
      <c r="L908" s="2"/>
      <c r="M908" s="2"/>
      <c r="N908" s="2"/>
      <c r="O908" s="2"/>
      <c r="P908" s="2"/>
      <c r="Q908" s="2"/>
      <c r="R908" s="2"/>
      <c r="S908" s="2"/>
      <c r="T908" s="2"/>
      <c r="U908" s="2"/>
      <c r="V908" s="2"/>
      <c r="W908" s="2"/>
      <c r="X908" s="2"/>
      <c r="Y908" s="2"/>
      <c r="Z908" s="2"/>
      <c r="AA908" s="1622"/>
    </row>
    <row r="909" spans="1:27" ht="15.75">
      <c r="A909" s="2"/>
      <c r="B909" s="64"/>
      <c r="C909" s="2"/>
      <c r="D909" s="2"/>
      <c r="E909" s="2"/>
      <c r="F909" s="2"/>
      <c r="G909" s="2"/>
      <c r="H909" s="2"/>
      <c r="I909" s="2"/>
      <c r="J909" s="2"/>
      <c r="K909" s="2"/>
      <c r="L909" s="2"/>
      <c r="M909" s="2"/>
      <c r="N909" s="2"/>
      <c r="O909" s="2"/>
      <c r="P909" s="2"/>
      <c r="Q909" s="2"/>
      <c r="R909" s="2"/>
      <c r="S909" s="2"/>
      <c r="T909" s="2"/>
      <c r="U909" s="2"/>
      <c r="V909" s="2"/>
      <c r="W909" s="2"/>
      <c r="X909" s="2"/>
      <c r="Y909" s="2"/>
      <c r="Z909" s="2"/>
      <c r="AA909" s="1622"/>
    </row>
    <row r="910" spans="1:27" ht="15.75">
      <c r="A910" s="2"/>
      <c r="B910" s="64"/>
      <c r="C910" s="2"/>
      <c r="D910" s="2"/>
      <c r="E910" s="2"/>
      <c r="F910" s="2"/>
      <c r="G910" s="2"/>
      <c r="H910" s="2"/>
      <c r="I910" s="2"/>
      <c r="J910" s="2"/>
      <c r="K910" s="2"/>
      <c r="L910" s="2"/>
      <c r="M910" s="2"/>
      <c r="N910" s="2"/>
      <c r="O910" s="2"/>
      <c r="P910" s="2"/>
      <c r="Q910" s="2"/>
      <c r="R910" s="2"/>
      <c r="S910" s="2"/>
      <c r="T910" s="2"/>
      <c r="U910" s="2"/>
      <c r="V910" s="2"/>
      <c r="W910" s="2"/>
      <c r="X910" s="2"/>
      <c r="Y910" s="2"/>
      <c r="Z910" s="2"/>
      <c r="AA910" s="1622"/>
    </row>
    <row r="911" spans="1:27" ht="15.75">
      <c r="A911" s="2"/>
      <c r="B911" s="64"/>
      <c r="C911" s="2"/>
      <c r="D911" s="2"/>
      <c r="E911" s="2"/>
      <c r="F911" s="2"/>
      <c r="G911" s="2"/>
      <c r="H911" s="2"/>
      <c r="I911" s="2"/>
      <c r="J911" s="2"/>
      <c r="K911" s="2"/>
      <c r="L911" s="2"/>
      <c r="M911" s="2"/>
      <c r="N911" s="2"/>
      <c r="O911" s="2"/>
      <c r="P911" s="2"/>
      <c r="Q911" s="2"/>
      <c r="R911" s="2"/>
      <c r="S911" s="2"/>
      <c r="T911" s="2"/>
      <c r="U911" s="2"/>
      <c r="V911" s="2"/>
      <c r="W911" s="2"/>
      <c r="X911" s="2"/>
      <c r="Y911" s="2"/>
      <c r="Z911" s="2"/>
      <c r="AA911" s="1622"/>
    </row>
    <row r="912" spans="1:27" ht="15.75">
      <c r="A912" s="2"/>
      <c r="B912" s="64"/>
      <c r="C912" s="2"/>
      <c r="D912" s="2"/>
      <c r="E912" s="2"/>
      <c r="F912" s="2"/>
      <c r="G912" s="2"/>
      <c r="H912" s="2"/>
      <c r="I912" s="2"/>
      <c r="J912" s="2"/>
      <c r="K912" s="2"/>
      <c r="L912" s="2"/>
      <c r="M912" s="2"/>
      <c r="N912" s="2"/>
      <c r="O912" s="2"/>
      <c r="P912" s="2"/>
      <c r="Q912" s="2"/>
      <c r="R912" s="2"/>
      <c r="S912" s="2"/>
      <c r="T912" s="2"/>
      <c r="U912" s="2"/>
      <c r="V912" s="2"/>
      <c r="W912" s="2"/>
      <c r="X912" s="2"/>
      <c r="Y912" s="2"/>
      <c r="Z912" s="2"/>
      <c r="AA912" s="1622"/>
    </row>
    <row r="913" spans="1:27" ht="15.75">
      <c r="A913" s="2"/>
      <c r="B913" s="64"/>
      <c r="C913" s="2"/>
      <c r="D913" s="2"/>
      <c r="E913" s="2"/>
      <c r="F913" s="2"/>
      <c r="G913" s="2"/>
      <c r="H913" s="2"/>
      <c r="I913" s="2"/>
      <c r="J913" s="2"/>
      <c r="K913" s="2"/>
      <c r="L913" s="2"/>
      <c r="M913" s="2"/>
      <c r="N913" s="2"/>
      <c r="O913" s="2"/>
      <c r="P913" s="2"/>
      <c r="Q913" s="2"/>
      <c r="R913" s="2"/>
      <c r="S913" s="2"/>
      <c r="T913" s="2"/>
      <c r="U913" s="2"/>
      <c r="V913" s="2"/>
      <c r="W913" s="2"/>
      <c r="X913" s="2"/>
      <c r="Y913" s="2"/>
      <c r="Z913" s="2"/>
      <c r="AA913" s="1622"/>
    </row>
    <row r="914" spans="1:27" ht="15.75">
      <c r="A914" s="2"/>
      <c r="B914" s="64"/>
      <c r="C914" s="2"/>
      <c r="D914" s="2"/>
      <c r="E914" s="2"/>
      <c r="F914" s="2"/>
      <c r="G914" s="2"/>
      <c r="H914" s="2"/>
      <c r="I914" s="2"/>
      <c r="J914" s="2"/>
      <c r="K914" s="2"/>
      <c r="L914" s="2"/>
      <c r="M914" s="2"/>
      <c r="N914" s="2"/>
      <c r="O914" s="2"/>
      <c r="P914" s="2"/>
      <c r="Q914" s="2"/>
      <c r="R914" s="2"/>
      <c r="S914" s="2"/>
      <c r="T914" s="2"/>
      <c r="U914" s="2"/>
      <c r="V914" s="2"/>
      <c r="W914" s="2"/>
      <c r="X914" s="2"/>
      <c r="Y914" s="2"/>
      <c r="Z914" s="2"/>
      <c r="AA914" s="1622"/>
    </row>
    <row r="915" spans="1:27" ht="15.75">
      <c r="A915" s="2"/>
      <c r="B915" s="64"/>
      <c r="C915" s="2"/>
      <c r="D915" s="2"/>
      <c r="E915" s="2"/>
      <c r="F915" s="2"/>
      <c r="G915" s="2"/>
      <c r="H915" s="2"/>
      <c r="I915" s="2"/>
      <c r="J915" s="2"/>
      <c r="K915" s="2"/>
      <c r="L915" s="2"/>
      <c r="M915" s="2"/>
      <c r="N915" s="2"/>
      <c r="O915" s="2"/>
      <c r="P915" s="2"/>
      <c r="Q915" s="2"/>
      <c r="R915" s="2"/>
      <c r="S915" s="2"/>
      <c r="T915" s="2"/>
      <c r="U915" s="2"/>
      <c r="V915" s="2"/>
      <c r="W915" s="2"/>
      <c r="X915" s="2"/>
      <c r="Y915" s="2"/>
      <c r="Z915" s="2"/>
      <c r="AA915" s="1622"/>
    </row>
    <row r="916" spans="1:27" ht="15.75">
      <c r="A916" s="2"/>
      <c r="B916" s="64"/>
      <c r="C916" s="2"/>
      <c r="D916" s="2"/>
      <c r="E916" s="2"/>
      <c r="F916" s="2"/>
      <c r="G916" s="2"/>
      <c r="H916" s="2"/>
      <c r="I916" s="2"/>
      <c r="J916" s="2"/>
      <c r="K916" s="2"/>
      <c r="L916" s="2"/>
      <c r="M916" s="2"/>
      <c r="N916" s="2"/>
      <c r="O916" s="2"/>
      <c r="P916" s="2"/>
      <c r="Q916" s="2"/>
      <c r="R916" s="2"/>
      <c r="S916" s="2"/>
      <c r="T916" s="2"/>
      <c r="U916" s="2"/>
      <c r="V916" s="2"/>
      <c r="W916" s="2"/>
      <c r="X916" s="2"/>
      <c r="Y916" s="2"/>
      <c r="Z916" s="2"/>
      <c r="AA916" s="1622"/>
    </row>
    <row r="917" spans="1:27" ht="15.75">
      <c r="A917" s="2"/>
      <c r="B917" s="64"/>
      <c r="C917" s="2"/>
      <c r="D917" s="2"/>
      <c r="E917" s="2"/>
      <c r="F917" s="2"/>
      <c r="G917" s="2"/>
      <c r="H917" s="2"/>
      <c r="I917" s="2"/>
      <c r="J917" s="2"/>
      <c r="K917" s="2"/>
      <c r="L917" s="2"/>
      <c r="M917" s="2"/>
      <c r="N917" s="2"/>
      <c r="O917" s="2"/>
      <c r="P917" s="2"/>
      <c r="Q917" s="2"/>
      <c r="R917" s="2"/>
      <c r="S917" s="2"/>
      <c r="T917" s="2"/>
      <c r="U917" s="2"/>
      <c r="V917" s="2"/>
      <c r="W917" s="2"/>
      <c r="X917" s="2"/>
      <c r="Y917" s="2"/>
      <c r="Z917" s="2"/>
      <c r="AA917" s="1622"/>
    </row>
    <row r="918" spans="1:27" ht="15.75">
      <c r="A918" s="2"/>
      <c r="B918" s="64"/>
      <c r="C918" s="2"/>
      <c r="D918" s="2"/>
      <c r="E918" s="2"/>
      <c r="F918" s="2"/>
      <c r="G918" s="2"/>
      <c r="H918" s="2"/>
      <c r="I918" s="2"/>
      <c r="J918" s="2"/>
      <c r="K918" s="2"/>
      <c r="L918" s="2"/>
      <c r="M918" s="2"/>
      <c r="N918" s="2"/>
      <c r="O918" s="2"/>
      <c r="P918" s="2"/>
      <c r="Q918" s="2"/>
      <c r="R918" s="2"/>
      <c r="S918" s="2"/>
      <c r="T918" s="2"/>
      <c r="U918" s="2"/>
      <c r="V918" s="2"/>
      <c r="W918" s="2"/>
      <c r="X918" s="2"/>
      <c r="Y918" s="2"/>
      <c r="Z918" s="2"/>
      <c r="AA918" s="1622"/>
    </row>
    <row r="919" spans="1:27" ht="15.75">
      <c r="A919" s="2"/>
      <c r="B919" s="64"/>
      <c r="C919" s="2"/>
      <c r="D919" s="2"/>
      <c r="E919" s="2"/>
      <c r="F919" s="2"/>
      <c r="G919" s="2"/>
      <c r="H919" s="2"/>
      <c r="I919" s="2"/>
      <c r="J919" s="2"/>
      <c r="K919" s="2"/>
      <c r="L919" s="2"/>
      <c r="M919" s="2"/>
      <c r="N919" s="2"/>
      <c r="O919" s="2"/>
      <c r="P919" s="2"/>
      <c r="Q919" s="2"/>
      <c r="R919" s="2"/>
      <c r="S919" s="2"/>
      <c r="T919" s="2"/>
      <c r="U919" s="2"/>
      <c r="V919" s="2"/>
      <c r="W919" s="2"/>
      <c r="X919" s="2"/>
      <c r="Y919" s="2"/>
      <c r="Z919" s="2"/>
      <c r="AA919" s="1622"/>
    </row>
    <row r="920" spans="1:27" ht="15.75">
      <c r="A920" s="2"/>
      <c r="B920" s="64"/>
      <c r="C920" s="2"/>
      <c r="D920" s="2"/>
      <c r="E920" s="2"/>
      <c r="F920" s="2"/>
      <c r="G920" s="2"/>
      <c r="H920" s="2"/>
      <c r="I920" s="2"/>
      <c r="J920" s="2"/>
      <c r="K920" s="2"/>
      <c r="L920" s="2"/>
      <c r="M920" s="2"/>
      <c r="N920" s="2"/>
      <c r="O920" s="2"/>
      <c r="P920" s="2"/>
      <c r="Q920" s="2"/>
      <c r="R920" s="2"/>
      <c r="S920" s="2"/>
      <c r="T920" s="2"/>
      <c r="U920" s="2"/>
      <c r="V920" s="2"/>
      <c r="W920" s="2"/>
      <c r="X920" s="2"/>
      <c r="Y920" s="2"/>
      <c r="Z920" s="2"/>
      <c r="AA920" s="1622"/>
    </row>
    <row r="921" spans="1:27" ht="15.75">
      <c r="A921" s="2"/>
      <c r="B921" s="64"/>
      <c r="C921" s="2"/>
      <c r="D921" s="2"/>
      <c r="E921" s="2"/>
      <c r="F921" s="2"/>
      <c r="G921" s="2"/>
      <c r="H921" s="2"/>
      <c r="I921" s="2"/>
      <c r="J921" s="2"/>
      <c r="K921" s="2"/>
      <c r="L921" s="2"/>
      <c r="M921" s="2"/>
      <c r="N921" s="2"/>
      <c r="O921" s="2"/>
      <c r="P921" s="2"/>
      <c r="Q921" s="2"/>
      <c r="R921" s="2"/>
      <c r="S921" s="2"/>
      <c r="T921" s="2"/>
      <c r="U921" s="2"/>
      <c r="V921" s="2"/>
      <c r="W921" s="2"/>
      <c r="X921" s="2"/>
      <c r="Y921" s="2"/>
      <c r="Z921" s="2"/>
      <c r="AA921" s="1622"/>
    </row>
    <row r="922" spans="1:27" ht="15.75">
      <c r="A922" s="2"/>
      <c r="B922" s="64"/>
      <c r="C922" s="2"/>
      <c r="D922" s="2"/>
      <c r="E922" s="2"/>
      <c r="F922" s="2"/>
      <c r="G922" s="2"/>
      <c r="H922" s="2"/>
      <c r="I922" s="2"/>
      <c r="J922" s="2"/>
      <c r="K922" s="2"/>
      <c r="L922" s="2"/>
      <c r="M922" s="2"/>
      <c r="N922" s="2"/>
      <c r="O922" s="2"/>
      <c r="P922" s="2"/>
      <c r="Q922" s="2"/>
      <c r="R922" s="2"/>
      <c r="S922" s="2"/>
      <c r="T922" s="2"/>
      <c r="U922" s="2"/>
      <c r="V922" s="2"/>
      <c r="W922" s="2"/>
      <c r="X922" s="2"/>
      <c r="Y922" s="2"/>
      <c r="Z922" s="2"/>
      <c r="AA922" s="1622"/>
    </row>
    <row r="923" spans="1:27" ht="15.75">
      <c r="A923" s="2"/>
      <c r="B923" s="64"/>
      <c r="C923" s="2"/>
      <c r="D923" s="2"/>
      <c r="E923" s="2"/>
      <c r="F923" s="2"/>
      <c r="G923" s="2"/>
      <c r="H923" s="2"/>
      <c r="I923" s="2"/>
      <c r="J923" s="2"/>
      <c r="K923" s="2"/>
      <c r="L923" s="2"/>
      <c r="M923" s="2"/>
      <c r="N923" s="2"/>
      <c r="O923" s="2"/>
      <c r="P923" s="2"/>
      <c r="Q923" s="2"/>
      <c r="R923" s="2"/>
      <c r="S923" s="2"/>
      <c r="T923" s="2"/>
      <c r="U923" s="2"/>
      <c r="V923" s="2"/>
      <c r="W923" s="2"/>
      <c r="X923" s="2"/>
      <c r="Y923" s="2"/>
      <c r="Z923" s="2"/>
      <c r="AA923" s="1622"/>
    </row>
    <row r="924" spans="1:27" ht="15.75">
      <c r="A924" s="2"/>
      <c r="B924" s="64"/>
      <c r="C924" s="2"/>
      <c r="D924" s="2"/>
      <c r="E924" s="2"/>
      <c r="F924" s="2"/>
      <c r="G924" s="2"/>
      <c r="H924" s="2"/>
      <c r="I924" s="2"/>
      <c r="J924" s="2"/>
      <c r="K924" s="2"/>
      <c r="L924" s="2"/>
      <c r="M924" s="2"/>
      <c r="N924" s="2"/>
      <c r="O924" s="2"/>
      <c r="P924" s="2"/>
      <c r="Q924" s="2"/>
      <c r="R924" s="2"/>
      <c r="S924" s="2"/>
      <c r="T924" s="2"/>
      <c r="U924" s="2"/>
      <c r="V924" s="2"/>
      <c r="W924" s="2"/>
      <c r="X924" s="2"/>
      <c r="Y924" s="2"/>
      <c r="Z924" s="2"/>
      <c r="AA924" s="1622"/>
    </row>
    <row r="925" spans="1:27" ht="15.75">
      <c r="A925" s="2"/>
      <c r="B925" s="64"/>
      <c r="C925" s="2"/>
      <c r="D925" s="2"/>
      <c r="E925" s="2"/>
      <c r="F925" s="2"/>
      <c r="G925" s="2"/>
      <c r="H925" s="2"/>
      <c r="I925" s="2"/>
      <c r="J925" s="2"/>
      <c r="K925" s="2"/>
      <c r="L925" s="2"/>
      <c r="M925" s="2"/>
      <c r="N925" s="2"/>
      <c r="O925" s="2"/>
      <c r="P925" s="2"/>
      <c r="Q925" s="2"/>
      <c r="R925" s="2"/>
      <c r="S925" s="2"/>
      <c r="T925" s="2"/>
      <c r="U925" s="2"/>
      <c r="V925" s="2"/>
      <c r="W925" s="2"/>
      <c r="X925" s="2"/>
      <c r="Y925" s="2"/>
      <c r="Z925" s="2"/>
      <c r="AA925" s="1622"/>
    </row>
    <row r="926" spans="1:27" ht="15.75">
      <c r="A926" s="2"/>
      <c r="B926" s="64"/>
      <c r="C926" s="2"/>
      <c r="D926" s="2"/>
      <c r="E926" s="2"/>
      <c r="F926" s="2"/>
      <c r="G926" s="2"/>
      <c r="H926" s="2"/>
      <c r="I926" s="2"/>
      <c r="J926" s="2"/>
      <c r="K926" s="2"/>
      <c r="L926" s="2"/>
      <c r="M926" s="2"/>
      <c r="N926" s="2"/>
      <c r="O926" s="2"/>
      <c r="P926" s="2"/>
      <c r="Q926" s="2"/>
      <c r="R926" s="2"/>
      <c r="S926" s="2"/>
      <c r="T926" s="2"/>
      <c r="U926" s="2"/>
      <c r="V926" s="2"/>
      <c r="W926" s="2"/>
      <c r="X926" s="2"/>
      <c r="Y926" s="2"/>
      <c r="Z926" s="2"/>
      <c r="AA926" s="1622"/>
    </row>
    <row r="927" spans="1:27" ht="15.75">
      <c r="A927" s="2"/>
      <c r="B927" s="64"/>
      <c r="C927" s="2"/>
      <c r="D927" s="2"/>
      <c r="E927" s="2"/>
      <c r="F927" s="2"/>
      <c r="G927" s="2"/>
      <c r="H927" s="2"/>
      <c r="I927" s="2"/>
      <c r="J927" s="2"/>
      <c r="K927" s="2"/>
      <c r="L927" s="2"/>
      <c r="M927" s="2"/>
      <c r="N927" s="2"/>
      <c r="O927" s="2"/>
      <c r="P927" s="2"/>
      <c r="Q927" s="2"/>
      <c r="R927" s="2"/>
      <c r="S927" s="2"/>
      <c r="T927" s="2"/>
      <c r="U927" s="2"/>
      <c r="V927" s="2"/>
      <c r="W927" s="2"/>
      <c r="X927" s="2"/>
      <c r="Y927" s="2"/>
      <c r="Z927" s="2"/>
      <c r="AA927" s="1622"/>
    </row>
    <row r="928" spans="1:27" ht="15.75">
      <c r="A928" s="2"/>
      <c r="B928" s="64"/>
      <c r="C928" s="2"/>
      <c r="D928" s="2"/>
      <c r="E928" s="2"/>
      <c r="F928" s="2"/>
      <c r="G928" s="2"/>
      <c r="H928" s="2"/>
      <c r="I928" s="2"/>
      <c r="J928" s="2"/>
      <c r="K928" s="2"/>
      <c r="L928" s="2"/>
      <c r="M928" s="2"/>
      <c r="N928" s="2"/>
      <c r="O928" s="2"/>
      <c r="P928" s="2"/>
      <c r="Q928" s="2"/>
      <c r="R928" s="2"/>
      <c r="S928" s="2"/>
      <c r="T928" s="2"/>
      <c r="U928" s="2"/>
      <c r="V928" s="2"/>
      <c r="W928" s="2"/>
      <c r="X928" s="2"/>
      <c r="Y928" s="2"/>
      <c r="Z928" s="2"/>
      <c r="AA928" s="1622"/>
    </row>
    <row r="929" spans="1:27" ht="15.75">
      <c r="A929" s="2"/>
      <c r="B929" s="64"/>
      <c r="C929" s="2"/>
      <c r="D929" s="2"/>
      <c r="E929" s="2"/>
      <c r="F929" s="2"/>
      <c r="G929" s="2"/>
      <c r="H929" s="2"/>
      <c r="I929" s="2"/>
      <c r="J929" s="2"/>
      <c r="K929" s="2"/>
      <c r="L929" s="2"/>
      <c r="M929" s="2"/>
      <c r="N929" s="2"/>
      <c r="O929" s="2"/>
      <c r="P929" s="2"/>
      <c r="Q929" s="2"/>
      <c r="R929" s="2"/>
      <c r="S929" s="2"/>
      <c r="T929" s="2"/>
      <c r="U929" s="2"/>
      <c r="V929" s="2"/>
      <c r="W929" s="2"/>
      <c r="X929" s="2"/>
      <c r="Y929" s="2"/>
      <c r="Z929" s="2"/>
      <c r="AA929" s="1622"/>
    </row>
    <row r="930" spans="1:27" ht="15.75">
      <c r="A930" s="2"/>
      <c r="B930" s="64"/>
      <c r="C930" s="2"/>
      <c r="D930" s="2"/>
      <c r="E930" s="2"/>
      <c r="F930" s="2"/>
      <c r="G930" s="2"/>
      <c r="H930" s="2"/>
      <c r="I930" s="2"/>
      <c r="J930" s="2"/>
      <c r="K930" s="2"/>
      <c r="L930" s="2"/>
      <c r="M930" s="2"/>
      <c r="N930" s="2"/>
      <c r="O930" s="2"/>
      <c r="P930" s="2"/>
      <c r="Q930" s="2"/>
      <c r="R930" s="2"/>
      <c r="S930" s="2"/>
      <c r="T930" s="2"/>
      <c r="U930" s="2"/>
      <c r="V930" s="2"/>
      <c r="W930" s="2"/>
      <c r="X930" s="2"/>
      <c r="Y930" s="2"/>
      <c r="Z930" s="2"/>
      <c r="AA930" s="1622"/>
    </row>
    <row r="931" spans="1:27" ht="15.75">
      <c r="A931" s="2"/>
      <c r="B931" s="64"/>
      <c r="C931" s="2"/>
      <c r="D931" s="2"/>
      <c r="E931" s="2"/>
      <c r="F931" s="2"/>
      <c r="G931" s="2"/>
      <c r="H931" s="2"/>
      <c r="I931" s="2"/>
      <c r="J931" s="2"/>
      <c r="K931" s="2"/>
      <c r="L931" s="2"/>
      <c r="M931" s="2"/>
      <c r="N931" s="2"/>
      <c r="O931" s="2"/>
      <c r="P931" s="2"/>
      <c r="Q931" s="2"/>
      <c r="R931" s="2"/>
      <c r="S931" s="2"/>
      <c r="T931" s="2"/>
      <c r="U931" s="2"/>
      <c r="V931" s="2"/>
      <c r="W931" s="2"/>
      <c r="X931" s="2"/>
      <c r="Y931" s="2"/>
      <c r="Z931" s="2"/>
      <c r="AA931" s="1622"/>
    </row>
    <row r="932" spans="1:27" ht="15.75">
      <c r="A932" s="2"/>
      <c r="B932" s="64"/>
      <c r="C932" s="2"/>
      <c r="D932" s="2"/>
      <c r="E932" s="2"/>
      <c r="F932" s="2"/>
      <c r="G932" s="2"/>
      <c r="H932" s="2"/>
      <c r="I932" s="2"/>
      <c r="J932" s="2"/>
      <c r="K932" s="2"/>
      <c r="L932" s="2"/>
      <c r="M932" s="2"/>
      <c r="N932" s="2"/>
      <c r="O932" s="2"/>
      <c r="P932" s="2"/>
      <c r="Q932" s="2"/>
      <c r="R932" s="2"/>
      <c r="S932" s="2"/>
      <c r="T932" s="2"/>
      <c r="U932" s="2"/>
      <c r="V932" s="2"/>
      <c r="W932" s="2"/>
      <c r="X932" s="2"/>
      <c r="Y932" s="2"/>
      <c r="Z932" s="2"/>
      <c r="AA932" s="1622"/>
    </row>
    <row r="933" spans="1:27" ht="15.75">
      <c r="A933" s="2"/>
      <c r="B933" s="64"/>
      <c r="C933" s="2"/>
      <c r="D933" s="2"/>
      <c r="E933" s="2"/>
      <c r="F933" s="2"/>
      <c r="G933" s="2"/>
      <c r="H933" s="2"/>
      <c r="I933" s="2"/>
      <c r="J933" s="2"/>
      <c r="K933" s="2"/>
      <c r="L933" s="2"/>
      <c r="M933" s="2"/>
      <c r="N933" s="2"/>
      <c r="O933" s="2"/>
      <c r="P933" s="2"/>
      <c r="Q933" s="2"/>
      <c r="R933" s="2"/>
      <c r="S933" s="2"/>
      <c r="T933" s="2"/>
      <c r="U933" s="2"/>
      <c r="V933" s="2"/>
      <c r="W933" s="2"/>
      <c r="X933" s="2"/>
      <c r="Y933" s="2"/>
      <c r="Z933" s="2"/>
      <c r="AA933" s="1622"/>
    </row>
    <row r="934" spans="1:27" ht="15.75">
      <c r="A934" s="2"/>
      <c r="B934" s="64"/>
      <c r="C934" s="2"/>
      <c r="D934" s="2"/>
      <c r="E934" s="2"/>
      <c r="F934" s="2"/>
      <c r="G934" s="2"/>
      <c r="H934" s="2"/>
      <c r="I934" s="2"/>
      <c r="J934" s="2"/>
      <c r="K934" s="2"/>
      <c r="L934" s="2"/>
      <c r="M934" s="2"/>
      <c r="N934" s="2"/>
      <c r="O934" s="2"/>
      <c r="P934" s="2"/>
      <c r="Q934" s="2"/>
      <c r="R934" s="2"/>
      <c r="S934" s="2"/>
      <c r="T934" s="2"/>
      <c r="U934" s="2"/>
      <c r="V934" s="2"/>
      <c r="W934" s="2"/>
      <c r="X934" s="2"/>
      <c r="Y934" s="2"/>
      <c r="Z934" s="2"/>
      <c r="AA934" s="1622"/>
    </row>
    <row r="935" spans="1:27" ht="15.75">
      <c r="A935" s="2"/>
      <c r="B935" s="64"/>
      <c r="C935" s="2"/>
      <c r="D935" s="2"/>
      <c r="E935" s="2"/>
      <c r="F935" s="2"/>
      <c r="G935" s="2"/>
      <c r="H935" s="2"/>
      <c r="I935" s="2"/>
      <c r="J935" s="2"/>
      <c r="K935" s="2"/>
      <c r="L935" s="2"/>
      <c r="M935" s="2"/>
      <c r="N935" s="2"/>
      <c r="O935" s="2"/>
      <c r="P935" s="2"/>
      <c r="Q935" s="2"/>
      <c r="R935" s="2"/>
      <c r="S935" s="2"/>
      <c r="T935" s="2"/>
      <c r="U935" s="2"/>
      <c r="V935" s="2"/>
      <c r="W935" s="2"/>
      <c r="X935" s="2"/>
      <c r="Y935" s="2"/>
      <c r="Z935" s="2"/>
      <c r="AA935" s="1622"/>
    </row>
    <row r="936" spans="1:27" ht="15.75">
      <c r="A936" s="2"/>
      <c r="B936" s="64"/>
      <c r="C936" s="2"/>
      <c r="D936" s="2"/>
      <c r="E936" s="2"/>
      <c r="F936" s="2"/>
      <c r="G936" s="2"/>
      <c r="H936" s="2"/>
      <c r="I936" s="2"/>
      <c r="J936" s="2"/>
      <c r="K936" s="2"/>
      <c r="L936" s="2"/>
      <c r="M936" s="2"/>
      <c r="N936" s="2"/>
      <c r="O936" s="2"/>
      <c r="P936" s="2"/>
      <c r="Q936" s="2"/>
      <c r="R936" s="2"/>
      <c r="S936" s="2"/>
      <c r="T936" s="2"/>
      <c r="U936" s="2"/>
      <c r="V936" s="2"/>
      <c r="W936" s="2"/>
      <c r="X936" s="2"/>
      <c r="Y936" s="2"/>
      <c r="Z936" s="2"/>
      <c r="AA936" s="1622"/>
    </row>
    <row r="937" spans="1:27" ht="15.75">
      <c r="A937" s="2"/>
      <c r="B937" s="64"/>
      <c r="C937" s="2"/>
      <c r="D937" s="2"/>
      <c r="E937" s="2"/>
      <c r="F937" s="2"/>
      <c r="G937" s="2"/>
      <c r="H937" s="2"/>
      <c r="I937" s="2"/>
      <c r="J937" s="2"/>
      <c r="K937" s="2"/>
      <c r="L937" s="2"/>
      <c r="M937" s="2"/>
      <c r="N937" s="2"/>
      <c r="O937" s="2"/>
      <c r="P937" s="2"/>
      <c r="Q937" s="2"/>
      <c r="R937" s="2"/>
      <c r="S937" s="2"/>
      <c r="T937" s="2"/>
      <c r="U937" s="2"/>
      <c r="V937" s="2"/>
      <c r="W937" s="2"/>
      <c r="X937" s="2"/>
      <c r="Y937" s="2"/>
      <c r="Z937" s="2"/>
      <c r="AA937" s="1622"/>
    </row>
    <row r="938" spans="1:27" ht="15.75">
      <c r="A938" s="2"/>
      <c r="B938" s="64"/>
      <c r="C938" s="2"/>
      <c r="D938" s="2"/>
      <c r="E938" s="2"/>
      <c r="F938" s="2"/>
      <c r="G938" s="2"/>
      <c r="H938" s="2"/>
      <c r="I938" s="2"/>
      <c r="J938" s="2"/>
      <c r="K938" s="2"/>
      <c r="L938" s="2"/>
      <c r="M938" s="2"/>
      <c r="N938" s="2"/>
      <c r="O938" s="2"/>
      <c r="P938" s="2"/>
      <c r="Q938" s="2"/>
      <c r="R938" s="2"/>
      <c r="S938" s="2"/>
      <c r="T938" s="2"/>
      <c r="U938" s="2"/>
      <c r="V938" s="2"/>
      <c r="W938" s="2"/>
      <c r="X938" s="2"/>
      <c r="Y938" s="2"/>
      <c r="Z938" s="2"/>
      <c r="AA938" s="1622"/>
    </row>
    <row r="939" spans="1:27" ht="15.75">
      <c r="A939" s="2"/>
      <c r="B939" s="64"/>
      <c r="C939" s="2"/>
      <c r="D939" s="2"/>
      <c r="E939" s="2"/>
      <c r="F939" s="2"/>
      <c r="G939" s="2"/>
      <c r="H939" s="2"/>
      <c r="I939" s="2"/>
      <c r="J939" s="2"/>
      <c r="K939" s="2"/>
      <c r="L939" s="2"/>
      <c r="M939" s="2"/>
      <c r="N939" s="2"/>
      <c r="O939" s="2"/>
      <c r="P939" s="2"/>
      <c r="Q939" s="2"/>
      <c r="R939" s="2"/>
      <c r="S939" s="2"/>
      <c r="T939" s="2"/>
      <c r="U939" s="2"/>
      <c r="V939" s="2"/>
      <c r="W939" s="2"/>
      <c r="X939" s="2"/>
      <c r="Y939" s="2"/>
      <c r="Z939" s="2"/>
      <c r="AA939" s="1622"/>
    </row>
    <row r="940" spans="1:27" ht="15.75">
      <c r="A940" s="2"/>
      <c r="B940" s="64"/>
      <c r="C940" s="2"/>
      <c r="D940" s="2"/>
      <c r="E940" s="2"/>
      <c r="F940" s="2"/>
      <c r="G940" s="2"/>
      <c r="H940" s="2"/>
      <c r="I940" s="2"/>
      <c r="J940" s="2"/>
      <c r="K940" s="2"/>
      <c r="L940" s="2"/>
      <c r="M940" s="2"/>
      <c r="N940" s="2"/>
      <c r="O940" s="2"/>
      <c r="P940" s="2"/>
      <c r="Q940" s="2"/>
      <c r="R940" s="2"/>
      <c r="S940" s="2"/>
      <c r="T940" s="2"/>
      <c r="U940" s="2"/>
      <c r="V940" s="2"/>
      <c r="W940" s="2"/>
      <c r="X940" s="2"/>
      <c r="Y940" s="2"/>
      <c r="Z940" s="2"/>
      <c r="AA940" s="1622"/>
    </row>
    <row r="941" spans="1:27" ht="15.75">
      <c r="A941" s="2"/>
      <c r="B941" s="64"/>
      <c r="C941" s="2"/>
      <c r="D941" s="2"/>
      <c r="E941" s="2"/>
      <c r="F941" s="2"/>
      <c r="G941" s="2"/>
      <c r="H941" s="2"/>
      <c r="I941" s="2"/>
      <c r="J941" s="2"/>
      <c r="K941" s="2"/>
      <c r="L941" s="2"/>
      <c r="M941" s="2"/>
      <c r="N941" s="2"/>
      <c r="O941" s="2"/>
      <c r="P941" s="2"/>
      <c r="Q941" s="2"/>
      <c r="R941" s="2"/>
      <c r="S941" s="2"/>
      <c r="T941" s="2"/>
      <c r="U941" s="2"/>
      <c r="V941" s="2"/>
      <c r="W941" s="2"/>
      <c r="X941" s="2"/>
      <c r="Y941" s="2"/>
      <c r="Z941" s="2"/>
      <c r="AA941" s="1622"/>
    </row>
    <row r="942" spans="1:27" ht="15.75">
      <c r="A942" s="2"/>
      <c r="B942" s="64"/>
      <c r="C942" s="2"/>
      <c r="D942" s="2"/>
      <c r="E942" s="2"/>
      <c r="F942" s="2"/>
      <c r="G942" s="2"/>
      <c r="H942" s="2"/>
      <c r="I942" s="2"/>
      <c r="J942" s="2"/>
      <c r="K942" s="2"/>
      <c r="L942" s="2"/>
      <c r="M942" s="2"/>
      <c r="N942" s="2"/>
      <c r="O942" s="2"/>
      <c r="P942" s="2"/>
      <c r="Q942" s="2"/>
      <c r="R942" s="2"/>
      <c r="S942" s="2"/>
      <c r="T942" s="2"/>
      <c r="U942" s="2"/>
      <c r="V942" s="2"/>
      <c r="W942" s="2"/>
      <c r="X942" s="2"/>
      <c r="Y942" s="2"/>
      <c r="Z942" s="2"/>
      <c r="AA942" s="1622"/>
    </row>
    <row r="943" spans="1:27" ht="15.75">
      <c r="A943" s="2"/>
      <c r="B943" s="64"/>
      <c r="C943" s="2"/>
      <c r="D943" s="2"/>
      <c r="E943" s="2"/>
      <c r="F943" s="2"/>
      <c r="G943" s="2"/>
      <c r="H943" s="2"/>
      <c r="I943" s="2"/>
      <c r="J943" s="2"/>
      <c r="K943" s="2"/>
      <c r="L943" s="2"/>
      <c r="M943" s="2"/>
      <c r="N943" s="2"/>
      <c r="O943" s="2"/>
      <c r="P943" s="2"/>
      <c r="Q943" s="2"/>
      <c r="R943" s="2"/>
      <c r="S943" s="2"/>
      <c r="T943" s="2"/>
      <c r="U943" s="2"/>
      <c r="V943" s="2"/>
      <c r="W943" s="2"/>
      <c r="X943" s="2"/>
      <c r="Y943" s="2"/>
      <c r="Z943" s="2"/>
      <c r="AA943" s="1622"/>
    </row>
    <row r="944" spans="1:27" ht="15.75">
      <c r="A944" s="2"/>
      <c r="B944" s="64"/>
      <c r="C944" s="2"/>
      <c r="D944" s="2"/>
      <c r="E944" s="2"/>
      <c r="F944" s="2"/>
      <c r="G944" s="2"/>
      <c r="H944" s="2"/>
      <c r="I944" s="2"/>
      <c r="J944" s="2"/>
      <c r="K944" s="2"/>
      <c r="L944" s="2"/>
      <c r="M944" s="2"/>
      <c r="N944" s="2"/>
      <c r="O944" s="2"/>
      <c r="P944" s="2"/>
      <c r="Q944" s="2"/>
      <c r="R944" s="2"/>
      <c r="S944" s="2"/>
      <c r="T944" s="2"/>
      <c r="U944" s="2"/>
      <c r="V944" s="2"/>
      <c r="W944" s="2"/>
      <c r="X944" s="2"/>
      <c r="Y944" s="2"/>
      <c r="Z944" s="2"/>
      <c r="AA944" s="1622"/>
    </row>
    <row r="945" spans="1:27" ht="15.75">
      <c r="A945" s="2"/>
      <c r="B945" s="64"/>
      <c r="C945" s="2"/>
      <c r="D945" s="2"/>
      <c r="E945" s="2"/>
      <c r="F945" s="2"/>
      <c r="G945" s="2"/>
      <c r="H945" s="2"/>
      <c r="I945" s="2"/>
      <c r="J945" s="2"/>
      <c r="K945" s="2"/>
      <c r="L945" s="2"/>
      <c r="M945" s="2"/>
      <c r="N945" s="2"/>
      <c r="O945" s="2"/>
      <c r="P945" s="2"/>
      <c r="Q945" s="2"/>
      <c r="R945" s="2"/>
      <c r="S945" s="2"/>
      <c r="T945" s="2"/>
      <c r="U945" s="2"/>
      <c r="V945" s="2"/>
      <c r="W945" s="2"/>
      <c r="X945" s="2"/>
      <c r="Y945" s="2"/>
      <c r="Z945" s="2"/>
      <c r="AA945" s="1622"/>
    </row>
    <row r="946" spans="1:27" ht="15.75">
      <c r="A946" s="2"/>
      <c r="B946" s="64"/>
      <c r="C946" s="2"/>
      <c r="D946" s="2"/>
      <c r="E946" s="2"/>
      <c r="F946" s="2"/>
      <c r="G946" s="2"/>
      <c r="H946" s="2"/>
      <c r="I946" s="2"/>
      <c r="J946" s="2"/>
      <c r="K946" s="2"/>
      <c r="L946" s="2"/>
      <c r="M946" s="2"/>
      <c r="N946" s="2"/>
      <c r="O946" s="2"/>
      <c r="P946" s="2"/>
      <c r="Q946" s="2"/>
      <c r="R946" s="2"/>
      <c r="S946" s="2"/>
      <c r="T946" s="2"/>
      <c r="U946" s="2"/>
      <c r="V946" s="2"/>
      <c r="W946" s="2"/>
      <c r="X946" s="2"/>
      <c r="Y946" s="2"/>
      <c r="Z946" s="2"/>
      <c r="AA946" s="1622"/>
    </row>
    <row r="947" spans="1:27" ht="15.75">
      <c r="A947" s="2"/>
      <c r="B947" s="64"/>
      <c r="C947" s="2"/>
      <c r="D947" s="2"/>
      <c r="E947" s="2"/>
      <c r="F947" s="2"/>
      <c r="G947" s="2"/>
      <c r="H947" s="2"/>
      <c r="I947" s="2"/>
      <c r="J947" s="2"/>
      <c r="K947" s="2"/>
      <c r="L947" s="2"/>
      <c r="M947" s="2"/>
      <c r="N947" s="2"/>
      <c r="O947" s="2"/>
      <c r="P947" s="2"/>
      <c r="Q947" s="2"/>
      <c r="R947" s="2"/>
      <c r="S947" s="2"/>
      <c r="T947" s="2"/>
      <c r="U947" s="2"/>
      <c r="V947" s="2"/>
      <c r="W947" s="2"/>
      <c r="X947" s="2"/>
      <c r="Y947" s="2"/>
      <c r="Z947" s="2"/>
      <c r="AA947" s="1622"/>
    </row>
    <row r="948" spans="1:27" ht="15.75">
      <c r="A948" s="2"/>
      <c r="B948" s="64"/>
      <c r="C948" s="2"/>
      <c r="D948" s="2"/>
      <c r="E948" s="2"/>
      <c r="F948" s="2"/>
      <c r="G948" s="2"/>
      <c r="H948" s="2"/>
      <c r="I948" s="2"/>
      <c r="J948" s="2"/>
      <c r="K948" s="2"/>
      <c r="L948" s="2"/>
      <c r="M948" s="2"/>
      <c r="N948" s="2"/>
      <c r="O948" s="2"/>
      <c r="P948" s="2"/>
      <c r="Q948" s="2"/>
      <c r="R948" s="2"/>
      <c r="S948" s="2"/>
      <c r="T948" s="2"/>
      <c r="U948" s="2"/>
      <c r="V948" s="2"/>
      <c r="W948" s="2"/>
      <c r="X948" s="2"/>
      <c r="Y948" s="2"/>
      <c r="Z948" s="2"/>
      <c r="AA948" s="1622"/>
    </row>
    <row r="949" spans="1:27" ht="15.75">
      <c r="A949" s="2"/>
      <c r="B949" s="64"/>
      <c r="C949" s="2"/>
      <c r="D949" s="2"/>
      <c r="E949" s="2"/>
      <c r="F949" s="2"/>
      <c r="G949" s="2"/>
      <c r="H949" s="2"/>
      <c r="I949" s="2"/>
      <c r="J949" s="2"/>
      <c r="K949" s="2"/>
      <c r="L949" s="2"/>
      <c r="M949" s="2"/>
      <c r="N949" s="2"/>
      <c r="O949" s="2"/>
      <c r="P949" s="2"/>
      <c r="Q949" s="2"/>
      <c r="R949" s="2"/>
      <c r="S949" s="2"/>
      <c r="T949" s="2"/>
      <c r="U949" s="2"/>
      <c r="V949" s="2"/>
      <c r="W949" s="2"/>
      <c r="X949" s="2"/>
      <c r="Y949" s="2"/>
      <c r="Z949" s="2"/>
      <c r="AA949" s="1622"/>
    </row>
    <row r="950" spans="1:27" ht="15.75">
      <c r="A950" s="2"/>
      <c r="B950" s="64"/>
      <c r="C950" s="2"/>
      <c r="D950" s="2"/>
      <c r="E950" s="2"/>
      <c r="F950" s="2"/>
      <c r="G950" s="2"/>
      <c r="H950" s="2"/>
      <c r="I950" s="2"/>
      <c r="J950" s="2"/>
      <c r="K950" s="2"/>
      <c r="L950" s="2"/>
      <c r="M950" s="2"/>
      <c r="N950" s="2"/>
      <c r="O950" s="2"/>
      <c r="P950" s="2"/>
      <c r="Q950" s="2"/>
      <c r="R950" s="2"/>
      <c r="S950" s="2"/>
      <c r="T950" s="2"/>
      <c r="U950" s="2"/>
      <c r="V950" s="2"/>
      <c r="W950" s="2"/>
      <c r="X950" s="2"/>
      <c r="Y950" s="2"/>
      <c r="Z950" s="2"/>
      <c r="AA950" s="1622"/>
    </row>
    <row r="951" spans="1:27" ht="15.75">
      <c r="A951" s="2"/>
      <c r="B951" s="64"/>
      <c r="C951" s="2"/>
      <c r="D951" s="2"/>
      <c r="E951" s="2"/>
      <c r="F951" s="2"/>
      <c r="G951" s="2"/>
      <c r="H951" s="2"/>
      <c r="I951" s="2"/>
      <c r="J951" s="2"/>
      <c r="K951" s="2"/>
      <c r="L951" s="2"/>
      <c r="M951" s="2"/>
      <c r="N951" s="2"/>
      <c r="O951" s="2"/>
      <c r="P951" s="2"/>
      <c r="Q951" s="2"/>
      <c r="R951" s="2"/>
      <c r="S951" s="2"/>
      <c r="T951" s="2"/>
      <c r="U951" s="2"/>
      <c r="V951" s="2"/>
      <c r="W951" s="2"/>
      <c r="X951" s="2"/>
      <c r="Y951" s="2"/>
      <c r="Z951" s="2"/>
      <c r="AA951" s="1622"/>
    </row>
    <row r="952" spans="1:27" ht="15.75">
      <c r="A952" s="2"/>
      <c r="B952" s="64"/>
      <c r="C952" s="2"/>
      <c r="D952" s="2"/>
      <c r="E952" s="2"/>
      <c r="F952" s="2"/>
      <c r="G952" s="2"/>
      <c r="H952" s="2"/>
      <c r="I952" s="2"/>
      <c r="J952" s="2"/>
      <c r="K952" s="2"/>
      <c r="L952" s="2"/>
      <c r="M952" s="2"/>
      <c r="N952" s="2"/>
      <c r="O952" s="2"/>
      <c r="P952" s="2"/>
      <c r="Q952" s="2"/>
      <c r="R952" s="2"/>
      <c r="S952" s="2"/>
      <c r="T952" s="2"/>
      <c r="U952" s="2"/>
      <c r="V952" s="2"/>
      <c r="W952" s="2"/>
      <c r="X952" s="2"/>
      <c r="Y952" s="2"/>
      <c r="Z952" s="2"/>
      <c r="AA952" s="1622"/>
    </row>
    <row r="953" spans="1:27" ht="15.75">
      <c r="A953" s="2"/>
      <c r="B953" s="64"/>
      <c r="C953" s="2"/>
      <c r="D953" s="2"/>
      <c r="E953" s="2"/>
      <c r="F953" s="2"/>
      <c r="G953" s="2"/>
      <c r="H953" s="2"/>
      <c r="I953" s="2"/>
      <c r="J953" s="2"/>
      <c r="K953" s="2"/>
      <c r="L953" s="2"/>
      <c r="M953" s="2"/>
      <c r="N953" s="2"/>
      <c r="O953" s="2"/>
      <c r="P953" s="2"/>
      <c r="Q953" s="2"/>
      <c r="R953" s="2"/>
      <c r="S953" s="2"/>
      <c r="T953" s="2"/>
      <c r="U953" s="2"/>
      <c r="V953" s="2"/>
      <c r="W953" s="2"/>
      <c r="X953" s="2"/>
      <c r="Y953" s="2"/>
      <c r="Z953" s="2"/>
      <c r="AA953" s="1622"/>
    </row>
    <row r="954" spans="1:27" ht="15.75">
      <c r="A954" s="2"/>
      <c r="B954" s="64"/>
      <c r="C954" s="2"/>
      <c r="D954" s="2"/>
      <c r="E954" s="2"/>
      <c r="F954" s="2"/>
      <c r="G954" s="2"/>
      <c r="H954" s="2"/>
      <c r="I954" s="2"/>
      <c r="J954" s="2"/>
      <c r="K954" s="2"/>
      <c r="L954" s="2"/>
      <c r="M954" s="2"/>
      <c r="N954" s="2"/>
      <c r="O954" s="2"/>
      <c r="P954" s="2"/>
      <c r="Q954" s="2"/>
      <c r="R954" s="2"/>
      <c r="S954" s="2"/>
      <c r="T954" s="2"/>
      <c r="U954" s="2"/>
      <c r="V954" s="2"/>
      <c r="W954" s="2"/>
      <c r="X954" s="2"/>
      <c r="Y954" s="2"/>
      <c r="Z954" s="2"/>
      <c r="AA954" s="1622"/>
    </row>
    <row r="955" spans="1:27" ht="15.75">
      <c r="A955" s="2"/>
      <c r="B955" s="64"/>
      <c r="C955" s="2"/>
      <c r="D955" s="2"/>
      <c r="E955" s="2"/>
      <c r="F955" s="2"/>
      <c r="G955" s="2"/>
      <c r="H955" s="2"/>
      <c r="I955" s="2"/>
      <c r="J955" s="2"/>
      <c r="K955" s="2"/>
      <c r="L955" s="2"/>
      <c r="M955" s="2"/>
      <c r="N955" s="2"/>
      <c r="O955" s="2"/>
      <c r="P955" s="2"/>
      <c r="Q955" s="2"/>
      <c r="R955" s="2"/>
      <c r="S955" s="2"/>
      <c r="T955" s="2"/>
      <c r="U955" s="2"/>
      <c r="V955" s="2"/>
      <c r="W955" s="2"/>
      <c r="X955" s="2"/>
      <c r="Y955" s="2"/>
      <c r="Z955" s="2"/>
      <c r="AA955" s="1622"/>
    </row>
    <row r="956" spans="1:27" ht="15.75">
      <c r="A956" s="2"/>
      <c r="B956" s="64"/>
      <c r="C956" s="2"/>
      <c r="D956" s="2"/>
      <c r="E956" s="2"/>
      <c r="F956" s="2"/>
      <c r="G956" s="2"/>
      <c r="H956" s="2"/>
      <c r="I956" s="2"/>
      <c r="J956" s="2"/>
      <c r="K956" s="2"/>
      <c r="L956" s="2"/>
      <c r="M956" s="2"/>
      <c r="N956" s="2"/>
      <c r="O956" s="2"/>
      <c r="P956" s="2"/>
      <c r="Q956" s="2"/>
      <c r="R956" s="2"/>
      <c r="S956" s="2"/>
      <c r="T956" s="2"/>
      <c r="U956" s="2"/>
      <c r="V956" s="2"/>
      <c r="W956" s="2"/>
      <c r="X956" s="2"/>
      <c r="Y956" s="2"/>
      <c r="Z956" s="2"/>
      <c r="AA956" s="1622"/>
    </row>
    <row r="957" spans="1:27" ht="15.75">
      <c r="A957" s="2"/>
      <c r="B957" s="64"/>
      <c r="C957" s="2"/>
      <c r="D957" s="2"/>
      <c r="E957" s="2"/>
      <c r="F957" s="2"/>
      <c r="G957" s="2"/>
      <c r="H957" s="2"/>
      <c r="I957" s="2"/>
      <c r="J957" s="2"/>
      <c r="K957" s="2"/>
      <c r="L957" s="2"/>
      <c r="M957" s="2"/>
      <c r="N957" s="2"/>
      <c r="O957" s="2"/>
      <c r="P957" s="2"/>
      <c r="Q957" s="2"/>
      <c r="R957" s="2"/>
      <c r="S957" s="2"/>
      <c r="T957" s="2"/>
      <c r="U957" s="2"/>
      <c r="V957" s="2"/>
      <c r="W957" s="2"/>
      <c r="X957" s="2"/>
      <c r="Y957" s="2"/>
      <c r="Z957" s="2"/>
      <c r="AA957" s="1622"/>
    </row>
    <row r="958" spans="1:27" ht="15.75">
      <c r="A958" s="2"/>
      <c r="B958" s="64"/>
      <c r="C958" s="2"/>
      <c r="D958" s="2"/>
      <c r="E958" s="2"/>
      <c r="F958" s="2"/>
      <c r="G958" s="2"/>
      <c r="H958" s="2"/>
      <c r="I958" s="2"/>
      <c r="J958" s="2"/>
      <c r="K958" s="2"/>
      <c r="L958" s="2"/>
      <c r="M958" s="2"/>
      <c r="N958" s="2"/>
      <c r="O958" s="2"/>
      <c r="P958" s="2"/>
      <c r="Q958" s="2"/>
      <c r="R958" s="2"/>
      <c r="S958" s="2"/>
      <c r="T958" s="2"/>
      <c r="U958" s="2"/>
      <c r="V958" s="2"/>
      <c r="W958" s="2"/>
      <c r="X958" s="2"/>
      <c r="Y958" s="2"/>
      <c r="Z958" s="2"/>
      <c r="AA958" s="1622"/>
    </row>
    <row r="959" spans="1:27" ht="15.75">
      <c r="A959" s="2"/>
      <c r="B959" s="64"/>
      <c r="C959" s="2"/>
      <c r="D959" s="2"/>
      <c r="E959" s="2"/>
      <c r="F959" s="2"/>
      <c r="G959" s="2"/>
      <c r="H959" s="2"/>
      <c r="I959" s="2"/>
      <c r="J959" s="2"/>
      <c r="K959" s="2"/>
      <c r="L959" s="2"/>
      <c r="M959" s="2"/>
      <c r="N959" s="2"/>
      <c r="O959" s="2"/>
      <c r="P959" s="2"/>
      <c r="Q959" s="2"/>
      <c r="R959" s="2"/>
      <c r="S959" s="2"/>
      <c r="T959" s="2"/>
      <c r="U959" s="2"/>
      <c r="V959" s="2"/>
      <c r="W959" s="2"/>
      <c r="X959" s="2"/>
      <c r="Y959" s="2"/>
      <c r="Z959" s="2"/>
      <c r="AA959" s="1622"/>
    </row>
    <row r="960" spans="1:27" ht="15.75">
      <c r="A960" s="2"/>
      <c r="B960" s="64"/>
      <c r="C960" s="2"/>
      <c r="D960" s="2"/>
      <c r="E960" s="2"/>
      <c r="F960" s="2"/>
      <c r="G960" s="2"/>
      <c r="H960" s="2"/>
      <c r="I960" s="2"/>
      <c r="J960" s="2"/>
      <c r="K960" s="2"/>
      <c r="L960" s="2"/>
      <c r="M960" s="2"/>
      <c r="N960" s="2"/>
      <c r="O960" s="2"/>
      <c r="P960" s="2"/>
      <c r="Q960" s="2"/>
      <c r="R960" s="2"/>
      <c r="S960" s="2"/>
      <c r="T960" s="2"/>
      <c r="U960" s="2"/>
      <c r="V960" s="2"/>
      <c r="W960" s="2"/>
      <c r="X960" s="2"/>
      <c r="Y960" s="2"/>
      <c r="Z960" s="2"/>
      <c r="AA960" s="1622"/>
    </row>
    <row r="961" spans="1:27" ht="15.75">
      <c r="A961" s="2"/>
      <c r="B961" s="64"/>
      <c r="C961" s="2"/>
      <c r="D961" s="2"/>
      <c r="E961" s="2"/>
      <c r="F961" s="2"/>
      <c r="G961" s="2"/>
      <c r="H961" s="2"/>
      <c r="I961" s="2"/>
      <c r="J961" s="2"/>
      <c r="K961" s="2"/>
      <c r="L961" s="2"/>
      <c r="M961" s="2"/>
      <c r="N961" s="2"/>
      <c r="O961" s="2"/>
      <c r="P961" s="2"/>
      <c r="Q961" s="2"/>
      <c r="R961" s="2"/>
      <c r="S961" s="2"/>
      <c r="T961" s="2"/>
      <c r="U961" s="2"/>
      <c r="V961" s="2"/>
      <c r="W961" s="2"/>
      <c r="X961" s="2"/>
      <c r="Y961" s="2"/>
      <c r="Z961" s="2"/>
      <c r="AA961" s="1622"/>
    </row>
    <row r="962" spans="1:27" ht="15.75">
      <c r="A962" s="2"/>
      <c r="B962" s="64"/>
      <c r="C962" s="2"/>
      <c r="D962" s="2"/>
      <c r="E962" s="2"/>
      <c r="F962" s="2"/>
      <c r="G962" s="2"/>
      <c r="H962" s="2"/>
      <c r="I962" s="2"/>
      <c r="J962" s="2"/>
      <c r="K962" s="2"/>
      <c r="L962" s="2"/>
      <c r="M962" s="2"/>
      <c r="N962" s="2"/>
      <c r="O962" s="2"/>
      <c r="P962" s="2"/>
      <c r="Q962" s="2"/>
      <c r="R962" s="2"/>
      <c r="S962" s="2"/>
      <c r="T962" s="2"/>
      <c r="U962" s="2"/>
      <c r="V962" s="2"/>
      <c r="W962" s="2"/>
      <c r="X962" s="2"/>
      <c r="Y962" s="2"/>
      <c r="Z962" s="2"/>
      <c r="AA962" s="1622"/>
    </row>
    <row r="963" spans="1:27" ht="15.75">
      <c r="A963" s="2"/>
      <c r="B963" s="64"/>
      <c r="C963" s="2"/>
      <c r="D963" s="2"/>
      <c r="E963" s="2"/>
      <c r="F963" s="2"/>
      <c r="G963" s="2"/>
      <c r="H963" s="2"/>
      <c r="I963" s="2"/>
      <c r="J963" s="2"/>
      <c r="K963" s="2"/>
      <c r="L963" s="2"/>
      <c r="M963" s="2"/>
      <c r="N963" s="2"/>
      <c r="O963" s="2"/>
      <c r="P963" s="2"/>
      <c r="Q963" s="2"/>
      <c r="R963" s="2"/>
      <c r="S963" s="2"/>
      <c r="T963" s="2"/>
      <c r="U963" s="2"/>
      <c r="V963" s="2"/>
      <c r="W963" s="2"/>
      <c r="X963" s="2"/>
      <c r="Y963" s="2"/>
      <c r="Z963" s="2"/>
      <c r="AA963" s="1622"/>
    </row>
    <row r="964" spans="1:27" ht="15.75">
      <c r="A964" s="2"/>
      <c r="B964" s="64"/>
      <c r="C964" s="2"/>
      <c r="D964" s="2"/>
      <c r="E964" s="2"/>
      <c r="F964" s="2"/>
      <c r="G964" s="2"/>
      <c r="H964" s="2"/>
      <c r="I964" s="2"/>
      <c r="J964" s="2"/>
      <c r="K964" s="2"/>
      <c r="L964" s="2"/>
      <c r="M964" s="2"/>
      <c r="N964" s="2"/>
      <c r="O964" s="2"/>
      <c r="P964" s="2"/>
      <c r="Q964" s="2"/>
      <c r="R964" s="2"/>
      <c r="S964" s="2"/>
      <c r="T964" s="2"/>
      <c r="U964" s="2"/>
      <c r="V964" s="2"/>
      <c r="W964" s="2"/>
      <c r="X964" s="2"/>
      <c r="Y964" s="2"/>
      <c r="Z964" s="2"/>
      <c r="AA964" s="1622"/>
    </row>
    <row r="965" spans="1:27" ht="15.75">
      <c r="A965" s="2"/>
      <c r="B965" s="64"/>
      <c r="C965" s="2"/>
      <c r="D965" s="2"/>
      <c r="E965" s="2"/>
      <c r="F965" s="2"/>
      <c r="G965" s="2"/>
      <c r="H965" s="2"/>
      <c r="I965" s="2"/>
      <c r="J965" s="2"/>
      <c r="K965" s="2"/>
      <c r="L965" s="2"/>
      <c r="M965" s="2"/>
      <c r="N965" s="2"/>
      <c r="O965" s="2"/>
      <c r="P965" s="2"/>
      <c r="Q965" s="2"/>
      <c r="R965" s="2"/>
      <c r="S965" s="2"/>
      <c r="T965" s="2"/>
      <c r="U965" s="2"/>
      <c r="V965" s="2"/>
      <c r="W965" s="2"/>
      <c r="X965" s="2"/>
      <c r="Y965" s="2"/>
      <c r="Z965" s="2"/>
      <c r="AA965" s="1622"/>
    </row>
    <row r="966" spans="1:27" ht="15.75">
      <c r="A966" s="2"/>
      <c r="B966" s="64"/>
      <c r="C966" s="2"/>
      <c r="D966" s="2"/>
      <c r="E966" s="2"/>
      <c r="F966" s="2"/>
      <c r="G966" s="2"/>
      <c r="H966" s="2"/>
      <c r="I966" s="2"/>
      <c r="J966" s="2"/>
      <c r="K966" s="2"/>
      <c r="L966" s="2"/>
      <c r="M966" s="2"/>
      <c r="N966" s="2"/>
      <c r="O966" s="2"/>
      <c r="P966" s="2"/>
      <c r="Q966" s="2"/>
      <c r="R966" s="2"/>
      <c r="S966" s="2"/>
      <c r="T966" s="2"/>
      <c r="U966" s="2"/>
      <c r="V966" s="2"/>
      <c r="W966" s="2"/>
      <c r="X966" s="2"/>
      <c r="Y966" s="2"/>
      <c r="Z966" s="2"/>
      <c r="AA966" s="1622"/>
    </row>
    <row r="967" spans="1:27" ht="15.75">
      <c r="A967" s="2"/>
      <c r="B967" s="64"/>
      <c r="C967" s="2"/>
      <c r="D967" s="2"/>
      <c r="E967" s="2"/>
      <c r="F967" s="2"/>
      <c r="G967" s="2"/>
      <c r="H967" s="2"/>
      <c r="I967" s="2"/>
      <c r="J967" s="2"/>
      <c r="K967" s="2"/>
      <c r="L967" s="2"/>
      <c r="M967" s="2"/>
      <c r="N967" s="2"/>
      <c r="O967" s="2"/>
      <c r="P967" s="2"/>
      <c r="Q967" s="2"/>
      <c r="R967" s="2"/>
      <c r="S967" s="2"/>
      <c r="T967" s="2"/>
      <c r="U967" s="2"/>
      <c r="V967" s="2"/>
      <c r="W967" s="2"/>
      <c r="X967" s="2"/>
      <c r="Y967" s="2"/>
      <c r="Z967" s="2"/>
      <c r="AA967" s="1622"/>
    </row>
    <row r="968" spans="1:27" ht="15.75">
      <c r="A968" s="2"/>
      <c r="B968" s="64"/>
      <c r="C968" s="2"/>
      <c r="D968" s="2"/>
      <c r="E968" s="2"/>
      <c r="F968" s="2"/>
      <c r="G968" s="2"/>
      <c r="H968" s="2"/>
      <c r="I968" s="2"/>
      <c r="J968" s="2"/>
      <c r="K968" s="2"/>
      <c r="L968" s="2"/>
      <c r="M968" s="2"/>
      <c r="N968" s="2"/>
      <c r="O968" s="2"/>
      <c r="P968" s="2"/>
      <c r="Q968" s="2"/>
      <c r="R968" s="2"/>
      <c r="S968" s="2"/>
      <c r="T968" s="2"/>
      <c r="U968" s="2"/>
      <c r="V968" s="2"/>
      <c r="W968" s="2"/>
      <c r="X968" s="2"/>
      <c r="Y968" s="2"/>
      <c r="Z968" s="2"/>
      <c r="AA968" s="1622"/>
    </row>
    <row r="969" spans="1:27" ht="15.75">
      <c r="A969" s="2"/>
      <c r="B969" s="64"/>
      <c r="C969" s="2"/>
      <c r="D969" s="2"/>
      <c r="E969" s="2"/>
      <c r="F969" s="2"/>
      <c r="G969" s="2"/>
      <c r="H969" s="2"/>
      <c r="I969" s="2"/>
      <c r="J969" s="2"/>
      <c r="K969" s="2"/>
      <c r="L969" s="2"/>
      <c r="M969" s="2"/>
      <c r="N969" s="2"/>
      <c r="O969" s="2"/>
      <c r="P969" s="2"/>
      <c r="Q969" s="2"/>
      <c r="R969" s="2"/>
      <c r="S969" s="2"/>
      <c r="T969" s="2"/>
      <c r="U969" s="2"/>
      <c r="V969" s="2"/>
      <c r="W969" s="2"/>
      <c r="X969" s="2"/>
      <c r="Y969" s="2"/>
      <c r="Z969" s="2"/>
      <c r="AA969" s="1622"/>
    </row>
    <row r="970" spans="1:27" ht="15.75">
      <c r="A970" s="2"/>
      <c r="B970" s="64"/>
      <c r="C970" s="2"/>
      <c r="D970" s="2"/>
      <c r="E970" s="2"/>
      <c r="F970" s="2"/>
      <c r="G970" s="2"/>
      <c r="H970" s="2"/>
      <c r="I970" s="2"/>
      <c r="J970" s="2"/>
      <c r="K970" s="2"/>
      <c r="L970" s="2"/>
      <c r="M970" s="2"/>
      <c r="N970" s="2"/>
      <c r="O970" s="2"/>
      <c r="P970" s="2"/>
      <c r="Q970" s="2"/>
      <c r="R970" s="2"/>
      <c r="S970" s="2"/>
      <c r="T970" s="2"/>
      <c r="U970" s="2"/>
      <c r="V970" s="2"/>
      <c r="W970" s="2"/>
      <c r="X970" s="2"/>
      <c r="Y970" s="2"/>
      <c r="Z970" s="2"/>
      <c r="AA970" s="1622"/>
    </row>
    <row r="971" spans="1:27" ht="15.75">
      <c r="A971" s="2"/>
      <c r="B971" s="64"/>
      <c r="C971" s="2"/>
      <c r="D971" s="2"/>
      <c r="E971" s="2"/>
      <c r="F971" s="2"/>
      <c r="G971" s="2"/>
      <c r="H971" s="2"/>
      <c r="I971" s="2"/>
      <c r="J971" s="2"/>
      <c r="K971" s="2"/>
      <c r="L971" s="2"/>
      <c r="M971" s="2"/>
      <c r="N971" s="2"/>
      <c r="O971" s="2"/>
      <c r="P971" s="2"/>
      <c r="Q971" s="2"/>
      <c r="R971" s="2"/>
      <c r="S971" s="2"/>
      <c r="T971" s="2"/>
      <c r="U971" s="2"/>
      <c r="V971" s="2"/>
      <c r="W971" s="2"/>
      <c r="X971" s="2"/>
      <c r="Y971" s="2"/>
      <c r="Z971" s="2"/>
      <c r="AA971" s="1622"/>
    </row>
    <row r="972" spans="1:27" ht="15.75">
      <c r="A972" s="2"/>
      <c r="B972" s="64"/>
      <c r="C972" s="2"/>
      <c r="D972" s="2"/>
      <c r="E972" s="2"/>
      <c r="F972" s="2"/>
      <c r="G972" s="2"/>
      <c r="H972" s="2"/>
      <c r="I972" s="2"/>
      <c r="J972" s="2"/>
      <c r="K972" s="2"/>
      <c r="L972" s="2"/>
      <c r="M972" s="2"/>
      <c r="N972" s="2"/>
      <c r="O972" s="2"/>
      <c r="P972" s="2"/>
      <c r="Q972" s="2"/>
      <c r="R972" s="2"/>
      <c r="S972" s="2"/>
      <c r="T972" s="2"/>
      <c r="U972" s="2"/>
      <c r="V972" s="2"/>
      <c r="W972" s="2"/>
      <c r="X972" s="2"/>
      <c r="Y972" s="2"/>
      <c r="Z972" s="2"/>
      <c r="AA972" s="1622"/>
    </row>
    <row r="973" spans="1:27" ht="15.75">
      <c r="A973" s="2"/>
      <c r="B973" s="64"/>
      <c r="C973" s="2"/>
      <c r="D973" s="2"/>
      <c r="E973" s="2"/>
      <c r="F973" s="2"/>
      <c r="G973" s="2"/>
      <c r="H973" s="2"/>
      <c r="I973" s="2"/>
      <c r="J973" s="2"/>
      <c r="K973" s="2"/>
      <c r="L973" s="2"/>
      <c r="M973" s="2"/>
      <c r="N973" s="2"/>
      <c r="O973" s="2"/>
      <c r="P973" s="2"/>
      <c r="Q973" s="2"/>
      <c r="R973" s="2"/>
      <c r="S973" s="2"/>
      <c r="T973" s="2"/>
      <c r="U973" s="2"/>
      <c r="V973" s="2"/>
      <c r="W973" s="2"/>
      <c r="X973" s="2"/>
      <c r="Y973" s="2"/>
      <c r="Z973" s="2"/>
      <c r="AA973" s="1622"/>
    </row>
    <row r="974" spans="1:27" ht="15.75">
      <c r="A974" s="2"/>
      <c r="B974" s="64"/>
      <c r="C974" s="2"/>
      <c r="D974" s="2"/>
      <c r="E974" s="2"/>
      <c r="F974" s="2"/>
      <c r="G974" s="2"/>
      <c r="H974" s="2"/>
      <c r="I974" s="2"/>
      <c r="J974" s="2"/>
      <c r="K974" s="2"/>
      <c r="L974" s="2"/>
      <c r="M974" s="2"/>
      <c r="N974" s="2"/>
      <c r="O974" s="2"/>
      <c r="P974" s="2"/>
      <c r="Q974" s="2"/>
      <c r="R974" s="2"/>
      <c r="S974" s="2"/>
      <c r="T974" s="2"/>
      <c r="U974" s="2"/>
      <c r="V974" s="2"/>
      <c r="W974" s="2"/>
      <c r="X974" s="2"/>
      <c r="Y974" s="2"/>
      <c r="Z974" s="2"/>
      <c r="AA974" s="1622"/>
    </row>
    <row r="975" spans="1:27" ht="15.75">
      <c r="A975" s="2"/>
      <c r="B975" s="64"/>
      <c r="C975" s="2"/>
      <c r="D975" s="2"/>
      <c r="E975" s="2"/>
      <c r="F975" s="2"/>
      <c r="G975" s="2"/>
      <c r="H975" s="2"/>
      <c r="I975" s="2"/>
      <c r="J975" s="2"/>
      <c r="K975" s="2"/>
      <c r="L975" s="2"/>
      <c r="M975" s="2"/>
      <c r="N975" s="2"/>
      <c r="O975" s="2"/>
      <c r="P975" s="2"/>
      <c r="Q975" s="2"/>
      <c r="R975" s="2"/>
      <c r="S975" s="2"/>
      <c r="T975" s="2"/>
      <c r="U975" s="2"/>
      <c r="V975" s="2"/>
      <c r="W975" s="2"/>
      <c r="X975" s="2"/>
      <c r="Y975" s="2"/>
      <c r="Z975" s="2"/>
      <c r="AA975" s="1622"/>
    </row>
    <row r="976" spans="1:27" ht="15.75">
      <c r="A976" s="2"/>
      <c r="B976" s="64"/>
      <c r="C976" s="2"/>
      <c r="D976" s="2"/>
      <c r="E976" s="2"/>
      <c r="F976" s="2"/>
      <c r="G976" s="2"/>
      <c r="H976" s="2"/>
      <c r="I976" s="2"/>
      <c r="J976" s="2"/>
      <c r="K976" s="2"/>
      <c r="L976" s="2"/>
      <c r="M976" s="2"/>
      <c r="N976" s="2"/>
      <c r="O976" s="2"/>
      <c r="P976" s="2"/>
      <c r="Q976" s="2"/>
      <c r="R976" s="2"/>
      <c r="S976" s="2"/>
      <c r="T976" s="2"/>
      <c r="U976" s="2"/>
      <c r="V976" s="2"/>
      <c r="W976" s="2"/>
      <c r="X976" s="2"/>
      <c r="Y976" s="2"/>
      <c r="Z976" s="2"/>
      <c r="AA976" s="1622"/>
    </row>
    <row r="977" spans="1:27" ht="15.75">
      <c r="A977" s="2"/>
      <c r="B977" s="64"/>
      <c r="C977" s="2"/>
      <c r="D977" s="2"/>
      <c r="E977" s="2"/>
      <c r="F977" s="2"/>
      <c r="G977" s="2"/>
      <c r="H977" s="2"/>
      <c r="I977" s="2"/>
      <c r="J977" s="2"/>
      <c r="K977" s="2"/>
      <c r="L977" s="2"/>
      <c r="M977" s="2"/>
      <c r="N977" s="2"/>
      <c r="O977" s="2"/>
      <c r="P977" s="2"/>
      <c r="Q977" s="2"/>
      <c r="R977" s="2"/>
      <c r="S977" s="2"/>
      <c r="T977" s="2"/>
      <c r="U977" s="2"/>
      <c r="V977" s="2"/>
      <c r="W977" s="2"/>
      <c r="X977" s="2"/>
      <c r="Y977" s="2"/>
      <c r="Z977" s="2"/>
      <c r="AA977" s="1622"/>
    </row>
    <row r="978" spans="1:27" ht="15.75">
      <c r="A978" s="2"/>
      <c r="B978" s="64"/>
      <c r="C978" s="2"/>
      <c r="D978" s="2"/>
      <c r="E978" s="2"/>
      <c r="F978" s="2"/>
      <c r="G978" s="2"/>
      <c r="H978" s="2"/>
      <c r="I978" s="2"/>
      <c r="J978" s="2"/>
      <c r="K978" s="2"/>
      <c r="L978" s="2"/>
      <c r="M978" s="2"/>
      <c r="N978" s="2"/>
      <c r="O978" s="2"/>
      <c r="P978" s="2"/>
      <c r="Q978" s="2"/>
      <c r="R978" s="2"/>
      <c r="S978" s="2"/>
      <c r="T978" s="2"/>
      <c r="U978" s="2"/>
      <c r="V978" s="2"/>
      <c r="W978" s="2"/>
      <c r="X978" s="2"/>
      <c r="Y978" s="2"/>
      <c r="Z978" s="2"/>
      <c r="AA978" s="1622"/>
    </row>
    <row r="979" spans="1:27" ht="15.75">
      <c r="A979" s="2"/>
      <c r="B979" s="64"/>
      <c r="C979" s="2"/>
      <c r="D979" s="2"/>
      <c r="E979" s="2"/>
      <c r="F979" s="2"/>
      <c r="G979" s="2"/>
      <c r="H979" s="2"/>
      <c r="I979" s="2"/>
      <c r="J979" s="2"/>
      <c r="K979" s="2"/>
      <c r="L979" s="2"/>
      <c r="M979" s="2"/>
      <c r="N979" s="2"/>
      <c r="O979" s="2"/>
      <c r="P979" s="2"/>
      <c r="Q979" s="2"/>
      <c r="R979" s="2"/>
      <c r="S979" s="2"/>
      <c r="T979" s="2"/>
      <c r="U979" s="2"/>
      <c r="V979" s="2"/>
      <c r="W979" s="2"/>
      <c r="X979" s="2"/>
      <c r="Y979" s="2"/>
      <c r="Z979" s="2"/>
      <c r="AA979" s="1622"/>
    </row>
    <row r="980" spans="1:27" ht="15.75">
      <c r="A980" s="2"/>
      <c r="B980" s="64"/>
      <c r="C980" s="2"/>
      <c r="D980" s="2"/>
      <c r="E980" s="2"/>
      <c r="F980" s="2"/>
      <c r="G980" s="2"/>
      <c r="H980" s="2"/>
      <c r="I980" s="2"/>
      <c r="J980" s="2"/>
      <c r="K980" s="2"/>
      <c r="L980" s="2"/>
      <c r="M980" s="2"/>
      <c r="N980" s="2"/>
      <c r="O980" s="2"/>
      <c r="P980" s="2"/>
      <c r="Q980" s="2"/>
      <c r="R980" s="2"/>
      <c r="S980" s="2"/>
      <c r="T980" s="2"/>
      <c r="U980" s="2"/>
      <c r="V980" s="2"/>
      <c r="W980" s="2"/>
      <c r="X980" s="2"/>
      <c r="Y980" s="2"/>
      <c r="Z980" s="2"/>
      <c r="AA980" s="1622"/>
    </row>
    <row r="981" spans="1:27" ht="15.75">
      <c r="A981" s="2"/>
      <c r="B981" s="64"/>
      <c r="C981" s="2"/>
      <c r="D981" s="2"/>
      <c r="E981" s="2"/>
      <c r="F981" s="2"/>
      <c r="G981" s="2"/>
      <c r="H981" s="2"/>
      <c r="I981" s="2"/>
      <c r="J981" s="2"/>
      <c r="K981" s="2"/>
      <c r="L981" s="2"/>
      <c r="M981" s="2"/>
      <c r="N981" s="2"/>
      <c r="O981" s="2"/>
      <c r="P981" s="2"/>
      <c r="Q981" s="2"/>
      <c r="R981" s="2"/>
      <c r="S981" s="2"/>
      <c r="T981" s="2"/>
      <c r="U981" s="2"/>
      <c r="V981" s="2"/>
      <c r="W981" s="2"/>
      <c r="X981" s="2"/>
      <c r="Y981" s="2"/>
      <c r="Z981" s="2"/>
      <c r="AA981" s="1622"/>
    </row>
    <row r="982" spans="1:27" ht="15.75">
      <c r="A982" s="2"/>
      <c r="B982" s="64"/>
      <c r="C982" s="2"/>
      <c r="D982" s="2"/>
      <c r="E982" s="2"/>
      <c r="F982" s="2"/>
      <c r="G982" s="2"/>
      <c r="H982" s="2"/>
      <c r="I982" s="2"/>
      <c r="J982" s="2"/>
      <c r="K982" s="2"/>
      <c r="L982" s="2"/>
      <c r="M982" s="2"/>
      <c r="N982" s="2"/>
      <c r="O982" s="2"/>
      <c r="P982" s="2"/>
      <c r="Q982" s="2"/>
      <c r="R982" s="2"/>
      <c r="S982" s="2"/>
      <c r="T982" s="2"/>
      <c r="U982" s="2"/>
      <c r="V982" s="2"/>
      <c r="W982" s="2"/>
      <c r="X982" s="2"/>
      <c r="Y982" s="2"/>
      <c r="Z982" s="2"/>
      <c r="AA982" s="1622"/>
    </row>
    <row r="983" spans="1:27" ht="15.75">
      <c r="A983" s="2"/>
      <c r="B983" s="64"/>
      <c r="C983" s="2"/>
      <c r="D983" s="2"/>
      <c r="E983" s="2"/>
      <c r="F983" s="2"/>
      <c r="G983" s="2"/>
      <c r="H983" s="2"/>
      <c r="I983" s="2"/>
      <c r="J983" s="2"/>
      <c r="K983" s="2"/>
      <c r="L983" s="2"/>
      <c r="M983" s="2"/>
      <c r="N983" s="2"/>
      <c r="O983" s="2"/>
      <c r="P983" s="2"/>
      <c r="Q983" s="2"/>
      <c r="R983" s="2"/>
      <c r="S983" s="2"/>
      <c r="T983" s="2"/>
      <c r="U983" s="2"/>
      <c r="V983" s="2"/>
      <c r="W983" s="2"/>
      <c r="X983" s="2"/>
      <c r="Y983" s="2"/>
      <c r="Z983" s="2"/>
      <c r="AA983" s="1622"/>
    </row>
    <row r="984" spans="1:27" ht="15.75">
      <c r="A984" s="2"/>
      <c r="B984" s="64"/>
      <c r="C984" s="2"/>
      <c r="D984" s="2"/>
      <c r="E984" s="2"/>
      <c r="F984" s="2"/>
      <c r="G984" s="2"/>
      <c r="H984" s="2"/>
      <c r="I984" s="2"/>
      <c r="J984" s="2"/>
      <c r="K984" s="2"/>
      <c r="L984" s="2"/>
      <c r="M984" s="2"/>
      <c r="N984" s="2"/>
      <c r="O984" s="2"/>
      <c r="P984" s="2"/>
      <c r="Q984" s="2"/>
      <c r="R984" s="2"/>
      <c r="S984" s="2"/>
      <c r="T984" s="2"/>
      <c r="U984" s="2"/>
      <c r="V984" s="2"/>
      <c r="W984" s="2"/>
      <c r="X984" s="2"/>
      <c r="Y984" s="2"/>
      <c r="Z984" s="2"/>
      <c r="AA984" s="1622"/>
    </row>
    <row r="985" spans="1:27" ht="15.75">
      <c r="A985" s="2"/>
      <c r="B985" s="64"/>
      <c r="C985" s="2"/>
      <c r="D985" s="2"/>
      <c r="E985" s="2"/>
      <c r="F985" s="2"/>
      <c r="G985" s="2"/>
      <c r="H985" s="2"/>
      <c r="I985" s="2"/>
      <c r="J985" s="2"/>
      <c r="K985" s="2"/>
      <c r="L985" s="2"/>
      <c r="M985" s="2"/>
      <c r="N985" s="2"/>
      <c r="O985" s="2"/>
      <c r="P985" s="2"/>
      <c r="Q985" s="2"/>
      <c r="R985" s="2"/>
      <c r="S985" s="2"/>
      <c r="T985" s="2"/>
      <c r="U985" s="2"/>
      <c r="V985" s="2"/>
      <c r="W985" s="2"/>
      <c r="X985" s="2"/>
      <c r="Y985" s="2"/>
      <c r="Z985" s="2"/>
      <c r="AA985" s="1622"/>
    </row>
    <row r="986" spans="1:27" ht="15.75">
      <c r="A986" s="2"/>
      <c r="B986" s="64"/>
      <c r="C986" s="2"/>
      <c r="D986" s="2"/>
      <c r="E986" s="2"/>
      <c r="F986" s="2"/>
      <c r="G986" s="2"/>
      <c r="H986" s="2"/>
      <c r="I986" s="2"/>
      <c r="J986" s="2"/>
      <c r="K986" s="2"/>
      <c r="L986" s="2"/>
      <c r="M986" s="2"/>
      <c r="N986" s="2"/>
      <c r="O986" s="2"/>
      <c r="P986" s="2"/>
      <c r="Q986" s="2"/>
      <c r="R986" s="2"/>
      <c r="S986" s="2"/>
      <c r="T986" s="2"/>
      <c r="U986" s="2"/>
      <c r="V986" s="2"/>
      <c r="W986" s="2"/>
      <c r="X986" s="2"/>
      <c r="Y986" s="2"/>
      <c r="Z986" s="2"/>
      <c r="AA986" s="1622"/>
    </row>
    <row r="987" spans="1:27" ht="15.75">
      <c r="A987" s="2"/>
      <c r="B987" s="64"/>
      <c r="C987" s="2"/>
      <c r="D987" s="2"/>
      <c r="E987" s="2"/>
      <c r="F987" s="2"/>
      <c r="G987" s="2"/>
      <c r="H987" s="2"/>
      <c r="I987" s="2"/>
      <c r="J987" s="2"/>
      <c r="K987" s="2"/>
      <c r="L987" s="2"/>
      <c r="M987" s="2"/>
      <c r="N987" s="2"/>
      <c r="O987" s="2"/>
      <c r="P987" s="2"/>
      <c r="Q987" s="2"/>
      <c r="R987" s="2"/>
      <c r="S987" s="2"/>
      <c r="T987" s="2"/>
      <c r="U987" s="2"/>
      <c r="V987" s="2"/>
      <c r="W987" s="2"/>
      <c r="X987" s="2"/>
      <c r="Y987" s="2"/>
      <c r="Z987" s="2"/>
      <c r="AA987" s="1622"/>
    </row>
    <row r="988" spans="1:27" ht="15.75">
      <c r="A988" s="2"/>
      <c r="B988" s="64"/>
      <c r="C988" s="2"/>
      <c r="D988" s="2"/>
      <c r="E988" s="2"/>
      <c r="F988" s="2"/>
      <c r="G988" s="2"/>
      <c r="H988" s="2"/>
      <c r="I988" s="2"/>
      <c r="J988" s="2"/>
      <c r="K988" s="2"/>
      <c r="L988" s="2"/>
      <c r="M988" s="2"/>
      <c r="N988" s="2"/>
      <c r="O988" s="2"/>
      <c r="P988" s="2"/>
      <c r="Q988" s="2"/>
      <c r="R988" s="2"/>
      <c r="S988" s="2"/>
      <c r="T988" s="2"/>
      <c r="U988" s="2"/>
      <c r="V988" s="2"/>
      <c r="W988" s="2"/>
      <c r="X988" s="2"/>
      <c r="Y988" s="2"/>
      <c r="Z988" s="2"/>
      <c r="AA988" s="1622"/>
    </row>
    <row r="989" spans="1:27" ht="15.75">
      <c r="A989" s="2"/>
      <c r="B989" s="64"/>
      <c r="C989" s="2"/>
      <c r="D989" s="2"/>
      <c r="E989" s="2"/>
      <c r="F989" s="2"/>
      <c r="G989" s="2"/>
      <c r="H989" s="2"/>
      <c r="I989" s="2"/>
      <c r="J989" s="2"/>
      <c r="K989" s="2"/>
      <c r="L989" s="2"/>
      <c r="M989" s="2"/>
      <c r="N989" s="2"/>
      <c r="O989" s="2"/>
      <c r="P989" s="2"/>
      <c r="Q989" s="2"/>
      <c r="R989" s="2"/>
      <c r="S989" s="2"/>
      <c r="T989" s="2"/>
      <c r="U989" s="2"/>
      <c r="V989" s="2"/>
      <c r="W989" s="2"/>
      <c r="X989" s="2"/>
      <c r="Y989" s="2"/>
      <c r="Z989" s="2"/>
      <c r="AA989" s="1622"/>
    </row>
    <row r="990" spans="1:27" ht="15.75">
      <c r="A990" s="2"/>
      <c r="B990" s="64"/>
      <c r="C990" s="2"/>
      <c r="D990" s="2"/>
      <c r="E990" s="2"/>
      <c r="F990" s="2"/>
      <c r="G990" s="2"/>
      <c r="H990" s="2"/>
      <c r="I990" s="2"/>
      <c r="J990" s="2"/>
      <c r="K990" s="2"/>
      <c r="L990" s="2"/>
      <c r="M990" s="2"/>
      <c r="N990" s="2"/>
      <c r="O990" s="2"/>
      <c r="P990" s="2"/>
      <c r="Q990" s="2"/>
      <c r="R990" s="2"/>
      <c r="S990" s="2"/>
      <c r="T990" s="2"/>
      <c r="U990" s="2"/>
      <c r="V990" s="2"/>
      <c r="W990" s="2"/>
      <c r="X990" s="2"/>
      <c r="Y990" s="2"/>
      <c r="Z990" s="2"/>
      <c r="AA990" s="1622"/>
    </row>
    <row r="991" spans="1:27" ht="15.75">
      <c r="A991" s="2"/>
      <c r="B991" s="64"/>
      <c r="C991" s="2"/>
      <c r="D991" s="2"/>
      <c r="E991" s="2"/>
      <c r="F991" s="2"/>
      <c r="G991" s="2"/>
      <c r="H991" s="2"/>
      <c r="I991" s="2"/>
      <c r="J991" s="2"/>
      <c r="K991" s="2"/>
      <c r="L991" s="2"/>
      <c r="M991" s="2"/>
      <c r="N991" s="2"/>
      <c r="O991" s="2"/>
      <c r="P991" s="2"/>
      <c r="Q991" s="2"/>
      <c r="R991" s="2"/>
      <c r="S991" s="2"/>
      <c r="T991" s="2"/>
      <c r="U991" s="2"/>
      <c r="V991" s="2"/>
      <c r="W991" s="2"/>
      <c r="X991" s="2"/>
      <c r="Y991" s="2"/>
      <c r="Z991" s="2"/>
      <c r="AA991" s="1622"/>
    </row>
    <row r="992" spans="1:27" ht="15.75">
      <c r="A992" s="2"/>
      <c r="B992" s="64"/>
      <c r="C992" s="2"/>
      <c r="D992" s="2"/>
      <c r="E992" s="2"/>
      <c r="F992" s="2"/>
      <c r="G992" s="2"/>
      <c r="H992" s="2"/>
      <c r="I992" s="2"/>
      <c r="J992" s="2"/>
      <c r="K992" s="2"/>
      <c r="L992" s="2"/>
      <c r="M992" s="2"/>
      <c r="N992" s="2"/>
      <c r="O992" s="2"/>
      <c r="P992" s="2"/>
      <c r="Q992" s="2"/>
      <c r="R992" s="2"/>
      <c r="S992" s="2"/>
      <c r="T992" s="2"/>
      <c r="U992" s="2"/>
      <c r="V992" s="2"/>
      <c r="W992" s="2"/>
      <c r="X992" s="2"/>
      <c r="Y992" s="2"/>
      <c r="Z992" s="2"/>
      <c r="AA992" s="1622"/>
    </row>
    <row r="993" spans="1:27" ht="15.75">
      <c r="A993" s="2"/>
      <c r="B993" s="64"/>
      <c r="C993" s="2"/>
      <c r="D993" s="2"/>
      <c r="E993" s="2"/>
      <c r="F993" s="2"/>
      <c r="G993" s="2"/>
      <c r="H993" s="2"/>
      <c r="I993" s="2"/>
      <c r="J993" s="2"/>
      <c r="K993" s="2"/>
      <c r="L993" s="2"/>
      <c r="M993" s="2"/>
      <c r="N993" s="2"/>
      <c r="O993" s="2"/>
      <c r="P993" s="2"/>
      <c r="Q993" s="2"/>
      <c r="R993" s="2"/>
      <c r="S993" s="2"/>
      <c r="T993" s="2"/>
      <c r="U993" s="2"/>
      <c r="V993" s="2"/>
      <c r="W993" s="2"/>
      <c r="X993" s="2"/>
      <c r="Y993" s="2"/>
      <c r="Z993" s="2"/>
      <c r="AA993" s="1622"/>
    </row>
    <row r="994" spans="1:27" ht="15.75">
      <c r="A994" s="2"/>
      <c r="B994" s="64"/>
      <c r="C994" s="2"/>
      <c r="D994" s="2"/>
      <c r="E994" s="2"/>
      <c r="F994" s="2"/>
      <c r="G994" s="2"/>
      <c r="H994" s="2"/>
      <c r="I994" s="2"/>
      <c r="J994" s="2"/>
      <c r="K994" s="2"/>
      <c r="L994" s="2"/>
      <c r="M994" s="2"/>
      <c r="N994" s="2"/>
      <c r="O994" s="2"/>
      <c r="P994" s="2"/>
      <c r="Q994" s="2"/>
      <c r="R994" s="2"/>
      <c r="S994" s="2"/>
      <c r="T994" s="2"/>
      <c r="U994" s="2"/>
      <c r="V994" s="2"/>
      <c r="W994" s="2"/>
      <c r="X994" s="2"/>
      <c r="Y994" s="2"/>
      <c r="Z994" s="2"/>
      <c r="AA994" s="1622"/>
    </row>
    <row r="995" spans="1:27" ht="15.75">
      <c r="A995" s="2"/>
      <c r="B995" s="64"/>
      <c r="C995" s="2"/>
      <c r="D995" s="2"/>
      <c r="E995" s="2"/>
      <c r="F995" s="2"/>
      <c r="G995" s="2"/>
      <c r="H995" s="2"/>
      <c r="I995" s="2"/>
      <c r="J995" s="2"/>
      <c r="K995" s="2"/>
      <c r="L995" s="2"/>
      <c r="M995" s="2"/>
      <c r="N995" s="2"/>
      <c r="O995" s="2"/>
      <c r="P995" s="2"/>
      <c r="Q995" s="2"/>
      <c r="R995" s="2"/>
      <c r="S995" s="2"/>
      <c r="T995" s="2"/>
      <c r="U995" s="2"/>
      <c r="V995" s="2"/>
      <c r="W995" s="2"/>
      <c r="X995" s="2"/>
      <c r="Y995" s="2"/>
      <c r="Z995" s="2"/>
      <c r="AA995" s="1622"/>
    </row>
    <row r="996" spans="1:27" ht="15.75">
      <c r="A996" s="2"/>
      <c r="B996" s="64"/>
      <c r="C996" s="2"/>
      <c r="D996" s="2"/>
      <c r="E996" s="2"/>
      <c r="F996" s="2"/>
      <c r="G996" s="2"/>
      <c r="H996" s="2"/>
      <c r="I996" s="2"/>
      <c r="J996" s="2"/>
      <c r="K996" s="2"/>
      <c r="L996" s="2"/>
      <c r="M996" s="2"/>
      <c r="N996" s="2"/>
      <c r="O996" s="2"/>
      <c r="P996" s="2"/>
      <c r="Q996" s="2"/>
      <c r="R996" s="2"/>
      <c r="S996" s="2"/>
      <c r="T996" s="2"/>
      <c r="U996" s="2"/>
      <c r="V996" s="2"/>
      <c r="W996" s="2"/>
      <c r="X996" s="2"/>
      <c r="Y996" s="2"/>
      <c r="Z996" s="2"/>
      <c r="AA996" s="1622"/>
    </row>
    <row r="997" spans="1:27" ht="15.75">
      <c r="A997" s="2"/>
      <c r="B997" s="64"/>
      <c r="C997" s="2"/>
      <c r="D997" s="2"/>
      <c r="E997" s="2"/>
      <c r="F997" s="2"/>
      <c r="G997" s="2"/>
      <c r="H997" s="2"/>
      <c r="I997" s="2"/>
      <c r="J997" s="2"/>
      <c r="K997" s="2"/>
      <c r="L997" s="2"/>
      <c r="M997" s="2"/>
      <c r="N997" s="2"/>
      <c r="O997" s="2"/>
      <c r="P997" s="2"/>
      <c r="Q997" s="2"/>
      <c r="R997" s="2"/>
      <c r="S997" s="2"/>
      <c r="T997" s="2"/>
      <c r="U997" s="2"/>
      <c r="V997" s="2"/>
      <c r="W997" s="2"/>
      <c r="X997" s="2"/>
      <c r="Y997" s="2"/>
      <c r="Z997" s="2"/>
      <c r="AA997" s="1622"/>
    </row>
    <row r="998" spans="1:27" ht="15.75">
      <c r="A998" s="2"/>
      <c r="B998" s="64"/>
      <c r="C998" s="2"/>
      <c r="D998" s="2"/>
      <c r="E998" s="2"/>
      <c r="F998" s="2"/>
      <c r="G998" s="2"/>
      <c r="H998" s="2"/>
      <c r="I998" s="2"/>
      <c r="J998" s="2"/>
      <c r="K998" s="2"/>
      <c r="L998" s="2"/>
      <c r="M998" s="2"/>
      <c r="N998" s="2"/>
      <c r="O998" s="2"/>
      <c r="P998" s="2"/>
      <c r="Q998" s="2"/>
      <c r="R998" s="2"/>
      <c r="S998" s="2"/>
      <c r="T998" s="2"/>
      <c r="U998" s="2"/>
      <c r="V998" s="2"/>
      <c r="W998" s="2"/>
      <c r="X998" s="2"/>
      <c r="Y998" s="2"/>
      <c r="Z998" s="2"/>
      <c r="AA998" s="1622"/>
    </row>
    <row r="999" spans="1:27" ht="15.75">
      <c r="A999" s="2"/>
      <c r="B999" s="64"/>
      <c r="C999" s="2"/>
      <c r="D999" s="2"/>
      <c r="E999" s="2"/>
      <c r="F999" s="2"/>
      <c r="G999" s="2"/>
      <c r="H999" s="2"/>
      <c r="I999" s="2"/>
      <c r="J999" s="2"/>
      <c r="K999" s="2"/>
      <c r="L999" s="2"/>
      <c r="M999" s="2"/>
      <c r="N999" s="2"/>
      <c r="O999" s="2"/>
      <c r="P999" s="2"/>
      <c r="Q999" s="2"/>
      <c r="R999" s="2"/>
      <c r="S999" s="2"/>
      <c r="T999" s="2"/>
      <c r="U999" s="2"/>
      <c r="V999" s="2"/>
      <c r="W999" s="2"/>
      <c r="X999" s="2"/>
      <c r="Y999" s="2"/>
      <c r="Z999" s="2"/>
      <c r="AA999" s="1622"/>
    </row>
    <row r="1000" spans="1:27" ht="15.75">
      <c r="A1000" s="2"/>
      <c r="B1000" s="64"/>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1622"/>
    </row>
    <row r="1001" spans="1:27" ht="15.75">
      <c r="A1001" s="2"/>
      <c r="B1001" s="64"/>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1622"/>
    </row>
    <row r="1002" spans="1:27">
      <c r="A1002" s="1622"/>
      <c r="B1002" s="1622"/>
      <c r="C1002" s="1622"/>
      <c r="D1002" s="1622"/>
      <c r="E1002" s="1622"/>
      <c r="F1002" s="1622"/>
      <c r="G1002" s="1622"/>
      <c r="H1002" s="1622"/>
      <c r="I1002" s="1622"/>
      <c r="J1002" s="1622"/>
      <c r="K1002" s="1622"/>
      <c r="L1002" s="1622"/>
      <c r="M1002" s="1622"/>
      <c r="N1002" s="1622"/>
      <c r="O1002" s="1622"/>
      <c r="P1002" s="1622"/>
      <c r="Q1002" s="1622"/>
      <c r="R1002" s="1622"/>
      <c r="S1002" s="1622"/>
      <c r="T1002" s="1622"/>
      <c r="U1002" s="1622"/>
      <c r="V1002" s="1622"/>
      <c r="W1002" s="1622"/>
      <c r="X1002" s="1622"/>
      <c r="Y1002" s="1622"/>
      <c r="Z1002" s="1622"/>
      <c r="AA1002" s="1622"/>
    </row>
  </sheetData>
  <mergeCells count="106">
    <mergeCell ref="C65:M65"/>
    <mergeCell ref="C66:M66"/>
    <mergeCell ref="C67:M67"/>
    <mergeCell ref="C68:M68"/>
    <mergeCell ref="A60:A62"/>
    <mergeCell ref="C60:M60"/>
    <mergeCell ref="C61:M61"/>
    <mergeCell ref="C62:M62"/>
    <mergeCell ref="C63:M63"/>
    <mergeCell ref="C64:M64"/>
    <mergeCell ref="C50:M50"/>
    <mergeCell ref="C51:M51"/>
    <mergeCell ref="A54:A59"/>
    <mergeCell ref="C54:M54"/>
    <mergeCell ref="C55:M55"/>
    <mergeCell ref="C56:M56"/>
    <mergeCell ref="C57:M57"/>
    <mergeCell ref="C58:M58"/>
    <mergeCell ref="C59:M59"/>
    <mergeCell ref="A17:A53"/>
    <mergeCell ref="C17:M17"/>
    <mergeCell ref="C18:M18"/>
    <mergeCell ref="B19:B25"/>
    <mergeCell ref="F23:H23"/>
    <mergeCell ref="B26:B29"/>
    <mergeCell ref="J31:L31"/>
    <mergeCell ref="B33:B35"/>
    <mergeCell ref="L45:M45"/>
    <mergeCell ref="B46:B49"/>
    <mergeCell ref="F47:F48"/>
    <mergeCell ref="G47:G48"/>
    <mergeCell ref="K47:M48"/>
    <mergeCell ref="I48:J48"/>
    <mergeCell ref="D41:E41"/>
    <mergeCell ref="F41:G41"/>
    <mergeCell ref="D42:E42"/>
    <mergeCell ref="F42:G42"/>
    <mergeCell ref="F44:G44"/>
    <mergeCell ref="H44:I44"/>
    <mergeCell ref="B36:B45"/>
    <mergeCell ref="D39:E39"/>
    <mergeCell ref="F39:G39"/>
    <mergeCell ref="H39:I39"/>
    <mergeCell ref="J39:K39"/>
    <mergeCell ref="L39:M39"/>
    <mergeCell ref="D40:E40"/>
    <mergeCell ref="F40:G40"/>
    <mergeCell ref="H40:I40"/>
    <mergeCell ref="J40:K40"/>
    <mergeCell ref="L40:M40"/>
    <mergeCell ref="F37:G37"/>
    <mergeCell ref="H37:I37"/>
    <mergeCell ref="J37:K37"/>
    <mergeCell ref="L37:M37"/>
    <mergeCell ref="D38:E38"/>
    <mergeCell ref="F38:G38"/>
    <mergeCell ref="H38:I38"/>
    <mergeCell ref="J38:K38"/>
    <mergeCell ref="L38:M38"/>
    <mergeCell ref="D37:E37"/>
    <mergeCell ref="I8:M8"/>
    <mergeCell ref="B9:B11"/>
    <mergeCell ref="F10:G10"/>
    <mergeCell ref="I10:J10"/>
    <mergeCell ref="C11:D11"/>
    <mergeCell ref="F11:G11"/>
    <mergeCell ref="J4:J5"/>
    <mergeCell ref="K4:K5"/>
    <mergeCell ref="L4:L5"/>
    <mergeCell ref="M4:M5"/>
    <mergeCell ref="V4:V5"/>
    <mergeCell ref="W4:W5"/>
    <mergeCell ref="X4:X5"/>
    <mergeCell ref="Y4:Y5"/>
    <mergeCell ref="Z4:Z5"/>
    <mergeCell ref="AA4:AA5"/>
    <mergeCell ref="P4:P5"/>
    <mergeCell ref="Q4:Q5"/>
    <mergeCell ref="R4:R5"/>
    <mergeCell ref="S4:S5"/>
    <mergeCell ref="T4:T5"/>
    <mergeCell ref="U4:U5"/>
    <mergeCell ref="N4:N5"/>
    <mergeCell ref="O4:O5"/>
    <mergeCell ref="A2:A16"/>
    <mergeCell ref="C2:M2"/>
    <mergeCell ref="C3:M3"/>
    <mergeCell ref="B4:B5"/>
    <mergeCell ref="C4:C5"/>
    <mergeCell ref="D4:D5"/>
    <mergeCell ref="E4:E5"/>
    <mergeCell ref="F4:G4"/>
    <mergeCell ref="H4:H5"/>
    <mergeCell ref="I4:I5"/>
    <mergeCell ref="I11:J11"/>
    <mergeCell ref="C12:M12"/>
    <mergeCell ref="C13:M13"/>
    <mergeCell ref="C14:M14"/>
    <mergeCell ref="B15:B16"/>
    <mergeCell ref="C15:D15"/>
    <mergeCell ref="F15:M15"/>
    <mergeCell ref="C16:M16"/>
    <mergeCell ref="F5:G5"/>
    <mergeCell ref="C6:M6"/>
    <mergeCell ref="C7:M7"/>
    <mergeCell ref="C8:D8"/>
  </mergeCell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abColor rgb="FFFFFFFF"/>
  </sheetPr>
  <dimension ref="A1:L62"/>
  <sheetViews>
    <sheetView showGridLines="0" topLeftCell="B41" workbookViewId="0">
      <selection activeCell="G28" sqref="G28"/>
    </sheetView>
  </sheetViews>
  <sheetFormatPr baseColWidth="10" defaultColWidth="9.140625" defaultRowHeight="15"/>
  <cols>
    <col min="1" max="1" width="21.42578125" style="3" customWidth="1"/>
    <col min="2" max="2" width="35.7109375" style="3" customWidth="1"/>
    <col min="3" max="13" width="14.28515625" style="3" customWidth="1"/>
    <col min="14" max="16384" width="9.140625" style="3"/>
  </cols>
  <sheetData>
    <row r="1" spans="1:12" ht="22.5" customHeight="1" thickBot="1">
      <c r="A1" s="540" t="s">
        <v>1463</v>
      </c>
      <c r="B1" s="541"/>
      <c r="C1" s="542" t="s">
        <v>316</v>
      </c>
      <c r="D1" s="542" t="s">
        <v>316</v>
      </c>
      <c r="E1" s="542" t="s">
        <v>316</v>
      </c>
      <c r="F1" s="542" t="s">
        <v>316</v>
      </c>
      <c r="G1" s="542" t="s">
        <v>316</v>
      </c>
      <c r="H1" s="542" t="s">
        <v>316</v>
      </c>
      <c r="I1" s="542" t="s">
        <v>316</v>
      </c>
      <c r="J1" s="542" t="s">
        <v>316</v>
      </c>
      <c r="K1" s="542" t="s">
        <v>316</v>
      </c>
      <c r="L1" s="543" t="s">
        <v>316</v>
      </c>
    </row>
    <row r="2" spans="1:12" ht="36" customHeight="1">
      <c r="A2" s="544" t="s">
        <v>1</v>
      </c>
      <c r="B2" s="4057" t="s">
        <v>1464</v>
      </c>
      <c r="C2" s="4057"/>
      <c r="D2" s="4057"/>
      <c r="E2" s="4057"/>
      <c r="F2" s="4057"/>
      <c r="G2" s="4057"/>
      <c r="H2" s="4057"/>
      <c r="I2" s="4057"/>
      <c r="J2" s="4057"/>
      <c r="K2" s="4057"/>
      <c r="L2" s="4869"/>
    </row>
    <row r="3" spans="1:12" ht="15" customHeight="1">
      <c r="A3" s="545" t="s">
        <v>3</v>
      </c>
      <c r="B3" s="3591" t="s">
        <v>1441</v>
      </c>
      <c r="C3" s="3591"/>
      <c r="D3" s="3591"/>
      <c r="E3" s="3591"/>
      <c r="F3" s="3591"/>
      <c r="G3" s="3591"/>
      <c r="H3" s="3591"/>
      <c r="I3" s="3591"/>
      <c r="J3" s="3591"/>
      <c r="K3" s="3591"/>
      <c r="L3" s="3887"/>
    </row>
    <row r="4" spans="1:12" ht="15" customHeight="1">
      <c r="A4" s="547" t="s">
        <v>131</v>
      </c>
      <c r="B4" s="554" t="s">
        <v>75</v>
      </c>
      <c r="C4" s="566" t="s">
        <v>316</v>
      </c>
      <c r="D4" s="887" t="s">
        <v>316</v>
      </c>
      <c r="E4" s="3891" t="s">
        <v>132</v>
      </c>
      <c r="F4" s="3892"/>
      <c r="G4" s="567" t="s">
        <v>75</v>
      </c>
      <c r="H4" s="554" t="s">
        <v>316</v>
      </c>
      <c r="I4" s="554" t="s">
        <v>316</v>
      </c>
      <c r="J4" s="554" t="s">
        <v>316</v>
      </c>
      <c r="K4" s="554" t="s">
        <v>316</v>
      </c>
      <c r="L4" s="558" t="s">
        <v>316</v>
      </c>
    </row>
    <row r="5" spans="1:12" ht="20.25" customHeight="1">
      <c r="A5" s="547" t="s">
        <v>7</v>
      </c>
      <c r="B5" s="554" t="s">
        <v>316</v>
      </c>
      <c r="C5" s="554" t="s">
        <v>316</v>
      </c>
      <c r="D5" s="554" t="s">
        <v>316</v>
      </c>
      <c r="E5" s="554" t="s">
        <v>316</v>
      </c>
      <c r="F5" s="554" t="s">
        <v>316</v>
      </c>
      <c r="G5" s="554" t="s">
        <v>316</v>
      </c>
      <c r="H5" s="554" t="s">
        <v>316</v>
      </c>
      <c r="I5" s="554" t="s">
        <v>316</v>
      </c>
      <c r="J5" s="554" t="s">
        <v>316</v>
      </c>
      <c r="K5" s="554" t="s">
        <v>316</v>
      </c>
      <c r="L5" s="558" t="s">
        <v>316</v>
      </c>
    </row>
    <row r="6" spans="1:12" ht="20.25" customHeight="1">
      <c r="A6" s="547" t="s">
        <v>9</v>
      </c>
      <c r="B6" s="554" t="s">
        <v>316</v>
      </c>
      <c r="C6" s="554" t="s">
        <v>316</v>
      </c>
      <c r="D6" s="554" t="s">
        <v>316</v>
      </c>
      <c r="E6" s="554" t="s">
        <v>316</v>
      </c>
      <c r="F6" s="554" t="s">
        <v>316</v>
      </c>
      <c r="G6" s="554" t="s">
        <v>316</v>
      </c>
      <c r="H6" s="554" t="s">
        <v>316</v>
      </c>
      <c r="I6" s="554" t="s">
        <v>316</v>
      </c>
      <c r="J6" s="554" t="s">
        <v>316</v>
      </c>
      <c r="K6" s="554" t="s">
        <v>316</v>
      </c>
      <c r="L6" s="558" t="s">
        <v>316</v>
      </c>
    </row>
    <row r="7" spans="1:12" ht="15" customHeight="1">
      <c r="A7" s="547" t="s">
        <v>11</v>
      </c>
      <c r="B7" s="3623" t="s">
        <v>316</v>
      </c>
      <c r="C7" s="3623"/>
      <c r="D7" s="141" t="s">
        <v>883</v>
      </c>
      <c r="E7" s="2"/>
      <c r="F7" s="832" t="s">
        <v>316</v>
      </c>
      <c r="G7" s="833" t="s">
        <v>12</v>
      </c>
      <c r="H7" s="3623" t="s">
        <v>365</v>
      </c>
      <c r="I7" s="3623"/>
      <c r="J7" s="3623"/>
      <c r="K7" s="3623"/>
      <c r="L7" s="3893"/>
    </row>
    <row r="8" spans="1:12" ht="15.75">
      <c r="A8" s="3614" t="s">
        <v>13</v>
      </c>
      <c r="B8" s="2" t="s">
        <v>316</v>
      </c>
      <c r="C8" s="2" t="s">
        <v>316</v>
      </c>
      <c r="D8" s="141" t="s">
        <v>316</v>
      </c>
      <c r="E8" s="141" t="s">
        <v>316</v>
      </c>
      <c r="F8" s="141" t="s">
        <v>316</v>
      </c>
      <c r="G8" s="141" t="s">
        <v>316</v>
      </c>
      <c r="H8" s="2" t="s">
        <v>316</v>
      </c>
      <c r="I8" s="2" t="s">
        <v>316</v>
      </c>
      <c r="J8" s="2" t="s">
        <v>316</v>
      </c>
      <c r="K8" s="2" t="s">
        <v>316</v>
      </c>
      <c r="L8" s="14" t="s">
        <v>316</v>
      </c>
    </row>
    <row r="9" spans="1:12" ht="15" customHeight="1">
      <c r="A9" s="3614"/>
      <c r="B9" s="3598" t="s">
        <v>365</v>
      </c>
      <c r="C9" s="3598"/>
      <c r="D9" s="2" t="s">
        <v>316</v>
      </c>
      <c r="E9" s="3598" t="s">
        <v>316</v>
      </c>
      <c r="F9" s="3598"/>
      <c r="G9" s="2" t="s">
        <v>316</v>
      </c>
      <c r="H9" s="3598" t="s">
        <v>316</v>
      </c>
      <c r="I9" s="3598"/>
      <c r="J9" s="2" t="s">
        <v>316</v>
      </c>
      <c r="K9" s="2" t="s">
        <v>316</v>
      </c>
      <c r="L9" s="14" t="s">
        <v>316</v>
      </c>
    </row>
    <row r="10" spans="1:12" ht="15" customHeight="1">
      <c r="A10" s="3894"/>
      <c r="B10" s="3598" t="s">
        <v>17</v>
      </c>
      <c r="C10" s="3598"/>
      <c r="D10" s="115" t="s">
        <v>316</v>
      </c>
      <c r="E10" s="3598" t="s">
        <v>17</v>
      </c>
      <c r="F10" s="3598"/>
      <c r="G10" s="115" t="s">
        <v>316</v>
      </c>
      <c r="H10" s="3598" t="s">
        <v>17</v>
      </c>
      <c r="I10" s="3598"/>
      <c r="J10" s="115" t="s">
        <v>316</v>
      </c>
      <c r="K10" s="115" t="s">
        <v>316</v>
      </c>
      <c r="L10" s="143" t="s">
        <v>316</v>
      </c>
    </row>
    <row r="11" spans="1:12" ht="15" customHeight="1">
      <c r="A11" s="547" t="s">
        <v>136</v>
      </c>
      <c r="B11" s="3591" t="s">
        <v>1465</v>
      </c>
      <c r="C11" s="3591"/>
      <c r="D11" s="3591"/>
      <c r="E11" s="3591"/>
      <c r="F11" s="3591"/>
      <c r="G11" s="3591"/>
      <c r="H11" s="3591"/>
      <c r="I11" s="3591"/>
      <c r="J11" s="3591"/>
      <c r="K11" s="3591"/>
      <c r="L11" s="3887"/>
    </row>
    <row r="12" spans="1:12" ht="21.75" customHeight="1">
      <c r="A12" s="547" t="s">
        <v>18</v>
      </c>
      <c r="B12" s="554" t="s">
        <v>316</v>
      </c>
      <c r="C12" s="554" t="s">
        <v>316</v>
      </c>
      <c r="D12" s="554" t="s">
        <v>316</v>
      </c>
      <c r="E12" s="554" t="s">
        <v>316</v>
      </c>
      <c r="F12" s="554" t="s">
        <v>316</v>
      </c>
      <c r="G12" s="554" t="s">
        <v>316</v>
      </c>
      <c r="H12" s="554" t="s">
        <v>316</v>
      </c>
      <c r="I12" s="554" t="s">
        <v>316</v>
      </c>
      <c r="J12" s="554" t="s">
        <v>316</v>
      </c>
      <c r="K12" s="115" t="s">
        <v>316</v>
      </c>
      <c r="L12" s="143" t="s">
        <v>316</v>
      </c>
    </row>
    <row r="13" spans="1:12" ht="15" customHeight="1">
      <c r="A13" s="547" t="s">
        <v>19</v>
      </c>
      <c r="B13" s="3591" t="s">
        <v>1466</v>
      </c>
      <c r="C13" s="3591"/>
      <c r="D13" s="3591"/>
      <c r="E13" s="3591"/>
      <c r="F13" s="3591"/>
      <c r="G13" s="3591"/>
      <c r="H13" s="3591"/>
      <c r="I13" s="3591"/>
      <c r="J13" s="3591"/>
      <c r="K13" s="3591"/>
      <c r="L13" s="3887"/>
    </row>
    <row r="14" spans="1:12" ht="15.75">
      <c r="A14" s="3614" t="s">
        <v>140</v>
      </c>
      <c r="B14" s="3591" t="s">
        <v>219</v>
      </c>
      <c r="C14" s="3591"/>
      <c r="D14" s="551" t="s">
        <v>142</v>
      </c>
      <c r="E14" s="141" t="s">
        <v>237</v>
      </c>
      <c r="F14" s="2"/>
      <c r="G14" s="2"/>
      <c r="H14" s="2"/>
      <c r="I14" s="2"/>
      <c r="J14" s="2"/>
      <c r="K14" s="2" t="s">
        <v>316</v>
      </c>
      <c r="L14" s="14" t="s">
        <v>316</v>
      </c>
    </row>
    <row r="15" spans="1:12" ht="15.75">
      <c r="A15" s="3614"/>
      <c r="B15" s="3591" t="s">
        <v>316</v>
      </c>
      <c r="C15" s="3591"/>
      <c r="D15" s="3591"/>
      <c r="E15" s="3591"/>
      <c r="F15" s="3591"/>
      <c r="G15" s="3591"/>
      <c r="H15" s="3591"/>
      <c r="I15" s="3591"/>
      <c r="J15" s="3591"/>
      <c r="K15" s="3591"/>
      <c r="L15" s="3887"/>
    </row>
    <row r="16" spans="1:12" ht="15" customHeight="1">
      <c r="A16" s="545" t="s">
        <v>144</v>
      </c>
      <c r="B16" s="3591" t="s">
        <v>133</v>
      </c>
      <c r="C16" s="3591"/>
      <c r="D16" s="3591"/>
      <c r="E16" s="3591"/>
      <c r="F16" s="3591"/>
      <c r="G16" s="3591"/>
      <c r="H16" s="3591"/>
      <c r="I16" s="3591"/>
      <c r="J16" s="3591"/>
      <c r="K16" s="3591"/>
      <c r="L16" s="3887"/>
    </row>
    <row r="17" spans="1:12" ht="15" customHeight="1">
      <c r="A17" s="547" t="s">
        <v>110</v>
      </c>
      <c r="B17" s="3591" t="s">
        <v>1467</v>
      </c>
      <c r="C17" s="3591"/>
      <c r="D17" s="3591"/>
      <c r="E17" s="3591"/>
      <c r="F17" s="3591"/>
      <c r="G17" s="3591"/>
      <c r="H17" s="3591"/>
      <c r="I17" s="3591"/>
      <c r="J17" s="3591"/>
      <c r="K17" s="3591"/>
      <c r="L17" s="3887"/>
    </row>
    <row r="18" spans="1:12" ht="15.75">
      <c r="A18" s="3614" t="s">
        <v>26</v>
      </c>
      <c r="B18" s="2" t="s">
        <v>316</v>
      </c>
      <c r="C18" s="552" t="s">
        <v>316</v>
      </c>
      <c r="D18" s="552" t="s">
        <v>316</v>
      </c>
      <c r="E18" s="552" t="s">
        <v>316</v>
      </c>
      <c r="F18" s="552" t="s">
        <v>316</v>
      </c>
      <c r="G18" s="552" t="s">
        <v>316</v>
      </c>
      <c r="H18" s="552" t="s">
        <v>316</v>
      </c>
      <c r="I18" s="552" t="s">
        <v>316</v>
      </c>
      <c r="J18" s="552" t="s">
        <v>316</v>
      </c>
      <c r="K18" s="552" t="s">
        <v>316</v>
      </c>
      <c r="L18" s="553" t="s">
        <v>316</v>
      </c>
    </row>
    <row r="19" spans="1:12" ht="15.75">
      <c r="A19" s="3614"/>
      <c r="B19" s="2" t="s">
        <v>316</v>
      </c>
      <c r="C19" s="554" t="s">
        <v>316</v>
      </c>
      <c r="D19" s="552" t="s">
        <v>316</v>
      </c>
      <c r="E19" s="554" t="s">
        <v>316</v>
      </c>
      <c r="F19" s="552" t="s">
        <v>316</v>
      </c>
      <c r="G19" s="554" t="s">
        <v>316</v>
      </c>
      <c r="H19" s="552" t="s">
        <v>316</v>
      </c>
      <c r="I19" s="554" t="s">
        <v>316</v>
      </c>
      <c r="J19" s="552" t="s">
        <v>316</v>
      </c>
      <c r="K19" s="552" t="s">
        <v>316</v>
      </c>
      <c r="L19" s="553" t="s">
        <v>316</v>
      </c>
    </row>
    <row r="20" spans="1:12" ht="20.25" customHeight="1">
      <c r="A20" s="3614"/>
      <c r="B20" s="552" t="s">
        <v>27</v>
      </c>
      <c r="C20" s="556" t="s">
        <v>316</v>
      </c>
      <c r="D20" s="552" t="s">
        <v>28</v>
      </c>
      <c r="E20" s="556" t="s">
        <v>316</v>
      </c>
      <c r="F20" s="552" t="s">
        <v>29</v>
      </c>
      <c r="G20" s="556" t="s">
        <v>316</v>
      </c>
      <c r="H20" s="552" t="s">
        <v>30</v>
      </c>
      <c r="I20" s="556" t="s">
        <v>77</v>
      </c>
      <c r="J20" s="552" t="s">
        <v>316</v>
      </c>
      <c r="K20" s="552" t="s">
        <v>316</v>
      </c>
      <c r="L20" s="553" t="s">
        <v>316</v>
      </c>
    </row>
    <row r="21" spans="1:12" ht="17.25" customHeight="1">
      <c r="A21" s="3614"/>
      <c r="B21" s="552" t="s">
        <v>32</v>
      </c>
      <c r="C21" s="556" t="s">
        <v>316</v>
      </c>
      <c r="D21" s="552" t="s">
        <v>33</v>
      </c>
      <c r="E21" s="556" t="s">
        <v>316</v>
      </c>
      <c r="F21" s="552" t="s">
        <v>34</v>
      </c>
      <c r="G21" s="556" t="s">
        <v>316</v>
      </c>
      <c r="H21" s="552" t="s">
        <v>316</v>
      </c>
      <c r="I21" s="552" t="s">
        <v>316</v>
      </c>
      <c r="J21" s="552" t="s">
        <v>316</v>
      </c>
      <c r="K21" s="552" t="s">
        <v>316</v>
      </c>
      <c r="L21" s="553" t="s">
        <v>316</v>
      </c>
    </row>
    <row r="22" spans="1:12" ht="18.75" customHeight="1">
      <c r="A22" s="3614"/>
      <c r="B22" s="552" t="s">
        <v>147</v>
      </c>
      <c r="C22" s="556" t="s">
        <v>316</v>
      </c>
      <c r="D22" s="552" t="s">
        <v>148</v>
      </c>
      <c r="E22" s="556" t="s">
        <v>316</v>
      </c>
      <c r="F22" s="552" t="s">
        <v>316</v>
      </c>
      <c r="G22" s="552" t="s">
        <v>316</v>
      </c>
      <c r="H22" s="552" t="s">
        <v>316</v>
      </c>
      <c r="I22" s="552" t="s">
        <v>316</v>
      </c>
      <c r="J22" s="552" t="s">
        <v>316</v>
      </c>
      <c r="K22" s="552" t="s">
        <v>316</v>
      </c>
      <c r="L22" s="553" t="s">
        <v>316</v>
      </c>
    </row>
    <row r="23" spans="1:12" ht="15.75">
      <c r="A23" s="3614"/>
      <c r="B23" s="552" t="s">
        <v>38</v>
      </c>
      <c r="C23" s="556" t="s">
        <v>316</v>
      </c>
      <c r="D23" s="552" t="s">
        <v>39</v>
      </c>
      <c r="E23" s="115" t="s">
        <v>316</v>
      </c>
      <c r="F23" s="115" t="s">
        <v>316</v>
      </c>
      <c r="G23" s="115" t="s">
        <v>316</v>
      </c>
      <c r="H23" s="115" t="s">
        <v>316</v>
      </c>
      <c r="I23" s="115" t="s">
        <v>316</v>
      </c>
      <c r="J23" s="115" t="s">
        <v>316</v>
      </c>
      <c r="K23" s="115" t="s">
        <v>316</v>
      </c>
      <c r="L23" s="143" t="s">
        <v>316</v>
      </c>
    </row>
    <row r="24" spans="1:12" ht="15.75">
      <c r="A24" s="3894"/>
      <c r="B24" s="554" t="s">
        <v>316</v>
      </c>
      <c r="C24" s="554" t="s">
        <v>316</v>
      </c>
      <c r="D24" s="554" t="s">
        <v>316</v>
      </c>
      <c r="E24" s="554" t="s">
        <v>316</v>
      </c>
      <c r="F24" s="554" t="s">
        <v>316</v>
      </c>
      <c r="G24" s="554" t="s">
        <v>316</v>
      </c>
      <c r="H24" s="554" t="s">
        <v>316</v>
      </c>
      <c r="I24" s="554" t="s">
        <v>316</v>
      </c>
      <c r="J24" s="554" t="s">
        <v>316</v>
      </c>
      <c r="K24" s="554" t="s">
        <v>316</v>
      </c>
      <c r="L24" s="558" t="s">
        <v>316</v>
      </c>
    </row>
    <row r="25" spans="1:12" ht="15.75">
      <c r="A25" s="3614" t="s">
        <v>40</v>
      </c>
      <c r="B25" s="552" t="s">
        <v>316</v>
      </c>
      <c r="C25" s="552" t="s">
        <v>316</v>
      </c>
      <c r="D25" s="552" t="s">
        <v>316</v>
      </c>
      <c r="E25" s="552" t="s">
        <v>316</v>
      </c>
      <c r="F25" s="552" t="s">
        <v>316</v>
      </c>
      <c r="G25" s="552" t="s">
        <v>316</v>
      </c>
      <c r="H25" s="552" t="s">
        <v>316</v>
      </c>
      <c r="I25" s="552" t="s">
        <v>316</v>
      </c>
      <c r="J25" s="552" t="s">
        <v>316</v>
      </c>
      <c r="K25" s="2" t="s">
        <v>316</v>
      </c>
      <c r="L25" s="14" t="s">
        <v>316</v>
      </c>
    </row>
    <row r="26" spans="1:12" ht="18.75" customHeight="1">
      <c r="A26" s="3614"/>
      <c r="B26" s="552" t="s">
        <v>41</v>
      </c>
      <c r="C26" s="559" t="s">
        <v>316</v>
      </c>
      <c r="D26" s="552" t="s">
        <v>316</v>
      </c>
      <c r="E26" s="552" t="s">
        <v>42</v>
      </c>
      <c r="F26" s="559" t="s">
        <v>316</v>
      </c>
      <c r="G26" s="552" t="s">
        <v>316</v>
      </c>
      <c r="H26" s="552" t="s">
        <v>43</v>
      </c>
      <c r="I26" s="559" t="s">
        <v>77</v>
      </c>
      <c r="J26" s="552" t="s">
        <v>316</v>
      </c>
      <c r="K26" s="2" t="s">
        <v>316</v>
      </c>
      <c r="L26" s="14" t="s">
        <v>316</v>
      </c>
    </row>
    <row r="27" spans="1:12" ht="16.5" customHeight="1">
      <c r="A27" s="3614"/>
      <c r="B27" s="552" t="s">
        <v>44</v>
      </c>
      <c r="C27" s="560" t="s">
        <v>316</v>
      </c>
      <c r="D27" s="2" t="s">
        <v>316</v>
      </c>
      <c r="E27" s="552" t="s">
        <v>45</v>
      </c>
      <c r="F27" s="556" t="s">
        <v>316</v>
      </c>
      <c r="G27" s="2" t="s">
        <v>316</v>
      </c>
      <c r="H27" s="2" t="s">
        <v>316</v>
      </c>
      <c r="I27" s="2" t="s">
        <v>316</v>
      </c>
      <c r="J27" s="2" t="s">
        <v>316</v>
      </c>
      <c r="K27" s="2" t="s">
        <v>316</v>
      </c>
      <c r="L27" s="14" t="s">
        <v>316</v>
      </c>
    </row>
    <row r="28" spans="1:12" ht="15.75">
      <c r="A28" s="3894"/>
      <c r="B28" s="554" t="s">
        <v>316</v>
      </c>
      <c r="C28" s="554" t="s">
        <v>316</v>
      </c>
      <c r="D28" s="554" t="s">
        <v>316</v>
      </c>
      <c r="E28" s="554" t="s">
        <v>316</v>
      </c>
      <c r="F28" s="554" t="s">
        <v>316</v>
      </c>
      <c r="G28" s="554" t="s">
        <v>316</v>
      </c>
      <c r="H28" s="554" t="s">
        <v>316</v>
      </c>
      <c r="I28" s="554" t="s">
        <v>316</v>
      </c>
      <c r="J28" s="554" t="s">
        <v>316</v>
      </c>
      <c r="K28" s="115" t="s">
        <v>316</v>
      </c>
      <c r="L28" s="143" t="s">
        <v>316</v>
      </c>
    </row>
    <row r="29" spans="1:12" ht="15.75">
      <c r="A29" s="568" t="s">
        <v>46</v>
      </c>
      <c r="B29" s="552" t="s">
        <v>316</v>
      </c>
      <c r="C29" s="552" t="s">
        <v>316</v>
      </c>
      <c r="D29" s="552" t="s">
        <v>316</v>
      </c>
      <c r="E29" s="552" t="s">
        <v>316</v>
      </c>
      <c r="F29" s="552" t="s">
        <v>316</v>
      </c>
      <c r="G29" s="552" t="s">
        <v>316</v>
      </c>
      <c r="H29" s="552" t="s">
        <v>316</v>
      </c>
      <c r="I29" s="552" t="s">
        <v>316</v>
      </c>
      <c r="J29" s="552" t="s">
        <v>316</v>
      </c>
      <c r="K29" s="552" t="s">
        <v>316</v>
      </c>
      <c r="L29" s="553" t="s">
        <v>316</v>
      </c>
    </row>
    <row r="30" spans="1:12" ht="15.75">
      <c r="A30" s="568" t="s">
        <v>316</v>
      </c>
      <c r="B30" s="888" t="s">
        <v>47</v>
      </c>
      <c r="C30" s="838" t="s">
        <v>112</v>
      </c>
      <c r="D30" s="552" t="s">
        <v>316</v>
      </c>
      <c r="E30" s="2" t="s">
        <v>48</v>
      </c>
      <c r="F30" s="559">
        <v>2017</v>
      </c>
      <c r="G30" s="552" t="s">
        <v>316</v>
      </c>
      <c r="H30" s="2" t="s">
        <v>50</v>
      </c>
      <c r="I30" s="839" t="s">
        <v>195</v>
      </c>
      <c r="J30" s="840" t="s">
        <v>316</v>
      </c>
      <c r="K30" s="578" t="s">
        <v>316</v>
      </c>
      <c r="L30" s="553" t="s">
        <v>316</v>
      </c>
    </row>
    <row r="31" spans="1:12" ht="15.75">
      <c r="A31" s="547" t="s">
        <v>316</v>
      </c>
      <c r="B31" s="554" t="s">
        <v>316</v>
      </c>
      <c r="C31" s="554" t="s">
        <v>316</v>
      </c>
      <c r="D31" s="554" t="s">
        <v>316</v>
      </c>
      <c r="E31" s="554" t="s">
        <v>316</v>
      </c>
      <c r="F31" s="554" t="s">
        <v>316</v>
      </c>
      <c r="G31" s="554" t="s">
        <v>316</v>
      </c>
      <c r="H31" s="554" t="s">
        <v>316</v>
      </c>
      <c r="I31" s="554" t="s">
        <v>316</v>
      </c>
      <c r="J31" s="554" t="s">
        <v>316</v>
      </c>
      <c r="K31" s="554" t="s">
        <v>316</v>
      </c>
      <c r="L31" s="558" t="s">
        <v>316</v>
      </c>
    </row>
    <row r="32" spans="1:12" ht="15.75">
      <c r="A32" s="3614" t="s">
        <v>53</v>
      </c>
      <c r="B32" s="541" t="s">
        <v>316</v>
      </c>
      <c r="C32" s="541" t="s">
        <v>316</v>
      </c>
      <c r="D32" s="541" t="s">
        <v>316</v>
      </c>
      <c r="E32" s="541" t="s">
        <v>316</v>
      </c>
      <c r="F32" s="541" t="s">
        <v>316</v>
      </c>
      <c r="G32" s="541" t="s">
        <v>316</v>
      </c>
      <c r="H32" s="541" t="s">
        <v>316</v>
      </c>
      <c r="I32" s="541" t="s">
        <v>316</v>
      </c>
      <c r="J32" s="541" t="s">
        <v>316</v>
      </c>
      <c r="K32" s="2" t="s">
        <v>316</v>
      </c>
      <c r="L32" s="14" t="s">
        <v>316</v>
      </c>
    </row>
    <row r="33" spans="1:12" ht="18.75" customHeight="1">
      <c r="A33" s="3614"/>
      <c r="B33" s="552" t="s">
        <v>54</v>
      </c>
      <c r="C33" s="850">
        <v>2019</v>
      </c>
      <c r="D33" s="541" t="s">
        <v>316</v>
      </c>
      <c r="E33" s="552" t="s">
        <v>55</v>
      </c>
      <c r="F33" s="841">
        <v>2028</v>
      </c>
      <c r="G33" s="541" t="s">
        <v>316</v>
      </c>
      <c r="H33" s="2" t="s">
        <v>316</v>
      </c>
      <c r="I33" s="541" t="s">
        <v>316</v>
      </c>
      <c r="J33" s="541" t="s">
        <v>316</v>
      </c>
      <c r="K33" s="2" t="s">
        <v>316</v>
      </c>
      <c r="L33" s="14" t="s">
        <v>316</v>
      </c>
    </row>
    <row r="34" spans="1:12" ht="15.75">
      <c r="A34" s="3894"/>
      <c r="B34" s="554" t="s">
        <v>316</v>
      </c>
      <c r="C34" s="554" t="s">
        <v>316</v>
      </c>
      <c r="D34" s="565" t="s">
        <v>316</v>
      </c>
      <c r="E34" s="554" t="s">
        <v>316</v>
      </c>
      <c r="F34" s="565" t="s">
        <v>316</v>
      </c>
      <c r="G34" s="565" t="s">
        <v>316</v>
      </c>
      <c r="H34" s="115" t="s">
        <v>316</v>
      </c>
      <c r="I34" s="565" t="s">
        <v>316</v>
      </c>
      <c r="J34" s="565" t="s">
        <v>316</v>
      </c>
      <c r="K34" s="115" t="s">
        <v>316</v>
      </c>
      <c r="L34" s="143" t="s">
        <v>316</v>
      </c>
    </row>
    <row r="35" spans="1:12" ht="15.75">
      <c r="A35" s="3614" t="s">
        <v>56</v>
      </c>
      <c r="B35" s="552" t="s">
        <v>316</v>
      </c>
      <c r="C35" s="552" t="s">
        <v>316</v>
      </c>
      <c r="D35" s="552" t="s">
        <v>316</v>
      </c>
      <c r="E35" s="552" t="s">
        <v>316</v>
      </c>
      <c r="F35" s="552" t="s">
        <v>316</v>
      </c>
      <c r="G35" s="552" t="s">
        <v>316</v>
      </c>
      <c r="H35" s="552" t="s">
        <v>316</v>
      </c>
      <c r="I35" s="552" t="s">
        <v>316</v>
      </c>
      <c r="J35" s="552" t="s">
        <v>316</v>
      </c>
      <c r="K35" s="552" t="s">
        <v>316</v>
      </c>
      <c r="L35" s="553" t="s">
        <v>316</v>
      </c>
    </row>
    <row r="36" spans="1:12" ht="15" customHeight="1">
      <c r="A36" s="3614"/>
      <c r="B36" s="552" t="s">
        <v>316</v>
      </c>
      <c r="C36" s="4095" t="s">
        <v>57</v>
      </c>
      <c r="D36" s="4095"/>
      <c r="E36" s="4095" t="s">
        <v>58</v>
      </c>
      <c r="F36" s="4095"/>
      <c r="G36" s="4095" t="s">
        <v>59</v>
      </c>
      <c r="H36" s="4095"/>
      <c r="I36" s="4087" t="s">
        <v>60</v>
      </c>
      <c r="J36" s="4087"/>
      <c r="K36" s="4095" t="s">
        <v>61</v>
      </c>
      <c r="L36" s="4161"/>
    </row>
    <row r="37" spans="1:12" ht="15" customHeight="1">
      <c r="A37" s="3614"/>
      <c r="B37" s="552" t="s">
        <v>316</v>
      </c>
      <c r="C37" s="4107" t="s">
        <v>316</v>
      </c>
      <c r="D37" s="4870"/>
      <c r="E37" s="4068">
        <v>200</v>
      </c>
      <c r="F37" s="4870"/>
      <c r="G37" s="4068">
        <v>200</v>
      </c>
      <c r="H37" s="4870"/>
      <c r="I37" s="4068">
        <v>200</v>
      </c>
      <c r="J37" s="4870"/>
      <c r="K37" s="4068">
        <v>200</v>
      </c>
      <c r="L37" s="4162"/>
    </row>
    <row r="38" spans="1:12" ht="15" customHeight="1">
      <c r="A38" s="3614"/>
      <c r="B38" s="552" t="s">
        <v>316</v>
      </c>
      <c r="C38" s="4068" t="s">
        <v>62</v>
      </c>
      <c r="D38" s="4068"/>
      <c r="E38" s="4068" t="s">
        <v>63</v>
      </c>
      <c r="F38" s="4068"/>
      <c r="G38" s="4086" t="s">
        <v>64</v>
      </c>
      <c r="H38" s="4086"/>
      <c r="I38" s="4086" t="s">
        <v>65</v>
      </c>
      <c r="J38" s="4086"/>
      <c r="K38" s="4086" t="s">
        <v>66</v>
      </c>
      <c r="L38" s="4163"/>
    </row>
    <row r="39" spans="1:12" ht="15" customHeight="1">
      <c r="A39" s="3614"/>
      <c r="B39" s="552" t="s">
        <v>316</v>
      </c>
      <c r="C39" s="4107">
        <v>200</v>
      </c>
      <c r="D39" s="4870"/>
      <c r="E39" s="4068">
        <v>200</v>
      </c>
      <c r="F39" s="4870"/>
      <c r="G39" s="4068">
        <v>200</v>
      </c>
      <c r="H39" s="4870"/>
      <c r="I39" s="4068">
        <v>200</v>
      </c>
      <c r="J39" s="4870"/>
      <c r="K39" s="4068">
        <v>200</v>
      </c>
      <c r="L39" s="4162"/>
    </row>
    <row r="40" spans="1:12" ht="15" customHeight="1">
      <c r="A40" s="3614"/>
      <c r="B40" s="552" t="s">
        <v>316</v>
      </c>
      <c r="C40" s="4068" t="s">
        <v>67</v>
      </c>
      <c r="D40" s="4068"/>
      <c r="E40" s="4068" t="s">
        <v>72</v>
      </c>
      <c r="F40" s="4068"/>
      <c r="G40" s="2" t="s">
        <v>316</v>
      </c>
      <c r="H40" s="2" t="s">
        <v>316</v>
      </c>
      <c r="I40" s="2" t="s">
        <v>316</v>
      </c>
      <c r="J40" s="552" t="s">
        <v>316</v>
      </c>
      <c r="K40" s="552" t="s">
        <v>316</v>
      </c>
      <c r="L40" s="1357" t="s">
        <v>316</v>
      </c>
    </row>
    <row r="41" spans="1:12" ht="16.5" customHeight="1">
      <c r="A41" s="3614"/>
      <c r="B41" s="552" t="s">
        <v>316</v>
      </c>
      <c r="C41" s="4107">
        <v>200</v>
      </c>
      <c r="D41" s="4870"/>
      <c r="E41" s="4068">
        <v>2000</v>
      </c>
      <c r="F41" s="4870"/>
      <c r="G41" s="1034" t="s">
        <v>316</v>
      </c>
      <c r="H41" s="1035" t="s">
        <v>316</v>
      </c>
      <c r="I41" s="1034" t="s">
        <v>316</v>
      </c>
      <c r="J41" s="1035" t="s">
        <v>316</v>
      </c>
      <c r="K41" s="1034" t="s">
        <v>316</v>
      </c>
      <c r="L41" s="1785" t="s">
        <v>316</v>
      </c>
    </row>
    <row r="42" spans="1:12" ht="10.5" customHeight="1">
      <c r="A42" s="3614"/>
      <c r="B42" s="552" t="s">
        <v>316</v>
      </c>
      <c r="C42" s="552" t="s">
        <v>316</v>
      </c>
      <c r="D42" s="552" t="s">
        <v>316</v>
      </c>
      <c r="E42" s="552" t="s">
        <v>316</v>
      </c>
      <c r="F42" s="552" t="s">
        <v>316</v>
      </c>
      <c r="G42" s="552" t="s">
        <v>316</v>
      </c>
      <c r="H42" s="552" t="s">
        <v>316</v>
      </c>
      <c r="I42" s="552" t="s">
        <v>316</v>
      </c>
      <c r="J42" s="552" t="s">
        <v>316</v>
      </c>
      <c r="K42" s="552" t="s">
        <v>316</v>
      </c>
      <c r="L42" s="553" t="s">
        <v>316</v>
      </c>
    </row>
    <row r="43" spans="1:12" ht="5.25" customHeight="1">
      <c r="A43" s="3614"/>
      <c r="B43" s="552" t="s">
        <v>316</v>
      </c>
      <c r="C43" s="552" t="s">
        <v>316</v>
      </c>
      <c r="D43" s="552" t="s">
        <v>316</v>
      </c>
      <c r="E43" s="3620" t="s">
        <v>316</v>
      </c>
      <c r="F43" s="3620"/>
      <c r="G43" s="3620" t="s">
        <v>316</v>
      </c>
      <c r="H43" s="3620"/>
      <c r="I43" s="552" t="s">
        <v>316</v>
      </c>
      <c r="J43" s="552" t="s">
        <v>316</v>
      </c>
      <c r="K43" s="552" t="s">
        <v>316</v>
      </c>
      <c r="L43" s="553" t="s">
        <v>316</v>
      </c>
    </row>
    <row r="44" spans="1:12" ht="12.75" customHeight="1">
      <c r="A44" s="3614"/>
      <c r="B44" s="554" t="s">
        <v>316</v>
      </c>
      <c r="C44" s="554" t="s">
        <v>316</v>
      </c>
      <c r="D44" s="554" t="s">
        <v>316</v>
      </c>
      <c r="E44" s="554" t="s">
        <v>316</v>
      </c>
      <c r="F44" s="554" t="s">
        <v>316</v>
      </c>
      <c r="G44" s="554" t="s">
        <v>316</v>
      </c>
      <c r="H44" s="554" t="s">
        <v>316</v>
      </c>
      <c r="I44" s="554" t="s">
        <v>316</v>
      </c>
      <c r="J44" s="554" t="s">
        <v>316</v>
      </c>
      <c r="K44" s="554" t="s">
        <v>316</v>
      </c>
      <c r="L44" s="558" t="s">
        <v>316</v>
      </c>
    </row>
    <row r="45" spans="1:12" ht="15.75">
      <c r="A45" s="3593" t="s">
        <v>73</v>
      </c>
      <c r="B45" s="552" t="s">
        <v>316</v>
      </c>
      <c r="C45" s="552" t="s">
        <v>316</v>
      </c>
      <c r="D45" s="552" t="s">
        <v>316</v>
      </c>
      <c r="E45" s="552" t="s">
        <v>316</v>
      </c>
      <c r="F45" s="552" t="s">
        <v>316</v>
      </c>
      <c r="G45" s="552" t="s">
        <v>316</v>
      </c>
      <c r="H45" s="552" t="s">
        <v>316</v>
      </c>
      <c r="I45" s="552" t="s">
        <v>316</v>
      </c>
      <c r="J45" s="552" t="s">
        <v>316</v>
      </c>
      <c r="K45" s="2" t="s">
        <v>316</v>
      </c>
      <c r="L45" s="14" t="s">
        <v>316</v>
      </c>
    </row>
    <row r="46" spans="1:12" ht="15" customHeight="1">
      <c r="A46" s="3614"/>
      <c r="B46" s="2" t="s">
        <v>316</v>
      </c>
      <c r="C46" s="552" t="s">
        <v>158</v>
      </c>
      <c r="D46" s="554" t="s">
        <v>75</v>
      </c>
      <c r="E46" s="3642" t="s">
        <v>76</v>
      </c>
      <c r="F46" s="3605" t="s">
        <v>316</v>
      </c>
      <c r="G46" s="3606"/>
      <c r="H46" s="3606"/>
      <c r="I46" s="3610"/>
      <c r="J46" s="552" t="s">
        <v>159</v>
      </c>
      <c r="K46" s="3644" t="s">
        <v>316</v>
      </c>
      <c r="L46" s="3899"/>
    </row>
    <row r="47" spans="1:12" ht="15.75">
      <c r="A47" s="3614"/>
      <c r="B47" s="2" t="s">
        <v>316</v>
      </c>
      <c r="C47" s="37" t="s">
        <v>316</v>
      </c>
      <c r="D47" s="567" t="s">
        <v>77</v>
      </c>
      <c r="E47" s="3642"/>
      <c r="F47" s="3607"/>
      <c r="G47" s="3608"/>
      <c r="H47" s="3608"/>
      <c r="I47" s="3611"/>
      <c r="J47" s="2" t="s">
        <v>316</v>
      </c>
      <c r="K47" s="3900"/>
      <c r="L47" s="3901"/>
    </row>
    <row r="48" spans="1:12" ht="15.75">
      <c r="A48" s="3894"/>
      <c r="B48" s="115" t="s">
        <v>316</v>
      </c>
      <c r="C48" s="115" t="s">
        <v>316</v>
      </c>
      <c r="D48" s="115" t="s">
        <v>316</v>
      </c>
      <c r="E48" s="115" t="s">
        <v>316</v>
      </c>
      <c r="F48" s="115" t="s">
        <v>316</v>
      </c>
      <c r="G48" s="115" t="s">
        <v>316</v>
      </c>
      <c r="H48" s="115" t="s">
        <v>316</v>
      </c>
      <c r="I48" s="115" t="s">
        <v>316</v>
      </c>
      <c r="J48" s="115" t="s">
        <v>316</v>
      </c>
      <c r="K48" s="2" t="s">
        <v>316</v>
      </c>
      <c r="L48" s="14" t="s">
        <v>316</v>
      </c>
    </row>
    <row r="49" spans="1:12" ht="15" customHeight="1">
      <c r="A49" s="547" t="s">
        <v>78</v>
      </c>
      <c r="B49" s="3591" t="s">
        <v>1468</v>
      </c>
      <c r="C49" s="3591"/>
      <c r="D49" s="3591"/>
      <c r="E49" s="3591"/>
      <c r="F49" s="3591"/>
      <c r="G49" s="3591"/>
      <c r="H49" s="3591"/>
      <c r="I49" s="3591"/>
      <c r="J49" s="3591"/>
      <c r="K49" s="3591"/>
      <c r="L49" s="3887"/>
    </row>
    <row r="50" spans="1:12" ht="39.75" customHeight="1">
      <c r="A50" s="547" t="s">
        <v>79</v>
      </c>
      <c r="B50" s="4068" t="s">
        <v>1469</v>
      </c>
      <c r="C50" s="4068"/>
      <c r="D50" s="4068"/>
      <c r="E50" s="4068"/>
      <c r="F50" s="4068"/>
      <c r="G50" s="4068"/>
      <c r="H50" s="4068"/>
      <c r="I50" s="4068"/>
      <c r="J50" s="4068"/>
      <c r="K50" s="4068"/>
      <c r="L50" s="4162"/>
    </row>
    <row r="51" spans="1:12" ht="19.5" customHeight="1">
      <c r="A51" s="547" t="s">
        <v>80</v>
      </c>
      <c r="B51" s="1786">
        <v>60</v>
      </c>
      <c r="C51" s="910" t="s">
        <v>316</v>
      </c>
      <c r="D51" s="910" t="s">
        <v>316</v>
      </c>
      <c r="E51" s="910" t="s">
        <v>316</v>
      </c>
      <c r="F51" s="910" t="s">
        <v>316</v>
      </c>
      <c r="G51" s="910" t="s">
        <v>316</v>
      </c>
      <c r="H51" s="910" t="s">
        <v>316</v>
      </c>
      <c r="I51" s="910" t="s">
        <v>316</v>
      </c>
      <c r="J51" s="910" t="s">
        <v>316</v>
      </c>
      <c r="K51" s="910" t="s">
        <v>316</v>
      </c>
      <c r="L51" s="1787" t="s">
        <v>316</v>
      </c>
    </row>
    <row r="52" spans="1:12" ht="23.25" customHeight="1">
      <c r="A52" s="547" t="s">
        <v>81</v>
      </c>
      <c r="B52" s="966" t="s">
        <v>112</v>
      </c>
      <c r="C52" s="910" t="s">
        <v>316</v>
      </c>
      <c r="D52" s="910" t="s">
        <v>316</v>
      </c>
      <c r="E52" s="910" t="s">
        <v>316</v>
      </c>
      <c r="F52" s="910" t="s">
        <v>316</v>
      </c>
      <c r="G52" s="910" t="s">
        <v>316</v>
      </c>
      <c r="H52" s="910" t="s">
        <v>316</v>
      </c>
      <c r="I52" s="910" t="s">
        <v>316</v>
      </c>
      <c r="J52" s="910" t="s">
        <v>316</v>
      </c>
      <c r="K52" s="910" t="s">
        <v>316</v>
      </c>
      <c r="L52" s="1787" t="s">
        <v>316</v>
      </c>
    </row>
    <row r="53" spans="1:12" ht="15" customHeight="1">
      <c r="A53" s="570" t="s">
        <v>83</v>
      </c>
      <c r="B53" s="4873" t="s">
        <v>586</v>
      </c>
      <c r="C53" s="4787"/>
      <c r="D53" s="4787"/>
      <c r="E53" s="4787"/>
      <c r="F53" s="4787"/>
      <c r="G53" s="4787"/>
      <c r="H53" s="4787"/>
      <c r="I53" s="4787"/>
      <c r="J53" s="4787"/>
      <c r="K53" s="4787"/>
      <c r="L53" s="4874"/>
    </row>
    <row r="54" spans="1:12" ht="15" customHeight="1">
      <c r="A54" s="570" t="s">
        <v>85</v>
      </c>
      <c r="B54" s="4873" t="s">
        <v>587</v>
      </c>
      <c r="C54" s="4787"/>
      <c r="D54" s="4787"/>
      <c r="E54" s="4787"/>
      <c r="F54" s="4787"/>
      <c r="G54" s="4787"/>
      <c r="H54" s="4787"/>
      <c r="I54" s="4787"/>
      <c r="J54" s="4787"/>
      <c r="K54" s="4787"/>
      <c r="L54" s="4874"/>
    </row>
    <row r="55" spans="1:12" ht="15" customHeight="1">
      <c r="A55" s="570" t="s">
        <v>87</v>
      </c>
      <c r="B55" s="4873" t="s">
        <v>233</v>
      </c>
      <c r="C55" s="4787"/>
      <c r="D55" s="4787"/>
      <c r="E55" s="4787"/>
      <c r="F55" s="4787"/>
      <c r="G55" s="4787"/>
      <c r="H55" s="4787"/>
      <c r="I55" s="4787"/>
      <c r="J55" s="4787"/>
      <c r="K55" s="4787"/>
      <c r="L55" s="4874"/>
    </row>
    <row r="56" spans="1:12" ht="15" customHeight="1">
      <c r="A56" s="570" t="s">
        <v>89</v>
      </c>
      <c r="B56" s="4873" t="s">
        <v>588</v>
      </c>
      <c r="C56" s="4787"/>
      <c r="D56" s="4787"/>
      <c r="E56" s="4787"/>
      <c r="F56" s="4787"/>
      <c r="G56" s="4787"/>
      <c r="H56" s="4787"/>
      <c r="I56" s="4787"/>
      <c r="J56" s="4787"/>
      <c r="K56" s="4787"/>
      <c r="L56" s="4874"/>
    </row>
    <row r="57" spans="1:12" ht="15" customHeight="1">
      <c r="A57" s="570" t="s">
        <v>91</v>
      </c>
      <c r="B57" s="4875" t="s">
        <v>1122</v>
      </c>
      <c r="C57" s="4175"/>
      <c r="D57" s="4175"/>
      <c r="E57" s="4175"/>
      <c r="F57" s="4175"/>
      <c r="G57" s="4175"/>
      <c r="H57" s="4175"/>
      <c r="I57" s="4175"/>
      <c r="J57" s="4175"/>
      <c r="K57" s="4175"/>
      <c r="L57" s="4876"/>
    </row>
    <row r="58" spans="1:12" ht="15" customHeight="1">
      <c r="A58" s="570" t="s">
        <v>93</v>
      </c>
      <c r="B58" s="4068" t="s">
        <v>1462</v>
      </c>
      <c r="C58" s="4068"/>
      <c r="D58" s="4068"/>
      <c r="E58" s="4068"/>
      <c r="F58" s="4068"/>
      <c r="G58" s="4068"/>
      <c r="H58" s="4068"/>
      <c r="I58" s="4068"/>
      <c r="J58" s="4068"/>
      <c r="K58" s="4068"/>
      <c r="L58" s="4162"/>
    </row>
    <row r="59" spans="1:12" ht="15" customHeight="1">
      <c r="A59" s="572" t="s">
        <v>96</v>
      </c>
      <c r="B59" s="3757" t="s">
        <v>248</v>
      </c>
      <c r="C59" s="3758"/>
      <c r="D59" s="3758"/>
      <c r="E59" s="3758"/>
      <c r="F59" s="3758"/>
      <c r="G59" s="3758"/>
      <c r="H59" s="3758"/>
      <c r="I59" s="3758"/>
      <c r="J59" s="3758"/>
      <c r="K59" s="3758"/>
      <c r="L59" s="3759"/>
    </row>
    <row r="60" spans="1:12" ht="15" customHeight="1">
      <c r="A60" s="572" t="s">
        <v>98</v>
      </c>
      <c r="B60" s="4068" t="s">
        <v>99</v>
      </c>
      <c r="C60" s="4068"/>
      <c r="D60" s="4068"/>
      <c r="E60" s="4068"/>
      <c r="F60" s="4068"/>
      <c r="G60" s="4068"/>
      <c r="H60" s="4068"/>
      <c r="I60" s="4068"/>
      <c r="J60" s="4068"/>
      <c r="K60" s="4068"/>
      <c r="L60" s="4162"/>
    </row>
    <row r="61" spans="1:12" ht="15" customHeight="1">
      <c r="A61" s="573" t="s">
        <v>12</v>
      </c>
      <c r="B61" s="4068" t="s">
        <v>240</v>
      </c>
      <c r="C61" s="4068"/>
      <c r="D61" s="4068"/>
      <c r="E61" s="4068"/>
      <c r="F61" s="4068"/>
      <c r="G61" s="4068"/>
      <c r="H61" s="4068"/>
      <c r="I61" s="4068"/>
      <c r="J61" s="4068"/>
      <c r="K61" s="4068"/>
      <c r="L61" s="4162"/>
    </row>
    <row r="62" spans="1:12" ht="15" customHeight="1" thickBot="1">
      <c r="A62" s="581" t="s">
        <v>316</v>
      </c>
      <c r="B62" s="4871" t="s">
        <v>316</v>
      </c>
      <c r="C62" s="4871"/>
      <c r="D62" s="4871"/>
      <c r="E62" s="4871"/>
      <c r="F62" s="4871"/>
      <c r="G62" s="4871"/>
      <c r="H62" s="4871"/>
      <c r="I62" s="4871"/>
      <c r="J62" s="4871"/>
      <c r="K62" s="4871"/>
      <c r="L62" s="4872"/>
    </row>
  </sheetData>
  <mergeCells count="65">
    <mergeCell ref="B59:L59"/>
    <mergeCell ref="B60:L60"/>
    <mergeCell ref="B61:L61"/>
    <mergeCell ref="B62:L62"/>
    <mergeCell ref="B53:L53"/>
    <mergeCell ref="B54:L54"/>
    <mergeCell ref="B55:L55"/>
    <mergeCell ref="B56:L56"/>
    <mergeCell ref="B57:L57"/>
    <mergeCell ref="B58:L58"/>
    <mergeCell ref="A45:A48"/>
    <mergeCell ref="E46:E47"/>
    <mergeCell ref="F46:I47"/>
    <mergeCell ref="K46:L47"/>
    <mergeCell ref="B49:L49"/>
    <mergeCell ref="B50:L50"/>
    <mergeCell ref="C40:D40"/>
    <mergeCell ref="E40:F40"/>
    <mergeCell ref="C41:D41"/>
    <mergeCell ref="E41:F41"/>
    <mergeCell ref="E43:F43"/>
    <mergeCell ref="G43:H43"/>
    <mergeCell ref="K39:L39"/>
    <mergeCell ref="C38:D38"/>
    <mergeCell ref="E38:F38"/>
    <mergeCell ref="G38:H38"/>
    <mergeCell ref="I38:J38"/>
    <mergeCell ref="K38:L38"/>
    <mergeCell ref="K36:L36"/>
    <mergeCell ref="C37:D37"/>
    <mergeCell ref="E37:F37"/>
    <mergeCell ref="G37:H37"/>
    <mergeCell ref="I37:J37"/>
    <mergeCell ref="K37:L37"/>
    <mergeCell ref="B16:L16"/>
    <mergeCell ref="B17:L17"/>
    <mergeCell ref="A18:A24"/>
    <mergeCell ref="A25:A28"/>
    <mergeCell ref="A32:A34"/>
    <mergeCell ref="A35:A44"/>
    <mergeCell ref="C36:D36"/>
    <mergeCell ref="E36:F36"/>
    <mergeCell ref="G36:H36"/>
    <mergeCell ref="I36:J36"/>
    <mergeCell ref="C39:D39"/>
    <mergeCell ref="E39:F39"/>
    <mergeCell ref="G39:H39"/>
    <mergeCell ref="I39:J39"/>
    <mergeCell ref="E10:F10"/>
    <mergeCell ref="H10:I10"/>
    <mergeCell ref="B11:L11"/>
    <mergeCell ref="B13:L13"/>
    <mergeCell ref="A14:A15"/>
    <mergeCell ref="B14:C14"/>
    <mergeCell ref="B15:L15"/>
    <mergeCell ref="A8:A10"/>
    <mergeCell ref="B9:C9"/>
    <mergeCell ref="E9:F9"/>
    <mergeCell ref="H9:I9"/>
    <mergeCell ref="B10:C10"/>
    <mergeCell ref="B2:L2"/>
    <mergeCell ref="B3:L3"/>
    <mergeCell ref="E4:F4"/>
    <mergeCell ref="B7:C7"/>
    <mergeCell ref="H7:L7"/>
  </mergeCell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rgb="FFFFFFFF"/>
  </sheetPr>
  <dimension ref="A1:AA1002"/>
  <sheetViews>
    <sheetView showGridLines="0" topLeftCell="C40" workbookViewId="0">
      <selection activeCell="G28" sqref="G28"/>
    </sheetView>
  </sheetViews>
  <sheetFormatPr baseColWidth="10" defaultColWidth="11.42578125" defaultRowHeight="15"/>
  <cols>
    <col min="1" max="1" width="21.42578125" style="3" customWidth="1"/>
    <col min="2" max="2" width="35.7109375" style="3" customWidth="1"/>
    <col min="3" max="13" width="14.28515625" style="3" customWidth="1"/>
    <col min="14" max="16384" width="11.42578125" style="3"/>
  </cols>
  <sheetData>
    <row r="1" spans="1:27" ht="22.5" customHeight="1" thickBot="1">
      <c r="A1" s="1"/>
      <c r="B1" s="542" t="s">
        <v>1470</v>
      </c>
      <c r="C1" s="540"/>
      <c r="D1" s="542"/>
      <c r="E1" s="542"/>
      <c r="F1" s="542"/>
      <c r="G1" s="542"/>
      <c r="H1" s="542"/>
      <c r="I1" s="542"/>
      <c r="J1" s="542"/>
      <c r="K1" s="542"/>
      <c r="L1" s="542"/>
      <c r="M1" s="543"/>
      <c r="N1" s="2"/>
      <c r="O1" s="2"/>
      <c r="P1" s="2"/>
      <c r="Q1" s="2"/>
      <c r="R1" s="2"/>
      <c r="S1" s="2"/>
      <c r="T1" s="2"/>
      <c r="U1" s="2"/>
      <c r="V1" s="2"/>
      <c r="W1" s="2"/>
      <c r="X1" s="2"/>
      <c r="Y1" s="2"/>
      <c r="Z1" s="2"/>
      <c r="AA1" s="1622"/>
    </row>
    <row r="2" spans="1:27" ht="33.950000000000003" customHeight="1">
      <c r="A2" s="3632" t="s">
        <v>0</v>
      </c>
      <c r="B2" s="1444" t="s">
        <v>1</v>
      </c>
      <c r="C2" s="4877" t="s">
        <v>1471</v>
      </c>
      <c r="D2" s="4878"/>
      <c r="E2" s="4878"/>
      <c r="F2" s="4878"/>
      <c r="G2" s="4878"/>
      <c r="H2" s="4878"/>
      <c r="I2" s="4878"/>
      <c r="J2" s="4878"/>
      <c r="K2" s="4878"/>
      <c r="L2" s="4878"/>
      <c r="M2" s="4879"/>
      <c r="N2" s="2"/>
      <c r="O2" s="2"/>
      <c r="P2" s="2"/>
      <c r="Q2" s="2"/>
      <c r="R2" s="2"/>
      <c r="S2" s="2"/>
      <c r="T2" s="2"/>
      <c r="U2" s="2"/>
      <c r="V2" s="2"/>
      <c r="W2" s="2"/>
      <c r="X2" s="2"/>
      <c r="Y2" s="2"/>
      <c r="Z2" s="2"/>
      <c r="AA2" s="1622"/>
    </row>
    <row r="3" spans="1:27" ht="45.95" customHeight="1">
      <c r="A3" s="3633"/>
      <c r="B3" s="1445" t="s">
        <v>3</v>
      </c>
      <c r="C3" s="3114" t="s">
        <v>1441</v>
      </c>
      <c r="D3" s="3115"/>
      <c r="E3" s="3115"/>
      <c r="F3" s="3115"/>
      <c r="G3" s="3115"/>
      <c r="H3" s="3115"/>
      <c r="I3" s="3115"/>
      <c r="J3" s="3115"/>
      <c r="K3" s="3115"/>
      <c r="L3" s="3115"/>
      <c r="M3" s="3116"/>
      <c r="N3" s="2"/>
      <c r="O3" s="2"/>
      <c r="P3" s="2"/>
      <c r="Q3" s="2"/>
      <c r="R3" s="2"/>
      <c r="S3" s="2"/>
      <c r="T3" s="2"/>
      <c r="U3" s="2"/>
      <c r="V3" s="2"/>
      <c r="W3" s="2"/>
      <c r="X3" s="2"/>
      <c r="Y3" s="2"/>
      <c r="Z3" s="2"/>
      <c r="AA3" s="1622"/>
    </row>
    <row r="4" spans="1:27" ht="15.95" customHeight="1">
      <c r="A4" s="3633"/>
      <c r="B4" s="3664" t="s">
        <v>131</v>
      </c>
      <c r="C4" s="3603" t="s">
        <v>75</v>
      </c>
      <c r="D4" s="3605"/>
      <c r="E4" s="3599"/>
      <c r="F4" s="3662" t="s">
        <v>209</v>
      </c>
      <c r="G4" s="3609"/>
      <c r="H4" s="3610" t="s">
        <v>75</v>
      </c>
      <c r="I4" s="3605"/>
      <c r="J4" s="3606"/>
      <c r="K4" s="3606"/>
      <c r="L4" s="3606"/>
      <c r="M4" s="3612"/>
      <c r="N4" s="3357"/>
      <c r="O4" s="3357"/>
      <c r="P4" s="3357"/>
      <c r="Q4" s="3357"/>
      <c r="R4" s="3357"/>
      <c r="S4" s="3357"/>
      <c r="T4" s="3357"/>
      <c r="U4" s="3357"/>
      <c r="V4" s="3357"/>
      <c r="W4" s="3357"/>
      <c r="X4" s="3357"/>
      <c r="Y4" s="3357"/>
      <c r="Z4" s="3357"/>
      <c r="AA4" s="4706"/>
    </row>
    <row r="5" spans="1:27" ht="15.95" customHeight="1">
      <c r="A5" s="3633"/>
      <c r="B5" s="4700"/>
      <c r="C5" s="3604"/>
      <c r="D5" s="3607"/>
      <c r="E5" s="3600"/>
      <c r="F5" s="3663" t="s">
        <v>210</v>
      </c>
      <c r="G5" s="3589"/>
      <c r="H5" s="3611"/>
      <c r="I5" s="3607"/>
      <c r="J5" s="3608"/>
      <c r="K5" s="3608"/>
      <c r="L5" s="3608"/>
      <c r="M5" s="3613"/>
      <c r="N5" s="3357"/>
      <c r="O5" s="3357"/>
      <c r="P5" s="3357"/>
      <c r="Q5" s="3357"/>
      <c r="R5" s="3357"/>
      <c r="S5" s="3357"/>
      <c r="T5" s="3357"/>
      <c r="U5" s="3357"/>
      <c r="V5" s="3357"/>
      <c r="W5" s="3357"/>
      <c r="X5" s="3357"/>
      <c r="Y5" s="3357"/>
      <c r="Z5" s="3357"/>
      <c r="AA5" s="4706"/>
    </row>
    <row r="6" spans="1:27" ht="15.75">
      <c r="A6" s="3633"/>
      <c r="B6" s="1446" t="s">
        <v>7</v>
      </c>
      <c r="C6" s="3590" t="s">
        <v>195</v>
      </c>
      <c r="D6" s="3591"/>
      <c r="E6" s="3591"/>
      <c r="F6" s="3591"/>
      <c r="G6" s="3591"/>
      <c r="H6" s="3591"/>
      <c r="I6" s="3591"/>
      <c r="J6" s="3591"/>
      <c r="K6" s="3591"/>
      <c r="L6" s="3591"/>
      <c r="M6" s="3592"/>
      <c r="N6" s="2"/>
      <c r="O6" s="2"/>
      <c r="P6" s="2"/>
      <c r="Q6" s="2"/>
      <c r="R6" s="2"/>
      <c r="S6" s="2"/>
      <c r="T6" s="2"/>
      <c r="U6" s="2"/>
      <c r="V6" s="2"/>
      <c r="W6" s="2"/>
      <c r="X6" s="2"/>
      <c r="Y6" s="2"/>
      <c r="Z6" s="2"/>
      <c r="AA6" s="1622"/>
    </row>
    <row r="7" spans="1:27" ht="15.75">
      <c r="A7" s="3633"/>
      <c r="B7" s="1446" t="s">
        <v>9</v>
      </c>
      <c r="C7" s="3590" t="s">
        <v>195</v>
      </c>
      <c r="D7" s="3591"/>
      <c r="E7" s="3591"/>
      <c r="F7" s="3591"/>
      <c r="G7" s="3591"/>
      <c r="H7" s="3591"/>
      <c r="I7" s="3591"/>
      <c r="J7" s="3591"/>
      <c r="K7" s="3591"/>
      <c r="L7" s="3591"/>
      <c r="M7" s="3592"/>
      <c r="N7" s="2"/>
      <c r="O7" s="2"/>
      <c r="P7" s="2"/>
      <c r="Q7" s="2"/>
      <c r="R7" s="2"/>
      <c r="S7" s="2"/>
      <c r="T7" s="2"/>
      <c r="U7" s="2"/>
      <c r="V7" s="2"/>
      <c r="W7" s="2"/>
      <c r="X7" s="2"/>
      <c r="Y7" s="2"/>
      <c r="Z7" s="2"/>
      <c r="AA7" s="1622"/>
    </row>
    <row r="8" spans="1:27" ht="15.75">
      <c r="A8" s="3633"/>
      <c r="B8" s="1446" t="s">
        <v>11</v>
      </c>
      <c r="C8" s="3884"/>
      <c r="D8" s="3623"/>
      <c r="E8" s="141" t="s">
        <v>15</v>
      </c>
      <c r="F8" s="2"/>
      <c r="G8" s="832"/>
      <c r="H8" s="833" t="s">
        <v>12</v>
      </c>
      <c r="I8" s="3885" t="s">
        <v>366</v>
      </c>
      <c r="J8" s="3623"/>
      <c r="K8" s="3623"/>
      <c r="L8" s="3623"/>
      <c r="M8" s="3886"/>
      <c r="N8" s="2"/>
      <c r="O8" s="2"/>
      <c r="P8" s="2"/>
      <c r="Q8" s="2"/>
      <c r="R8" s="2"/>
      <c r="S8" s="2"/>
      <c r="T8" s="2"/>
      <c r="U8" s="2"/>
      <c r="V8" s="2"/>
      <c r="W8" s="2"/>
      <c r="X8" s="2"/>
      <c r="Y8" s="2"/>
      <c r="Z8" s="2"/>
      <c r="AA8" s="1622"/>
    </row>
    <row r="9" spans="1:27" ht="45.95" customHeight="1">
      <c r="A9" s="3633"/>
      <c r="B9" s="3664" t="s">
        <v>13</v>
      </c>
      <c r="C9" s="53"/>
      <c r="D9" s="2"/>
      <c r="E9" s="141"/>
      <c r="F9" s="141"/>
      <c r="G9" s="141"/>
      <c r="H9" s="141"/>
      <c r="I9" s="2"/>
      <c r="J9" s="2"/>
      <c r="K9" s="2"/>
      <c r="L9" s="2"/>
      <c r="M9" s="14"/>
      <c r="N9" s="2"/>
      <c r="O9" s="2"/>
      <c r="P9" s="2"/>
      <c r="Q9" s="2"/>
      <c r="R9" s="2"/>
      <c r="S9" s="2"/>
      <c r="T9" s="2"/>
      <c r="U9" s="2"/>
      <c r="V9" s="2"/>
      <c r="W9" s="2"/>
      <c r="X9" s="2"/>
      <c r="Y9" s="2"/>
      <c r="Z9" s="2"/>
      <c r="AA9" s="1622"/>
    </row>
    <row r="10" spans="1:27" ht="31.5">
      <c r="A10" s="3633"/>
      <c r="B10" s="4701"/>
      <c r="C10" s="557" t="s">
        <v>366</v>
      </c>
      <c r="D10" s="554"/>
      <c r="E10" s="2"/>
      <c r="F10" s="3608"/>
      <c r="G10" s="3608"/>
      <c r="H10" s="2"/>
      <c r="I10" s="3608"/>
      <c r="J10" s="3608"/>
      <c r="K10" s="2"/>
      <c r="L10" s="552"/>
      <c r="M10" s="553"/>
      <c r="N10" s="2"/>
      <c r="O10" s="2"/>
      <c r="P10" s="2"/>
      <c r="Q10" s="2"/>
      <c r="R10" s="2"/>
      <c r="S10" s="2"/>
      <c r="T10" s="2"/>
      <c r="U10" s="2"/>
      <c r="V10" s="2"/>
      <c r="W10" s="2"/>
      <c r="X10" s="2"/>
      <c r="Y10" s="2"/>
      <c r="Z10" s="2"/>
      <c r="AA10" s="1622"/>
    </row>
    <row r="11" spans="1:27" ht="15.75">
      <c r="A11" s="3633"/>
      <c r="B11" s="4701"/>
      <c r="C11" s="3884" t="s">
        <v>17</v>
      </c>
      <c r="D11" s="3623"/>
      <c r="E11" s="115"/>
      <c r="F11" s="3623" t="s">
        <v>17</v>
      </c>
      <c r="G11" s="3623"/>
      <c r="H11" s="115"/>
      <c r="I11" s="3623" t="s">
        <v>17</v>
      </c>
      <c r="J11" s="3623"/>
      <c r="K11" s="115"/>
      <c r="L11" s="115"/>
      <c r="M11" s="143"/>
      <c r="N11" s="2"/>
      <c r="O11" s="2"/>
      <c r="P11" s="2"/>
      <c r="Q11" s="2"/>
      <c r="R11" s="2"/>
      <c r="S11" s="2"/>
      <c r="T11" s="2"/>
      <c r="U11" s="2"/>
      <c r="V11" s="2"/>
      <c r="W11" s="2"/>
      <c r="X11" s="2"/>
      <c r="Y11" s="2"/>
      <c r="Z11" s="2"/>
      <c r="AA11" s="1622"/>
    </row>
    <row r="12" spans="1:27" ht="192" customHeight="1">
      <c r="A12" s="3633"/>
      <c r="B12" s="1446" t="s">
        <v>136</v>
      </c>
      <c r="C12" s="3590" t="s">
        <v>1472</v>
      </c>
      <c r="D12" s="3591"/>
      <c r="E12" s="3591"/>
      <c r="F12" s="3591"/>
      <c r="G12" s="3591"/>
      <c r="H12" s="3591"/>
      <c r="I12" s="3591"/>
      <c r="J12" s="3591"/>
      <c r="K12" s="3591"/>
      <c r="L12" s="3591"/>
      <c r="M12" s="3592"/>
      <c r="N12" s="2"/>
      <c r="O12" s="2"/>
      <c r="P12" s="2"/>
      <c r="Q12" s="2"/>
      <c r="R12" s="2"/>
      <c r="S12" s="2"/>
      <c r="T12" s="2"/>
      <c r="U12" s="2"/>
      <c r="V12" s="2"/>
      <c r="W12" s="2"/>
      <c r="X12" s="2"/>
      <c r="Y12" s="2"/>
      <c r="Z12" s="2"/>
      <c r="AA12" s="1622"/>
    </row>
    <row r="13" spans="1:27" ht="51" customHeight="1">
      <c r="A13" s="3633"/>
      <c r="B13" s="1446" t="s">
        <v>18</v>
      </c>
      <c r="C13" s="4170"/>
      <c r="D13" s="4171"/>
      <c r="E13" s="4171"/>
      <c r="F13" s="4171"/>
      <c r="G13" s="4171"/>
      <c r="H13" s="4171"/>
      <c r="I13" s="4171"/>
      <c r="J13" s="4171"/>
      <c r="K13" s="4171"/>
      <c r="L13" s="4171"/>
      <c r="M13" s="4784"/>
      <c r="N13" s="2"/>
      <c r="O13" s="2"/>
      <c r="P13" s="2"/>
      <c r="Q13" s="2"/>
      <c r="R13" s="2"/>
      <c r="S13" s="2"/>
      <c r="T13" s="2"/>
      <c r="U13" s="2"/>
      <c r="V13" s="2"/>
      <c r="W13" s="2"/>
      <c r="X13" s="2"/>
      <c r="Y13" s="2"/>
      <c r="Z13" s="2"/>
      <c r="AA13" s="1622"/>
    </row>
    <row r="14" spans="1:27" ht="48.95" customHeight="1">
      <c r="A14" s="3633"/>
      <c r="B14" s="1446" t="s">
        <v>19</v>
      </c>
      <c r="C14" s="4067" t="s">
        <v>1458</v>
      </c>
      <c r="D14" s="4068"/>
      <c r="E14" s="4068"/>
      <c r="F14" s="4068"/>
      <c r="G14" s="4068"/>
      <c r="H14" s="4068"/>
      <c r="I14" s="4068"/>
      <c r="J14" s="4068"/>
      <c r="K14" s="4068"/>
      <c r="L14" s="4068"/>
      <c r="M14" s="4069"/>
      <c r="N14" s="2"/>
      <c r="O14" s="2"/>
      <c r="P14" s="2"/>
      <c r="Q14" s="2"/>
      <c r="R14" s="2"/>
      <c r="S14" s="2"/>
      <c r="T14" s="2"/>
      <c r="U14" s="2"/>
      <c r="V14" s="2"/>
      <c r="W14" s="2"/>
      <c r="X14" s="2"/>
      <c r="Y14" s="2"/>
      <c r="Z14" s="2"/>
      <c r="AA14" s="1622"/>
    </row>
    <row r="15" spans="1:27" ht="63.95" customHeight="1">
      <c r="A15" s="3633"/>
      <c r="B15" s="3664" t="s">
        <v>140</v>
      </c>
      <c r="C15" s="4149" t="s">
        <v>271</v>
      </c>
      <c r="D15" s="4150"/>
      <c r="E15" s="577" t="s">
        <v>142</v>
      </c>
      <c r="F15" s="4707" t="s">
        <v>237</v>
      </c>
      <c r="G15" s="4708"/>
      <c r="H15" s="4708"/>
      <c r="I15" s="4708"/>
      <c r="J15" s="4708"/>
      <c r="K15" s="4708"/>
      <c r="L15" s="4708"/>
      <c r="M15" s="4709"/>
      <c r="N15" s="2"/>
      <c r="O15" s="2"/>
      <c r="P15" s="2"/>
      <c r="Q15" s="2"/>
      <c r="R15" s="2"/>
      <c r="S15" s="2"/>
      <c r="T15" s="2"/>
      <c r="U15" s="2"/>
      <c r="V15" s="2"/>
      <c r="W15" s="2"/>
      <c r="X15" s="2"/>
      <c r="Y15" s="2"/>
      <c r="Z15" s="2"/>
      <c r="AA15" s="1622"/>
    </row>
    <row r="16" spans="1:27" ht="15.95" customHeight="1">
      <c r="A16" s="3634"/>
      <c r="B16" s="4700"/>
      <c r="C16" s="3590"/>
      <c r="D16" s="3591"/>
      <c r="E16" s="3591"/>
      <c r="F16" s="3591"/>
      <c r="G16" s="3591"/>
      <c r="H16" s="3591"/>
      <c r="I16" s="3591"/>
      <c r="J16" s="3591"/>
      <c r="K16" s="3591"/>
      <c r="L16" s="3591"/>
      <c r="M16" s="3592"/>
      <c r="N16" s="2"/>
      <c r="O16" s="2"/>
      <c r="P16" s="2"/>
      <c r="Q16" s="2"/>
      <c r="R16" s="2"/>
      <c r="S16" s="2"/>
      <c r="T16" s="2"/>
      <c r="U16" s="2"/>
      <c r="V16" s="2"/>
      <c r="W16" s="2"/>
      <c r="X16" s="2"/>
      <c r="Y16" s="2"/>
      <c r="Z16" s="2"/>
      <c r="AA16" s="1622"/>
    </row>
    <row r="17" spans="1:27" ht="17.100000000000001" customHeight="1">
      <c r="A17" s="3628" t="s">
        <v>22</v>
      </c>
      <c r="B17" s="1445" t="s">
        <v>144</v>
      </c>
      <c r="C17" s="3590" t="s">
        <v>195</v>
      </c>
      <c r="D17" s="3591"/>
      <c r="E17" s="3591"/>
      <c r="F17" s="3591"/>
      <c r="G17" s="3591"/>
      <c r="H17" s="3591"/>
      <c r="I17" s="3591"/>
      <c r="J17" s="3591"/>
      <c r="K17" s="3591"/>
      <c r="L17" s="3591"/>
      <c r="M17" s="3592"/>
      <c r="N17" s="2"/>
      <c r="O17" s="2"/>
      <c r="P17" s="2"/>
      <c r="Q17" s="2"/>
      <c r="R17" s="2"/>
      <c r="S17" s="2"/>
      <c r="T17" s="2"/>
      <c r="U17" s="2"/>
      <c r="V17" s="2"/>
      <c r="W17" s="2"/>
      <c r="X17" s="2"/>
      <c r="Y17" s="2"/>
      <c r="Z17" s="2"/>
      <c r="AA17" s="1622"/>
    </row>
    <row r="18" spans="1:27" ht="63.95" customHeight="1">
      <c r="A18" s="3629"/>
      <c r="B18" s="1446" t="s">
        <v>110</v>
      </c>
      <c r="C18" s="3114" t="s">
        <v>1473</v>
      </c>
      <c r="D18" s="3115"/>
      <c r="E18" s="3115"/>
      <c r="F18" s="3115"/>
      <c r="G18" s="3115"/>
      <c r="H18" s="3115"/>
      <c r="I18" s="3115"/>
      <c r="J18" s="3115"/>
      <c r="K18" s="3115"/>
      <c r="L18" s="3115"/>
      <c r="M18" s="3116"/>
      <c r="N18" s="2"/>
      <c r="O18" s="2"/>
      <c r="P18" s="2"/>
      <c r="Q18" s="2"/>
      <c r="R18" s="2"/>
      <c r="S18" s="2"/>
      <c r="T18" s="2"/>
      <c r="U18" s="2"/>
      <c r="V18" s="2"/>
      <c r="W18" s="2"/>
      <c r="X18" s="2"/>
      <c r="Y18" s="2"/>
      <c r="Z18" s="2"/>
      <c r="AA18" s="1622"/>
    </row>
    <row r="19" spans="1:27" ht="15.95" customHeight="1">
      <c r="A19" s="3629"/>
      <c r="B19" s="3664" t="s">
        <v>26</v>
      </c>
      <c r="C19" s="53"/>
      <c r="D19" s="552"/>
      <c r="E19" s="552"/>
      <c r="F19" s="552"/>
      <c r="G19" s="552"/>
      <c r="H19" s="552"/>
      <c r="I19" s="552"/>
      <c r="J19" s="552"/>
      <c r="K19" s="552"/>
      <c r="L19" s="552"/>
      <c r="M19" s="553"/>
      <c r="N19" s="2"/>
      <c r="O19" s="2"/>
      <c r="P19" s="2"/>
      <c r="Q19" s="2"/>
      <c r="R19" s="2"/>
      <c r="S19" s="2"/>
      <c r="T19" s="2"/>
      <c r="U19" s="2"/>
      <c r="V19" s="2"/>
      <c r="W19" s="2"/>
      <c r="X19" s="2"/>
      <c r="Y19" s="2"/>
      <c r="Z19" s="2"/>
      <c r="AA19" s="1622"/>
    </row>
    <row r="20" spans="1:27" ht="15.95" customHeight="1">
      <c r="A20" s="3629"/>
      <c r="B20" s="4701"/>
      <c r="C20" s="555" t="s">
        <v>27</v>
      </c>
      <c r="D20" s="1441"/>
      <c r="E20" s="552" t="s">
        <v>28</v>
      </c>
      <c r="F20" s="1441"/>
      <c r="G20" s="552" t="s">
        <v>29</v>
      </c>
      <c r="H20" s="1441"/>
      <c r="I20" s="552" t="s">
        <v>30</v>
      </c>
      <c r="J20" s="1441"/>
      <c r="K20" s="552" t="s">
        <v>31</v>
      </c>
      <c r="L20" s="1024"/>
      <c r="M20" s="553"/>
      <c r="N20" s="2"/>
      <c r="O20" s="2"/>
      <c r="P20" s="2"/>
      <c r="Q20" s="2"/>
      <c r="R20" s="2"/>
      <c r="S20" s="2"/>
      <c r="T20" s="2"/>
      <c r="U20" s="2"/>
      <c r="V20" s="2"/>
      <c r="W20" s="2"/>
      <c r="X20" s="2"/>
      <c r="Y20" s="2"/>
      <c r="Z20" s="2"/>
      <c r="AA20" s="1622"/>
    </row>
    <row r="21" spans="1:27" ht="15.75">
      <c r="A21" s="3629"/>
      <c r="B21" s="4701"/>
      <c r="C21" s="555" t="s">
        <v>32</v>
      </c>
      <c r="D21" s="1023"/>
      <c r="E21" s="552" t="s">
        <v>33</v>
      </c>
      <c r="F21" s="1023"/>
      <c r="G21" s="552" t="s">
        <v>34</v>
      </c>
      <c r="H21" s="1023"/>
      <c r="I21" s="552" t="s">
        <v>35</v>
      </c>
      <c r="J21" s="1023" t="s">
        <v>77</v>
      </c>
      <c r="K21" s="552" t="s">
        <v>37</v>
      </c>
      <c r="L21" s="1023"/>
      <c r="M21" s="553"/>
      <c r="N21" s="2"/>
      <c r="O21" s="2"/>
      <c r="P21" s="2"/>
      <c r="Q21" s="2"/>
      <c r="R21" s="2"/>
      <c r="S21" s="2"/>
      <c r="T21" s="2"/>
      <c r="U21" s="2"/>
      <c r="V21" s="2"/>
      <c r="W21" s="2"/>
      <c r="X21" s="2"/>
      <c r="Y21" s="2"/>
      <c r="Z21" s="2"/>
      <c r="AA21" s="1622"/>
    </row>
    <row r="22" spans="1:27" ht="15.75">
      <c r="A22" s="3629"/>
      <c r="B22" s="4701"/>
      <c r="C22" s="555" t="s">
        <v>38</v>
      </c>
      <c r="D22" s="1447"/>
      <c r="E22" s="552" t="s">
        <v>39</v>
      </c>
      <c r="F22" s="966"/>
      <c r="G22" s="2"/>
      <c r="H22" s="2"/>
      <c r="I22" s="2"/>
      <c r="J22" s="2"/>
      <c r="K22" s="2"/>
      <c r="L22" s="2"/>
      <c r="M22" s="14"/>
      <c r="N22" s="2"/>
      <c r="O22" s="2"/>
      <c r="P22" s="2"/>
      <c r="Q22" s="2"/>
      <c r="R22" s="2"/>
      <c r="S22" s="2"/>
      <c r="T22" s="2"/>
      <c r="U22" s="2"/>
      <c r="V22" s="2"/>
      <c r="W22" s="2"/>
      <c r="X22" s="2"/>
      <c r="Y22" s="2"/>
      <c r="Z22" s="2"/>
      <c r="AA22" s="1622"/>
    </row>
    <row r="23" spans="1:27" ht="15.75">
      <c r="A23" s="3629"/>
      <c r="B23" s="4701"/>
      <c r="C23" s="555"/>
      <c r="D23" s="552"/>
      <c r="E23" s="552"/>
      <c r="F23" s="3357"/>
      <c r="G23" s="3357"/>
      <c r="H23" s="3357"/>
      <c r="I23" s="2"/>
      <c r="J23" s="2"/>
      <c r="K23" s="2"/>
      <c r="L23" s="2"/>
      <c r="M23" s="14"/>
      <c r="N23" s="2"/>
      <c r="O23" s="2"/>
      <c r="P23" s="2"/>
      <c r="Q23" s="2"/>
      <c r="R23" s="2"/>
      <c r="S23" s="2"/>
      <c r="T23" s="2"/>
      <c r="U23" s="2"/>
      <c r="V23" s="2"/>
      <c r="W23" s="2"/>
      <c r="X23" s="2"/>
      <c r="Y23" s="2"/>
      <c r="Z23" s="2"/>
      <c r="AA23" s="1622"/>
    </row>
    <row r="24" spans="1:27" ht="15.75">
      <c r="A24" s="3629"/>
      <c r="B24" s="4701"/>
      <c r="C24" s="557"/>
      <c r="D24" s="554"/>
      <c r="E24" s="554"/>
      <c r="F24" s="554"/>
      <c r="G24" s="554"/>
      <c r="H24" s="554"/>
      <c r="I24" s="554"/>
      <c r="J24" s="554"/>
      <c r="K24" s="554"/>
      <c r="L24" s="554"/>
      <c r="M24" s="558"/>
      <c r="N24" s="2"/>
      <c r="O24" s="2"/>
      <c r="P24" s="2"/>
      <c r="Q24" s="2"/>
      <c r="R24" s="2"/>
      <c r="S24" s="2"/>
      <c r="T24" s="2"/>
      <c r="U24" s="2"/>
      <c r="V24" s="2"/>
      <c r="W24" s="2"/>
      <c r="X24" s="2"/>
      <c r="Y24" s="2"/>
      <c r="Z24" s="2"/>
      <c r="AA24" s="1622"/>
    </row>
    <row r="25" spans="1:27" ht="15.75">
      <c r="A25" s="3629"/>
      <c r="B25" s="4701"/>
      <c r="C25" s="557"/>
      <c r="D25" s="554"/>
      <c r="E25" s="554"/>
      <c r="F25" s="554"/>
      <c r="G25" s="554"/>
      <c r="H25" s="554"/>
      <c r="I25" s="554"/>
      <c r="J25" s="554"/>
      <c r="K25" s="554"/>
      <c r="L25" s="554"/>
      <c r="M25" s="558"/>
      <c r="N25" s="2"/>
      <c r="O25" s="2"/>
      <c r="P25" s="2"/>
      <c r="Q25" s="2"/>
      <c r="R25" s="2"/>
      <c r="S25" s="2"/>
      <c r="T25" s="2"/>
      <c r="U25" s="2"/>
      <c r="V25" s="2"/>
      <c r="W25" s="2"/>
      <c r="X25" s="2"/>
      <c r="Y25" s="2"/>
      <c r="Z25" s="2"/>
      <c r="AA25" s="1622"/>
    </row>
    <row r="26" spans="1:27" ht="15.75">
      <c r="A26" s="3629"/>
      <c r="B26" s="4701" t="s">
        <v>40</v>
      </c>
      <c r="C26" s="555"/>
      <c r="D26" s="552"/>
      <c r="E26" s="552"/>
      <c r="F26" s="552"/>
      <c r="G26" s="552"/>
      <c r="H26" s="552"/>
      <c r="I26" s="552"/>
      <c r="J26" s="552"/>
      <c r="K26" s="552"/>
      <c r="L26" s="2"/>
      <c r="M26" s="14"/>
      <c r="N26" s="2"/>
      <c r="O26" s="2"/>
      <c r="P26" s="2"/>
      <c r="Q26" s="2"/>
      <c r="R26" s="2"/>
      <c r="S26" s="2"/>
      <c r="T26" s="2"/>
      <c r="U26" s="2"/>
      <c r="V26" s="2"/>
      <c r="W26" s="2"/>
      <c r="X26" s="2"/>
      <c r="Y26" s="2"/>
      <c r="Z26" s="2"/>
      <c r="AA26" s="1622"/>
    </row>
    <row r="27" spans="1:27" ht="15.75">
      <c r="A27" s="3629"/>
      <c r="B27" s="4701"/>
      <c r="C27" s="555" t="s">
        <v>41</v>
      </c>
      <c r="D27" s="559"/>
      <c r="E27" s="552"/>
      <c r="F27" s="552" t="s">
        <v>42</v>
      </c>
      <c r="G27" s="559"/>
      <c r="H27" s="552"/>
      <c r="I27" s="552" t="s">
        <v>43</v>
      </c>
      <c r="J27" s="559" t="s">
        <v>77</v>
      </c>
      <c r="K27" s="552"/>
      <c r="L27" s="2"/>
      <c r="M27" s="1772"/>
      <c r="N27" s="2"/>
      <c r="O27" s="2"/>
      <c r="P27" s="2"/>
      <c r="Q27" s="2"/>
      <c r="R27" s="2"/>
      <c r="S27" s="2"/>
      <c r="T27" s="2"/>
      <c r="U27" s="2"/>
      <c r="V27" s="2"/>
      <c r="W27" s="2"/>
      <c r="X27" s="2"/>
      <c r="Y27" s="2"/>
      <c r="Z27" s="2"/>
      <c r="AA27" s="1622"/>
    </row>
    <row r="28" spans="1:27" ht="15.75">
      <c r="A28" s="3629"/>
      <c r="B28" s="4701"/>
      <c r="C28" s="555" t="s">
        <v>44</v>
      </c>
      <c r="D28" s="560"/>
      <c r="E28" s="2"/>
      <c r="F28" s="552" t="s">
        <v>45</v>
      </c>
      <c r="G28" s="556"/>
      <c r="H28" s="2"/>
      <c r="I28" s="2" t="s">
        <v>1169</v>
      </c>
      <c r="J28" s="560"/>
      <c r="K28" s="2"/>
      <c r="L28" s="2"/>
      <c r="M28" s="14"/>
      <c r="N28" s="2"/>
      <c r="O28" s="2"/>
      <c r="P28" s="2"/>
      <c r="Q28" s="2"/>
      <c r="R28" s="2"/>
      <c r="S28" s="2"/>
      <c r="T28" s="2"/>
      <c r="U28" s="2"/>
      <c r="V28" s="2"/>
      <c r="W28" s="2"/>
      <c r="X28" s="2"/>
      <c r="Y28" s="2"/>
      <c r="Z28" s="2"/>
      <c r="AA28" s="1622"/>
    </row>
    <row r="29" spans="1:27" ht="15.75">
      <c r="A29" s="3629"/>
      <c r="B29" s="4701"/>
      <c r="C29" s="557"/>
      <c r="D29" s="554"/>
      <c r="E29" s="554"/>
      <c r="F29" s="554"/>
      <c r="G29" s="554"/>
      <c r="H29" s="554"/>
      <c r="I29" s="554"/>
      <c r="J29" s="554"/>
      <c r="K29" s="554"/>
      <c r="L29" s="115"/>
      <c r="M29" s="143"/>
      <c r="N29" s="2"/>
      <c r="O29" s="2"/>
      <c r="P29" s="2"/>
      <c r="Q29" s="2"/>
      <c r="R29" s="2"/>
      <c r="S29" s="2"/>
      <c r="T29" s="2"/>
      <c r="U29" s="2"/>
      <c r="V29" s="2"/>
      <c r="W29" s="2"/>
      <c r="X29" s="2"/>
      <c r="Y29" s="2"/>
      <c r="Z29" s="2"/>
      <c r="AA29" s="1622"/>
    </row>
    <row r="30" spans="1:27" ht="15.75">
      <c r="A30" s="3629"/>
      <c r="B30" s="907" t="s">
        <v>46</v>
      </c>
      <c r="C30" s="555"/>
      <c r="D30" s="552"/>
      <c r="E30" s="552"/>
      <c r="F30" s="552"/>
      <c r="G30" s="552"/>
      <c r="H30" s="552"/>
      <c r="I30" s="552"/>
      <c r="J30" s="552"/>
      <c r="K30" s="552"/>
      <c r="L30" s="552"/>
      <c r="M30" s="553"/>
      <c r="N30" s="2"/>
      <c r="O30" s="2"/>
      <c r="P30" s="2"/>
      <c r="Q30" s="2"/>
      <c r="R30" s="2"/>
      <c r="S30" s="2"/>
      <c r="T30" s="2"/>
      <c r="U30" s="2"/>
      <c r="V30" s="2"/>
      <c r="W30" s="2"/>
      <c r="X30" s="2"/>
      <c r="Y30" s="2"/>
      <c r="Z30" s="2"/>
      <c r="AA30" s="1622"/>
    </row>
    <row r="31" spans="1:27" ht="15.75">
      <c r="A31" s="3629"/>
      <c r="B31" s="907"/>
      <c r="C31" s="908" t="s">
        <v>47</v>
      </c>
      <c r="D31" s="1029" t="s">
        <v>112</v>
      </c>
      <c r="E31" s="552"/>
      <c r="F31" s="2" t="s">
        <v>48</v>
      </c>
      <c r="G31" s="1024">
        <v>2017</v>
      </c>
      <c r="H31" s="552"/>
      <c r="I31" s="2" t="s">
        <v>50</v>
      </c>
      <c r="J31" s="4107" t="s">
        <v>195</v>
      </c>
      <c r="K31" s="4068"/>
      <c r="L31" s="4068"/>
      <c r="M31" s="553"/>
      <c r="N31" s="2"/>
      <c r="O31" s="2"/>
      <c r="P31" s="2"/>
      <c r="Q31" s="2"/>
      <c r="R31" s="2"/>
      <c r="S31" s="2"/>
      <c r="T31" s="2"/>
      <c r="U31" s="2"/>
      <c r="V31" s="2"/>
      <c r="W31" s="2"/>
      <c r="X31" s="2"/>
      <c r="Y31" s="2"/>
      <c r="Z31" s="2"/>
      <c r="AA31" s="1622"/>
    </row>
    <row r="32" spans="1:27" ht="15.75">
      <c r="A32" s="3629"/>
      <c r="B32" s="1446"/>
      <c r="C32" s="557"/>
      <c r="D32" s="554"/>
      <c r="E32" s="554"/>
      <c r="F32" s="554"/>
      <c r="G32" s="554"/>
      <c r="H32" s="554"/>
      <c r="I32" s="554"/>
      <c r="J32" s="554"/>
      <c r="K32" s="554"/>
      <c r="L32" s="554"/>
      <c r="M32" s="558"/>
      <c r="N32" s="2"/>
      <c r="O32" s="2"/>
      <c r="P32" s="2"/>
      <c r="Q32" s="2"/>
      <c r="R32" s="2"/>
      <c r="S32" s="2"/>
      <c r="T32" s="2"/>
      <c r="U32" s="2"/>
      <c r="V32" s="2"/>
      <c r="W32" s="2"/>
      <c r="X32" s="2"/>
      <c r="Y32" s="2"/>
      <c r="Z32" s="2"/>
      <c r="AA32" s="1622"/>
    </row>
    <row r="33" spans="1:27" ht="15.75">
      <c r="A33" s="3629"/>
      <c r="B33" s="3664" t="s">
        <v>53</v>
      </c>
      <c r="C33" s="562"/>
      <c r="D33" s="541"/>
      <c r="E33" s="541"/>
      <c r="F33" s="541"/>
      <c r="G33" s="541"/>
      <c r="H33" s="541"/>
      <c r="I33" s="541"/>
      <c r="J33" s="541"/>
      <c r="K33" s="541"/>
      <c r="L33" s="2"/>
      <c r="M33" s="14"/>
      <c r="N33" s="2"/>
      <c r="O33" s="2"/>
      <c r="P33" s="2"/>
      <c r="Q33" s="2"/>
      <c r="R33" s="2"/>
      <c r="S33" s="2"/>
      <c r="T33" s="2"/>
      <c r="U33" s="2"/>
      <c r="V33" s="2"/>
      <c r="W33" s="2"/>
      <c r="X33" s="2"/>
      <c r="Y33" s="2"/>
      <c r="Z33" s="2"/>
      <c r="AA33" s="1622"/>
    </row>
    <row r="34" spans="1:27" ht="15.75">
      <c r="A34" s="3629"/>
      <c r="B34" s="4701"/>
      <c r="C34" s="555" t="s">
        <v>54</v>
      </c>
      <c r="D34" s="1024">
        <v>2020</v>
      </c>
      <c r="E34" s="541"/>
      <c r="F34" s="552" t="s">
        <v>55</v>
      </c>
      <c r="G34" s="1031">
        <v>2028</v>
      </c>
      <c r="H34" s="541"/>
      <c r="I34" s="2"/>
      <c r="J34" s="541"/>
      <c r="K34" s="541"/>
      <c r="L34" s="2"/>
      <c r="M34" s="14"/>
      <c r="N34" s="2"/>
      <c r="O34" s="2"/>
      <c r="P34" s="2"/>
      <c r="Q34" s="2"/>
      <c r="R34" s="2"/>
      <c r="S34" s="2"/>
      <c r="T34" s="2"/>
      <c r="U34" s="2"/>
      <c r="V34" s="2"/>
      <c r="W34" s="2"/>
      <c r="X34" s="2"/>
      <c r="Y34" s="2"/>
      <c r="Z34" s="2"/>
      <c r="AA34" s="1622"/>
    </row>
    <row r="35" spans="1:27" ht="15.75">
      <c r="A35" s="3629"/>
      <c r="B35" s="4701"/>
      <c r="C35" s="557"/>
      <c r="D35" s="554"/>
      <c r="E35" s="565"/>
      <c r="F35" s="554"/>
      <c r="G35" s="565"/>
      <c r="H35" s="565"/>
      <c r="I35" s="115"/>
      <c r="J35" s="565"/>
      <c r="K35" s="565"/>
      <c r="L35" s="115"/>
      <c r="M35" s="143"/>
      <c r="N35" s="2"/>
      <c r="O35" s="2"/>
      <c r="P35" s="2"/>
      <c r="Q35" s="2"/>
      <c r="R35" s="2"/>
      <c r="S35" s="2"/>
      <c r="T35" s="2"/>
      <c r="U35" s="2"/>
      <c r="V35" s="2"/>
      <c r="W35" s="2"/>
      <c r="X35" s="2"/>
      <c r="Y35" s="2"/>
      <c r="Z35" s="2"/>
      <c r="AA35" s="1622"/>
    </row>
    <row r="36" spans="1:27" ht="15.75">
      <c r="A36" s="3629"/>
      <c r="B36" s="4701" t="s">
        <v>56</v>
      </c>
      <c r="C36" s="555"/>
      <c r="D36" s="552"/>
      <c r="E36" s="552"/>
      <c r="F36" s="552"/>
      <c r="G36" s="552"/>
      <c r="H36" s="552"/>
      <c r="I36" s="552"/>
      <c r="J36" s="552"/>
      <c r="K36" s="552"/>
      <c r="L36" s="552"/>
      <c r="M36" s="553"/>
      <c r="N36" s="2"/>
      <c r="O36" s="2"/>
      <c r="P36" s="2"/>
      <c r="Q36" s="2"/>
      <c r="R36" s="2"/>
      <c r="S36" s="2"/>
      <c r="T36" s="2"/>
      <c r="U36" s="2"/>
      <c r="V36" s="2"/>
      <c r="W36" s="2"/>
      <c r="X36" s="2"/>
      <c r="Y36" s="2"/>
      <c r="Z36" s="2"/>
      <c r="AA36" s="1622"/>
    </row>
    <row r="37" spans="1:27" ht="15.95" customHeight="1">
      <c r="A37" s="3629"/>
      <c r="B37" s="4701"/>
      <c r="C37" s="555"/>
      <c r="D37" s="4014" t="s">
        <v>57</v>
      </c>
      <c r="E37" s="4014"/>
      <c r="F37" s="4014" t="s">
        <v>58</v>
      </c>
      <c r="G37" s="4014"/>
      <c r="H37" s="4014" t="s">
        <v>59</v>
      </c>
      <c r="I37" s="4014"/>
      <c r="J37" s="4882" t="s">
        <v>60</v>
      </c>
      <c r="K37" s="4882"/>
      <c r="L37" s="4014" t="s">
        <v>61</v>
      </c>
      <c r="M37" s="4516"/>
      <c r="N37" s="2"/>
      <c r="O37" s="2"/>
      <c r="P37" s="2"/>
      <c r="Q37" s="2"/>
      <c r="R37" s="2"/>
      <c r="S37" s="2"/>
      <c r="T37" s="2"/>
      <c r="U37" s="2"/>
      <c r="V37" s="2"/>
      <c r="W37" s="2"/>
      <c r="X37" s="2"/>
      <c r="Y37" s="2"/>
      <c r="Z37" s="2"/>
      <c r="AA37" s="1622"/>
    </row>
    <row r="38" spans="1:27" ht="15.95" customHeight="1">
      <c r="A38" s="3629"/>
      <c r="B38" s="4701"/>
      <c r="C38" s="555"/>
      <c r="D38" s="3258"/>
      <c r="E38" s="3260"/>
      <c r="F38" s="3258"/>
      <c r="G38" s="3260"/>
      <c r="H38" s="4017">
        <v>0.1</v>
      </c>
      <c r="I38" s="4018"/>
      <c r="J38" s="4017">
        <v>0.25</v>
      </c>
      <c r="K38" s="4018"/>
      <c r="L38" s="4017">
        <v>0.4</v>
      </c>
      <c r="M38" s="4137"/>
      <c r="N38" s="2"/>
      <c r="O38" s="2"/>
      <c r="P38" s="2"/>
      <c r="Q38" s="2"/>
      <c r="R38" s="2"/>
      <c r="S38" s="2"/>
      <c r="T38" s="2"/>
      <c r="U38" s="2"/>
      <c r="V38" s="2"/>
      <c r="W38" s="2"/>
      <c r="X38" s="2"/>
      <c r="Y38" s="2"/>
      <c r="Z38" s="2"/>
      <c r="AA38" s="1622"/>
    </row>
    <row r="39" spans="1:27" ht="15.95" customHeight="1">
      <c r="A39" s="3629"/>
      <c r="B39" s="4701"/>
      <c r="C39" s="555"/>
      <c r="D39" s="4883" t="s">
        <v>62</v>
      </c>
      <c r="E39" s="4883"/>
      <c r="F39" s="4883" t="s">
        <v>63</v>
      </c>
      <c r="G39" s="4883"/>
      <c r="H39" s="4880" t="s">
        <v>64</v>
      </c>
      <c r="I39" s="4880"/>
      <c r="J39" s="4880" t="s">
        <v>65</v>
      </c>
      <c r="K39" s="4880"/>
      <c r="L39" s="4880" t="s">
        <v>66</v>
      </c>
      <c r="M39" s="4881"/>
      <c r="N39" s="2"/>
      <c r="O39" s="2"/>
      <c r="P39" s="2"/>
      <c r="Q39" s="2"/>
      <c r="R39" s="2"/>
      <c r="S39" s="2"/>
      <c r="T39" s="2"/>
      <c r="U39" s="2"/>
      <c r="V39" s="2"/>
      <c r="W39" s="2"/>
      <c r="X39" s="2"/>
      <c r="Y39" s="2"/>
      <c r="Z39" s="2"/>
      <c r="AA39" s="1622"/>
    </row>
    <row r="40" spans="1:27" ht="15.95" customHeight="1">
      <c r="A40" s="3629"/>
      <c r="B40" s="4701"/>
      <c r="C40" s="555"/>
      <c r="D40" s="4017">
        <v>0.5</v>
      </c>
      <c r="E40" s="4018"/>
      <c r="F40" s="4017">
        <v>0.6</v>
      </c>
      <c r="G40" s="4018"/>
      <c r="H40" s="4017">
        <v>0.7</v>
      </c>
      <c r="I40" s="4018"/>
      <c r="J40" s="4017">
        <v>0.8</v>
      </c>
      <c r="K40" s="4018"/>
      <c r="L40" s="4017">
        <v>0.9</v>
      </c>
      <c r="M40" s="4137"/>
      <c r="N40" s="2"/>
      <c r="O40" s="2"/>
      <c r="P40" s="2"/>
      <c r="Q40" s="2"/>
      <c r="R40" s="2"/>
      <c r="S40" s="2"/>
      <c r="T40" s="2"/>
      <c r="U40" s="2"/>
      <c r="V40" s="2"/>
      <c r="W40" s="2"/>
      <c r="X40" s="2"/>
      <c r="Y40" s="2"/>
      <c r="Z40" s="2"/>
      <c r="AA40" s="1622"/>
    </row>
    <row r="41" spans="1:27" ht="15.95" customHeight="1">
      <c r="A41" s="3629"/>
      <c r="B41" s="4701"/>
      <c r="C41" s="555"/>
      <c r="D41" s="4883" t="s">
        <v>67</v>
      </c>
      <c r="E41" s="4883"/>
      <c r="F41" s="4883" t="s">
        <v>72</v>
      </c>
      <c r="G41" s="4883"/>
      <c r="H41" s="252"/>
      <c r="I41" s="252"/>
      <c r="J41" s="252"/>
      <c r="K41" s="315"/>
      <c r="L41" s="315"/>
      <c r="M41" s="25"/>
      <c r="N41" s="2"/>
      <c r="O41" s="2"/>
      <c r="P41" s="2"/>
      <c r="Q41" s="2"/>
      <c r="R41" s="2"/>
      <c r="S41" s="2"/>
      <c r="T41" s="2"/>
      <c r="U41" s="2"/>
      <c r="V41" s="2"/>
      <c r="W41" s="2"/>
      <c r="X41" s="2"/>
      <c r="Y41" s="2"/>
      <c r="Z41" s="2"/>
      <c r="AA41" s="1622"/>
    </row>
    <row r="42" spans="1:27" ht="15.95" customHeight="1">
      <c r="A42" s="3629"/>
      <c r="B42" s="4701"/>
      <c r="C42" s="555"/>
      <c r="D42" s="4017">
        <v>1</v>
      </c>
      <c r="E42" s="4018"/>
      <c r="F42" s="4017">
        <v>1</v>
      </c>
      <c r="G42" s="4018"/>
      <c r="H42" s="52"/>
      <c r="I42" s="300"/>
      <c r="J42" s="52"/>
      <c r="K42" s="300"/>
      <c r="L42" s="52"/>
      <c r="M42" s="898"/>
      <c r="N42" s="2"/>
      <c r="O42" s="2"/>
      <c r="P42" s="2"/>
      <c r="Q42" s="2"/>
      <c r="R42" s="2"/>
      <c r="S42" s="2"/>
      <c r="T42" s="2"/>
      <c r="U42" s="2"/>
      <c r="V42" s="2"/>
      <c r="W42" s="2"/>
      <c r="X42" s="2"/>
      <c r="Y42" s="2"/>
      <c r="Z42" s="2"/>
      <c r="AA42" s="1622"/>
    </row>
    <row r="43" spans="1:27" ht="15.75">
      <c r="A43" s="3629"/>
      <c r="B43" s="4701"/>
      <c r="C43" s="555"/>
      <c r="D43" s="552"/>
      <c r="E43" s="552"/>
      <c r="F43" s="552"/>
      <c r="G43" s="552"/>
      <c r="H43" s="552"/>
      <c r="I43" s="552"/>
      <c r="J43" s="552"/>
      <c r="K43" s="552"/>
      <c r="L43" s="552"/>
      <c r="M43" s="553"/>
      <c r="N43" s="2"/>
      <c r="O43" s="2"/>
      <c r="P43" s="2"/>
      <c r="Q43" s="2"/>
      <c r="R43" s="2"/>
      <c r="S43" s="2"/>
      <c r="T43" s="2"/>
      <c r="U43" s="2"/>
      <c r="V43" s="2"/>
      <c r="W43" s="2"/>
      <c r="X43" s="2"/>
      <c r="Y43" s="2"/>
      <c r="Z43" s="2"/>
      <c r="AA43" s="1622"/>
    </row>
    <row r="44" spans="1:27" ht="15.75">
      <c r="A44" s="3629"/>
      <c r="B44" s="4701"/>
      <c r="C44" s="555"/>
      <c r="D44" s="552"/>
      <c r="E44" s="552"/>
      <c r="F44" s="3620"/>
      <c r="G44" s="3620"/>
      <c r="H44" s="3620"/>
      <c r="I44" s="3620"/>
      <c r="J44" s="552"/>
      <c r="K44" s="552"/>
      <c r="L44" s="552"/>
      <c r="M44" s="553"/>
      <c r="N44" s="2"/>
      <c r="O44" s="2"/>
      <c r="P44" s="2"/>
      <c r="Q44" s="2"/>
      <c r="R44" s="2"/>
      <c r="S44" s="2"/>
      <c r="T44" s="2"/>
      <c r="U44" s="2"/>
      <c r="V44" s="2"/>
      <c r="W44" s="2"/>
      <c r="X44" s="2"/>
      <c r="Y44" s="2"/>
      <c r="Z44" s="2"/>
      <c r="AA44" s="1622"/>
    </row>
    <row r="45" spans="1:27" ht="15.75">
      <c r="A45" s="3629"/>
      <c r="B45" s="4700"/>
      <c r="C45" s="557"/>
      <c r="D45" s="554"/>
      <c r="E45" s="554"/>
      <c r="F45" s="554"/>
      <c r="G45" s="554"/>
      <c r="H45" s="554"/>
      <c r="I45" s="554"/>
      <c r="J45" s="554"/>
      <c r="K45" s="554"/>
      <c r="L45" s="3608"/>
      <c r="M45" s="3613"/>
      <c r="N45" s="2"/>
      <c r="O45" s="2"/>
      <c r="P45" s="2"/>
      <c r="Q45" s="2"/>
      <c r="R45" s="2"/>
      <c r="S45" s="2"/>
      <c r="T45" s="2"/>
      <c r="U45" s="2"/>
      <c r="V45" s="2"/>
      <c r="W45" s="2"/>
      <c r="X45" s="2"/>
      <c r="Y45" s="2"/>
      <c r="Z45" s="2"/>
      <c r="AA45" s="1622"/>
    </row>
    <row r="46" spans="1:27" ht="15.75">
      <c r="A46" s="3629"/>
      <c r="B46" s="3664" t="s">
        <v>73</v>
      </c>
      <c r="C46" s="555"/>
      <c r="D46" s="552"/>
      <c r="E46" s="552"/>
      <c r="F46" s="552"/>
      <c r="G46" s="552"/>
      <c r="H46" s="552"/>
      <c r="I46" s="552"/>
      <c r="J46" s="552"/>
      <c r="K46" s="552"/>
      <c r="L46" s="2"/>
      <c r="M46" s="14"/>
      <c r="N46" s="2"/>
      <c r="O46" s="2"/>
      <c r="P46" s="2"/>
      <c r="Q46" s="2"/>
      <c r="R46" s="2"/>
      <c r="S46" s="2"/>
      <c r="T46" s="2"/>
      <c r="U46" s="2"/>
      <c r="V46" s="2"/>
      <c r="W46" s="2"/>
      <c r="X46" s="2"/>
      <c r="Y46" s="2"/>
      <c r="Z46" s="2"/>
      <c r="AA46" s="1622"/>
    </row>
    <row r="47" spans="1:27" ht="15.75">
      <c r="A47" s="3629"/>
      <c r="B47" s="4701"/>
      <c r="C47" s="53"/>
      <c r="D47" s="552" t="s">
        <v>74</v>
      </c>
      <c r="E47" s="910" t="s">
        <v>75</v>
      </c>
      <c r="F47" s="4110" t="s">
        <v>76</v>
      </c>
      <c r="G47" s="4517"/>
      <c r="H47" s="552"/>
      <c r="I47" s="552" t="s">
        <v>39</v>
      </c>
      <c r="J47" s="552"/>
      <c r="K47" s="3620"/>
      <c r="L47" s="3620"/>
      <c r="M47" s="3621"/>
      <c r="N47" s="2"/>
      <c r="O47" s="2"/>
      <c r="P47" s="2"/>
      <c r="Q47" s="2"/>
      <c r="R47" s="2"/>
      <c r="S47" s="2"/>
      <c r="T47" s="2"/>
      <c r="U47" s="2"/>
      <c r="V47" s="2"/>
      <c r="W47" s="2"/>
      <c r="X47" s="2"/>
      <c r="Y47" s="2"/>
      <c r="Z47" s="2"/>
      <c r="AA47" s="1622"/>
    </row>
    <row r="48" spans="1:27" ht="15.75">
      <c r="A48" s="3629"/>
      <c r="B48" s="4701"/>
      <c r="C48" s="53"/>
      <c r="D48" s="1031"/>
      <c r="E48" s="967" t="s">
        <v>77</v>
      </c>
      <c r="F48" s="4110"/>
      <c r="G48" s="4518"/>
      <c r="H48" s="552"/>
      <c r="I48" s="4107"/>
      <c r="J48" s="4068"/>
      <c r="K48" s="3620"/>
      <c r="L48" s="3620"/>
      <c r="M48" s="3621"/>
      <c r="N48" s="2"/>
      <c r="O48" s="2"/>
      <c r="P48" s="2"/>
      <c r="Q48" s="2"/>
      <c r="R48" s="2"/>
      <c r="S48" s="2"/>
      <c r="T48" s="2"/>
      <c r="U48" s="2"/>
      <c r="V48" s="2"/>
      <c r="W48" s="2"/>
      <c r="X48" s="2"/>
      <c r="Y48" s="2"/>
      <c r="Z48" s="2"/>
      <c r="AA48" s="1622"/>
    </row>
    <row r="49" spans="1:27" ht="15.75">
      <c r="A49" s="3629"/>
      <c r="B49" s="4701"/>
      <c r="C49" s="181"/>
      <c r="D49" s="115"/>
      <c r="E49" s="115"/>
      <c r="F49" s="115"/>
      <c r="G49" s="115"/>
      <c r="H49" s="115"/>
      <c r="I49" s="115"/>
      <c r="J49" s="115"/>
      <c r="K49" s="115"/>
      <c r="L49" s="2"/>
      <c r="M49" s="14"/>
      <c r="N49" s="2"/>
      <c r="O49" s="2"/>
      <c r="P49" s="2"/>
      <c r="Q49" s="2"/>
      <c r="R49" s="2"/>
      <c r="S49" s="2"/>
      <c r="T49" s="2"/>
      <c r="U49" s="2"/>
      <c r="V49" s="2"/>
      <c r="W49" s="2"/>
      <c r="X49" s="2"/>
      <c r="Y49" s="2"/>
      <c r="Z49" s="2"/>
      <c r="AA49" s="1622"/>
    </row>
    <row r="50" spans="1:27" ht="63.95" customHeight="1">
      <c r="A50" s="3629"/>
      <c r="B50" s="1446" t="s">
        <v>78</v>
      </c>
      <c r="C50" s="3114" t="s">
        <v>1474</v>
      </c>
      <c r="D50" s="3115"/>
      <c r="E50" s="3115"/>
      <c r="F50" s="3115"/>
      <c r="G50" s="3115"/>
      <c r="H50" s="3115"/>
      <c r="I50" s="3115"/>
      <c r="J50" s="3115"/>
      <c r="K50" s="3115"/>
      <c r="L50" s="3115"/>
      <c r="M50" s="3116"/>
      <c r="N50" s="2"/>
      <c r="O50" s="2"/>
      <c r="P50" s="2"/>
      <c r="Q50" s="2"/>
      <c r="R50" s="2"/>
      <c r="S50" s="2"/>
      <c r="T50" s="2"/>
      <c r="U50" s="2"/>
      <c r="V50" s="2"/>
      <c r="W50" s="2"/>
      <c r="X50" s="2"/>
      <c r="Y50" s="2"/>
      <c r="Z50" s="2"/>
      <c r="AA50" s="1622"/>
    </row>
    <row r="51" spans="1:27" ht="33.950000000000003" customHeight="1">
      <c r="A51" s="3629"/>
      <c r="B51" s="1446" t="s">
        <v>79</v>
      </c>
      <c r="C51" s="3114" t="s">
        <v>1475</v>
      </c>
      <c r="D51" s="3115"/>
      <c r="E51" s="3115"/>
      <c r="F51" s="3115"/>
      <c r="G51" s="3115"/>
      <c r="H51" s="3115"/>
      <c r="I51" s="3115"/>
      <c r="J51" s="3115"/>
      <c r="K51" s="3115"/>
      <c r="L51" s="3115"/>
      <c r="M51" s="3116"/>
      <c r="N51" s="2"/>
      <c r="O51" s="2"/>
      <c r="P51" s="2"/>
      <c r="Q51" s="2"/>
      <c r="R51" s="2"/>
      <c r="S51" s="2"/>
      <c r="T51" s="2"/>
      <c r="U51" s="2"/>
      <c r="V51" s="2"/>
      <c r="W51" s="2"/>
      <c r="X51" s="2"/>
      <c r="Y51" s="2"/>
      <c r="Z51" s="2"/>
      <c r="AA51" s="1622"/>
    </row>
    <row r="52" spans="1:27" ht="15.75">
      <c r="A52" s="3629"/>
      <c r="B52" s="1446" t="s">
        <v>80</v>
      </c>
      <c r="C52" s="6">
        <v>60</v>
      </c>
      <c r="D52" s="7"/>
      <c r="E52" s="7"/>
      <c r="F52" s="7"/>
      <c r="G52" s="7"/>
      <c r="H52" s="7"/>
      <c r="I52" s="7"/>
      <c r="J52" s="7"/>
      <c r="K52" s="7"/>
      <c r="L52" s="7"/>
      <c r="M52" s="8"/>
      <c r="N52" s="2"/>
      <c r="O52" s="2"/>
      <c r="P52" s="2"/>
      <c r="Q52" s="2"/>
      <c r="R52" s="2"/>
      <c r="S52" s="2"/>
      <c r="T52" s="2"/>
      <c r="U52" s="2"/>
      <c r="V52" s="2"/>
      <c r="W52" s="2"/>
      <c r="X52" s="2"/>
      <c r="Y52" s="2"/>
      <c r="Z52" s="2"/>
      <c r="AA52" s="1622"/>
    </row>
    <row r="53" spans="1:27" ht="15.75">
      <c r="A53" s="3665"/>
      <c r="B53" s="1446" t="s">
        <v>81</v>
      </c>
      <c r="C53" s="289" t="s">
        <v>112</v>
      </c>
      <c r="D53" s="7"/>
      <c r="E53" s="7"/>
      <c r="F53" s="7"/>
      <c r="G53" s="7"/>
      <c r="H53" s="7"/>
      <c r="I53" s="7"/>
      <c r="J53" s="7"/>
      <c r="K53" s="7"/>
      <c r="L53" s="7"/>
      <c r="M53" s="8"/>
      <c r="N53" s="2"/>
      <c r="O53" s="2"/>
      <c r="P53" s="2"/>
      <c r="Q53" s="2"/>
      <c r="R53" s="2"/>
      <c r="S53" s="2"/>
      <c r="T53" s="2"/>
      <c r="U53" s="2"/>
      <c r="V53" s="2"/>
      <c r="W53" s="2"/>
      <c r="X53" s="2"/>
      <c r="Y53" s="2"/>
      <c r="Z53" s="2"/>
      <c r="AA53" s="1622"/>
    </row>
    <row r="54" spans="1:27" ht="15.75">
      <c r="A54" s="3632" t="s">
        <v>82</v>
      </c>
      <c r="B54" s="557" t="s">
        <v>83</v>
      </c>
      <c r="C54" s="4884" t="s">
        <v>586</v>
      </c>
      <c r="D54" s="4885"/>
      <c r="E54" s="4885"/>
      <c r="F54" s="4885"/>
      <c r="G54" s="4885"/>
      <c r="H54" s="4885"/>
      <c r="I54" s="4885"/>
      <c r="J54" s="4885"/>
      <c r="K54" s="4885"/>
      <c r="L54" s="4885"/>
      <c r="M54" s="4886"/>
      <c r="N54" s="2"/>
      <c r="O54" s="2"/>
      <c r="P54" s="2"/>
      <c r="Q54" s="2"/>
      <c r="R54" s="2"/>
      <c r="S54" s="2"/>
      <c r="T54" s="2"/>
      <c r="U54" s="2"/>
      <c r="V54" s="2"/>
      <c r="W54" s="2"/>
      <c r="X54" s="2"/>
      <c r="Y54" s="2"/>
      <c r="Z54" s="2"/>
      <c r="AA54" s="1622"/>
    </row>
    <row r="55" spans="1:27" ht="17.100000000000001" customHeight="1">
      <c r="A55" s="3633"/>
      <c r="B55" s="557" t="s">
        <v>85</v>
      </c>
      <c r="C55" s="4887" t="s">
        <v>587</v>
      </c>
      <c r="D55" s="4888"/>
      <c r="E55" s="4888"/>
      <c r="F55" s="4888"/>
      <c r="G55" s="4888"/>
      <c r="H55" s="4888"/>
      <c r="I55" s="4888"/>
      <c r="J55" s="4888"/>
      <c r="K55" s="4888"/>
      <c r="L55" s="4888"/>
      <c r="M55" s="4889"/>
      <c r="N55" s="2"/>
      <c r="O55" s="2"/>
      <c r="P55" s="2"/>
      <c r="Q55" s="2"/>
      <c r="R55" s="2"/>
      <c r="S55" s="2"/>
      <c r="T55" s="2"/>
      <c r="U55" s="2"/>
      <c r="V55" s="2"/>
      <c r="W55" s="2"/>
      <c r="X55" s="2"/>
      <c r="Y55" s="2"/>
      <c r="Z55" s="2"/>
      <c r="AA55" s="1622"/>
    </row>
    <row r="56" spans="1:27" ht="17.100000000000001" customHeight="1">
      <c r="A56" s="3633"/>
      <c r="B56" s="557" t="s">
        <v>87</v>
      </c>
      <c r="C56" s="4887" t="s">
        <v>233</v>
      </c>
      <c r="D56" s="4888"/>
      <c r="E56" s="4888"/>
      <c r="F56" s="4888"/>
      <c r="G56" s="4888"/>
      <c r="H56" s="4888"/>
      <c r="I56" s="4888"/>
      <c r="J56" s="4888"/>
      <c r="K56" s="4888"/>
      <c r="L56" s="4888"/>
      <c r="M56" s="4889"/>
      <c r="N56" s="2"/>
      <c r="O56" s="2"/>
      <c r="P56" s="2"/>
      <c r="Q56" s="2"/>
      <c r="R56" s="2"/>
      <c r="S56" s="2"/>
      <c r="T56" s="2"/>
      <c r="U56" s="2"/>
      <c r="V56" s="2"/>
      <c r="W56" s="2"/>
      <c r="X56" s="2"/>
      <c r="Y56" s="2"/>
      <c r="Z56" s="2"/>
      <c r="AA56" s="1622"/>
    </row>
    <row r="57" spans="1:27" ht="17.100000000000001" customHeight="1">
      <c r="A57" s="3633"/>
      <c r="B57" s="557" t="s">
        <v>89</v>
      </c>
      <c r="C57" s="4887" t="s">
        <v>588</v>
      </c>
      <c r="D57" s="4888"/>
      <c r="E57" s="4888"/>
      <c r="F57" s="4888"/>
      <c r="G57" s="4888"/>
      <c r="H57" s="4888"/>
      <c r="I57" s="4888"/>
      <c r="J57" s="4888"/>
      <c r="K57" s="4888"/>
      <c r="L57" s="4888"/>
      <c r="M57" s="4889"/>
      <c r="N57" s="2"/>
      <c r="O57" s="2"/>
      <c r="P57" s="2"/>
      <c r="Q57" s="2"/>
      <c r="R57" s="2"/>
      <c r="S57" s="2"/>
      <c r="T57" s="2"/>
      <c r="U57" s="2"/>
      <c r="V57" s="2"/>
      <c r="W57" s="2"/>
      <c r="X57" s="2"/>
      <c r="Y57" s="2"/>
      <c r="Z57" s="2"/>
      <c r="AA57" s="1622"/>
    </row>
    <row r="58" spans="1:27" ht="33.950000000000003" customHeight="1">
      <c r="A58" s="3633"/>
      <c r="B58" s="557" t="s">
        <v>91</v>
      </c>
      <c r="C58" s="4890" t="s">
        <v>1122</v>
      </c>
      <c r="D58" s="4891"/>
      <c r="E58" s="4891"/>
      <c r="F58" s="4891"/>
      <c r="G58" s="4891"/>
      <c r="H58" s="4891"/>
      <c r="I58" s="4891"/>
      <c r="J58" s="4891"/>
      <c r="K58" s="4891"/>
      <c r="L58" s="4891"/>
      <c r="M58" s="4892"/>
      <c r="N58" s="2"/>
      <c r="O58" s="2"/>
      <c r="P58" s="2"/>
      <c r="Q58" s="2"/>
      <c r="R58" s="2"/>
      <c r="S58" s="2"/>
      <c r="T58" s="2"/>
      <c r="U58" s="2"/>
      <c r="V58" s="2"/>
      <c r="W58" s="2"/>
      <c r="X58" s="2"/>
      <c r="Y58" s="2"/>
      <c r="Z58" s="2"/>
      <c r="AA58" s="1622"/>
    </row>
    <row r="59" spans="1:27" ht="17.100000000000001" customHeight="1">
      <c r="A59" s="3634"/>
      <c r="B59" s="557" t="s">
        <v>93</v>
      </c>
      <c r="C59" s="3868" t="s">
        <v>1462</v>
      </c>
      <c r="D59" s="3869"/>
      <c r="E59" s="3869"/>
      <c r="F59" s="3869"/>
      <c r="G59" s="3869"/>
      <c r="H59" s="3869"/>
      <c r="I59" s="3869"/>
      <c r="J59" s="3869"/>
      <c r="K59" s="3869"/>
      <c r="L59" s="3869"/>
      <c r="M59" s="3870"/>
      <c r="N59" s="2"/>
      <c r="O59" s="2"/>
      <c r="P59" s="2"/>
      <c r="Q59" s="2"/>
      <c r="R59" s="2"/>
      <c r="S59" s="2"/>
      <c r="T59" s="2"/>
      <c r="U59" s="2"/>
      <c r="V59" s="2"/>
      <c r="W59" s="2"/>
      <c r="X59" s="2"/>
      <c r="Y59" s="2"/>
      <c r="Z59" s="2"/>
      <c r="AA59" s="1622"/>
    </row>
    <row r="60" spans="1:27" ht="36" customHeight="1">
      <c r="A60" s="3632" t="s">
        <v>95</v>
      </c>
      <c r="B60" s="181" t="s">
        <v>96</v>
      </c>
      <c r="C60" s="3757" t="s">
        <v>248</v>
      </c>
      <c r="D60" s="3758"/>
      <c r="E60" s="3758"/>
      <c r="F60" s="3758"/>
      <c r="G60" s="3758"/>
      <c r="H60" s="3758"/>
      <c r="I60" s="3758"/>
      <c r="J60" s="3758"/>
      <c r="K60" s="3758"/>
      <c r="L60" s="3758"/>
      <c r="M60" s="3759"/>
      <c r="N60" s="2"/>
      <c r="O60" s="2"/>
      <c r="P60" s="2"/>
      <c r="Q60" s="2"/>
      <c r="R60" s="2"/>
      <c r="S60" s="2"/>
      <c r="T60" s="2"/>
      <c r="U60" s="2"/>
      <c r="V60" s="2"/>
      <c r="W60" s="2"/>
      <c r="X60" s="2"/>
      <c r="Y60" s="2"/>
      <c r="Z60" s="2"/>
      <c r="AA60" s="1622"/>
    </row>
    <row r="61" spans="1:27" ht="15.95" customHeight="1">
      <c r="A61" s="3633"/>
      <c r="B61" s="181" t="s">
        <v>98</v>
      </c>
      <c r="C61" s="3114" t="s">
        <v>99</v>
      </c>
      <c r="D61" s="3115"/>
      <c r="E61" s="3115"/>
      <c r="F61" s="3115"/>
      <c r="G61" s="3115"/>
      <c r="H61" s="3115"/>
      <c r="I61" s="3115"/>
      <c r="J61" s="3115"/>
      <c r="K61" s="3115"/>
      <c r="L61" s="3115"/>
      <c r="M61" s="3116"/>
      <c r="N61" s="2"/>
      <c r="O61" s="2"/>
      <c r="P61" s="2"/>
      <c r="Q61" s="2"/>
      <c r="R61" s="2"/>
      <c r="S61" s="2"/>
      <c r="T61" s="2"/>
      <c r="U61" s="2"/>
      <c r="V61" s="2"/>
      <c r="W61" s="2"/>
      <c r="X61" s="2"/>
      <c r="Y61" s="2"/>
      <c r="Z61" s="2"/>
      <c r="AA61" s="1622"/>
    </row>
    <row r="62" spans="1:27" ht="17.100000000000001" customHeight="1" thickBot="1">
      <c r="A62" s="3655"/>
      <c r="B62" s="1448" t="s">
        <v>12</v>
      </c>
      <c r="C62" s="3114" t="s">
        <v>240</v>
      </c>
      <c r="D62" s="3115"/>
      <c r="E62" s="3115"/>
      <c r="F62" s="3115"/>
      <c r="G62" s="3115"/>
      <c r="H62" s="3115"/>
      <c r="I62" s="3115"/>
      <c r="J62" s="3115"/>
      <c r="K62" s="3115"/>
      <c r="L62" s="3115"/>
      <c r="M62" s="3116"/>
      <c r="N62" s="2"/>
      <c r="O62" s="2"/>
      <c r="P62" s="2"/>
      <c r="Q62" s="2"/>
      <c r="R62" s="2"/>
      <c r="S62" s="2"/>
      <c r="T62" s="2"/>
      <c r="U62" s="2"/>
      <c r="V62" s="2"/>
      <c r="W62" s="2"/>
      <c r="X62" s="2"/>
      <c r="Y62" s="2"/>
      <c r="Z62" s="2"/>
      <c r="AA62" s="1622"/>
    </row>
    <row r="63" spans="1:27" ht="16.5" thickBot="1">
      <c r="A63" s="381" t="s">
        <v>100</v>
      </c>
      <c r="B63" s="916"/>
      <c r="C63" s="3879"/>
      <c r="D63" s="3880"/>
      <c r="E63" s="3880"/>
      <c r="F63" s="3880"/>
      <c r="G63" s="3880"/>
      <c r="H63" s="3880"/>
      <c r="I63" s="3880"/>
      <c r="J63" s="3880"/>
      <c r="K63" s="3880"/>
      <c r="L63" s="3880"/>
      <c r="M63" s="3881"/>
      <c r="N63" s="2"/>
      <c r="O63" s="2"/>
      <c r="P63" s="2"/>
      <c r="Q63" s="2"/>
      <c r="R63" s="2"/>
      <c r="S63" s="2"/>
      <c r="T63" s="2"/>
      <c r="U63" s="2"/>
      <c r="V63" s="2"/>
      <c r="W63" s="2"/>
      <c r="X63" s="2"/>
      <c r="Y63" s="2"/>
      <c r="Z63" s="2"/>
      <c r="AA63" s="1622"/>
    </row>
    <row r="64" spans="1:27" ht="15.75">
      <c r="A64" s="2"/>
      <c r="B64" s="401"/>
      <c r="C64" s="3620"/>
      <c r="D64" s="3620"/>
      <c r="E64" s="3620"/>
      <c r="F64" s="3620"/>
      <c r="G64" s="3620"/>
      <c r="H64" s="3620"/>
      <c r="I64" s="3620"/>
      <c r="J64" s="3620"/>
      <c r="K64" s="3620"/>
      <c r="L64" s="3620"/>
      <c r="M64" s="3620"/>
      <c r="N64" s="2"/>
      <c r="O64" s="2"/>
      <c r="P64" s="2"/>
      <c r="Q64" s="2"/>
      <c r="R64" s="2"/>
      <c r="S64" s="2"/>
      <c r="T64" s="2"/>
      <c r="U64" s="2"/>
      <c r="V64" s="2"/>
      <c r="W64" s="2"/>
      <c r="X64" s="2"/>
      <c r="Y64" s="2"/>
      <c r="Z64" s="2"/>
      <c r="AA64" s="1622"/>
    </row>
    <row r="65" spans="1:27" ht="15.75">
      <c r="A65" s="2"/>
      <c r="B65" s="401"/>
      <c r="C65" s="3617"/>
      <c r="D65" s="3617"/>
      <c r="E65" s="3617"/>
      <c r="F65" s="3617"/>
      <c r="G65" s="3617"/>
      <c r="H65" s="3617"/>
      <c r="I65" s="3617"/>
      <c r="J65" s="3617"/>
      <c r="K65" s="3617"/>
      <c r="L65" s="3617"/>
      <c r="M65" s="3617"/>
      <c r="N65" s="2"/>
      <c r="O65" s="2"/>
      <c r="P65" s="2"/>
      <c r="Q65" s="2"/>
      <c r="R65" s="2"/>
      <c r="S65" s="2"/>
      <c r="T65" s="2"/>
      <c r="U65" s="2"/>
      <c r="V65" s="2"/>
      <c r="W65" s="2"/>
      <c r="X65" s="2"/>
      <c r="Y65" s="2"/>
      <c r="Z65" s="2"/>
      <c r="AA65" s="1622"/>
    </row>
    <row r="66" spans="1:27" ht="15.75">
      <c r="A66" s="2"/>
      <c r="B66" s="401"/>
      <c r="C66" s="3620"/>
      <c r="D66" s="3620"/>
      <c r="E66" s="3620"/>
      <c r="F66" s="3620"/>
      <c r="G66" s="3620"/>
      <c r="H66" s="3620"/>
      <c r="I66" s="3620"/>
      <c r="J66" s="3620"/>
      <c r="K66" s="3620"/>
      <c r="L66" s="3620"/>
      <c r="M66" s="3620"/>
      <c r="N66" s="2"/>
      <c r="O66" s="2"/>
      <c r="P66" s="2"/>
      <c r="Q66" s="2"/>
      <c r="R66" s="2"/>
      <c r="S66" s="2"/>
      <c r="T66" s="2"/>
      <c r="U66" s="2"/>
      <c r="V66" s="2"/>
      <c r="W66" s="2"/>
      <c r="X66" s="2"/>
      <c r="Y66" s="2"/>
      <c r="Z66" s="2"/>
      <c r="AA66" s="1622"/>
    </row>
    <row r="67" spans="1:27" ht="15.75">
      <c r="A67" s="2"/>
      <c r="B67" s="401"/>
      <c r="C67" s="3620"/>
      <c r="D67" s="3620"/>
      <c r="E67" s="3620"/>
      <c r="F67" s="3620"/>
      <c r="G67" s="3620"/>
      <c r="H67" s="3620"/>
      <c r="I67" s="3620"/>
      <c r="J67" s="3620"/>
      <c r="K67" s="3620"/>
      <c r="L67" s="3620"/>
      <c r="M67" s="3620"/>
      <c r="N67" s="2"/>
      <c r="O67" s="2"/>
      <c r="P67" s="2"/>
      <c r="Q67" s="2"/>
      <c r="R67" s="2"/>
      <c r="S67" s="2"/>
      <c r="T67" s="2"/>
      <c r="U67" s="2"/>
      <c r="V67" s="2"/>
      <c r="W67" s="2"/>
      <c r="X67" s="2"/>
      <c r="Y67" s="2"/>
      <c r="Z67" s="2"/>
      <c r="AA67" s="1622"/>
    </row>
    <row r="68" spans="1:27" ht="15.75">
      <c r="A68" s="2"/>
      <c r="B68" s="401"/>
      <c r="C68" s="3620"/>
      <c r="D68" s="3620"/>
      <c r="E68" s="3620"/>
      <c r="F68" s="3620"/>
      <c r="G68" s="3620"/>
      <c r="H68" s="3620"/>
      <c r="I68" s="3620"/>
      <c r="J68" s="3620"/>
      <c r="K68" s="3620"/>
      <c r="L68" s="3620"/>
      <c r="M68" s="3620"/>
      <c r="N68" s="2"/>
      <c r="O68" s="2"/>
      <c r="P68" s="2"/>
      <c r="Q68" s="2"/>
      <c r="R68" s="2"/>
      <c r="S68" s="2"/>
      <c r="T68" s="2"/>
      <c r="U68" s="2"/>
      <c r="V68" s="2"/>
      <c r="W68" s="2"/>
      <c r="X68" s="2"/>
      <c r="Y68" s="2"/>
      <c r="Z68" s="2"/>
      <c r="AA68" s="1622"/>
    </row>
    <row r="69" spans="1:27" ht="15.75">
      <c r="A69" s="2"/>
      <c r="B69" s="401"/>
      <c r="C69" s="2"/>
      <c r="D69" s="2"/>
      <c r="E69" s="2"/>
      <c r="F69" s="2"/>
      <c r="G69" s="2"/>
      <c r="H69" s="2"/>
      <c r="I69" s="2"/>
      <c r="J69" s="2"/>
      <c r="K69" s="2"/>
      <c r="L69" s="2"/>
      <c r="M69" s="2"/>
      <c r="N69" s="2"/>
      <c r="O69" s="2"/>
      <c r="P69" s="2"/>
      <c r="Q69" s="2"/>
      <c r="R69" s="2"/>
      <c r="S69" s="2"/>
      <c r="T69" s="2"/>
      <c r="U69" s="2"/>
      <c r="V69" s="2"/>
      <c r="W69" s="2"/>
      <c r="X69" s="2"/>
      <c r="Y69" s="2"/>
      <c r="Z69" s="2"/>
      <c r="AA69" s="1622"/>
    </row>
    <row r="70" spans="1:27" ht="15.75">
      <c r="A70" s="2"/>
      <c r="B70" s="64"/>
      <c r="C70" s="2"/>
      <c r="D70" s="2"/>
      <c r="E70" s="2"/>
      <c r="F70" s="2"/>
      <c r="G70" s="2"/>
      <c r="H70" s="2"/>
      <c r="I70" s="2"/>
      <c r="J70" s="2"/>
      <c r="K70" s="2"/>
      <c r="L70" s="2"/>
      <c r="M70" s="2"/>
      <c r="N70" s="2"/>
      <c r="O70" s="2"/>
      <c r="P70" s="2"/>
      <c r="Q70" s="2"/>
      <c r="R70" s="2"/>
      <c r="S70" s="2"/>
      <c r="T70" s="2"/>
      <c r="U70" s="2"/>
      <c r="V70" s="2"/>
      <c r="W70" s="2"/>
      <c r="X70" s="2"/>
      <c r="Y70" s="2"/>
      <c r="Z70" s="2"/>
      <c r="AA70" s="1622"/>
    </row>
    <row r="71" spans="1:27" ht="15.75">
      <c r="A71" s="2"/>
      <c r="B71" s="64"/>
      <c r="C71" s="2"/>
      <c r="D71" s="2"/>
      <c r="E71" s="2"/>
      <c r="F71" s="2"/>
      <c r="G71" s="2"/>
      <c r="H71" s="2"/>
      <c r="I71" s="2"/>
      <c r="J71" s="2"/>
      <c r="K71" s="2"/>
      <c r="L71" s="2"/>
      <c r="M71" s="2"/>
      <c r="N71" s="2"/>
      <c r="O71" s="2"/>
      <c r="P71" s="2"/>
      <c r="Q71" s="2"/>
      <c r="R71" s="2"/>
      <c r="S71" s="2"/>
      <c r="T71" s="2"/>
      <c r="U71" s="2"/>
      <c r="V71" s="2"/>
      <c r="W71" s="2"/>
      <c r="X71" s="2"/>
      <c r="Y71" s="2"/>
      <c r="Z71" s="2"/>
      <c r="AA71" s="1622"/>
    </row>
    <row r="72" spans="1:27" ht="15.75">
      <c r="A72" s="2"/>
      <c r="B72" s="64"/>
      <c r="C72" s="2"/>
      <c r="D72" s="2"/>
      <c r="E72" s="2"/>
      <c r="F72" s="2"/>
      <c r="G72" s="2"/>
      <c r="H72" s="2"/>
      <c r="I72" s="2"/>
      <c r="J72" s="2"/>
      <c r="K72" s="2"/>
      <c r="L72" s="2"/>
      <c r="M72" s="2"/>
      <c r="N72" s="2"/>
      <c r="O72" s="2"/>
      <c r="P72" s="2"/>
      <c r="Q72" s="2"/>
      <c r="R72" s="2"/>
      <c r="S72" s="2"/>
      <c r="T72" s="2"/>
      <c r="U72" s="2"/>
      <c r="V72" s="2"/>
      <c r="W72" s="2"/>
      <c r="X72" s="2"/>
      <c r="Y72" s="2"/>
      <c r="Z72" s="2"/>
      <c r="AA72" s="1622"/>
    </row>
    <row r="73" spans="1:27" ht="15.75">
      <c r="A73" s="2"/>
      <c r="B73" s="64"/>
      <c r="C73" s="2"/>
      <c r="D73" s="2"/>
      <c r="E73" s="2"/>
      <c r="F73" s="2"/>
      <c r="G73" s="2"/>
      <c r="H73" s="2"/>
      <c r="I73" s="2"/>
      <c r="J73" s="2"/>
      <c r="K73" s="2"/>
      <c r="L73" s="2"/>
      <c r="M73" s="2"/>
      <c r="N73" s="2"/>
      <c r="O73" s="2"/>
      <c r="P73" s="2"/>
      <c r="Q73" s="2"/>
      <c r="R73" s="2"/>
      <c r="S73" s="2"/>
      <c r="T73" s="2"/>
      <c r="U73" s="2"/>
      <c r="V73" s="2"/>
      <c r="W73" s="2"/>
      <c r="X73" s="2"/>
      <c r="Y73" s="2"/>
      <c r="Z73" s="2"/>
      <c r="AA73" s="1622"/>
    </row>
    <row r="74" spans="1:27" ht="15.75">
      <c r="A74" s="2"/>
      <c r="B74" s="64"/>
      <c r="C74" s="2"/>
      <c r="D74" s="2"/>
      <c r="E74" s="2"/>
      <c r="F74" s="2"/>
      <c r="G74" s="2"/>
      <c r="H74" s="2"/>
      <c r="I74" s="2"/>
      <c r="J74" s="2"/>
      <c r="K74" s="2"/>
      <c r="L74" s="2"/>
      <c r="M74" s="2"/>
      <c r="N74" s="2"/>
      <c r="O74" s="2"/>
      <c r="P74" s="2"/>
      <c r="Q74" s="2"/>
      <c r="R74" s="2"/>
      <c r="S74" s="2"/>
      <c r="T74" s="2"/>
      <c r="U74" s="2"/>
      <c r="V74" s="2"/>
      <c r="W74" s="2"/>
      <c r="X74" s="2"/>
      <c r="Y74" s="2"/>
      <c r="Z74" s="2"/>
      <c r="AA74" s="1622"/>
    </row>
    <row r="75" spans="1:27" ht="15.75">
      <c r="A75" s="2"/>
      <c r="B75" s="64"/>
      <c r="C75" s="2"/>
      <c r="D75" s="2"/>
      <c r="E75" s="2"/>
      <c r="F75" s="2"/>
      <c r="G75" s="2"/>
      <c r="H75" s="2"/>
      <c r="I75" s="2"/>
      <c r="J75" s="2"/>
      <c r="K75" s="2"/>
      <c r="L75" s="2"/>
      <c r="M75" s="2"/>
      <c r="N75" s="2"/>
      <c r="O75" s="2"/>
      <c r="P75" s="2"/>
      <c r="Q75" s="2"/>
      <c r="R75" s="2"/>
      <c r="S75" s="2"/>
      <c r="T75" s="2"/>
      <c r="U75" s="2"/>
      <c r="V75" s="2"/>
      <c r="W75" s="2"/>
      <c r="X75" s="2"/>
      <c r="Y75" s="2"/>
      <c r="Z75" s="2"/>
      <c r="AA75" s="1622"/>
    </row>
    <row r="76" spans="1:27" ht="15.75">
      <c r="A76" s="2"/>
      <c r="B76" s="64"/>
      <c r="C76" s="2"/>
      <c r="D76" s="2"/>
      <c r="E76" s="2"/>
      <c r="F76" s="2"/>
      <c r="G76" s="2"/>
      <c r="H76" s="2"/>
      <c r="I76" s="2"/>
      <c r="J76" s="2"/>
      <c r="K76" s="2"/>
      <c r="L76" s="2"/>
      <c r="M76" s="2"/>
      <c r="N76" s="2"/>
      <c r="O76" s="2"/>
      <c r="P76" s="2"/>
      <c r="Q76" s="2"/>
      <c r="R76" s="2"/>
      <c r="S76" s="2"/>
      <c r="T76" s="2"/>
      <c r="U76" s="2"/>
      <c r="V76" s="2"/>
      <c r="W76" s="2"/>
      <c r="X76" s="2"/>
      <c r="Y76" s="2"/>
      <c r="Z76" s="2"/>
      <c r="AA76" s="1622"/>
    </row>
    <row r="77" spans="1:27" ht="15.75">
      <c r="A77" s="2"/>
      <c r="B77" s="64"/>
      <c r="C77" s="2"/>
      <c r="D77" s="2"/>
      <c r="E77" s="2"/>
      <c r="F77" s="2"/>
      <c r="G77" s="2"/>
      <c r="H77" s="2"/>
      <c r="I77" s="2"/>
      <c r="J77" s="2"/>
      <c r="K77" s="2"/>
      <c r="L77" s="2"/>
      <c r="M77" s="2"/>
      <c r="N77" s="2"/>
      <c r="O77" s="2"/>
      <c r="P77" s="2"/>
      <c r="Q77" s="2"/>
      <c r="R77" s="2"/>
      <c r="S77" s="2"/>
      <c r="T77" s="2"/>
      <c r="U77" s="2"/>
      <c r="V77" s="2"/>
      <c r="W77" s="2"/>
      <c r="X77" s="2"/>
      <c r="Y77" s="2"/>
      <c r="Z77" s="2"/>
      <c r="AA77" s="1622"/>
    </row>
    <row r="78" spans="1:27" ht="15.75">
      <c r="A78" s="2"/>
      <c r="B78" s="64"/>
      <c r="C78" s="2"/>
      <c r="D78" s="2"/>
      <c r="E78" s="2"/>
      <c r="F78" s="2"/>
      <c r="G78" s="2"/>
      <c r="H78" s="2"/>
      <c r="I78" s="2"/>
      <c r="J78" s="2"/>
      <c r="K78" s="2"/>
      <c r="L78" s="2"/>
      <c r="M78" s="2"/>
      <c r="N78" s="2"/>
      <c r="O78" s="2"/>
      <c r="P78" s="2"/>
      <c r="Q78" s="2"/>
      <c r="R78" s="2"/>
      <c r="S78" s="2"/>
      <c r="T78" s="2"/>
      <c r="U78" s="2"/>
      <c r="V78" s="2"/>
      <c r="W78" s="2"/>
      <c r="X78" s="2"/>
      <c r="Y78" s="2"/>
      <c r="Z78" s="2"/>
      <c r="AA78" s="1622"/>
    </row>
    <row r="79" spans="1:27" ht="15.75">
      <c r="A79" s="2"/>
      <c r="B79" s="64"/>
      <c r="C79" s="2"/>
      <c r="D79" s="2"/>
      <c r="E79" s="2"/>
      <c r="F79" s="2"/>
      <c r="G79" s="2"/>
      <c r="H79" s="2"/>
      <c r="I79" s="2"/>
      <c r="J79" s="2"/>
      <c r="K79" s="2"/>
      <c r="L79" s="2"/>
      <c r="M79" s="2"/>
      <c r="N79" s="2"/>
      <c r="O79" s="2"/>
      <c r="P79" s="2"/>
      <c r="Q79" s="2"/>
      <c r="R79" s="2"/>
      <c r="S79" s="2"/>
      <c r="T79" s="2"/>
      <c r="U79" s="2"/>
      <c r="V79" s="2"/>
      <c r="W79" s="2"/>
      <c r="X79" s="2"/>
      <c r="Y79" s="2"/>
      <c r="Z79" s="2"/>
      <c r="AA79" s="1622"/>
    </row>
    <row r="80" spans="1:27" ht="15.75">
      <c r="A80" s="2"/>
      <c r="B80" s="64"/>
      <c r="C80" s="2"/>
      <c r="D80" s="2"/>
      <c r="E80" s="2"/>
      <c r="F80" s="2"/>
      <c r="G80" s="2"/>
      <c r="H80" s="2"/>
      <c r="I80" s="2"/>
      <c r="J80" s="2"/>
      <c r="K80" s="2"/>
      <c r="L80" s="2"/>
      <c r="M80" s="2"/>
      <c r="N80" s="2"/>
      <c r="O80" s="2"/>
      <c r="P80" s="2"/>
      <c r="Q80" s="2"/>
      <c r="R80" s="2"/>
      <c r="S80" s="2"/>
      <c r="T80" s="2"/>
      <c r="U80" s="2"/>
      <c r="V80" s="2"/>
      <c r="W80" s="2"/>
      <c r="X80" s="2"/>
      <c r="Y80" s="2"/>
      <c r="Z80" s="2"/>
      <c r="AA80" s="1622"/>
    </row>
    <row r="81" spans="1:27" ht="15.75">
      <c r="A81" s="2"/>
      <c r="B81" s="64"/>
      <c r="C81" s="2"/>
      <c r="D81" s="2"/>
      <c r="E81" s="2"/>
      <c r="F81" s="2"/>
      <c r="G81" s="2"/>
      <c r="H81" s="2"/>
      <c r="I81" s="2"/>
      <c r="J81" s="2"/>
      <c r="K81" s="2"/>
      <c r="L81" s="2"/>
      <c r="M81" s="2"/>
      <c r="N81" s="2"/>
      <c r="O81" s="2"/>
      <c r="P81" s="2"/>
      <c r="Q81" s="2"/>
      <c r="R81" s="2"/>
      <c r="S81" s="2"/>
      <c r="T81" s="2"/>
      <c r="U81" s="2"/>
      <c r="V81" s="2"/>
      <c r="W81" s="2"/>
      <c r="X81" s="2"/>
      <c r="Y81" s="2"/>
      <c r="Z81" s="2"/>
      <c r="AA81" s="1622"/>
    </row>
    <row r="82" spans="1:27" ht="15.75">
      <c r="A82" s="2"/>
      <c r="B82" s="64"/>
      <c r="C82" s="2"/>
      <c r="D82" s="2"/>
      <c r="E82" s="2"/>
      <c r="F82" s="2"/>
      <c r="G82" s="2"/>
      <c r="H82" s="2"/>
      <c r="I82" s="2"/>
      <c r="J82" s="2"/>
      <c r="K82" s="2"/>
      <c r="L82" s="2"/>
      <c r="M82" s="2"/>
      <c r="N82" s="2"/>
      <c r="O82" s="2"/>
      <c r="P82" s="2"/>
      <c r="Q82" s="2"/>
      <c r="R82" s="2"/>
      <c r="S82" s="2"/>
      <c r="T82" s="2"/>
      <c r="U82" s="2"/>
      <c r="V82" s="2"/>
      <c r="W82" s="2"/>
      <c r="X82" s="2"/>
      <c r="Y82" s="2"/>
      <c r="Z82" s="2"/>
      <c r="AA82" s="1622"/>
    </row>
    <row r="83" spans="1:27" ht="15.75">
      <c r="A83" s="2"/>
      <c r="B83" s="64"/>
      <c r="C83" s="2"/>
      <c r="D83" s="2"/>
      <c r="E83" s="2"/>
      <c r="F83" s="2"/>
      <c r="G83" s="2"/>
      <c r="H83" s="2"/>
      <c r="I83" s="2"/>
      <c r="J83" s="2"/>
      <c r="K83" s="2"/>
      <c r="L83" s="2"/>
      <c r="M83" s="2"/>
      <c r="N83" s="2"/>
      <c r="O83" s="2"/>
      <c r="P83" s="2"/>
      <c r="Q83" s="2"/>
      <c r="R83" s="2"/>
      <c r="S83" s="2"/>
      <c r="T83" s="2"/>
      <c r="U83" s="2"/>
      <c r="V83" s="2"/>
      <c r="W83" s="2"/>
      <c r="X83" s="2"/>
      <c r="Y83" s="2"/>
      <c r="Z83" s="2"/>
      <c r="AA83" s="1622"/>
    </row>
    <row r="84" spans="1:27" ht="15.75">
      <c r="A84" s="2"/>
      <c r="B84" s="64"/>
      <c r="C84" s="2"/>
      <c r="D84" s="2"/>
      <c r="E84" s="2"/>
      <c r="F84" s="2"/>
      <c r="G84" s="2"/>
      <c r="H84" s="2"/>
      <c r="I84" s="2"/>
      <c r="J84" s="2"/>
      <c r="K84" s="2"/>
      <c r="L84" s="2"/>
      <c r="M84" s="2"/>
      <c r="N84" s="2"/>
      <c r="O84" s="2"/>
      <c r="P84" s="2"/>
      <c r="Q84" s="2"/>
      <c r="R84" s="2"/>
      <c r="S84" s="2"/>
      <c r="T84" s="2"/>
      <c r="U84" s="2"/>
      <c r="V84" s="2"/>
      <c r="W84" s="2"/>
      <c r="X84" s="2"/>
      <c r="Y84" s="2"/>
      <c r="Z84" s="2"/>
      <c r="AA84" s="1622"/>
    </row>
    <row r="85" spans="1:27" ht="15.75">
      <c r="A85" s="2"/>
      <c r="B85" s="64"/>
      <c r="C85" s="2"/>
      <c r="D85" s="2"/>
      <c r="E85" s="2"/>
      <c r="F85" s="2"/>
      <c r="G85" s="2"/>
      <c r="H85" s="2"/>
      <c r="I85" s="2"/>
      <c r="J85" s="2"/>
      <c r="K85" s="2"/>
      <c r="L85" s="2"/>
      <c r="M85" s="2"/>
      <c r="N85" s="2"/>
      <c r="O85" s="2"/>
      <c r="P85" s="2"/>
      <c r="Q85" s="2"/>
      <c r="R85" s="2"/>
      <c r="S85" s="2"/>
      <c r="T85" s="2"/>
      <c r="U85" s="2"/>
      <c r="V85" s="2"/>
      <c r="W85" s="2"/>
      <c r="X85" s="2"/>
      <c r="Y85" s="2"/>
      <c r="Z85" s="2"/>
      <c r="AA85" s="1622"/>
    </row>
    <row r="86" spans="1:27" ht="15.75">
      <c r="A86" s="2"/>
      <c r="B86" s="64"/>
      <c r="C86" s="2"/>
      <c r="D86" s="2"/>
      <c r="E86" s="2"/>
      <c r="F86" s="2"/>
      <c r="G86" s="2"/>
      <c r="H86" s="2"/>
      <c r="I86" s="2"/>
      <c r="J86" s="2"/>
      <c r="K86" s="2"/>
      <c r="L86" s="2"/>
      <c r="M86" s="2"/>
      <c r="N86" s="2"/>
      <c r="O86" s="2"/>
      <c r="P86" s="2"/>
      <c r="Q86" s="2"/>
      <c r="R86" s="2"/>
      <c r="S86" s="2"/>
      <c r="T86" s="2"/>
      <c r="U86" s="2"/>
      <c r="V86" s="2"/>
      <c r="W86" s="2"/>
      <c r="X86" s="2"/>
      <c r="Y86" s="2"/>
      <c r="Z86" s="2"/>
      <c r="AA86" s="1622"/>
    </row>
    <row r="87" spans="1:27" ht="15.75">
      <c r="A87" s="2"/>
      <c r="B87" s="64"/>
      <c r="C87" s="2"/>
      <c r="D87" s="2"/>
      <c r="E87" s="2"/>
      <c r="F87" s="2"/>
      <c r="G87" s="2"/>
      <c r="H87" s="2"/>
      <c r="I87" s="2"/>
      <c r="J87" s="2"/>
      <c r="K87" s="2"/>
      <c r="L87" s="2"/>
      <c r="M87" s="2"/>
      <c r="N87" s="2"/>
      <c r="O87" s="2"/>
      <c r="P87" s="2"/>
      <c r="Q87" s="2"/>
      <c r="R87" s="2"/>
      <c r="S87" s="2"/>
      <c r="T87" s="2"/>
      <c r="U87" s="2"/>
      <c r="V87" s="2"/>
      <c r="W87" s="2"/>
      <c r="X87" s="2"/>
      <c r="Y87" s="2"/>
      <c r="Z87" s="2"/>
      <c r="AA87" s="1622"/>
    </row>
    <row r="88" spans="1:27" ht="15.75">
      <c r="A88" s="2"/>
      <c r="B88" s="64"/>
      <c r="C88" s="2"/>
      <c r="D88" s="2"/>
      <c r="E88" s="2"/>
      <c r="F88" s="2"/>
      <c r="G88" s="2"/>
      <c r="H88" s="2"/>
      <c r="I88" s="2"/>
      <c r="J88" s="2"/>
      <c r="K88" s="2"/>
      <c r="L88" s="2"/>
      <c r="M88" s="2"/>
      <c r="N88" s="2"/>
      <c r="O88" s="2"/>
      <c r="P88" s="2"/>
      <c r="Q88" s="2"/>
      <c r="R88" s="2"/>
      <c r="S88" s="2"/>
      <c r="T88" s="2"/>
      <c r="U88" s="2"/>
      <c r="V88" s="2"/>
      <c r="W88" s="2"/>
      <c r="X88" s="2"/>
      <c r="Y88" s="2"/>
      <c r="Z88" s="2"/>
      <c r="AA88" s="1622"/>
    </row>
    <row r="89" spans="1:27" ht="15.75">
      <c r="A89" s="2"/>
      <c r="B89" s="64"/>
      <c r="C89" s="2"/>
      <c r="D89" s="2"/>
      <c r="E89" s="2"/>
      <c r="F89" s="2"/>
      <c r="G89" s="2"/>
      <c r="H89" s="2"/>
      <c r="I89" s="2"/>
      <c r="J89" s="2"/>
      <c r="K89" s="2"/>
      <c r="L89" s="2"/>
      <c r="M89" s="2"/>
      <c r="N89" s="2"/>
      <c r="O89" s="2"/>
      <c r="P89" s="2"/>
      <c r="Q89" s="2"/>
      <c r="R89" s="2"/>
      <c r="S89" s="2"/>
      <c r="T89" s="2"/>
      <c r="U89" s="2"/>
      <c r="V89" s="2"/>
      <c r="W89" s="2"/>
      <c r="X89" s="2"/>
      <c r="Y89" s="2"/>
      <c r="Z89" s="2"/>
      <c r="AA89" s="1622"/>
    </row>
    <row r="90" spans="1:27" ht="15.75">
      <c r="A90" s="2"/>
      <c r="B90" s="64"/>
      <c r="C90" s="2"/>
      <c r="D90" s="2"/>
      <c r="E90" s="2"/>
      <c r="F90" s="2"/>
      <c r="G90" s="2"/>
      <c r="H90" s="2"/>
      <c r="I90" s="2"/>
      <c r="J90" s="2"/>
      <c r="K90" s="2"/>
      <c r="L90" s="2"/>
      <c r="M90" s="2"/>
      <c r="N90" s="2"/>
      <c r="O90" s="2"/>
      <c r="P90" s="2"/>
      <c r="Q90" s="2"/>
      <c r="R90" s="2"/>
      <c r="S90" s="2"/>
      <c r="T90" s="2"/>
      <c r="U90" s="2"/>
      <c r="V90" s="2"/>
      <c r="W90" s="2"/>
      <c r="X90" s="2"/>
      <c r="Y90" s="2"/>
      <c r="Z90" s="2"/>
      <c r="AA90" s="1622"/>
    </row>
    <row r="91" spans="1:27" ht="15.75">
      <c r="A91" s="2"/>
      <c r="B91" s="64"/>
      <c r="C91" s="2"/>
      <c r="D91" s="2"/>
      <c r="E91" s="2"/>
      <c r="F91" s="2"/>
      <c r="G91" s="2"/>
      <c r="H91" s="2"/>
      <c r="I91" s="2"/>
      <c r="J91" s="2"/>
      <c r="K91" s="2"/>
      <c r="L91" s="2"/>
      <c r="M91" s="2"/>
      <c r="N91" s="2"/>
      <c r="O91" s="2"/>
      <c r="P91" s="2"/>
      <c r="Q91" s="2"/>
      <c r="R91" s="2"/>
      <c r="S91" s="2"/>
      <c r="T91" s="2"/>
      <c r="U91" s="2"/>
      <c r="V91" s="2"/>
      <c r="W91" s="2"/>
      <c r="X91" s="2"/>
      <c r="Y91" s="2"/>
      <c r="Z91" s="2"/>
      <c r="AA91" s="1622"/>
    </row>
    <row r="92" spans="1:27" ht="15.75">
      <c r="A92" s="2"/>
      <c r="B92" s="64"/>
      <c r="C92" s="2"/>
      <c r="D92" s="2"/>
      <c r="E92" s="2"/>
      <c r="F92" s="2"/>
      <c r="G92" s="2"/>
      <c r="H92" s="2"/>
      <c r="I92" s="2"/>
      <c r="J92" s="2"/>
      <c r="K92" s="2"/>
      <c r="L92" s="2"/>
      <c r="M92" s="2"/>
      <c r="N92" s="2"/>
      <c r="O92" s="2"/>
      <c r="P92" s="2"/>
      <c r="Q92" s="2"/>
      <c r="R92" s="2"/>
      <c r="S92" s="2"/>
      <c r="T92" s="2"/>
      <c r="U92" s="2"/>
      <c r="V92" s="2"/>
      <c r="W92" s="2"/>
      <c r="X92" s="2"/>
      <c r="Y92" s="2"/>
      <c r="Z92" s="2"/>
      <c r="AA92" s="1622"/>
    </row>
    <row r="93" spans="1:27" ht="15.75">
      <c r="A93" s="2"/>
      <c r="B93" s="64"/>
      <c r="C93" s="2"/>
      <c r="D93" s="2"/>
      <c r="E93" s="2"/>
      <c r="F93" s="2"/>
      <c r="G93" s="2"/>
      <c r="H93" s="2"/>
      <c r="I93" s="2"/>
      <c r="J93" s="2"/>
      <c r="K93" s="2"/>
      <c r="L93" s="2"/>
      <c r="M93" s="2"/>
      <c r="N93" s="2"/>
      <c r="O93" s="2"/>
      <c r="P93" s="2"/>
      <c r="Q93" s="2"/>
      <c r="R93" s="2"/>
      <c r="S93" s="2"/>
      <c r="T93" s="2"/>
      <c r="U93" s="2"/>
      <c r="V93" s="2"/>
      <c r="W93" s="2"/>
      <c r="X93" s="2"/>
      <c r="Y93" s="2"/>
      <c r="Z93" s="2"/>
      <c r="AA93" s="1622"/>
    </row>
    <row r="94" spans="1:27" ht="15.75">
      <c r="A94" s="2"/>
      <c r="B94" s="64"/>
      <c r="C94" s="2"/>
      <c r="D94" s="2"/>
      <c r="E94" s="2"/>
      <c r="F94" s="2"/>
      <c r="G94" s="2"/>
      <c r="H94" s="2"/>
      <c r="I94" s="2"/>
      <c r="J94" s="2"/>
      <c r="K94" s="2"/>
      <c r="L94" s="2"/>
      <c r="M94" s="2"/>
      <c r="N94" s="2"/>
      <c r="O94" s="2"/>
      <c r="P94" s="2"/>
      <c r="Q94" s="2"/>
      <c r="R94" s="2"/>
      <c r="S94" s="2"/>
      <c r="T94" s="2"/>
      <c r="U94" s="2"/>
      <c r="V94" s="2"/>
      <c r="W94" s="2"/>
      <c r="X94" s="2"/>
      <c r="Y94" s="2"/>
      <c r="Z94" s="2"/>
      <c r="AA94" s="1622"/>
    </row>
    <row r="95" spans="1:27" ht="15.75">
      <c r="A95" s="2"/>
      <c r="B95" s="64"/>
      <c r="C95" s="2"/>
      <c r="D95" s="2"/>
      <c r="E95" s="2"/>
      <c r="F95" s="2"/>
      <c r="G95" s="2"/>
      <c r="H95" s="2"/>
      <c r="I95" s="2"/>
      <c r="J95" s="2"/>
      <c r="K95" s="2"/>
      <c r="L95" s="2"/>
      <c r="M95" s="2"/>
      <c r="N95" s="2"/>
      <c r="O95" s="2"/>
      <c r="P95" s="2"/>
      <c r="Q95" s="2"/>
      <c r="R95" s="2"/>
      <c r="S95" s="2"/>
      <c r="T95" s="2"/>
      <c r="U95" s="2"/>
      <c r="V95" s="2"/>
      <c r="W95" s="2"/>
      <c r="X95" s="2"/>
      <c r="Y95" s="2"/>
      <c r="Z95" s="2"/>
      <c r="AA95" s="1622"/>
    </row>
    <row r="96" spans="1:27" ht="15.75">
      <c r="A96" s="2"/>
      <c r="B96" s="64"/>
      <c r="C96" s="2"/>
      <c r="D96" s="2"/>
      <c r="E96" s="2"/>
      <c r="F96" s="2"/>
      <c r="G96" s="2"/>
      <c r="H96" s="2"/>
      <c r="I96" s="2"/>
      <c r="J96" s="2"/>
      <c r="K96" s="2"/>
      <c r="L96" s="2"/>
      <c r="M96" s="2"/>
      <c r="N96" s="2"/>
      <c r="O96" s="2"/>
      <c r="P96" s="2"/>
      <c r="Q96" s="2"/>
      <c r="R96" s="2"/>
      <c r="S96" s="2"/>
      <c r="T96" s="2"/>
      <c r="U96" s="2"/>
      <c r="V96" s="2"/>
      <c r="W96" s="2"/>
      <c r="X96" s="2"/>
      <c r="Y96" s="2"/>
      <c r="Z96" s="2"/>
      <c r="AA96" s="1622"/>
    </row>
    <row r="97" spans="1:27" ht="15.75">
      <c r="A97" s="2"/>
      <c r="B97" s="64"/>
      <c r="C97" s="2"/>
      <c r="D97" s="2"/>
      <c r="E97" s="2"/>
      <c r="F97" s="2"/>
      <c r="G97" s="2"/>
      <c r="H97" s="2"/>
      <c r="I97" s="2"/>
      <c r="J97" s="2"/>
      <c r="K97" s="2"/>
      <c r="L97" s="2"/>
      <c r="M97" s="2"/>
      <c r="N97" s="2"/>
      <c r="O97" s="2"/>
      <c r="P97" s="2"/>
      <c r="Q97" s="2"/>
      <c r="R97" s="2"/>
      <c r="S97" s="2"/>
      <c r="T97" s="2"/>
      <c r="U97" s="2"/>
      <c r="V97" s="2"/>
      <c r="W97" s="2"/>
      <c r="X97" s="2"/>
      <c r="Y97" s="2"/>
      <c r="Z97" s="2"/>
      <c r="AA97" s="1622"/>
    </row>
    <row r="98" spans="1:27" ht="15.75">
      <c r="A98" s="2"/>
      <c r="B98" s="64"/>
      <c r="C98" s="2"/>
      <c r="D98" s="2"/>
      <c r="E98" s="2"/>
      <c r="F98" s="2"/>
      <c r="G98" s="2"/>
      <c r="H98" s="2"/>
      <c r="I98" s="2"/>
      <c r="J98" s="2"/>
      <c r="K98" s="2"/>
      <c r="L98" s="2"/>
      <c r="M98" s="2"/>
      <c r="N98" s="2"/>
      <c r="O98" s="2"/>
      <c r="P98" s="2"/>
      <c r="Q98" s="2"/>
      <c r="R98" s="2"/>
      <c r="S98" s="2"/>
      <c r="T98" s="2"/>
      <c r="U98" s="2"/>
      <c r="V98" s="2"/>
      <c r="W98" s="2"/>
      <c r="X98" s="2"/>
      <c r="Y98" s="2"/>
      <c r="Z98" s="2"/>
      <c r="AA98" s="1622"/>
    </row>
    <row r="99" spans="1:27" ht="15.75">
      <c r="A99" s="2"/>
      <c r="B99" s="64"/>
      <c r="C99" s="2"/>
      <c r="D99" s="2"/>
      <c r="E99" s="2"/>
      <c r="F99" s="2"/>
      <c r="G99" s="2"/>
      <c r="H99" s="2"/>
      <c r="I99" s="2"/>
      <c r="J99" s="2"/>
      <c r="K99" s="2"/>
      <c r="L99" s="2"/>
      <c r="M99" s="2"/>
      <c r="N99" s="2"/>
      <c r="O99" s="2"/>
      <c r="P99" s="2"/>
      <c r="Q99" s="2"/>
      <c r="R99" s="2"/>
      <c r="S99" s="2"/>
      <c r="T99" s="2"/>
      <c r="U99" s="2"/>
      <c r="V99" s="2"/>
      <c r="W99" s="2"/>
      <c r="X99" s="2"/>
      <c r="Y99" s="2"/>
      <c r="Z99" s="2"/>
      <c r="AA99" s="1622"/>
    </row>
    <row r="100" spans="1:27" ht="15.75">
      <c r="A100" s="2"/>
      <c r="B100" s="64"/>
      <c r="C100" s="2"/>
      <c r="D100" s="2"/>
      <c r="E100" s="2"/>
      <c r="F100" s="2"/>
      <c r="G100" s="2"/>
      <c r="H100" s="2"/>
      <c r="I100" s="2"/>
      <c r="J100" s="2"/>
      <c r="K100" s="2"/>
      <c r="L100" s="2"/>
      <c r="M100" s="2"/>
      <c r="N100" s="2"/>
      <c r="O100" s="2"/>
      <c r="P100" s="2"/>
      <c r="Q100" s="2"/>
      <c r="R100" s="2"/>
      <c r="S100" s="2"/>
      <c r="T100" s="2"/>
      <c r="U100" s="2"/>
      <c r="V100" s="2"/>
      <c r="W100" s="2"/>
      <c r="X100" s="2"/>
      <c r="Y100" s="2"/>
      <c r="Z100" s="2"/>
      <c r="AA100" s="1622"/>
    </row>
    <row r="101" spans="1:27" ht="15.75">
      <c r="A101" s="2"/>
      <c r="B101" s="64"/>
      <c r="C101" s="2"/>
      <c r="D101" s="2"/>
      <c r="E101" s="2"/>
      <c r="F101" s="2"/>
      <c r="G101" s="2"/>
      <c r="H101" s="2"/>
      <c r="I101" s="2"/>
      <c r="J101" s="2"/>
      <c r="K101" s="2"/>
      <c r="L101" s="2"/>
      <c r="M101" s="2"/>
      <c r="N101" s="2"/>
      <c r="O101" s="2"/>
      <c r="P101" s="2"/>
      <c r="Q101" s="2"/>
      <c r="R101" s="2"/>
      <c r="S101" s="2"/>
      <c r="T101" s="2"/>
      <c r="U101" s="2"/>
      <c r="V101" s="2"/>
      <c r="W101" s="2"/>
      <c r="X101" s="2"/>
      <c r="Y101" s="2"/>
      <c r="Z101" s="2"/>
      <c r="AA101" s="1622"/>
    </row>
    <row r="102" spans="1:27" ht="15.75">
      <c r="A102" s="2"/>
      <c r="B102" s="64"/>
      <c r="C102" s="2"/>
      <c r="D102" s="2"/>
      <c r="E102" s="2"/>
      <c r="F102" s="2"/>
      <c r="G102" s="2"/>
      <c r="H102" s="2"/>
      <c r="I102" s="2"/>
      <c r="J102" s="2"/>
      <c r="K102" s="2"/>
      <c r="L102" s="2"/>
      <c r="M102" s="2"/>
      <c r="N102" s="2"/>
      <c r="O102" s="2"/>
      <c r="P102" s="2"/>
      <c r="Q102" s="2"/>
      <c r="R102" s="2"/>
      <c r="S102" s="2"/>
      <c r="T102" s="2"/>
      <c r="U102" s="2"/>
      <c r="V102" s="2"/>
      <c r="W102" s="2"/>
      <c r="X102" s="2"/>
      <c r="Y102" s="2"/>
      <c r="Z102" s="2"/>
      <c r="AA102" s="1622"/>
    </row>
    <row r="103" spans="1:27" ht="15.75">
      <c r="A103" s="2"/>
      <c r="B103" s="64"/>
      <c r="C103" s="2"/>
      <c r="D103" s="2"/>
      <c r="E103" s="2"/>
      <c r="F103" s="2"/>
      <c r="G103" s="2"/>
      <c r="H103" s="2"/>
      <c r="I103" s="2"/>
      <c r="J103" s="2"/>
      <c r="K103" s="2"/>
      <c r="L103" s="2"/>
      <c r="M103" s="2"/>
      <c r="N103" s="2"/>
      <c r="O103" s="2"/>
      <c r="P103" s="2"/>
      <c r="Q103" s="2"/>
      <c r="R103" s="2"/>
      <c r="S103" s="2"/>
      <c r="T103" s="2"/>
      <c r="U103" s="2"/>
      <c r="V103" s="2"/>
      <c r="W103" s="2"/>
      <c r="X103" s="2"/>
      <c r="Y103" s="2"/>
      <c r="Z103" s="2"/>
      <c r="AA103" s="1622"/>
    </row>
    <row r="104" spans="1:27" ht="15.75">
      <c r="A104" s="2"/>
      <c r="B104" s="64"/>
      <c r="C104" s="2"/>
      <c r="D104" s="2"/>
      <c r="E104" s="2"/>
      <c r="F104" s="2"/>
      <c r="G104" s="2"/>
      <c r="H104" s="2"/>
      <c r="I104" s="2"/>
      <c r="J104" s="2"/>
      <c r="K104" s="2"/>
      <c r="L104" s="2"/>
      <c r="M104" s="2"/>
      <c r="N104" s="2"/>
      <c r="O104" s="2"/>
      <c r="P104" s="2"/>
      <c r="Q104" s="2"/>
      <c r="R104" s="2"/>
      <c r="S104" s="2"/>
      <c r="T104" s="2"/>
      <c r="U104" s="2"/>
      <c r="V104" s="2"/>
      <c r="W104" s="2"/>
      <c r="X104" s="2"/>
      <c r="Y104" s="2"/>
      <c r="Z104" s="2"/>
      <c r="AA104" s="1622"/>
    </row>
    <row r="105" spans="1:27" ht="15.75">
      <c r="A105" s="2"/>
      <c r="B105" s="64"/>
      <c r="C105" s="2"/>
      <c r="D105" s="2"/>
      <c r="E105" s="2"/>
      <c r="F105" s="2"/>
      <c r="G105" s="2"/>
      <c r="H105" s="2"/>
      <c r="I105" s="2"/>
      <c r="J105" s="2"/>
      <c r="K105" s="2"/>
      <c r="L105" s="2"/>
      <c r="M105" s="2"/>
      <c r="N105" s="2"/>
      <c r="O105" s="2"/>
      <c r="P105" s="2"/>
      <c r="Q105" s="2"/>
      <c r="R105" s="2"/>
      <c r="S105" s="2"/>
      <c r="T105" s="2"/>
      <c r="U105" s="2"/>
      <c r="V105" s="2"/>
      <c r="W105" s="2"/>
      <c r="X105" s="2"/>
      <c r="Y105" s="2"/>
      <c r="Z105" s="2"/>
      <c r="AA105" s="1622"/>
    </row>
    <row r="106" spans="1:27" ht="15.75">
      <c r="A106" s="2"/>
      <c r="B106" s="64"/>
      <c r="C106" s="2"/>
      <c r="D106" s="2"/>
      <c r="E106" s="2"/>
      <c r="F106" s="2"/>
      <c r="G106" s="2"/>
      <c r="H106" s="2"/>
      <c r="I106" s="2"/>
      <c r="J106" s="2"/>
      <c r="K106" s="2"/>
      <c r="L106" s="2"/>
      <c r="M106" s="2"/>
      <c r="N106" s="2"/>
      <c r="O106" s="2"/>
      <c r="P106" s="2"/>
      <c r="Q106" s="2"/>
      <c r="R106" s="2"/>
      <c r="S106" s="2"/>
      <c r="T106" s="2"/>
      <c r="U106" s="2"/>
      <c r="V106" s="2"/>
      <c r="W106" s="2"/>
      <c r="X106" s="2"/>
      <c r="Y106" s="2"/>
      <c r="Z106" s="2"/>
      <c r="AA106" s="1622"/>
    </row>
    <row r="107" spans="1:27" ht="15.75">
      <c r="A107" s="2"/>
      <c r="B107" s="64"/>
      <c r="C107" s="2"/>
      <c r="D107" s="2"/>
      <c r="E107" s="2"/>
      <c r="F107" s="2"/>
      <c r="G107" s="2"/>
      <c r="H107" s="2"/>
      <c r="I107" s="2"/>
      <c r="J107" s="2"/>
      <c r="K107" s="2"/>
      <c r="L107" s="2"/>
      <c r="M107" s="2"/>
      <c r="N107" s="2"/>
      <c r="O107" s="2"/>
      <c r="P107" s="2"/>
      <c r="Q107" s="2"/>
      <c r="R107" s="2"/>
      <c r="S107" s="2"/>
      <c r="T107" s="2"/>
      <c r="U107" s="2"/>
      <c r="V107" s="2"/>
      <c r="W107" s="2"/>
      <c r="X107" s="2"/>
      <c r="Y107" s="2"/>
      <c r="Z107" s="2"/>
      <c r="AA107" s="1622"/>
    </row>
    <row r="108" spans="1:27" ht="15.75">
      <c r="A108" s="2"/>
      <c r="B108" s="64"/>
      <c r="C108" s="2"/>
      <c r="D108" s="2"/>
      <c r="E108" s="2"/>
      <c r="F108" s="2"/>
      <c r="G108" s="2"/>
      <c r="H108" s="2"/>
      <c r="I108" s="2"/>
      <c r="J108" s="2"/>
      <c r="K108" s="2"/>
      <c r="L108" s="2"/>
      <c r="M108" s="2"/>
      <c r="N108" s="2"/>
      <c r="O108" s="2"/>
      <c r="P108" s="2"/>
      <c r="Q108" s="2"/>
      <c r="R108" s="2"/>
      <c r="S108" s="2"/>
      <c r="T108" s="2"/>
      <c r="U108" s="2"/>
      <c r="V108" s="2"/>
      <c r="W108" s="2"/>
      <c r="X108" s="2"/>
      <c r="Y108" s="2"/>
      <c r="Z108" s="2"/>
      <c r="AA108" s="1622"/>
    </row>
    <row r="109" spans="1:27" ht="15.75">
      <c r="A109" s="2"/>
      <c r="B109" s="64"/>
      <c r="C109" s="2"/>
      <c r="D109" s="2"/>
      <c r="E109" s="2"/>
      <c r="F109" s="2"/>
      <c r="G109" s="2"/>
      <c r="H109" s="2"/>
      <c r="I109" s="2"/>
      <c r="J109" s="2"/>
      <c r="K109" s="2"/>
      <c r="L109" s="2"/>
      <c r="M109" s="2"/>
      <c r="N109" s="2"/>
      <c r="O109" s="2"/>
      <c r="P109" s="2"/>
      <c r="Q109" s="2"/>
      <c r="R109" s="2"/>
      <c r="S109" s="2"/>
      <c r="T109" s="2"/>
      <c r="U109" s="2"/>
      <c r="V109" s="2"/>
      <c r="W109" s="2"/>
      <c r="X109" s="2"/>
      <c r="Y109" s="2"/>
      <c r="Z109" s="2"/>
      <c r="AA109" s="1622"/>
    </row>
    <row r="110" spans="1:27" ht="15.75">
      <c r="A110" s="2"/>
      <c r="B110" s="64"/>
      <c r="C110" s="2"/>
      <c r="D110" s="2"/>
      <c r="E110" s="2"/>
      <c r="F110" s="2"/>
      <c r="G110" s="2"/>
      <c r="H110" s="2"/>
      <c r="I110" s="2"/>
      <c r="J110" s="2"/>
      <c r="K110" s="2"/>
      <c r="L110" s="2"/>
      <c r="M110" s="2"/>
      <c r="N110" s="2"/>
      <c r="O110" s="2"/>
      <c r="P110" s="2"/>
      <c r="Q110" s="2"/>
      <c r="R110" s="2"/>
      <c r="S110" s="2"/>
      <c r="T110" s="2"/>
      <c r="U110" s="2"/>
      <c r="V110" s="2"/>
      <c r="W110" s="2"/>
      <c r="X110" s="2"/>
      <c r="Y110" s="2"/>
      <c r="Z110" s="2"/>
      <c r="AA110" s="1622"/>
    </row>
    <row r="111" spans="1:27" ht="15.75">
      <c r="A111" s="2"/>
      <c r="B111" s="64"/>
      <c r="C111" s="2"/>
      <c r="D111" s="2"/>
      <c r="E111" s="2"/>
      <c r="F111" s="2"/>
      <c r="G111" s="2"/>
      <c r="H111" s="2"/>
      <c r="I111" s="2"/>
      <c r="J111" s="2"/>
      <c r="K111" s="2"/>
      <c r="L111" s="2"/>
      <c r="M111" s="2"/>
      <c r="N111" s="2"/>
      <c r="O111" s="2"/>
      <c r="P111" s="2"/>
      <c r="Q111" s="2"/>
      <c r="R111" s="2"/>
      <c r="S111" s="2"/>
      <c r="T111" s="2"/>
      <c r="U111" s="2"/>
      <c r="V111" s="2"/>
      <c r="W111" s="2"/>
      <c r="X111" s="2"/>
      <c r="Y111" s="2"/>
      <c r="Z111" s="2"/>
      <c r="AA111" s="1622"/>
    </row>
    <row r="112" spans="1:27" ht="15.75">
      <c r="A112" s="2"/>
      <c r="B112" s="64"/>
      <c r="C112" s="2"/>
      <c r="D112" s="2"/>
      <c r="E112" s="2"/>
      <c r="F112" s="2"/>
      <c r="G112" s="2"/>
      <c r="H112" s="2"/>
      <c r="I112" s="2"/>
      <c r="J112" s="2"/>
      <c r="K112" s="2"/>
      <c r="L112" s="2"/>
      <c r="M112" s="2"/>
      <c r="N112" s="2"/>
      <c r="O112" s="2"/>
      <c r="P112" s="2"/>
      <c r="Q112" s="2"/>
      <c r="R112" s="2"/>
      <c r="S112" s="2"/>
      <c r="T112" s="2"/>
      <c r="U112" s="2"/>
      <c r="V112" s="2"/>
      <c r="W112" s="2"/>
      <c r="X112" s="2"/>
      <c r="Y112" s="2"/>
      <c r="Z112" s="2"/>
      <c r="AA112" s="1622"/>
    </row>
    <row r="113" spans="1:27" ht="15.75">
      <c r="A113" s="2"/>
      <c r="B113" s="64"/>
      <c r="C113" s="2"/>
      <c r="D113" s="2"/>
      <c r="E113" s="2"/>
      <c r="F113" s="2"/>
      <c r="G113" s="2"/>
      <c r="H113" s="2"/>
      <c r="I113" s="2"/>
      <c r="J113" s="2"/>
      <c r="K113" s="2"/>
      <c r="L113" s="2"/>
      <c r="M113" s="2"/>
      <c r="N113" s="2"/>
      <c r="O113" s="2"/>
      <c r="P113" s="2"/>
      <c r="Q113" s="2"/>
      <c r="R113" s="2"/>
      <c r="S113" s="2"/>
      <c r="T113" s="2"/>
      <c r="U113" s="2"/>
      <c r="V113" s="2"/>
      <c r="W113" s="2"/>
      <c r="X113" s="2"/>
      <c r="Y113" s="2"/>
      <c r="Z113" s="2"/>
      <c r="AA113" s="1622"/>
    </row>
    <row r="114" spans="1:27" ht="15.75">
      <c r="A114" s="2"/>
      <c r="B114" s="64"/>
      <c r="C114" s="2"/>
      <c r="D114" s="2"/>
      <c r="E114" s="2"/>
      <c r="F114" s="2"/>
      <c r="G114" s="2"/>
      <c r="H114" s="2"/>
      <c r="I114" s="2"/>
      <c r="J114" s="2"/>
      <c r="K114" s="2"/>
      <c r="L114" s="2"/>
      <c r="M114" s="2"/>
      <c r="N114" s="2"/>
      <c r="O114" s="2"/>
      <c r="P114" s="2"/>
      <c r="Q114" s="2"/>
      <c r="R114" s="2"/>
      <c r="S114" s="2"/>
      <c r="T114" s="2"/>
      <c r="U114" s="2"/>
      <c r="V114" s="2"/>
      <c r="W114" s="2"/>
      <c r="X114" s="2"/>
      <c r="Y114" s="2"/>
      <c r="Z114" s="2"/>
      <c r="AA114" s="1622"/>
    </row>
    <row r="115" spans="1:27" ht="15.75">
      <c r="A115" s="2"/>
      <c r="B115" s="64"/>
      <c r="C115" s="2"/>
      <c r="D115" s="2"/>
      <c r="E115" s="2"/>
      <c r="F115" s="2"/>
      <c r="G115" s="2"/>
      <c r="H115" s="2"/>
      <c r="I115" s="2"/>
      <c r="J115" s="2"/>
      <c r="K115" s="2"/>
      <c r="L115" s="2"/>
      <c r="M115" s="2"/>
      <c r="N115" s="2"/>
      <c r="O115" s="2"/>
      <c r="P115" s="2"/>
      <c r="Q115" s="2"/>
      <c r="R115" s="2"/>
      <c r="S115" s="2"/>
      <c r="T115" s="2"/>
      <c r="U115" s="2"/>
      <c r="V115" s="2"/>
      <c r="W115" s="2"/>
      <c r="X115" s="2"/>
      <c r="Y115" s="2"/>
      <c r="Z115" s="2"/>
      <c r="AA115" s="1622"/>
    </row>
    <row r="116" spans="1:27" ht="15.75">
      <c r="A116" s="2"/>
      <c r="B116" s="64"/>
      <c r="C116" s="2"/>
      <c r="D116" s="2"/>
      <c r="E116" s="2"/>
      <c r="F116" s="2"/>
      <c r="G116" s="2"/>
      <c r="H116" s="2"/>
      <c r="I116" s="2"/>
      <c r="J116" s="2"/>
      <c r="K116" s="2"/>
      <c r="L116" s="2"/>
      <c r="M116" s="2"/>
      <c r="N116" s="2"/>
      <c r="O116" s="2"/>
      <c r="P116" s="2"/>
      <c r="Q116" s="2"/>
      <c r="R116" s="2"/>
      <c r="S116" s="2"/>
      <c r="T116" s="2"/>
      <c r="U116" s="2"/>
      <c r="V116" s="2"/>
      <c r="W116" s="2"/>
      <c r="X116" s="2"/>
      <c r="Y116" s="2"/>
      <c r="Z116" s="2"/>
      <c r="AA116" s="1622"/>
    </row>
    <row r="117" spans="1:27" ht="15.75">
      <c r="A117" s="2"/>
      <c r="B117" s="64"/>
      <c r="C117" s="2"/>
      <c r="D117" s="2"/>
      <c r="E117" s="2"/>
      <c r="F117" s="2"/>
      <c r="G117" s="2"/>
      <c r="H117" s="2"/>
      <c r="I117" s="2"/>
      <c r="J117" s="2"/>
      <c r="K117" s="2"/>
      <c r="L117" s="2"/>
      <c r="M117" s="2"/>
      <c r="N117" s="2"/>
      <c r="O117" s="2"/>
      <c r="P117" s="2"/>
      <c r="Q117" s="2"/>
      <c r="R117" s="2"/>
      <c r="S117" s="2"/>
      <c r="T117" s="2"/>
      <c r="U117" s="2"/>
      <c r="V117" s="2"/>
      <c r="W117" s="2"/>
      <c r="X117" s="2"/>
      <c r="Y117" s="2"/>
      <c r="Z117" s="2"/>
      <c r="AA117" s="1622"/>
    </row>
    <row r="118" spans="1:27" ht="15.75">
      <c r="A118" s="2"/>
      <c r="B118" s="64"/>
      <c r="C118" s="2"/>
      <c r="D118" s="2"/>
      <c r="E118" s="2"/>
      <c r="F118" s="2"/>
      <c r="G118" s="2"/>
      <c r="H118" s="2"/>
      <c r="I118" s="2"/>
      <c r="J118" s="2"/>
      <c r="K118" s="2"/>
      <c r="L118" s="2"/>
      <c r="M118" s="2"/>
      <c r="N118" s="2"/>
      <c r="O118" s="2"/>
      <c r="P118" s="2"/>
      <c r="Q118" s="2"/>
      <c r="R118" s="2"/>
      <c r="S118" s="2"/>
      <c r="T118" s="2"/>
      <c r="U118" s="2"/>
      <c r="V118" s="2"/>
      <c r="W118" s="2"/>
      <c r="X118" s="2"/>
      <c r="Y118" s="2"/>
      <c r="Z118" s="2"/>
      <c r="AA118" s="1622"/>
    </row>
    <row r="119" spans="1:27" ht="15.75">
      <c r="A119" s="2"/>
      <c r="B119" s="64"/>
      <c r="C119" s="2"/>
      <c r="D119" s="2"/>
      <c r="E119" s="2"/>
      <c r="F119" s="2"/>
      <c r="G119" s="2"/>
      <c r="H119" s="2"/>
      <c r="I119" s="2"/>
      <c r="J119" s="2"/>
      <c r="K119" s="2"/>
      <c r="L119" s="2"/>
      <c r="M119" s="2"/>
      <c r="N119" s="2"/>
      <c r="O119" s="2"/>
      <c r="P119" s="2"/>
      <c r="Q119" s="2"/>
      <c r="R119" s="2"/>
      <c r="S119" s="2"/>
      <c r="T119" s="2"/>
      <c r="U119" s="2"/>
      <c r="V119" s="2"/>
      <c r="W119" s="2"/>
      <c r="X119" s="2"/>
      <c r="Y119" s="2"/>
      <c r="Z119" s="2"/>
      <c r="AA119" s="1622"/>
    </row>
    <row r="120" spans="1:27" ht="15.75">
      <c r="A120" s="2"/>
      <c r="B120" s="64"/>
      <c r="C120" s="2"/>
      <c r="D120" s="2"/>
      <c r="E120" s="2"/>
      <c r="F120" s="2"/>
      <c r="G120" s="2"/>
      <c r="H120" s="2"/>
      <c r="I120" s="2"/>
      <c r="J120" s="2"/>
      <c r="K120" s="2"/>
      <c r="L120" s="2"/>
      <c r="M120" s="2"/>
      <c r="N120" s="2"/>
      <c r="O120" s="2"/>
      <c r="P120" s="2"/>
      <c r="Q120" s="2"/>
      <c r="R120" s="2"/>
      <c r="S120" s="2"/>
      <c r="T120" s="2"/>
      <c r="U120" s="2"/>
      <c r="V120" s="2"/>
      <c r="W120" s="2"/>
      <c r="X120" s="2"/>
      <c r="Y120" s="2"/>
      <c r="Z120" s="2"/>
      <c r="AA120" s="1622"/>
    </row>
    <row r="121" spans="1:27" ht="15.75">
      <c r="A121" s="2"/>
      <c r="B121" s="64"/>
      <c r="C121" s="2"/>
      <c r="D121" s="2"/>
      <c r="E121" s="2"/>
      <c r="F121" s="2"/>
      <c r="G121" s="2"/>
      <c r="H121" s="2"/>
      <c r="I121" s="2"/>
      <c r="J121" s="2"/>
      <c r="K121" s="2"/>
      <c r="L121" s="2"/>
      <c r="M121" s="2"/>
      <c r="N121" s="2"/>
      <c r="O121" s="2"/>
      <c r="P121" s="2"/>
      <c r="Q121" s="2"/>
      <c r="R121" s="2"/>
      <c r="S121" s="2"/>
      <c r="T121" s="2"/>
      <c r="U121" s="2"/>
      <c r="V121" s="2"/>
      <c r="W121" s="2"/>
      <c r="X121" s="2"/>
      <c r="Y121" s="2"/>
      <c r="Z121" s="2"/>
      <c r="AA121" s="1622"/>
    </row>
    <row r="122" spans="1:27" ht="15.75">
      <c r="A122" s="2"/>
      <c r="B122" s="64"/>
      <c r="C122" s="2"/>
      <c r="D122" s="2"/>
      <c r="E122" s="2"/>
      <c r="F122" s="2"/>
      <c r="G122" s="2"/>
      <c r="H122" s="2"/>
      <c r="I122" s="2"/>
      <c r="J122" s="2"/>
      <c r="K122" s="2"/>
      <c r="L122" s="2"/>
      <c r="M122" s="2"/>
      <c r="N122" s="2"/>
      <c r="O122" s="2"/>
      <c r="P122" s="2"/>
      <c r="Q122" s="2"/>
      <c r="R122" s="2"/>
      <c r="S122" s="2"/>
      <c r="T122" s="2"/>
      <c r="U122" s="2"/>
      <c r="V122" s="2"/>
      <c r="W122" s="2"/>
      <c r="X122" s="2"/>
      <c r="Y122" s="2"/>
      <c r="Z122" s="2"/>
      <c r="AA122" s="1622"/>
    </row>
    <row r="123" spans="1:27" ht="15.75">
      <c r="A123" s="2"/>
      <c r="B123" s="64"/>
      <c r="C123" s="2"/>
      <c r="D123" s="2"/>
      <c r="E123" s="2"/>
      <c r="F123" s="2"/>
      <c r="G123" s="2"/>
      <c r="H123" s="2"/>
      <c r="I123" s="2"/>
      <c r="J123" s="2"/>
      <c r="K123" s="2"/>
      <c r="L123" s="2"/>
      <c r="M123" s="2"/>
      <c r="N123" s="2"/>
      <c r="O123" s="2"/>
      <c r="P123" s="2"/>
      <c r="Q123" s="2"/>
      <c r="R123" s="2"/>
      <c r="S123" s="2"/>
      <c r="T123" s="2"/>
      <c r="U123" s="2"/>
      <c r="V123" s="2"/>
      <c r="W123" s="2"/>
      <c r="X123" s="2"/>
      <c r="Y123" s="2"/>
      <c r="Z123" s="2"/>
      <c r="AA123" s="1622"/>
    </row>
    <row r="124" spans="1:27" ht="15.75">
      <c r="A124" s="2"/>
      <c r="B124" s="64"/>
      <c r="C124" s="2"/>
      <c r="D124" s="2"/>
      <c r="E124" s="2"/>
      <c r="F124" s="2"/>
      <c r="G124" s="2"/>
      <c r="H124" s="2"/>
      <c r="I124" s="2"/>
      <c r="J124" s="2"/>
      <c r="K124" s="2"/>
      <c r="L124" s="2"/>
      <c r="M124" s="2"/>
      <c r="N124" s="2"/>
      <c r="O124" s="2"/>
      <c r="P124" s="2"/>
      <c r="Q124" s="2"/>
      <c r="R124" s="2"/>
      <c r="S124" s="2"/>
      <c r="T124" s="2"/>
      <c r="U124" s="2"/>
      <c r="V124" s="2"/>
      <c r="W124" s="2"/>
      <c r="X124" s="2"/>
      <c r="Y124" s="2"/>
      <c r="Z124" s="2"/>
      <c r="AA124" s="1622"/>
    </row>
    <row r="125" spans="1:27" ht="15.75">
      <c r="A125" s="2"/>
      <c r="B125" s="64"/>
      <c r="C125" s="2"/>
      <c r="D125" s="2"/>
      <c r="E125" s="2"/>
      <c r="F125" s="2"/>
      <c r="G125" s="2"/>
      <c r="H125" s="2"/>
      <c r="I125" s="2"/>
      <c r="J125" s="2"/>
      <c r="K125" s="2"/>
      <c r="L125" s="2"/>
      <c r="M125" s="2"/>
      <c r="N125" s="2"/>
      <c r="O125" s="2"/>
      <c r="P125" s="2"/>
      <c r="Q125" s="2"/>
      <c r="R125" s="2"/>
      <c r="S125" s="2"/>
      <c r="T125" s="2"/>
      <c r="U125" s="2"/>
      <c r="V125" s="2"/>
      <c r="W125" s="2"/>
      <c r="X125" s="2"/>
      <c r="Y125" s="2"/>
      <c r="Z125" s="2"/>
      <c r="AA125" s="1622"/>
    </row>
    <row r="126" spans="1:27" ht="15.75">
      <c r="A126" s="2"/>
      <c r="B126" s="64"/>
      <c r="C126" s="2"/>
      <c r="D126" s="2"/>
      <c r="E126" s="2"/>
      <c r="F126" s="2"/>
      <c r="G126" s="2"/>
      <c r="H126" s="2"/>
      <c r="I126" s="2"/>
      <c r="J126" s="2"/>
      <c r="K126" s="2"/>
      <c r="L126" s="2"/>
      <c r="M126" s="2"/>
      <c r="N126" s="2"/>
      <c r="O126" s="2"/>
      <c r="P126" s="2"/>
      <c r="Q126" s="2"/>
      <c r="R126" s="2"/>
      <c r="S126" s="2"/>
      <c r="T126" s="2"/>
      <c r="U126" s="2"/>
      <c r="V126" s="2"/>
      <c r="W126" s="2"/>
      <c r="X126" s="2"/>
      <c r="Y126" s="2"/>
      <c r="Z126" s="2"/>
      <c r="AA126" s="1622"/>
    </row>
    <row r="127" spans="1:27" ht="15.75">
      <c r="A127" s="2"/>
      <c r="B127" s="64"/>
      <c r="C127" s="2"/>
      <c r="D127" s="2"/>
      <c r="E127" s="2"/>
      <c r="F127" s="2"/>
      <c r="G127" s="2"/>
      <c r="H127" s="2"/>
      <c r="I127" s="2"/>
      <c r="J127" s="2"/>
      <c r="K127" s="2"/>
      <c r="L127" s="2"/>
      <c r="M127" s="2"/>
      <c r="N127" s="2"/>
      <c r="O127" s="2"/>
      <c r="P127" s="2"/>
      <c r="Q127" s="2"/>
      <c r="R127" s="2"/>
      <c r="S127" s="2"/>
      <c r="T127" s="2"/>
      <c r="U127" s="2"/>
      <c r="V127" s="2"/>
      <c r="W127" s="2"/>
      <c r="X127" s="2"/>
      <c r="Y127" s="2"/>
      <c r="Z127" s="2"/>
      <c r="AA127" s="1622"/>
    </row>
    <row r="128" spans="1:27" ht="15.75">
      <c r="A128" s="2"/>
      <c r="B128" s="64"/>
      <c r="C128" s="2"/>
      <c r="D128" s="2"/>
      <c r="E128" s="2"/>
      <c r="F128" s="2"/>
      <c r="G128" s="2"/>
      <c r="H128" s="2"/>
      <c r="I128" s="2"/>
      <c r="J128" s="2"/>
      <c r="K128" s="2"/>
      <c r="L128" s="2"/>
      <c r="M128" s="2"/>
      <c r="N128" s="2"/>
      <c r="O128" s="2"/>
      <c r="P128" s="2"/>
      <c r="Q128" s="2"/>
      <c r="R128" s="2"/>
      <c r="S128" s="2"/>
      <c r="T128" s="2"/>
      <c r="U128" s="2"/>
      <c r="V128" s="2"/>
      <c r="W128" s="2"/>
      <c r="X128" s="2"/>
      <c r="Y128" s="2"/>
      <c r="Z128" s="2"/>
      <c r="AA128" s="1622"/>
    </row>
    <row r="129" spans="1:27" ht="15.75">
      <c r="A129" s="2"/>
      <c r="B129" s="64"/>
      <c r="C129" s="2"/>
      <c r="D129" s="2"/>
      <c r="E129" s="2"/>
      <c r="F129" s="2"/>
      <c r="G129" s="2"/>
      <c r="H129" s="2"/>
      <c r="I129" s="2"/>
      <c r="J129" s="2"/>
      <c r="K129" s="2"/>
      <c r="L129" s="2"/>
      <c r="M129" s="2"/>
      <c r="N129" s="2"/>
      <c r="O129" s="2"/>
      <c r="P129" s="2"/>
      <c r="Q129" s="2"/>
      <c r="R129" s="2"/>
      <c r="S129" s="2"/>
      <c r="T129" s="2"/>
      <c r="U129" s="2"/>
      <c r="V129" s="2"/>
      <c r="W129" s="2"/>
      <c r="X129" s="2"/>
      <c r="Y129" s="2"/>
      <c r="Z129" s="2"/>
      <c r="AA129" s="1622"/>
    </row>
    <row r="130" spans="1:27" ht="15.75">
      <c r="A130" s="2"/>
      <c r="B130" s="64"/>
      <c r="C130" s="2"/>
      <c r="D130" s="2"/>
      <c r="E130" s="2"/>
      <c r="F130" s="2"/>
      <c r="G130" s="2"/>
      <c r="H130" s="2"/>
      <c r="I130" s="2"/>
      <c r="J130" s="2"/>
      <c r="K130" s="2"/>
      <c r="L130" s="2"/>
      <c r="M130" s="2"/>
      <c r="N130" s="2"/>
      <c r="O130" s="2"/>
      <c r="P130" s="2"/>
      <c r="Q130" s="2"/>
      <c r="R130" s="2"/>
      <c r="S130" s="2"/>
      <c r="T130" s="2"/>
      <c r="U130" s="2"/>
      <c r="V130" s="2"/>
      <c r="W130" s="2"/>
      <c r="X130" s="2"/>
      <c r="Y130" s="2"/>
      <c r="Z130" s="2"/>
      <c r="AA130" s="1622"/>
    </row>
    <row r="131" spans="1:27" ht="15.75">
      <c r="A131" s="2"/>
      <c r="B131" s="64"/>
      <c r="C131" s="2"/>
      <c r="D131" s="2"/>
      <c r="E131" s="2"/>
      <c r="F131" s="2"/>
      <c r="G131" s="2"/>
      <c r="H131" s="2"/>
      <c r="I131" s="2"/>
      <c r="J131" s="2"/>
      <c r="K131" s="2"/>
      <c r="L131" s="2"/>
      <c r="M131" s="2"/>
      <c r="N131" s="2"/>
      <c r="O131" s="2"/>
      <c r="P131" s="2"/>
      <c r="Q131" s="2"/>
      <c r="R131" s="2"/>
      <c r="S131" s="2"/>
      <c r="T131" s="2"/>
      <c r="U131" s="2"/>
      <c r="V131" s="2"/>
      <c r="W131" s="2"/>
      <c r="X131" s="2"/>
      <c r="Y131" s="2"/>
      <c r="Z131" s="2"/>
      <c r="AA131" s="1622"/>
    </row>
    <row r="132" spans="1:27" ht="15.75">
      <c r="A132" s="2"/>
      <c r="B132" s="64"/>
      <c r="C132" s="2"/>
      <c r="D132" s="2"/>
      <c r="E132" s="2"/>
      <c r="F132" s="2"/>
      <c r="G132" s="2"/>
      <c r="H132" s="2"/>
      <c r="I132" s="2"/>
      <c r="J132" s="2"/>
      <c r="K132" s="2"/>
      <c r="L132" s="2"/>
      <c r="M132" s="2"/>
      <c r="N132" s="2"/>
      <c r="O132" s="2"/>
      <c r="P132" s="2"/>
      <c r="Q132" s="2"/>
      <c r="R132" s="2"/>
      <c r="S132" s="2"/>
      <c r="T132" s="2"/>
      <c r="U132" s="2"/>
      <c r="V132" s="2"/>
      <c r="W132" s="2"/>
      <c r="X132" s="2"/>
      <c r="Y132" s="2"/>
      <c r="Z132" s="2"/>
      <c r="AA132" s="1622"/>
    </row>
    <row r="133" spans="1:27" ht="15.75">
      <c r="A133" s="2"/>
      <c r="B133" s="64"/>
      <c r="C133" s="2"/>
      <c r="D133" s="2"/>
      <c r="E133" s="2"/>
      <c r="F133" s="2"/>
      <c r="G133" s="2"/>
      <c r="H133" s="2"/>
      <c r="I133" s="2"/>
      <c r="J133" s="2"/>
      <c r="K133" s="2"/>
      <c r="L133" s="2"/>
      <c r="M133" s="2"/>
      <c r="N133" s="2"/>
      <c r="O133" s="2"/>
      <c r="P133" s="2"/>
      <c r="Q133" s="2"/>
      <c r="R133" s="2"/>
      <c r="S133" s="2"/>
      <c r="T133" s="2"/>
      <c r="U133" s="2"/>
      <c r="V133" s="2"/>
      <c r="W133" s="2"/>
      <c r="X133" s="2"/>
      <c r="Y133" s="2"/>
      <c r="Z133" s="2"/>
      <c r="AA133" s="1622"/>
    </row>
    <row r="134" spans="1:27" ht="15.75">
      <c r="A134" s="2"/>
      <c r="B134" s="64"/>
      <c r="C134" s="2"/>
      <c r="D134" s="2"/>
      <c r="E134" s="2"/>
      <c r="F134" s="2"/>
      <c r="G134" s="2"/>
      <c r="H134" s="2"/>
      <c r="I134" s="2"/>
      <c r="J134" s="2"/>
      <c r="K134" s="2"/>
      <c r="L134" s="2"/>
      <c r="M134" s="2"/>
      <c r="N134" s="2"/>
      <c r="O134" s="2"/>
      <c r="P134" s="2"/>
      <c r="Q134" s="2"/>
      <c r="R134" s="2"/>
      <c r="S134" s="2"/>
      <c r="T134" s="2"/>
      <c r="U134" s="2"/>
      <c r="V134" s="2"/>
      <c r="W134" s="2"/>
      <c r="X134" s="2"/>
      <c r="Y134" s="2"/>
      <c r="Z134" s="2"/>
      <c r="AA134" s="1622"/>
    </row>
    <row r="135" spans="1:27" ht="15.75">
      <c r="A135" s="2"/>
      <c r="B135" s="64"/>
      <c r="C135" s="2"/>
      <c r="D135" s="2"/>
      <c r="E135" s="2"/>
      <c r="F135" s="2"/>
      <c r="G135" s="2"/>
      <c r="H135" s="2"/>
      <c r="I135" s="2"/>
      <c r="J135" s="2"/>
      <c r="K135" s="2"/>
      <c r="L135" s="2"/>
      <c r="M135" s="2"/>
      <c r="N135" s="2"/>
      <c r="O135" s="2"/>
      <c r="P135" s="2"/>
      <c r="Q135" s="2"/>
      <c r="R135" s="2"/>
      <c r="S135" s="2"/>
      <c r="T135" s="2"/>
      <c r="U135" s="2"/>
      <c r="V135" s="2"/>
      <c r="W135" s="2"/>
      <c r="X135" s="2"/>
      <c r="Y135" s="2"/>
      <c r="Z135" s="2"/>
      <c r="AA135" s="1622"/>
    </row>
    <row r="136" spans="1:27" ht="15.75">
      <c r="A136" s="2"/>
      <c r="B136" s="64"/>
      <c r="C136" s="2"/>
      <c r="D136" s="2"/>
      <c r="E136" s="2"/>
      <c r="F136" s="2"/>
      <c r="G136" s="2"/>
      <c r="H136" s="2"/>
      <c r="I136" s="2"/>
      <c r="J136" s="2"/>
      <c r="K136" s="2"/>
      <c r="L136" s="2"/>
      <c r="M136" s="2"/>
      <c r="N136" s="2"/>
      <c r="O136" s="2"/>
      <c r="P136" s="2"/>
      <c r="Q136" s="2"/>
      <c r="R136" s="2"/>
      <c r="S136" s="2"/>
      <c r="T136" s="2"/>
      <c r="U136" s="2"/>
      <c r="V136" s="2"/>
      <c r="W136" s="2"/>
      <c r="X136" s="2"/>
      <c r="Y136" s="2"/>
      <c r="Z136" s="2"/>
      <c r="AA136" s="1622"/>
    </row>
    <row r="137" spans="1:27" ht="15.75">
      <c r="A137" s="2"/>
      <c r="B137" s="64"/>
      <c r="C137" s="2"/>
      <c r="D137" s="2"/>
      <c r="E137" s="2"/>
      <c r="F137" s="2"/>
      <c r="G137" s="2"/>
      <c r="H137" s="2"/>
      <c r="I137" s="2"/>
      <c r="J137" s="2"/>
      <c r="K137" s="2"/>
      <c r="L137" s="2"/>
      <c r="M137" s="2"/>
      <c r="N137" s="2"/>
      <c r="O137" s="2"/>
      <c r="P137" s="2"/>
      <c r="Q137" s="2"/>
      <c r="R137" s="2"/>
      <c r="S137" s="2"/>
      <c r="T137" s="2"/>
      <c r="U137" s="2"/>
      <c r="V137" s="2"/>
      <c r="W137" s="2"/>
      <c r="X137" s="2"/>
      <c r="Y137" s="2"/>
      <c r="Z137" s="2"/>
      <c r="AA137" s="1622"/>
    </row>
    <row r="138" spans="1:27" ht="15.75">
      <c r="A138" s="2"/>
      <c r="B138" s="64"/>
      <c r="C138" s="2"/>
      <c r="D138" s="2"/>
      <c r="E138" s="2"/>
      <c r="F138" s="2"/>
      <c r="G138" s="2"/>
      <c r="H138" s="2"/>
      <c r="I138" s="2"/>
      <c r="J138" s="2"/>
      <c r="K138" s="2"/>
      <c r="L138" s="2"/>
      <c r="M138" s="2"/>
      <c r="N138" s="2"/>
      <c r="O138" s="2"/>
      <c r="P138" s="2"/>
      <c r="Q138" s="2"/>
      <c r="R138" s="2"/>
      <c r="S138" s="2"/>
      <c r="T138" s="2"/>
      <c r="U138" s="2"/>
      <c r="V138" s="2"/>
      <c r="W138" s="2"/>
      <c r="X138" s="2"/>
      <c r="Y138" s="2"/>
      <c r="Z138" s="2"/>
      <c r="AA138" s="1622"/>
    </row>
    <row r="139" spans="1:27" ht="15.75">
      <c r="A139" s="2"/>
      <c r="B139" s="64"/>
      <c r="C139" s="2"/>
      <c r="D139" s="2"/>
      <c r="E139" s="2"/>
      <c r="F139" s="2"/>
      <c r="G139" s="2"/>
      <c r="H139" s="2"/>
      <c r="I139" s="2"/>
      <c r="J139" s="2"/>
      <c r="K139" s="2"/>
      <c r="L139" s="2"/>
      <c r="M139" s="2"/>
      <c r="N139" s="2"/>
      <c r="O139" s="2"/>
      <c r="P139" s="2"/>
      <c r="Q139" s="2"/>
      <c r="R139" s="2"/>
      <c r="S139" s="2"/>
      <c r="T139" s="2"/>
      <c r="U139" s="2"/>
      <c r="V139" s="2"/>
      <c r="W139" s="2"/>
      <c r="X139" s="2"/>
      <c r="Y139" s="2"/>
      <c r="Z139" s="2"/>
      <c r="AA139" s="1622"/>
    </row>
    <row r="140" spans="1:27" ht="15.75">
      <c r="A140" s="2"/>
      <c r="B140" s="64"/>
      <c r="C140" s="2"/>
      <c r="D140" s="2"/>
      <c r="E140" s="2"/>
      <c r="F140" s="2"/>
      <c r="G140" s="2"/>
      <c r="H140" s="2"/>
      <c r="I140" s="2"/>
      <c r="J140" s="2"/>
      <c r="K140" s="2"/>
      <c r="L140" s="2"/>
      <c r="M140" s="2"/>
      <c r="N140" s="2"/>
      <c r="O140" s="2"/>
      <c r="P140" s="2"/>
      <c r="Q140" s="2"/>
      <c r="R140" s="2"/>
      <c r="S140" s="2"/>
      <c r="T140" s="2"/>
      <c r="U140" s="2"/>
      <c r="V140" s="2"/>
      <c r="W140" s="2"/>
      <c r="X140" s="2"/>
      <c r="Y140" s="2"/>
      <c r="Z140" s="2"/>
      <c r="AA140" s="1622"/>
    </row>
    <row r="141" spans="1:27" ht="15.75">
      <c r="A141" s="2"/>
      <c r="B141" s="64"/>
      <c r="C141" s="2"/>
      <c r="D141" s="2"/>
      <c r="E141" s="2"/>
      <c r="F141" s="2"/>
      <c r="G141" s="2"/>
      <c r="H141" s="2"/>
      <c r="I141" s="2"/>
      <c r="J141" s="2"/>
      <c r="K141" s="2"/>
      <c r="L141" s="2"/>
      <c r="M141" s="2"/>
      <c r="N141" s="2"/>
      <c r="O141" s="2"/>
      <c r="P141" s="2"/>
      <c r="Q141" s="2"/>
      <c r="R141" s="2"/>
      <c r="S141" s="2"/>
      <c r="T141" s="2"/>
      <c r="U141" s="2"/>
      <c r="V141" s="2"/>
      <c r="W141" s="2"/>
      <c r="X141" s="2"/>
      <c r="Y141" s="2"/>
      <c r="Z141" s="2"/>
      <c r="AA141" s="1622"/>
    </row>
    <row r="142" spans="1:27" ht="15.75">
      <c r="A142" s="2"/>
      <c r="B142" s="64"/>
      <c r="C142" s="2"/>
      <c r="D142" s="2"/>
      <c r="E142" s="2"/>
      <c r="F142" s="2"/>
      <c r="G142" s="2"/>
      <c r="H142" s="2"/>
      <c r="I142" s="2"/>
      <c r="J142" s="2"/>
      <c r="K142" s="2"/>
      <c r="L142" s="2"/>
      <c r="M142" s="2"/>
      <c r="N142" s="2"/>
      <c r="O142" s="2"/>
      <c r="P142" s="2"/>
      <c r="Q142" s="2"/>
      <c r="R142" s="2"/>
      <c r="S142" s="2"/>
      <c r="T142" s="2"/>
      <c r="U142" s="2"/>
      <c r="V142" s="2"/>
      <c r="W142" s="2"/>
      <c r="X142" s="2"/>
      <c r="Y142" s="2"/>
      <c r="Z142" s="2"/>
      <c r="AA142" s="1622"/>
    </row>
    <row r="143" spans="1:27" ht="15.75">
      <c r="A143" s="2"/>
      <c r="B143" s="64"/>
      <c r="C143" s="2"/>
      <c r="D143" s="2"/>
      <c r="E143" s="2"/>
      <c r="F143" s="2"/>
      <c r="G143" s="2"/>
      <c r="H143" s="2"/>
      <c r="I143" s="2"/>
      <c r="J143" s="2"/>
      <c r="K143" s="2"/>
      <c r="L143" s="2"/>
      <c r="M143" s="2"/>
      <c r="N143" s="2"/>
      <c r="O143" s="2"/>
      <c r="P143" s="2"/>
      <c r="Q143" s="2"/>
      <c r="R143" s="2"/>
      <c r="S143" s="2"/>
      <c r="T143" s="2"/>
      <c r="U143" s="2"/>
      <c r="V143" s="2"/>
      <c r="W143" s="2"/>
      <c r="X143" s="2"/>
      <c r="Y143" s="2"/>
      <c r="Z143" s="2"/>
      <c r="AA143" s="1622"/>
    </row>
    <row r="144" spans="1:27" ht="15.75">
      <c r="A144" s="2"/>
      <c r="B144" s="64"/>
      <c r="C144" s="2"/>
      <c r="D144" s="2"/>
      <c r="E144" s="2"/>
      <c r="F144" s="2"/>
      <c r="G144" s="2"/>
      <c r="H144" s="2"/>
      <c r="I144" s="2"/>
      <c r="J144" s="2"/>
      <c r="K144" s="2"/>
      <c r="L144" s="2"/>
      <c r="M144" s="2"/>
      <c r="N144" s="2"/>
      <c r="O144" s="2"/>
      <c r="P144" s="2"/>
      <c r="Q144" s="2"/>
      <c r="R144" s="2"/>
      <c r="S144" s="2"/>
      <c r="T144" s="2"/>
      <c r="U144" s="2"/>
      <c r="V144" s="2"/>
      <c r="W144" s="2"/>
      <c r="X144" s="2"/>
      <c r="Y144" s="2"/>
      <c r="Z144" s="2"/>
      <c r="AA144" s="1622"/>
    </row>
    <row r="145" spans="1:27" ht="15.75">
      <c r="A145" s="2"/>
      <c r="B145" s="64"/>
      <c r="C145" s="2"/>
      <c r="D145" s="2"/>
      <c r="E145" s="2"/>
      <c r="F145" s="2"/>
      <c r="G145" s="2"/>
      <c r="H145" s="2"/>
      <c r="I145" s="2"/>
      <c r="J145" s="2"/>
      <c r="K145" s="2"/>
      <c r="L145" s="2"/>
      <c r="M145" s="2"/>
      <c r="N145" s="2"/>
      <c r="O145" s="2"/>
      <c r="P145" s="2"/>
      <c r="Q145" s="2"/>
      <c r="R145" s="2"/>
      <c r="S145" s="2"/>
      <c r="T145" s="2"/>
      <c r="U145" s="2"/>
      <c r="V145" s="2"/>
      <c r="W145" s="2"/>
      <c r="X145" s="2"/>
      <c r="Y145" s="2"/>
      <c r="Z145" s="2"/>
      <c r="AA145" s="1622"/>
    </row>
    <row r="146" spans="1:27" ht="15.75">
      <c r="A146" s="2"/>
      <c r="B146" s="64"/>
      <c r="C146" s="2"/>
      <c r="D146" s="2"/>
      <c r="E146" s="2"/>
      <c r="F146" s="2"/>
      <c r="G146" s="2"/>
      <c r="H146" s="2"/>
      <c r="I146" s="2"/>
      <c r="J146" s="2"/>
      <c r="K146" s="2"/>
      <c r="L146" s="2"/>
      <c r="M146" s="2"/>
      <c r="N146" s="2"/>
      <c r="O146" s="2"/>
      <c r="P146" s="2"/>
      <c r="Q146" s="2"/>
      <c r="R146" s="2"/>
      <c r="S146" s="2"/>
      <c r="T146" s="2"/>
      <c r="U146" s="2"/>
      <c r="V146" s="2"/>
      <c r="W146" s="2"/>
      <c r="X146" s="2"/>
      <c r="Y146" s="2"/>
      <c r="Z146" s="2"/>
      <c r="AA146" s="1622"/>
    </row>
    <row r="147" spans="1:27" ht="15.75">
      <c r="A147" s="2"/>
      <c r="B147" s="64"/>
      <c r="C147" s="2"/>
      <c r="D147" s="2"/>
      <c r="E147" s="2"/>
      <c r="F147" s="2"/>
      <c r="G147" s="2"/>
      <c r="H147" s="2"/>
      <c r="I147" s="2"/>
      <c r="J147" s="2"/>
      <c r="K147" s="2"/>
      <c r="L147" s="2"/>
      <c r="M147" s="2"/>
      <c r="N147" s="2"/>
      <c r="O147" s="2"/>
      <c r="P147" s="2"/>
      <c r="Q147" s="2"/>
      <c r="R147" s="2"/>
      <c r="S147" s="2"/>
      <c r="T147" s="2"/>
      <c r="U147" s="2"/>
      <c r="V147" s="2"/>
      <c r="W147" s="2"/>
      <c r="X147" s="2"/>
      <c r="Y147" s="2"/>
      <c r="Z147" s="2"/>
      <c r="AA147" s="1622"/>
    </row>
    <row r="148" spans="1:27" ht="15.75">
      <c r="A148" s="2"/>
      <c r="B148" s="64"/>
      <c r="C148" s="2"/>
      <c r="D148" s="2"/>
      <c r="E148" s="2"/>
      <c r="F148" s="2"/>
      <c r="G148" s="2"/>
      <c r="H148" s="2"/>
      <c r="I148" s="2"/>
      <c r="J148" s="2"/>
      <c r="K148" s="2"/>
      <c r="L148" s="2"/>
      <c r="M148" s="2"/>
      <c r="N148" s="2"/>
      <c r="O148" s="2"/>
      <c r="P148" s="2"/>
      <c r="Q148" s="2"/>
      <c r="R148" s="2"/>
      <c r="S148" s="2"/>
      <c r="T148" s="2"/>
      <c r="U148" s="2"/>
      <c r="V148" s="2"/>
      <c r="W148" s="2"/>
      <c r="X148" s="2"/>
      <c r="Y148" s="2"/>
      <c r="Z148" s="2"/>
      <c r="AA148" s="1622"/>
    </row>
    <row r="149" spans="1:27" ht="15.75">
      <c r="A149" s="2"/>
      <c r="B149" s="64"/>
      <c r="C149" s="2"/>
      <c r="D149" s="2"/>
      <c r="E149" s="2"/>
      <c r="F149" s="2"/>
      <c r="G149" s="2"/>
      <c r="H149" s="2"/>
      <c r="I149" s="2"/>
      <c r="J149" s="2"/>
      <c r="K149" s="2"/>
      <c r="L149" s="2"/>
      <c r="M149" s="2"/>
      <c r="N149" s="2"/>
      <c r="O149" s="2"/>
      <c r="P149" s="2"/>
      <c r="Q149" s="2"/>
      <c r="R149" s="2"/>
      <c r="S149" s="2"/>
      <c r="T149" s="2"/>
      <c r="U149" s="2"/>
      <c r="V149" s="2"/>
      <c r="W149" s="2"/>
      <c r="X149" s="2"/>
      <c r="Y149" s="2"/>
      <c r="Z149" s="2"/>
      <c r="AA149" s="1622"/>
    </row>
    <row r="150" spans="1:27" ht="15.75">
      <c r="A150" s="2"/>
      <c r="B150" s="64"/>
      <c r="C150" s="2"/>
      <c r="D150" s="2"/>
      <c r="E150" s="2"/>
      <c r="F150" s="2"/>
      <c r="G150" s="2"/>
      <c r="H150" s="2"/>
      <c r="I150" s="2"/>
      <c r="J150" s="2"/>
      <c r="K150" s="2"/>
      <c r="L150" s="2"/>
      <c r="M150" s="2"/>
      <c r="N150" s="2"/>
      <c r="O150" s="2"/>
      <c r="P150" s="2"/>
      <c r="Q150" s="2"/>
      <c r="R150" s="2"/>
      <c r="S150" s="2"/>
      <c r="T150" s="2"/>
      <c r="U150" s="2"/>
      <c r="V150" s="2"/>
      <c r="W150" s="2"/>
      <c r="X150" s="2"/>
      <c r="Y150" s="2"/>
      <c r="Z150" s="2"/>
      <c r="AA150" s="1622"/>
    </row>
    <row r="151" spans="1:27" ht="15.75">
      <c r="A151" s="2"/>
      <c r="B151" s="64"/>
      <c r="C151" s="2"/>
      <c r="D151" s="2"/>
      <c r="E151" s="2"/>
      <c r="F151" s="2"/>
      <c r="G151" s="2"/>
      <c r="H151" s="2"/>
      <c r="I151" s="2"/>
      <c r="J151" s="2"/>
      <c r="K151" s="2"/>
      <c r="L151" s="2"/>
      <c r="M151" s="2"/>
      <c r="N151" s="2"/>
      <c r="O151" s="2"/>
      <c r="P151" s="2"/>
      <c r="Q151" s="2"/>
      <c r="R151" s="2"/>
      <c r="S151" s="2"/>
      <c r="T151" s="2"/>
      <c r="U151" s="2"/>
      <c r="V151" s="2"/>
      <c r="W151" s="2"/>
      <c r="X151" s="2"/>
      <c r="Y151" s="2"/>
      <c r="Z151" s="2"/>
      <c r="AA151" s="1622"/>
    </row>
    <row r="152" spans="1:27" ht="15.75">
      <c r="A152" s="2"/>
      <c r="B152" s="64"/>
      <c r="C152" s="2"/>
      <c r="D152" s="2"/>
      <c r="E152" s="2"/>
      <c r="F152" s="2"/>
      <c r="G152" s="2"/>
      <c r="H152" s="2"/>
      <c r="I152" s="2"/>
      <c r="J152" s="2"/>
      <c r="K152" s="2"/>
      <c r="L152" s="2"/>
      <c r="M152" s="2"/>
      <c r="N152" s="2"/>
      <c r="O152" s="2"/>
      <c r="P152" s="2"/>
      <c r="Q152" s="2"/>
      <c r="R152" s="2"/>
      <c r="S152" s="2"/>
      <c r="T152" s="2"/>
      <c r="U152" s="2"/>
      <c r="V152" s="2"/>
      <c r="W152" s="2"/>
      <c r="X152" s="2"/>
      <c r="Y152" s="2"/>
      <c r="Z152" s="2"/>
      <c r="AA152" s="1622"/>
    </row>
    <row r="153" spans="1:27" ht="15.75">
      <c r="A153" s="2"/>
      <c r="B153" s="64"/>
      <c r="C153" s="2"/>
      <c r="D153" s="2"/>
      <c r="E153" s="2"/>
      <c r="F153" s="2"/>
      <c r="G153" s="2"/>
      <c r="H153" s="2"/>
      <c r="I153" s="2"/>
      <c r="J153" s="2"/>
      <c r="K153" s="2"/>
      <c r="L153" s="2"/>
      <c r="M153" s="2"/>
      <c r="N153" s="2"/>
      <c r="O153" s="2"/>
      <c r="P153" s="2"/>
      <c r="Q153" s="2"/>
      <c r="R153" s="2"/>
      <c r="S153" s="2"/>
      <c r="T153" s="2"/>
      <c r="U153" s="2"/>
      <c r="V153" s="2"/>
      <c r="W153" s="2"/>
      <c r="X153" s="2"/>
      <c r="Y153" s="2"/>
      <c r="Z153" s="2"/>
      <c r="AA153" s="1622"/>
    </row>
    <row r="154" spans="1:27" ht="15.75">
      <c r="A154" s="2"/>
      <c r="B154" s="64"/>
      <c r="C154" s="2"/>
      <c r="D154" s="2"/>
      <c r="E154" s="2"/>
      <c r="F154" s="2"/>
      <c r="G154" s="2"/>
      <c r="H154" s="2"/>
      <c r="I154" s="2"/>
      <c r="J154" s="2"/>
      <c r="K154" s="2"/>
      <c r="L154" s="2"/>
      <c r="M154" s="2"/>
      <c r="N154" s="2"/>
      <c r="O154" s="2"/>
      <c r="P154" s="2"/>
      <c r="Q154" s="2"/>
      <c r="R154" s="2"/>
      <c r="S154" s="2"/>
      <c r="T154" s="2"/>
      <c r="U154" s="2"/>
      <c r="V154" s="2"/>
      <c r="W154" s="2"/>
      <c r="X154" s="2"/>
      <c r="Y154" s="2"/>
      <c r="Z154" s="2"/>
      <c r="AA154" s="1622"/>
    </row>
    <row r="155" spans="1:27" ht="15.75">
      <c r="A155" s="2"/>
      <c r="B155" s="64"/>
      <c r="C155" s="2"/>
      <c r="D155" s="2"/>
      <c r="E155" s="2"/>
      <c r="F155" s="2"/>
      <c r="G155" s="2"/>
      <c r="H155" s="2"/>
      <c r="I155" s="2"/>
      <c r="J155" s="2"/>
      <c r="K155" s="2"/>
      <c r="L155" s="2"/>
      <c r="M155" s="2"/>
      <c r="N155" s="2"/>
      <c r="O155" s="2"/>
      <c r="P155" s="2"/>
      <c r="Q155" s="2"/>
      <c r="R155" s="2"/>
      <c r="S155" s="2"/>
      <c r="T155" s="2"/>
      <c r="U155" s="2"/>
      <c r="V155" s="2"/>
      <c r="W155" s="2"/>
      <c r="X155" s="2"/>
      <c r="Y155" s="2"/>
      <c r="Z155" s="2"/>
      <c r="AA155" s="1622"/>
    </row>
    <row r="156" spans="1:27" ht="15.75">
      <c r="A156" s="2"/>
      <c r="B156" s="64"/>
      <c r="C156" s="2"/>
      <c r="D156" s="2"/>
      <c r="E156" s="2"/>
      <c r="F156" s="2"/>
      <c r="G156" s="2"/>
      <c r="H156" s="2"/>
      <c r="I156" s="2"/>
      <c r="J156" s="2"/>
      <c r="K156" s="2"/>
      <c r="L156" s="2"/>
      <c r="M156" s="2"/>
      <c r="N156" s="2"/>
      <c r="O156" s="2"/>
      <c r="P156" s="2"/>
      <c r="Q156" s="2"/>
      <c r="R156" s="2"/>
      <c r="S156" s="2"/>
      <c r="T156" s="2"/>
      <c r="U156" s="2"/>
      <c r="V156" s="2"/>
      <c r="W156" s="2"/>
      <c r="X156" s="2"/>
      <c r="Y156" s="2"/>
      <c r="Z156" s="2"/>
      <c r="AA156" s="1622"/>
    </row>
    <row r="157" spans="1:27" ht="15.75">
      <c r="A157" s="2"/>
      <c r="B157" s="64"/>
      <c r="C157" s="2"/>
      <c r="D157" s="2"/>
      <c r="E157" s="2"/>
      <c r="F157" s="2"/>
      <c r="G157" s="2"/>
      <c r="H157" s="2"/>
      <c r="I157" s="2"/>
      <c r="J157" s="2"/>
      <c r="K157" s="2"/>
      <c r="L157" s="2"/>
      <c r="M157" s="2"/>
      <c r="N157" s="2"/>
      <c r="O157" s="2"/>
      <c r="P157" s="2"/>
      <c r="Q157" s="2"/>
      <c r="R157" s="2"/>
      <c r="S157" s="2"/>
      <c r="T157" s="2"/>
      <c r="U157" s="2"/>
      <c r="V157" s="2"/>
      <c r="W157" s="2"/>
      <c r="X157" s="2"/>
      <c r="Y157" s="2"/>
      <c r="Z157" s="2"/>
      <c r="AA157" s="1622"/>
    </row>
    <row r="158" spans="1:27" ht="15.75">
      <c r="A158" s="2"/>
      <c r="B158" s="64"/>
      <c r="C158" s="2"/>
      <c r="D158" s="2"/>
      <c r="E158" s="2"/>
      <c r="F158" s="2"/>
      <c r="G158" s="2"/>
      <c r="H158" s="2"/>
      <c r="I158" s="2"/>
      <c r="J158" s="2"/>
      <c r="K158" s="2"/>
      <c r="L158" s="2"/>
      <c r="M158" s="2"/>
      <c r="N158" s="2"/>
      <c r="O158" s="2"/>
      <c r="P158" s="2"/>
      <c r="Q158" s="2"/>
      <c r="R158" s="2"/>
      <c r="S158" s="2"/>
      <c r="T158" s="2"/>
      <c r="U158" s="2"/>
      <c r="V158" s="2"/>
      <c r="W158" s="2"/>
      <c r="X158" s="2"/>
      <c r="Y158" s="2"/>
      <c r="Z158" s="2"/>
      <c r="AA158" s="1622"/>
    </row>
    <row r="159" spans="1:27" ht="15.75">
      <c r="A159" s="2"/>
      <c r="B159" s="64"/>
      <c r="C159" s="2"/>
      <c r="D159" s="2"/>
      <c r="E159" s="2"/>
      <c r="F159" s="2"/>
      <c r="G159" s="2"/>
      <c r="H159" s="2"/>
      <c r="I159" s="2"/>
      <c r="J159" s="2"/>
      <c r="K159" s="2"/>
      <c r="L159" s="2"/>
      <c r="M159" s="2"/>
      <c r="N159" s="2"/>
      <c r="O159" s="2"/>
      <c r="P159" s="2"/>
      <c r="Q159" s="2"/>
      <c r="R159" s="2"/>
      <c r="S159" s="2"/>
      <c r="T159" s="2"/>
      <c r="U159" s="2"/>
      <c r="V159" s="2"/>
      <c r="W159" s="2"/>
      <c r="X159" s="2"/>
      <c r="Y159" s="2"/>
      <c r="Z159" s="2"/>
      <c r="AA159" s="1622"/>
    </row>
    <row r="160" spans="1:27" ht="15.75">
      <c r="A160" s="2"/>
      <c r="B160" s="64"/>
      <c r="C160" s="2"/>
      <c r="D160" s="2"/>
      <c r="E160" s="2"/>
      <c r="F160" s="2"/>
      <c r="G160" s="2"/>
      <c r="H160" s="2"/>
      <c r="I160" s="2"/>
      <c r="J160" s="2"/>
      <c r="K160" s="2"/>
      <c r="L160" s="2"/>
      <c r="M160" s="2"/>
      <c r="N160" s="2"/>
      <c r="O160" s="2"/>
      <c r="P160" s="2"/>
      <c r="Q160" s="2"/>
      <c r="R160" s="2"/>
      <c r="S160" s="2"/>
      <c r="T160" s="2"/>
      <c r="U160" s="2"/>
      <c r="V160" s="2"/>
      <c r="W160" s="2"/>
      <c r="X160" s="2"/>
      <c r="Y160" s="2"/>
      <c r="Z160" s="2"/>
      <c r="AA160" s="1622"/>
    </row>
    <row r="161" spans="1:27" ht="15.75">
      <c r="A161" s="2"/>
      <c r="B161" s="64"/>
      <c r="C161" s="2"/>
      <c r="D161" s="2"/>
      <c r="E161" s="2"/>
      <c r="F161" s="2"/>
      <c r="G161" s="2"/>
      <c r="H161" s="2"/>
      <c r="I161" s="2"/>
      <c r="J161" s="2"/>
      <c r="K161" s="2"/>
      <c r="L161" s="2"/>
      <c r="M161" s="2"/>
      <c r="N161" s="2"/>
      <c r="O161" s="2"/>
      <c r="P161" s="2"/>
      <c r="Q161" s="2"/>
      <c r="R161" s="2"/>
      <c r="S161" s="2"/>
      <c r="T161" s="2"/>
      <c r="U161" s="2"/>
      <c r="V161" s="2"/>
      <c r="W161" s="2"/>
      <c r="X161" s="2"/>
      <c r="Y161" s="2"/>
      <c r="Z161" s="2"/>
      <c r="AA161" s="1622"/>
    </row>
    <row r="162" spans="1:27" ht="15.75">
      <c r="A162" s="2"/>
      <c r="B162" s="64"/>
      <c r="C162" s="2"/>
      <c r="D162" s="2"/>
      <c r="E162" s="2"/>
      <c r="F162" s="2"/>
      <c r="G162" s="2"/>
      <c r="H162" s="2"/>
      <c r="I162" s="2"/>
      <c r="J162" s="2"/>
      <c r="K162" s="2"/>
      <c r="L162" s="2"/>
      <c r="M162" s="2"/>
      <c r="N162" s="2"/>
      <c r="O162" s="2"/>
      <c r="P162" s="2"/>
      <c r="Q162" s="2"/>
      <c r="R162" s="2"/>
      <c r="S162" s="2"/>
      <c r="T162" s="2"/>
      <c r="U162" s="2"/>
      <c r="V162" s="2"/>
      <c r="W162" s="2"/>
      <c r="X162" s="2"/>
      <c r="Y162" s="2"/>
      <c r="Z162" s="2"/>
      <c r="AA162" s="1622"/>
    </row>
    <row r="163" spans="1:27" ht="15.75">
      <c r="A163" s="2"/>
      <c r="B163" s="64"/>
      <c r="C163" s="2"/>
      <c r="D163" s="2"/>
      <c r="E163" s="2"/>
      <c r="F163" s="2"/>
      <c r="G163" s="2"/>
      <c r="H163" s="2"/>
      <c r="I163" s="2"/>
      <c r="J163" s="2"/>
      <c r="K163" s="2"/>
      <c r="L163" s="2"/>
      <c r="M163" s="2"/>
      <c r="N163" s="2"/>
      <c r="O163" s="2"/>
      <c r="P163" s="2"/>
      <c r="Q163" s="2"/>
      <c r="R163" s="2"/>
      <c r="S163" s="2"/>
      <c r="T163" s="2"/>
      <c r="U163" s="2"/>
      <c r="V163" s="2"/>
      <c r="W163" s="2"/>
      <c r="X163" s="2"/>
      <c r="Y163" s="2"/>
      <c r="Z163" s="2"/>
      <c r="AA163" s="1622"/>
    </row>
    <row r="164" spans="1:27" ht="15.75">
      <c r="A164" s="2"/>
      <c r="B164" s="64"/>
      <c r="C164" s="2"/>
      <c r="D164" s="2"/>
      <c r="E164" s="2"/>
      <c r="F164" s="2"/>
      <c r="G164" s="2"/>
      <c r="H164" s="2"/>
      <c r="I164" s="2"/>
      <c r="J164" s="2"/>
      <c r="K164" s="2"/>
      <c r="L164" s="2"/>
      <c r="M164" s="2"/>
      <c r="N164" s="2"/>
      <c r="O164" s="2"/>
      <c r="P164" s="2"/>
      <c r="Q164" s="2"/>
      <c r="R164" s="2"/>
      <c r="S164" s="2"/>
      <c r="T164" s="2"/>
      <c r="U164" s="2"/>
      <c r="V164" s="2"/>
      <c r="W164" s="2"/>
      <c r="X164" s="2"/>
      <c r="Y164" s="2"/>
      <c r="Z164" s="2"/>
      <c r="AA164" s="1622"/>
    </row>
    <row r="165" spans="1:27" ht="15.75">
      <c r="A165" s="2"/>
      <c r="B165" s="64"/>
      <c r="C165" s="2"/>
      <c r="D165" s="2"/>
      <c r="E165" s="2"/>
      <c r="F165" s="2"/>
      <c r="G165" s="2"/>
      <c r="H165" s="2"/>
      <c r="I165" s="2"/>
      <c r="J165" s="2"/>
      <c r="K165" s="2"/>
      <c r="L165" s="2"/>
      <c r="M165" s="2"/>
      <c r="N165" s="2"/>
      <c r="O165" s="2"/>
      <c r="P165" s="2"/>
      <c r="Q165" s="2"/>
      <c r="R165" s="2"/>
      <c r="S165" s="2"/>
      <c r="T165" s="2"/>
      <c r="U165" s="2"/>
      <c r="V165" s="2"/>
      <c r="W165" s="2"/>
      <c r="X165" s="2"/>
      <c r="Y165" s="2"/>
      <c r="Z165" s="2"/>
      <c r="AA165" s="1622"/>
    </row>
    <row r="166" spans="1:27" ht="15.75">
      <c r="A166" s="2"/>
      <c r="B166" s="64"/>
      <c r="C166" s="2"/>
      <c r="D166" s="2"/>
      <c r="E166" s="2"/>
      <c r="F166" s="2"/>
      <c r="G166" s="2"/>
      <c r="H166" s="2"/>
      <c r="I166" s="2"/>
      <c r="J166" s="2"/>
      <c r="K166" s="2"/>
      <c r="L166" s="2"/>
      <c r="M166" s="2"/>
      <c r="N166" s="2"/>
      <c r="O166" s="2"/>
      <c r="P166" s="2"/>
      <c r="Q166" s="2"/>
      <c r="R166" s="2"/>
      <c r="S166" s="2"/>
      <c r="T166" s="2"/>
      <c r="U166" s="2"/>
      <c r="V166" s="2"/>
      <c r="W166" s="2"/>
      <c r="X166" s="2"/>
      <c r="Y166" s="2"/>
      <c r="Z166" s="2"/>
      <c r="AA166" s="1622"/>
    </row>
    <row r="167" spans="1:27" ht="15.75">
      <c r="A167" s="2"/>
      <c r="B167" s="64"/>
      <c r="C167" s="2"/>
      <c r="D167" s="2"/>
      <c r="E167" s="2"/>
      <c r="F167" s="2"/>
      <c r="G167" s="2"/>
      <c r="H167" s="2"/>
      <c r="I167" s="2"/>
      <c r="J167" s="2"/>
      <c r="K167" s="2"/>
      <c r="L167" s="2"/>
      <c r="M167" s="2"/>
      <c r="N167" s="2"/>
      <c r="O167" s="2"/>
      <c r="P167" s="2"/>
      <c r="Q167" s="2"/>
      <c r="R167" s="2"/>
      <c r="S167" s="2"/>
      <c r="T167" s="2"/>
      <c r="U167" s="2"/>
      <c r="V167" s="2"/>
      <c r="W167" s="2"/>
      <c r="X167" s="2"/>
      <c r="Y167" s="2"/>
      <c r="Z167" s="2"/>
      <c r="AA167" s="1622"/>
    </row>
    <row r="168" spans="1:27" ht="15.75">
      <c r="A168" s="2"/>
      <c r="B168" s="64"/>
      <c r="C168" s="2"/>
      <c r="D168" s="2"/>
      <c r="E168" s="2"/>
      <c r="F168" s="2"/>
      <c r="G168" s="2"/>
      <c r="H168" s="2"/>
      <c r="I168" s="2"/>
      <c r="J168" s="2"/>
      <c r="K168" s="2"/>
      <c r="L168" s="2"/>
      <c r="M168" s="2"/>
      <c r="N168" s="2"/>
      <c r="O168" s="2"/>
      <c r="P168" s="2"/>
      <c r="Q168" s="2"/>
      <c r="R168" s="2"/>
      <c r="S168" s="2"/>
      <c r="T168" s="2"/>
      <c r="U168" s="2"/>
      <c r="V168" s="2"/>
      <c r="W168" s="2"/>
      <c r="X168" s="2"/>
      <c r="Y168" s="2"/>
      <c r="Z168" s="2"/>
      <c r="AA168" s="1622"/>
    </row>
    <row r="169" spans="1:27" ht="15.75">
      <c r="A169" s="2"/>
      <c r="B169" s="64"/>
      <c r="C169" s="2"/>
      <c r="D169" s="2"/>
      <c r="E169" s="2"/>
      <c r="F169" s="2"/>
      <c r="G169" s="2"/>
      <c r="H169" s="2"/>
      <c r="I169" s="2"/>
      <c r="J169" s="2"/>
      <c r="K169" s="2"/>
      <c r="L169" s="2"/>
      <c r="M169" s="2"/>
      <c r="N169" s="2"/>
      <c r="O169" s="2"/>
      <c r="P169" s="2"/>
      <c r="Q169" s="2"/>
      <c r="R169" s="2"/>
      <c r="S169" s="2"/>
      <c r="T169" s="2"/>
      <c r="U169" s="2"/>
      <c r="V169" s="2"/>
      <c r="W169" s="2"/>
      <c r="X169" s="2"/>
      <c r="Y169" s="2"/>
      <c r="Z169" s="2"/>
      <c r="AA169" s="1622"/>
    </row>
    <row r="170" spans="1:27" ht="15.75">
      <c r="A170" s="2"/>
      <c r="B170" s="64"/>
      <c r="C170" s="2"/>
      <c r="D170" s="2"/>
      <c r="E170" s="2"/>
      <c r="F170" s="2"/>
      <c r="G170" s="2"/>
      <c r="H170" s="2"/>
      <c r="I170" s="2"/>
      <c r="J170" s="2"/>
      <c r="K170" s="2"/>
      <c r="L170" s="2"/>
      <c r="M170" s="2"/>
      <c r="N170" s="2"/>
      <c r="O170" s="2"/>
      <c r="P170" s="2"/>
      <c r="Q170" s="2"/>
      <c r="R170" s="2"/>
      <c r="S170" s="2"/>
      <c r="T170" s="2"/>
      <c r="U170" s="2"/>
      <c r="V170" s="2"/>
      <c r="W170" s="2"/>
      <c r="X170" s="2"/>
      <c r="Y170" s="2"/>
      <c r="Z170" s="2"/>
      <c r="AA170" s="1622"/>
    </row>
    <row r="171" spans="1:27" ht="15.75">
      <c r="A171" s="2"/>
      <c r="B171" s="64"/>
      <c r="C171" s="2"/>
      <c r="D171" s="2"/>
      <c r="E171" s="2"/>
      <c r="F171" s="2"/>
      <c r="G171" s="2"/>
      <c r="H171" s="2"/>
      <c r="I171" s="2"/>
      <c r="J171" s="2"/>
      <c r="K171" s="2"/>
      <c r="L171" s="2"/>
      <c r="M171" s="2"/>
      <c r="N171" s="2"/>
      <c r="O171" s="2"/>
      <c r="P171" s="2"/>
      <c r="Q171" s="2"/>
      <c r="R171" s="2"/>
      <c r="S171" s="2"/>
      <c r="T171" s="2"/>
      <c r="U171" s="2"/>
      <c r="V171" s="2"/>
      <c r="W171" s="2"/>
      <c r="X171" s="2"/>
      <c r="Y171" s="2"/>
      <c r="Z171" s="2"/>
      <c r="AA171" s="1622"/>
    </row>
    <row r="172" spans="1:27" ht="15.75">
      <c r="A172" s="2"/>
      <c r="B172" s="64"/>
      <c r="C172" s="2"/>
      <c r="D172" s="2"/>
      <c r="E172" s="2"/>
      <c r="F172" s="2"/>
      <c r="G172" s="2"/>
      <c r="H172" s="2"/>
      <c r="I172" s="2"/>
      <c r="J172" s="2"/>
      <c r="K172" s="2"/>
      <c r="L172" s="2"/>
      <c r="M172" s="2"/>
      <c r="N172" s="2"/>
      <c r="O172" s="2"/>
      <c r="P172" s="2"/>
      <c r="Q172" s="2"/>
      <c r="R172" s="2"/>
      <c r="S172" s="2"/>
      <c r="T172" s="2"/>
      <c r="U172" s="2"/>
      <c r="V172" s="2"/>
      <c r="W172" s="2"/>
      <c r="X172" s="2"/>
      <c r="Y172" s="2"/>
      <c r="Z172" s="2"/>
      <c r="AA172" s="1622"/>
    </row>
    <row r="173" spans="1:27" ht="15.75">
      <c r="A173" s="2"/>
      <c r="B173" s="64"/>
      <c r="C173" s="2"/>
      <c r="D173" s="2"/>
      <c r="E173" s="2"/>
      <c r="F173" s="2"/>
      <c r="G173" s="2"/>
      <c r="H173" s="2"/>
      <c r="I173" s="2"/>
      <c r="J173" s="2"/>
      <c r="K173" s="2"/>
      <c r="L173" s="2"/>
      <c r="M173" s="2"/>
      <c r="N173" s="2"/>
      <c r="O173" s="2"/>
      <c r="P173" s="2"/>
      <c r="Q173" s="2"/>
      <c r="R173" s="2"/>
      <c r="S173" s="2"/>
      <c r="T173" s="2"/>
      <c r="U173" s="2"/>
      <c r="V173" s="2"/>
      <c r="W173" s="2"/>
      <c r="X173" s="2"/>
      <c r="Y173" s="2"/>
      <c r="Z173" s="2"/>
      <c r="AA173" s="1622"/>
    </row>
    <row r="174" spans="1:27" ht="15.75">
      <c r="A174" s="2"/>
      <c r="B174" s="64"/>
      <c r="C174" s="2"/>
      <c r="D174" s="2"/>
      <c r="E174" s="2"/>
      <c r="F174" s="2"/>
      <c r="G174" s="2"/>
      <c r="H174" s="2"/>
      <c r="I174" s="2"/>
      <c r="J174" s="2"/>
      <c r="K174" s="2"/>
      <c r="L174" s="2"/>
      <c r="M174" s="2"/>
      <c r="N174" s="2"/>
      <c r="O174" s="2"/>
      <c r="P174" s="2"/>
      <c r="Q174" s="2"/>
      <c r="R174" s="2"/>
      <c r="S174" s="2"/>
      <c r="T174" s="2"/>
      <c r="U174" s="2"/>
      <c r="V174" s="2"/>
      <c r="W174" s="2"/>
      <c r="X174" s="2"/>
      <c r="Y174" s="2"/>
      <c r="Z174" s="2"/>
      <c r="AA174" s="1622"/>
    </row>
    <row r="175" spans="1:27" ht="15.75">
      <c r="A175" s="2"/>
      <c r="B175" s="64"/>
      <c r="C175" s="2"/>
      <c r="D175" s="2"/>
      <c r="E175" s="2"/>
      <c r="F175" s="2"/>
      <c r="G175" s="2"/>
      <c r="H175" s="2"/>
      <c r="I175" s="2"/>
      <c r="J175" s="2"/>
      <c r="K175" s="2"/>
      <c r="L175" s="2"/>
      <c r="M175" s="2"/>
      <c r="N175" s="2"/>
      <c r="O175" s="2"/>
      <c r="P175" s="2"/>
      <c r="Q175" s="2"/>
      <c r="R175" s="2"/>
      <c r="S175" s="2"/>
      <c r="T175" s="2"/>
      <c r="U175" s="2"/>
      <c r="V175" s="2"/>
      <c r="W175" s="2"/>
      <c r="X175" s="2"/>
      <c r="Y175" s="2"/>
      <c r="Z175" s="2"/>
      <c r="AA175" s="1622"/>
    </row>
    <row r="176" spans="1:27" ht="15.75">
      <c r="A176" s="2"/>
      <c r="B176" s="64"/>
      <c r="C176" s="2"/>
      <c r="D176" s="2"/>
      <c r="E176" s="2"/>
      <c r="F176" s="2"/>
      <c r="G176" s="2"/>
      <c r="H176" s="2"/>
      <c r="I176" s="2"/>
      <c r="J176" s="2"/>
      <c r="K176" s="2"/>
      <c r="L176" s="2"/>
      <c r="M176" s="2"/>
      <c r="N176" s="2"/>
      <c r="O176" s="2"/>
      <c r="P176" s="2"/>
      <c r="Q176" s="2"/>
      <c r="R176" s="2"/>
      <c r="S176" s="2"/>
      <c r="T176" s="2"/>
      <c r="U176" s="2"/>
      <c r="V176" s="2"/>
      <c r="W176" s="2"/>
      <c r="X176" s="2"/>
      <c r="Y176" s="2"/>
      <c r="Z176" s="2"/>
      <c r="AA176" s="1622"/>
    </row>
    <row r="177" spans="1:27" ht="15.75">
      <c r="A177" s="2"/>
      <c r="B177" s="64"/>
      <c r="C177" s="2"/>
      <c r="D177" s="2"/>
      <c r="E177" s="2"/>
      <c r="F177" s="2"/>
      <c r="G177" s="2"/>
      <c r="H177" s="2"/>
      <c r="I177" s="2"/>
      <c r="J177" s="2"/>
      <c r="K177" s="2"/>
      <c r="L177" s="2"/>
      <c r="M177" s="2"/>
      <c r="N177" s="2"/>
      <c r="O177" s="2"/>
      <c r="P177" s="2"/>
      <c r="Q177" s="2"/>
      <c r="R177" s="2"/>
      <c r="S177" s="2"/>
      <c r="T177" s="2"/>
      <c r="U177" s="2"/>
      <c r="V177" s="2"/>
      <c r="W177" s="2"/>
      <c r="X177" s="2"/>
      <c r="Y177" s="2"/>
      <c r="Z177" s="2"/>
      <c r="AA177" s="1622"/>
    </row>
    <row r="178" spans="1:27" ht="15.75">
      <c r="A178" s="2"/>
      <c r="B178" s="64"/>
      <c r="C178" s="2"/>
      <c r="D178" s="2"/>
      <c r="E178" s="2"/>
      <c r="F178" s="2"/>
      <c r="G178" s="2"/>
      <c r="H178" s="2"/>
      <c r="I178" s="2"/>
      <c r="J178" s="2"/>
      <c r="K178" s="2"/>
      <c r="L178" s="2"/>
      <c r="M178" s="2"/>
      <c r="N178" s="2"/>
      <c r="O178" s="2"/>
      <c r="P178" s="2"/>
      <c r="Q178" s="2"/>
      <c r="R178" s="2"/>
      <c r="S178" s="2"/>
      <c r="T178" s="2"/>
      <c r="U178" s="2"/>
      <c r="V178" s="2"/>
      <c r="W178" s="2"/>
      <c r="X178" s="2"/>
      <c r="Y178" s="2"/>
      <c r="Z178" s="2"/>
      <c r="AA178" s="1622"/>
    </row>
    <row r="179" spans="1:27" ht="15.75">
      <c r="A179" s="2"/>
      <c r="B179" s="64"/>
      <c r="C179" s="2"/>
      <c r="D179" s="2"/>
      <c r="E179" s="2"/>
      <c r="F179" s="2"/>
      <c r="G179" s="2"/>
      <c r="H179" s="2"/>
      <c r="I179" s="2"/>
      <c r="J179" s="2"/>
      <c r="K179" s="2"/>
      <c r="L179" s="2"/>
      <c r="M179" s="2"/>
      <c r="N179" s="2"/>
      <c r="O179" s="2"/>
      <c r="P179" s="2"/>
      <c r="Q179" s="2"/>
      <c r="R179" s="2"/>
      <c r="S179" s="2"/>
      <c r="T179" s="2"/>
      <c r="U179" s="2"/>
      <c r="V179" s="2"/>
      <c r="W179" s="2"/>
      <c r="X179" s="2"/>
      <c r="Y179" s="2"/>
      <c r="Z179" s="2"/>
      <c r="AA179" s="1622"/>
    </row>
    <row r="180" spans="1:27" ht="15.75">
      <c r="A180" s="2"/>
      <c r="B180" s="64"/>
      <c r="C180" s="2"/>
      <c r="D180" s="2"/>
      <c r="E180" s="2"/>
      <c r="F180" s="2"/>
      <c r="G180" s="2"/>
      <c r="H180" s="2"/>
      <c r="I180" s="2"/>
      <c r="J180" s="2"/>
      <c r="K180" s="2"/>
      <c r="L180" s="2"/>
      <c r="M180" s="2"/>
      <c r="N180" s="2"/>
      <c r="O180" s="2"/>
      <c r="P180" s="2"/>
      <c r="Q180" s="2"/>
      <c r="R180" s="2"/>
      <c r="S180" s="2"/>
      <c r="T180" s="2"/>
      <c r="U180" s="2"/>
      <c r="V180" s="2"/>
      <c r="W180" s="2"/>
      <c r="X180" s="2"/>
      <c r="Y180" s="2"/>
      <c r="Z180" s="2"/>
      <c r="AA180" s="1622"/>
    </row>
    <row r="181" spans="1:27" ht="15.75">
      <c r="A181" s="2"/>
      <c r="B181" s="64"/>
      <c r="C181" s="2"/>
      <c r="D181" s="2"/>
      <c r="E181" s="2"/>
      <c r="F181" s="2"/>
      <c r="G181" s="2"/>
      <c r="H181" s="2"/>
      <c r="I181" s="2"/>
      <c r="J181" s="2"/>
      <c r="K181" s="2"/>
      <c r="L181" s="2"/>
      <c r="M181" s="2"/>
      <c r="N181" s="2"/>
      <c r="O181" s="2"/>
      <c r="P181" s="2"/>
      <c r="Q181" s="2"/>
      <c r="R181" s="2"/>
      <c r="S181" s="2"/>
      <c r="T181" s="2"/>
      <c r="U181" s="2"/>
      <c r="V181" s="2"/>
      <c r="W181" s="2"/>
      <c r="X181" s="2"/>
      <c r="Y181" s="2"/>
      <c r="Z181" s="2"/>
      <c r="AA181" s="1622"/>
    </row>
    <row r="182" spans="1:27" ht="15.75">
      <c r="A182" s="2"/>
      <c r="B182" s="64"/>
      <c r="C182" s="2"/>
      <c r="D182" s="2"/>
      <c r="E182" s="2"/>
      <c r="F182" s="2"/>
      <c r="G182" s="2"/>
      <c r="H182" s="2"/>
      <c r="I182" s="2"/>
      <c r="J182" s="2"/>
      <c r="K182" s="2"/>
      <c r="L182" s="2"/>
      <c r="M182" s="2"/>
      <c r="N182" s="2"/>
      <c r="O182" s="2"/>
      <c r="P182" s="2"/>
      <c r="Q182" s="2"/>
      <c r="R182" s="2"/>
      <c r="S182" s="2"/>
      <c r="T182" s="2"/>
      <c r="U182" s="2"/>
      <c r="V182" s="2"/>
      <c r="W182" s="2"/>
      <c r="X182" s="2"/>
      <c r="Y182" s="2"/>
      <c r="Z182" s="2"/>
      <c r="AA182" s="1622"/>
    </row>
    <row r="183" spans="1:27" ht="15.75">
      <c r="A183" s="2"/>
      <c r="B183" s="64"/>
      <c r="C183" s="2"/>
      <c r="D183" s="2"/>
      <c r="E183" s="2"/>
      <c r="F183" s="2"/>
      <c r="G183" s="2"/>
      <c r="H183" s="2"/>
      <c r="I183" s="2"/>
      <c r="J183" s="2"/>
      <c r="K183" s="2"/>
      <c r="L183" s="2"/>
      <c r="M183" s="2"/>
      <c r="N183" s="2"/>
      <c r="O183" s="2"/>
      <c r="P183" s="2"/>
      <c r="Q183" s="2"/>
      <c r="R183" s="2"/>
      <c r="S183" s="2"/>
      <c r="T183" s="2"/>
      <c r="U183" s="2"/>
      <c r="V183" s="2"/>
      <c r="W183" s="2"/>
      <c r="X183" s="2"/>
      <c r="Y183" s="2"/>
      <c r="Z183" s="2"/>
      <c r="AA183" s="1622"/>
    </row>
    <row r="184" spans="1:27" ht="15.75">
      <c r="A184" s="2"/>
      <c r="B184" s="64"/>
      <c r="C184" s="2"/>
      <c r="D184" s="2"/>
      <c r="E184" s="2"/>
      <c r="F184" s="2"/>
      <c r="G184" s="2"/>
      <c r="H184" s="2"/>
      <c r="I184" s="2"/>
      <c r="J184" s="2"/>
      <c r="K184" s="2"/>
      <c r="L184" s="2"/>
      <c r="M184" s="2"/>
      <c r="N184" s="2"/>
      <c r="O184" s="2"/>
      <c r="P184" s="2"/>
      <c r="Q184" s="2"/>
      <c r="R184" s="2"/>
      <c r="S184" s="2"/>
      <c r="T184" s="2"/>
      <c r="U184" s="2"/>
      <c r="V184" s="2"/>
      <c r="W184" s="2"/>
      <c r="X184" s="2"/>
      <c r="Y184" s="2"/>
      <c r="Z184" s="2"/>
      <c r="AA184" s="1622"/>
    </row>
    <row r="185" spans="1:27" ht="15.75">
      <c r="A185" s="2"/>
      <c r="B185" s="64"/>
      <c r="C185" s="2"/>
      <c r="D185" s="2"/>
      <c r="E185" s="2"/>
      <c r="F185" s="2"/>
      <c r="G185" s="2"/>
      <c r="H185" s="2"/>
      <c r="I185" s="2"/>
      <c r="J185" s="2"/>
      <c r="K185" s="2"/>
      <c r="L185" s="2"/>
      <c r="M185" s="2"/>
      <c r="N185" s="2"/>
      <c r="O185" s="2"/>
      <c r="P185" s="2"/>
      <c r="Q185" s="2"/>
      <c r="R185" s="2"/>
      <c r="S185" s="2"/>
      <c r="T185" s="2"/>
      <c r="U185" s="2"/>
      <c r="V185" s="2"/>
      <c r="W185" s="2"/>
      <c r="X185" s="2"/>
      <c r="Y185" s="2"/>
      <c r="Z185" s="2"/>
      <c r="AA185" s="1622"/>
    </row>
    <row r="186" spans="1:27" ht="15.75">
      <c r="A186" s="2"/>
      <c r="B186" s="64"/>
      <c r="C186" s="2"/>
      <c r="D186" s="2"/>
      <c r="E186" s="2"/>
      <c r="F186" s="2"/>
      <c r="G186" s="2"/>
      <c r="H186" s="2"/>
      <c r="I186" s="2"/>
      <c r="J186" s="2"/>
      <c r="K186" s="2"/>
      <c r="L186" s="2"/>
      <c r="M186" s="2"/>
      <c r="N186" s="2"/>
      <c r="O186" s="2"/>
      <c r="P186" s="2"/>
      <c r="Q186" s="2"/>
      <c r="R186" s="2"/>
      <c r="S186" s="2"/>
      <c r="T186" s="2"/>
      <c r="U186" s="2"/>
      <c r="V186" s="2"/>
      <c r="W186" s="2"/>
      <c r="X186" s="2"/>
      <c r="Y186" s="2"/>
      <c r="Z186" s="2"/>
      <c r="AA186" s="1622"/>
    </row>
    <row r="187" spans="1:27" ht="15.75">
      <c r="A187" s="2"/>
      <c r="B187" s="64"/>
      <c r="C187" s="2"/>
      <c r="D187" s="2"/>
      <c r="E187" s="2"/>
      <c r="F187" s="2"/>
      <c r="G187" s="2"/>
      <c r="H187" s="2"/>
      <c r="I187" s="2"/>
      <c r="J187" s="2"/>
      <c r="K187" s="2"/>
      <c r="L187" s="2"/>
      <c r="M187" s="2"/>
      <c r="N187" s="2"/>
      <c r="O187" s="2"/>
      <c r="P187" s="2"/>
      <c r="Q187" s="2"/>
      <c r="R187" s="2"/>
      <c r="S187" s="2"/>
      <c r="T187" s="2"/>
      <c r="U187" s="2"/>
      <c r="V187" s="2"/>
      <c r="W187" s="2"/>
      <c r="X187" s="2"/>
      <c r="Y187" s="2"/>
      <c r="Z187" s="2"/>
      <c r="AA187" s="1622"/>
    </row>
    <row r="188" spans="1:27" ht="15.75">
      <c r="A188" s="2"/>
      <c r="B188" s="64"/>
      <c r="C188" s="2"/>
      <c r="D188" s="2"/>
      <c r="E188" s="2"/>
      <c r="F188" s="2"/>
      <c r="G188" s="2"/>
      <c r="H188" s="2"/>
      <c r="I188" s="2"/>
      <c r="J188" s="2"/>
      <c r="K188" s="2"/>
      <c r="L188" s="2"/>
      <c r="M188" s="2"/>
      <c r="N188" s="2"/>
      <c r="O188" s="2"/>
      <c r="P188" s="2"/>
      <c r="Q188" s="2"/>
      <c r="R188" s="2"/>
      <c r="S188" s="2"/>
      <c r="T188" s="2"/>
      <c r="U188" s="2"/>
      <c r="V188" s="2"/>
      <c r="W188" s="2"/>
      <c r="X188" s="2"/>
      <c r="Y188" s="2"/>
      <c r="Z188" s="2"/>
      <c r="AA188" s="1622"/>
    </row>
    <row r="189" spans="1:27" ht="15.75">
      <c r="A189" s="2"/>
      <c r="B189" s="64"/>
      <c r="C189" s="2"/>
      <c r="D189" s="2"/>
      <c r="E189" s="2"/>
      <c r="F189" s="2"/>
      <c r="G189" s="2"/>
      <c r="H189" s="2"/>
      <c r="I189" s="2"/>
      <c r="J189" s="2"/>
      <c r="K189" s="2"/>
      <c r="L189" s="2"/>
      <c r="M189" s="2"/>
      <c r="N189" s="2"/>
      <c r="O189" s="2"/>
      <c r="P189" s="2"/>
      <c r="Q189" s="2"/>
      <c r="R189" s="2"/>
      <c r="S189" s="2"/>
      <c r="T189" s="2"/>
      <c r="U189" s="2"/>
      <c r="V189" s="2"/>
      <c r="W189" s="2"/>
      <c r="X189" s="2"/>
      <c r="Y189" s="2"/>
      <c r="Z189" s="2"/>
      <c r="AA189" s="1622"/>
    </row>
    <row r="190" spans="1:27" ht="15.75">
      <c r="A190" s="2"/>
      <c r="B190" s="64"/>
      <c r="C190" s="2"/>
      <c r="D190" s="2"/>
      <c r="E190" s="2"/>
      <c r="F190" s="2"/>
      <c r="G190" s="2"/>
      <c r="H190" s="2"/>
      <c r="I190" s="2"/>
      <c r="J190" s="2"/>
      <c r="K190" s="2"/>
      <c r="L190" s="2"/>
      <c r="M190" s="2"/>
      <c r="N190" s="2"/>
      <c r="O190" s="2"/>
      <c r="P190" s="2"/>
      <c r="Q190" s="2"/>
      <c r="R190" s="2"/>
      <c r="S190" s="2"/>
      <c r="T190" s="2"/>
      <c r="U190" s="2"/>
      <c r="V190" s="2"/>
      <c r="W190" s="2"/>
      <c r="X190" s="2"/>
      <c r="Y190" s="2"/>
      <c r="Z190" s="2"/>
      <c r="AA190" s="1622"/>
    </row>
    <row r="191" spans="1:27" ht="15.75">
      <c r="A191" s="2"/>
      <c r="B191" s="64"/>
      <c r="C191" s="2"/>
      <c r="D191" s="2"/>
      <c r="E191" s="2"/>
      <c r="F191" s="2"/>
      <c r="G191" s="2"/>
      <c r="H191" s="2"/>
      <c r="I191" s="2"/>
      <c r="J191" s="2"/>
      <c r="K191" s="2"/>
      <c r="L191" s="2"/>
      <c r="M191" s="2"/>
      <c r="N191" s="2"/>
      <c r="O191" s="2"/>
      <c r="P191" s="2"/>
      <c r="Q191" s="2"/>
      <c r="R191" s="2"/>
      <c r="S191" s="2"/>
      <c r="T191" s="2"/>
      <c r="U191" s="2"/>
      <c r="V191" s="2"/>
      <c r="W191" s="2"/>
      <c r="X191" s="2"/>
      <c r="Y191" s="2"/>
      <c r="Z191" s="2"/>
      <c r="AA191" s="1622"/>
    </row>
    <row r="192" spans="1:27" ht="15.75">
      <c r="A192" s="2"/>
      <c r="B192" s="64"/>
      <c r="C192" s="2"/>
      <c r="D192" s="2"/>
      <c r="E192" s="2"/>
      <c r="F192" s="2"/>
      <c r="G192" s="2"/>
      <c r="H192" s="2"/>
      <c r="I192" s="2"/>
      <c r="J192" s="2"/>
      <c r="K192" s="2"/>
      <c r="L192" s="2"/>
      <c r="M192" s="2"/>
      <c r="N192" s="2"/>
      <c r="O192" s="2"/>
      <c r="P192" s="2"/>
      <c r="Q192" s="2"/>
      <c r="R192" s="2"/>
      <c r="S192" s="2"/>
      <c r="T192" s="2"/>
      <c r="U192" s="2"/>
      <c r="V192" s="2"/>
      <c r="W192" s="2"/>
      <c r="X192" s="2"/>
      <c r="Y192" s="2"/>
      <c r="Z192" s="2"/>
      <c r="AA192" s="1622"/>
    </row>
    <row r="193" spans="1:27" ht="15.75">
      <c r="A193" s="2"/>
      <c r="B193" s="64"/>
      <c r="C193" s="2"/>
      <c r="D193" s="2"/>
      <c r="E193" s="2"/>
      <c r="F193" s="2"/>
      <c r="G193" s="2"/>
      <c r="H193" s="2"/>
      <c r="I193" s="2"/>
      <c r="J193" s="2"/>
      <c r="K193" s="2"/>
      <c r="L193" s="2"/>
      <c r="M193" s="2"/>
      <c r="N193" s="2"/>
      <c r="O193" s="2"/>
      <c r="P193" s="2"/>
      <c r="Q193" s="2"/>
      <c r="R193" s="2"/>
      <c r="S193" s="2"/>
      <c r="T193" s="2"/>
      <c r="U193" s="2"/>
      <c r="V193" s="2"/>
      <c r="W193" s="2"/>
      <c r="X193" s="2"/>
      <c r="Y193" s="2"/>
      <c r="Z193" s="2"/>
      <c r="AA193" s="1622"/>
    </row>
    <row r="194" spans="1:27" ht="15.75">
      <c r="A194" s="2"/>
      <c r="B194" s="64"/>
      <c r="C194" s="2"/>
      <c r="D194" s="2"/>
      <c r="E194" s="2"/>
      <c r="F194" s="2"/>
      <c r="G194" s="2"/>
      <c r="H194" s="2"/>
      <c r="I194" s="2"/>
      <c r="J194" s="2"/>
      <c r="K194" s="2"/>
      <c r="L194" s="2"/>
      <c r="M194" s="2"/>
      <c r="N194" s="2"/>
      <c r="O194" s="2"/>
      <c r="P194" s="2"/>
      <c r="Q194" s="2"/>
      <c r="R194" s="2"/>
      <c r="S194" s="2"/>
      <c r="T194" s="2"/>
      <c r="U194" s="2"/>
      <c r="V194" s="2"/>
      <c r="W194" s="2"/>
      <c r="X194" s="2"/>
      <c r="Y194" s="2"/>
      <c r="Z194" s="2"/>
      <c r="AA194" s="1622"/>
    </row>
    <row r="195" spans="1:27" ht="15.75">
      <c r="A195" s="2"/>
      <c r="B195" s="64"/>
      <c r="C195" s="2"/>
      <c r="D195" s="2"/>
      <c r="E195" s="2"/>
      <c r="F195" s="2"/>
      <c r="G195" s="2"/>
      <c r="H195" s="2"/>
      <c r="I195" s="2"/>
      <c r="J195" s="2"/>
      <c r="K195" s="2"/>
      <c r="L195" s="2"/>
      <c r="M195" s="2"/>
      <c r="N195" s="2"/>
      <c r="O195" s="2"/>
      <c r="P195" s="2"/>
      <c r="Q195" s="2"/>
      <c r="R195" s="2"/>
      <c r="S195" s="2"/>
      <c r="T195" s="2"/>
      <c r="U195" s="2"/>
      <c r="V195" s="2"/>
      <c r="W195" s="2"/>
      <c r="X195" s="2"/>
      <c r="Y195" s="2"/>
      <c r="Z195" s="2"/>
      <c r="AA195" s="1622"/>
    </row>
    <row r="196" spans="1:27" ht="15.75">
      <c r="A196" s="2"/>
      <c r="B196" s="64"/>
      <c r="C196" s="2"/>
      <c r="D196" s="2"/>
      <c r="E196" s="2"/>
      <c r="F196" s="2"/>
      <c r="G196" s="2"/>
      <c r="H196" s="2"/>
      <c r="I196" s="2"/>
      <c r="J196" s="2"/>
      <c r="K196" s="2"/>
      <c r="L196" s="2"/>
      <c r="M196" s="2"/>
      <c r="N196" s="2"/>
      <c r="O196" s="2"/>
      <c r="P196" s="2"/>
      <c r="Q196" s="2"/>
      <c r="R196" s="2"/>
      <c r="S196" s="2"/>
      <c r="T196" s="2"/>
      <c r="U196" s="2"/>
      <c r="V196" s="2"/>
      <c r="W196" s="2"/>
      <c r="X196" s="2"/>
      <c r="Y196" s="2"/>
      <c r="Z196" s="2"/>
      <c r="AA196" s="1622"/>
    </row>
    <row r="197" spans="1:27" ht="15.75">
      <c r="A197" s="2"/>
      <c r="B197" s="64"/>
      <c r="C197" s="2"/>
      <c r="D197" s="2"/>
      <c r="E197" s="2"/>
      <c r="F197" s="2"/>
      <c r="G197" s="2"/>
      <c r="H197" s="2"/>
      <c r="I197" s="2"/>
      <c r="J197" s="2"/>
      <c r="K197" s="2"/>
      <c r="L197" s="2"/>
      <c r="M197" s="2"/>
      <c r="N197" s="2"/>
      <c r="O197" s="2"/>
      <c r="P197" s="2"/>
      <c r="Q197" s="2"/>
      <c r="R197" s="2"/>
      <c r="S197" s="2"/>
      <c r="T197" s="2"/>
      <c r="U197" s="2"/>
      <c r="V197" s="2"/>
      <c r="W197" s="2"/>
      <c r="X197" s="2"/>
      <c r="Y197" s="2"/>
      <c r="Z197" s="2"/>
      <c r="AA197" s="1622"/>
    </row>
    <row r="198" spans="1:27" ht="15.75">
      <c r="A198" s="2"/>
      <c r="B198" s="64"/>
      <c r="C198" s="2"/>
      <c r="D198" s="2"/>
      <c r="E198" s="2"/>
      <c r="F198" s="2"/>
      <c r="G198" s="2"/>
      <c r="H198" s="2"/>
      <c r="I198" s="2"/>
      <c r="J198" s="2"/>
      <c r="K198" s="2"/>
      <c r="L198" s="2"/>
      <c r="M198" s="2"/>
      <c r="N198" s="2"/>
      <c r="O198" s="2"/>
      <c r="P198" s="2"/>
      <c r="Q198" s="2"/>
      <c r="R198" s="2"/>
      <c r="S198" s="2"/>
      <c r="T198" s="2"/>
      <c r="U198" s="2"/>
      <c r="V198" s="2"/>
      <c r="W198" s="2"/>
      <c r="X198" s="2"/>
      <c r="Y198" s="2"/>
      <c r="Z198" s="2"/>
      <c r="AA198" s="1622"/>
    </row>
    <row r="199" spans="1:27" ht="15.75">
      <c r="A199" s="2"/>
      <c r="B199" s="64"/>
      <c r="C199" s="2"/>
      <c r="D199" s="2"/>
      <c r="E199" s="2"/>
      <c r="F199" s="2"/>
      <c r="G199" s="2"/>
      <c r="H199" s="2"/>
      <c r="I199" s="2"/>
      <c r="J199" s="2"/>
      <c r="K199" s="2"/>
      <c r="L199" s="2"/>
      <c r="M199" s="2"/>
      <c r="N199" s="2"/>
      <c r="O199" s="2"/>
      <c r="P199" s="2"/>
      <c r="Q199" s="2"/>
      <c r="R199" s="2"/>
      <c r="S199" s="2"/>
      <c r="T199" s="2"/>
      <c r="U199" s="2"/>
      <c r="V199" s="2"/>
      <c r="W199" s="2"/>
      <c r="X199" s="2"/>
      <c r="Y199" s="2"/>
      <c r="Z199" s="2"/>
      <c r="AA199" s="1622"/>
    </row>
    <row r="200" spans="1:27" ht="15.75">
      <c r="A200" s="2"/>
      <c r="B200" s="64"/>
      <c r="C200" s="2"/>
      <c r="D200" s="2"/>
      <c r="E200" s="2"/>
      <c r="F200" s="2"/>
      <c r="G200" s="2"/>
      <c r="H200" s="2"/>
      <c r="I200" s="2"/>
      <c r="J200" s="2"/>
      <c r="K200" s="2"/>
      <c r="L200" s="2"/>
      <c r="M200" s="2"/>
      <c r="N200" s="2"/>
      <c r="O200" s="2"/>
      <c r="P200" s="2"/>
      <c r="Q200" s="2"/>
      <c r="R200" s="2"/>
      <c r="S200" s="2"/>
      <c r="T200" s="2"/>
      <c r="U200" s="2"/>
      <c r="V200" s="2"/>
      <c r="W200" s="2"/>
      <c r="X200" s="2"/>
      <c r="Y200" s="2"/>
      <c r="Z200" s="2"/>
      <c r="AA200" s="1622"/>
    </row>
    <row r="201" spans="1:27" ht="15.75">
      <c r="A201" s="2"/>
      <c r="B201" s="64"/>
      <c r="C201" s="2"/>
      <c r="D201" s="2"/>
      <c r="E201" s="2"/>
      <c r="F201" s="2"/>
      <c r="G201" s="2"/>
      <c r="H201" s="2"/>
      <c r="I201" s="2"/>
      <c r="J201" s="2"/>
      <c r="K201" s="2"/>
      <c r="L201" s="2"/>
      <c r="M201" s="2"/>
      <c r="N201" s="2"/>
      <c r="O201" s="2"/>
      <c r="P201" s="2"/>
      <c r="Q201" s="2"/>
      <c r="R201" s="2"/>
      <c r="S201" s="2"/>
      <c r="T201" s="2"/>
      <c r="U201" s="2"/>
      <c r="V201" s="2"/>
      <c r="W201" s="2"/>
      <c r="X201" s="2"/>
      <c r="Y201" s="2"/>
      <c r="Z201" s="2"/>
      <c r="AA201" s="1622"/>
    </row>
    <row r="202" spans="1:27" ht="15.75">
      <c r="A202" s="2"/>
      <c r="B202" s="64"/>
      <c r="C202" s="2"/>
      <c r="D202" s="2"/>
      <c r="E202" s="2"/>
      <c r="F202" s="2"/>
      <c r="G202" s="2"/>
      <c r="H202" s="2"/>
      <c r="I202" s="2"/>
      <c r="J202" s="2"/>
      <c r="K202" s="2"/>
      <c r="L202" s="2"/>
      <c r="M202" s="2"/>
      <c r="N202" s="2"/>
      <c r="O202" s="2"/>
      <c r="P202" s="2"/>
      <c r="Q202" s="2"/>
      <c r="R202" s="2"/>
      <c r="S202" s="2"/>
      <c r="T202" s="2"/>
      <c r="U202" s="2"/>
      <c r="V202" s="2"/>
      <c r="W202" s="2"/>
      <c r="X202" s="2"/>
      <c r="Y202" s="2"/>
      <c r="Z202" s="2"/>
      <c r="AA202" s="1622"/>
    </row>
    <row r="203" spans="1:27" ht="15.75">
      <c r="A203" s="2"/>
      <c r="B203" s="64"/>
      <c r="C203" s="2"/>
      <c r="D203" s="2"/>
      <c r="E203" s="2"/>
      <c r="F203" s="2"/>
      <c r="G203" s="2"/>
      <c r="H203" s="2"/>
      <c r="I203" s="2"/>
      <c r="J203" s="2"/>
      <c r="K203" s="2"/>
      <c r="L203" s="2"/>
      <c r="M203" s="2"/>
      <c r="N203" s="2"/>
      <c r="O203" s="2"/>
      <c r="P203" s="2"/>
      <c r="Q203" s="2"/>
      <c r="R203" s="2"/>
      <c r="S203" s="2"/>
      <c r="T203" s="2"/>
      <c r="U203" s="2"/>
      <c r="V203" s="2"/>
      <c r="W203" s="2"/>
      <c r="X203" s="2"/>
      <c r="Y203" s="2"/>
      <c r="Z203" s="2"/>
      <c r="AA203" s="1622"/>
    </row>
    <row r="204" spans="1:27" ht="15.75">
      <c r="A204" s="2"/>
      <c r="B204" s="64"/>
      <c r="C204" s="2"/>
      <c r="D204" s="2"/>
      <c r="E204" s="2"/>
      <c r="F204" s="2"/>
      <c r="G204" s="2"/>
      <c r="H204" s="2"/>
      <c r="I204" s="2"/>
      <c r="J204" s="2"/>
      <c r="K204" s="2"/>
      <c r="L204" s="2"/>
      <c r="M204" s="2"/>
      <c r="N204" s="2"/>
      <c r="O204" s="2"/>
      <c r="P204" s="2"/>
      <c r="Q204" s="2"/>
      <c r="R204" s="2"/>
      <c r="S204" s="2"/>
      <c r="T204" s="2"/>
      <c r="U204" s="2"/>
      <c r="V204" s="2"/>
      <c r="W204" s="2"/>
      <c r="X204" s="2"/>
      <c r="Y204" s="2"/>
      <c r="Z204" s="2"/>
      <c r="AA204" s="1622"/>
    </row>
    <row r="205" spans="1:27" ht="15.75">
      <c r="A205" s="2"/>
      <c r="B205" s="64"/>
      <c r="C205" s="2"/>
      <c r="D205" s="2"/>
      <c r="E205" s="2"/>
      <c r="F205" s="2"/>
      <c r="G205" s="2"/>
      <c r="H205" s="2"/>
      <c r="I205" s="2"/>
      <c r="J205" s="2"/>
      <c r="K205" s="2"/>
      <c r="L205" s="2"/>
      <c r="M205" s="2"/>
      <c r="N205" s="2"/>
      <c r="O205" s="2"/>
      <c r="P205" s="2"/>
      <c r="Q205" s="2"/>
      <c r="R205" s="2"/>
      <c r="S205" s="2"/>
      <c r="T205" s="2"/>
      <c r="U205" s="2"/>
      <c r="V205" s="2"/>
      <c r="W205" s="2"/>
      <c r="X205" s="2"/>
      <c r="Y205" s="2"/>
      <c r="Z205" s="2"/>
      <c r="AA205" s="1622"/>
    </row>
    <row r="206" spans="1:27" ht="15.75">
      <c r="A206" s="2"/>
      <c r="B206" s="64"/>
      <c r="C206" s="2"/>
      <c r="D206" s="2"/>
      <c r="E206" s="2"/>
      <c r="F206" s="2"/>
      <c r="G206" s="2"/>
      <c r="H206" s="2"/>
      <c r="I206" s="2"/>
      <c r="J206" s="2"/>
      <c r="K206" s="2"/>
      <c r="L206" s="2"/>
      <c r="M206" s="2"/>
      <c r="N206" s="2"/>
      <c r="O206" s="2"/>
      <c r="P206" s="2"/>
      <c r="Q206" s="2"/>
      <c r="R206" s="2"/>
      <c r="S206" s="2"/>
      <c r="T206" s="2"/>
      <c r="U206" s="2"/>
      <c r="V206" s="2"/>
      <c r="W206" s="2"/>
      <c r="X206" s="2"/>
      <c r="Y206" s="2"/>
      <c r="Z206" s="2"/>
      <c r="AA206" s="1622"/>
    </row>
    <row r="207" spans="1:27" ht="15.75">
      <c r="A207" s="2"/>
      <c r="B207" s="64"/>
      <c r="C207" s="2"/>
      <c r="D207" s="2"/>
      <c r="E207" s="2"/>
      <c r="F207" s="2"/>
      <c r="G207" s="2"/>
      <c r="H207" s="2"/>
      <c r="I207" s="2"/>
      <c r="J207" s="2"/>
      <c r="K207" s="2"/>
      <c r="L207" s="2"/>
      <c r="M207" s="2"/>
      <c r="N207" s="2"/>
      <c r="O207" s="2"/>
      <c r="P207" s="2"/>
      <c r="Q207" s="2"/>
      <c r="R207" s="2"/>
      <c r="S207" s="2"/>
      <c r="T207" s="2"/>
      <c r="U207" s="2"/>
      <c r="V207" s="2"/>
      <c r="W207" s="2"/>
      <c r="X207" s="2"/>
      <c r="Y207" s="2"/>
      <c r="Z207" s="2"/>
      <c r="AA207" s="1622"/>
    </row>
    <row r="208" spans="1:27" ht="15.75">
      <c r="A208" s="2"/>
      <c r="B208" s="64"/>
      <c r="C208" s="2"/>
      <c r="D208" s="2"/>
      <c r="E208" s="2"/>
      <c r="F208" s="2"/>
      <c r="G208" s="2"/>
      <c r="H208" s="2"/>
      <c r="I208" s="2"/>
      <c r="J208" s="2"/>
      <c r="K208" s="2"/>
      <c r="L208" s="2"/>
      <c r="M208" s="2"/>
      <c r="N208" s="2"/>
      <c r="O208" s="2"/>
      <c r="P208" s="2"/>
      <c r="Q208" s="2"/>
      <c r="R208" s="2"/>
      <c r="S208" s="2"/>
      <c r="T208" s="2"/>
      <c r="U208" s="2"/>
      <c r="V208" s="2"/>
      <c r="W208" s="2"/>
      <c r="X208" s="2"/>
      <c r="Y208" s="2"/>
      <c r="Z208" s="2"/>
      <c r="AA208" s="1622"/>
    </row>
    <row r="209" spans="1:27" ht="15.75">
      <c r="A209" s="2"/>
      <c r="B209" s="64"/>
      <c r="C209" s="2"/>
      <c r="D209" s="2"/>
      <c r="E209" s="2"/>
      <c r="F209" s="2"/>
      <c r="G209" s="2"/>
      <c r="H209" s="2"/>
      <c r="I209" s="2"/>
      <c r="J209" s="2"/>
      <c r="K209" s="2"/>
      <c r="L209" s="2"/>
      <c r="M209" s="2"/>
      <c r="N209" s="2"/>
      <c r="O209" s="2"/>
      <c r="P209" s="2"/>
      <c r="Q209" s="2"/>
      <c r="R209" s="2"/>
      <c r="S209" s="2"/>
      <c r="T209" s="2"/>
      <c r="U209" s="2"/>
      <c r="V209" s="2"/>
      <c r="W209" s="2"/>
      <c r="X209" s="2"/>
      <c r="Y209" s="2"/>
      <c r="Z209" s="2"/>
      <c r="AA209" s="1622"/>
    </row>
    <row r="210" spans="1:27" ht="15.75">
      <c r="A210" s="2"/>
      <c r="B210" s="64"/>
      <c r="C210" s="2"/>
      <c r="D210" s="2"/>
      <c r="E210" s="2"/>
      <c r="F210" s="2"/>
      <c r="G210" s="2"/>
      <c r="H210" s="2"/>
      <c r="I210" s="2"/>
      <c r="J210" s="2"/>
      <c r="K210" s="2"/>
      <c r="L210" s="2"/>
      <c r="M210" s="2"/>
      <c r="N210" s="2"/>
      <c r="O210" s="2"/>
      <c r="P210" s="2"/>
      <c r="Q210" s="2"/>
      <c r="R210" s="2"/>
      <c r="S210" s="2"/>
      <c r="T210" s="2"/>
      <c r="U210" s="2"/>
      <c r="V210" s="2"/>
      <c r="W210" s="2"/>
      <c r="X210" s="2"/>
      <c r="Y210" s="2"/>
      <c r="Z210" s="2"/>
      <c r="AA210" s="1622"/>
    </row>
    <row r="211" spans="1:27" ht="15.75">
      <c r="A211" s="2"/>
      <c r="B211" s="64"/>
      <c r="C211" s="2"/>
      <c r="D211" s="2"/>
      <c r="E211" s="2"/>
      <c r="F211" s="2"/>
      <c r="G211" s="2"/>
      <c r="H211" s="2"/>
      <c r="I211" s="2"/>
      <c r="J211" s="2"/>
      <c r="K211" s="2"/>
      <c r="L211" s="2"/>
      <c r="M211" s="2"/>
      <c r="N211" s="2"/>
      <c r="O211" s="2"/>
      <c r="P211" s="2"/>
      <c r="Q211" s="2"/>
      <c r="R211" s="2"/>
      <c r="S211" s="2"/>
      <c r="T211" s="2"/>
      <c r="U211" s="2"/>
      <c r="V211" s="2"/>
      <c r="W211" s="2"/>
      <c r="X211" s="2"/>
      <c r="Y211" s="2"/>
      <c r="Z211" s="2"/>
      <c r="AA211" s="1622"/>
    </row>
    <row r="212" spans="1:27" ht="15.75">
      <c r="A212" s="2"/>
      <c r="B212" s="64"/>
      <c r="C212" s="2"/>
      <c r="D212" s="2"/>
      <c r="E212" s="2"/>
      <c r="F212" s="2"/>
      <c r="G212" s="2"/>
      <c r="H212" s="2"/>
      <c r="I212" s="2"/>
      <c r="J212" s="2"/>
      <c r="K212" s="2"/>
      <c r="L212" s="2"/>
      <c r="M212" s="2"/>
      <c r="N212" s="2"/>
      <c r="O212" s="2"/>
      <c r="P212" s="2"/>
      <c r="Q212" s="2"/>
      <c r="R212" s="2"/>
      <c r="S212" s="2"/>
      <c r="T212" s="2"/>
      <c r="U212" s="2"/>
      <c r="V212" s="2"/>
      <c r="W212" s="2"/>
      <c r="X212" s="2"/>
      <c r="Y212" s="2"/>
      <c r="Z212" s="2"/>
      <c r="AA212" s="1622"/>
    </row>
    <row r="213" spans="1:27" ht="15.75">
      <c r="A213" s="2"/>
      <c r="B213" s="64"/>
      <c r="C213" s="2"/>
      <c r="D213" s="2"/>
      <c r="E213" s="2"/>
      <c r="F213" s="2"/>
      <c r="G213" s="2"/>
      <c r="H213" s="2"/>
      <c r="I213" s="2"/>
      <c r="J213" s="2"/>
      <c r="K213" s="2"/>
      <c r="L213" s="2"/>
      <c r="M213" s="2"/>
      <c r="N213" s="2"/>
      <c r="O213" s="2"/>
      <c r="P213" s="2"/>
      <c r="Q213" s="2"/>
      <c r="R213" s="2"/>
      <c r="S213" s="2"/>
      <c r="T213" s="2"/>
      <c r="U213" s="2"/>
      <c r="V213" s="2"/>
      <c r="W213" s="2"/>
      <c r="X213" s="2"/>
      <c r="Y213" s="2"/>
      <c r="Z213" s="2"/>
      <c r="AA213" s="1622"/>
    </row>
    <row r="214" spans="1:27" ht="15.75">
      <c r="A214" s="2"/>
      <c r="B214" s="64"/>
      <c r="C214" s="2"/>
      <c r="D214" s="2"/>
      <c r="E214" s="2"/>
      <c r="F214" s="2"/>
      <c r="G214" s="2"/>
      <c r="H214" s="2"/>
      <c r="I214" s="2"/>
      <c r="J214" s="2"/>
      <c r="K214" s="2"/>
      <c r="L214" s="2"/>
      <c r="M214" s="2"/>
      <c r="N214" s="2"/>
      <c r="O214" s="2"/>
      <c r="P214" s="2"/>
      <c r="Q214" s="2"/>
      <c r="R214" s="2"/>
      <c r="S214" s="2"/>
      <c r="T214" s="2"/>
      <c r="U214" s="2"/>
      <c r="V214" s="2"/>
      <c r="W214" s="2"/>
      <c r="X214" s="2"/>
      <c r="Y214" s="2"/>
      <c r="Z214" s="2"/>
      <c r="AA214" s="1622"/>
    </row>
    <row r="215" spans="1:27" ht="15.75">
      <c r="A215" s="2"/>
      <c r="B215" s="64"/>
      <c r="C215" s="2"/>
      <c r="D215" s="2"/>
      <c r="E215" s="2"/>
      <c r="F215" s="2"/>
      <c r="G215" s="2"/>
      <c r="H215" s="2"/>
      <c r="I215" s="2"/>
      <c r="J215" s="2"/>
      <c r="K215" s="2"/>
      <c r="L215" s="2"/>
      <c r="M215" s="2"/>
      <c r="N215" s="2"/>
      <c r="O215" s="2"/>
      <c r="P215" s="2"/>
      <c r="Q215" s="2"/>
      <c r="R215" s="2"/>
      <c r="S215" s="2"/>
      <c r="T215" s="2"/>
      <c r="U215" s="2"/>
      <c r="V215" s="2"/>
      <c r="W215" s="2"/>
      <c r="X215" s="2"/>
      <c r="Y215" s="2"/>
      <c r="Z215" s="2"/>
      <c r="AA215" s="1622"/>
    </row>
    <row r="216" spans="1:27" ht="15.75">
      <c r="A216" s="2"/>
      <c r="B216" s="64"/>
      <c r="C216" s="2"/>
      <c r="D216" s="2"/>
      <c r="E216" s="2"/>
      <c r="F216" s="2"/>
      <c r="G216" s="2"/>
      <c r="H216" s="2"/>
      <c r="I216" s="2"/>
      <c r="J216" s="2"/>
      <c r="K216" s="2"/>
      <c r="L216" s="2"/>
      <c r="M216" s="2"/>
      <c r="N216" s="2"/>
      <c r="O216" s="2"/>
      <c r="P216" s="2"/>
      <c r="Q216" s="2"/>
      <c r="R216" s="2"/>
      <c r="S216" s="2"/>
      <c r="T216" s="2"/>
      <c r="U216" s="2"/>
      <c r="V216" s="2"/>
      <c r="W216" s="2"/>
      <c r="X216" s="2"/>
      <c r="Y216" s="2"/>
      <c r="Z216" s="2"/>
      <c r="AA216" s="1622"/>
    </row>
    <row r="217" spans="1:27" ht="15.75">
      <c r="A217" s="2"/>
      <c r="B217" s="64"/>
      <c r="C217" s="2"/>
      <c r="D217" s="2"/>
      <c r="E217" s="2"/>
      <c r="F217" s="2"/>
      <c r="G217" s="2"/>
      <c r="H217" s="2"/>
      <c r="I217" s="2"/>
      <c r="J217" s="2"/>
      <c r="K217" s="2"/>
      <c r="L217" s="2"/>
      <c r="M217" s="2"/>
      <c r="N217" s="2"/>
      <c r="O217" s="2"/>
      <c r="P217" s="2"/>
      <c r="Q217" s="2"/>
      <c r="R217" s="2"/>
      <c r="S217" s="2"/>
      <c r="T217" s="2"/>
      <c r="U217" s="2"/>
      <c r="V217" s="2"/>
      <c r="W217" s="2"/>
      <c r="X217" s="2"/>
      <c r="Y217" s="2"/>
      <c r="Z217" s="2"/>
      <c r="AA217" s="1622"/>
    </row>
    <row r="218" spans="1:27" ht="15.75">
      <c r="A218" s="2"/>
      <c r="B218" s="64"/>
      <c r="C218" s="2"/>
      <c r="D218" s="2"/>
      <c r="E218" s="2"/>
      <c r="F218" s="2"/>
      <c r="G218" s="2"/>
      <c r="H218" s="2"/>
      <c r="I218" s="2"/>
      <c r="J218" s="2"/>
      <c r="K218" s="2"/>
      <c r="L218" s="2"/>
      <c r="M218" s="2"/>
      <c r="N218" s="2"/>
      <c r="O218" s="2"/>
      <c r="P218" s="2"/>
      <c r="Q218" s="2"/>
      <c r="R218" s="2"/>
      <c r="S218" s="2"/>
      <c r="T218" s="2"/>
      <c r="U218" s="2"/>
      <c r="V218" s="2"/>
      <c r="W218" s="2"/>
      <c r="X218" s="2"/>
      <c r="Y218" s="2"/>
      <c r="Z218" s="2"/>
      <c r="AA218" s="1622"/>
    </row>
    <row r="219" spans="1:27" ht="15.75">
      <c r="A219" s="2"/>
      <c r="B219" s="64"/>
      <c r="C219" s="2"/>
      <c r="D219" s="2"/>
      <c r="E219" s="2"/>
      <c r="F219" s="2"/>
      <c r="G219" s="2"/>
      <c r="H219" s="2"/>
      <c r="I219" s="2"/>
      <c r="J219" s="2"/>
      <c r="K219" s="2"/>
      <c r="L219" s="2"/>
      <c r="M219" s="2"/>
      <c r="N219" s="2"/>
      <c r="O219" s="2"/>
      <c r="P219" s="2"/>
      <c r="Q219" s="2"/>
      <c r="R219" s="2"/>
      <c r="S219" s="2"/>
      <c r="T219" s="2"/>
      <c r="U219" s="2"/>
      <c r="V219" s="2"/>
      <c r="W219" s="2"/>
      <c r="X219" s="2"/>
      <c r="Y219" s="2"/>
      <c r="Z219" s="2"/>
      <c r="AA219" s="1622"/>
    </row>
    <row r="220" spans="1:27" ht="15.75">
      <c r="A220" s="2"/>
      <c r="B220" s="64"/>
      <c r="C220" s="2"/>
      <c r="D220" s="2"/>
      <c r="E220" s="2"/>
      <c r="F220" s="2"/>
      <c r="G220" s="2"/>
      <c r="H220" s="2"/>
      <c r="I220" s="2"/>
      <c r="J220" s="2"/>
      <c r="K220" s="2"/>
      <c r="L220" s="2"/>
      <c r="M220" s="2"/>
      <c r="N220" s="2"/>
      <c r="O220" s="2"/>
      <c r="P220" s="2"/>
      <c r="Q220" s="2"/>
      <c r="R220" s="2"/>
      <c r="S220" s="2"/>
      <c r="T220" s="2"/>
      <c r="U220" s="2"/>
      <c r="V220" s="2"/>
      <c r="W220" s="2"/>
      <c r="X220" s="2"/>
      <c r="Y220" s="2"/>
      <c r="Z220" s="2"/>
      <c r="AA220" s="1622"/>
    </row>
    <row r="221" spans="1:27" ht="15.75">
      <c r="A221" s="2"/>
      <c r="B221" s="64"/>
      <c r="C221" s="2"/>
      <c r="D221" s="2"/>
      <c r="E221" s="2"/>
      <c r="F221" s="2"/>
      <c r="G221" s="2"/>
      <c r="H221" s="2"/>
      <c r="I221" s="2"/>
      <c r="J221" s="2"/>
      <c r="K221" s="2"/>
      <c r="L221" s="2"/>
      <c r="M221" s="2"/>
      <c r="N221" s="2"/>
      <c r="O221" s="2"/>
      <c r="P221" s="2"/>
      <c r="Q221" s="2"/>
      <c r="R221" s="2"/>
      <c r="S221" s="2"/>
      <c r="T221" s="2"/>
      <c r="U221" s="2"/>
      <c r="V221" s="2"/>
      <c r="W221" s="2"/>
      <c r="X221" s="2"/>
      <c r="Y221" s="2"/>
      <c r="Z221" s="2"/>
      <c r="AA221" s="1622"/>
    </row>
    <row r="222" spans="1:27" ht="15.75">
      <c r="A222" s="2"/>
      <c r="B222" s="64"/>
      <c r="C222" s="2"/>
      <c r="D222" s="2"/>
      <c r="E222" s="2"/>
      <c r="F222" s="2"/>
      <c r="G222" s="2"/>
      <c r="H222" s="2"/>
      <c r="I222" s="2"/>
      <c r="J222" s="2"/>
      <c r="K222" s="2"/>
      <c r="L222" s="2"/>
      <c r="M222" s="2"/>
      <c r="N222" s="2"/>
      <c r="O222" s="2"/>
      <c r="P222" s="2"/>
      <c r="Q222" s="2"/>
      <c r="R222" s="2"/>
      <c r="S222" s="2"/>
      <c r="T222" s="2"/>
      <c r="U222" s="2"/>
      <c r="V222" s="2"/>
      <c r="W222" s="2"/>
      <c r="X222" s="2"/>
      <c r="Y222" s="2"/>
      <c r="Z222" s="2"/>
      <c r="AA222" s="1622"/>
    </row>
    <row r="223" spans="1:27" ht="15.75">
      <c r="A223" s="2"/>
      <c r="B223" s="64"/>
      <c r="C223" s="2"/>
      <c r="D223" s="2"/>
      <c r="E223" s="2"/>
      <c r="F223" s="2"/>
      <c r="G223" s="2"/>
      <c r="H223" s="2"/>
      <c r="I223" s="2"/>
      <c r="J223" s="2"/>
      <c r="K223" s="2"/>
      <c r="L223" s="2"/>
      <c r="M223" s="2"/>
      <c r="N223" s="2"/>
      <c r="O223" s="2"/>
      <c r="P223" s="2"/>
      <c r="Q223" s="2"/>
      <c r="R223" s="2"/>
      <c r="S223" s="2"/>
      <c r="T223" s="2"/>
      <c r="U223" s="2"/>
      <c r="V223" s="2"/>
      <c r="W223" s="2"/>
      <c r="X223" s="2"/>
      <c r="Y223" s="2"/>
      <c r="Z223" s="2"/>
      <c r="AA223" s="1622"/>
    </row>
    <row r="224" spans="1:27" ht="15.75">
      <c r="A224" s="2"/>
      <c r="B224" s="64"/>
      <c r="C224" s="2"/>
      <c r="D224" s="2"/>
      <c r="E224" s="2"/>
      <c r="F224" s="2"/>
      <c r="G224" s="2"/>
      <c r="H224" s="2"/>
      <c r="I224" s="2"/>
      <c r="J224" s="2"/>
      <c r="K224" s="2"/>
      <c r="L224" s="2"/>
      <c r="M224" s="2"/>
      <c r="N224" s="2"/>
      <c r="O224" s="2"/>
      <c r="P224" s="2"/>
      <c r="Q224" s="2"/>
      <c r="R224" s="2"/>
      <c r="S224" s="2"/>
      <c r="T224" s="2"/>
      <c r="U224" s="2"/>
      <c r="V224" s="2"/>
      <c r="W224" s="2"/>
      <c r="X224" s="2"/>
      <c r="Y224" s="2"/>
      <c r="Z224" s="2"/>
      <c r="AA224" s="1622"/>
    </row>
    <row r="225" spans="1:27" ht="15.75">
      <c r="A225" s="2"/>
      <c r="B225" s="64"/>
      <c r="C225" s="2"/>
      <c r="D225" s="2"/>
      <c r="E225" s="2"/>
      <c r="F225" s="2"/>
      <c r="G225" s="2"/>
      <c r="H225" s="2"/>
      <c r="I225" s="2"/>
      <c r="J225" s="2"/>
      <c r="K225" s="2"/>
      <c r="L225" s="2"/>
      <c r="M225" s="2"/>
      <c r="N225" s="2"/>
      <c r="O225" s="2"/>
      <c r="P225" s="2"/>
      <c r="Q225" s="2"/>
      <c r="R225" s="2"/>
      <c r="S225" s="2"/>
      <c r="T225" s="2"/>
      <c r="U225" s="2"/>
      <c r="V225" s="2"/>
      <c r="W225" s="2"/>
      <c r="X225" s="2"/>
      <c r="Y225" s="2"/>
      <c r="Z225" s="2"/>
      <c r="AA225" s="1622"/>
    </row>
    <row r="226" spans="1:27" ht="15.75">
      <c r="A226" s="2"/>
      <c r="B226" s="64"/>
      <c r="C226" s="2"/>
      <c r="D226" s="2"/>
      <c r="E226" s="2"/>
      <c r="F226" s="2"/>
      <c r="G226" s="2"/>
      <c r="H226" s="2"/>
      <c r="I226" s="2"/>
      <c r="J226" s="2"/>
      <c r="K226" s="2"/>
      <c r="L226" s="2"/>
      <c r="M226" s="2"/>
      <c r="N226" s="2"/>
      <c r="O226" s="2"/>
      <c r="P226" s="2"/>
      <c r="Q226" s="2"/>
      <c r="R226" s="2"/>
      <c r="S226" s="2"/>
      <c r="T226" s="2"/>
      <c r="U226" s="2"/>
      <c r="V226" s="2"/>
      <c r="W226" s="2"/>
      <c r="X226" s="2"/>
      <c r="Y226" s="2"/>
      <c r="Z226" s="2"/>
      <c r="AA226" s="1622"/>
    </row>
    <row r="227" spans="1:27" ht="15.75">
      <c r="A227" s="2"/>
      <c r="B227" s="64"/>
      <c r="C227" s="2"/>
      <c r="D227" s="2"/>
      <c r="E227" s="2"/>
      <c r="F227" s="2"/>
      <c r="G227" s="2"/>
      <c r="H227" s="2"/>
      <c r="I227" s="2"/>
      <c r="J227" s="2"/>
      <c r="K227" s="2"/>
      <c r="L227" s="2"/>
      <c r="M227" s="2"/>
      <c r="N227" s="2"/>
      <c r="O227" s="2"/>
      <c r="P227" s="2"/>
      <c r="Q227" s="2"/>
      <c r="R227" s="2"/>
      <c r="S227" s="2"/>
      <c r="T227" s="2"/>
      <c r="U227" s="2"/>
      <c r="V227" s="2"/>
      <c r="W227" s="2"/>
      <c r="X227" s="2"/>
      <c r="Y227" s="2"/>
      <c r="Z227" s="2"/>
      <c r="AA227" s="1622"/>
    </row>
    <row r="228" spans="1:27" ht="15.75">
      <c r="A228" s="2"/>
      <c r="B228" s="64"/>
      <c r="C228" s="2"/>
      <c r="D228" s="2"/>
      <c r="E228" s="2"/>
      <c r="F228" s="2"/>
      <c r="G228" s="2"/>
      <c r="H228" s="2"/>
      <c r="I228" s="2"/>
      <c r="J228" s="2"/>
      <c r="K228" s="2"/>
      <c r="L228" s="2"/>
      <c r="M228" s="2"/>
      <c r="N228" s="2"/>
      <c r="O228" s="2"/>
      <c r="P228" s="2"/>
      <c r="Q228" s="2"/>
      <c r="R228" s="2"/>
      <c r="S228" s="2"/>
      <c r="T228" s="2"/>
      <c r="U228" s="2"/>
      <c r="V228" s="2"/>
      <c r="W228" s="2"/>
      <c r="X228" s="2"/>
      <c r="Y228" s="2"/>
      <c r="Z228" s="2"/>
      <c r="AA228" s="1622"/>
    </row>
    <row r="229" spans="1:27" ht="15.75">
      <c r="A229" s="2"/>
      <c r="B229" s="64"/>
      <c r="C229" s="2"/>
      <c r="D229" s="2"/>
      <c r="E229" s="2"/>
      <c r="F229" s="2"/>
      <c r="G229" s="2"/>
      <c r="H229" s="2"/>
      <c r="I229" s="2"/>
      <c r="J229" s="2"/>
      <c r="K229" s="2"/>
      <c r="L229" s="2"/>
      <c r="M229" s="2"/>
      <c r="N229" s="2"/>
      <c r="O229" s="2"/>
      <c r="P229" s="2"/>
      <c r="Q229" s="2"/>
      <c r="R229" s="2"/>
      <c r="S229" s="2"/>
      <c r="T229" s="2"/>
      <c r="U229" s="2"/>
      <c r="V229" s="2"/>
      <c r="W229" s="2"/>
      <c r="X229" s="2"/>
      <c r="Y229" s="2"/>
      <c r="Z229" s="2"/>
      <c r="AA229" s="1622"/>
    </row>
    <row r="230" spans="1:27" ht="15.75">
      <c r="A230" s="2"/>
      <c r="B230" s="64"/>
      <c r="C230" s="2"/>
      <c r="D230" s="2"/>
      <c r="E230" s="2"/>
      <c r="F230" s="2"/>
      <c r="G230" s="2"/>
      <c r="H230" s="2"/>
      <c r="I230" s="2"/>
      <c r="J230" s="2"/>
      <c r="K230" s="2"/>
      <c r="L230" s="2"/>
      <c r="M230" s="2"/>
      <c r="N230" s="2"/>
      <c r="O230" s="2"/>
      <c r="P230" s="2"/>
      <c r="Q230" s="2"/>
      <c r="R230" s="2"/>
      <c r="S230" s="2"/>
      <c r="T230" s="2"/>
      <c r="U230" s="2"/>
      <c r="V230" s="2"/>
      <c r="W230" s="2"/>
      <c r="X230" s="2"/>
      <c r="Y230" s="2"/>
      <c r="Z230" s="2"/>
      <c r="AA230" s="1622"/>
    </row>
    <row r="231" spans="1:27" ht="15.75">
      <c r="A231" s="2"/>
      <c r="B231" s="64"/>
      <c r="C231" s="2"/>
      <c r="D231" s="2"/>
      <c r="E231" s="2"/>
      <c r="F231" s="2"/>
      <c r="G231" s="2"/>
      <c r="H231" s="2"/>
      <c r="I231" s="2"/>
      <c r="J231" s="2"/>
      <c r="K231" s="2"/>
      <c r="L231" s="2"/>
      <c r="M231" s="2"/>
      <c r="N231" s="2"/>
      <c r="O231" s="2"/>
      <c r="P231" s="2"/>
      <c r="Q231" s="2"/>
      <c r="R231" s="2"/>
      <c r="S231" s="2"/>
      <c r="T231" s="2"/>
      <c r="U231" s="2"/>
      <c r="V231" s="2"/>
      <c r="W231" s="2"/>
      <c r="X231" s="2"/>
      <c r="Y231" s="2"/>
      <c r="Z231" s="2"/>
      <c r="AA231" s="1622"/>
    </row>
    <row r="232" spans="1:27" ht="15.75">
      <c r="A232" s="2"/>
      <c r="B232" s="64"/>
      <c r="C232" s="2"/>
      <c r="D232" s="2"/>
      <c r="E232" s="2"/>
      <c r="F232" s="2"/>
      <c r="G232" s="2"/>
      <c r="H232" s="2"/>
      <c r="I232" s="2"/>
      <c r="J232" s="2"/>
      <c r="K232" s="2"/>
      <c r="L232" s="2"/>
      <c r="M232" s="2"/>
      <c r="N232" s="2"/>
      <c r="O232" s="2"/>
      <c r="P232" s="2"/>
      <c r="Q232" s="2"/>
      <c r="R232" s="2"/>
      <c r="S232" s="2"/>
      <c r="T232" s="2"/>
      <c r="U232" s="2"/>
      <c r="V232" s="2"/>
      <c r="W232" s="2"/>
      <c r="X232" s="2"/>
      <c r="Y232" s="2"/>
      <c r="Z232" s="2"/>
      <c r="AA232" s="1622"/>
    </row>
    <row r="233" spans="1:27" ht="15.75">
      <c r="A233" s="2"/>
      <c r="B233" s="64"/>
      <c r="C233" s="2"/>
      <c r="D233" s="2"/>
      <c r="E233" s="2"/>
      <c r="F233" s="2"/>
      <c r="G233" s="2"/>
      <c r="H233" s="2"/>
      <c r="I233" s="2"/>
      <c r="J233" s="2"/>
      <c r="K233" s="2"/>
      <c r="L233" s="2"/>
      <c r="M233" s="2"/>
      <c r="N233" s="2"/>
      <c r="O233" s="2"/>
      <c r="P233" s="2"/>
      <c r="Q233" s="2"/>
      <c r="R233" s="2"/>
      <c r="S233" s="2"/>
      <c r="T233" s="2"/>
      <c r="U233" s="2"/>
      <c r="V233" s="2"/>
      <c r="W233" s="2"/>
      <c r="X233" s="2"/>
      <c r="Y233" s="2"/>
      <c r="Z233" s="2"/>
      <c r="AA233" s="1622"/>
    </row>
    <row r="234" spans="1:27" ht="15.75">
      <c r="A234" s="2"/>
      <c r="B234" s="64"/>
      <c r="C234" s="2"/>
      <c r="D234" s="2"/>
      <c r="E234" s="2"/>
      <c r="F234" s="2"/>
      <c r="G234" s="2"/>
      <c r="H234" s="2"/>
      <c r="I234" s="2"/>
      <c r="J234" s="2"/>
      <c r="K234" s="2"/>
      <c r="L234" s="2"/>
      <c r="M234" s="2"/>
      <c r="N234" s="2"/>
      <c r="O234" s="2"/>
      <c r="P234" s="2"/>
      <c r="Q234" s="2"/>
      <c r="R234" s="2"/>
      <c r="S234" s="2"/>
      <c r="T234" s="2"/>
      <c r="U234" s="2"/>
      <c r="V234" s="2"/>
      <c r="W234" s="2"/>
      <c r="X234" s="2"/>
      <c r="Y234" s="2"/>
      <c r="Z234" s="2"/>
      <c r="AA234" s="1622"/>
    </row>
    <row r="235" spans="1:27" ht="15.75">
      <c r="A235" s="2"/>
      <c r="B235" s="64"/>
      <c r="C235" s="2"/>
      <c r="D235" s="2"/>
      <c r="E235" s="2"/>
      <c r="F235" s="2"/>
      <c r="G235" s="2"/>
      <c r="H235" s="2"/>
      <c r="I235" s="2"/>
      <c r="J235" s="2"/>
      <c r="K235" s="2"/>
      <c r="L235" s="2"/>
      <c r="M235" s="2"/>
      <c r="N235" s="2"/>
      <c r="O235" s="2"/>
      <c r="P235" s="2"/>
      <c r="Q235" s="2"/>
      <c r="R235" s="2"/>
      <c r="S235" s="2"/>
      <c r="T235" s="2"/>
      <c r="U235" s="2"/>
      <c r="V235" s="2"/>
      <c r="W235" s="2"/>
      <c r="X235" s="2"/>
      <c r="Y235" s="2"/>
      <c r="Z235" s="2"/>
      <c r="AA235" s="1622"/>
    </row>
    <row r="236" spans="1:27" ht="15.75">
      <c r="A236" s="2"/>
      <c r="B236" s="64"/>
      <c r="C236" s="2"/>
      <c r="D236" s="2"/>
      <c r="E236" s="2"/>
      <c r="F236" s="2"/>
      <c r="G236" s="2"/>
      <c r="H236" s="2"/>
      <c r="I236" s="2"/>
      <c r="J236" s="2"/>
      <c r="K236" s="2"/>
      <c r="L236" s="2"/>
      <c r="M236" s="2"/>
      <c r="N236" s="2"/>
      <c r="O236" s="2"/>
      <c r="P236" s="2"/>
      <c r="Q236" s="2"/>
      <c r="R236" s="2"/>
      <c r="S236" s="2"/>
      <c r="T236" s="2"/>
      <c r="U236" s="2"/>
      <c r="V236" s="2"/>
      <c r="W236" s="2"/>
      <c r="X236" s="2"/>
      <c r="Y236" s="2"/>
      <c r="Z236" s="2"/>
      <c r="AA236" s="1622"/>
    </row>
    <row r="237" spans="1:27" ht="15.75">
      <c r="A237" s="2"/>
      <c r="B237" s="64"/>
      <c r="C237" s="2"/>
      <c r="D237" s="2"/>
      <c r="E237" s="2"/>
      <c r="F237" s="2"/>
      <c r="G237" s="2"/>
      <c r="H237" s="2"/>
      <c r="I237" s="2"/>
      <c r="J237" s="2"/>
      <c r="K237" s="2"/>
      <c r="L237" s="2"/>
      <c r="M237" s="2"/>
      <c r="N237" s="2"/>
      <c r="O237" s="2"/>
      <c r="P237" s="2"/>
      <c r="Q237" s="2"/>
      <c r="R237" s="2"/>
      <c r="S237" s="2"/>
      <c r="T237" s="2"/>
      <c r="U237" s="2"/>
      <c r="V237" s="2"/>
      <c r="W237" s="2"/>
      <c r="X237" s="2"/>
      <c r="Y237" s="2"/>
      <c r="Z237" s="2"/>
      <c r="AA237" s="1622"/>
    </row>
    <row r="238" spans="1:27" ht="15.75">
      <c r="A238" s="2"/>
      <c r="B238" s="64"/>
      <c r="C238" s="2"/>
      <c r="D238" s="2"/>
      <c r="E238" s="2"/>
      <c r="F238" s="2"/>
      <c r="G238" s="2"/>
      <c r="H238" s="2"/>
      <c r="I238" s="2"/>
      <c r="J238" s="2"/>
      <c r="K238" s="2"/>
      <c r="L238" s="2"/>
      <c r="M238" s="2"/>
      <c r="N238" s="2"/>
      <c r="O238" s="2"/>
      <c r="P238" s="2"/>
      <c r="Q238" s="2"/>
      <c r="R238" s="2"/>
      <c r="S238" s="2"/>
      <c r="T238" s="2"/>
      <c r="U238" s="2"/>
      <c r="V238" s="2"/>
      <c r="W238" s="2"/>
      <c r="X238" s="2"/>
      <c r="Y238" s="2"/>
      <c r="Z238" s="2"/>
      <c r="AA238" s="1622"/>
    </row>
    <row r="239" spans="1:27" ht="15.75">
      <c r="A239" s="2"/>
      <c r="B239" s="64"/>
      <c r="C239" s="2"/>
      <c r="D239" s="2"/>
      <c r="E239" s="2"/>
      <c r="F239" s="2"/>
      <c r="G239" s="2"/>
      <c r="H239" s="2"/>
      <c r="I239" s="2"/>
      <c r="J239" s="2"/>
      <c r="K239" s="2"/>
      <c r="L239" s="2"/>
      <c r="M239" s="2"/>
      <c r="N239" s="2"/>
      <c r="O239" s="2"/>
      <c r="P239" s="2"/>
      <c r="Q239" s="2"/>
      <c r="R239" s="2"/>
      <c r="S239" s="2"/>
      <c r="T239" s="2"/>
      <c r="U239" s="2"/>
      <c r="V239" s="2"/>
      <c r="W239" s="2"/>
      <c r="X239" s="2"/>
      <c r="Y239" s="2"/>
      <c r="Z239" s="2"/>
      <c r="AA239" s="1622"/>
    </row>
    <row r="240" spans="1:27" ht="15.75">
      <c r="A240" s="2"/>
      <c r="B240" s="64"/>
      <c r="C240" s="2"/>
      <c r="D240" s="2"/>
      <c r="E240" s="2"/>
      <c r="F240" s="2"/>
      <c r="G240" s="2"/>
      <c r="H240" s="2"/>
      <c r="I240" s="2"/>
      <c r="J240" s="2"/>
      <c r="K240" s="2"/>
      <c r="L240" s="2"/>
      <c r="M240" s="2"/>
      <c r="N240" s="2"/>
      <c r="O240" s="2"/>
      <c r="P240" s="2"/>
      <c r="Q240" s="2"/>
      <c r="R240" s="2"/>
      <c r="S240" s="2"/>
      <c r="T240" s="2"/>
      <c r="U240" s="2"/>
      <c r="V240" s="2"/>
      <c r="W240" s="2"/>
      <c r="X240" s="2"/>
      <c r="Y240" s="2"/>
      <c r="Z240" s="2"/>
      <c r="AA240" s="1622"/>
    </row>
    <row r="241" spans="1:27" ht="15.75">
      <c r="A241" s="2"/>
      <c r="B241" s="64"/>
      <c r="C241" s="2"/>
      <c r="D241" s="2"/>
      <c r="E241" s="2"/>
      <c r="F241" s="2"/>
      <c r="G241" s="2"/>
      <c r="H241" s="2"/>
      <c r="I241" s="2"/>
      <c r="J241" s="2"/>
      <c r="K241" s="2"/>
      <c r="L241" s="2"/>
      <c r="M241" s="2"/>
      <c r="N241" s="2"/>
      <c r="O241" s="2"/>
      <c r="P241" s="2"/>
      <c r="Q241" s="2"/>
      <c r="R241" s="2"/>
      <c r="S241" s="2"/>
      <c r="T241" s="2"/>
      <c r="U241" s="2"/>
      <c r="V241" s="2"/>
      <c r="W241" s="2"/>
      <c r="X241" s="2"/>
      <c r="Y241" s="2"/>
      <c r="Z241" s="2"/>
      <c r="AA241" s="1622"/>
    </row>
    <row r="242" spans="1:27" ht="15.75">
      <c r="A242" s="2"/>
      <c r="B242" s="64"/>
      <c r="C242" s="2"/>
      <c r="D242" s="2"/>
      <c r="E242" s="2"/>
      <c r="F242" s="2"/>
      <c r="G242" s="2"/>
      <c r="H242" s="2"/>
      <c r="I242" s="2"/>
      <c r="J242" s="2"/>
      <c r="K242" s="2"/>
      <c r="L242" s="2"/>
      <c r="M242" s="2"/>
      <c r="N242" s="2"/>
      <c r="O242" s="2"/>
      <c r="P242" s="2"/>
      <c r="Q242" s="2"/>
      <c r="R242" s="2"/>
      <c r="S242" s="2"/>
      <c r="T242" s="2"/>
      <c r="U242" s="2"/>
      <c r="V242" s="2"/>
      <c r="W242" s="2"/>
      <c r="X242" s="2"/>
      <c r="Y242" s="2"/>
      <c r="Z242" s="2"/>
      <c r="AA242" s="1622"/>
    </row>
    <row r="243" spans="1:27" ht="15.75">
      <c r="A243" s="2"/>
      <c r="B243" s="64"/>
      <c r="C243" s="2"/>
      <c r="D243" s="2"/>
      <c r="E243" s="2"/>
      <c r="F243" s="2"/>
      <c r="G243" s="2"/>
      <c r="H243" s="2"/>
      <c r="I243" s="2"/>
      <c r="J243" s="2"/>
      <c r="K243" s="2"/>
      <c r="L243" s="2"/>
      <c r="M243" s="2"/>
      <c r="N243" s="2"/>
      <c r="O243" s="2"/>
      <c r="P243" s="2"/>
      <c r="Q243" s="2"/>
      <c r="R243" s="2"/>
      <c r="S243" s="2"/>
      <c r="T243" s="2"/>
      <c r="U243" s="2"/>
      <c r="V243" s="2"/>
      <c r="W243" s="2"/>
      <c r="X243" s="2"/>
      <c r="Y243" s="2"/>
      <c r="Z243" s="2"/>
      <c r="AA243" s="1622"/>
    </row>
    <row r="244" spans="1:27" ht="15.75">
      <c r="A244" s="2"/>
      <c r="B244" s="64"/>
      <c r="C244" s="2"/>
      <c r="D244" s="2"/>
      <c r="E244" s="2"/>
      <c r="F244" s="2"/>
      <c r="G244" s="2"/>
      <c r="H244" s="2"/>
      <c r="I244" s="2"/>
      <c r="J244" s="2"/>
      <c r="K244" s="2"/>
      <c r="L244" s="2"/>
      <c r="M244" s="2"/>
      <c r="N244" s="2"/>
      <c r="O244" s="2"/>
      <c r="P244" s="2"/>
      <c r="Q244" s="2"/>
      <c r="R244" s="2"/>
      <c r="S244" s="2"/>
      <c r="T244" s="2"/>
      <c r="U244" s="2"/>
      <c r="V244" s="2"/>
      <c r="W244" s="2"/>
      <c r="X244" s="2"/>
      <c r="Y244" s="2"/>
      <c r="Z244" s="2"/>
      <c r="AA244" s="1622"/>
    </row>
    <row r="245" spans="1:27" ht="15.75">
      <c r="A245" s="2"/>
      <c r="B245" s="64"/>
      <c r="C245" s="2"/>
      <c r="D245" s="2"/>
      <c r="E245" s="2"/>
      <c r="F245" s="2"/>
      <c r="G245" s="2"/>
      <c r="H245" s="2"/>
      <c r="I245" s="2"/>
      <c r="J245" s="2"/>
      <c r="K245" s="2"/>
      <c r="L245" s="2"/>
      <c r="M245" s="2"/>
      <c r="N245" s="2"/>
      <c r="O245" s="2"/>
      <c r="P245" s="2"/>
      <c r="Q245" s="2"/>
      <c r="R245" s="2"/>
      <c r="S245" s="2"/>
      <c r="T245" s="2"/>
      <c r="U245" s="2"/>
      <c r="V245" s="2"/>
      <c r="W245" s="2"/>
      <c r="X245" s="2"/>
      <c r="Y245" s="2"/>
      <c r="Z245" s="2"/>
      <c r="AA245" s="1622"/>
    </row>
    <row r="246" spans="1:27" ht="15.75">
      <c r="A246" s="2"/>
      <c r="B246" s="64"/>
      <c r="C246" s="2"/>
      <c r="D246" s="2"/>
      <c r="E246" s="2"/>
      <c r="F246" s="2"/>
      <c r="G246" s="2"/>
      <c r="H246" s="2"/>
      <c r="I246" s="2"/>
      <c r="J246" s="2"/>
      <c r="K246" s="2"/>
      <c r="L246" s="2"/>
      <c r="M246" s="2"/>
      <c r="N246" s="2"/>
      <c r="O246" s="2"/>
      <c r="P246" s="2"/>
      <c r="Q246" s="2"/>
      <c r="R246" s="2"/>
      <c r="S246" s="2"/>
      <c r="T246" s="2"/>
      <c r="U246" s="2"/>
      <c r="V246" s="2"/>
      <c r="W246" s="2"/>
      <c r="X246" s="2"/>
      <c r="Y246" s="2"/>
      <c r="Z246" s="2"/>
      <c r="AA246" s="1622"/>
    </row>
    <row r="247" spans="1:27" ht="15.75">
      <c r="A247" s="2"/>
      <c r="B247" s="64"/>
      <c r="C247" s="2"/>
      <c r="D247" s="2"/>
      <c r="E247" s="2"/>
      <c r="F247" s="2"/>
      <c r="G247" s="2"/>
      <c r="H247" s="2"/>
      <c r="I247" s="2"/>
      <c r="J247" s="2"/>
      <c r="K247" s="2"/>
      <c r="L247" s="2"/>
      <c r="M247" s="2"/>
      <c r="N247" s="2"/>
      <c r="O247" s="2"/>
      <c r="P247" s="2"/>
      <c r="Q247" s="2"/>
      <c r="R247" s="2"/>
      <c r="S247" s="2"/>
      <c r="T247" s="2"/>
      <c r="U247" s="2"/>
      <c r="V247" s="2"/>
      <c r="W247" s="2"/>
      <c r="X247" s="2"/>
      <c r="Y247" s="2"/>
      <c r="Z247" s="2"/>
      <c r="AA247" s="1622"/>
    </row>
    <row r="248" spans="1:27" ht="15.75">
      <c r="A248" s="2"/>
      <c r="B248" s="64"/>
      <c r="C248" s="2"/>
      <c r="D248" s="2"/>
      <c r="E248" s="2"/>
      <c r="F248" s="2"/>
      <c r="G248" s="2"/>
      <c r="H248" s="2"/>
      <c r="I248" s="2"/>
      <c r="J248" s="2"/>
      <c r="K248" s="2"/>
      <c r="L248" s="2"/>
      <c r="M248" s="2"/>
      <c r="N248" s="2"/>
      <c r="O248" s="2"/>
      <c r="P248" s="2"/>
      <c r="Q248" s="2"/>
      <c r="R248" s="2"/>
      <c r="S248" s="2"/>
      <c r="T248" s="2"/>
      <c r="U248" s="2"/>
      <c r="V248" s="2"/>
      <c r="W248" s="2"/>
      <c r="X248" s="2"/>
      <c r="Y248" s="2"/>
      <c r="Z248" s="2"/>
      <c r="AA248" s="1622"/>
    </row>
    <row r="249" spans="1:27" ht="15.75">
      <c r="A249" s="2"/>
      <c r="B249" s="64"/>
      <c r="C249" s="2"/>
      <c r="D249" s="2"/>
      <c r="E249" s="2"/>
      <c r="F249" s="2"/>
      <c r="G249" s="2"/>
      <c r="H249" s="2"/>
      <c r="I249" s="2"/>
      <c r="J249" s="2"/>
      <c r="K249" s="2"/>
      <c r="L249" s="2"/>
      <c r="M249" s="2"/>
      <c r="N249" s="2"/>
      <c r="O249" s="2"/>
      <c r="P249" s="2"/>
      <c r="Q249" s="2"/>
      <c r="R249" s="2"/>
      <c r="S249" s="2"/>
      <c r="T249" s="2"/>
      <c r="U249" s="2"/>
      <c r="V249" s="2"/>
      <c r="W249" s="2"/>
      <c r="X249" s="2"/>
      <c r="Y249" s="2"/>
      <c r="Z249" s="2"/>
      <c r="AA249" s="1622"/>
    </row>
    <row r="250" spans="1:27" ht="15.75">
      <c r="A250" s="2"/>
      <c r="B250" s="64"/>
      <c r="C250" s="2"/>
      <c r="D250" s="2"/>
      <c r="E250" s="2"/>
      <c r="F250" s="2"/>
      <c r="G250" s="2"/>
      <c r="H250" s="2"/>
      <c r="I250" s="2"/>
      <c r="J250" s="2"/>
      <c r="K250" s="2"/>
      <c r="L250" s="2"/>
      <c r="M250" s="2"/>
      <c r="N250" s="2"/>
      <c r="O250" s="2"/>
      <c r="P250" s="2"/>
      <c r="Q250" s="2"/>
      <c r="R250" s="2"/>
      <c r="S250" s="2"/>
      <c r="T250" s="2"/>
      <c r="U250" s="2"/>
      <c r="V250" s="2"/>
      <c r="W250" s="2"/>
      <c r="X250" s="2"/>
      <c r="Y250" s="2"/>
      <c r="Z250" s="2"/>
      <c r="AA250" s="1622"/>
    </row>
    <row r="251" spans="1:27" ht="15.75">
      <c r="A251" s="2"/>
      <c r="B251" s="64"/>
      <c r="C251" s="2"/>
      <c r="D251" s="2"/>
      <c r="E251" s="2"/>
      <c r="F251" s="2"/>
      <c r="G251" s="2"/>
      <c r="H251" s="2"/>
      <c r="I251" s="2"/>
      <c r="J251" s="2"/>
      <c r="K251" s="2"/>
      <c r="L251" s="2"/>
      <c r="M251" s="2"/>
      <c r="N251" s="2"/>
      <c r="O251" s="2"/>
      <c r="P251" s="2"/>
      <c r="Q251" s="2"/>
      <c r="R251" s="2"/>
      <c r="S251" s="2"/>
      <c r="T251" s="2"/>
      <c r="U251" s="2"/>
      <c r="V251" s="2"/>
      <c r="W251" s="2"/>
      <c r="X251" s="2"/>
      <c r="Y251" s="2"/>
      <c r="Z251" s="2"/>
      <c r="AA251" s="1622"/>
    </row>
    <row r="252" spans="1:27" ht="15.75">
      <c r="A252" s="2"/>
      <c r="B252" s="64"/>
      <c r="C252" s="2"/>
      <c r="D252" s="2"/>
      <c r="E252" s="2"/>
      <c r="F252" s="2"/>
      <c r="G252" s="2"/>
      <c r="H252" s="2"/>
      <c r="I252" s="2"/>
      <c r="J252" s="2"/>
      <c r="K252" s="2"/>
      <c r="L252" s="2"/>
      <c r="M252" s="2"/>
      <c r="N252" s="2"/>
      <c r="O252" s="2"/>
      <c r="P252" s="2"/>
      <c r="Q252" s="2"/>
      <c r="R252" s="2"/>
      <c r="S252" s="2"/>
      <c r="T252" s="2"/>
      <c r="U252" s="2"/>
      <c r="V252" s="2"/>
      <c r="W252" s="2"/>
      <c r="X252" s="2"/>
      <c r="Y252" s="2"/>
      <c r="Z252" s="2"/>
      <c r="AA252" s="1622"/>
    </row>
    <row r="253" spans="1:27" ht="15.75">
      <c r="A253" s="2"/>
      <c r="B253" s="64"/>
      <c r="C253" s="2"/>
      <c r="D253" s="2"/>
      <c r="E253" s="2"/>
      <c r="F253" s="2"/>
      <c r="G253" s="2"/>
      <c r="H253" s="2"/>
      <c r="I253" s="2"/>
      <c r="J253" s="2"/>
      <c r="K253" s="2"/>
      <c r="L253" s="2"/>
      <c r="M253" s="2"/>
      <c r="N253" s="2"/>
      <c r="O253" s="2"/>
      <c r="P253" s="2"/>
      <c r="Q253" s="2"/>
      <c r="R253" s="2"/>
      <c r="S253" s="2"/>
      <c r="T253" s="2"/>
      <c r="U253" s="2"/>
      <c r="V253" s="2"/>
      <c r="W253" s="2"/>
      <c r="X253" s="2"/>
      <c r="Y253" s="2"/>
      <c r="Z253" s="2"/>
      <c r="AA253" s="1622"/>
    </row>
    <row r="254" spans="1:27" ht="15.75">
      <c r="A254" s="2"/>
      <c r="B254" s="64"/>
      <c r="C254" s="2"/>
      <c r="D254" s="2"/>
      <c r="E254" s="2"/>
      <c r="F254" s="2"/>
      <c r="G254" s="2"/>
      <c r="H254" s="2"/>
      <c r="I254" s="2"/>
      <c r="J254" s="2"/>
      <c r="K254" s="2"/>
      <c r="L254" s="2"/>
      <c r="M254" s="2"/>
      <c r="N254" s="2"/>
      <c r="O254" s="2"/>
      <c r="P254" s="2"/>
      <c r="Q254" s="2"/>
      <c r="R254" s="2"/>
      <c r="S254" s="2"/>
      <c r="T254" s="2"/>
      <c r="U254" s="2"/>
      <c r="V254" s="2"/>
      <c r="W254" s="2"/>
      <c r="X254" s="2"/>
      <c r="Y254" s="2"/>
      <c r="Z254" s="2"/>
      <c r="AA254" s="1622"/>
    </row>
    <row r="255" spans="1:27" ht="15.75">
      <c r="A255" s="2"/>
      <c r="B255" s="64"/>
      <c r="C255" s="2"/>
      <c r="D255" s="2"/>
      <c r="E255" s="2"/>
      <c r="F255" s="2"/>
      <c r="G255" s="2"/>
      <c r="H255" s="2"/>
      <c r="I255" s="2"/>
      <c r="J255" s="2"/>
      <c r="K255" s="2"/>
      <c r="L255" s="2"/>
      <c r="M255" s="2"/>
      <c r="N255" s="2"/>
      <c r="O255" s="2"/>
      <c r="P255" s="2"/>
      <c r="Q255" s="2"/>
      <c r="R255" s="2"/>
      <c r="S255" s="2"/>
      <c r="T255" s="2"/>
      <c r="U255" s="2"/>
      <c r="V255" s="2"/>
      <c r="W255" s="2"/>
      <c r="X255" s="2"/>
      <c r="Y255" s="2"/>
      <c r="Z255" s="2"/>
      <c r="AA255" s="1622"/>
    </row>
    <row r="256" spans="1:27" ht="15.75">
      <c r="A256" s="2"/>
      <c r="B256" s="64"/>
      <c r="C256" s="2"/>
      <c r="D256" s="2"/>
      <c r="E256" s="2"/>
      <c r="F256" s="2"/>
      <c r="G256" s="2"/>
      <c r="H256" s="2"/>
      <c r="I256" s="2"/>
      <c r="J256" s="2"/>
      <c r="K256" s="2"/>
      <c r="L256" s="2"/>
      <c r="M256" s="2"/>
      <c r="N256" s="2"/>
      <c r="O256" s="2"/>
      <c r="P256" s="2"/>
      <c r="Q256" s="2"/>
      <c r="R256" s="2"/>
      <c r="S256" s="2"/>
      <c r="T256" s="2"/>
      <c r="U256" s="2"/>
      <c r="V256" s="2"/>
      <c r="W256" s="2"/>
      <c r="X256" s="2"/>
      <c r="Y256" s="2"/>
      <c r="Z256" s="2"/>
      <c r="AA256" s="1622"/>
    </row>
    <row r="257" spans="1:27" ht="15.75">
      <c r="A257" s="2"/>
      <c r="B257" s="64"/>
      <c r="C257" s="2"/>
      <c r="D257" s="2"/>
      <c r="E257" s="2"/>
      <c r="F257" s="2"/>
      <c r="G257" s="2"/>
      <c r="H257" s="2"/>
      <c r="I257" s="2"/>
      <c r="J257" s="2"/>
      <c r="K257" s="2"/>
      <c r="L257" s="2"/>
      <c r="M257" s="2"/>
      <c r="N257" s="2"/>
      <c r="O257" s="2"/>
      <c r="P257" s="2"/>
      <c r="Q257" s="2"/>
      <c r="R257" s="2"/>
      <c r="S257" s="2"/>
      <c r="T257" s="2"/>
      <c r="U257" s="2"/>
      <c r="V257" s="2"/>
      <c r="W257" s="2"/>
      <c r="X257" s="2"/>
      <c r="Y257" s="2"/>
      <c r="Z257" s="2"/>
      <c r="AA257" s="1622"/>
    </row>
    <row r="258" spans="1:27" ht="15.75">
      <c r="A258" s="2"/>
      <c r="B258" s="64"/>
      <c r="C258" s="2"/>
      <c r="D258" s="2"/>
      <c r="E258" s="2"/>
      <c r="F258" s="2"/>
      <c r="G258" s="2"/>
      <c r="H258" s="2"/>
      <c r="I258" s="2"/>
      <c r="J258" s="2"/>
      <c r="K258" s="2"/>
      <c r="L258" s="2"/>
      <c r="M258" s="2"/>
      <c r="N258" s="2"/>
      <c r="O258" s="2"/>
      <c r="P258" s="2"/>
      <c r="Q258" s="2"/>
      <c r="R258" s="2"/>
      <c r="S258" s="2"/>
      <c r="T258" s="2"/>
      <c r="U258" s="2"/>
      <c r="V258" s="2"/>
      <c r="W258" s="2"/>
      <c r="X258" s="2"/>
      <c r="Y258" s="2"/>
      <c r="Z258" s="2"/>
      <c r="AA258" s="1622"/>
    </row>
    <row r="259" spans="1:27" ht="15.75">
      <c r="A259" s="2"/>
      <c r="B259" s="64"/>
      <c r="C259" s="2"/>
      <c r="D259" s="2"/>
      <c r="E259" s="2"/>
      <c r="F259" s="2"/>
      <c r="G259" s="2"/>
      <c r="H259" s="2"/>
      <c r="I259" s="2"/>
      <c r="J259" s="2"/>
      <c r="K259" s="2"/>
      <c r="L259" s="2"/>
      <c r="M259" s="2"/>
      <c r="N259" s="2"/>
      <c r="O259" s="2"/>
      <c r="P259" s="2"/>
      <c r="Q259" s="2"/>
      <c r="R259" s="2"/>
      <c r="S259" s="2"/>
      <c r="T259" s="2"/>
      <c r="U259" s="2"/>
      <c r="V259" s="2"/>
      <c r="W259" s="2"/>
      <c r="X259" s="2"/>
      <c r="Y259" s="2"/>
      <c r="Z259" s="2"/>
      <c r="AA259" s="1622"/>
    </row>
    <row r="260" spans="1:27" ht="15.75">
      <c r="A260" s="2"/>
      <c r="B260" s="64"/>
      <c r="C260" s="2"/>
      <c r="D260" s="2"/>
      <c r="E260" s="2"/>
      <c r="F260" s="2"/>
      <c r="G260" s="2"/>
      <c r="H260" s="2"/>
      <c r="I260" s="2"/>
      <c r="J260" s="2"/>
      <c r="K260" s="2"/>
      <c r="L260" s="2"/>
      <c r="M260" s="2"/>
      <c r="N260" s="2"/>
      <c r="O260" s="2"/>
      <c r="P260" s="2"/>
      <c r="Q260" s="2"/>
      <c r="R260" s="2"/>
      <c r="S260" s="2"/>
      <c r="T260" s="2"/>
      <c r="U260" s="2"/>
      <c r="V260" s="2"/>
      <c r="W260" s="2"/>
      <c r="X260" s="2"/>
      <c r="Y260" s="2"/>
      <c r="Z260" s="2"/>
      <c r="AA260" s="1622"/>
    </row>
    <row r="261" spans="1:27" ht="15.75">
      <c r="A261" s="2"/>
      <c r="B261" s="64"/>
      <c r="C261" s="2"/>
      <c r="D261" s="2"/>
      <c r="E261" s="2"/>
      <c r="F261" s="2"/>
      <c r="G261" s="2"/>
      <c r="H261" s="2"/>
      <c r="I261" s="2"/>
      <c r="J261" s="2"/>
      <c r="K261" s="2"/>
      <c r="L261" s="2"/>
      <c r="M261" s="2"/>
      <c r="N261" s="2"/>
      <c r="O261" s="2"/>
      <c r="P261" s="2"/>
      <c r="Q261" s="2"/>
      <c r="R261" s="2"/>
      <c r="S261" s="2"/>
      <c r="T261" s="2"/>
      <c r="U261" s="2"/>
      <c r="V261" s="2"/>
      <c r="W261" s="2"/>
      <c r="X261" s="2"/>
      <c r="Y261" s="2"/>
      <c r="Z261" s="2"/>
      <c r="AA261" s="1622"/>
    </row>
    <row r="262" spans="1:27" ht="15.75">
      <c r="A262" s="2"/>
      <c r="B262" s="64"/>
      <c r="C262" s="2"/>
      <c r="D262" s="2"/>
      <c r="E262" s="2"/>
      <c r="F262" s="2"/>
      <c r="G262" s="2"/>
      <c r="H262" s="2"/>
      <c r="I262" s="2"/>
      <c r="J262" s="2"/>
      <c r="K262" s="2"/>
      <c r="L262" s="2"/>
      <c r="M262" s="2"/>
      <c r="N262" s="2"/>
      <c r="O262" s="2"/>
      <c r="P262" s="2"/>
      <c r="Q262" s="2"/>
      <c r="R262" s="2"/>
      <c r="S262" s="2"/>
      <c r="T262" s="2"/>
      <c r="U262" s="2"/>
      <c r="V262" s="2"/>
      <c r="W262" s="2"/>
      <c r="X262" s="2"/>
      <c r="Y262" s="2"/>
      <c r="Z262" s="2"/>
      <c r="AA262" s="1622"/>
    </row>
    <row r="263" spans="1:27" ht="15.75">
      <c r="A263" s="2"/>
      <c r="B263" s="64"/>
      <c r="C263" s="2"/>
      <c r="D263" s="2"/>
      <c r="E263" s="2"/>
      <c r="F263" s="2"/>
      <c r="G263" s="2"/>
      <c r="H263" s="2"/>
      <c r="I263" s="2"/>
      <c r="J263" s="2"/>
      <c r="K263" s="2"/>
      <c r="L263" s="2"/>
      <c r="M263" s="2"/>
      <c r="N263" s="2"/>
      <c r="O263" s="2"/>
      <c r="P263" s="2"/>
      <c r="Q263" s="2"/>
      <c r="R263" s="2"/>
      <c r="S263" s="2"/>
      <c r="T263" s="2"/>
      <c r="U263" s="2"/>
      <c r="V263" s="2"/>
      <c r="W263" s="2"/>
      <c r="X263" s="2"/>
      <c r="Y263" s="2"/>
      <c r="Z263" s="2"/>
      <c r="AA263" s="1622"/>
    </row>
    <row r="264" spans="1:27" ht="15.75">
      <c r="A264" s="2"/>
      <c r="B264" s="64"/>
      <c r="C264" s="2"/>
      <c r="D264" s="2"/>
      <c r="E264" s="2"/>
      <c r="F264" s="2"/>
      <c r="G264" s="2"/>
      <c r="H264" s="2"/>
      <c r="I264" s="2"/>
      <c r="J264" s="2"/>
      <c r="K264" s="2"/>
      <c r="L264" s="2"/>
      <c r="M264" s="2"/>
      <c r="N264" s="2"/>
      <c r="O264" s="2"/>
      <c r="P264" s="2"/>
      <c r="Q264" s="2"/>
      <c r="R264" s="2"/>
      <c r="S264" s="2"/>
      <c r="T264" s="2"/>
      <c r="U264" s="2"/>
      <c r="V264" s="2"/>
      <c r="W264" s="2"/>
      <c r="X264" s="2"/>
      <c r="Y264" s="2"/>
      <c r="Z264" s="2"/>
      <c r="AA264" s="1622"/>
    </row>
    <row r="265" spans="1:27" ht="15.75">
      <c r="A265" s="2"/>
      <c r="B265" s="64"/>
      <c r="C265" s="2"/>
      <c r="D265" s="2"/>
      <c r="E265" s="2"/>
      <c r="F265" s="2"/>
      <c r="G265" s="2"/>
      <c r="H265" s="2"/>
      <c r="I265" s="2"/>
      <c r="J265" s="2"/>
      <c r="K265" s="2"/>
      <c r="L265" s="2"/>
      <c r="M265" s="2"/>
      <c r="N265" s="2"/>
      <c r="O265" s="2"/>
      <c r="P265" s="2"/>
      <c r="Q265" s="2"/>
      <c r="R265" s="2"/>
      <c r="S265" s="2"/>
      <c r="T265" s="2"/>
      <c r="U265" s="2"/>
      <c r="V265" s="2"/>
      <c r="W265" s="2"/>
      <c r="X265" s="2"/>
      <c r="Y265" s="2"/>
      <c r="Z265" s="2"/>
      <c r="AA265" s="1622"/>
    </row>
    <row r="266" spans="1:27" ht="15.75">
      <c r="A266" s="2"/>
      <c r="B266" s="64"/>
      <c r="C266" s="2"/>
      <c r="D266" s="2"/>
      <c r="E266" s="2"/>
      <c r="F266" s="2"/>
      <c r="G266" s="2"/>
      <c r="H266" s="2"/>
      <c r="I266" s="2"/>
      <c r="J266" s="2"/>
      <c r="K266" s="2"/>
      <c r="L266" s="2"/>
      <c r="M266" s="2"/>
      <c r="N266" s="2"/>
      <c r="O266" s="2"/>
      <c r="P266" s="2"/>
      <c r="Q266" s="2"/>
      <c r="R266" s="2"/>
      <c r="S266" s="2"/>
      <c r="T266" s="2"/>
      <c r="U266" s="2"/>
      <c r="V266" s="2"/>
      <c r="W266" s="2"/>
      <c r="X266" s="2"/>
      <c r="Y266" s="2"/>
      <c r="Z266" s="2"/>
      <c r="AA266" s="1622"/>
    </row>
    <row r="267" spans="1:27" ht="15.75">
      <c r="A267" s="2"/>
      <c r="B267" s="64"/>
      <c r="C267" s="2"/>
      <c r="D267" s="2"/>
      <c r="E267" s="2"/>
      <c r="F267" s="2"/>
      <c r="G267" s="2"/>
      <c r="H267" s="2"/>
      <c r="I267" s="2"/>
      <c r="J267" s="2"/>
      <c r="K267" s="2"/>
      <c r="L267" s="2"/>
      <c r="M267" s="2"/>
      <c r="N267" s="2"/>
      <c r="O267" s="2"/>
      <c r="P267" s="2"/>
      <c r="Q267" s="2"/>
      <c r="R267" s="2"/>
      <c r="S267" s="2"/>
      <c r="T267" s="2"/>
      <c r="U267" s="2"/>
      <c r="V267" s="2"/>
      <c r="W267" s="2"/>
      <c r="X267" s="2"/>
      <c r="Y267" s="2"/>
      <c r="Z267" s="2"/>
      <c r="AA267" s="1622"/>
    </row>
    <row r="268" spans="1:27" ht="15.75">
      <c r="A268" s="2"/>
      <c r="B268" s="64"/>
      <c r="C268" s="2"/>
      <c r="D268" s="2"/>
      <c r="E268" s="2"/>
      <c r="F268" s="2"/>
      <c r="G268" s="2"/>
      <c r="H268" s="2"/>
      <c r="I268" s="2"/>
      <c r="J268" s="2"/>
      <c r="K268" s="2"/>
      <c r="L268" s="2"/>
      <c r="M268" s="2"/>
      <c r="N268" s="2"/>
      <c r="O268" s="2"/>
      <c r="P268" s="2"/>
      <c r="Q268" s="2"/>
      <c r="R268" s="2"/>
      <c r="S268" s="2"/>
      <c r="T268" s="2"/>
      <c r="U268" s="2"/>
      <c r="V268" s="2"/>
      <c r="W268" s="2"/>
      <c r="X268" s="2"/>
      <c r="Y268" s="2"/>
      <c r="Z268" s="2"/>
      <c r="AA268" s="1622"/>
    </row>
    <row r="269" spans="1:27" ht="15.75">
      <c r="A269" s="2"/>
      <c r="B269" s="64"/>
      <c r="C269" s="2"/>
      <c r="D269" s="2"/>
      <c r="E269" s="2"/>
      <c r="F269" s="2"/>
      <c r="G269" s="2"/>
      <c r="H269" s="2"/>
      <c r="I269" s="2"/>
      <c r="J269" s="2"/>
      <c r="K269" s="2"/>
      <c r="L269" s="2"/>
      <c r="M269" s="2"/>
      <c r="N269" s="2"/>
      <c r="O269" s="2"/>
      <c r="P269" s="2"/>
      <c r="Q269" s="2"/>
      <c r="R269" s="2"/>
      <c r="S269" s="2"/>
      <c r="T269" s="2"/>
      <c r="U269" s="2"/>
      <c r="V269" s="2"/>
      <c r="W269" s="2"/>
      <c r="X269" s="2"/>
      <c r="Y269" s="2"/>
      <c r="Z269" s="2"/>
      <c r="AA269" s="1622"/>
    </row>
    <row r="270" spans="1:27" ht="15.75">
      <c r="A270" s="2"/>
      <c r="B270" s="64"/>
      <c r="C270" s="2"/>
      <c r="D270" s="2"/>
      <c r="E270" s="2"/>
      <c r="F270" s="2"/>
      <c r="G270" s="2"/>
      <c r="H270" s="2"/>
      <c r="I270" s="2"/>
      <c r="J270" s="2"/>
      <c r="K270" s="2"/>
      <c r="L270" s="2"/>
      <c r="M270" s="2"/>
      <c r="N270" s="2"/>
      <c r="O270" s="2"/>
      <c r="P270" s="2"/>
      <c r="Q270" s="2"/>
      <c r="R270" s="2"/>
      <c r="S270" s="2"/>
      <c r="T270" s="2"/>
      <c r="U270" s="2"/>
      <c r="V270" s="2"/>
      <c r="W270" s="2"/>
      <c r="X270" s="2"/>
      <c r="Y270" s="2"/>
      <c r="Z270" s="2"/>
      <c r="AA270" s="1622"/>
    </row>
    <row r="271" spans="1:27" ht="15.75">
      <c r="A271" s="2"/>
      <c r="B271" s="64"/>
      <c r="C271" s="2"/>
      <c r="D271" s="2"/>
      <c r="E271" s="2"/>
      <c r="F271" s="2"/>
      <c r="G271" s="2"/>
      <c r="H271" s="2"/>
      <c r="I271" s="2"/>
      <c r="J271" s="2"/>
      <c r="K271" s="2"/>
      <c r="L271" s="2"/>
      <c r="M271" s="2"/>
      <c r="N271" s="2"/>
      <c r="O271" s="2"/>
      <c r="P271" s="2"/>
      <c r="Q271" s="2"/>
      <c r="R271" s="2"/>
      <c r="S271" s="2"/>
      <c r="T271" s="2"/>
      <c r="U271" s="2"/>
      <c r="V271" s="2"/>
      <c r="W271" s="2"/>
      <c r="X271" s="2"/>
      <c r="Y271" s="2"/>
      <c r="Z271" s="2"/>
      <c r="AA271" s="1622"/>
    </row>
    <row r="272" spans="1:27" ht="15.75">
      <c r="A272" s="2"/>
      <c r="B272" s="64"/>
      <c r="C272" s="2"/>
      <c r="D272" s="2"/>
      <c r="E272" s="2"/>
      <c r="F272" s="2"/>
      <c r="G272" s="2"/>
      <c r="H272" s="2"/>
      <c r="I272" s="2"/>
      <c r="J272" s="2"/>
      <c r="K272" s="2"/>
      <c r="L272" s="2"/>
      <c r="M272" s="2"/>
      <c r="N272" s="2"/>
      <c r="O272" s="2"/>
      <c r="P272" s="2"/>
      <c r="Q272" s="2"/>
      <c r="R272" s="2"/>
      <c r="S272" s="2"/>
      <c r="T272" s="2"/>
      <c r="U272" s="2"/>
      <c r="V272" s="2"/>
      <c r="W272" s="2"/>
      <c r="X272" s="2"/>
      <c r="Y272" s="2"/>
      <c r="Z272" s="2"/>
      <c r="AA272" s="1622"/>
    </row>
    <row r="273" spans="1:27" ht="15.75">
      <c r="A273" s="2"/>
      <c r="B273" s="64"/>
      <c r="C273" s="2"/>
      <c r="D273" s="2"/>
      <c r="E273" s="2"/>
      <c r="F273" s="2"/>
      <c r="G273" s="2"/>
      <c r="H273" s="2"/>
      <c r="I273" s="2"/>
      <c r="J273" s="2"/>
      <c r="K273" s="2"/>
      <c r="L273" s="2"/>
      <c r="M273" s="2"/>
      <c r="N273" s="2"/>
      <c r="O273" s="2"/>
      <c r="P273" s="2"/>
      <c r="Q273" s="2"/>
      <c r="R273" s="2"/>
      <c r="S273" s="2"/>
      <c r="T273" s="2"/>
      <c r="U273" s="2"/>
      <c r="V273" s="2"/>
      <c r="W273" s="2"/>
      <c r="X273" s="2"/>
      <c r="Y273" s="2"/>
      <c r="Z273" s="2"/>
      <c r="AA273" s="1622"/>
    </row>
    <row r="274" spans="1:27" ht="15.75">
      <c r="A274" s="2"/>
      <c r="B274" s="64"/>
      <c r="C274" s="2"/>
      <c r="D274" s="2"/>
      <c r="E274" s="2"/>
      <c r="F274" s="2"/>
      <c r="G274" s="2"/>
      <c r="H274" s="2"/>
      <c r="I274" s="2"/>
      <c r="J274" s="2"/>
      <c r="K274" s="2"/>
      <c r="L274" s="2"/>
      <c r="M274" s="2"/>
      <c r="N274" s="2"/>
      <c r="O274" s="2"/>
      <c r="P274" s="2"/>
      <c r="Q274" s="2"/>
      <c r="R274" s="2"/>
      <c r="S274" s="2"/>
      <c r="T274" s="2"/>
      <c r="U274" s="2"/>
      <c r="V274" s="2"/>
      <c r="W274" s="2"/>
      <c r="X274" s="2"/>
      <c r="Y274" s="2"/>
      <c r="Z274" s="2"/>
      <c r="AA274" s="1622"/>
    </row>
    <row r="275" spans="1:27" ht="15.75">
      <c r="A275" s="2"/>
      <c r="B275" s="64"/>
      <c r="C275" s="2"/>
      <c r="D275" s="2"/>
      <c r="E275" s="2"/>
      <c r="F275" s="2"/>
      <c r="G275" s="2"/>
      <c r="H275" s="2"/>
      <c r="I275" s="2"/>
      <c r="J275" s="2"/>
      <c r="K275" s="2"/>
      <c r="L275" s="2"/>
      <c r="M275" s="2"/>
      <c r="N275" s="2"/>
      <c r="O275" s="2"/>
      <c r="P275" s="2"/>
      <c r="Q275" s="2"/>
      <c r="R275" s="2"/>
      <c r="S275" s="2"/>
      <c r="T275" s="2"/>
      <c r="U275" s="2"/>
      <c r="V275" s="2"/>
      <c r="W275" s="2"/>
      <c r="X275" s="2"/>
      <c r="Y275" s="2"/>
      <c r="Z275" s="2"/>
      <c r="AA275" s="1622"/>
    </row>
    <row r="276" spans="1:27" ht="15.75">
      <c r="A276" s="2"/>
      <c r="B276" s="64"/>
      <c r="C276" s="2"/>
      <c r="D276" s="2"/>
      <c r="E276" s="2"/>
      <c r="F276" s="2"/>
      <c r="G276" s="2"/>
      <c r="H276" s="2"/>
      <c r="I276" s="2"/>
      <c r="J276" s="2"/>
      <c r="K276" s="2"/>
      <c r="L276" s="2"/>
      <c r="M276" s="2"/>
      <c r="N276" s="2"/>
      <c r="O276" s="2"/>
      <c r="P276" s="2"/>
      <c r="Q276" s="2"/>
      <c r="R276" s="2"/>
      <c r="S276" s="2"/>
      <c r="T276" s="2"/>
      <c r="U276" s="2"/>
      <c r="V276" s="2"/>
      <c r="W276" s="2"/>
      <c r="X276" s="2"/>
      <c r="Y276" s="2"/>
      <c r="Z276" s="2"/>
      <c r="AA276" s="1622"/>
    </row>
    <row r="277" spans="1:27" ht="15.75">
      <c r="A277" s="2"/>
      <c r="B277" s="64"/>
      <c r="C277" s="2"/>
      <c r="D277" s="2"/>
      <c r="E277" s="2"/>
      <c r="F277" s="2"/>
      <c r="G277" s="2"/>
      <c r="H277" s="2"/>
      <c r="I277" s="2"/>
      <c r="J277" s="2"/>
      <c r="K277" s="2"/>
      <c r="L277" s="2"/>
      <c r="M277" s="2"/>
      <c r="N277" s="2"/>
      <c r="O277" s="2"/>
      <c r="P277" s="2"/>
      <c r="Q277" s="2"/>
      <c r="R277" s="2"/>
      <c r="S277" s="2"/>
      <c r="T277" s="2"/>
      <c r="U277" s="2"/>
      <c r="V277" s="2"/>
      <c r="W277" s="2"/>
      <c r="X277" s="2"/>
      <c r="Y277" s="2"/>
      <c r="Z277" s="2"/>
      <c r="AA277" s="1622"/>
    </row>
    <row r="278" spans="1:27" ht="15.75">
      <c r="A278" s="2"/>
      <c r="B278" s="64"/>
      <c r="C278" s="2"/>
      <c r="D278" s="2"/>
      <c r="E278" s="2"/>
      <c r="F278" s="2"/>
      <c r="G278" s="2"/>
      <c r="H278" s="2"/>
      <c r="I278" s="2"/>
      <c r="J278" s="2"/>
      <c r="K278" s="2"/>
      <c r="L278" s="2"/>
      <c r="M278" s="2"/>
      <c r="N278" s="2"/>
      <c r="O278" s="2"/>
      <c r="P278" s="2"/>
      <c r="Q278" s="2"/>
      <c r="R278" s="2"/>
      <c r="S278" s="2"/>
      <c r="T278" s="2"/>
      <c r="U278" s="2"/>
      <c r="V278" s="2"/>
      <c r="W278" s="2"/>
      <c r="X278" s="2"/>
      <c r="Y278" s="2"/>
      <c r="Z278" s="2"/>
      <c r="AA278" s="1622"/>
    </row>
    <row r="279" spans="1:27" ht="15.75">
      <c r="A279" s="2"/>
      <c r="B279" s="64"/>
      <c r="C279" s="2"/>
      <c r="D279" s="2"/>
      <c r="E279" s="2"/>
      <c r="F279" s="2"/>
      <c r="G279" s="2"/>
      <c r="H279" s="2"/>
      <c r="I279" s="2"/>
      <c r="J279" s="2"/>
      <c r="K279" s="2"/>
      <c r="L279" s="2"/>
      <c r="M279" s="2"/>
      <c r="N279" s="2"/>
      <c r="O279" s="2"/>
      <c r="P279" s="2"/>
      <c r="Q279" s="2"/>
      <c r="R279" s="2"/>
      <c r="S279" s="2"/>
      <c r="T279" s="2"/>
      <c r="U279" s="2"/>
      <c r="V279" s="2"/>
      <c r="W279" s="2"/>
      <c r="X279" s="2"/>
      <c r="Y279" s="2"/>
      <c r="Z279" s="2"/>
      <c r="AA279" s="1622"/>
    </row>
    <row r="280" spans="1:27" ht="15.75">
      <c r="A280" s="2"/>
      <c r="B280" s="64"/>
      <c r="C280" s="2"/>
      <c r="D280" s="2"/>
      <c r="E280" s="2"/>
      <c r="F280" s="2"/>
      <c r="G280" s="2"/>
      <c r="H280" s="2"/>
      <c r="I280" s="2"/>
      <c r="J280" s="2"/>
      <c r="K280" s="2"/>
      <c r="L280" s="2"/>
      <c r="M280" s="2"/>
      <c r="N280" s="2"/>
      <c r="O280" s="2"/>
      <c r="P280" s="2"/>
      <c r="Q280" s="2"/>
      <c r="R280" s="2"/>
      <c r="S280" s="2"/>
      <c r="T280" s="2"/>
      <c r="U280" s="2"/>
      <c r="V280" s="2"/>
      <c r="W280" s="2"/>
      <c r="X280" s="2"/>
      <c r="Y280" s="2"/>
      <c r="Z280" s="2"/>
      <c r="AA280" s="1622"/>
    </row>
    <row r="281" spans="1:27" ht="15.75">
      <c r="A281" s="2"/>
      <c r="B281" s="64"/>
      <c r="C281" s="2"/>
      <c r="D281" s="2"/>
      <c r="E281" s="2"/>
      <c r="F281" s="2"/>
      <c r="G281" s="2"/>
      <c r="H281" s="2"/>
      <c r="I281" s="2"/>
      <c r="J281" s="2"/>
      <c r="K281" s="2"/>
      <c r="L281" s="2"/>
      <c r="M281" s="2"/>
      <c r="N281" s="2"/>
      <c r="O281" s="2"/>
      <c r="P281" s="2"/>
      <c r="Q281" s="2"/>
      <c r="R281" s="2"/>
      <c r="S281" s="2"/>
      <c r="T281" s="2"/>
      <c r="U281" s="2"/>
      <c r="V281" s="2"/>
      <c r="W281" s="2"/>
      <c r="X281" s="2"/>
      <c r="Y281" s="2"/>
      <c r="Z281" s="2"/>
      <c r="AA281" s="1622"/>
    </row>
    <row r="282" spans="1:27" ht="15.75">
      <c r="A282" s="2"/>
      <c r="B282" s="64"/>
      <c r="C282" s="2"/>
      <c r="D282" s="2"/>
      <c r="E282" s="2"/>
      <c r="F282" s="2"/>
      <c r="G282" s="2"/>
      <c r="H282" s="2"/>
      <c r="I282" s="2"/>
      <c r="J282" s="2"/>
      <c r="K282" s="2"/>
      <c r="L282" s="2"/>
      <c r="M282" s="2"/>
      <c r="N282" s="2"/>
      <c r="O282" s="2"/>
      <c r="P282" s="2"/>
      <c r="Q282" s="2"/>
      <c r="R282" s="2"/>
      <c r="S282" s="2"/>
      <c r="T282" s="2"/>
      <c r="U282" s="2"/>
      <c r="V282" s="2"/>
      <c r="W282" s="2"/>
      <c r="X282" s="2"/>
      <c r="Y282" s="2"/>
      <c r="Z282" s="2"/>
      <c r="AA282" s="1622"/>
    </row>
    <row r="283" spans="1:27" ht="15.75">
      <c r="A283" s="2"/>
      <c r="B283" s="64"/>
      <c r="C283" s="2"/>
      <c r="D283" s="2"/>
      <c r="E283" s="2"/>
      <c r="F283" s="2"/>
      <c r="G283" s="2"/>
      <c r="H283" s="2"/>
      <c r="I283" s="2"/>
      <c r="J283" s="2"/>
      <c r="K283" s="2"/>
      <c r="L283" s="2"/>
      <c r="M283" s="2"/>
      <c r="N283" s="2"/>
      <c r="O283" s="2"/>
      <c r="P283" s="2"/>
      <c r="Q283" s="2"/>
      <c r="R283" s="2"/>
      <c r="S283" s="2"/>
      <c r="T283" s="2"/>
      <c r="U283" s="2"/>
      <c r="V283" s="2"/>
      <c r="W283" s="2"/>
      <c r="X283" s="2"/>
      <c r="Y283" s="2"/>
      <c r="Z283" s="2"/>
      <c r="AA283" s="1622"/>
    </row>
    <row r="284" spans="1:27" ht="15.75">
      <c r="A284" s="2"/>
      <c r="B284" s="64"/>
      <c r="C284" s="2"/>
      <c r="D284" s="2"/>
      <c r="E284" s="2"/>
      <c r="F284" s="2"/>
      <c r="G284" s="2"/>
      <c r="H284" s="2"/>
      <c r="I284" s="2"/>
      <c r="J284" s="2"/>
      <c r="K284" s="2"/>
      <c r="L284" s="2"/>
      <c r="M284" s="2"/>
      <c r="N284" s="2"/>
      <c r="O284" s="2"/>
      <c r="P284" s="2"/>
      <c r="Q284" s="2"/>
      <c r="R284" s="2"/>
      <c r="S284" s="2"/>
      <c r="T284" s="2"/>
      <c r="U284" s="2"/>
      <c r="V284" s="2"/>
      <c r="W284" s="2"/>
      <c r="X284" s="2"/>
      <c r="Y284" s="2"/>
      <c r="Z284" s="2"/>
      <c r="AA284" s="1622"/>
    </row>
    <row r="285" spans="1:27" ht="15.75">
      <c r="A285" s="2"/>
      <c r="B285" s="64"/>
      <c r="C285" s="2"/>
      <c r="D285" s="2"/>
      <c r="E285" s="2"/>
      <c r="F285" s="2"/>
      <c r="G285" s="2"/>
      <c r="H285" s="2"/>
      <c r="I285" s="2"/>
      <c r="J285" s="2"/>
      <c r="K285" s="2"/>
      <c r="L285" s="2"/>
      <c r="M285" s="2"/>
      <c r="N285" s="2"/>
      <c r="O285" s="2"/>
      <c r="P285" s="2"/>
      <c r="Q285" s="2"/>
      <c r="R285" s="2"/>
      <c r="S285" s="2"/>
      <c r="T285" s="2"/>
      <c r="U285" s="2"/>
      <c r="V285" s="2"/>
      <c r="W285" s="2"/>
      <c r="X285" s="2"/>
      <c r="Y285" s="2"/>
      <c r="Z285" s="2"/>
      <c r="AA285" s="1622"/>
    </row>
    <row r="286" spans="1:27" ht="15.75">
      <c r="A286" s="2"/>
      <c r="B286" s="64"/>
      <c r="C286" s="2"/>
      <c r="D286" s="2"/>
      <c r="E286" s="2"/>
      <c r="F286" s="2"/>
      <c r="G286" s="2"/>
      <c r="H286" s="2"/>
      <c r="I286" s="2"/>
      <c r="J286" s="2"/>
      <c r="K286" s="2"/>
      <c r="L286" s="2"/>
      <c r="M286" s="2"/>
      <c r="N286" s="2"/>
      <c r="O286" s="2"/>
      <c r="P286" s="2"/>
      <c r="Q286" s="2"/>
      <c r="R286" s="2"/>
      <c r="S286" s="2"/>
      <c r="T286" s="2"/>
      <c r="U286" s="2"/>
      <c r="V286" s="2"/>
      <c r="W286" s="2"/>
      <c r="X286" s="2"/>
      <c r="Y286" s="2"/>
      <c r="Z286" s="2"/>
      <c r="AA286" s="1622"/>
    </row>
    <row r="287" spans="1:27" ht="15.75">
      <c r="A287" s="2"/>
      <c r="B287" s="64"/>
      <c r="C287" s="2"/>
      <c r="D287" s="2"/>
      <c r="E287" s="2"/>
      <c r="F287" s="2"/>
      <c r="G287" s="2"/>
      <c r="H287" s="2"/>
      <c r="I287" s="2"/>
      <c r="J287" s="2"/>
      <c r="K287" s="2"/>
      <c r="L287" s="2"/>
      <c r="M287" s="2"/>
      <c r="N287" s="2"/>
      <c r="O287" s="2"/>
      <c r="P287" s="2"/>
      <c r="Q287" s="2"/>
      <c r="R287" s="2"/>
      <c r="S287" s="2"/>
      <c r="T287" s="2"/>
      <c r="U287" s="2"/>
      <c r="V287" s="2"/>
      <c r="W287" s="2"/>
      <c r="X287" s="2"/>
      <c r="Y287" s="2"/>
      <c r="Z287" s="2"/>
      <c r="AA287" s="1622"/>
    </row>
    <row r="288" spans="1:27" ht="15.75">
      <c r="A288" s="2"/>
      <c r="B288" s="64"/>
      <c r="C288" s="2"/>
      <c r="D288" s="2"/>
      <c r="E288" s="2"/>
      <c r="F288" s="2"/>
      <c r="G288" s="2"/>
      <c r="H288" s="2"/>
      <c r="I288" s="2"/>
      <c r="J288" s="2"/>
      <c r="K288" s="2"/>
      <c r="L288" s="2"/>
      <c r="M288" s="2"/>
      <c r="N288" s="2"/>
      <c r="O288" s="2"/>
      <c r="P288" s="2"/>
      <c r="Q288" s="2"/>
      <c r="R288" s="2"/>
      <c r="S288" s="2"/>
      <c r="T288" s="2"/>
      <c r="U288" s="2"/>
      <c r="V288" s="2"/>
      <c r="W288" s="2"/>
      <c r="X288" s="2"/>
      <c r="Y288" s="2"/>
      <c r="Z288" s="2"/>
      <c r="AA288" s="1622"/>
    </row>
    <row r="289" spans="1:27" ht="15.75">
      <c r="A289" s="2"/>
      <c r="B289" s="64"/>
      <c r="C289" s="2"/>
      <c r="D289" s="2"/>
      <c r="E289" s="2"/>
      <c r="F289" s="2"/>
      <c r="G289" s="2"/>
      <c r="H289" s="2"/>
      <c r="I289" s="2"/>
      <c r="J289" s="2"/>
      <c r="K289" s="2"/>
      <c r="L289" s="2"/>
      <c r="M289" s="2"/>
      <c r="N289" s="2"/>
      <c r="O289" s="2"/>
      <c r="P289" s="2"/>
      <c r="Q289" s="2"/>
      <c r="R289" s="2"/>
      <c r="S289" s="2"/>
      <c r="T289" s="2"/>
      <c r="U289" s="2"/>
      <c r="V289" s="2"/>
      <c r="W289" s="2"/>
      <c r="X289" s="2"/>
      <c r="Y289" s="2"/>
      <c r="Z289" s="2"/>
      <c r="AA289" s="1622"/>
    </row>
    <row r="290" spans="1:27" ht="15.75">
      <c r="A290" s="2"/>
      <c r="B290" s="64"/>
      <c r="C290" s="2"/>
      <c r="D290" s="2"/>
      <c r="E290" s="2"/>
      <c r="F290" s="2"/>
      <c r="G290" s="2"/>
      <c r="H290" s="2"/>
      <c r="I290" s="2"/>
      <c r="J290" s="2"/>
      <c r="K290" s="2"/>
      <c r="L290" s="2"/>
      <c r="M290" s="2"/>
      <c r="N290" s="2"/>
      <c r="O290" s="2"/>
      <c r="P290" s="2"/>
      <c r="Q290" s="2"/>
      <c r="R290" s="2"/>
      <c r="S290" s="2"/>
      <c r="T290" s="2"/>
      <c r="U290" s="2"/>
      <c r="V290" s="2"/>
      <c r="W290" s="2"/>
      <c r="X290" s="2"/>
      <c r="Y290" s="2"/>
      <c r="Z290" s="2"/>
      <c r="AA290" s="1622"/>
    </row>
    <row r="291" spans="1:27" ht="15.75">
      <c r="A291" s="2"/>
      <c r="B291" s="64"/>
      <c r="C291" s="2"/>
      <c r="D291" s="2"/>
      <c r="E291" s="2"/>
      <c r="F291" s="2"/>
      <c r="G291" s="2"/>
      <c r="H291" s="2"/>
      <c r="I291" s="2"/>
      <c r="J291" s="2"/>
      <c r="K291" s="2"/>
      <c r="L291" s="2"/>
      <c r="M291" s="2"/>
      <c r="N291" s="2"/>
      <c r="O291" s="2"/>
      <c r="P291" s="2"/>
      <c r="Q291" s="2"/>
      <c r="R291" s="2"/>
      <c r="S291" s="2"/>
      <c r="T291" s="2"/>
      <c r="U291" s="2"/>
      <c r="V291" s="2"/>
      <c r="W291" s="2"/>
      <c r="X291" s="2"/>
      <c r="Y291" s="2"/>
      <c r="Z291" s="2"/>
      <c r="AA291" s="1622"/>
    </row>
    <row r="292" spans="1:27" ht="15.75">
      <c r="A292" s="2"/>
      <c r="B292" s="64"/>
      <c r="C292" s="2"/>
      <c r="D292" s="2"/>
      <c r="E292" s="2"/>
      <c r="F292" s="2"/>
      <c r="G292" s="2"/>
      <c r="H292" s="2"/>
      <c r="I292" s="2"/>
      <c r="J292" s="2"/>
      <c r="K292" s="2"/>
      <c r="L292" s="2"/>
      <c r="M292" s="2"/>
      <c r="N292" s="2"/>
      <c r="O292" s="2"/>
      <c r="P292" s="2"/>
      <c r="Q292" s="2"/>
      <c r="R292" s="2"/>
      <c r="S292" s="2"/>
      <c r="T292" s="2"/>
      <c r="U292" s="2"/>
      <c r="V292" s="2"/>
      <c r="W292" s="2"/>
      <c r="X292" s="2"/>
      <c r="Y292" s="2"/>
      <c r="Z292" s="2"/>
      <c r="AA292" s="1622"/>
    </row>
    <row r="293" spans="1:27" ht="15.75">
      <c r="A293" s="2"/>
      <c r="B293" s="64"/>
      <c r="C293" s="2"/>
      <c r="D293" s="2"/>
      <c r="E293" s="2"/>
      <c r="F293" s="2"/>
      <c r="G293" s="2"/>
      <c r="H293" s="2"/>
      <c r="I293" s="2"/>
      <c r="J293" s="2"/>
      <c r="K293" s="2"/>
      <c r="L293" s="2"/>
      <c r="M293" s="2"/>
      <c r="N293" s="2"/>
      <c r="O293" s="2"/>
      <c r="P293" s="2"/>
      <c r="Q293" s="2"/>
      <c r="R293" s="2"/>
      <c r="S293" s="2"/>
      <c r="T293" s="2"/>
      <c r="U293" s="2"/>
      <c r="V293" s="2"/>
      <c r="W293" s="2"/>
      <c r="X293" s="2"/>
      <c r="Y293" s="2"/>
      <c r="Z293" s="2"/>
      <c r="AA293" s="1622"/>
    </row>
    <row r="294" spans="1:27" ht="15.75">
      <c r="A294" s="2"/>
      <c r="B294" s="64"/>
      <c r="C294" s="2"/>
      <c r="D294" s="2"/>
      <c r="E294" s="2"/>
      <c r="F294" s="2"/>
      <c r="G294" s="2"/>
      <c r="H294" s="2"/>
      <c r="I294" s="2"/>
      <c r="J294" s="2"/>
      <c r="K294" s="2"/>
      <c r="L294" s="2"/>
      <c r="M294" s="2"/>
      <c r="N294" s="2"/>
      <c r="O294" s="2"/>
      <c r="P294" s="2"/>
      <c r="Q294" s="2"/>
      <c r="R294" s="2"/>
      <c r="S294" s="2"/>
      <c r="T294" s="2"/>
      <c r="U294" s="2"/>
      <c r="V294" s="2"/>
      <c r="W294" s="2"/>
      <c r="X294" s="2"/>
      <c r="Y294" s="2"/>
      <c r="Z294" s="2"/>
      <c r="AA294" s="1622"/>
    </row>
    <row r="295" spans="1:27" ht="15.75">
      <c r="A295" s="2"/>
      <c r="B295" s="64"/>
      <c r="C295" s="2"/>
      <c r="D295" s="2"/>
      <c r="E295" s="2"/>
      <c r="F295" s="2"/>
      <c r="G295" s="2"/>
      <c r="H295" s="2"/>
      <c r="I295" s="2"/>
      <c r="J295" s="2"/>
      <c r="K295" s="2"/>
      <c r="L295" s="2"/>
      <c r="M295" s="2"/>
      <c r="N295" s="2"/>
      <c r="O295" s="2"/>
      <c r="P295" s="2"/>
      <c r="Q295" s="2"/>
      <c r="R295" s="2"/>
      <c r="S295" s="2"/>
      <c r="T295" s="2"/>
      <c r="U295" s="2"/>
      <c r="V295" s="2"/>
      <c r="W295" s="2"/>
      <c r="X295" s="2"/>
      <c r="Y295" s="2"/>
      <c r="Z295" s="2"/>
      <c r="AA295" s="1622"/>
    </row>
    <row r="296" spans="1:27" ht="15.75">
      <c r="A296" s="2"/>
      <c r="B296" s="64"/>
      <c r="C296" s="2"/>
      <c r="D296" s="2"/>
      <c r="E296" s="2"/>
      <c r="F296" s="2"/>
      <c r="G296" s="2"/>
      <c r="H296" s="2"/>
      <c r="I296" s="2"/>
      <c r="J296" s="2"/>
      <c r="K296" s="2"/>
      <c r="L296" s="2"/>
      <c r="M296" s="2"/>
      <c r="N296" s="2"/>
      <c r="O296" s="2"/>
      <c r="P296" s="2"/>
      <c r="Q296" s="2"/>
      <c r="R296" s="2"/>
      <c r="S296" s="2"/>
      <c r="T296" s="2"/>
      <c r="U296" s="2"/>
      <c r="V296" s="2"/>
      <c r="W296" s="2"/>
      <c r="X296" s="2"/>
      <c r="Y296" s="2"/>
      <c r="Z296" s="2"/>
      <c r="AA296" s="1622"/>
    </row>
    <row r="297" spans="1:27" ht="15.75">
      <c r="A297" s="2"/>
      <c r="B297" s="64"/>
      <c r="C297" s="2"/>
      <c r="D297" s="2"/>
      <c r="E297" s="2"/>
      <c r="F297" s="2"/>
      <c r="G297" s="2"/>
      <c r="H297" s="2"/>
      <c r="I297" s="2"/>
      <c r="J297" s="2"/>
      <c r="K297" s="2"/>
      <c r="L297" s="2"/>
      <c r="M297" s="2"/>
      <c r="N297" s="2"/>
      <c r="O297" s="2"/>
      <c r="P297" s="2"/>
      <c r="Q297" s="2"/>
      <c r="R297" s="2"/>
      <c r="S297" s="2"/>
      <c r="T297" s="2"/>
      <c r="U297" s="2"/>
      <c r="V297" s="2"/>
      <c r="W297" s="2"/>
      <c r="X297" s="2"/>
      <c r="Y297" s="2"/>
      <c r="Z297" s="2"/>
      <c r="AA297" s="1622"/>
    </row>
    <row r="298" spans="1:27" ht="15.75">
      <c r="A298" s="2"/>
      <c r="B298" s="64"/>
      <c r="C298" s="2"/>
      <c r="D298" s="2"/>
      <c r="E298" s="2"/>
      <c r="F298" s="2"/>
      <c r="G298" s="2"/>
      <c r="H298" s="2"/>
      <c r="I298" s="2"/>
      <c r="J298" s="2"/>
      <c r="K298" s="2"/>
      <c r="L298" s="2"/>
      <c r="M298" s="2"/>
      <c r="N298" s="2"/>
      <c r="O298" s="2"/>
      <c r="P298" s="2"/>
      <c r="Q298" s="2"/>
      <c r="R298" s="2"/>
      <c r="S298" s="2"/>
      <c r="T298" s="2"/>
      <c r="U298" s="2"/>
      <c r="V298" s="2"/>
      <c r="W298" s="2"/>
      <c r="X298" s="2"/>
      <c r="Y298" s="2"/>
      <c r="Z298" s="2"/>
      <c r="AA298" s="1622"/>
    </row>
    <row r="299" spans="1:27" ht="15.75">
      <c r="A299" s="2"/>
      <c r="B299" s="64"/>
      <c r="C299" s="2"/>
      <c r="D299" s="2"/>
      <c r="E299" s="2"/>
      <c r="F299" s="2"/>
      <c r="G299" s="2"/>
      <c r="H299" s="2"/>
      <c r="I299" s="2"/>
      <c r="J299" s="2"/>
      <c r="K299" s="2"/>
      <c r="L299" s="2"/>
      <c r="M299" s="2"/>
      <c r="N299" s="2"/>
      <c r="O299" s="2"/>
      <c r="P299" s="2"/>
      <c r="Q299" s="2"/>
      <c r="R299" s="2"/>
      <c r="S299" s="2"/>
      <c r="T299" s="2"/>
      <c r="U299" s="2"/>
      <c r="V299" s="2"/>
      <c r="W299" s="2"/>
      <c r="X299" s="2"/>
      <c r="Y299" s="2"/>
      <c r="Z299" s="2"/>
      <c r="AA299" s="1622"/>
    </row>
    <row r="300" spans="1:27" ht="15.75">
      <c r="A300" s="2"/>
      <c r="B300" s="64"/>
      <c r="C300" s="2"/>
      <c r="D300" s="2"/>
      <c r="E300" s="2"/>
      <c r="F300" s="2"/>
      <c r="G300" s="2"/>
      <c r="H300" s="2"/>
      <c r="I300" s="2"/>
      <c r="J300" s="2"/>
      <c r="K300" s="2"/>
      <c r="L300" s="2"/>
      <c r="M300" s="2"/>
      <c r="N300" s="2"/>
      <c r="O300" s="2"/>
      <c r="P300" s="2"/>
      <c r="Q300" s="2"/>
      <c r="R300" s="2"/>
      <c r="S300" s="2"/>
      <c r="T300" s="2"/>
      <c r="U300" s="2"/>
      <c r="V300" s="2"/>
      <c r="W300" s="2"/>
      <c r="X300" s="2"/>
      <c r="Y300" s="2"/>
      <c r="Z300" s="2"/>
      <c r="AA300" s="1622"/>
    </row>
    <row r="301" spans="1:27" ht="15.75">
      <c r="A301" s="2"/>
      <c r="B301" s="64"/>
      <c r="C301" s="2"/>
      <c r="D301" s="2"/>
      <c r="E301" s="2"/>
      <c r="F301" s="2"/>
      <c r="G301" s="2"/>
      <c r="H301" s="2"/>
      <c r="I301" s="2"/>
      <c r="J301" s="2"/>
      <c r="K301" s="2"/>
      <c r="L301" s="2"/>
      <c r="M301" s="2"/>
      <c r="N301" s="2"/>
      <c r="O301" s="2"/>
      <c r="P301" s="2"/>
      <c r="Q301" s="2"/>
      <c r="R301" s="2"/>
      <c r="S301" s="2"/>
      <c r="T301" s="2"/>
      <c r="U301" s="2"/>
      <c r="V301" s="2"/>
      <c r="W301" s="2"/>
      <c r="X301" s="2"/>
      <c r="Y301" s="2"/>
      <c r="Z301" s="2"/>
      <c r="AA301" s="1622"/>
    </row>
    <row r="302" spans="1:27" ht="15.75">
      <c r="A302" s="2"/>
      <c r="B302" s="64"/>
      <c r="C302" s="2"/>
      <c r="D302" s="2"/>
      <c r="E302" s="2"/>
      <c r="F302" s="2"/>
      <c r="G302" s="2"/>
      <c r="H302" s="2"/>
      <c r="I302" s="2"/>
      <c r="J302" s="2"/>
      <c r="K302" s="2"/>
      <c r="L302" s="2"/>
      <c r="M302" s="2"/>
      <c r="N302" s="2"/>
      <c r="O302" s="2"/>
      <c r="P302" s="2"/>
      <c r="Q302" s="2"/>
      <c r="R302" s="2"/>
      <c r="S302" s="2"/>
      <c r="T302" s="2"/>
      <c r="U302" s="2"/>
      <c r="V302" s="2"/>
      <c r="W302" s="2"/>
      <c r="X302" s="2"/>
      <c r="Y302" s="2"/>
      <c r="Z302" s="2"/>
      <c r="AA302" s="1622"/>
    </row>
    <row r="303" spans="1:27" ht="15.75">
      <c r="A303" s="2"/>
      <c r="B303" s="64"/>
      <c r="C303" s="2"/>
      <c r="D303" s="2"/>
      <c r="E303" s="2"/>
      <c r="F303" s="2"/>
      <c r="G303" s="2"/>
      <c r="H303" s="2"/>
      <c r="I303" s="2"/>
      <c r="J303" s="2"/>
      <c r="K303" s="2"/>
      <c r="L303" s="2"/>
      <c r="M303" s="2"/>
      <c r="N303" s="2"/>
      <c r="O303" s="2"/>
      <c r="P303" s="2"/>
      <c r="Q303" s="2"/>
      <c r="R303" s="2"/>
      <c r="S303" s="2"/>
      <c r="T303" s="2"/>
      <c r="U303" s="2"/>
      <c r="V303" s="2"/>
      <c r="W303" s="2"/>
      <c r="X303" s="2"/>
      <c r="Y303" s="2"/>
      <c r="Z303" s="2"/>
      <c r="AA303" s="1622"/>
    </row>
    <row r="304" spans="1:27" ht="15.75">
      <c r="A304" s="2"/>
      <c r="B304" s="64"/>
      <c r="C304" s="2"/>
      <c r="D304" s="2"/>
      <c r="E304" s="2"/>
      <c r="F304" s="2"/>
      <c r="G304" s="2"/>
      <c r="H304" s="2"/>
      <c r="I304" s="2"/>
      <c r="J304" s="2"/>
      <c r="K304" s="2"/>
      <c r="L304" s="2"/>
      <c r="M304" s="2"/>
      <c r="N304" s="2"/>
      <c r="O304" s="2"/>
      <c r="P304" s="2"/>
      <c r="Q304" s="2"/>
      <c r="R304" s="2"/>
      <c r="S304" s="2"/>
      <c r="T304" s="2"/>
      <c r="U304" s="2"/>
      <c r="V304" s="2"/>
      <c r="W304" s="2"/>
      <c r="X304" s="2"/>
      <c r="Y304" s="2"/>
      <c r="Z304" s="2"/>
      <c r="AA304" s="1622"/>
    </row>
    <row r="305" spans="1:27" ht="15.75">
      <c r="A305" s="2"/>
      <c r="B305" s="64"/>
      <c r="C305" s="2"/>
      <c r="D305" s="2"/>
      <c r="E305" s="2"/>
      <c r="F305" s="2"/>
      <c r="G305" s="2"/>
      <c r="H305" s="2"/>
      <c r="I305" s="2"/>
      <c r="J305" s="2"/>
      <c r="K305" s="2"/>
      <c r="L305" s="2"/>
      <c r="M305" s="2"/>
      <c r="N305" s="2"/>
      <c r="O305" s="2"/>
      <c r="P305" s="2"/>
      <c r="Q305" s="2"/>
      <c r="R305" s="2"/>
      <c r="S305" s="2"/>
      <c r="T305" s="2"/>
      <c r="U305" s="2"/>
      <c r="V305" s="2"/>
      <c r="W305" s="2"/>
      <c r="X305" s="2"/>
      <c r="Y305" s="2"/>
      <c r="Z305" s="2"/>
      <c r="AA305" s="1622"/>
    </row>
    <row r="306" spans="1:27" ht="15.75">
      <c r="A306" s="2"/>
      <c r="B306" s="64"/>
      <c r="C306" s="2"/>
      <c r="D306" s="2"/>
      <c r="E306" s="2"/>
      <c r="F306" s="2"/>
      <c r="G306" s="2"/>
      <c r="H306" s="2"/>
      <c r="I306" s="2"/>
      <c r="J306" s="2"/>
      <c r="K306" s="2"/>
      <c r="L306" s="2"/>
      <c r="M306" s="2"/>
      <c r="N306" s="2"/>
      <c r="O306" s="2"/>
      <c r="P306" s="2"/>
      <c r="Q306" s="2"/>
      <c r="R306" s="2"/>
      <c r="S306" s="2"/>
      <c r="T306" s="2"/>
      <c r="U306" s="2"/>
      <c r="V306" s="2"/>
      <c r="W306" s="2"/>
      <c r="X306" s="2"/>
      <c r="Y306" s="2"/>
      <c r="Z306" s="2"/>
      <c r="AA306" s="1622"/>
    </row>
    <row r="307" spans="1:27" ht="15.75">
      <c r="A307" s="2"/>
      <c r="B307" s="64"/>
      <c r="C307" s="2"/>
      <c r="D307" s="2"/>
      <c r="E307" s="2"/>
      <c r="F307" s="2"/>
      <c r="G307" s="2"/>
      <c r="H307" s="2"/>
      <c r="I307" s="2"/>
      <c r="J307" s="2"/>
      <c r="K307" s="2"/>
      <c r="L307" s="2"/>
      <c r="M307" s="2"/>
      <c r="N307" s="2"/>
      <c r="O307" s="2"/>
      <c r="P307" s="2"/>
      <c r="Q307" s="2"/>
      <c r="R307" s="2"/>
      <c r="S307" s="2"/>
      <c r="T307" s="2"/>
      <c r="U307" s="2"/>
      <c r="V307" s="2"/>
      <c r="W307" s="2"/>
      <c r="X307" s="2"/>
      <c r="Y307" s="2"/>
      <c r="Z307" s="2"/>
      <c r="AA307" s="1622"/>
    </row>
    <row r="308" spans="1:27" ht="15.75">
      <c r="A308" s="2"/>
      <c r="B308" s="64"/>
      <c r="C308" s="2"/>
      <c r="D308" s="2"/>
      <c r="E308" s="2"/>
      <c r="F308" s="2"/>
      <c r="G308" s="2"/>
      <c r="H308" s="2"/>
      <c r="I308" s="2"/>
      <c r="J308" s="2"/>
      <c r="K308" s="2"/>
      <c r="L308" s="2"/>
      <c r="M308" s="2"/>
      <c r="N308" s="2"/>
      <c r="O308" s="2"/>
      <c r="P308" s="2"/>
      <c r="Q308" s="2"/>
      <c r="R308" s="2"/>
      <c r="S308" s="2"/>
      <c r="T308" s="2"/>
      <c r="U308" s="2"/>
      <c r="V308" s="2"/>
      <c r="W308" s="2"/>
      <c r="X308" s="2"/>
      <c r="Y308" s="2"/>
      <c r="Z308" s="2"/>
      <c r="AA308" s="1622"/>
    </row>
    <row r="309" spans="1:27" ht="15.75">
      <c r="A309" s="2"/>
      <c r="B309" s="64"/>
      <c r="C309" s="2"/>
      <c r="D309" s="2"/>
      <c r="E309" s="2"/>
      <c r="F309" s="2"/>
      <c r="G309" s="2"/>
      <c r="H309" s="2"/>
      <c r="I309" s="2"/>
      <c r="J309" s="2"/>
      <c r="K309" s="2"/>
      <c r="L309" s="2"/>
      <c r="M309" s="2"/>
      <c r="N309" s="2"/>
      <c r="O309" s="2"/>
      <c r="P309" s="2"/>
      <c r="Q309" s="2"/>
      <c r="R309" s="2"/>
      <c r="S309" s="2"/>
      <c r="T309" s="2"/>
      <c r="U309" s="2"/>
      <c r="V309" s="2"/>
      <c r="W309" s="2"/>
      <c r="X309" s="2"/>
      <c r="Y309" s="2"/>
      <c r="Z309" s="2"/>
      <c r="AA309" s="1622"/>
    </row>
    <row r="310" spans="1:27" ht="15.75">
      <c r="A310" s="2"/>
      <c r="B310" s="64"/>
      <c r="C310" s="2"/>
      <c r="D310" s="2"/>
      <c r="E310" s="2"/>
      <c r="F310" s="2"/>
      <c r="G310" s="2"/>
      <c r="H310" s="2"/>
      <c r="I310" s="2"/>
      <c r="J310" s="2"/>
      <c r="K310" s="2"/>
      <c r="L310" s="2"/>
      <c r="M310" s="2"/>
      <c r="N310" s="2"/>
      <c r="O310" s="2"/>
      <c r="P310" s="2"/>
      <c r="Q310" s="2"/>
      <c r="R310" s="2"/>
      <c r="S310" s="2"/>
      <c r="T310" s="2"/>
      <c r="U310" s="2"/>
      <c r="V310" s="2"/>
      <c r="W310" s="2"/>
      <c r="X310" s="2"/>
      <c r="Y310" s="2"/>
      <c r="Z310" s="2"/>
      <c r="AA310" s="1622"/>
    </row>
    <row r="311" spans="1:27" ht="15.75">
      <c r="A311" s="2"/>
      <c r="B311" s="64"/>
      <c r="C311" s="2"/>
      <c r="D311" s="2"/>
      <c r="E311" s="2"/>
      <c r="F311" s="2"/>
      <c r="G311" s="2"/>
      <c r="H311" s="2"/>
      <c r="I311" s="2"/>
      <c r="J311" s="2"/>
      <c r="K311" s="2"/>
      <c r="L311" s="2"/>
      <c r="M311" s="2"/>
      <c r="N311" s="2"/>
      <c r="O311" s="2"/>
      <c r="P311" s="2"/>
      <c r="Q311" s="2"/>
      <c r="R311" s="2"/>
      <c r="S311" s="2"/>
      <c r="T311" s="2"/>
      <c r="U311" s="2"/>
      <c r="V311" s="2"/>
      <c r="W311" s="2"/>
      <c r="X311" s="2"/>
      <c r="Y311" s="2"/>
      <c r="Z311" s="2"/>
      <c r="AA311" s="1622"/>
    </row>
    <row r="312" spans="1:27" ht="15.75">
      <c r="A312" s="2"/>
      <c r="B312" s="64"/>
      <c r="C312" s="2"/>
      <c r="D312" s="2"/>
      <c r="E312" s="2"/>
      <c r="F312" s="2"/>
      <c r="G312" s="2"/>
      <c r="H312" s="2"/>
      <c r="I312" s="2"/>
      <c r="J312" s="2"/>
      <c r="K312" s="2"/>
      <c r="L312" s="2"/>
      <c r="M312" s="2"/>
      <c r="N312" s="2"/>
      <c r="O312" s="2"/>
      <c r="P312" s="2"/>
      <c r="Q312" s="2"/>
      <c r="R312" s="2"/>
      <c r="S312" s="2"/>
      <c r="T312" s="2"/>
      <c r="U312" s="2"/>
      <c r="V312" s="2"/>
      <c r="W312" s="2"/>
      <c r="X312" s="2"/>
      <c r="Y312" s="2"/>
      <c r="Z312" s="2"/>
      <c r="AA312" s="1622"/>
    </row>
    <row r="313" spans="1:27" ht="15.75">
      <c r="A313" s="2"/>
      <c r="B313" s="64"/>
      <c r="C313" s="2"/>
      <c r="D313" s="2"/>
      <c r="E313" s="2"/>
      <c r="F313" s="2"/>
      <c r="G313" s="2"/>
      <c r="H313" s="2"/>
      <c r="I313" s="2"/>
      <c r="J313" s="2"/>
      <c r="K313" s="2"/>
      <c r="L313" s="2"/>
      <c r="M313" s="2"/>
      <c r="N313" s="2"/>
      <c r="O313" s="2"/>
      <c r="P313" s="2"/>
      <c r="Q313" s="2"/>
      <c r="R313" s="2"/>
      <c r="S313" s="2"/>
      <c r="T313" s="2"/>
      <c r="U313" s="2"/>
      <c r="V313" s="2"/>
      <c r="W313" s="2"/>
      <c r="X313" s="2"/>
      <c r="Y313" s="2"/>
      <c r="Z313" s="2"/>
      <c r="AA313" s="1622"/>
    </row>
    <row r="314" spans="1:27" ht="15.75">
      <c r="A314" s="2"/>
      <c r="B314" s="64"/>
      <c r="C314" s="2"/>
      <c r="D314" s="2"/>
      <c r="E314" s="2"/>
      <c r="F314" s="2"/>
      <c r="G314" s="2"/>
      <c r="H314" s="2"/>
      <c r="I314" s="2"/>
      <c r="J314" s="2"/>
      <c r="K314" s="2"/>
      <c r="L314" s="2"/>
      <c r="M314" s="2"/>
      <c r="N314" s="2"/>
      <c r="O314" s="2"/>
      <c r="P314" s="2"/>
      <c r="Q314" s="2"/>
      <c r="R314" s="2"/>
      <c r="S314" s="2"/>
      <c r="T314" s="2"/>
      <c r="U314" s="2"/>
      <c r="V314" s="2"/>
      <c r="W314" s="2"/>
      <c r="X314" s="2"/>
      <c r="Y314" s="2"/>
      <c r="Z314" s="2"/>
      <c r="AA314" s="1622"/>
    </row>
    <row r="315" spans="1:27" ht="15.75">
      <c r="A315" s="2"/>
      <c r="B315" s="64"/>
      <c r="C315" s="2"/>
      <c r="D315" s="2"/>
      <c r="E315" s="2"/>
      <c r="F315" s="2"/>
      <c r="G315" s="2"/>
      <c r="H315" s="2"/>
      <c r="I315" s="2"/>
      <c r="J315" s="2"/>
      <c r="K315" s="2"/>
      <c r="L315" s="2"/>
      <c r="M315" s="2"/>
      <c r="N315" s="2"/>
      <c r="O315" s="2"/>
      <c r="P315" s="2"/>
      <c r="Q315" s="2"/>
      <c r="R315" s="2"/>
      <c r="S315" s="2"/>
      <c r="T315" s="2"/>
      <c r="U315" s="2"/>
      <c r="V315" s="2"/>
      <c r="W315" s="2"/>
      <c r="X315" s="2"/>
      <c r="Y315" s="2"/>
      <c r="Z315" s="2"/>
      <c r="AA315" s="1622"/>
    </row>
    <row r="316" spans="1:27" ht="15.75">
      <c r="A316" s="2"/>
      <c r="B316" s="64"/>
      <c r="C316" s="2"/>
      <c r="D316" s="2"/>
      <c r="E316" s="2"/>
      <c r="F316" s="2"/>
      <c r="G316" s="2"/>
      <c r="H316" s="2"/>
      <c r="I316" s="2"/>
      <c r="J316" s="2"/>
      <c r="K316" s="2"/>
      <c r="L316" s="2"/>
      <c r="M316" s="2"/>
      <c r="N316" s="2"/>
      <c r="O316" s="2"/>
      <c r="P316" s="2"/>
      <c r="Q316" s="2"/>
      <c r="R316" s="2"/>
      <c r="S316" s="2"/>
      <c r="T316" s="2"/>
      <c r="U316" s="2"/>
      <c r="V316" s="2"/>
      <c r="W316" s="2"/>
      <c r="X316" s="2"/>
      <c r="Y316" s="2"/>
      <c r="Z316" s="2"/>
      <c r="AA316" s="1622"/>
    </row>
    <row r="317" spans="1:27" ht="15.75">
      <c r="A317" s="2"/>
      <c r="B317" s="64"/>
      <c r="C317" s="2"/>
      <c r="D317" s="2"/>
      <c r="E317" s="2"/>
      <c r="F317" s="2"/>
      <c r="G317" s="2"/>
      <c r="H317" s="2"/>
      <c r="I317" s="2"/>
      <c r="J317" s="2"/>
      <c r="K317" s="2"/>
      <c r="L317" s="2"/>
      <c r="M317" s="2"/>
      <c r="N317" s="2"/>
      <c r="O317" s="2"/>
      <c r="P317" s="2"/>
      <c r="Q317" s="2"/>
      <c r="R317" s="2"/>
      <c r="S317" s="2"/>
      <c r="T317" s="2"/>
      <c r="U317" s="2"/>
      <c r="V317" s="2"/>
      <c r="W317" s="2"/>
      <c r="X317" s="2"/>
      <c r="Y317" s="2"/>
      <c r="Z317" s="2"/>
      <c r="AA317" s="1622"/>
    </row>
    <row r="318" spans="1:27" ht="15.75">
      <c r="A318" s="2"/>
      <c r="B318" s="64"/>
      <c r="C318" s="2"/>
      <c r="D318" s="2"/>
      <c r="E318" s="2"/>
      <c r="F318" s="2"/>
      <c r="G318" s="2"/>
      <c r="H318" s="2"/>
      <c r="I318" s="2"/>
      <c r="J318" s="2"/>
      <c r="K318" s="2"/>
      <c r="L318" s="2"/>
      <c r="M318" s="2"/>
      <c r="N318" s="2"/>
      <c r="O318" s="2"/>
      <c r="P318" s="2"/>
      <c r="Q318" s="2"/>
      <c r="R318" s="2"/>
      <c r="S318" s="2"/>
      <c r="T318" s="2"/>
      <c r="U318" s="2"/>
      <c r="V318" s="2"/>
      <c r="W318" s="2"/>
      <c r="X318" s="2"/>
      <c r="Y318" s="2"/>
      <c r="Z318" s="2"/>
      <c r="AA318" s="1622"/>
    </row>
    <row r="319" spans="1:27" ht="15.75">
      <c r="A319" s="2"/>
      <c r="B319" s="64"/>
      <c r="C319" s="2"/>
      <c r="D319" s="2"/>
      <c r="E319" s="2"/>
      <c r="F319" s="2"/>
      <c r="G319" s="2"/>
      <c r="H319" s="2"/>
      <c r="I319" s="2"/>
      <c r="J319" s="2"/>
      <c r="K319" s="2"/>
      <c r="L319" s="2"/>
      <c r="M319" s="2"/>
      <c r="N319" s="2"/>
      <c r="O319" s="2"/>
      <c r="P319" s="2"/>
      <c r="Q319" s="2"/>
      <c r="R319" s="2"/>
      <c r="S319" s="2"/>
      <c r="T319" s="2"/>
      <c r="U319" s="2"/>
      <c r="V319" s="2"/>
      <c r="W319" s="2"/>
      <c r="X319" s="2"/>
      <c r="Y319" s="2"/>
      <c r="Z319" s="2"/>
      <c r="AA319" s="1622"/>
    </row>
    <row r="320" spans="1:27" ht="15.75">
      <c r="A320" s="2"/>
      <c r="B320" s="64"/>
      <c r="C320" s="2"/>
      <c r="D320" s="2"/>
      <c r="E320" s="2"/>
      <c r="F320" s="2"/>
      <c r="G320" s="2"/>
      <c r="H320" s="2"/>
      <c r="I320" s="2"/>
      <c r="J320" s="2"/>
      <c r="K320" s="2"/>
      <c r="L320" s="2"/>
      <c r="M320" s="2"/>
      <c r="N320" s="2"/>
      <c r="O320" s="2"/>
      <c r="P320" s="2"/>
      <c r="Q320" s="2"/>
      <c r="R320" s="2"/>
      <c r="S320" s="2"/>
      <c r="T320" s="2"/>
      <c r="U320" s="2"/>
      <c r="V320" s="2"/>
      <c r="W320" s="2"/>
      <c r="X320" s="2"/>
      <c r="Y320" s="2"/>
      <c r="Z320" s="2"/>
      <c r="AA320" s="1622"/>
    </row>
    <row r="321" spans="1:27" ht="15.75">
      <c r="A321" s="2"/>
      <c r="B321" s="64"/>
      <c r="C321" s="2"/>
      <c r="D321" s="2"/>
      <c r="E321" s="2"/>
      <c r="F321" s="2"/>
      <c r="G321" s="2"/>
      <c r="H321" s="2"/>
      <c r="I321" s="2"/>
      <c r="J321" s="2"/>
      <c r="K321" s="2"/>
      <c r="L321" s="2"/>
      <c r="M321" s="2"/>
      <c r="N321" s="2"/>
      <c r="O321" s="2"/>
      <c r="P321" s="2"/>
      <c r="Q321" s="2"/>
      <c r="R321" s="2"/>
      <c r="S321" s="2"/>
      <c r="T321" s="2"/>
      <c r="U321" s="2"/>
      <c r="V321" s="2"/>
      <c r="W321" s="2"/>
      <c r="X321" s="2"/>
      <c r="Y321" s="2"/>
      <c r="Z321" s="2"/>
      <c r="AA321" s="1622"/>
    </row>
    <row r="322" spans="1:27" ht="15.75">
      <c r="A322" s="2"/>
      <c r="B322" s="64"/>
      <c r="C322" s="2"/>
      <c r="D322" s="2"/>
      <c r="E322" s="2"/>
      <c r="F322" s="2"/>
      <c r="G322" s="2"/>
      <c r="H322" s="2"/>
      <c r="I322" s="2"/>
      <c r="J322" s="2"/>
      <c r="K322" s="2"/>
      <c r="L322" s="2"/>
      <c r="M322" s="2"/>
      <c r="N322" s="2"/>
      <c r="O322" s="2"/>
      <c r="P322" s="2"/>
      <c r="Q322" s="2"/>
      <c r="R322" s="2"/>
      <c r="S322" s="2"/>
      <c r="T322" s="2"/>
      <c r="U322" s="2"/>
      <c r="V322" s="2"/>
      <c r="W322" s="2"/>
      <c r="X322" s="2"/>
      <c r="Y322" s="2"/>
      <c r="Z322" s="2"/>
      <c r="AA322" s="1622"/>
    </row>
    <row r="323" spans="1:27" ht="15.75">
      <c r="A323" s="2"/>
      <c r="B323" s="64"/>
      <c r="C323" s="2"/>
      <c r="D323" s="2"/>
      <c r="E323" s="2"/>
      <c r="F323" s="2"/>
      <c r="G323" s="2"/>
      <c r="H323" s="2"/>
      <c r="I323" s="2"/>
      <c r="J323" s="2"/>
      <c r="K323" s="2"/>
      <c r="L323" s="2"/>
      <c r="M323" s="2"/>
      <c r="N323" s="2"/>
      <c r="O323" s="2"/>
      <c r="P323" s="2"/>
      <c r="Q323" s="2"/>
      <c r="R323" s="2"/>
      <c r="S323" s="2"/>
      <c r="T323" s="2"/>
      <c r="U323" s="2"/>
      <c r="V323" s="2"/>
      <c r="W323" s="2"/>
      <c r="X323" s="2"/>
      <c r="Y323" s="2"/>
      <c r="Z323" s="2"/>
      <c r="AA323" s="1622"/>
    </row>
    <row r="324" spans="1:27" ht="15.75">
      <c r="A324" s="2"/>
      <c r="B324" s="64"/>
      <c r="C324" s="2"/>
      <c r="D324" s="2"/>
      <c r="E324" s="2"/>
      <c r="F324" s="2"/>
      <c r="G324" s="2"/>
      <c r="H324" s="2"/>
      <c r="I324" s="2"/>
      <c r="J324" s="2"/>
      <c r="K324" s="2"/>
      <c r="L324" s="2"/>
      <c r="M324" s="2"/>
      <c r="N324" s="2"/>
      <c r="O324" s="2"/>
      <c r="P324" s="2"/>
      <c r="Q324" s="2"/>
      <c r="R324" s="2"/>
      <c r="S324" s="2"/>
      <c r="T324" s="2"/>
      <c r="U324" s="2"/>
      <c r="V324" s="2"/>
      <c r="W324" s="2"/>
      <c r="X324" s="2"/>
      <c r="Y324" s="2"/>
      <c r="Z324" s="2"/>
      <c r="AA324" s="1622"/>
    </row>
    <row r="325" spans="1:27" ht="15.75">
      <c r="A325" s="2"/>
      <c r="B325" s="64"/>
      <c r="C325" s="2"/>
      <c r="D325" s="2"/>
      <c r="E325" s="2"/>
      <c r="F325" s="2"/>
      <c r="G325" s="2"/>
      <c r="H325" s="2"/>
      <c r="I325" s="2"/>
      <c r="J325" s="2"/>
      <c r="K325" s="2"/>
      <c r="L325" s="2"/>
      <c r="M325" s="2"/>
      <c r="N325" s="2"/>
      <c r="O325" s="2"/>
      <c r="P325" s="2"/>
      <c r="Q325" s="2"/>
      <c r="R325" s="2"/>
      <c r="S325" s="2"/>
      <c r="T325" s="2"/>
      <c r="U325" s="2"/>
      <c r="V325" s="2"/>
      <c r="W325" s="2"/>
      <c r="X325" s="2"/>
      <c r="Y325" s="2"/>
      <c r="Z325" s="2"/>
      <c r="AA325" s="1622"/>
    </row>
    <row r="326" spans="1:27" ht="15.75">
      <c r="A326" s="2"/>
      <c r="B326" s="64"/>
      <c r="C326" s="2"/>
      <c r="D326" s="2"/>
      <c r="E326" s="2"/>
      <c r="F326" s="2"/>
      <c r="G326" s="2"/>
      <c r="H326" s="2"/>
      <c r="I326" s="2"/>
      <c r="J326" s="2"/>
      <c r="K326" s="2"/>
      <c r="L326" s="2"/>
      <c r="M326" s="2"/>
      <c r="N326" s="2"/>
      <c r="O326" s="2"/>
      <c r="P326" s="2"/>
      <c r="Q326" s="2"/>
      <c r="R326" s="2"/>
      <c r="S326" s="2"/>
      <c r="T326" s="2"/>
      <c r="U326" s="2"/>
      <c r="V326" s="2"/>
      <c r="W326" s="2"/>
      <c r="X326" s="2"/>
      <c r="Y326" s="2"/>
      <c r="Z326" s="2"/>
      <c r="AA326" s="1622"/>
    </row>
    <row r="327" spans="1:27" ht="15.75">
      <c r="A327" s="2"/>
      <c r="B327" s="64"/>
      <c r="C327" s="2"/>
      <c r="D327" s="2"/>
      <c r="E327" s="2"/>
      <c r="F327" s="2"/>
      <c r="G327" s="2"/>
      <c r="H327" s="2"/>
      <c r="I327" s="2"/>
      <c r="J327" s="2"/>
      <c r="K327" s="2"/>
      <c r="L327" s="2"/>
      <c r="M327" s="2"/>
      <c r="N327" s="2"/>
      <c r="O327" s="2"/>
      <c r="P327" s="2"/>
      <c r="Q327" s="2"/>
      <c r="R327" s="2"/>
      <c r="S327" s="2"/>
      <c r="T327" s="2"/>
      <c r="U327" s="2"/>
      <c r="V327" s="2"/>
      <c r="W327" s="2"/>
      <c r="X327" s="2"/>
      <c r="Y327" s="2"/>
      <c r="Z327" s="2"/>
      <c r="AA327" s="1622"/>
    </row>
    <row r="328" spans="1:27" ht="15.75">
      <c r="A328" s="2"/>
      <c r="B328" s="64"/>
      <c r="C328" s="2"/>
      <c r="D328" s="2"/>
      <c r="E328" s="2"/>
      <c r="F328" s="2"/>
      <c r="G328" s="2"/>
      <c r="H328" s="2"/>
      <c r="I328" s="2"/>
      <c r="J328" s="2"/>
      <c r="K328" s="2"/>
      <c r="L328" s="2"/>
      <c r="M328" s="2"/>
      <c r="N328" s="2"/>
      <c r="O328" s="2"/>
      <c r="P328" s="2"/>
      <c r="Q328" s="2"/>
      <c r="R328" s="2"/>
      <c r="S328" s="2"/>
      <c r="T328" s="2"/>
      <c r="U328" s="2"/>
      <c r="V328" s="2"/>
      <c r="W328" s="2"/>
      <c r="X328" s="2"/>
      <c r="Y328" s="2"/>
      <c r="Z328" s="2"/>
      <c r="AA328" s="1622"/>
    </row>
    <row r="329" spans="1:27" ht="15.75">
      <c r="A329" s="2"/>
      <c r="B329" s="64"/>
      <c r="C329" s="2"/>
      <c r="D329" s="2"/>
      <c r="E329" s="2"/>
      <c r="F329" s="2"/>
      <c r="G329" s="2"/>
      <c r="H329" s="2"/>
      <c r="I329" s="2"/>
      <c r="J329" s="2"/>
      <c r="K329" s="2"/>
      <c r="L329" s="2"/>
      <c r="M329" s="2"/>
      <c r="N329" s="2"/>
      <c r="O329" s="2"/>
      <c r="P329" s="2"/>
      <c r="Q329" s="2"/>
      <c r="R329" s="2"/>
      <c r="S329" s="2"/>
      <c r="T329" s="2"/>
      <c r="U329" s="2"/>
      <c r="V329" s="2"/>
      <c r="W329" s="2"/>
      <c r="X329" s="2"/>
      <c r="Y329" s="2"/>
      <c r="Z329" s="2"/>
      <c r="AA329" s="1622"/>
    </row>
    <row r="330" spans="1:27" ht="15.75">
      <c r="A330" s="2"/>
      <c r="B330" s="64"/>
      <c r="C330" s="2"/>
      <c r="D330" s="2"/>
      <c r="E330" s="2"/>
      <c r="F330" s="2"/>
      <c r="G330" s="2"/>
      <c r="H330" s="2"/>
      <c r="I330" s="2"/>
      <c r="J330" s="2"/>
      <c r="K330" s="2"/>
      <c r="L330" s="2"/>
      <c r="M330" s="2"/>
      <c r="N330" s="2"/>
      <c r="O330" s="2"/>
      <c r="P330" s="2"/>
      <c r="Q330" s="2"/>
      <c r="R330" s="2"/>
      <c r="S330" s="2"/>
      <c r="T330" s="2"/>
      <c r="U330" s="2"/>
      <c r="V330" s="2"/>
      <c r="W330" s="2"/>
      <c r="X330" s="2"/>
      <c r="Y330" s="2"/>
      <c r="Z330" s="2"/>
      <c r="AA330" s="1622"/>
    </row>
    <row r="331" spans="1:27" ht="15.75">
      <c r="A331" s="2"/>
      <c r="B331" s="64"/>
      <c r="C331" s="2"/>
      <c r="D331" s="2"/>
      <c r="E331" s="2"/>
      <c r="F331" s="2"/>
      <c r="G331" s="2"/>
      <c r="H331" s="2"/>
      <c r="I331" s="2"/>
      <c r="J331" s="2"/>
      <c r="K331" s="2"/>
      <c r="L331" s="2"/>
      <c r="M331" s="2"/>
      <c r="N331" s="2"/>
      <c r="O331" s="2"/>
      <c r="P331" s="2"/>
      <c r="Q331" s="2"/>
      <c r="R331" s="2"/>
      <c r="S331" s="2"/>
      <c r="T331" s="2"/>
      <c r="U331" s="2"/>
      <c r="V331" s="2"/>
      <c r="W331" s="2"/>
      <c r="X331" s="2"/>
      <c r="Y331" s="2"/>
      <c r="Z331" s="2"/>
      <c r="AA331" s="1622"/>
    </row>
    <row r="332" spans="1:27" ht="15.75">
      <c r="A332" s="2"/>
      <c r="B332" s="64"/>
      <c r="C332" s="2"/>
      <c r="D332" s="2"/>
      <c r="E332" s="2"/>
      <c r="F332" s="2"/>
      <c r="G332" s="2"/>
      <c r="H332" s="2"/>
      <c r="I332" s="2"/>
      <c r="J332" s="2"/>
      <c r="K332" s="2"/>
      <c r="L332" s="2"/>
      <c r="M332" s="2"/>
      <c r="N332" s="2"/>
      <c r="O332" s="2"/>
      <c r="P332" s="2"/>
      <c r="Q332" s="2"/>
      <c r="R332" s="2"/>
      <c r="S332" s="2"/>
      <c r="T332" s="2"/>
      <c r="U332" s="2"/>
      <c r="V332" s="2"/>
      <c r="W332" s="2"/>
      <c r="X332" s="2"/>
      <c r="Y332" s="2"/>
      <c r="Z332" s="2"/>
      <c r="AA332" s="1622"/>
    </row>
    <row r="333" spans="1:27" ht="15.75">
      <c r="A333" s="2"/>
      <c r="B333" s="64"/>
      <c r="C333" s="2"/>
      <c r="D333" s="2"/>
      <c r="E333" s="2"/>
      <c r="F333" s="2"/>
      <c r="G333" s="2"/>
      <c r="H333" s="2"/>
      <c r="I333" s="2"/>
      <c r="J333" s="2"/>
      <c r="K333" s="2"/>
      <c r="L333" s="2"/>
      <c r="M333" s="2"/>
      <c r="N333" s="2"/>
      <c r="O333" s="2"/>
      <c r="P333" s="2"/>
      <c r="Q333" s="2"/>
      <c r="R333" s="2"/>
      <c r="S333" s="2"/>
      <c r="T333" s="2"/>
      <c r="U333" s="2"/>
      <c r="V333" s="2"/>
      <c r="W333" s="2"/>
      <c r="X333" s="2"/>
      <c r="Y333" s="2"/>
      <c r="Z333" s="2"/>
      <c r="AA333" s="1622"/>
    </row>
    <row r="334" spans="1:27" ht="15.75">
      <c r="A334" s="2"/>
      <c r="B334" s="64"/>
      <c r="C334" s="2"/>
      <c r="D334" s="2"/>
      <c r="E334" s="2"/>
      <c r="F334" s="2"/>
      <c r="G334" s="2"/>
      <c r="H334" s="2"/>
      <c r="I334" s="2"/>
      <c r="J334" s="2"/>
      <c r="K334" s="2"/>
      <c r="L334" s="2"/>
      <c r="M334" s="2"/>
      <c r="N334" s="2"/>
      <c r="O334" s="2"/>
      <c r="P334" s="2"/>
      <c r="Q334" s="2"/>
      <c r="R334" s="2"/>
      <c r="S334" s="2"/>
      <c r="T334" s="2"/>
      <c r="U334" s="2"/>
      <c r="V334" s="2"/>
      <c r="W334" s="2"/>
      <c r="X334" s="2"/>
      <c r="Y334" s="2"/>
      <c r="Z334" s="2"/>
      <c r="AA334" s="1622"/>
    </row>
    <row r="335" spans="1:27" ht="15.75">
      <c r="A335" s="2"/>
      <c r="B335" s="64"/>
      <c r="C335" s="2"/>
      <c r="D335" s="2"/>
      <c r="E335" s="2"/>
      <c r="F335" s="2"/>
      <c r="G335" s="2"/>
      <c r="H335" s="2"/>
      <c r="I335" s="2"/>
      <c r="J335" s="2"/>
      <c r="K335" s="2"/>
      <c r="L335" s="2"/>
      <c r="M335" s="2"/>
      <c r="N335" s="2"/>
      <c r="O335" s="2"/>
      <c r="P335" s="2"/>
      <c r="Q335" s="2"/>
      <c r="R335" s="2"/>
      <c r="S335" s="2"/>
      <c r="T335" s="2"/>
      <c r="U335" s="2"/>
      <c r="V335" s="2"/>
      <c r="W335" s="2"/>
      <c r="X335" s="2"/>
      <c r="Y335" s="2"/>
      <c r="Z335" s="2"/>
      <c r="AA335" s="1622"/>
    </row>
    <row r="336" spans="1:27" ht="15.75">
      <c r="A336" s="2"/>
      <c r="B336" s="64"/>
      <c r="C336" s="2"/>
      <c r="D336" s="2"/>
      <c r="E336" s="2"/>
      <c r="F336" s="2"/>
      <c r="G336" s="2"/>
      <c r="H336" s="2"/>
      <c r="I336" s="2"/>
      <c r="J336" s="2"/>
      <c r="K336" s="2"/>
      <c r="L336" s="2"/>
      <c r="M336" s="2"/>
      <c r="N336" s="2"/>
      <c r="O336" s="2"/>
      <c r="P336" s="2"/>
      <c r="Q336" s="2"/>
      <c r="R336" s="2"/>
      <c r="S336" s="2"/>
      <c r="T336" s="2"/>
      <c r="U336" s="2"/>
      <c r="V336" s="2"/>
      <c r="W336" s="2"/>
      <c r="X336" s="2"/>
      <c r="Y336" s="2"/>
      <c r="Z336" s="2"/>
      <c r="AA336" s="1622"/>
    </row>
    <row r="337" spans="1:27" ht="15.75">
      <c r="A337" s="2"/>
      <c r="B337" s="64"/>
      <c r="C337" s="2"/>
      <c r="D337" s="2"/>
      <c r="E337" s="2"/>
      <c r="F337" s="2"/>
      <c r="G337" s="2"/>
      <c r="H337" s="2"/>
      <c r="I337" s="2"/>
      <c r="J337" s="2"/>
      <c r="K337" s="2"/>
      <c r="L337" s="2"/>
      <c r="M337" s="2"/>
      <c r="N337" s="2"/>
      <c r="O337" s="2"/>
      <c r="P337" s="2"/>
      <c r="Q337" s="2"/>
      <c r="R337" s="2"/>
      <c r="S337" s="2"/>
      <c r="T337" s="2"/>
      <c r="U337" s="2"/>
      <c r="V337" s="2"/>
      <c r="W337" s="2"/>
      <c r="X337" s="2"/>
      <c r="Y337" s="2"/>
      <c r="Z337" s="2"/>
      <c r="AA337" s="1622"/>
    </row>
    <row r="338" spans="1:27" ht="15.75">
      <c r="A338" s="2"/>
      <c r="B338" s="64"/>
      <c r="C338" s="2"/>
      <c r="D338" s="2"/>
      <c r="E338" s="2"/>
      <c r="F338" s="2"/>
      <c r="G338" s="2"/>
      <c r="H338" s="2"/>
      <c r="I338" s="2"/>
      <c r="J338" s="2"/>
      <c r="K338" s="2"/>
      <c r="L338" s="2"/>
      <c r="M338" s="2"/>
      <c r="N338" s="2"/>
      <c r="O338" s="2"/>
      <c r="P338" s="2"/>
      <c r="Q338" s="2"/>
      <c r="R338" s="2"/>
      <c r="S338" s="2"/>
      <c r="T338" s="2"/>
      <c r="U338" s="2"/>
      <c r="V338" s="2"/>
      <c r="W338" s="2"/>
      <c r="X338" s="2"/>
      <c r="Y338" s="2"/>
      <c r="Z338" s="2"/>
      <c r="AA338" s="1622"/>
    </row>
    <row r="339" spans="1:27" ht="15.75">
      <c r="A339" s="2"/>
      <c r="B339" s="64"/>
      <c r="C339" s="2"/>
      <c r="D339" s="2"/>
      <c r="E339" s="2"/>
      <c r="F339" s="2"/>
      <c r="G339" s="2"/>
      <c r="H339" s="2"/>
      <c r="I339" s="2"/>
      <c r="J339" s="2"/>
      <c r="K339" s="2"/>
      <c r="L339" s="2"/>
      <c r="M339" s="2"/>
      <c r="N339" s="2"/>
      <c r="O339" s="2"/>
      <c r="P339" s="2"/>
      <c r="Q339" s="2"/>
      <c r="R339" s="2"/>
      <c r="S339" s="2"/>
      <c r="T339" s="2"/>
      <c r="U339" s="2"/>
      <c r="V339" s="2"/>
      <c r="W339" s="2"/>
      <c r="X339" s="2"/>
      <c r="Y339" s="2"/>
      <c r="Z339" s="2"/>
      <c r="AA339" s="1622"/>
    </row>
    <row r="340" spans="1:27" ht="15.75">
      <c r="A340" s="2"/>
      <c r="B340" s="64"/>
      <c r="C340" s="2"/>
      <c r="D340" s="2"/>
      <c r="E340" s="2"/>
      <c r="F340" s="2"/>
      <c r="G340" s="2"/>
      <c r="H340" s="2"/>
      <c r="I340" s="2"/>
      <c r="J340" s="2"/>
      <c r="K340" s="2"/>
      <c r="L340" s="2"/>
      <c r="M340" s="2"/>
      <c r="N340" s="2"/>
      <c r="O340" s="2"/>
      <c r="P340" s="2"/>
      <c r="Q340" s="2"/>
      <c r="R340" s="2"/>
      <c r="S340" s="2"/>
      <c r="T340" s="2"/>
      <c r="U340" s="2"/>
      <c r="V340" s="2"/>
      <c r="W340" s="2"/>
      <c r="X340" s="2"/>
      <c r="Y340" s="2"/>
      <c r="Z340" s="2"/>
      <c r="AA340" s="1622"/>
    </row>
    <row r="341" spans="1:27" ht="15.75">
      <c r="A341" s="2"/>
      <c r="B341" s="64"/>
      <c r="C341" s="2"/>
      <c r="D341" s="2"/>
      <c r="E341" s="2"/>
      <c r="F341" s="2"/>
      <c r="G341" s="2"/>
      <c r="H341" s="2"/>
      <c r="I341" s="2"/>
      <c r="J341" s="2"/>
      <c r="K341" s="2"/>
      <c r="L341" s="2"/>
      <c r="M341" s="2"/>
      <c r="N341" s="2"/>
      <c r="O341" s="2"/>
      <c r="P341" s="2"/>
      <c r="Q341" s="2"/>
      <c r="R341" s="2"/>
      <c r="S341" s="2"/>
      <c r="T341" s="2"/>
      <c r="U341" s="2"/>
      <c r="V341" s="2"/>
      <c r="W341" s="2"/>
      <c r="X341" s="2"/>
      <c r="Y341" s="2"/>
      <c r="Z341" s="2"/>
      <c r="AA341" s="1622"/>
    </row>
    <row r="342" spans="1:27" ht="15.75">
      <c r="A342" s="2"/>
      <c r="B342" s="64"/>
      <c r="C342" s="2"/>
      <c r="D342" s="2"/>
      <c r="E342" s="2"/>
      <c r="F342" s="2"/>
      <c r="G342" s="2"/>
      <c r="H342" s="2"/>
      <c r="I342" s="2"/>
      <c r="J342" s="2"/>
      <c r="K342" s="2"/>
      <c r="L342" s="2"/>
      <c r="M342" s="2"/>
      <c r="N342" s="2"/>
      <c r="O342" s="2"/>
      <c r="P342" s="2"/>
      <c r="Q342" s="2"/>
      <c r="R342" s="2"/>
      <c r="S342" s="2"/>
      <c r="T342" s="2"/>
      <c r="U342" s="2"/>
      <c r="V342" s="2"/>
      <c r="W342" s="2"/>
      <c r="X342" s="2"/>
      <c r="Y342" s="2"/>
      <c r="Z342" s="2"/>
      <c r="AA342" s="1622"/>
    </row>
    <row r="343" spans="1:27" ht="15.75">
      <c r="A343" s="2"/>
      <c r="B343" s="64"/>
      <c r="C343" s="2"/>
      <c r="D343" s="2"/>
      <c r="E343" s="2"/>
      <c r="F343" s="2"/>
      <c r="G343" s="2"/>
      <c r="H343" s="2"/>
      <c r="I343" s="2"/>
      <c r="J343" s="2"/>
      <c r="K343" s="2"/>
      <c r="L343" s="2"/>
      <c r="M343" s="2"/>
      <c r="N343" s="2"/>
      <c r="O343" s="2"/>
      <c r="P343" s="2"/>
      <c r="Q343" s="2"/>
      <c r="R343" s="2"/>
      <c r="S343" s="2"/>
      <c r="T343" s="2"/>
      <c r="U343" s="2"/>
      <c r="V343" s="2"/>
      <c r="W343" s="2"/>
      <c r="X343" s="2"/>
      <c r="Y343" s="2"/>
      <c r="Z343" s="2"/>
      <c r="AA343" s="1622"/>
    </row>
    <row r="344" spans="1:27" ht="15.75">
      <c r="A344" s="2"/>
      <c r="B344" s="64"/>
      <c r="C344" s="2"/>
      <c r="D344" s="2"/>
      <c r="E344" s="2"/>
      <c r="F344" s="2"/>
      <c r="G344" s="2"/>
      <c r="H344" s="2"/>
      <c r="I344" s="2"/>
      <c r="J344" s="2"/>
      <c r="K344" s="2"/>
      <c r="L344" s="2"/>
      <c r="M344" s="2"/>
      <c r="N344" s="2"/>
      <c r="O344" s="2"/>
      <c r="P344" s="2"/>
      <c r="Q344" s="2"/>
      <c r="R344" s="2"/>
      <c r="S344" s="2"/>
      <c r="T344" s="2"/>
      <c r="U344" s="2"/>
      <c r="V344" s="2"/>
      <c r="W344" s="2"/>
      <c r="X344" s="2"/>
      <c r="Y344" s="2"/>
      <c r="Z344" s="2"/>
      <c r="AA344" s="1622"/>
    </row>
    <row r="345" spans="1:27" ht="15.75">
      <c r="A345" s="2"/>
      <c r="B345" s="64"/>
      <c r="C345" s="2"/>
      <c r="D345" s="2"/>
      <c r="E345" s="2"/>
      <c r="F345" s="2"/>
      <c r="G345" s="2"/>
      <c r="H345" s="2"/>
      <c r="I345" s="2"/>
      <c r="J345" s="2"/>
      <c r="K345" s="2"/>
      <c r="L345" s="2"/>
      <c r="M345" s="2"/>
      <c r="N345" s="2"/>
      <c r="O345" s="2"/>
      <c r="P345" s="2"/>
      <c r="Q345" s="2"/>
      <c r="R345" s="2"/>
      <c r="S345" s="2"/>
      <c r="T345" s="2"/>
      <c r="U345" s="2"/>
      <c r="V345" s="2"/>
      <c r="W345" s="2"/>
      <c r="X345" s="2"/>
      <c r="Y345" s="2"/>
      <c r="Z345" s="2"/>
      <c r="AA345" s="1622"/>
    </row>
    <row r="346" spans="1:27" ht="15.75">
      <c r="A346" s="2"/>
      <c r="B346" s="64"/>
      <c r="C346" s="2"/>
      <c r="D346" s="2"/>
      <c r="E346" s="2"/>
      <c r="F346" s="2"/>
      <c r="G346" s="2"/>
      <c r="H346" s="2"/>
      <c r="I346" s="2"/>
      <c r="J346" s="2"/>
      <c r="K346" s="2"/>
      <c r="L346" s="2"/>
      <c r="M346" s="2"/>
      <c r="N346" s="2"/>
      <c r="O346" s="2"/>
      <c r="P346" s="2"/>
      <c r="Q346" s="2"/>
      <c r="R346" s="2"/>
      <c r="S346" s="2"/>
      <c r="T346" s="2"/>
      <c r="U346" s="2"/>
      <c r="V346" s="2"/>
      <c r="W346" s="2"/>
      <c r="X346" s="2"/>
      <c r="Y346" s="2"/>
      <c r="Z346" s="2"/>
      <c r="AA346" s="1622"/>
    </row>
    <row r="347" spans="1:27" ht="15.75">
      <c r="A347" s="2"/>
      <c r="B347" s="64"/>
      <c r="C347" s="2"/>
      <c r="D347" s="2"/>
      <c r="E347" s="2"/>
      <c r="F347" s="2"/>
      <c r="G347" s="2"/>
      <c r="H347" s="2"/>
      <c r="I347" s="2"/>
      <c r="J347" s="2"/>
      <c r="K347" s="2"/>
      <c r="L347" s="2"/>
      <c r="M347" s="2"/>
      <c r="N347" s="2"/>
      <c r="O347" s="2"/>
      <c r="P347" s="2"/>
      <c r="Q347" s="2"/>
      <c r="R347" s="2"/>
      <c r="S347" s="2"/>
      <c r="T347" s="2"/>
      <c r="U347" s="2"/>
      <c r="V347" s="2"/>
      <c r="W347" s="2"/>
      <c r="X347" s="2"/>
      <c r="Y347" s="2"/>
      <c r="Z347" s="2"/>
      <c r="AA347" s="1622"/>
    </row>
    <row r="348" spans="1:27" ht="15.75">
      <c r="A348" s="2"/>
      <c r="B348" s="64"/>
      <c r="C348" s="2"/>
      <c r="D348" s="2"/>
      <c r="E348" s="2"/>
      <c r="F348" s="2"/>
      <c r="G348" s="2"/>
      <c r="H348" s="2"/>
      <c r="I348" s="2"/>
      <c r="J348" s="2"/>
      <c r="K348" s="2"/>
      <c r="L348" s="2"/>
      <c r="M348" s="2"/>
      <c r="N348" s="2"/>
      <c r="O348" s="2"/>
      <c r="P348" s="2"/>
      <c r="Q348" s="2"/>
      <c r="R348" s="2"/>
      <c r="S348" s="2"/>
      <c r="T348" s="2"/>
      <c r="U348" s="2"/>
      <c r="V348" s="2"/>
      <c r="W348" s="2"/>
      <c r="X348" s="2"/>
      <c r="Y348" s="2"/>
      <c r="Z348" s="2"/>
      <c r="AA348" s="1622"/>
    </row>
    <row r="349" spans="1:27" ht="15.75">
      <c r="A349" s="2"/>
      <c r="B349" s="64"/>
      <c r="C349" s="2"/>
      <c r="D349" s="2"/>
      <c r="E349" s="2"/>
      <c r="F349" s="2"/>
      <c r="G349" s="2"/>
      <c r="H349" s="2"/>
      <c r="I349" s="2"/>
      <c r="J349" s="2"/>
      <c r="K349" s="2"/>
      <c r="L349" s="2"/>
      <c r="M349" s="2"/>
      <c r="N349" s="2"/>
      <c r="O349" s="2"/>
      <c r="P349" s="2"/>
      <c r="Q349" s="2"/>
      <c r="R349" s="2"/>
      <c r="S349" s="2"/>
      <c r="T349" s="2"/>
      <c r="U349" s="2"/>
      <c r="V349" s="2"/>
      <c r="W349" s="2"/>
      <c r="X349" s="2"/>
      <c r="Y349" s="2"/>
      <c r="Z349" s="2"/>
      <c r="AA349" s="1622"/>
    </row>
    <row r="350" spans="1:27" ht="15.75">
      <c r="A350" s="2"/>
      <c r="B350" s="64"/>
      <c r="C350" s="2"/>
      <c r="D350" s="2"/>
      <c r="E350" s="2"/>
      <c r="F350" s="2"/>
      <c r="G350" s="2"/>
      <c r="H350" s="2"/>
      <c r="I350" s="2"/>
      <c r="J350" s="2"/>
      <c r="K350" s="2"/>
      <c r="L350" s="2"/>
      <c r="M350" s="2"/>
      <c r="N350" s="2"/>
      <c r="O350" s="2"/>
      <c r="P350" s="2"/>
      <c r="Q350" s="2"/>
      <c r="R350" s="2"/>
      <c r="S350" s="2"/>
      <c r="T350" s="2"/>
      <c r="U350" s="2"/>
      <c r="V350" s="2"/>
      <c r="W350" s="2"/>
      <c r="X350" s="2"/>
      <c r="Y350" s="2"/>
      <c r="Z350" s="2"/>
      <c r="AA350" s="1622"/>
    </row>
    <row r="351" spans="1:27" ht="15.75">
      <c r="A351" s="2"/>
      <c r="B351" s="64"/>
      <c r="C351" s="2"/>
      <c r="D351" s="2"/>
      <c r="E351" s="2"/>
      <c r="F351" s="2"/>
      <c r="G351" s="2"/>
      <c r="H351" s="2"/>
      <c r="I351" s="2"/>
      <c r="J351" s="2"/>
      <c r="K351" s="2"/>
      <c r="L351" s="2"/>
      <c r="M351" s="2"/>
      <c r="N351" s="2"/>
      <c r="O351" s="2"/>
      <c r="P351" s="2"/>
      <c r="Q351" s="2"/>
      <c r="R351" s="2"/>
      <c r="S351" s="2"/>
      <c r="T351" s="2"/>
      <c r="U351" s="2"/>
      <c r="V351" s="2"/>
      <c r="W351" s="2"/>
      <c r="X351" s="2"/>
      <c r="Y351" s="2"/>
      <c r="Z351" s="2"/>
      <c r="AA351" s="1622"/>
    </row>
    <row r="352" spans="1:27" ht="15.75">
      <c r="A352" s="2"/>
      <c r="B352" s="64"/>
      <c r="C352" s="2"/>
      <c r="D352" s="2"/>
      <c r="E352" s="2"/>
      <c r="F352" s="2"/>
      <c r="G352" s="2"/>
      <c r="H352" s="2"/>
      <c r="I352" s="2"/>
      <c r="J352" s="2"/>
      <c r="K352" s="2"/>
      <c r="L352" s="2"/>
      <c r="M352" s="2"/>
      <c r="N352" s="2"/>
      <c r="O352" s="2"/>
      <c r="P352" s="2"/>
      <c r="Q352" s="2"/>
      <c r="R352" s="2"/>
      <c r="S352" s="2"/>
      <c r="T352" s="2"/>
      <c r="U352" s="2"/>
      <c r="V352" s="2"/>
      <c r="W352" s="2"/>
      <c r="X352" s="2"/>
      <c r="Y352" s="2"/>
      <c r="Z352" s="2"/>
      <c r="AA352" s="1622"/>
    </row>
    <row r="353" spans="1:27" ht="15.75">
      <c r="A353" s="2"/>
      <c r="B353" s="64"/>
      <c r="C353" s="2"/>
      <c r="D353" s="2"/>
      <c r="E353" s="2"/>
      <c r="F353" s="2"/>
      <c r="G353" s="2"/>
      <c r="H353" s="2"/>
      <c r="I353" s="2"/>
      <c r="J353" s="2"/>
      <c r="K353" s="2"/>
      <c r="L353" s="2"/>
      <c r="M353" s="2"/>
      <c r="N353" s="2"/>
      <c r="O353" s="2"/>
      <c r="P353" s="2"/>
      <c r="Q353" s="2"/>
      <c r="R353" s="2"/>
      <c r="S353" s="2"/>
      <c r="T353" s="2"/>
      <c r="U353" s="2"/>
      <c r="V353" s="2"/>
      <c r="W353" s="2"/>
      <c r="X353" s="2"/>
      <c r="Y353" s="2"/>
      <c r="Z353" s="2"/>
      <c r="AA353" s="1622"/>
    </row>
    <row r="354" spans="1:27" ht="15.75">
      <c r="A354" s="2"/>
      <c r="B354" s="64"/>
      <c r="C354" s="2"/>
      <c r="D354" s="2"/>
      <c r="E354" s="2"/>
      <c r="F354" s="2"/>
      <c r="G354" s="2"/>
      <c r="H354" s="2"/>
      <c r="I354" s="2"/>
      <c r="J354" s="2"/>
      <c r="K354" s="2"/>
      <c r="L354" s="2"/>
      <c r="M354" s="2"/>
      <c r="N354" s="2"/>
      <c r="O354" s="2"/>
      <c r="P354" s="2"/>
      <c r="Q354" s="2"/>
      <c r="R354" s="2"/>
      <c r="S354" s="2"/>
      <c r="T354" s="2"/>
      <c r="U354" s="2"/>
      <c r="V354" s="2"/>
      <c r="W354" s="2"/>
      <c r="X354" s="2"/>
      <c r="Y354" s="2"/>
      <c r="Z354" s="2"/>
      <c r="AA354" s="1622"/>
    </row>
    <row r="355" spans="1:27" ht="15.75">
      <c r="A355" s="2"/>
      <c r="B355" s="64"/>
      <c r="C355" s="2"/>
      <c r="D355" s="2"/>
      <c r="E355" s="2"/>
      <c r="F355" s="2"/>
      <c r="G355" s="2"/>
      <c r="H355" s="2"/>
      <c r="I355" s="2"/>
      <c r="J355" s="2"/>
      <c r="K355" s="2"/>
      <c r="L355" s="2"/>
      <c r="M355" s="2"/>
      <c r="N355" s="2"/>
      <c r="O355" s="2"/>
      <c r="P355" s="2"/>
      <c r="Q355" s="2"/>
      <c r="R355" s="2"/>
      <c r="S355" s="2"/>
      <c r="T355" s="2"/>
      <c r="U355" s="2"/>
      <c r="V355" s="2"/>
      <c r="W355" s="2"/>
      <c r="X355" s="2"/>
      <c r="Y355" s="2"/>
      <c r="Z355" s="2"/>
      <c r="AA355" s="1622"/>
    </row>
    <row r="356" spans="1:27" ht="15.75">
      <c r="A356" s="2"/>
      <c r="B356" s="64"/>
      <c r="C356" s="2"/>
      <c r="D356" s="2"/>
      <c r="E356" s="2"/>
      <c r="F356" s="2"/>
      <c r="G356" s="2"/>
      <c r="H356" s="2"/>
      <c r="I356" s="2"/>
      <c r="J356" s="2"/>
      <c r="K356" s="2"/>
      <c r="L356" s="2"/>
      <c r="M356" s="2"/>
      <c r="N356" s="2"/>
      <c r="O356" s="2"/>
      <c r="P356" s="2"/>
      <c r="Q356" s="2"/>
      <c r="R356" s="2"/>
      <c r="S356" s="2"/>
      <c r="T356" s="2"/>
      <c r="U356" s="2"/>
      <c r="V356" s="2"/>
      <c r="W356" s="2"/>
      <c r="X356" s="2"/>
      <c r="Y356" s="2"/>
      <c r="Z356" s="2"/>
      <c r="AA356" s="1622"/>
    </row>
    <row r="357" spans="1:27" ht="15.75">
      <c r="A357" s="2"/>
      <c r="B357" s="64"/>
      <c r="C357" s="2"/>
      <c r="D357" s="2"/>
      <c r="E357" s="2"/>
      <c r="F357" s="2"/>
      <c r="G357" s="2"/>
      <c r="H357" s="2"/>
      <c r="I357" s="2"/>
      <c r="J357" s="2"/>
      <c r="K357" s="2"/>
      <c r="L357" s="2"/>
      <c r="M357" s="2"/>
      <c r="N357" s="2"/>
      <c r="O357" s="2"/>
      <c r="P357" s="2"/>
      <c r="Q357" s="2"/>
      <c r="R357" s="2"/>
      <c r="S357" s="2"/>
      <c r="T357" s="2"/>
      <c r="U357" s="2"/>
      <c r="V357" s="2"/>
      <c r="W357" s="2"/>
      <c r="X357" s="2"/>
      <c r="Y357" s="2"/>
      <c r="Z357" s="2"/>
      <c r="AA357" s="1622"/>
    </row>
    <row r="358" spans="1:27" ht="15.75">
      <c r="A358" s="2"/>
      <c r="B358" s="64"/>
      <c r="C358" s="2"/>
      <c r="D358" s="2"/>
      <c r="E358" s="2"/>
      <c r="F358" s="2"/>
      <c r="G358" s="2"/>
      <c r="H358" s="2"/>
      <c r="I358" s="2"/>
      <c r="J358" s="2"/>
      <c r="K358" s="2"/>
      <c r="L358" s="2"/>
      <c r="M358" s="2"/>
      <c r="N358" s="2"/>
      <c r="O358" s="2"/>
      <c r="P358" s="2"/>
      <c r="Q358" s="2"/>
      <c r="R358" s="2"/>
      <c r="S358" s="2"/>
      <c r="T358" s="2"/>
      <c r="U358" s="2"/>
      <c r="V358" s="2"/>
      <c r="W358" s="2"/>
      <c r="X358" s="2"/>
      <c r="Y358" s="2"/>
      <c r="Z358" s="2"/>
      <c r="AA358" s="1622"/>
    </row>
    <row r="359" spans="1:27" ht="15.75">
      <c r="A359" s="2"/>
      <c r="B359" s="64"/>
      <c r="C359" s="2"/>
      <c r="D359" s="2"/>
      <c r="E359" s="2"/>
      <c r="F359" s="2"/>
      <c r="G359" s="2"/>
      <c r="H359" s="2"/>
      <c r="I359" s="2"/>
      <c r="J359" s="2"/>
      <c r="K359" s="2"/>
      <c r="L359" s="2"/>
      <c r="M359" s="2"/>
      <c r="N359" s="2"/>
      <c r="O359" s="2"/>
      <c r="P359" s="2"/>
      <c r="Q359" s="2"/>
      <c r="R359" s="2"/>
      <c r="S359" s="2"/>
      <c r="T359" s="2"/>
      <c r="U359" s="2"/>
      <c r="V359" s="2"/>
      <c r="W359" s="2"/>
      <c r="X359" s="2"/>
      <c r="Y359" s="2"/>
      <c r="Z359" s="2"/>
      <c r="AA359" s="1622"/>
    </row>
    <row r="360" spans="1:27" ht="15.75">
      <c r="A360" s="2"/>
      <c r="B360" s="64"/>
      <c r="C360" s="2"/>
      <c r="D360" s="2"/>
      <c r="E360" s="2"/>
      <c r="F360" s="2"/>
      <c r="G360" s="2"/>
      <c r="H360" s="2"/>
      <c r="I360" s="2"/>
      <c r="J360" s="2"/>
      <c r="K360" s="2"/>
      <c r="L360" s="2"/>
      <c r="M360" s="2"/>
      <c r="N360" s="2"/>
      <c r="O360" s="2"/>
      <c r="P360" s="2"/>
      <c r="Q360" s="2"/>
      <c r="R360" s="2"/>
      <c r="S360" s="2"/>
      <c r="T360" s="2"/>
      <c r="U360" s="2"/>
      <c r="V360" s="2"/>
      <c r="W360" s="2"/>
      <c r="X360" s="2"/>
      <c r="Y360" s="2"/>
      <c r="Z360" s="2"/>
      <c r="AA360" s="1622"/>
    </row>
    <row r="361" spans="1:27" ht="15.75">
      <c r="A361" s="2"/>
      <c r="B361" s="64"/>
      <c r="C361" s="2"/>
      <c r="D361" s="2"/>
      <c r="E361" s="2"/>
      <c r="F361" s="2"/>
      <c r="G361" s="2"/>
      <c r="H361" s="2"/>
      <c r="I361" s="2"/>
      <c r="J361" s="2"/>
      <c r="K361" s="2"/>
      <c r="L361" s="2"/>
      <c r="M361" s="2"/>
      <c r="N361" s="2"/>
      <c r="O361" s="2"/>
      <c r="P361" s="2"/>
      <c r="Q361" s="2"/>
      <c r="R361" s="2"/>
      <c r="S361" s="2"/>
      <c r="T361" s="2"/>
      <c r="U361" s="2"/>
      <c r="V361" s="2"/>
      <c r="W361" s="2"/>
      <c r="X361" s="2"/>
      <c r="Y361" s="2"/>
      <c r="Z361" s="2"/>
      <c r="AA361" s="1622"/>
    </row>
    <row r="362" spans="1:27" ht="15.75">
      <c r="A362" s="2"/>
      <c r="B362" s="64"/>
      <c r="C362" s="2"/>
      <c r="D362" s="2"/>
      <c r="E362" s="2"/>
      <c r="F362" s="2"/>
      <c r="G362" s="2"/>
      <c r="H362" s="2"/>
      <c r="I362" s="2"/>
      <c r="J362" s="2"/>
      <c r="K362" s="2"/>
      <c r="L362" s="2"/>
      <c r="M362" s="2"/>
      <c r="N362" s="2"/>
      <c r="O362" s="2"/>
      <c r="P362" s="2"/>
      <c r="Q362" s="2"/>
      <c r="R362" s="2"/>
      <c r="S362" s="2"/>
      <c r="T362" s="2"/>
      <c r="U362" s="2"/>
      <c r="V362" s="2"/>
      <c r="W362" s="2"/>
      <c r="X362" s="2"/>
      <c r="Y362" s="2"/>
      <c r="Z362" s="2"/>
      <c r="AA362" s="1622"/>
    </row>
    <row r="363" spans="1:27" ht="15.75">
      <c r="A363" s="2"/>
      <c r="B363" s="64"/>
      <c r="C363" s="2"/>
      <c r="D363" s="2"/>
      <c r="E363" s="2"/>
      <c r="F363" s="2"/>
      <c r="G363" s="2"/>
      <c r="H363" s="2"/>
      <c r="I363" s="2"/>
      <c r="J363" s="2"/>
      <c r="K363" s="2"/>
      <c r="L363" s="2"/>
      <c r="M363" s="2"/>
      <c r="N363" s="2"/>
      <c r="O363" s="2"/>
      <c r="P363" s="2"/>
      <c r="Q363" s="2"/>
      <c r="R363" s="2"/>
      <c r="S363" s="2"/>
      <c r="T363" s="2"/>
      <c r="U363" s="2"/>
      <c r="V363" s="2"/>
      <c r="W363" s="2"/>
      <c r="X363" s="2"/>
      <c r="Y363" s="2"/>
      <c r="Z363" s="2"/>
      <c r="AA363" s="1622"/>
    </row>
    <row r="364" spans="1:27" ht="15.75">
      <c r="A364" s="2"/>
      <c r="B364" s="64"/>
      <c r="C364" s="2"/>
      <c r="D364" s="2"/>
      <c r="E364" s="2"/>
      <c r="F364" s="2"/>
      <c r="G364" s="2"/>
      <c r="H364" s="2"/>
      <c r="I364" s="2"/>
      <c r="J364" s="2"/>
      <c r="K364" s="2"/>
      <c r="L364" s="2"/>
      <c r="M364" s="2"/>
      <c r="N364" s="2"/>
      <c r="O364" s="2"/>
      <c r="P364" s="2"/>
      <c r="Q364" s="2"/>
      <c r="R364" s="2"/>
      <c r="S364" s="2"/>
      <c r="T364" s="2"/>
      <c r="U364" s="2"/>
      <c r="V364" s="2"/>
      <c r="W364" s="2"/>
      <c r="X364" s="2"/>
      <c r="Y364" s="2"/>
      <c r="Z364" s="2"/>
      <c r="AA364" s="1622"/>
    </row>
    <row r="365" spans="1:27" ht="15.75">
      <c r="A365" s="2"/>
      <c r="B365" s="64"/>
      <c r="C365" s="2"/>
      <c r="D365" s="2"/>
      <c r="E365" s="2"/>
      <c r="F365" s="2"/>
      <c r="G365" s="2"/>
      <c r="H365" s="2"/>
      <c r="I365" s="2"/>
      <c r="J365" s="2"/>
      <c r="K365" s="2"/>
      <c r="L365" s="2"/>
      <c r="M365" s="2"/>
      <c r="N365" s="2"/>
      <c r="O365" s="2"/>
      <c r="P365" s="2"/>
      <c r="Q365" s="2"/>
      <c r="R365" s="2"/>
      <c r="S365" s="2"/>
      <c r="T365" s="2"/>
      <c r="U365" s="2"/>
      <c r="V365" s="2"/>
      <c r="W365" s="2"/>
      <c r="X365" s="2"/>
      <c r="Y365" s="2"/>
      <c r="Z365" s="2"/>
      <c r="AA365" s="1622"/>
    </row>
    <row r="366" spans="1:27" ht="15.75">
      <c r="A366" s="2"/>
      <c r="B366" s="64"/>
      <c r="C366" s="2"/>
      <c r="D366" s="2"/>
      <c r="E366" s="2"/>
      <c r="F366" s="2"/>
      <c r="G366" s="2"/>
      <c r="H366" s="2"/>
      <c r="I366" s="2"/>
      <c r="J366" s="2"/>
      <c r="K366" s="2"/>
      <c r="L366" s="2"/>
      <c r="M366" s="2"/>
      <c r="N366" s="2"/>
      <c r="O366" s="2"/>
      <c r="P366" s="2"/>
      <c r="Q366" s="2"/>
      <c r="R366" s="2"/>
      <c r="S366" s="2"/>
      <c r="T366" s="2"/>
      <c r="U366" s="2"/>
      <c r="V366" s="2"/>
      <c r="W366" s="2"/>
      <c r="X366" s="2"/>
      <c r="Y366" s="2"/>
      <c r="Z366" s="2"/>
      <c r="AA366" s="1622"/>
    </row>
    <row r="367" spans="1:27" ht="15.75">
      <c r="A367" s="2"/>
      <c r="B367" s="64"/>
      <c r="C367" s="2"/>
      <c r="D367" s="2"/>
      <c r="E367" s="2"/>
      <c r="F367" s="2"/>
      <c r="G367" s="2"/>
      <c r="H367" s="2"/>
      <c r="I367" s="2"/>
      <c r="J367" s="2"/>
      <c r="K367" s="2"/>
      <c r="L367" s="2"/>
      <c r="M367" s="2"/>
      <c r="N367" s="2"/>
      <c r="O367" s="2"/>
      <c r="P367" s="2"/>
      <c r="Q367" s="2"/>
      <c r="R367" s="2"/>
      <c r="S367" s="2"/>
      <c r="T367" s="2"/>
      <c r="U367" s="2"/>
      <c r="V367" s="2"/>
      <c r="W367" s="2"/>
      <c r="X367" s="2"/>
      <c r="Y367" s="2"/>
      <c r="Z367" s="2"/>
      <c r="AA367" s="1622"/>
    </row>
    <row r="368" spans="1:27" ht="15.75">
      <c r="A368" s="2"/>
      <c r="B368" s="64"/>
      <c r="C368" s="2"/>
      <c r="D368" s="2"/>
      <c r="E368" s="2"/>
      <c r="F368" s="2"/>
      <c r="G368" s="2"/>
      <c r="H368" s="2"/>
      <c r="I368" s="2"/>
      <c r="J368" s="2"/>
      <c r="K368" s="2"/>
      <c r="L368" s="2"/>
      <c r="M368" s="2"/>
      <c r="N368" s="2"/>
      <c r="O368" s="2"/>
      <c r="P368" s="2"/>
      <c r="Q368" s="2"/>
      <c r="R368" s="2"/>
      <c r="S368" s="2"/>
      <c r="T368" s="2"/>
      <c r="U368" s="2"/>
      <c r="V368" s="2"/>
      <c r="W368" s="2"/>
      <c r="X368" s="2"/>
      <c r="Y368" s="2"/>
      <c r="Z368" s="2"/>
      <c r="AA368" s="1622"/>
    </row>
    <row r="369" spans="1:27" ht="15.75">
      <c r="A369" s="2"/>
      <c r="B369" s="64"/>
      <c r="C369" s="2"/>
      <c r="D369" s="2"/>
      <c r="E369" s="2"/>
      <c r="F369" s="2"/>
      <c r="G369" s="2"/>
      <c r="H369" s="2"/>
      <c r="I369" s="2"/>
      <c r="J369" s="2"/>
      <c r="K369" s="2"/>
      <c r="L369" s="2"/>
      <c r="M369" s="2"/>
      <c r="N369" s="2"/>
      <c r="O369" s="2"/>
      <c r="P369" s="2"/>
      <c r="Q369" s="2"/>
      <c r="R369" s="2"/>
      <c r="S369" s="2"/>
      <c r="T369" s="2"/>
      <c r="U369" s="2"/>
      <c r="V369" s="2"/>
      <c r="W369" s="2"/>
      <c r="X369" s="2"/>
      <c r="Y369" s="2"/>
      <c r="Z369" s="2"/>
      <c r="AA369" s="1622"/>
    </row>
    <row r="370" spans="1:27" ht="15.75">
      <c r="A370" s="2"/>
      <c r="B370" s="64"/>
      <c r="C370" s="2"/>
      <c r="D370" s="2"/>
      <c r="E370" s="2"/>
      <c r="F370" s="2"/>
      <c r="G370" s="2"/>
      <c r="H370" s="2"/>
      <c r="I370" s="2"/>
      <c r="J370" s="2"/>
      <c r="K370" s="2"/>
      <c r="L370" s="2"/>
      <c r="M370" s="2"/>
      <c r="N370" s="2"/>
      <c r="O370" s="2"/>
      <c r="P370" s="2"/>
      <c r="Q370" s="2"/>
      <c r="R370" s="2"/>
      <c r="S370" s="2"/>
      <c r="T370" s="2"/>
      <c r="U370" s="2"/>
      <c r="V370" s="2"/>
      <c r="W370" s="2"/>
      <c r="X370" s="2"/>
      <c r="Y370" s="2"/>
      <c r="Z370" s="2"/>
      <c r="AA370" s="1622"/>
    </row>
    <row r="371" spans="1:27" ht="15.75">
      <c r="A371" s="2"/>
      <c r="B371" s="64"/>
      <c r="C371" s="2"/>
      <c r="D371" s="2"/>
      <c r="E371" s="2"/>
      <c r="F371" s="2"/>
      <c r="G371" s="2"/>
      <c r="H371" s="2"/>
      <c r="I371" s="2"/>
      <c r="J371" s="2"/>
      <c r="K371" s="2"/>
      <c r="L371" s="2"/>
      <c r="M371" s="2"/>
      <c r="N371" s="2"/>
      <c r="O371" s="2"/>
      <c r="P371" s="2"/>
      <c r="Q371" s="2"/>
      <c r="R371" s="2"/>
      <c r="S371" s="2"/>
      <c r="T371" s="2"/>
      <c r="U371" s="2"/>
      <c r="V371" s="2"/>
      <c r="W371" s="2"/>
      <c r="X371" s="2"/>
      <c r="Y371" s="2"/>
      <c r="Z371" s="2"/>
      <c r="AA371" s="1622"/>
    </row>
    <row r="372" spans="1:27" ht="15.75">
      <c r="A372" s="2"/>
      <c r="B372" s="64"/>
      <c r="C372" s="2"/>
      <c r="D372" s="2"/>
      <c r="E372" s="2"/>
      <c r="F372" s="2"/>
      <c r="G372" s="2"/>
      <c r="H372" s="2"/>
      <c r="I372" s="2"/>
      <c r="J372" s="2"/>
      <c r="K372" s="2"/>
      <c r="L372" s="2"/>
      <c r="M372" s="2"/>
      <c r="N372" s="2"/>
      <c r="O372" s="2"/>
      <c r="P372" s="2"/>
      <c r="Q372" s="2"/>
      <c r="R372" s="2"/>
      <c r="S372" s="2"/>
      <c r="T372" s="2"/>
      <c r="U372" s="2"/>
      <c r="V372" s="2"/>
      <c r="W372" s="2"/>
      <c r="X372" s="2"/>
      <c r="Y372" s="2"/>
      <c r="Z372" s="2"/>
      <c r="AA372" s="1622"/>
    </row>
    <row r="373" spans="1:27" ht="15.75">
      <c r="A373" s="2"/>
      <c r="B373" s="64"/>
      <c r="C373" s="2"/>
      <c r="D373" s="2"/>
      <c r="E373" s="2"/>
      <c r="F373" s="2"/>
      <c r="G373" s="2"/>
      <c r="H373" s="2"/>
      <c r="I373" s="2"/>
      <c r="J373" s="2"/>
      <c r="K373" s="2"/>
      <c r="L373" s="2"/>
      <c r="M373" s="2"/>
      <c r="N373" s="2"/>
      <c r="O373" s="2"/>
      <c r="P373" s="2"/>
      <c r="Q373" s="2"/>
      <c r="R373" s="2"/>
      <c r="S373" s="2"/>
      <c r="T373" s="2"/>
      <c r="U373" s="2"/>
      <c r="V373" s="2"/>
      <c r="W373" s="2"/>
      <c r="X373" s="2"/>
      <c r="Y373" s="2"/>
      <c r="Z373" s="2"/>
      <c r="AA373" s="1622"/>
    </row>
    <row r="374" spans="1:27" ht="15.75">
      <c r="A374" s="2"/>
      <c r="B374" s="64"/>
      <c r="C374" s="2"/>
      <c r="D374" s="2"/>
      <c r="E374" s="2"/>
      <c r="F374" s="2"/>
      <c r="G374" s="2"/>
      <c r="H374" s="2"/>
      <c r="I374" s="2"/>
      <c r="J374" s="2"/>
      <c r="K374" s="2"/>
      <c r="L374" s="2"/>
      <c r="M374" s="2"/>
      <c r="N374" s="2"/>
      <c r="O374" s="2"/>
      <c r="P374" s="2"/>
      <c r="Q374" s="2"/>
      <c r="R374" s="2"/>
      <c r="S374" s="2"/>
      <c r="T374" s="2"/>
      <c r="U374" s="2"/>
      <c r="V374" s="2"/>
      <c r="W374" s="2"/>
      <c r="X374" s="2"/>
      <c r="Y374" s="2"/>
      <c r="Z374" s="2"/>
      <c r="AA374" s="1622"/>
    </row>
    <row r="375" spans="1:27" ht="15.75">
      <c r="A375" s="2"/>
      <c r="B375" s="64"/>
      <c r="C375" s="2"/>
      <c r="D375" s="2"/>
      <c r="E375" s="2"/>
      <c r="F375" s="2"/>
      <c r="G375" s="2"/>
      <c r="H375" s="2"/>
      <c r="I375" s="2"/>
      <c r="J375" s="2"/>
      <c r="K375" s="2"/>
      <c r="L375" s="2"/>
      <c r="M375" s="2"/>
      <c r="N375" s="2"/>
      <c r="O375" s="2"/>
      <c r="P375" s="2"/>
      <c r="Q375" s="2"/>
      <c r="R375" s="2"/>
      <c r="S375" s="2"/>
      <c r="T375" s="2"/>
      <c r="U375" s="2"/>
      <c r="V375" s="2"/>
      <c r="W375" s="2"/>
      <c r="X375" s="2"/>
      <c r="Y375" s="2"/>
      <c r="Z375" s="2"/>
      <c r="AA375" s="1622"/>
    </row>
    <row r="376" spans="1:27" ht="15.75">
      <c r="A376" s="2"/>
      <c r="B376" s="64"/>
      <c r="C376" s="2"/>
      <c r="D376" s="2"/>
      <c r="E376" s="2"/>
      <c r="F376" s="2"/>
      <c r="G376" s="2"/>
      <c r="H376" s="2"/>
      <c r="I376" s="2"/>
      <c r="J376" s="2"/>
      <c r="K376" s="2"/>
      <c r="L376" s="2"/>
      <c r="M376" s="2"/>
      <c r="N376" s="2"/>
      <c r="O376" s="2"/>
      <c r="P376" s="2"/>
      <c r="Q376" s="2"/>
      <c r="R376" s="2"/>
      <c r="S376" s="2"/>
      <c r="T376" s="2"/>
      <c r="U376" s="2"/>
      <c r="V376" s="2"/>
      <c r="W376" s="2"/>
      <c r="X376" s="2"/>
      <c r="Y376" s="2"/>
      <c r="Z376" s="2"/>
      <c r="AA376" s="1622"/>
    </row>
    <row r="377" spans="1:27" ht="15.75">
      <c r="A377" s="2"/>
      <c r="B377" s="64"/>
      <c r="C377" s="2"/>
      <c r="D377" s="2"/>
      <c r="E377" s="2"/>
      <c r="F377" s="2"/>
      <c r="G377" s="2"/>
      <c r="H377" s="2"/>
      <c r="I377" s="2"/>
      <c r="J377" s="2"/>
      <c r="K377" s="2"/>
      <c r="L377" s="2"/>
      <c r="M377" s="2"/>
      <c r="N377" s="2"/>
      <c r="O377" s="2"/>
      <c r="P377" s="2"/>
      <c r="Q377" s="2"/>
      <c r="R377" s="2"/>
      <c r="S377" s="2"/>
      <c r="T377" s="2"/>
      <c r="U377" s="2"/>
      <c r="V377" s="2"/>
      <c r="W377" s="2"/>
      <c r="X377" s="2"/>
      <c r="Y377" s="2"/>
      <c r="Z377" s="2"/>
      <c r="AA377" s="1622"/>
    </row>
    <row r="378" spans="1:27" ht="15.75">
      <c r="A378" s="2"/>
      <c r="B378" s="64"/>
      <c r="C378" s="2"/>
      <c r="D378" s="2"/>
      <c r="E378" s="2"/>
      <c r="F378" s="2"/>
      <c r="G378" s="2"/>
      <c r="H378" s="2"/>
      <c r="I378" s="2"/>
      <c r="J378" s="2"/>
      <c r="K378" s="2"/>
      <c r="L378" s="2"/>
      <c r="M378" s="2"/>
      <c r="N378" s="2"/>
      <c r="O378" s="2"/>
      <c r="P378" s="2"/>
      <c r="Q378" s="2"/>
      <c r="R378" s="2"/>
      <c r="S378" s="2"/>
      <c r="T378" s="2"/>
      <c r="U378" s="2"/>
      <c r="V378" s="2"/>
      <c r="W378" s="2"/>
      <c r="X378" s="2"/>
      <c r="Y378" s="2"/>
      <c r="Z378" s="2"/>
      <c r="AA378" s="1622"/>
    </row>
    <row r="379" spans="1:27" ht="15.75">
      <c r="A379" s="2"/>
      <c r="B379" s="64"/>
      <c r="C379" s="2"/>
      <c r="D379" s="2"/>
      <c r="E379" s="2"/>
      <c r="F379" s="2"/>
      <c r="G379" s="2"/>
      <c r="H379" s="2"/>
      <c r="I379" s="2"/>
      <c r="J379" s="2"/>
      <c r="K379" s="2"/>
      <c r="L379" s="2"/>
      <c r="M379" s="2"/>
      <c r="N379" s="2"/>
      <c r="O379" s="2"/>
      <c r="P379" s="2"/>
      <c r="Q379" s="2"/>
      <c r="R379" s="2"/>
      <c r="S379" s="2"/>
      <c r="T379" s="2"/>
      <c r="U379" s="2"/>
      <c r="V379" s="2"/>
      <c r="W379" s="2"/>
      <c r="X379" s="2"/>
      <c r="Y379" s="2"/>
      <c r="Z379" s="2"/>
      <c r="AA379" s="1622"/>
    </row>
    <row r="380" spans="1:27" ht="15.75">
      <c r="A380" s="2"/>
      <c r="B380" s="64"/>
      <c r="C380" s="2"/>
      <c r="D380" s="2"/>
      <c r="E380" s="2"/>
      <c r="F380" s="2"/>
      <c r="G380" s="2"/>
      <c r="H380" s="2"/>
      <c r="I380" s="2"/>
      <c r="J380" s="2"/>
      <c r="K380" s="2"/>
      <c r="L380" s="2"/>
      <c r="M380" s="2"/>
      <c r="N380" s="2"/>
      <c r="O380" s="2"/>
      <c r="P380" s="2"/>
      <c r="Q380" s="2"/>
      <c r="R380" s="2"/>
      <c r="S380" s="2"/>
      <c r="T380" s="2"/>
      <c r="U380" s="2"/>
      <c r="V380" s="2"/>
      <c r="W380" s="2"/>
      <c r="X380" s="2"/>
      <c r="Y380" s="2"/>
      <c r="Z380" s="2"/>
      <c r="AA380" s="1622"/>
    </row>
    <row r="381" spans="1:27" ht="15.75">
      <c r="A381" s="2"/>
      <c r="B381" s="64"/>
      <c r="C381" s="2"/>
      <c r="D381" s="2"/>
      <c r="E381" s="2"/>
      <c r="F381" s="2"/>
      <c r="G381" s="2"/>
      <c r="H381" s="2"/>
      <c r="I381" s="2"/>
      <c r="J381" s="2"/>
      <c r="K381" s="2"/>
      <c r="L381" s="2"/>
      <c r="M381" s="2"/>
      <c r="N381" s="2"/>
      <c r="O381" s="2"/>
      <c r="P381" s="2"/>
      <c r="Q381" s="2"/>
      <c r="R381" s="2"/>
      <c r="S381" s="2"/>
      <c r="T381" s="2"/>
      <c r="U381" s="2"/>
      <c r="V381" s="2"/>
      <c r="W381" s="2"/>
      <c r="X381" s="2"/>
      <c r="Y381" s="2"/>
      <c r="Z381" s="2"/>
      <c r="AA381" s="1622"/>
    </row>
    <row r="382" spans="1:27" ht="15.75">
      <c r="A382" s="2"/>
      <c r="B382" s="64"/>
      <c r="C382" s="2"/>
      <c r="D382" s="2"/>
      <c r="E382" s="2"/>
      <c r="F382" s="2"/>
      <c r="G382" s="2"/>
      <c r="H382" s="2"/>
      <c r="I382" s="2"/>
      <c r="J382" s="2"/>
      <c r="K382" s="2"/>
      <c r="L382" s="2"/>
      <c r="M382" s="2"/>
      <c r="N382" s="2"/>
      <c r="O382" s="2"/>
      <c r="P382" s="2"/>
      <c r="Q382" s="2"/>
      <c r="R382" s="2"/>
      <c r="S382" s="2"/>
      <c r="T382" s="2"/>
      <c r="U382" s="2"/>
      <c r="V382" s="2"/>
      <c r="W382" s="2"/>
      <c r="X382" s="2"/>
      <c r="Y382" s="2"/>
      <c r="Z382" s="2"/>
      <c r="AA382" s="1622"/>
    </row>
    <row r="383" spans="1:27" ht="15.75">
      <c r="A383" s="2"/>
      <c r="B383" s="64"/>
      <c r="C383" s="2"/>
      <c r="D383" s="2"/>
      <c r="E383" s="2"/>
      <c r="F383" s="2"/>
      <c r="G383" s="2"/>
      <c r="H383" s="2"/>
      <c r="I383" s="2"/>
      <c r="J383" s="2"/>
      <c r="K383" s="2"/>
      <c r="L383" s="2"/>
      <c r="M383" s="2"/>
      <c r="N383" s="2"/>
      <c r="O383" s="2"/>
      <c r="P383" s="2"/>
      <c r="Q383" s="2"/>
      <c r="R383" s="2"/>
      <c r="S383" s="2"/>
      <c r="T383" s="2"/>
      <c r="U383" s="2"/>
      <c r="V383" s="2"/>
      <c r="W383" s="2"/>
      <c r="X383" s="2"/>
      <c r="Y383" s="2"/>
      <c r="Z383" s="2"/>
      <c r="AA383" s="1622"/>
    </row>
    <row r="384" spans="1:27" ht="15.75">
      <c r="A384" s="2"/>
      <c r="B384" s="64"/>
      <c r="C384" s="2"/>
      <c r="D384" s="2"/>
      <c r="E384" s="2"/>
      <c r="F384" s="2"/>
      <c r="G384" s="2"/>
      <c r="H384" s="2"/>
      <c r="I384" s="2"/>
      <c r="J384" s="2"/>
      <c r="K384" s="2"/>
      <c r="L384" s="2"/>
      <c r="M384" s="2"/>
      <c r="N384" s="2"/>
      <c r="O384" s="2"/>
      <c r="P384" s="2"/>
      <c r="Q384" s="2"/>
      <c r="R384" s="2"/>
      <c r="S384" s="2"/>
      <c r="T384" s="2"/>
      <c r="U384" s="2"/>
      <c r="V384" s="2"/>
      <c r="W384" s="2"/>
      <c r="X384" s="2"/>
      <c r="Y384" s="2"/>
      <c r="Z384" s="2"/>
      <c r="AA384" s="1622"/>
    </row>
    <row r="385" spans="1:27" ht="15.75">
      <c r="A385" s="2"/>
      <c r="B385" s="64"/>
      <c r="C385" s="2"/>
      <c r="D385" s="2"/>
      <c r="E385" s="2"/>
      <c r="F385" s="2"/>
      <c r="G385" s="2"/>
      <c r="H385" s="2"/>
      <c r="I385" s="2"/>
      <c r="J385" s="2"/>
      <c r="K385" s="2"/>
      <c r="L385" s="2"/>
      <c r="M385" s="2"/>
      <c r="N385" s="2"/>
      <c r="O385" s="2"/>
      <c r="P385" s="2"/>
      <c r="Q385" s="2"/>
      <c r="R385" s="2"/>
      <c r="S385" s="2"/>
      <c r="T385" s="2"/>
      <c r="U385" s="2"/>
      <c r="V385" s="2"/>
      <c r="W385" s="2"/>
      <c r="X385" s="2"/>
      <c r="Y385" s="2"/>
      <c r="Z385" s="2"/>
      <c r="AA385" s="1622"/>
    </row>
    <row r="386" spans="1:27" ht="15.75">
      <c r="A386" s="2"/>
      <c r="B386" s="64"/>
      <c r="C386" s="2"/>
      <c r="D386" s="2"/>
      <c r="E386" s="2"/>
      <c r="F386" s="2"/>
      <c r="G386" s="2"/>
      <c r="H386" s="2"/>
      <c r="I386" s="2"/>
      <c r="J386" s="2"/>
      <c r="K386" s="2"/>
      <c r="L386" s="2"/>
      <c r="M386" s="2"/>
      <c r="N386" s="2"/>
      <c r="O386" s="2"/>
      <c r="P386" s="2"/>
      <c r="Q386" s="2"/>
      <c r="R386" s="2"/>
      <c r="S386" s="2"/>
      <c r="T386" s="2"/>
      <c r="U386" s="2"/>
      <c r="V386" s="2"/>
      <c r="W386" s="2"/>
      <c r="X386" s="2"/>
      <c r="Y386" s="2"/>
      <c r="Z386" s="2"/>
      <c r="AA386" s="1622"/>
    </row>
    <row r="387" spans="1:27" ht="15.75">
      <c r="A387" s="2"/>
      <c r="B387" s="64"/>
      <c r="C387" s="2"/>
      <c r="D387" s="2"/>
      <c r="E387" s="2"/>
      <c r="F387" s="2"/>
      <c r="G387" s="2"/>
      <c r="H387" s="2"/>
      <c r="I387" s="2"/>
      <c r="J387" s="2"/>
      <c r="K387" s="2"/>
      <c r="L387" s="2"/>
      <c r="M387" s="2"/>
      <c r="N387" s="2"/>
      <c r="O387" s="2"/>
      <c r="P387" s="2"/>
      <c r="Q387" s="2"/>
      <c r="R387" s="2"/>
      <c r="S387" s="2"/>
      <c r="T387" s="2"/>
      <c r="U387" s="2"/>
      <c r="V387" s="2"/>
      <c r="W387" s="2"/>
      <c r="X387" s="2"/>
      <c r="Y387" s="2"/>
      <c r="Z387" s="2"/>
      <c r="AA387" s="1622"/>
    </row>
    <row r="388" spans="1:27" ht="15.75">
      <c r="A388" s="2"/>
      <c r="B388" s="64"/>
      <c r="C388" s="2"/>
      <c r="D388" s="2"/>
      <c r="E388" s="2"/>
      <c r="F388" s="2"/>
      <c r="G388" s="2"/>
      <c r="H388" s="2"/>
      <c r="I388" s="2"/>
      <c r="J388" s="2"/>
      <c r="K388" s="2"/>
      <c r="L388" s="2"/>
      <c r="M388" s="2"/>
      <c r="N388" s="2"/>
      <c r="O388" s="2"/>
      <c r="P388" s="2"/>
      <c r="Q388" s="2"/>
      <c r="R388" s="2"/>
      <c r="S388" s="2"/>
      <c r="T388" s="2"/>
      <c r="U388" s="2"/>
      <c r="V388" s="2"/>
      <c r="W388" s="2"/>
      <c r="X388" s="2"/>
      <c r="Y388" s="2"/>
      <c r="Z388" s="2"/>
      <c r="AA388" s="1622"/>
    </row>
    <row r="389" spans="1:27" ht="15.75">
      <c r="A389" s="2"/>
      <c r="B389" s="64"/>
      <c r="C389" s="2"/>
      <c r="D389" s="2"/>
      <c r="E389" s="2"/>
      <c r="F389" s="2"/>
      <c r="G389" s="2"/>
      <c r="H389" s="2"/>
      <c r="I389" s="2"/>
      <c r="J389" s="2"/>
      <c r="K389" s="2"/>
      <c r="L389" s="2"/>
      <c r="M389" s="2"/>
      <c r="N389" s="2"/>
      <c r="O389" s="2"/>
      <c r="P389" s="2"/>
      <c r="Q389" s="2"/>
      <c r="R389" s="2"/>
      <c r="S389" s="2"/>
      <c r="T389" s="2"/>
      <c r="U389" s="2"/>
      <c r="V389" s="2"/>
      <c r="W389" s="2"/>
      <c r="X389" s="2"/>
      <c r="Y389" s="2"/>
      <c r="Z389" s="2"/>
      <c r="AA389" s="1622"/>
    </row>
    <row r="390" spans="1:27" ht="15.75">
      <c r="A390" s="2"/>
      <c r="B390" s="64"/>
      <c r="C390" s="2"/>
      <c r="D390" s="2"/>
      <c r="E390" s="2"/>
      <c r="F390" s="2"/>
      <c r="G390" s="2"/>
      <c r="H390" s="2"/>
      <c r="I390" s="2"/>
      <c r="J390" s="2"/>
      <c r="K390" s="2"/>
      <c r="L390" s="2"/>
      <c r="M390" s="2"/>
      <c r="N390" s="2"/>
      <c r="O390" s="2"/>
      <c r="P390" s="2"/>
      <c r="Q390" s="2"/>
      <c r="R390" s="2"/>
      <c r="S390" s="2"/>
      <c r="T390" s="2"/>
      <c r="U390" s="2"/>
      <c r="V390" s="2"/>
      <c r="W390" s="2"/>
      <c r="X390" s="2"/>
      <c r="Y390" s="2"/>
      <c r="Z390" s="2"/>
      <c r="AA390" s="1622"/>
    </row>
    <row r="391" spans="1:27" ht="15.75">
      <c r="A391" s="2"/>
      <c r="B391" s="64"/>
      <c r="C391" s="2"/>
      <c r="D391" s="2"/>
      <c r="E391" s="2"/>
      <c r="F391" s="2"/>
      <c r="G391" s="2"/>
      <c r="H391" s="2"/>
      <c r="I391" s="2"/>
      <c r="J391" s="2"/>
      <c r="K391" s="2"/>
      <c r="L391" s="2"/>
      <c r="M391" s="2"/>
      <c r="N391" s="2"/>
      <c r="O391" s="2"/>
      <c r="P391" s="2"/>
      <c r="Q391" s="2"/>
      <c r="R391" s="2"/>
      <c r="S391" s="2"/>
      <c r="T391" s="2"/>
      <c r="U391" s="2"/>
      <c r="V391" s="2"/>
      <c r="W391" s="2"/>
      <c r="X391" s="2"/>
      <c r="Y391" s="2"/>
      <c r="Z391" s="2"/>
      <c r="AA391" s="1622"/>
    </row>
    <row r="392" spans="1:27" ht="15.75">
      <c r="A392" s="2"/>
      <c r="B392" s="64"/>
      <c r="C392" s="2"/>
      <c r="D392" s="2"/>
      <c r="E392" s="2"/>
      <c r="F392" s="2"/>
      <c r="G392" s="2"/>
      <c r="H392" s="2"/>
      <c r="I392" s="2"/>
      <c r="J392" s="2"/>
      <c r="K392" s="2"/>
      <c r="L392" s="2"/>
      <c r="M392" s="2"/>
      <c r="N392" s="2"/>
      <c r="O392" s="2"/>
      <c r="P392" s="2"/>
      <c r="Q392" s="2"/>
      <c r="R392" s="2"/>
      <c r="S392" s="2"/>
      <c r="T392" s="2"/>
      <c r="U392" s="2"/>
      <c r="V392" s="2"/>
      <c r="W392" s="2"/>
      <c r="X392" s="2"/>
      <c r="Y392" s="2"/>
      <c r="Z392" s="2"/>
      <c r="AA392" s="1622"/>
    </row>
    <row r="393" spans="1:27" ht="15.75">
      <c r="A393" s="2"/>
      <c r="B393" s="64"/>
      <c r="C393" s="2"/>
      <c r="D393" s="2"/>
      <c r="E393" s="2"/>
      <c r="F393" s="2"/>
      <c r="G393" s="2"/>
      <c r="H393" s="2"/>
      <c r="I393" s="2"/>
      <c r="J393" s="2"/>
      <c r="K393" s="2"/>
      <c r="L393" s="2"/>
      <c r="M393" s="2"/>
      <c r="N393" s="2"/>
      <c r="O393" s="2"/>
      <c r="P393" s="2"/>
      <c r="Q393" s="2"/>
      <c r="R393" s="2"/>
      <c r="S393" s="2"/>
      <c r="T393" s="2"/>
      <c r="U393" s="2"/>
      <c r="V393" s="2"/>
      <c r="W393" s="2"/>
      <c r="X393" s="2"/>
      <c r="Y393" s="2"/>
      <c r="Z393" s="2"/>
      <c r="AA393" s="1622"/>
    </row>
    <row r="394" spans="1:27" ht="15.75">
      <c r="A394" s="2"/>
      <c r="B394" s="64"/>
      <c r="C394" s="2"/>
      <c r="D394" s="2"/>
      <c r="E394" s="2"/>
      <c r="F394" s="2"/>
      <c r="G394" s="2"/>
      <c r="H394" s="2"/>
      <c r="I394" s="2"/>
      <c r="J394" s="2"/>
      <c r="K394" s="2"/>
      <c r="L394" s="2"/>
      <c r="M394" s="2"/>
      <c r="N394" s="2"/>
      <c r="O394" s="2"/>
      <c r="P394" s="2"/>
      <c r="Q394" s="2"/>
      <c r="R394" s="2"/>
      <c r="S394" s="2"/>
      <c r="T394" s="2"/>
      <c r="U394" s="2"/>
      <c r="V394" s="2"/>
      <c r="W394" s="2"/>
      <c r="X394" s="2"/>
      <c r="Y394" s="2"/>
      <c r="Z394" s="2"/>
      <c r="AA394" s="1622"/>
    </row>
    <row r="395" spans="1:27" ht="15.75">
      <c r="A395" s="2"/>
      <c r="B395" s="64"/>
      <c r="C395" s="2"/>
      <c r="D395" s="2"/>
      <c r="E395" s="2"/>
      <c r="F395" s="2"/>
      <c r="G395" s="2"/>
      <c r="H395" s="2"/>
      <c r="I395" s="2"/>
      <c r="J395" s="2"/>
      <c r="K395" s="2"/>
      <c r="L395" s="2"/>
      <c r="M395" s="2"/>
      <c r="N395" s="2"/>
      <c r="O395" s="2"/>
      <c r="P395" s="2"/>
      <c r="Q395" s="2"/>
      <c r="R395" s="2"/>
      <c r="S395" s="2"/>
      <c r="T395" s="2"/>
      <c r="U395" s="2"/>
      <c r="V395" s="2"/>
      <c r="W395" s="2"/>
      <c r="X395" s="2"/>
      <c r="Y395" s="2"/>
      <c r="Z395" s="2"/>
      <c r="AA395" s="1622"/>
    </row>
    <row r="396" spans="1:27" ht="15.75">
      <c r="A396" s="2"/>
      <c r="B396" s="64"/>
      <c r="C396" s="2"/>
      <c r="D396" s="2"/>
      <c r="E396" s="2"/>
      <c r="F396" s="2"/>
      <c r="G396" s="2"/>
      <c r="H396" s="2"/>
      <c r="I396" s="2"/>
      <c r="J396" s="2"/>
      <c r="K396" s="2"/>
      <c r="L396" s="2"/>
      <c r="M396" s="2"/>
      <c r="N396" s="2"/>
      <c r="O396" s="2"/>
      <c r="P396" s="2"/>
      <c r="Q396" s="2"/>
      <c r="R396" s="2"/>
      <c r="S396" s="2"/>
      <c r="T396" s="2"/>
      <c r="U396" s="2"/>
      <c r="V396" s="2"/>
      <c r="W396" s="2"/>
      <c r="X396" s="2"/>
      <c r="Y396" s="2"/>
      <c r="Z396" s="2"/>
      <c r="AA396" s="1622"/>
    </row>
    <row r="397" spans="1:27" ht="15.75">
      <c r="A397" s="2"/>
      <c r="B397" s="64"/>
      <c r="C397" s="2"/>
      <c r="D397" s="2"/>
      <c r="E397" s="2"/>
      <c r="F397" s="2"/>
      <c r="G397" s="2"/>
      <c r="H397" s="2"/>
      <c r="I397" s="2"/>
      <c r="J397" s="2"/>
      <c r="K397" s="2"/>
      <c r="L397" s="2"/>
      <c r="M397" s="2"/>
      <c r="N397" s="2"/>
      <c r="O397" s="2"/>
      <c r="P397" s="2"/>
      <c r="Q397" s="2"/>
      <c r="R397" s="2"/>
      <c r="S397" s="2"/>
      <c r="T397" s="2"/>
      <c r="U397" s="2"/>
      <c r="V397" s="2"/>
      <c r="W397" s="2"/>
      <c r="X397" s="2"/>
      <c r="Y397" s="2"/>
      <c r="Z397" s="2"/>
      <c r="AA397" s="1622"/>
    </row>
    <row r="398" spans="1:27" ht="15.75">
      <c r="A398" s="2"/>
      <c r="B398" s="64"/>
      <c r="C398" s="2"/>
      <c r="D398" s="2"/>
      <c r="E398" s="2"/>
      <c r="F398" s="2"/>
      <c r="G398" s="2"/>
      <c r="H398" s="2"/>
      <c r="I398" s="2"/>
      <c r="J398" s="2"/>
      <c r="K398" s="2"/>
      <c r="L398" s="2"/>
      <c r="M398" s="2"/>
      <c r="N398" s="2"/>
      <c r="O398" s="2"/>
      <c r="P398" s="2"/>
      <c r="Q398" s="2"/>
      <c r="R398" s="2"/>
      <c r="S398" s="2"/>
      <c r="T398" s="2"/>
      <c r="U398" s="2"/>
      <c r="V398" s="2"/>
      <c r="W398" s="2"/>
      <c r="X398" s="2"/>
      <c r="Y398" s="2"/>
      <c r="Z398" s="2"/>
      <c r="AA398" s="1622"/>
    </row>
    <row r="399" spans="1:27" ht="15.75">
      <c r="A399" s="2"/>
      <c r="B399" s="64"/>
      <c r="C399" s="2"/>
      <c r="D399" s="2"/>
      <c r="E399" s="2"/>
      <c r="F399" s="2"/>
      <c r="G399" s="2"/>
      <c r="H399" s="2"/>
      <c r="I399" s="2"/>
      <c r="J399" s="2"/>
      <c r="K399" s="2"/>
      <c r="L399" s="2"/>
      <c r="M399" s="2"/>
      <c r="N399" s="2"/>
      <c r="O399" s="2"/>
      <c r="P399" s="2"/>
      <c r="Q399" s="2"/>
      <c r="R399" s="2"/>
      <c r="S399" s="2"/>
      <c r="T399" s="2"/>
      <c r="U399" s="2"/>
      <c r="V399" s="2"/>
      <c r="W399" s="2"/>
      <c r="X399" s="2"/>
      <c r="Y399" s="2"/>
      <c r="Z399" s="2"/>
      <c r="AA399" s="1622"/>
    </row>
    <row r="400" spans="1:27" ht="15.75">
      <c r="A400" s="2"/>
      <c r="B400" s="64"/>
      <c r="C400" s="2"/>
      <c r="D400" s="2"/>
      <c r="E400" s="2"/>
      <c r="F400" s="2"/>
      <c r="G400" s="2"/>
      <c r="H400" s="2"/>
      <c r="I400" s="2"/>
      <c r="J400" s="2"/>
      <c r="K400" s="2"/>
      <c r="L400" s="2"/>
      <c r="M400" s="2"/>
      <c r="N400" s="2"/>
      <c r="O400" s="2"/>
      <c r="P400" s="2"/>
      <c r="Q400" s="2"/>
      <c r="R400" s="2"/>
      <c r="S400" s="2"/>
      <c r="T400" s="2"/>
      <c r="U400" s="2"/>
      <c r="V400" s="2"/>
      <c r="W400" s="2"/>
      <c r="X400" s="2"/>
      <c r="Y400" s="2"/>
      <c r="Z400" s="2"/>
      <c r="AA400" s="1622"/>
    </row>
    <row r="401" spans="1:27" ht="15.75">
      <c r="A401" s="2"/>
      <c r="B401" s="64"/>
      <c r="C401" s="2"/>
      <c r="D401" s="2"/>
      <c r="E401" s="2"/>
      <c r="F401" s="2"/>
      <c r="G401" s="2"/>
      <c r="H401" s="2"/>
      <c r="I401" s="2"/>
      <c r="J401" s="2"/>
      <c r="K401" s="2"/>
      <c r="L401" s="2"/>
      <c r="M401" s="2"/>
      <c r="N401" s="2"/>
      <c r="O401" s="2"/>
      <c r="P401" s="2"/>
      <c r="Q401" s="2"/>
      <c r="R401" s="2"/>
      <c r="S401" s="2"/>
      <c r="T401" s="2"/>
      <c r="U401" s="2"/>
      <c r="V401" s="2"/>
      <c r="W401" s="2"/>
      <c r="X401" s="2"/>
      <c r="Y401" s="2"/>
      <c r="Z401" s="2"/>
      <c r="AA401" s="1622"/>
    </row>
    <row r="402" spans="1:27" ht="15.75">
      <c r="A402" s="2"/>
      <c r="B402" s="64"/>
      <c r="C402" s="2"/>
      <c r="D402" s="2"/>
      <c r="E402" s="2"/>
      <c r="F402" s="2"/>
      <c r="G402" s="2"/>
      <c r="H402" s="2"/>
      <c r="I402" s="2"/>
      <c r="J402" s="2"/>
      <c r="K402" s="2"/>
      <c r="L402" s="2"/>
      <c r="M402" s="2"/>
      <c r="N402" s="2"/>
      <c r="O402" s="2"/>
      <c r="P402" s="2"/>
      <c r="Q402" s="2"/>
      <c r="R402" s="2"/>
      <c r="S402" s="2"/>
      <c r="T402" s="2"/>
      <c r="U402" s="2"/>
      <c r="V402" s="2"/>
      <c r="W402" s="2"/>
      <c r="X402" s="2"/>
      <c r="Y402" s="2"/>
      <c r="Z402" s="2"/>
      <c r="AA402" s="1622"/>
    </row>
    <row r="403" spans="1:27" ht="15.75">
      <c r="A403" s="2"/>
      <c r="B403" s="64"/>
      <c r="C403" s="2"/>
      <c r="D403" s="2"/>
      <c r="E403" s="2"/>
      <c r="F403" s="2"/>
      <c r="G403" s="2"/>
      <c r="H403" s="2"/>
      <c r="I403" s="2"/>
      <c r="J403" s="2"/>
      <c r="K403" s="2"/>
      <c r="L403" s="2"/>
      <c r="M403" s="2"/>
      <c r="N403" s="2"/>
      <c r="O403" s="2"/>
      <c r="P403" s="2"/>
      <c r="Q403" s="2"/>
      <c r="R403" s="2"/>
      <c r="S403" s="2"/>
      <c r="T403" s="2"/>
      <c r="U403" s="2"/>
      <c r="V403" s="2"/>
      <c r="W403" s="2"/>
      <c r="X403" s="2"/>
      <c r="Y403" s="2"/>
      <c r="Z403" s="2"/>
      <c r="AA403" s="1622"/>
    </row>
    <row r="404" spans="1:27" ht="15.75">
      <c r="A404" s="2"/>
      <c r="B404" s="64"/>
      <c r="C404" s="2"/>
      <c r="D404" s="2"/>
      <c r="E404" s="2"/>
      <c r="F404" s="2"/>
      <c r="G404" s="2"/>
      <c r="H404" s="2"/>
      <c r="I404" s="2"/>
      <c r="J404" s="2"/>
      <c r="K404" s="2"/>
      <c r="L404" s="2"/>
      <c r="M404" s="2"/>
      <c r="N404" s="2"/>
      <c r="O404" s="2"/>
      <c r="P404" s="2"/>
      <c r="Q404" s="2"/>
      <c r="R404" s="2"/>
      <c r="S404" s="2"/>
      <c r="T404" s="2"/>
      <c r="U404" s="2"/>
      <c r="V404" s="2"/>
      <c r="W404" s="2"/>
      <c r="X404" s="2"/>
      <c r="Y404" s="2"/>
      <c r="Z404" s="2"/>
      <c r="AA404" s="1622"/>
    </row>
    <row r="405" spans="1:27" ht="15.75">
      <c r="A405" s="2"/>
      <c r="B405" s="64"/>
      <c r="C405" s="2"/>
      <c r="D405" s="2"/>
      <c r="E405" s="2"/>
      <c r="F405" s="2"/>
      <c r="G405" s="2"/>
      <c r="H405" s="2"/>
      <c r="I405" s="2"/>
      <c r="J405" s="2"/>
      <c r="K405" s="2"/>
      <c r="L405" s="2"/>
      <c r="M405" s="2"/>
      <c r="N405" s="2"/>
      <c r="O405" s="2"/>
      <c r="P405" s="2"/>
      <c r="Q405" s="2"/>
      <c r="R405" s="2"/>
      <c r="S405" s="2"/>
      <c r="T405" s="2"/>
      <c r="U405" s="2"/>
      <c r="V405" s="2"/>
      <c r="W405" s="2"/>
      <c r="X405" s="2"/>
      <c r="Y405" s="2"/>
      <c r="Z405" s="2"/>
      <c r="AA405" s="1622"/>
    </row>
    <row r="406" spans="1:27" ht="15.75">
      <c r="A406" s="2"/>
      <c r="B406" s="64"/>
      <c r="C406" s="2"/>
      <c r="D406" s="2"/>
      <c r="E406" s="2"/>
      <c r="F406" s="2"/>
      <c r="G406" s="2"/>
      <c r="H406" s="2"/>
      <c r="I406" s="2"/>
      <c r="J406" s="2"/>
      <c r="K406" s="2"/>
      <c r="L406" s="2"/>
      <c r="M406" s="2"/>
      <c r="N406" s="2"/>
      <c r="O406" s="2"/>
      <c r="P406" s="2"/>
      <c r="Q406" s="2"/>
      <c r="R406" s="2"/>
      <c r="S406" s="2"/>
      <c r="T406" s="2"/>
      <c r="U406" s="2"/>
      <c r="V406" s="2"/>
      <c r="W406" s="2"/>
      <c r="X406" s="2"/>
      <c r="Y406" s="2"/>
      <c r="Z406" s="2"/>
      <c r="AA406" s="1622"/>
    </row>
    <row r="407" spans="1:27" ht="15.75">
      <c r="A407" s="2"/>
      <c r="B407" s="64"/>
      <c r="C407" s="2"/>
      <c r="D407" s="2"/>
      <c r="E407" s="2"/>
      <c r="F407" s="2"/>
      <c r="G407" s="2"/>
      <c r="H407" s="2"/>
      <c r="I407" s="2"/>
      <c r="J407" s="2"/>
      <c r="K407" s="2"/>
      <c r="L407" s="2"/>
      <c r="M407" s="2"/>
      <c r="N407" s="2"/>
      <c r="O407" s="2"/>
      <c r="P407" s="2"/>
      <c r="Q407" s="2"/>
      <c r="R407" s="2"/>
      <c r="S407" s="2"/>
      <c r="T407" s="2"/>
      <c r="U407" s="2"/>
      <c r="V407" s="2"/>
      <c r="W407" s="2"/>
      <c r="X407" s="2"/>
      <c r="Y407" s="2"/>
      <c r="Z407" s="2"/>
      <c r="AA407" s="1622"/>
    </row>
    <row r="408" spans="1:27" ht="15.75">
      <c r="A408" s="2"/>
      <c r="B408" s="64"/>
      <c r="C408" s="2"/>
      <c r="D408" s="2"/>
      <c r="E408" s="2"/>
      <c r="F408" s="2"/>
      <c r="G408" s="2"/>
      <c r="H408" s="2"/>
      <c r="I408" s="2"/>
      <c r="J408" s="2"/>
      <c r="K408" s="2"/>
      <c r="L408" s="2"/>
      <c r="M408" s="2"/>
      <c r="N408" s="2"/>
      <c r="O408" s="2"/>
      <c r="P408" s="2"/>
      <c r="Q408" s="2"/>
      <c r="R408" s="2"/>
      <c r="S408" s="2"/>
      <c r="T408" s="2"/>
      <c r="U408" s="2"/>
      <c r="V408" s="2"/>
      <c r="W408" s="2"/>
      <c r="X408" s="2"/>
      <c r="Y408" s="2"/>
      <c r="Z408" s="2"/>
      <c r="AA408" s="1622"/>
    </row>
    <row r="409" spans="1:27" ht="15.75">
      <c r="A409" s="2"/>
      <c r="B409" s="64"/>
      <c r="C409" s="2"/>
      <c r="D409" s="2"/>
      <c r="E409" s="2"/>
      <c r="F409" s="2"/>
      <c r="G409" s="2"/>
      <c r="H409" s="2"/>
      <c r="I409" s="2"/>
      <c r="J409" s="2"/>
      <c r="K409" s="2"/>
      <c r="L409" s="2"/>
      <c r="M409" s="2"/>
      <c r="N409" s="2"/>
      <c r="O409" s="2"/>
      <c r="P409" s="2"/>
      <c r="Q409" s="2"/>
      <c r="R409" s="2"/>
      <c r="S409" s="2"/>
      <c r="T409" s="2"/>
      <c r="U409" s="2"/>
      <c r="V409" s="2"/>
      <c r="W409" s="2"/>
      <c r="X409" s="2"/>
      <c r="Y409" s="2"/>
      <c r="Z409" s="2"/>
      <c r="AA409" s="1622"/>
    </row>
    <row r="410" spans="1:27" ht="15.75">
      <c r="A410" s="2"/>
      <c r="B410" s="64"/>
      <c r="C410" s="2"/>
      <c r="D410" s="2"/>
      <c r="E410" s="2"/>
      <c r="F410" s="2"/>
      <c r="G410" s="2"/>
      <c r="H410" s="2"/>
      <c r="I410" s="2"/>
      <c r="J410" s="2"/>
      <c r="K410" s="2"/>
      <c r="L410" s="2"/>
      <c r="M410" s="2"/>
      <c r="N410" s="2"/>
      <c r="O410" s="2"/>
      <c r="P410" s="2"/>
      <c r="Q410" s="2"/>
      <c r="R410" s="2"/>
      <c r="S410" s="2"/>
      <c r="T410" s="2"/>
      <c r="U410" s="2"/>
      <c r="V410" s="2"/>
      <c r="W410" s="2"/>
      <c r="X410" s="2"/>
      <c r="Y410" s="2"/>
      <c r="Z410" s="2"/>
      <c r="AA410" s="1622"/>
    </row>
    <row r="411" spans="1:27" ht="15.75">
      <c r="A411" s="2"/>
      <c r="B411" s="64"/>
      <c r="C411" s="2"/>
      <c r="D411" s="2"/>
      <c r="E411" s="2"/>
      <c r="F411" s="2"/>
      <c r="G411" s="2"/>
      <c r="H411" s="2"/>
      <c r="I411" s="2"/>
      <c r="J411" s="2"/>
      <c r="K411" s="2"/>
      <c r="L411" s="2"/>
      <c r="M411" s="2"/>
      <c r="N411" s="2"/>
      <c r="O411" s="2"/>
      <c r="P411" s="2"/>
      <c r="Q411" s="2"/>
      <c r="R411" s="2"/>
      <c r="S411" s="2"/>
      <c r="T411" s="2"/>
      <c r="U411" s="2"/>
      <c r="V411" s="2"/>
      <c r="W411" s="2"/>
      <c r="X411" s="2"/>
      <c r="Y411" s="2"/>
      <c r="Z411" s="2"/>
      <c r="AA411" s="1622"/>
    </row>
    <row r="412" spans="1:27" ht="15.75">
      <c r="A412" s="2"/>
      <c r="B412" s="64"/>
      <c r="C412" s="2"/>
      <c r="D412" s="2"/>
      <c r="E412" s="2"/>
      <c r="F412" s="2"/>
      <c r="G412" s="2"/>
      <c r="H412" s="2"/>
      <c r="I412" s="2"/>
      <c r="J412" s="2"/>
      <c r="K412" s="2"/>
      <c r="L412" s="2"/>
      <c r="M412" s="2"/>
      <c r="N412" s="2"/>
      <c r="O412" s="2"/>
      <c r="P412" s="2"/>
      <c r="Q412" s="2"/>
      <c r="R412" s="2"/>
      <c r="S412" s="2"/>
      <c r="T412" s="2"/>
      <c r="U412" s="2"/>
      <c r="V412" s="2"/>
      <c r="W412" s="2"/>
      <c r="X412" s="2"/>
      <c r="Y412" s="2"/>
      <c r="Z412" s="2"/>
      <c r="AA412" s="1622"/>
    </row>
    <row r="413" spans="1:27" ht="15.75">
      <c r="A413" s="2"/>
      <c r="B413" s="64"/>
      <c r="C413" s="2"/>
      <c r="D413" s="2"/>
      <c r="E413" s="2"/>
      <c r="F413" s="2"/>
      <c r="G413" s="2"/>
      <c r="H413" s="2"/>
      <c r="I413" s="2"/>
      <c r="J413" s="2"/>
      <c r="K413" s="2"/>
      <c r="L413" s="2"/>
      <c r="M413" s="2"/>
      <c r="N413" s="2"/>
      <c r="O413" s="2"/>
      <c r="P413" s="2"/>
      <c r="Q413" s="2"/>
      <c r="R413" s="2"/>
      <c r="S413" s="2"/>
      <c r="T413" s="2"/>
      <c r="U413" s="2"/>
      <c r="V413" s="2"/>
      <c r="W413" s="2"/>
      <c r="X413" s="2"/>
      <c r="Y413" s="2"/>
      <c r="Z413" s="2"/>
      <c r="AA413" s="1622"/>
    </row>
    <row r="414" spans="1:27" ht="15.75">
      <c r="A414" s="2"/>
      <c r="B414" s="64"/>
      <c r="C414" s="2"/>
      <c r="D414" s="2"/>
      <c r="E414" s="2"/>
      <c r="F414" s="2"/>
      <c r="G414" s="2"/>
      <c r="H414" s="2"/>
      <c r="I414" s="2"/>
      <c r="J414" s="2"/>
      <c r="K414" s="2"/>
      <c r="L414" s="2"/>
      <c r="M414" s="2"/>
      <c r="N414" s="2"/>
      <c r="O414" s="2"/>
      <c r="P414" s="2"/>
      <c r="Q414" s="2"/>
      <c r="R414" s="2"/>
      <c r="S414" s="2"/>
      <c r="T414" s="2"/>
      <c r="U414" s="2"/>
      <c r="V414" s="2"/>
      <c r="W414" s="2"/>
      <c r="X414" s="2"/>
      <c r="Y414" s="2"/>
      <c r="Z414" s="2"/>
      <c r="AA414" s="1622"/>
    </row>
    <row r="415" spans="1:27" ht="15.75">
      <c r="A415" s="2"/>
      <c r="B415" s="64"/>
      <c r="C415" s="2"/>
      <c r="D415" s="2"/>
      <c r="E415" s="2"/>
      <c r="F415" s="2"/>
      <c r="G415" s="2"/>
      <c r="H415" s="2"/>
      <c r="I415" s="2"/>
      <c r="J415" s="2"/>
      <c r="K415" s="2"/>
      <c r="L415" s="2"/>
      <c r="M415" s="2"/>
      <c r="N415" s="2"/>
      <c r="O415" s="2"/>
      <c r="P415" s="2"/>
      <c r="Q415" s="2"/>
      <c r="R415" s="2"/>
      <c r="S415" s="2"/>
      <c r="T415" s="2"/>
      <c r="U415" s="2"/>
      <c r="V415" s="2"/>
      <c r="W415" s="2"/>
      <c r="X415" s="2"/>
      <c r="Y415" s="2"/>
      <c r="Z415" s="2"/>
      <c r="AA415" s="1622"/>
    </row>
    <row r="416" spans="1:27" ht="15.75">
      <c r="A416" s="2"/>
      <c r="B416" s="64"/>
      <c r="C416" s="2"/>
      <c r="D416" s="2"/>
      <c r="E416" s="2"/>
      <c r="F416" s="2"/>
      <c r="G416" s="2"/>
      <c r="H416" s="2"/>
      <c r="I416" s="2"/>
      <c r="J416" s="2"/>
      <c r="K416" s="2"/>
      <c r="L416" s="2"/>
      <c r="M416" s="2"/>
      <c r="N416" s="2"/>
      <c r="O416" s="2"/>
      <c r="P416" s="2"/>
      <c r="Q416" s="2"/>
      <c r="R416" s="2"/>
      <c r="S416" s="2"/>
      <c r="T416" s="2"/>
      <c r="U416" s="2"/>
      <c r="V416" s="2"/>
      <c r="W416" s="2"/>
      <c r="X416" s="2"/>
      <c r="Y416" s="2"/>
      <c r="Z416" s="2"/>
      <c r="AA416" s="1622"/>
    </row>
    <row r="417" spans="1:27" ht="15.75">
      <c r="A417" s="2"/>
      <c r="B417" s="64"/>
      <c r="C417" s="2"/>
      <c r="D417" s="2"/>
      <c r="E417" s="2"/>
      <c r="F417" s="2"/>
      <c r="G417" s="2"/>
      <c r="H417" s="2"/>
      <c r="I417" s="2"/>
      <c r="J417" s="2"/>
      <c r="K417" s="2"/>
      <c r="L417" s="2"/>
      <c r="M417" s="2"/>
      <c r="N417" s="2"/>
      <c r="O417" s="2"/>
      <c r="P417" s="2"/>
      <c r="Q417" s="2"/>
      <c r="R417" s="2"/>
      <c r="S417" s="2"/>
      <c r="T417" s="2"/>
      <c r="U417" s="2"/>
      <c r="V417" s="2"/>
      <c r="W417" s="2"/>
      <c r="X417" s="2"/>
      <c r="Y417" s="2"/>
      <c r="Z417" s="2"/>
      <c r="AA417" s="1622"/>
    </row>
    <row r="418" spans="1:27" ht="15.75">
      <c r="A418" s="2"/>
      <c r="B418" s="64"/>
      <c r="C418" s="2"/>
      <c r="D418" s="2"/>
      <c r="E418" s="2"/>
      <c r="F418" s="2"/>
      <c r="G418" s="2"/>
      <c r="H418" s="2"/>
      <c r="I418" s="2"/>
      <c r="J418" s="2"/>
      <c r="K418" s="2"/>
      <c r="L418" s="2"/>
      <c r="M418" s="2"/>
      <c r="N418" s="2"/>
      <c r="O418" s="2"/>
      <c r="P418" s="2"/>
      <c r="Q418" s="2"/>
      <c r="R418" s="2"/>
      <c r="S418" s="2"/>
      <c r="T418" s="2"/>
      <c r="U418" s="2"/>
      <c r="V418" s="2"/>
      <c r="W418" s="2"/>
      <c r="X418" s="2"/>
      <c r="Y418" s="2"/>
      <c r="Z418" s="2"/>
      <c r="AA418" s="1622"/>
    </row>
    <row r="419" spans="1:27" ht="15.75">
      <c r="A419" s="2"/>
      <c r="B419" s="64"/>
      <c r="C419" s="2"/>
      <c r="D419" s="2"/>
      <c r="E419" s="2"/>
      <c r="F419" s="2"/>
      <c r="G419" s="2"/>
      <c r="H419" s="2"/>
      <c r="I419" s="2"/>
      <c r="J419" s="2"/>
      <c r="K419" s="2"/>
      <c r="L419" s="2"/>
      <c r="M419" s="2"/>
      <c r="N419" s="2"/>
      <c r="O419" s="2"/>
      <c r="P419" s="2"/>
      <c r="Q419" s="2"/>
      <c r="R419" s="2"/>
      <c r="S419" s="2"/>
      <c r="T419" s="2"/>
      <c r="U419" s="2"/>
      <c r="V419" s="2"/>
      <c r="W419" s="2"/>
      <c r="X419" s="2"/>
      <c r="Y419" s="2"/>
      <c r="Z419" s="2"/>
      <c r="AA419" s="1622"/>
    </row>
    <row r="420" spans="1:27" ht="15.75">
      <c r="A420" s="2"/>
      <c r="B420" s="64"/>
      <c r="C420" s="2"/>
      <c r="D420" s="2"/>
      <c r="E420" s="2"/>
      <c r="F420" s="2"/>
      <c r="G420" s="2"/>
      <c r="H420" s="2"/>
      <c r="I420" s="2"/>
      <c r="J420" s="2"/>
      <c r="K420" s="2"/>
      <c r="L420" s="2"/>
      <c r="M420" s="2"/>
      <c r="N420" s="2"/>
      <c r="O420" s="2"/>
      <c r="P420" s="2"/>
      <c r="Q420" s="2"/>
      <c r="R420" s="2"/>
      <c r="S420" s="2"/>
      <c r="T420" s="2"/>
      <c r="U420" s="2"/>
      <c r="V420" s="2"/>
      <c r="W420" s="2"/>
      <c r="X420" s="2"/>
      <c r="Y420" s="2"/>
      <c r="Z420" s="2"/>
      <c r="AA420" s="1622"/>
    </row>
    <row r="421" spans="1:27" ht="15.75">
      <c r="A421" s="2"/>
      <c r="B421" s="64"/>
      <c r="C421" s="2"/>
      <c r="D421" s="2"/>
      <c r="E421" s="2"/>
      <c r="F421" s="2"/>
      <c r="G421" s="2"/>
      <c r="H421" s="2"/>
      <c r="I421" s="2"/>
      <c r="J421" s="2"/>
      <c r="K421" s="2"/>
      <c r="L421" s="2"/>
      <c r="M421" s="2"/>
      <c r="N421" s="2"/>
      <c r="O421" s="2"/>
      <c r="P421" s="2"/>
      <c r="Q421" s="2"/>
      <c r="R421" s="2"/>
      <c r="S421" s="2"/>
      <c r="T421" s="2"/>
      <c r="U421" s="2"/>
      <c r="V421" s="2"/>
      <c r="W421" s="2"/>
      <c r="X421" s="2"/>
      <c r="Y421" s="2"/>
      <c r="Z421" s="2"/>
      <c r="AA421" s="1622"/>
    </row>
    <row r="422" spans="1:27" ht="15.75">
      <c r="A422" s="2"/>
      <c r="B422" s="64"/>
      <c r="C422" s="2"/>
      <c r="D422" s="2"/>
      <c r="E422" s="2"/>
      <c r="F422" s="2"/>
      <c r="G422" s="2"/>
      <c r="H422" s="2"/>
      <c r="I422" s="2"/>
      <c r="J422" s="2"/>
      <c r="K422" s="2"/>
      <c r="L422" s="2"/>
      <c r="M422" s="2"/>
      <c r="N422" s="2"/>
      <c r="O422" s="2"/>
      <c r="P422" s="2"/>
      <c r="Q422" s="2"/>
      <c r="R422" s="2"/>
      <c r="S422" s="2"/>
      <c r="T422" s="2"/>
      <c r="U422" s="2"/>
      <c r="V422" s="2"/>
      <c r="W422" s="2"/>
      <c r="X422" s="2"/>
      <c r="Y422" s="2"/>
      <c r="Z422" s="2"/>
      <c r="AA422" s="1622"/>
    </row>
    <row r="423" spans="1:27" ht="15.75">
      <c r="A423" s="2"/>
      <c r="B423" s="64"/>
      <c r="C423" s="2"/>
      <c r="D423" s="2"/>
      <c r="E423" s="2"/>
      <c r="F423" s="2"/>
      <c r="G423" s="2"/>
      <c r="H423" s="2"/>
      <c r="I423" s="2"/>
      <c r="J423" s="2"/>
      <c r="K423" s="2"/>
      <c r="L423" s="2"/>
      <c r="M423" s="2"/>
      <c r="N423" s="2"/>
      <c r="O423" s="2"/>
      <c r="P423" s="2"/>
      <c r="Q423" s="2"/>
      <c r="R423" s="2"/>
      <c r="S423" s="2"/>
      <c r="T423" s="2"/>
      <c r="U423" s="2"/>
      <c r="V423" s="2"/>
      <c r="W423" s="2"/>
      <c r="X423" s="2"/>
      <c r="Y423" s="2"/>
      <c r="Z423" s="2"/>
      <c r="AA423" s="1622"/>
    </row>
    <row r="424" spans="1:27" ht="15.75">
      <c r="A424" s="2"/>
      <c r="B424" s="64"/>
      <c r="C424" s="2"/>
      <c r="D424" s="2"/>
      <c r="E424" s="2"/>
      <c r="F424" s="2"/>
      <c r="G424" s="2"/>
      <c r="H424" s="2"/>
      <c r="I424" s="2"/>
      <c r="J424" s="2"/>
      <c r="K424" s="2"/>
      <c r="L424" s="2"/>
      <c r="M424" s="2"/>
      <c r="N424" s="2"/>
      <c r="O424" s="2"/>
      <c r="P424" s="2"/>
      <c r="Q424" s="2"/>
      <c r="R424" s="2"/>
      <c r="S424" s="2"/>
      <c r="T424" s="2"/>
      <c r="U424" s="2"/>
      <c r="V424" s="2"/>
      <c r="W424" s="2"/>
      <c r="X424" s="2"/>
      <c r="Y424" s="2"/>
      <c r="Z424" s="2"/>
      <c r="AA424" s="1622"/>
    </row>
    <row r="425" spans="1:27" ht="15.75">
      <c r="A425" s="2"/>
      <c r="B425" s="64"/>
      <c r="C425" s="2"/>
      <c r="D425" s="2"/>
      <c r="E425" s="2"/>
      <c r="F425" s="2"/>
      <c r="G425" s="2"/>
      <c r="H425" s="2"/>
      <c r="I425" s="2"/>
      <c r="J425" s="2"/>
      <c r="K425" s="2"/>
      <c r="L425" s="2"/>
      <c r="M425" s="2"/>
      <c r="N425" s="2"/>
      <c r="O425" s="2"/>
      <c r="P425" s="2"/>
      <c r="Q425" s="2"/>
      <c r="R425" s="2"/>
      <c r="S425" s="2"/>
      <c r="T425" s="2"/>
      <c r="U425" s="2"/>
      <c r="V425" s="2"/>
      <c r="W425" s="2"/>
      <c r="X425" s="2"/>
      <c r="Y425" s="2"/>
      <c r="Z425" s="2"/>
      <c r="AA425" s="1622"/>
    </row>
    <row r="426" spans="1:27" ht="15.75">
      <c r="A426" s="2"/>
      <c r="B426" s="64"/>
      <c r="C426" s="2"/>
      <c r="D426" s="2"/>
      <c r="E426" s="2"/>
      <c r="F426" s="2"/>
      <c r="G426" s="2"/>
      <c r="H426" s="2"/>
      <c r="I426" s="2"/>
      <c r="J426" s="2"/>
      <c r="K426" s="2"/>
      <c r="L426" s="2"/>
      <c r="M426" s="2"/>
      <c r="N426" s="2"/>
      <c r="O426" s="2"/>
      <c r="P426" s="2"/>
      <c r="Q426" s="2"/>
      <c r="R426" s="2"/>
      <c r="S426" s="2"/>
      <c r="T426" s="2"/>
      <c r="U426" s="2"/>
      <c r="V426" s="2"/>
      <c r="W426" s="2"/>
      <c r="X426" s="2"/>
      <c r="Y426" s="2"/>
      <c r="Z426" s="2"/>
      <c r="AA426" s="1622"/>
    </row>
    <row r="427" spans="1:27" ht="15.75">
      <c r="A427" s="2"/>
      <c r="B427" s="64"/>
      <c r="C427" s="2"/>
      <c r="D427" s="2"/>
      <c r="E427" s="2"/>
      <c r="F427" s="2"/>
      <c r="G427" s="2"/>
      <c r="H427" s="2"/>
      <c r="I427" s="2"/>
      <c r="J427" s="2"/>
      <c r="K427" s="2"/>
      <c r="L427" s="2"/>
      <c r="M427" s="2"/>
      <c r="N427" s="2"/>
      <c r="O427" s="2"/>
      <c r="P427" s="2"/>
      <c r="Q427" s="2"/>
      <c r="R427" s="2"/>
      <c r="S427" s="2"/>
      <c r="T427" s="2"/>
      <c r="U427" s="2"/>
      <c r="V427" s="2"/>
      <c r="W427" s="2"/>
      <c r="X427" s="2"/>
      <c r="Y427" s="2"/>
      <c r="Z427" s="2"/>
      <c r="AA427" s="1622"/>
    </row>
    <row r="428" spans="1:27" ht="15.75">
      <c r="A428" s="2"/>
      <c r="B428" s="64"/>
      <c r="C428" s="2"/>
      <c r="D428" s="2"/>
      <c r="E428" s="2"/>
      <c r="F428" s="2"/>
      <c r="G428" s="2"/>
      <c r="H428" s="2"/>
      <c r="I428" s="2"/>
      <c r="J428" s="2"/>
      <c r="K428" s="2"/>
      <c r="L428" s="2"/>
      <c r="M428" s="2"/>
      <c r="N428" s="2"/>
      <c r="O428" s="2"/>
      <c r="P428" s="2"/>
      <c r="Q428" s="2"/>
      <c r="R428" s="2"/>
      <c r="S428" s="2"/>
      <c r="T428" s="2"/>
      <c r="U428" s="2"/>
      <c r="V428" s="2"/>
      <c r="W428" s="2"/>
      <c r="X428" s="2"/>
      <c r="Y428" s="2"/>
      <c r="Z428" s="2"/>
      <c r="AA428" s="1622"/>
    </row>
    <row r="429" spans="1:27" ht="15.75">
      <c r="A429" s="2"/>
      <c r="B429" s="64"/>
      <c r="C429" s="2"/>
      <c r="D429" s="2"/>
      <c r="E429" s="2"/>
      <c r="F429" s="2"/>
      <c r="G429" s="2"/>
      <c r="H429" s="2"/>
      <c r="I429" s="2"/>
      <c r="J429" s="2"/>
      <c r="K429" s="2"/>
      <c r="L429" s="2"/>
      <c r="M429" s="2"/>
      <c r="N429" s="2"/>
      <c r="O429" s="2"/>
      <c r="P429" s="2"/>
      <c r="Q429" s="2"/>
      <c r="R429" s="2"/>
      <c r="S429" s="2"/>
      <c r="T429" s="2"/>
      <c r="U429" s="2"/>
      <c r="V429" s="2"/>
      <c r="W429" s="2"/>
      <c r="X429" s="2"/>
      <c r="Y429" s="2"/>
      <c r="Z429" s="2"/>
      <c r="AA429" s="1622"/>
    </row>
    <row r="430" spans="1:27" ht="15.75">
      <c r="A430" s="2"/>
      <c r="B430" s="64"/>
      <c r="C430" s="2"/>
      <c r="D430" s="2"/>
      <c r="E430" s="2"/>
      <c r="F430" s="2"/>
      <c r="G430" s="2"/>
      <c r="H430" s="2"/>
      <c r="I430" s="2"/>
      <c r="J430" s="2"/>
      <c r="K430" s="2"/>
      <c r="L430" s="2"/>
      <c r="M430" s="2"/>
      <c r="N430" s="2"/>
      <c r="O430" s="2"/>
      <c r="P430" s="2"/>
      <c r="Q430" s="2"/>
      <c r="R430" s="2"/>
      <c r="S430" s="2"/>
      <c r="T430" s="2"/>
      <c r="U430" s="2"/>
      <c r="V430" s="2"/>
      <c r="W430" s="2"/>
      <c r="X430" s="2"/>
      <c r="Y430" s="2"/>
      <c r="Z430" s="2"/>
      <c r="AA430" s="1622"/>
    </row>
    <row r="431" spans="1:27" ht="15.75">
      <c r="A431" s="2"/>
      <c r="B431" s="64"/>
      <c r="C431" s="2"/>
      <c r="D431" s="2"/>
      <c r="E431" s="2"/>
      <c r="F431" s="2"/>
      <c r="G431" s="2"/>
      <c r="H431" s="2"/>
      <c r="I431" s="2"/>
      <c r="J431" s="2"/>
      <c r="K431" s="2"/>
      <c r="L431" s="2"/>
      <c r="M431" s="2"/>
      <c r="N431" s="2"/>
      <c r="O431" s="2"/>
      <c r="P431" s="2"/>
      <c r="Q431" s="2"/>
      <c r="R431" s="2"/>
      <c r="S431" s="2"/>
      <c r="T431" s="2"/>
      <c r="U431" s="2"/>
      <c r="V431" s="2"/>
      <c r="W431" s="2"/>
      <c r="X431" s="2"/>
      <c r="Y431" s="2"/>
      <c r="Z431" s="2"/>
      <c r="AA431" s="1622"/>
    </row>
    <row r="432" spans="1:27" ht="15.75">
      <c r="A432" s="2"/>
      <c r="B432" s="64"/>
      <c r="C432" s="2"/>
      <c r="D432" s="2"/>
      <c r="E432" s="2"/>
      <c r="F432" s="2"/>
      <c r="G432" s="2"/>
      <c r="H432" s="2"/>
      <c r="I432" s="2"/>
      <c r="J432" s="2"/>
      <c r="K432" s="2"/>
      <c r="L432" s="2"/>
      <c r="M432" s="2"/>
      <c r="N432" s="2"/>
      <c r="O432" s="2"/>
      <c r="P432" s="2"/>
      <c r="Q432" s="2"/>
      <c r="R432" s="2"/>
      <c r="S432" s="2"/>
      <c r="T432" s="2"/>
      <c r="U432" s="2"/>
      <c r="V432" s="2"/>
      <c r="W432" s="2"/>
      <c r="X432" s="2"/>
      <c r="Y432" s="2"/>
      <c r="Z432" s="2"/>
      <c r="AA432" s="1622"/>
    </row>
    <row r="433" spans="1:27" ht="15.75">
      <c r="A433" s="2"/>
      <c r="B433" s="64"/>
      <c r="C433" s="2"/>
      <c r="D433" s="2"/>
      <c r="E433" s="2"/>
      <c r="F433" s="2"/>
      <c r="G433" s="2"/>
      <c r="H433" s="2"/>
      <c r="I433" s="2"/>
      <c r="J433" s="2"/>
      <c r="K433" s="2"/>
      <c r="L433" s="2"/>
      <c r="M433" s="2"/>
      <c r="N433" s="2"/>
      <c r="O433" s="2"/>
      <c r="P433" s="2"/>
      <c r="Q433" s="2"/>
      <c r="R433" s="2"/>
      <c r="S433" s="2"/>
      <c r="T433" s="2"/>
      <c r="U433" s="2"/>
      <c r="V433" s="2"/>
      <c r="W433" s="2"/>
      <c r="X433" s="2"/>
      <c r="Y433" s="2"/>
      <c r="Z433" s="2"/>
      <c r="AA433" s="1622"/>
    </row>
    <row r="434" spans="1:27" ht="15.75">
      <c r="A434" s="2"/>
      <c r="B434" s="64"/>
      <c r="C434" s="2"/>
      <c r="D434" s="2"/>
      <c r="E434" s="2"/>
      <c r="F434" s="2"/>
      <c r="G434" s="2"/>
      <c r="H434" s="2"/>
      <c r="I434" s="2"/>
      <c r="J434" s="2"/>
      <c r="K434" s="2"/>
      <c r="L434" s="2"/>
      <c r="M434" s="2"/>
      <c r="N434" s="2"/>
      <c r="O434" s="2"/>
      <c r="P434" s="2"/>
      <c r="Q434" s="2"/>
      <c r="R434" s="2"/>
      <c r="S434" s="2"/>
      <c r="T434" s="2"/>
      <c r="U434" s="2"/>
      <c r="V434" s="2"/>
      <c r="W434" s="2"/>
      <c r="X434" s="2"/>
      <c r="Y434" s="2"/>
      <c r="Z434" s="2"/>
      <c r="AA434" s="1622"/>
    </row>
    <row r="435" spans="1:27" ht="15.75">
      <c r="A435" s="2"/>
      <c r="B435" s="64"/>
      <c r="C435" s="2"/>
      <c r="D435" s="2"/>
      <c r="E435" s="2"/>
      <c r="F435" s="2"/>
      <c r="G435" s="2"/>
      <c r="H435" s="2"/>
      <c r="I435" s="2"/>
      <c r="J435" s="2"/>
      <c r="K435" s="2"/>
      <c r="L435" s="2"/>
      <c r="M435" s="2"/>
      <c r="N435" s="2"/>
      <c r="O435" s="2"/>
      <c r="P435" s="2"/>
      <c r="Q435" s="2"/>
      <c r="R435" s="2"/>
      <c r="S435" s="2"/>
      <c r="T435" s="2"/>
      <c r="U435" s="2"/>
      <c r="V435" s="2"/>
      <c r="W435" s="2"/>
      <c r="X435" s="2"/>
      <c r="Y435" s="2"/>
      <c r="Z435" s="2"/>
      <c r="AA435" s="1622"/>
    </row>
    <row r="436" spans="1:27" ht="15.75">
      <c r="A436" s="2"/>
      <c r="B436" s="64"/>
      <c r="C436" s="2"/>
      <c r="D436" s="2"/>
      <c r="E436" s="2"/>
      <c r="F436" s="2"/>
      <c r="G436" s="2"/>
      <c r="H436" s="2"/>
      <c r="I436" s="2"/>
      <c r="J436" s="2"/>
      <c r="K436" s="2"/>
      <c r="L436" s="2"/>
      <c r="M436" s="2"/>
      <c r="N436" s="2"/>
      <c r="O436" s="2"/>
      <c r="P436" s="2"/>
      <c r="Q436" s="2"/>
      <c r="R436" s="2"/>
      <c r="S436" s="2"/>
      <c r="T436" s="2"/>
      <c r="U436" s="2"/>
      <c r="V436" s="2"/>
      <c r="W436" s="2"/>
      <c r="X436" s="2"/>
      <c r="Y436" s="2"/>
      <c r="Z436" s="2"/>
      <c r="AA436" s="1622"/>
    </row>
    <row r="437" spans="1:27" ht="15.75">
      <c r="A437" s="2"/>
      <c r="B437" s="64"/>
      <c r="C437" s="2"/>
      <c r="D437" s="2"/>
      <c r="E437" s="2"/>
      <c r="F437" s="2"/>
      <c r="G437" s="2"/>
      <c r="H437" s="2"/>
      <c r="I437" s="2"/>
      <c r="J437" s="2"/>
      <c r="K437" s="2"/>
      <c r="L437" s="2"/>
      <c r="M437" s="2"/>
      <c r="N437" s="2"/>
      <c r="O437" s="2"/>
      <c r="P437" s="2"/>
      <c r="Q437" s="2"/>
      <c r="R437" s="2"/>
      <c r="S437" s="2"/>
      <c r="T437" s="2"/>
      <c r="U437" s="2"/>
      <c r="V437" s="2"/>
      <c r="W437" s="2"/>
      <c r="X437" s="2"/>
      <c r="Y437" s="2"/>
      <c r="Z437" s="2"/>
      <c r="AA437" s="1622"/>
    </row>
    <row r="438" spans="1:27" ht="15.75">
      <c r="A438" s="2"/>
      <c r="B438" s="64"/>
      <c r="C438" s="2"/>
      <c r="D438" s="2"/>
      <c r="E438" s="2"/>
      <c r="F438" s="2"/>
      <c r="G438" s="2"/>
      <c r="H438" s="2"/>
      <c r="I438" s="2"/>
      <c r="J438" s="2"/>
      <c r="K438" s="2"/>
      <c r="L438" s="2"/>
      <c r="M438" s="2"/>
      <c r="N438" s="2"/>
      <c r="O438" s="2"/>
      <c r="P438" s="2"/>
      <c r="Q438" s="2"/>
      <c r="R438" s="2"/>
      <c r="S438" s="2"/>
      <c r="T438" s="2"/>
      <c r="U438" s="2"/>
      <c r="V438" s="2"/>
      <c r="W438" s="2"/>
      <c r="X438" s="2"/>
      <c r="Y438" s="2"/>
      <c r="Z438" s="2"/>
      <c r="AA438" s="1622"/>
    </row>
    <row r="439" spans="1:27" ht="15.75">
      <c r="A439" s="2"/>
      <c r="B439" s="64"/>
      <c r="C439" s="2"/>
      <c r="D439" s="2"/>
      <c r="E439" s="2"/>
      <c r="F439" s="2"/>
      <c r="G439" s="2"/>
      <c r="H439" s="2"/>
      <c r="I439" s="2"/>
      <c r="J439" s="2"/>
      <c r="K439" s="2"/>
      <c r="L439" s="2"/>
      <c r="M439" s="2"/>
      <c r="N439" s="2"/>
      <c r="O439" s="2"/>
      <c r="P439" s="2"/>
      <c r="Q439" s="2"/>
      <c r="R439" s="2"/>
      <c r="S439" s="2"/>
      <c r="T439" s="2"/>
      <c r="U439" s="2"/>
      <c r="V439" s="2"/>
      <c r="W439" s="2"/>
      <c r="X439" s="2"/>
      <c r="Y439" s="2"/>
      <c r="Z439" s="2"/>
      <c r="AA439" s="1622"/>
    </row>
    <row r="440" spans="1:27" ht="15.75">
      <c r="A440" s="2"/>
      <c r="B440" s="64"/>
      <c r="C440" s="2"/>
      <c r="D440" s="2"/>
      <c r="E440" s="2"/>
      <c r="F440" s="2"/>
      <c r="G440" s="2"/>
      <c r="H440" s="2"/>
      <c r="I440" s="2"/>
      <c r="J440" s="2"/>
      <c r="K440" s="2"/>
      <c r="L440" s="2"/>
      <c r="M440" s="2"/>
      <c r="N440" s="2"/>
      <c r="O440" s="2"/>
      <c r="P440" s="2"/>
      <c r="Q440" s="2"/>
      <c r="R440" s="2"/>
      <c r="S440" s="2"/>
      <c r="T440" s="2"/>
      <c r="U440" s="2"/>
      <c r="V440" s="2"/>
      <c r="W440" s="2"/>
      <c r="X440" s="2"/>
      <c r="Y440" s="2"/>
      <c r="Z440" s="2"/>
      <c r="AA440" s="1622"/>
    </row>
    <row r="441" spans="1:27" ht="15.75">
      <c r="A441" s="2"/>
      <c r="B441" s="64"/>
      <c r="C441" s="2"/>
      <c r="D441" s="2"/>
      <c r="E441" s="2"/>
      <c r="F441" s="2"/>
      <c r="G441" s="2"/>
      <c r="H441" s="2"/>
      <c r="I441" s="2"/>
      <c r="J441" s="2"/>
      <c r="K441" s="2"/>
      <c r="L441" s="2"/>
      <c r="M441" s="2"/>
      <c r="N441" s="2"/>
      <c r="O441" s="2"/>
      <c r="P441" s="2"/>
      <c r="Q441" s="2"/>
      <c r="R441" s="2"/>
      <c r="S441" s="2"/>
      <c r="T441" s="2"/>
      <c r="U441" s="2"/>
      <c r="V441" s="2"/>
      <c r="W441" s="2"/>
      <c r="X441" s="2"/>
      <c r="Y441" s="2"/>
      <c r="Z441" s="2"/>
      <c r="AA441" s="1622"/>
    </row>
    <row r="442" spans="1:27" ht="15.75">
      <c r="A442" s="2"/>
      <c r="B442" s="64"/>
      <c r="C442" s="2"/>
      <c r="D442" s="2"/>
      <c r="E442" s="2"/>
      <c r="F442" s="2"/>
      <c r="G442" s="2"/>
      <c r="H442" s="2"/>
      <c r="I442" s="2"/>
      <c r="J442" s="2"/>
      <c r="K442" s="2"/>
      <c r="L442" s="2"/>
      <c r="M442" s="2"/>
      <c r="N442" s="2"/>
      <c r="O442" s="2"/>
      <c r="P442" s="2"/>
      <c r="Q442" s="2"/>
      <c r="R442" s="2"/>
      <c r="S442" s="2"/>
      <c r="T442" s="2"/>
      <c r="U442" s="2"/>
      <c r="V442" s="2"/>
      <c r="W442" s="2"/>
      <c r="X442" s="2"/>
      <c r="Y442" s="2"/>
      <c r="Z442" s="2"/>
      <c r="AA442" s="1622"/>
    </row>
    <row r="443" spans="1:27" ht="15.75">
      <c r="A443" s="2"/>
      <c r="B443" s="64"/>
      <c r="C443" s="2"/>
      <c r="D443" s="2"/>
      <c r="E443" s="2"/>
      <c r="F443" s="2"/>
      <c r="G443" s="2"/>
      <c r="H443" s="2"/>
      <c r="I443" s="2"/>
      <c r="J443" s="2"/>
      <c r="K443" s="2"/>
      <c r="L443" s="2"/>
      <c r="M443" s="2"/>
      <c r="N443" s="2"/>
      <c r="O443" s="2"/>
      <c r="P443" s="2"/>
      <c r="Q443" s="2"/>
      <c r="R443" s="2"/>
      <c r="S443" s="2"/>
      <c r="T443" s="2"/>
      <c r="U443" s="2"/>
      <c r="V443" s="2"/>
      <c r="W443" s="2"/>
      <c r="X443" s="2"/>
      <c r="Y443" s="2"/>
      <c r="Z443" s="2"/>
      <c r="AA443" s="1622"/>
    </row>
    <row r="444" spans="1:27" ht="15.75">
      <c r="A444" s="2"/>
      <c r="B444" s="64"/>
      <c r="C444" s="2"/>
      <c r="D444" s="2"/>
      <c r="E444" s="2"/>
      <c r="F444" s="2"/>
      <c r="G444" s="2"/>
      <c r="H444" s="2"/>
      <c r="I444" s="2"/>
      <c r="J444" s="2"/>
      <c r="K444" s="2"/>
      <c r="L444" s="2"/>
      <c r="M444" s="2"/>
      <c r="N444" s="2"/>
      <c r="O444" s="2"/>
      <c r="P444" s="2"/>
      <c r="Q444" s="2"/>
      <c r="R444" s="2"/>
      <c r="S444" s="2"/>
      <c r="T444" s="2"/>
      <c r="U444" s="2"/>
      <c r="V444" s="2"/>
      <c r="W444" s="2"/>
      <c r="X444" s="2"/>
      <c r="Y444" s="2"/>
      <c r="Z444" s="2"/>
      <c r="AA444" s="1622"/>
    </row>
    <row r="445" spans="1:27" ht="15.75">
      <c r="A445" s="2"/>
      <c r="B445" s="64"/>
      <c r="C445" s="2"/>
      <c r="D445" s="2"/>
      <c r="E445" s="2"/>
      <c r="F445" s="2"/>
      <c r="G445" s="2"/>
      <c r="H445" s="2"/>
      <c r="I445" s="2"/>
      <c r="J445" s="2"/>
      <c r="K445" s="2"/>
      <c r="L445" s="2"/>
      <c r="M445" s="2"/>
      <c r="N445" s="2"/>
      <c r="O445" s="2"/>
      <c r="P445" s="2"/>
      <c r="Q445" s="2"/>
      <c r="R445" s="2"/>
      <c r="S445" s="2"/>
      <c r="T445" s="2"/>
      <c r="U445" s="2"/>
      <c r="V445" s="2"/>
      <c r="W445" s="2"/>
      <c r="X445" s="2"/>
      <c r="Y445" s="2"/>
      <c r="Z445" s="2"/>
      <c r="AA445" s="1622"/>
    </row>
    <row r="446" spans="1:27" ht="15.75">
      <c r="A446" s="2"/>
      <c r="B446" s="64"/>
      <c r="C446" s="2"/>
      <c r="D446" s="2"/>
      <c r="E446" s="2"/>
      <c r="F446" s="2"/>
      <c r="G446" s="2"/>
      <c r="H446" s="2"/>
      <c r="I446" s="2"/>
      <c r="J446" s="2"/>
      <c r="K446" s="2"/>
      <c r="L446" s="2"/>
      <c r="M446" s="2"/>
      <c r="N446" s="2"/>
      <c r="O446" s="2"/>
      <c r="P446" s="2"/>
      <c r="Q446" s="2"/>
      <c r="R446" s="2"/>
      <c r="S446" s="2"/>
      <c r="T446" s="2"/>
      <c r="U446" s="2"/>
      <c r="V446" s="2"/>
      <c r="W446" s="2"/>
      <c r="X446" s="2"/>
      <c r="Y446" s="2"/>
      <c r="Z446" s="2"/>
      <c r="AA446" s="1622"/>
    </row>
    <row r="447" spans="1:27" ht="15.75">
      <c r="A447" s="2"/>
      <c r="B447" s="64"/>
      <c r="C447" s="2"/>
      <c r="D447" s="2"/>
      <c r="E447" s="2"/>
      <c r="F447" s="2"/>
      <c r="G447" s="2"/>
      <c r="H447" s="2"/>
      <c r="I447" s="2"/>
      <c r="J447" s="2"/>
      <c r="K447" s="2"/>
      <c r="L447" s="2"/>
      <c r="M447" s="2"/>
      <c r="N447" s="2"/>
      <c r="O447" s="2"/>
      <c r="P447" s="2"/>
      <c r="Q447" s="2"/>
      <c r="R447" s="2"/>
      <c r="S447" s="2"/>
      <c r="T447" s="2"/>
      <c r="U447" s="2"/>
      <c r="V447" s="2"/>
      <c r="W447" s="2"/>
      <c r="X447" s="2"/>
      <c r="Y447" s="2"/>
      <c r="Z447" s="2"/>
      <c r="AA447" s="1622"/>
    </row>
    <row r="448" spans="1:27" ht="15.75">
      <c r="A448" s="2"/>
      <c r="B448" s="64"/>
      <c r="C448" s="2"/>
      <c r="D448" s="2"/>
      <c r="E448" s="2"/>
      <c r="F448" s="2"/>
      <c r="G448" s="2"/>
      <c r="H448" s="2"/>
      <c r="I448" s="2"/>
      <c r="J448" s="2"/>
      <c r="K448" s="2"/>
      <c r="L448" s="2"/>
      <c r="M448" s="2"/>
      <c r="N448" s="2"/>
      <c r="O448" s="2"/>
      <c r="P448" s="2"/>
      <c r="Q448" s="2"/>
      <c r="R448" s="2"/>
      <c r="S448" s="2"/>
      <c r="T448" s="2"/>
      <c r="U448" s="2"/>
      <c r="V448" s="2"/>
      <c r="W448" s="2"/>
      <c r="X448" s="2"/>
      <c r="Y448" s="2"/>
      <c r="Z448" s="2"/>
      <c r="AA448" s="1622"/>
    </row>
    <row r="449" spans="1:27" ht="15.75">
      <c r="A449" s="2"/>
      <c r="B449" s="64"/>
      <c r="C449" s="2"/>
      <c r="D449" s="2"/>
      <c r="E449" s="2"/>
      <c r="F449" s="2"/>
      <c r="G449" s="2"/>
      <c r="H449" s="2"/>
      <c r="I449" s="2"/>
      <c r="J449" s="2"/>
      <c r="K449" s="2"/>
      <c r="L449" s="2"/>
      <c r="M449" s="2"/>
      <c r="N449" s="2"/>
      <c r="O449" s="2"/>
      <c r="P449" s="2"/>
      <c r="Q449" s="2"/>
      <c r="R449" s="2"/>
      <c r="S449" s="2"/>
      <c r="T449" s="2"/>
      <c r="U449" s="2"/>
      <c r="V449" s="2"/>
      <c r="W449" s="2"/>
      <c r="X449" s="2"/>
      <c r="Y449" s="2"/>
      <c r="Z449" s="2"/>
      <c r="AA449" s="1622"/>
    </row>
    <row r="450" spans="1:27" ht="15.75">
      <c r="A450" s="2"/>
      <c r="B450" s="64"/>
      <c r="C450" s="2"/>
      <c r="D450" s="2"/>
      <c r="E450" s="2"/>
      <c r="F450" s="2"/>
      <c r="G450" s="2"/>
      <c r="H450" s="2"/>
      <c r="I450" s="2"/>
      <c r="J450" s="2"/>
      <c r="K450" s="2"/>
      <c r="L450" s="2"/>
      <c r="M450" s="2"/>
      <c r="N450" s="2"/>
      <c r="O450" s="2"/>
      <c r="P450" s="2"/>
      <c r="Q450" s="2"/>
      <c r="R450" s="2"/>
      <c r="S450" s="2"/>
      <c r="T450" s="2"/>
      <c r="U450" s="2"/>
      <c r="V450" s="2"/>
      <c r="W450" s="2"/>
      <c r="X450" s="2"/>
      <c r="Y450" s="2"/>
      <c r="Z450" s="2"/>
      <c r="AA450" s="1622"/>
    </row>
    <row r="451" spans="1:27" ht="15.75">
      <c r="A451" s="2"/>
      <c r="B451" s="64"/>
      <c r="C451" s="2"/>
      <c r="D451" s="2"/>
      <c r="E451" s="2"/>
      <c r="F451" s="2"/>
      <c r="G451" s="2"/>
      <c r="H451" s="2"/>
      <c r="I451" s="2"/>
      <c r="J451" s="2"/>
      <c r="K451" s="2"/>
      <c r="L451" s="2"/>
      <c r="M451" s="2"/>
      <c r="N451" s="2"/>
      <c r="O451" s="2"/>
      <c r="P451" s="2"/>
      <c r="Q451" s="2"/>
      <c r="R451" s="2"/>
      <c r="S451" s="2"/>
      <c r="T451" s="2"/>
      <c r="U451" s="2"/>
      <c r="V451" s="2"/>
      <c r="W451" s="2"/>
      <c r="X451" s="2"/>
      <c r="Y451" s="2"/>
      <c r="Z451" s="2"/>
      <c r="AA451" s="1622"/>
    </row>
    <row r="452" spans="1:27" ht="15.75">
      <c r="A452" s="2"/>
      <c r="B452" s="64"/>
      <c r="C452" s="2"/>
      <c r="D452" s="2"/>
      <c r="E452" s="2"/>
      <c r="F452" s="2"/>
      <c r="G452" s="2"/>
      <c r="H452" s="2"/>
      <c r="I452" s="2"/>
      <c r="J452" s="2"/>
      <c r="K452" s="2"/>
      <c r="L452" s="2"/>
      <c r="M452" s="2"/>
      <c r="N452" s="2"/>
      <c r="O452" s="2"/>
      <c r="P452" s="2"/>
      <c r="Q452" s="2"/>
      <c r="R452" s="2"/>
      <c r="S452" s="2"/>
      <c r="T452" s="2"/>
      <c r="U452" s="2"/>
      <c r="V452" s="2"/>
      <c r="W452" s="2"/>
      <c r="X452" s="2"/>
      <c r="Y452" s="2"/>
      <c r="Z452" s="2"/>
      <c r="AA452" s="1622"/>
    </row>
    <row r="453" spans="1:27" ht="15.75">
      <c r="A453" s="2"/>
      <c r="B453" s="64"/>
      <c r="C453" s="2"/>
      <c r="D453" s="2"/>
      <c r="E453" s="2"/>
      <c r="F453" s="2"/>
      <c r="G453" s="2"/>
      <c r="H453" s="2"/>
      <c r="I453" s="2"/>
      <c r="J453" s="2"/>
      <c r="K453" s="2"/>
      <c r="L453" s="2"/>
      <c r="M453" s="2"/>
      <c r="N453" s="2"/>
      <c r="O453" s="2"/>
      <c r="P453" s="2"/>
      <c r="Q453" s="2"/>
      <c r="R453" s="2"/>
      <c r="S453" s="2"/>
      <c r="T453" s="2"/>
      <c r="U453" s="2"/>
      <c r="V453" s="2"/>
      <c r="W453" s="2"/>
      <c r="X453" s="2"/>
      <c r="Y453" s="2"/>
      <c r="Z453" s="2"/>
      <c r="AA453" s="1622"/>
    </row>
    <row r="454" spans="1:27" ht="15.75">
      <c r="A454" s="2"/>
      <c r="B454" s="64"/>
      <c r="C454" s="2"/>
      <c r="D454" s="2"/>
      <c r="E454" s="2"/>
      <c r="F454" s="2"/>
      <c r="G454" s="2"/>
      <c r="H454" s="2"/>
      <c r="I454" s="2"/>
      <c r="J454" s="2"/>
      <c r="K454" s="2"/>
      <c r="L454" s="2"/>
      <c r="M454" s="2"/>
      <c r="N454" s="2"/>
      <c r="O454" s="2"/>
      <c r="P454" s="2"/>
      <c r="Q454" s="2"/>
      <c r="R454" s="2"/>
      <c r="S454" s="2"/>
      <c r="T454" s="2"/>
      <c r="U454" s="2"/>
      <c r="V454" s="2"/>
      <c r="W454" s="2"/>
      <c r="X454" s="2"/>
      <c r="Y454" s="2"/>
      <c r="Z454" s="2"/>
      <c r="AA454" s="1622"/>
    </row>
    <row r="455" spans="1:27" ht="15.75">
      <c r="A455" s="2"/>
      <c r="B455" s="64"/>
      <c r="C455" s="2"/>
      <c r="D455" s="2"/>
      <c r="E455" s="2"/>
      <c r="F455" s="2"/>
      <c r="G455" s="2"/>
      <c r="H455" s="2"/>
      <c r="I455" s="2"/>
      <c r="J455" s="2"/>
      <c r="K455" s="2"/>
      <c r="L455" s="2"/>
      <c r="M455" s="2"/>
      <c r="N455" s="2"/>
      <c r="O455" s="2"/>
      <c r="P455" s="2"/>
      <c r="Q455" s="2"/>
      <c r="R455" s="2"/>
      <c r="S455" s="2"/>
      <c r="T455" s="2"/>
      <c r="U455" s="2"/>
      <c r="V455" s="2"/>
      <c r="W455" s="2"/>
      <c r="X455" s="2"/>
      <c r="Y455" s="2"/>
      <c r="Z455" s="2"/>
      <c r="AA455" s="1622"/>
    </row>
    <row r="456" spans="1:27" ht="15.75">
      <c r="A456" s="2"/>
      <c r="B456" s="64"/>
      <c r="C456" s="2"/>
      <c r="D456" s="2"/>
      <c r="E456" s="2"/>
      <c r="F456" s="2"/>
      <c r="G456" s="2"/>
      <c r="H456" s="2"/>
      <c r="I456" s="2"/>
      <c r="J456" s="2"/>
      <c r="K456" s="2"/>
      <c r="L456" s="2"/>
      <c r="M456" s="2"/>
      <c r="N456" s="2"/>
      <c r="O456" s="2"/>
      <c r="P456" s="2"/>
      <c r="Q456" s="2"/>
      <c r="R456" s="2"/>
      <c r="S456" s="2"/>
      <c r="T456" s="2"/>
      <c r="U456" s="2"/>
      <c r="V456" s="2"/>
      <c r="W456" s="2"/>
      <c r="X456" s="2"/>
      <c r="Y456" s="2"/>
      <c r="Z456" s="2"/>
      <c r="AA456" s="1622"/>
    </row>
    <row r="457" spans="1:27" ht="15.75">
      <c r="A457" s="2"/>
      <c r="B457" s="64"/>
      <c r="C457" s="2"/>
      <c r="D457" s="2"/>
      <c r="E457" s="2"/>
      <c r="F457" s="2"/>
      <c r="G457" s="2"/>
      <c r="H457" s="2"/>
      <c r="I457" s="2"/>
      <c r="J457" s="2"/>
      <c r="K457" s="2"/>
      <c r="L457" s="2"/>
      <c r="M457" s="2"/>
      <c r="N457" s="2"/>
      <c r="O457" s="2"/>
      <c r="P457" s="2"/>
      <c r="Q457" s="2"/>
      <c r="R457" s="2"/>
      <c r="S457" s="2"/>
      <c r="T457" s="2"/>
      <c r="U457" s="2"/>
      <c r="V457" s="2"/>
      <c r="W457" s="2"/>
      <c r="X457" s="2"/>
      <c r="Y457" s="2"/>
      <c r="Z457" s="2"/>
      <c r="AA457" s="1622"/>
    </row>
    <row r="458" spans="1:27" ht="15.75">
      <c r="A458" s="2"/>
      <c r="B458" s="64"/>
      <c r="C458" s="2"/>
      <c r="D458" s="2"/>
      <c r="E458" s="2"/>
      <c r="F458" s="2"/>
      <c r="G458" s="2"/>
      <c r="H458" s="2"/>
      <c r="I458" s="2"/>
      <c r="J458" s="2"/>
      <c r="K458" s="2"/>
      <c r="L458" s="2"/>
      <c r="M458" s="2"/>
      <c r="N458" s="2"/>
      <c r="O458" s="2"/>
      <c r="P458" s="2"/>
      <c r="Q458" s="2"/>
      <c r="R458" s="2"/>
      <c r="S458" s="2"/>
      <c r="T458" s="2"/>
      <c r="U458" s="2"/>
      <c r="V458" s="2"/>
      <c r="W458" s="2"/>
      <c r="X458" s="2"/>
      <c r="Y458" s="2"/>
      <c r="Z458" s="2"/>
      <c r="AA458" s="1622"/>
    </row>
    <row r="459" spans="1:27" ht="15.75">
      <c r="A459" s="2"/>
      <c r="B459" s="64"/>
      <c r="C459" s="2"/>
      <c r="D459" s="2"/>
      <c r="E459" s="2"/>
      <c r="F459" s="2"/>
      <c r="G459" s="2"/>
      <c r="H459" s="2"/>
      <c r="I459" s="2"/>
      <c r="J459" s="2"/>
      <c r="K459" s="2"/>
      <c r="L459" s="2"/>
      <c r="M459" s="2"/>
      <c r="N459" s="2"/>
      <c r="O459" s="2"/>
      <c r="P459" s="2"/>
      <c r="Q459" s="2"/>
      <c r="R459" s="2"/>
      <c r="S459" s="2"/>
      <c r="T459" s="2"/>
      <c r="U459" s="2"/>
      <c r="V459" s="2"/>
      <c r="W459" s="2"/>
      <c r="X459" s="2"/>
      <c r="Y459" s="2"/>
      <c r="Z459" s="2"/>
      <c r="AA459" s="1622"/>
    </row>
    <row r="460" spans="1:27" ht="15.75">
      <c r="A460" s="2"/>
      <c r="B460" s="64"/>
      <c r="C460" s="2"/>
      <c r="D460" s="2"/>
      <c r="E460" s="2"/>
      <c r="F460" s="2"/>
      <c r="G460" s="2"/>
      <c r="H460" s="2"/>
      <c r="I460" s="2"/>
      <c r="J460" s="2"/>
      <c r="K460" s="2"/>
      <c r="L460" s="2"/>
      <c r="M460" s="2"/>
      <c r="N460" s="2"/>
      <c r="O460" s="2"/>
      <c r="P460" s="2"/>
      <c r="Q460" s="2"/>
      <c r="R460" s="2"/>
      <c r="S460" s="2"/>
      <c r="T460" s="2"/>
      <c r="U460" s="2"/>
      <c r="V460" s="2"/>
      <c r="W460" s="2"/>
      <c r="X460" s="2"/>
      <c r="Y460" s="2"/>
      <c r="Z460" s="2"/>
      <c r="AA460" s="1622"/>
    </row>
    <row r="461" spans="1:27" ht="15.75">
      <c r="A461" s="2"/>
      <c r="B461" s="64"/>
      <c r="C461" s="2"/>
      <c r="D461" s="2"/>
      <c r="E461" s="2"/>
      <c r="F461" s="2"/>
      <c r="G461" s="2"/>
      <c r="H461" s="2"/>
      <c r="I461" s="2"/>
      <c r="J461" s="2"/>
      <c r="K461" s="2"/>
      <c r="L461" s="2"/>
      <c r="M461" s="2"/>
      <c r="N461" s="2"/>
      <c r="O461" s="2"/>
      <c r="P461" s="2"/>
      <c r="Q461" s="2"/>
      <c r="R461" s="2"/>
      <c r="S461" s="2"/>
      <c r="T461" s="2"/>
      <c r="U461" s="2"/>
      <c r="V461" s="2"/>
      <c r="W461" s="2"/>
      <c r="X461" s="2"/>
      <c r="Y461" s="2"/>
      <c r="Z461" s="2"/>
      <c r="AA461" s="1622"/>
    </row>
    <row r="462" spans="1:27" ht="15.75">
      <c r="A462" s="2"/>
      <c r="B462" s="64"/>
      <c r="C462" s="2"/>
      <c r="D462" s="2"/>
      <c r="E462" s="2"/>
      <c r="F462" s="2"/>
      <c r="G462" s="2"/>
      <c r="H462" s="2"/>
      <c r="I462" s="2"/>
      <c r="J462" s="2"/>
      <c r="K462" s="2"/>
      <c r="L462" s="2"/>
      <c r="M462" s="2"/>
      <c r="N462" s="2"/>
      <c r="O462" s="2"/>
      <c r="P462" s="2"/>
      <c r="Q462" s="2"/>
      <c r="R462" s="2"/>
      <c r="S462" s="2"/>
      <c r="T462" s="2"/>
      <c r="U462" s="2"/>
      <c r="V462" s="2"/>
      <c r="W462" s="2"/>
      <c r="X462" s="2"/>
      <c r="Y462" s="2"/>
      <c r="Z462" s="2"/>
      <c r="AA462" s="1622"/>
    </row>
    <row r="463" spans="1:27" ht="15.75">
      <c r="A463" s="2"/>
      <c r="B463" s="64"/>
      <c r="C463" s="2"/>
      <c r="D463" s="2"/>
      <c r="E463" s="2"/>
      <c r="F463" s="2"/>
      <c r="G463" s="2"/>
      <c r="H463" s="2"/>
      <c r="I463" s="2"/>
      <c r="J463" s="2"/>
      <c r="K463" s="2"/>
      <c r="L463" s="2"/>
      <c r="M463" s="2"/>
      <c r="N463" s="2"/>
      <c r="O463" s="2"/>
      <c r="P463" s="2"/>
      <c r="Q463" s="2"/>
      <c r="R463" s="2"/>
      <c r="S463" s="2"/>
      <c r="T463" s="2"/>
      <c r="U463" s="2"/>
      <c r="V463" s="2"/>
      <c r="W463" s="2"/>
      <c r="X463" s="2"/>
      <c r="Y463" s="2"/>
      <c r="Z463" s="2"/>
      <c r="AA463" s="1622"/>
    </row>
    <row r="464" spans="1:27" ht="15.75">
      <c r="A464" s="2"/>
      <c r="B464" s="64"/>
      <c r="C464" s="2"/>
      <c r="D464" s="2"/>
      <c r="E464" s="2"/>
      <c r="F464" s="2"/>
      <c r="G464" s="2"/>
      <c r="H464" s="2"/>
      <c r="I464" s="2"/>
      <c r="J464" s="2"/>
      <c r="K464" s="2"/>
      <c r="L464" s="2"/>
      <c r="M464" s="2"/>
      <c r="N464" s="2"/>
      <c r="O464" s="2"/>
      <c r="P464" s="2"/>
      <c r="Q464" s="2"/>
      <c r="R464" s="2"/>
      <c r="S464" s="2"/>
      <c r="T464" s="2"/>
      <c r="U464" s="2"/>
      <c r="V464" s="2"/>
      <c r="W464" s="2"/>
      <c r="X464" s="2"/>
      <c r="Y464" s="2"/>
      <c r="Z464" s="2"/>
      <c r="AA464" s="1622"/>
    </row>
    <row r="465" spans="1:27" ht="15.75">
      <c r="A465" s="2"/>
      <c r="B465" s="64"/>
      <c r="C465" s="2"/>
      <c r="D465" s="2"/>
      <c r="E465" s="2"/>
      <c r="F465" s="2"/>
      <c r="G465" s="2"/>
      <c r="H465" s="2"/>
      <c r="I465" s="2"/>
      <c r="J465" s="2"/>
      <c r="K465" s="2"/>
      <c r="L465" s="2"/>
      <c r="M465" s="2"/>
      <c r="N465" s="2"/>
      <c r="O465" s="2"/>
      <c r="P465" s="2"/>
      <c r="Q465" s="2"/>
      <c r="R465" s="2"/>
      <c r="S465" s="2"/>
      <c r="T465" s="2"/>
      <c r="U465" s="2"/>
      <c r="V465" s="2"/>
      <c r="W465" s="2"/>
      <c r="X465" s="2"/>
      <c r="Y465" s="2"/>
      <c r="Z465" s="2"/>
      <c r="AA465" s="1622"/>
    </row>
    <row r="466" spans="1:27" ht="15.75">
      <c r="A466" s="2"/>
      <c r="B466" s="64"/>
      <c r="C466" s="2"/>
      <c r="D466" s="2"/>
      <c r="E466" s="2"/>
      <c r="F466" s="2"/>
      <c r="G466" s="2"/>
      <c r="H466" s="2"/>
      <c r="I466" s="2"/>
      <c r="J466" s="2"/>
      <c r="K466" s="2"/>
      <c r="L466" s="2"/>
      <c r="M466" s="2"/>
      <c r="N466" s="2"/>
      <c r="O466" s="2"/>
      <c r="P466" s="2"/>
      <c r="Q466" s="2"/>
      <c r="R466" s="2"/>
      <c r="S466" s="2"/>
      <c r="T466" s="2"/>
      <c r="U466" s="2"/>
      <c r="V466" s="2"/>
      <c r="W466" s="2"/>
      <c r="X466" s="2"/>
      <c r="Y466" s="2"/>
      <c r="Z466" s="2"/>
      <c r="AA466" s="1622"/>
    </row>
    <row r="467" spans="1:27" ht="15.75">
      <c r="A467" s="2"/>
      <c r="B467" s="64"/>
      <c r="C467" s="2"/>
      <c r="D467" s="2"/>
      <c r="E467" s="2"/>
      <c r="F467" s="2"/>
      <c r="G467" s="2"/>
      <c r="H467" s="2"/>
      <c r="I467" s="2"/>
      <c r="J467" s="2"/>
      <c r="K467" s="2"/>
      <c r="L467" s="2"/>
      <c r="M467" s="2"/>
      <c r="N467" s="2"/>
      <c r="O467" s="2"/>
      <c r="P467" s="2"/>
      <c r="Q467" s="2"/>
      <c r="R467" s="2"/>
      <c r="S467" s="2"/>
      <c r="T467" s="2"/>
      <c r="U467" s="2"/>
      <c r="V467" s="2"/>
      <c r="W467" s="2"/>
      <c r="X467" s="2"/>
      <c r="Y467" s="2"/>
      <c r="Z467" s="2"/>
      <c r="AA467" s="1622"/>
    </row>
    <row r="468" spans="1:27" ht="15.75">
      <c r="A468" s="2"/>
      <c r="B468" s="64"/>
      <c r="C468" s="2"/>
      <c r="D468" s="2"/>
      <c r="E468" s="2"/>
      <c r="F468" s="2"/>
      <c r="G468" s="2"/>
      <c r="H468" s="2"/>
      <c r="I468" s="2"/>
      <c r="J468" s="2"/>
      <c r="K468" s="2"/>
      <c r="L468" s="2"/>
      <c r="M468" s="2"/>
      <c r="N468" s="2"/>
      <c r="O468" s="2"/>
      <c r="P468" s="2"/>
      <c r="Q468" s="2"/>
      <c r="R468" s="2"/>
      <c r="S468" s="2"/>
      <c r="T468" s="2"/>
      <c r="U468" s="2"/>
      <c r="V468" s="2"/>
      <c r="W468" s="2"/>
      <c r="X468" s="2"/>
      <c r="Y468" s="2"/>
      <c r="Z468" s="2"/>
      <c r="AA468" s="1622"/>
    </row>
    <row r="469" spans="1:27" ht="15.75">
      <c r="A469" s="2"/>
      <c r="B469" s="64"/>
      <c r="C469" s="2"/>
      <c r="D469" s="2"/>
      <c r="E469" s="2"/>
      <c r="F469" s="2"/>
      <c r="G469" s="2"/>
      <c r="H469" s="2"/>
      <c r="I469" s="2"/>
      <c r="J469" s="2"/>
      <c r="K469" s="2"/>
      <c r="L469" s="2"/>
      <c r="M469" s="2"/>
      <c r="N469" s="2"/>
      <c r="O469" s="2"/>
      <c r="P469" s="2"/>
      <c r="Q469" s="2"/>
      <c r="R469" s="2"/>
      <c r="S469" s="2"/>
      <c r="T469" s="2"/>
      <c r="U469" s="2"/>
      <c r="V469" s="2"/>
      <c r="W469" s="2"/>
      <c r="X469" s="2"/>
      <c r="Y469" s="2"/>
      <c r="Z469" s="2"/>
      <c r="AA469" s="1622"/>
    </row>
    <row r="470" spans="1:27" ht="15.75">
      <c r="A470" s="2"/>
      <c r="B470" s="64"/>
      <c r="C470" s="2"/>
      <c r="D470" s="2"/>
      <c r="E470" s="2"/>
      <c r="F470" s="2"/>
      <c r="G470" s="2"/>
      <c r="H470" s="2"/>
      <c r="I470" s="2"/>
      <c r="J470" s="2"/>
      <c r="K470" s="2"/>
      <c r="L470" s="2"/>
      <c r="M470" s="2"/>
      <c r="N470" s="2"/>
      <c r="O470" s="2"/>
      <c r="P470" s="2"/>
      <c r="Q470" s="2"/>
      <c r="R470" s="2"/>
      <c r="S470" s="2"/>
      <c r="T470" s="2"/>
      <c r="U470" s="2"/>
      <c r="V470" s="2"/>
      <c r="W470" s="2"/>
      <c r="X470" s="2"/>
      <c r="Y470" s="2"/>
      <c r="Z470" s="2"/>
      <c r="AA470" s="1622"/>
    </row>
    <row r="471" spans="1:27" ht="15.75">
      <c r="A471" s="2"/>
      <c r="B471" s="64"/>
      <c r="C471" s="2"/>
      <c r="D471" s="2"/>
      <c r="E471" s="2"/>
      <c r="F471" s="2"/>
      <c r="G471" s="2"/>
      <c r="H471" s="2"/>
      <c r="I471" s="2"/>
      <c r="J471" s="2"/>
      <c r="K471" s="2"/>
      <c r="L471" s="2"/>
      <c r="M471" s="2"/>
      <c r="N471" s="2"/>
      <c r="O471" s="2"/>
      <c r="P471" s="2"/>
      <c r="Q471" s="2"/>
      <c r="R471" s="2"/>
      <c r="S471" s="2"/>
      <c r="T471" s="2"/>
      <c r="U471" s="2"/>
      <c r="V471" s="2"/>
      <c r="W471" s="2"/>
      <c r="X471" s="2"/>
      <c r="Y471" s="2"/>
      <c r="Z471" s="2"/>
      <c r="AA471" s="1622"/>
    </row>
    <row r="472" spans="1:27" ht="15.75">
      <c r="A472" s="2"/>
      <c r="B472" s="64"/>
      <c r="C472" s="2"/>
      <c r="D472" s="2"/>
      <c r="E472" s="2"/>
      <c r="F472" s="2"/>
      <c r="G472" s="2"/>
      <c r="H472" s="2"/>
      <c r="I472" s="2"/>
      <c r="J472" s="2"/>
      <c r="K472" s="2"/>
      <c r="L472" s="2"/>
      <c r="M472" s="2"/>
      <c r="N472" s="2"/>
      <c r="O472" s="2"/>
      <c r="P472" s="2"/>
      <c r="Q472" s="2"/>
      <c r="R472" s="2"/>
      <c r="S472" s="2"/>
      <c r="T472" s="2"/>
      <c r="U472" s="2"/>
      <c r="V472" s="2"/>
      <c r="W472" s="2"/>
      <c r="X472" s="2"/>
      <c r="Y472" s="2"/>
      <c r="Z472" s="2"/>
      <c r="AA472" s="1622"/>
    </row>
    <row r="473" spans="1:27" ht="15.75">
      <c r="A473" s="2"/>
      <c r="B473" s="64"/>
      <c r="C473" s="2"/>
      <c r="D473" s="2"/>
      <c r="E473" s="2"/>
      <c r="F473" s="2"/>
      <c r="G473" s="2"/>
      <c r="H473" s="2"/>
      <c r="I473" s="2"/>
      <c r="J473" s="2"/>
      <c r="K473" s="2"/>
      <c r="L473" s="2"/>
      <c r="M473" s="2"/>
      <c r="N473" s="2"/>
      <c r="O473" s="2"/>
      <c r="P473" s="2"/>
      <c r="Q473" s="2"/>
      <c r="R473" s="2"/>
      <c r="S473" s="2"/>
      <c r="T473" s="2"/>
      <c r="U473" s="2"/>
      <c r="V473" s="2"/>
      <c r="W473" s="2"/>
      <c r="X473" s="2"/>
      <c r="Y473" s="2"/>
      <c r="Z473" s="2"/>
      <c r="AA473" s="1622"/>
    </row>
    <row r="474" spans="1:27" ht="15.75">
      <c r="A474" s="2"/>
      <c r="B474" s="64"/>
      <c r="C474" s="2"/>
      <c r="D474" s="2"/>
      <c r="E474" s="2"/>
      <c r="F474" s="2"/>
      <c r="G474" s="2"/>
      <c r="H474" s="2"/>
      <c r="I474" s="2"/>
      <c r="J474" s="2"/>
      <c r="K474" s="2"/>
      <c r="L474" s="2"/>
      <c r="M474" s="2"/>
      <c r="N474" s="2"/>
      <c r="O474" s="2"/>
      <c r="P474" s="2"/>
      <c r="Q474" s="2"/>
      <c r="R474" s="2"/>
      <c r="S474" s="2"/>
      <c r="T474" s="2"/>
      <c r="U474" s="2"/>
      <c r="V474" s="2"/>
      <c r="W474" s="2"/>
      <c r="X474" s="2"/>
      <c r="Y474" s="2"/>
      <c r="Z474" s="2"/>
      <c r="AA474" s="1622"/>
    </row>
    <row r="475" spans="1:27" ht="15.75">
      <c r="A475" s="2"/>
      <c r="B475" s="64"/>
      <c r="C475" s="2"/>
      <c r="D475" s="2"/>
      <c r="E475" s="2"/>
      <c r="F475" s="2"/>
      <c r="G475" s="2"/>
      <c r="H475" s="2"/>
      <c r="I475" s="2"/>
      <c r="J475" s="2"/>
      <c r="K475" s="2"/>
      <c r="L475" s="2"/>
      <c r="M475" s="2"/>
      <c r="N475" s="2"/>
      <c r="O475" s="2"/>
      <c r="P475" s="2"/>
      <c r="Q475" s="2"/>
      <c r="R475" s="2"/>
      <c r="S475" s="2"/>
      <c r="T475" s="2"/>
      <c r="U475" s="2"/>
      <c r="V475" s="2"/>
      <c r="W475" s="2"/>
      <c r="X475" s="2"/>
      <c r="Y475" s="2"/>
      <c r="Z475" s="2"/>
      <c r="AA475" s="1622"/>
    </row>
    <row r="476" spans="1:27" ht="15.75">
      <c r="A476" s="2"/>
      <c r="B476" s="64"/>
      <c r="C476" s="2"/>
      <c r="D476" s="2"/>
      <c r="E476" s="2"/>
      <c r="F476" s="2"/>
      <c r="G476" s="2"/>
      <c r="H476" s="2"/>
      <c r="I476" s="2"/>
      <c r="J476" s="2"/>
      <c r="K476" s="2"/>
      <c r="L476" s="2"/>
      <c r="M476" s="2"/>
      <c r="N476" s="2"/>
      <c r="O476" s="2"/>
      <c r="P476" s="2"/>
      <c r="Q476" s="2"/>
      <c r="R476" s="2"/>
      <c r="S476" s="2"/>
      <c r="T476" s="2"/>
      <c r="U476" s="2"/>
      <c r="V476" s="2"/>
      <c r="W476" s="2"/>
      <c r="X476" s="2"/>
      <c r="Y476" s="2"/>
      <c r="Z476" s="2"/>
      <c r="AA476" s="1622"/>
    </row>
    <row r="477" spans="1:27" ht="15.75">
      <c r="A477" s="2"/>
      <c r="B477" s="64"/>
      <c r="C477" s="2"/>
      <c r="D477" s="2"/>
      <c r="E477" s="2"/>
      <c r="F477" s="2"/>
      <c r="G477" s="2"/>
      <c r="H477" s="2"/>
      <c r="I477" s="2"/>
      <c r="J477" s="2"/>
      <c r="K477" s="2"/>
      <c r="L477" s="2"/>
      <c r="M477" s="2"/>
      <c r="N477" s="2"/>
      <c r="O477" s="2"/>
      <c r="P477" s="2"/>
      <c r="Q477" s="2"/>
      <c r="R477" s="2"/>
      <c r="S477" s="2"/>
      <c r="T477" s="2"/>
      <c r="U477" s="2"/>
      <c r="V477" s="2"/>
      <c r="W477" s="2"/>
      <c r="X477" s="2"/>
      <c r="Y477" s="2"/>
      <c r="Z477" s="2"/>
      <c r="AA477" s="1622"/>
    </row>
    <row r="478" spans="1:27" ht="15.75">
      <c r="A478" s="2"/>
      <c r="B478" s="64"/>
      <c r="C478" s="2"/>
      <c r="D478" s="2"/>
      <c r="E478" s="2"/>
      <c r="F478" s="2"/>
      <c r="G478" s="2"/>
      <c r="H478" s="2"/>
      <c r="I478" s="2"/>
      <c r="J478" s="2"/>
      <c r="K478" s="2"/>
      <c r="L478" s="2"/>
      <c r="M478" s="2"/>
      <c r="N478" s="2"/>
      <c r="O478" s="2"/>
      <c r="P478" s="2"/>
      <c r="Q478" s="2"/>
      <c r="R478" s="2"/>
      <c r="S478" s="2"/>
      <c r="T478" s="2"/>
      <c r="U478" s="2"/>
      <c r="V478" s="2"/>
      <c r="W478" s="2"/>
      <c r="X478" s="2"/>
      <c r="Y478" s="2"/>
      <c r="Z478" s="2"/>
      <c r="AA478" s="1622"/>
    </row>
    <row r="479" spans="1:27" ht="15.75">
      <c r="A479" s="2"/>
      <c r="B479" s="64"/>
      <c r="C479" s="2"/>
      <c r="D479" s="2"/>
      <c r="E479" s="2"/>
      <c r="F479" s="2"/>
      <c r="G479" s="2"/>
      <c r="H479" s="2"/>
      <c r="I479" s="2"/>
      <c r="J479" s="2"/>
      <c r="K479" s="2"/>
      <c r="L479" s="2"/>
      <c r="M479" s="2"/>
      <c r="N479" s="2"/>
      <c r="O479" s="2"/>
      <c r="P479" s="2"/>
      <c r="Q479" s="2"/>
      <c r="R479" s="2"/>
      <c r="S479" s="2"/>
      <c r="T479" s="2"/>
      <c r="U479" s="2"/>
      <c r="V479" s="2"/>
      <c r="W479" s="2"/>
      <c r="X479" s="2"/>
      <c r="Y479" s="2"/>
      <c r="Z479" s="2"/>
      <c r="AA479" s="1622"/>
    </row>
    <row r="480" spans="1:27" ht="15.75">
      <c r="A480" s="2"/>
      <c r="B480" s="64"/>
      <c r="C480" s="2"/>
      <c r="D480" s="2"/>
      <c r="E480" s="2"/>
      <c r="F480" s="2"/>
      <c r="G480" s="2"/>
      <c r="H480" s="2"/>
      <c r="I480" s="2"/>
      <c r="J480" s="2"/>
      <c r="K480" s="2"/>
      <c r="L480" s="2"/>
      <c r="M480" s="2"/>
      <c r="N480" s="2"/>
      <c r="O480" s="2"/>
      <c r="P480" s="2"/>
      <c r="Q480" s="2"/>
      <c r="R480" s="2"/>
      <c r="S480" s="2"/>
      <c r="T480" s="2"/>
      <c r="U480" s="2"/>
      <c r="V480" s="2"/>
      <c r="W480" s="2"/>
      <c r="X480" s="2"/>
      <c r="Y480" s="2"/>
      <c r="Z480" s="2"/>
      <c r="AA480" s="1622"/>
    </row>
    <row r="481" spans="1:27" ht="15.75">
      <c r="A481" s="2"/>
      <c r="B481" s="64"/>
      <c r="C481" s="2"/>
      <c r="D481" s="2"/>
      <c r="E481" s="2"/>
      <c r="F481" s="2"/>
      <c r="G481" s="2"/>
      <c r="H481" s="2"/>
      <c r="I481" s="2"/>
      <c r="J481" s="2"/>
      <c r="K481" s="2"/>
      <c r="L481" s="2"/>
      <c r="M481" s="2"/>
      <c r="N481" s="2"/>
      <c r="O481" s="2"/>
      <c r="P481" s="2"/>
      <c r="Q481" s="2"/>
      <c r="R481" s="2"/>
      <c r="S481" s="2"/>
      <c r="T481" s="2"/>
      <c r="U481" s="2"/>
      <c r="V481" s="2"/>
      <c r="W481" s="2"/>
      <c r="X481" s="2"/>
      <c r="Y481" s="2"/>
      <c r="Z481" s="2"/>
      <c r="AA481" s="1622"/>
    </row>
    <row r="482" spans="1:27" ht="15.75">
      <c r="A482" s="2"/>
      <c r="B482" s="64"/>
      <c r="C482" s="2"/>
      <c r="D482" s="2"/>
      <c r="E482" s="2"/>
      <c r="F482" s="2"/>
      <c r="G482" s="2"/>
      <c r="H482" s="2"/>
      <c r="I482" s="2"/>
      <c r="J482" s="2"/>
      <c r="K482" s="2"/>
      <c r="L482" s="2"/>
      <c r="M482" s="2"/>
      <c r="N482" s="2"/>
      <c r="O482" s="2"/>
      <c r="P482" s="2"/>
      <c r="Q482" s="2"/>
      <c r="R482" s="2"/>
      <c r="S482" s="2"/>
      <c r="T482" s="2"/>
      <c r="U482" s="2"/>
      <c r="V482" s="2"/>
      <c r="W482" s="2"/>
      <c r="X482" s="2"/>
      <c r="Y482" s="2"/>
      <c r="Z482" s="2"/>
      <c r="AA482" s="1622"/>
    </row>
    <row r="483" spans="1:27" ht="15.75">
      <c r="A483" s="2"/>
      <c r="B483" s="64"/>
      <c r="C483" s="2"/>
      <c r="D483" s="2"/>
      <c r="E483" s="2"/>
      <c r="F483" s="2"/>
      <c r="G483" s="2"/>
      <c r="H483" s="2"/>
      <c r="I483" s="2"/>
      <c r="J483" s="2"/>
      <c r="K483" s="2"/>
      <c r="L483" s="2"/>
      <c r="M483" s="2"/>
      <c r="N483" s="2"/>
      <c r="O483" s="2"/>
      <c r="P483" s="2"/>
      <c r="Q483" s="2"/>
      <c r="R483" s="2"/>
      <c r="S483" s="2"/>
      <c r="T483" s="2"/>
      <c r="U483" s="2"/>
      <c r="V483" s="2"/>
      <c r="W483" s="2"/>
      <c r="X483" s="2"/>
      <c r="Y483" s="2"/>
      <c r="Z483" s="2"/>
      <c r="AA483" s="1622"/>
    </row>
    <row r="484" spans="1:27" ht="15.75">
      <c r="A484" s="2"/>
      <c r="B484" s="64"/>
      <c r="C484" s="2"/>
      <c r="D484" s="2"/>
      <c r="E484" s="2"/>
      <c r="F484" s="2"/>
      <c r="G484" s="2"/>
      <c r="H484" s="2"/>
      <c r="I484" s="2"/>
      <c r="J484" s="2"/>
      <c r="K484" s="2"/>
      <c r="L484" s="2"/>
      <c r="M484" s="2"/>
      <c r="N484" s="2"/>
      <c r="O484" s="2"/>
      <c r="P484" s="2"/>
      <c r="Q484" s="2"/>
      <c r="R484" s="2"/>
      <c r="S484" s="2"/>
      <c r="T484" s="2"/>
      <c r="U484" s="2"/>
      <c r="V484" s="2"/>
      <c r="W484" s="2"/>
      <c r="X484" s="2"/>
      <c r="Y484" s="2"/>
      <c r="Z484" s="2"/>
      <c r="AA484" s="1622"/>
    </row>
    <row r="485" spans="1:27" ht="15.75">
      <c r="A485" s="2"/>
      <c r="B485" s="64"/>
      <c r="C485" s="2"/>
      <c r="D485" s="2"/>
      <c r="E485" s="2"/>
      <c r="F485" s="2"/>
      <c r="G485" s="2"/>
      <c r="H485" s="2"/>
      <c r="I485" s="2"/>
      <c r="J485" s="2"/>
      <c r="K485" s="2"/>
      <c r="L485" s="2"/>
      <c r="M485" s="2"/>
      <c r="N485" s="2"/>
      <c r="O485" s="2"/>
      <c r="P485" s="2"/>
      <c r="Q485" s="2"/>
      <c r="R485" s="2"/>
      <c r="S485" s="2"/>
      <c r="T485" s="2"/>
      <c r="U485" s="2"/>
      <c r="V485" s="2"/>
      <c r="W485" s="2"/>
      <c r="X485" s="2"/>
      <c r="Y485" s="2"/>
      <c r="Z485" s="2"/>
      <c r="AA485" s="1622"/>
    </row>
    <row r="486" spans="1:27" ht="15.75">
      <c r="A486" s="2"/>
      <c r="B486" s="64"/>
      <c r="C486" s="2"/>
      <c r="D486" s="2"/>
      <c r="E486" s="2"/>
      <c r="F486" s="2"/>
      <c r="G486" s="2"/>
      <c r="H486" s="2"/>
      <c r="I486" s="2"/>
      <c r="J486" s="2"/>
      <c r="K486" s="2"/>
      <c r="L486" s="2"/>
      <c r="M486" s="2"/>
      <c r="N486" s="2"/>
      <c r="O486" s="2"/>
      <c r="P486" s="2"/>
      <c r="Q486" s="2"/>
      <c r="R486" s="2"/>
      <c r="S486" s="2"/>
      <c r="T486" s="2"/>
      <c r="U486" s="2"/>
      <c r="V486" s="2"/>
      <c r="W486" s="2"/>
      <c r="X486" s="2"/>
      <c r="Y486" s="2"/>
      <c r="Z486" s="2"/>
      <c r="AA486" s="1622"/>
    </row>
    <row r="487" spans="1:27" ht="15.75">
      <c r="A487" s="2"/>
      <c r="B487" s="64"/>
      <c r="C487" s="2"/>
      <c r="D487" s="2"/>
      <c r="E487" s="2"/>
      <c r="F487" s="2"/>
      <c r="G487" s="2"/>
      <c r="H487" s="2"/>
      <c r="I487" s="2"/>
      <c r="J487" s="2"/>
      <c r="K487" s="2"/>
      <c r="L487" s="2"/>
      <c r="M487" s="2"/>
      <c r="N487" s="2"/>
      <c r="O487" s="2"/>
      <c r="P487" s="2"/>
      <c r="Q487" s="2"/>
      <c r="R487" s="2"/>
      <c r="S487" s="2"/>
      <c r="T487" s="2"/>
      <c r="U487" s="2"/>
      <c r="V487" s="2"/>
      <c r="W487" s="2"/>
      <c r="X487" s="2"/>
      <c r="Y487" s="2"/>
      <c r="Z487" s="2"/>
      <c r="AA487" s="1622"/>
    </row>
    <row r="488" spans="1:27" ht="15.75">
      <c r="A488" s="2"/>
      <c r="B488" s="64"/>
      <c r="C488" s="2"/>
      <c r="D488" s="2"/>
      <c r="E488" s="2"/>
      <c r="F488" s="2"/>
      <c r="G488" s="2"/>
      <c r="H488" s="2"/>
      <c r="I488" s="2"/>
      <c r="J488" s="2"/>
      <c r="K488" s="2"/>
      <c r="L488" s="2"/>
      <c r="M488" s="2"/>
      <c r="N488" s="2"/>
      <c r="O488" s="2"/>
      <c r="P488" s="2"/>
      <c r="Q488" s="2"/>
      <c r="R488" s="2"/>
      <c r="S488" s="2"/>
      <c r="T488" s="2"/>
      <c r="U488" s="2"/>
      <c r="V488" s="2"/>
      <c r="W488" s="2"/>
      <c r="X488" s="2"/>
      <c r="Y488" s="2"/>
      <c r="Z488" s="2"/>
      <c r="AA488" s="1622"/>
    </row>
    <row r="489" spans="1:27" ht="15.75">
      <c r="A489" s="2"/>
      <c r="B489" s="64"/>
      <c r="C489" s="2"/>
      <c r="D489" s="2"/>
      <c r="E489" s="2"/>
      <c r="F489" s="2"/>
      <c r="G489" s="2"/>
      <c r="H489" s="2"/>
      <c r="I489" s="2"/>
      <c r="J489" s="2"/>
      <c r="K489" s="2"/>
      <c r="L489" s="2"/>
      <c r="M489" s="2"/>
      <c r="N489" s="2"/>
      <c r="O489" s="2"/>
      <c r="P489" s="2"/>
      <c r="Q489" s="2"/>
      <c r="R489" s="2"/>
      <c r="S489" s="2"/>
      <c r="T489" s="2"/>
      <c r="U489" s="2"/>
      <c r="V489" s="2"/>
      <c r="W489" s="2"/>
      <c r="X489" s="2"/>
      <c r="Y489" s="2"/>
      <c r="Z489" s="2"/>
      <c r="AA489" s="1622"/>
    </row>
    <row r="490" spans="1:27" ht="15.75">
      <c r="A490" s="2"/>
      <c r="B490" s="64"/>
      <c r="C490" s="2"/>
      <c r="D490" s="2"/>
      <c r="E490" s="2"/>
      <c r="F490" s="2"/>
      <c r="G490" s="2"/>
      <c r="H490" s="2"/>
      <c r="I490" s="2"/>
      <c r="J490" s="2"/>
      <c r="K490" s="2"/>
      <c r="L490" s="2"/>
      <c r="M490" s="2"/>
      <c r="N490" s="2"/>
      <c r="O490" s="2"/>
      <c r="P490" s="2"/>
      <c r="Q490" s="2"/>
      <c r="R490" s="2"/>
      <c r="S490" s="2"/>
      <c r="T490" s="2"/>
      <c r="U490" s="2"/>
      <c r="V490" s="2"/>
      <c r="W490" s="2"/>
      <c r="X490" s="2"/>
      <c r="Y490" s="2"/>
      <c r="Z490" s="2"/>
      <c r="AA490" s="1622"/>
    </row>
    <row r="491" spans="1:27" ht="15.75">
      <c r="A491" s="2"/>
      <c r="B491" s="64"/>
      <c r="C491" s="2"/>
      <c r="D491" s="2"/>
      <c r="E491" s="2"/>
      <c r="F491" s="2"/>
      <c r="G491" s="2"/>
      <c r="H491" s="2"/>
      <c r="I491" s="2"/>
      <c r="J491" s="2"/>
      <c r="K491" s="2"/>
      <c r="L491" s="2"/>
      <c r="M491" s="2"/>
      <c r="N491" s="2"/>
      <c r="O491" s="2"/>
      <c r="P491" s="2"/>
      <c r="Q491" s="2"/>
      <c r="R491" s="2"/>
      <c r="S491" s="2"/>
      <c r="T491" s="2"/>
      <c r="U491" s="2"/>
      <c r="V491" s="2"/>
      <c r="W491" s="2"/>
      <c r="X491" s="2"/>
      <c r="Y491" s="2"/>
      <c r="Z491" s="2"/>
      <c r="AA491" s="1622"/>
    </row>
    <row r="492" spans="1:27" ht="15.75">
      <c r="A492" s="2"/>
      <c r="B492" s="64"/>
      <c r="C492" s="2"/>
      <c r="D492" s="2"/>
      <c r="E492" s="2"/>
      <c r="F492" s="2"/>
      <c r="G492" s="2"/>
      <c r="H492" s="2"/>
      <c r="I492" s="2"/>
      <c r="J492" s="2"/>
      <c r="K492" s="2"/>
      <c r="L492" s="2"/>
      <c r="M492" s="2"/>
      <c r="N492" s="2"/>
      <c r="O492" s="2"/>
      <c r="P492" s="2"/>
      <c r="Q492" s="2"/>
      <c r="R492" s="2"/>
      <c r="S492" s="2"/>
      <c r="T492" s="2"/>
      <c r="U492" s="2"/>
      <c r="V492" s="2"/>
      <c r="W492" s="2"/>
      <c r="X492" s="2"/>
      <c r="Y492" s="2"/>
      <c r="Z492" s="2"/>
      <c r="AA492" s="1622"/>
    </row>
    <row r="493" spans="1:27" ht="15.75">
      <c r="A493" s="2"/>
      <c r="B493" s="64"/>
      <c r="C493" s="2"/>
      <c r="D493" s="2"/>
      <c r="E493" s="2"/>
      <c r="F493" s="2"/>
      <c r="G493" s="2"/>
      <c r="H493" s="2"/>
      <c r="I493" s="2"/>
      <c r="J493" s="2"/>
      <c r="K493" s="2"/>
      <c r="L493" s="2"/>
      <c r="M493" s="2"/>
      <c r="N493" s="2"/>
      <c r="O493" s="2"/>
      <c r="P493" s="2"/>
      <c r="Q493" s="2"/>
      <c r="R493" s="2"/>
      <c r="S493" s="2"/>
      <c r="T493" s="2"/>
      <c r="U493" s="2"/>
      <c r="V493" s="2"/>
      <c r="W493" s="2"/>
      <c r="X493" s="2"/>
      <c r="Y493" s="2"/>
      <c r="Z493" s="2"/>
      <c r="AA493" s="1622"/>
    </row>
    <row r="494" spans="1:27" ht="15.75">
      <c r="A494" s="2"/>
      <c r="B494" s="64"/>
      <c r="C494" s="2"/>
      <c r="D494" s="2"/>
      <c r="E494" s="2"/>
      <c r="F494" s="2"/>
      <c r="G494" s="2"/>
      <c r="H494" s="2"/>
      <c r="I494" s="2"/>
      <c r="J494" s="2"/>
      <c r="K494" s="2"/>
      <c r="L494" s="2"/>
      <c r="M494" s="2"/>
      <c r="N494" s="2"/>
      <c r="O494" s="2"/>
      <c r="P494" s="2"/>
      <c r="Q494" s="2"/>
      <c r="R494" s="2"/>
      <c r="S494" s="2"/>
      <c r="T494" s="2"/>
      <c r="U494" s="2"/>
      <c r="V494" s="2"/>
      <c r="W494" s="2"/>
      <c r="X494" s="2"/>
      <c r="Y494" s="2"/>
      <c r="Z494" s="2"/>
      <c r="AA494" s="1622"/>
    </row>
    <row r="495" spans="1:27" ht="15.75">
      <c r="A495" s="2"/>
      <c r="B495" s="64"/>
      <c r="C495" s="2"/>
      <c r="D495" s="2"/>
      <c r="E495" s="2"/>
      <c r="F495" s="2"/>
      <c r="G495" s="2"/>
      <c r="H495" s="2"/>
      <c r="I495" s="2"/>
      <c r="J495" s="2"/>
      <c r="K495" s="2"/>
      <c r="L495" s="2"/>
      <c r="M495" s="2"/>
      <c r="N495" s="2"/>
      <c r="O495" s="2"/>
      <c r="P495" s="2"/>
      <c r="Q495" s="2"/>
      <c r="R495" s="2"/>
      <c r="S495" s="2"/>
      <c r="T495" s="2"/>
      <c r="U495" s="2"/>
      <c r="V495" s="2"/>
      <c r="W495" s="2"/>
      <c r="X495" s="2"/>
      <c r="Y495" s="2"/>
      <c r="Z495" s="2"/>
      <c r="AA495" s="1622"/>
    </row>
    <row r="496" spans="1:27" ht="15.75">
      <c r="A496" s="2"/>
      <c r="B496" s="64"/>
      <c r="C496" s="2"/>
      <c r="D496" s="2"/>
      <c r="E496" s="2"/>
      <c r="F496" s="2"/>
      <c r="G496" s="2"/>
      <c r="H496" s="2"/>
      <c r="I496" s="2"/>
      <c r="J496" s="2"/>
      <c r="K496" s="2"/>
      <c r="L496" s="2"/>
      <c r="M496" s="2"/>
      <c r="N496" s="2"/>
      <c r="O496" s="2"/>
      <c r="P496" s="2"/>
      <c r="Q496" s="2"/>
      <c r="R496" s="2"/>
      <c r="S496" s="2"/>
      <c r="T496" s="2"/>
      <c r="U496" s="2"/>
      <c r="V496" s="2"/>
      <c r="W496" s="2"/>
      <c r="X496" s="2"/>
      <c r="Y496" s="2"/>
      <c r="Z496" s="2"/>
      <c r="AA496" s="1622"/>
    </row>
    <row r="497" spans="1:27" ht="15.75">
      <c r="A497" s="2"/>
      <c r="B497" s="64"/>
      <c r="C497" s="2"/>
      <c r="D497" s="2"/>
      <c r="E497" s="2"/>
      <c r="F497" s="2"/>
      <c r="G497" s="2"/>
      <c r="H497" s="2"/>
      <c r="I497" s="2"/>
      <c r="J497" s="2"/>
      <c r="K497" s="2"/>
      <c r="L497" s="2"/>
      <c r="M497" s="2"/>
      <c r="N497" s="2"/>
      <c r="O497" s="2"/>
      <c r="P497" s="2"/>
      <c r="Q497" s="2"/>
      <c r="R497" s="2"/>
      <c r="S497" s="2"/>
      <c r="T497" s="2"/>
      <c r="U497" s="2"/>
      <c r="V497" s="2"/>
      <c r="W497" s="2"/>
      <c r="X497" s="2"/>
      <c r="Y497" s="2"/>
      <c r="Z497" s="2"/>
      <c r="AA497" s="1622"/>
    </row>
    <row r="498" spans="1:27" ht="15.75">
      <c r="A498" s="2"/>
      <c r="B498" s="64"/>
      <c r="C498" s="2"/>
      <c r="D498" s="2"/>
      <c r="E498" s="2"/>
      <c r="F498" s="2"/>
      <c r="G498" s="2"/>
      <c r="H498" s="2"/>
      <c r="I498" s="2"/>
      <c r="J498" s="2"/>
      <c r="K498" s="2"/>
      <c r="L498" s="2"/>
      <c r="M498" s="2"/>
      <c r="N498" s="2"/>
      <c r="O498" s="2"/>
      <c r="P498" s="2"/>
      <c r="Q498" s="2"/>
      <c r="R498" s="2"/>
      <c r="S498" s="2"/>
      <c r="T498" s="2"/>
      <c r="U498" s="2"/>
      <c r="V498" s="2"/>
      <c r="W498" s="2"/>
      <c r="X498" s="2"/>
      <c r="Y498" s="2"/>
      <c r="Z498" s="2"/>
      <c r="AA498" s="1622"/>
    </row>
    <row r="499" spans="1:27" ht="15.75">
      <c r="A499" s="2"/>
      <c r="B499" s="64"/>
      <c r="C499" s="2"/>
      <c r="D499" s="2"/>
      <c r="E499" s="2"/>
      <c r="F499" s="2"/>
      <c r="G499" s="2"/>
      <c r="H499" s="2"/>
      <c r="I499" s="2"/>
      <c r="J499" s="2"/>
      <c r="K499" s="2"/>
      <c r="L499" s="2"/>
      <c r="M499" s="2"/>
      <c r="N499" s="2"/>
      <c r="O499" s="2"/>
      <c r="P499" s="2"/>
      <c r="Q499" s="2"/>
      <c r="R499" s="2"/>
      <c r="S499" s="2"/>
      <c r="T499" s="2"/>
      <c r="U499" s="2"/>
      <c r="V499" s="2"/>
      <c r="W499" s="2"/>
      <c r="X499" s="2"/>
      <c r="Y499" s="2"/>
      <c r="Z499" s="2"/>
      <c r="AA499" s="1622"/>
    </row>
    <row r="500" spans="1:27" ht="15.75">
      <c r="A500" s="2"/>
      <c r="B500" s="64"/>
      <c r="C500" s="2"/>
      <c r="D500" s="2"/>
      <c r="E500" s="2"/>
      <c r="F500" s="2"/>
      <c r="G500" s="2"/>
      <c r="H500" s="2"/>
      <c r="I500" s="2"/>
      <c r="J500" s="2"/>
      <c r="K500" s="2"/>
      <c r="L500" s="2"/>
      <c r="M500" s="2"/>
      <c r="N500" s="2"/>
      <c r="O500" s="2"/>
      <c r="P500" s="2"/>
      <c r="Q500" s="2"/>
      <c r="R500" s="2"/>
      <c r="S500" s="2"/>
      <c r="T500" s="2"/>
      <c r="U500" s="2"/>
      <c r="V500" s="2"/>
      <c r="W500" s="2"/>
      <c r="X500" s="2"/>
      <c r="Y500" s="2"/>
      <c r="Z500" s="2"/>
      <c r="AA500" s="1622"/>
    </row>
    <row r="501" spans="1:27" ht="15.75">
      <c r="A501" s="2"/>
      <c r="B501" s="64"/>
      <c r="C501" s="2"/>
      <c r="D501" s="2"/>
      <c r="E501" s="2"/>
      <c r="F501" s="2"/>
      <c r="G501" s="2"/>
      <c r="H501" s="2"/>
      <c r="I501" s="2"/>
      <c r="J501" s="2"/>
      <c r="K501" s="2"/>
      <c r="L501" s="2"/>
      <c r="M501" s="2"/>
      <c r="N501" s="2"/>
      <c r="O501" s="2"/>
      <c r="P501" s="2"/>
      <c r="Q501" s="2"/>
      <c r="R501" s="2"/>
      <c r="S501" s="2"/>
      <c r="T501" s="2"/>
      <c r="U501" s="2"/>
      <c r="V501" s="2"/>
      <c r="W501" s="2"/>
      <c r="X501" s="2"/>
      <c r="Y501" s="2"/>
      <c r="Z501" s="2"/>
      <c r="AA501" s="1622"/>
    </row>
    <row r="502" spans="1:27" ht="15.75">
      <c r="A502" s="2"/>
      <c r="B502" s="64"/>
      <c r="C502" s="2"/>
      <c r="D502" s="2"/>
      <c r="E502" s="2"/>
      <c r="F502" s="2"/>
      <c r="G502" s="2"/>
      <c r="H502" s="2"/>
      <c r="I502" s="2"/>
      <c r="J502" s="2"/>
      <c r="K502" s="2"/>
      <c r="L502" s="2"/>
      <c r="M502" s="2"/>
      <c r="N502" s="2"/>
      <c r="O502" s="2"/>
      <c r="P502" s="2"/>
      <c r="Q502" s="2"/>
      <c r="R502" s="2"/>
      <c r="S502" s="2"/>
      <c r="T502" s="2"/>
      <c r="U502" s="2"/>
      <c r="V502" s="2"/>
      <c r="W502" s="2"/>
      <c r="X502" s="2"/>
      <c r="Y502" s="2"/>
      <c r="Z502" s="2"/>
      <c r="AA502" s="1622"/>
    </row>
    <row r="503" spans="1:27" ht="15.75">
      <c r="A503" s="2"/>
      <c r="B503" s="64"/>
      <c r="C503" s="2"/>
      <c r="D503" s="2"/>
      <c r="E503" s="2"/>
      <c r="F503" s="2"/>
      <c r="G503" s="2"/>
      <c r="H503" s="2"/>
      <c r="I503" s="2"/>
      <c r="J503" s="2"/>
      <c r="K503" s="2"/>
      <c r="L503" s="2"/>
      <c r="M503" s="2"/>
      <c r="N503" s="2"/>
      <c r="O503" s="2"/>
      <c r="P503" s="2"/>
      <c r="Q503" s="2"/>
      <c r="R503" s="2"/>
      <c r="S503" s="2"/>
      <c r="T503" s="2"/>
      <c r="U503" s="2"/>
      <c r="V503" s="2"/>
      <c r="W503" s="2"/>
      <c r="X503" s="2"/>
      <c r="Y503" s="2"/>
      <c r="Z503" s="2"/>
      <c r="AA503" s="1622"/>
    </row>
    <row r="504" spans="1:27" ht="15.75">
      <c r="A504" s="2"/>
      <c r="B504" s="64"/>
      <c r="C504" s="2"/>
      <c r="D504" s="2"/>
      <c r="E504" s="2"/>
      <c r="F504" s="2"/>
      <c r="G504" s="2"/>
      <c r="H504" s="2"/>
      <c r="I504" s="2"/>
      <c r="J504" s="2"/>
      <c r="K504" s="2"/>
      <c r="L504" s="2"/>
      <c r="M504" s="2"/>
      <c r="N504" s="2"/>
      <c r="O504" s="2"/>
      <c r="P504" s="2"/>
      <c r="Q504" s="2"/>
      <c r="R504" s="2"/>
      <c r="S504" s="2"/>
      <c r="T504" s="2"/>
      <c r="U504" s="2"/>
      <c r="V504" s="2"/>
      <c r="W504" s="2"/>
      <c r="X504" s="2"/>
      <c r="Y504" s="2"/>
      <c r="Z504" s="2"/>
      <c r="AA504" s="1622"/>
    </row>
    <row r="505" spans="1:27" ht="15.75">
      <c r="A505" s="2"/>
      <c r="B505" s="64"/>
      <c r="C505" s="2"/>
      <c r="D505" s="2"/>
      <c r="E505" s="2"/>
      <c r="F505" s="2"/>
      <c r="G505" s="2"/>
      <c r="H505" s="2"/>
      <c r="I505" s="2"/>
      <c r="J505" s="2"/>
      <c r="K505" s="2"/>
      <c r="L505" s="2"/>
      <c r="M505" s="2"/>
      <c r="N505" s="2"/>
      <c r="O505" s="2"/>
      <c r="P505" s="2"/>
      <c r="Q505" s="2"/>
      <c r="R505" s="2"/>
      <c r="S505" s="2"/>
      <c r="T505" s="2"/>
      <c r="U505" s="2"/>
      <c r="V505" s="2"/>
      <c r="W505" s="2"/>
      <c r="X505" s="2"/>
      <c r="Y505" s="2"/>
      <c r="Z505" s="2"/>
      <c r="AA505" s="1622"/>
    </row>
    <row r="506" spans="1:27" ht="15.75">
      <c r="A506" s="2"/>
      <c r="B506" s="64"/>
      <c r="C506" s="2"/>
      <c r="D506" s="2"/>
      <c r="E506" s="2"/>
      <c r="F506" s="2"/>
      <c r="G506" s="2"/>
      <c r="H506" s="2"/>
      <c r="I506" s="2"/>
      <c r="J506" s="2"/>
      <c r="K506" s="2"/>
      <c r="L506" s="2"/>
      <c r="M506" s="2"/>
      <c r="N506" s="2"/>
      <c r="O506" s="2"/>
      <c r="P506" s="2"/>
      <c r="Q506" s="2"/>
      <c r="R506" s="2"/>
      <c r="S506" s="2"/>
      <c r="T506" s="2"/>
      <c r="U506" s="2"/>
      <c r="V506" s="2"/>
      <c r="W506" s="2"/>
      <c r="X506" s="2"/>
      <c r="Y506" s="2"/>
      <c r="Z506" s="2"/>
      <c r="AA506" s="1622"/>
    </row>
    <row r="507" spans="1:27" ht="15.75">
      <c r="A507" s="2"/>
      <c r="B507" s="64"/>
      <c r="C507" s="2"/>
      <c r="D507" s="2"/>
      <c r="E507" s="2"/>
      <c r="F507" s="2"/>
      <c r="G507" s="2"/>
      <c r="H507" s="2"/>
      <c r="I507" s="2"/>
      <c r="J507" s="2"/>
      <c r="K507" s="2"/>
      <c r="L507" s="2"/>
      <c r="M507" s="2"/>
      <c r="N507" s="2"/>
      <c r="O507" s="2"/>
      <c r="P507" s="2"/>
      <c r="Q507" s="2"/>
      <c r="R507" s="2"/>
      <c r="S507" s="2"/>
      <c r="T507" s="2"/>
      <c r="U507" s="2"/>
      <c r="V507" s="2"/>
      <c r="W507" s="2"/>
      <c r="X507" s="2"/>
      <c r="Y507" s="2"/>
      <c r="Z507" s="2"/>
      <c r="AA507" s="1622"/>
    </row>
    <row r="508" spans="1:27" ht="15.75">
      <c r="A508" s="2"/>
      <c r="B508" s="64"/>
      <c r="C508" s="2"/>
      <c r="D508" s="2"/>
      <c r="E508" s="2"/>
      <c r="F508" s="2"/>
      <c r="G508" s="2"/>
      <c r="H508" s="2"/>
      <c r="I508" s="2"/>
      <c r="J508" s="2"/>
      <c r="K508" s="2"/>
      <c r="L508" s="2"/>
      <c r="M508" s="2"/>
      <c r="N508" s="2"/>
      <c r="O508" s="2"/>
      <c r="P508" s="2"/>
      <c r="Q508" s="2"/>
      <c r="R508" s="2"/>
      <c r="S508" s="2"/>
      <c r="T508" s="2"/>
      <c r="U508" s="2"/>
      <c r="V508" s="2"/>
      <c r="W508" s="2"/>
      <c r="X508" s="2"/>
      <c r="Y508" s="2"/>
      <c r="Z508" s="2"/>
      <c r="AA508" s="1622"/>
    </row>
    <row r="509" spans="1:27" ht="15.75">
      <c r="A509" s="2"/>
      <c r="B509" s="64"/>
      <c r="C509" s="2"/>
      <c r="D509" s="2"/>
      <c r="E509" s="2"/>
      <c r="F509" s="2"/>
      <c r="G509" s="2"/>
      <c r="H509" s="2"/>
      <c r="I509" s="2"/>
      <c r="J509" s="2"/>
      <c r="K509" s="2"/>
      <c r="L509" s="2"/>
      <c r="M509" s="2"/>
      <c r="N509" s="2"/>
      <c r="O509" s="2"/>
      <c r="P509" s="2"/>
      <c r="Q509" s="2"/>
      <c r="R509" s="2"/>
      <c r="S509" s="2"/>
      <c r="T509" s="2"/>
      <c r="U509" s="2"/>
      <c r="V509" s="2"/>
      <c r="W509" s="2"/>
      <c r="X509" s="2"/>
      <c r="Y509" s="2"/>
      <c r="Z509" s="2"/>
      <c r="AA509" s="1622"/>
    </row>
    <row r="510" spans="1:27" ht="15.75">
      <c r="A510" s="2"/>
      <c r="B510" s="64"/>
      <c r="C510" s="2"/>
      <c r="D510" s="2"/>
      <c r="E510" s="2"/>
      <c r="F510" s="2"/>
      <c r="G510" s="2"/>
      <c r="H510" s="2"/>
      <c r="I510" s="2"/>
      <c r="J510" s="2"/>
      <c r="K510" s="2"/>
      <c r="L510" s="2"/>
      <c r="M510" s="2"/>
      <c r="N510" s="2"/>
      <c r="O510" s="2"/>
      <c r="P510" s="2"/>
      <c r="Q510" s="2"/>
      <c r="R510" s="2"/>
      <c r="S510" s="2"/>
      <c r="T510" s="2"/>
      <c r="U510" s="2"/>
      <c r="V510" s="2"/>
      <c r="W510" s="2"/>
      <c r="X510" s="2"/>
      <c r="Y510" s="2"/>
      <c r="Z510" s="2"/>
      <c r="AA510" s="1622"/>
    </row>
    <row r="511" spans="1:27" ht="15.75">
      <c r="A511" s="2"/>
      <c r="B511" s="64"/>
      <c r="C511" s="2"/>
      <c r="D511" s="2"/>
      <c r="E511" s="2"/>
      <c r="F511" s="2"/>
      <c r="G511" s="2"/>
      <c r="H511" s="2"/>
      <c r="I511" s="2"/>
      <c r="J511" s="2"/>
      <c r="K511" s="2"/>
      <c r="L511" s="2"/>
      <c r="M511" s="2"/>
      <c r="N511" s="2"/>
      <c r="O511" s="2"/>
      <c r="P511" s="2"/>
      <c r="Q511" s="2"/>
      <c r="R511" s="2"/>
      <c r="S511" s="2"/>
      <c r="T511" s="2"/>
      <c r="U511" s="2"/>
      <c r="V511" s="2"/>
      <c r="W511" s="2"/>
      <c r="X511" s="2"/>
      <c r="Y511" s="2"/>
      <c r="Z511" s="2"/>
      <c r="AA511" s="1622"/>
    </row>
    <row r="512" spans="1:27" ht="15.75">
      <c r="A512" s="2"/>
      <c r="B512" s="64"/>
      <c r="C512" s="2"/>
      <c r="D512" s="2"/>
      <c r="E512" s="2"/>
      <c r="F512" s="2"/>
      <c r="G512" s="2"/>
      <c r="H512" s="2"/>
      <c r="I512" s="2"/>
      <c r="J512" s="2"/>
      <c r="K512" s="2"/>
      <c r="L512" s="2"/>
      <c r="M512" s="2"/>
      <c r="N512" s="2"/>
      <c r="O512" s="2"/>
      <c r="P512" s="2"/>
      <c r="Q512" s="2"/>
      <c r="R512" s="2"/>
      <c r="S512" s="2"/>
      <c r="T512" s="2"/>
      <c r="U512" s="2"/>
      <c r="V512" s="2"/>
      <c r="W512" s="2"/>
      <c r="X512" s="2"/>
      <c r="Y512" s="2"/>
      <c r="Z512" s="2"/>
      <c r="AA512" s="1622"/>
    </row>
    <row r="513" spans="1:27" ht="15.75">
      <c r="A513" s="2"/>
      <c r="B513" s="64"/>
      <c r="C513" s="2"/>
      <c r="D513" s="2"/>
      <c r="E513" s="2"/>
      <c r="F513" s="2"/>
      <c r="G513" s="2"/>
      <c r="H513" s="2"/>
      <c r="I513" s="2"/>
      <c r="J513" s="2"/>
      <c r="K513" s="2"/>
      <c r="L513" s="2"/>
      <c r="M513" s="2"/>
      <c r="N513" s="2"/>
      <c r="O513" s="2"/>
      <c r="P513" s="2"/>
      <c r="Q513" s="2"/>
      <c r="R513" s="2"/>
      <c r="S513" s="2"/>
      <c r="T513" s="2"/>
      <c r="U513" s="2"/>
      <c r="V513" s="2"/>
      <c r="W513" s="2"/>
      <c r="X513" s="2"/>
      <c r="Y513" s="2"/>
      <c r="Z513" s="2"/>
      <c r="AA513" s="1622"/>
    </row>
    <row r="514" spans="1:27" ht="15.75">
      <c r="A514" s="2"/>
      <c r="B514" s="64"/>
      <c r="C514" s="2"/>
      <c r="D514" s="2"/>
      <c r="E514" s="2"/>
      <c r="F514" s="2"/>
      <c r="G514" s="2"/>
      <c r="H514" s="2"/>
      <c r="I514" s="2"/>
      <c r="J514" s="2"/>
      <c r="K514" s="2"/>
      <c r="L514" s="2"/>
      <c r="M514" s="2"/>
      <c r="N514" s="2"/>
      <c r="O514" s="2"/>
      <c r="P514" s="2"/>
      <c r="Q514" s="2"/>
      <c r="R514" s="2"/>
      <c r="S514" s="2"/>
      <c r="T514" s="2"/>
      <c r="U514" s="2"/>
      <c r="V514" s="2"/>
      <c r="W514" s="2"/>
      <c r="X514" s="2"/>
      <c r="Y514" s="2"/>
      <c r="Z514" s="2"/>
      <c r="AA514" s="1622"/>
    </row>
    <row r="515" spans="1:27" ht="15.75">
      <c r="A515" s="2"/>
      <c r="B515" s="64"/>
      <c r="C515" s="2"/>
      <c r="D515" s="2"/>
      <c r="E515" s="2"/>
      <c r="F515" s="2"/>
      <c r="G515" s="2"/>
      <c r="H515" s="2"/>
      <c r="I515" s="2"/>
      <c r="J515" s="2"/>
      <c r="K515" s="2"/>
      <c r="L515" s="2"/>
      <c r="M515" s="2"/>
      <c r="N515" s="2"/>
      <c r="O515" s="2"/>
      <c r="P515" s="2"/>
      <c r="Q515" s="2"/>
      <c r="R515" s="2"/>
      <c r="S515" s="2"/>
      <c r="T515" s="2"/>
      <c r="U515" s="2"/>
      <c r="V515" s="2"/>
      <c r="W515" s="2"/>
      <c r="X515" s="2"/>
      <c r="Y515" s="2"/>
      <c r="Z515" s="2"/>
      <c r="AA515" s="1622"/>
    </row>
    <row r="516" spans="1:27" ht="15.75">
      <c r="A516" s="2"/>
      <c r="B516" s="64"/>
      <c r="C516" s="2"/>
      <c r="D516" s="2"/>
      <c r="E516" s="2"/>
      <c r="F516" s="2"/>
      <c r="G516" s="2"/>
      <c r="H516" s="2"/>
      <c r="I516" s="2"/>
      <c r="J516" s="2"/>
      <c r="K516" s="2"/>
      <c r="L516" s="2"/>
      <c r="M516" s="2"/>
      <c r="N516" s="2"/>
      <c r="O516" s="2"/>
      <c r="P516" s="2"/>
      <c r="Q516" s="2"/>
      <c r="R516" s="2"/>
      <c r="S516" s="2"/>
      <c r="T516" s="2"/>
      <c r="U516" s="2"/>
      <c r="V516" s="2"/>
      <c r="W516" s="2"/>
      <c r="X516" s="2"/>
      <c r="Y516" s="2"/>
      <c r="Z516" s="2"/>
      <c r="AA516" s="1622"/>
    </row>
    <row r="517" spans="1:27" ht="15.75">
      <c r="A517" s="2"/>
      <c r="B517" s="64"/>
      <c r="C517" s="2"/>
      <c r="D517" s="2"/>
      <c r="E517" s="2"/>
      <c r="F517" s="2"/>
      <c r="G517" s="2"/>
      <c r="H517" s="2"/>
      <c r="I517" s="2"/>
      <c r="J517" s="2"/>
      <c r="K517" s="2"/>
      <c r="L517" s="2"/>
      <c r="M517" s="2"/>
      <c r="N517" s="2"/>
      <c r="O517" s="2"/>
      <c r="P517" s="2"/>
      <c r="Q517" s="2"/>
      <c r="R517" s="2"/>
      <c r="S517" s="2"/>
      <c r="T517" s="2"/>
      <c r="U517" s="2"/>
      <c r="V517" s="2"/>
      <c r="W517" s="2"/>
      <c r="X517" s="2"/>
      <c r="Y517" s="2"/>
      <c r="Z517" s="2"/>
      <c r="AA517" s="1622"/>
    </row>
    <row r="518" spans="1:27" ht="15.75">
      <c r="A518" s="2"/>
      <c r="B518" s="64"/>
      <c r="C518" s="2"/>
      <c r="D518" s="2"/>
      <c r="E518" s="2"/>
      <c r="F518" s="2"/>
      <c r="G518" s="2"/>
      <c r="H518" s="2"/>
      <c r="I518" s="2"/>
      <c r="J518" s="2"/>
      <c r="K518" s="2"/>
      <c r="L518" s="2"/>
      <c r="M518" s="2"/>
      <c r="N518" s="2"/>
      <c r="O518" s="2"/>
      <c r="P518" s="2"/>
      <c r="Q518" s="2"/>
      <c r="R518" s="2"/>
      <c r="S518" s="2"/>
      <c r="T518" s="2"/>
      <c r="U518" s="2"/>
      <c r="V518" s="2"/>
      <c r="W518" s="2"/>
      <c r="X518" s="2"/>
      <c r="Y518" s="2"/>
      <c r="Z518" s="2"/>
      <c r="AA518" s="1622"/>
    </row>
    <row r="519" spans="1:27" ht="15.75">
      <c r="A519" s="2"/>
      <c r="B519" s="64"/>
      <c r="C519" s="2"/>
      <c r="D519" s="2"/>
      <c r="E519" s="2"/>
      <c r="F519" s="2"/>
      <c r="G519" s="2"/>
      <c r="H519" s="2"/>
      <c r="I519" s="2"/>
      <c r="J519" s="2"/>
      <c r="K519" s="2"/>
      <c r="L519" s="2"/>
      <c r="M519" s="2"/>
      <c r="N519" s="2"/>
      <c r="O519" s="2"/>
      <c r="P519" s="2"/>
      <c r="Q519" s="2"/>
      <c r="R519" s="2"/>
      <c r="S519" s="2"/>
      <c r="T519" s="2"/>
      <c r="U519" s="2"/>
      <c r="V519" s="2"/>
      <c r="W519" s="2"/>
      <c r="X519" s="2"/>
      <c r="Y519" s="2"/>
      <c r="Z519" s="2"/>
      <c r="AA519" s="1622"/>
    </row>
    <row r="520" spans="1:27" ht="15.75">
      <c r="A520" s="2"/>
      <c r="B520" s="64"/>
      <c r="C520" s="2"/>
      <c r="D520" s="2"/>
      <c r="E520" s="2"/>
      <c r="F520" s="2"/>
      <c r="G520" s="2"/>
      <c r="H520" s="2"/>
      <c r="I520" s="2"/>
      <c r="J520" s="2"/>
      <c r="K520" s="2"/>
      <c r="L520" s="2"/>
      <c r="M520" s="2"/>
      <c r="N520" s="2"/>
      <c r="O520" s="2"/>
      <c r="P520" s="2"/>
      <c r="Q520" s="2"/>
      <c r="R520" s="2"/>
      <c r="S520" s="2"/>
      <c r="T520" s="2"/>
      <c r="U520" s="2"/>
      <c r="V520" s="2"/>
      <c r="W520" s="2"/>
      <c r="X520" s="2"/>
      <c r="Y520" s="2"/>
      <c r="Z520" s="2"/>
      <c r="AA520" s="1622"/>
    </row>
    <row r="521" spans="1:27" ht="15.75">
      <c r="A521" s="2"/>
      <c r="B521" s="64"/>
      <c r="C521" s="2"/>
      <c r="D521" s="2"/>
      <c r="E521" s="2"/>
      <c r="F521" s="2"/>
      <c r="G521" s="2"/>
      <c r="H521" s="2"/>
      <c r="I521" s="2"/>
      <c r="J521" s="2"/>
      <c r="K521" s="2"/>
      <c r="L521" s="2"/>
      <c r="M521" s="2"/>
      <c r="N521" s="2"/>
      <c r="O521" s="2"/>
      <c r="P521" s="2"/>
      <c r="Q521" s="2"/>
      <c r="R521" s="2"/>
      <c r="S521" s="2"/>
      <c r="T521" s="2"/>
      <c r="U521" s="2"/>
      <c r="V521" s="2"/>
      <c r="W521" s="2"/>
      <c r="X521" s="2"/>
      <c r="Y521" s="2"/>
      <c r="Z521" s="2"/>
      <c r="AA521" s="1622"/>
    </row>
    <row r="522" spans="1:27" ht="15.75">
      <c r="A522" s="2"/>
      <c r="B522" s="64"/>
      <c r="C522" s="2"/>
      <c r="D522" s="2"/>
      <c r="E522" s="2"/>
      <c r="F522" s="2"/>
      <c r="G522" s="2"/>
      <c r="H522" s="2"/>
      <c r="I522" s="2"/>
      <c r="J522" s="2"/>
      <c r="K522" s="2"/>
      <c r="L522" s="2"/>
      <c r="M522" s="2"/>
      <c r="N522" s="2"/>
      <c r="O522" s="2"/>
      <c r="P522" s="2"/>
      <c r="Q522" s="2"/>
      <c r="R522" s="2"/>
      <c r="S522" s="2"/>
      <c r="T522" s="2"/>
      <c r="U522" s="2"/>
      <c r="V522" s="2"/>
      <c r="W522" s="2"/>
      <c r="X522" s="2"/>
      <c r="Y522" s="2"/>
      <c r="Z522" s="2"/>
      <c r="AA522" s="1622"/>
    </row>
    <row r="523" spans="1:27" ht="15.75">
      <c r="A523" s="2"/>
      <c r="B523" s="64"/>
      <c r="C523" s="2"/>
      <c r="D523" s="2"/>
      <c r="E523" s="2"/>
      <c r="F523" s="2"/>
      <c r="G523" s="2"/>
      <c r="H523" s="2"/>
      <c r="I523" s="2"/>
      <c r="J523" s="2"/>
      <c r="K523" s="2"/>
      <c r="L523" s="2"/>
      <c r="M523" s="2"/>
      <c r="N523" s="2"/>
      <c r="O523" s="2"/>
      <c r="P523" s="2"/>
      <c r="Q523" s="2"/>
      <c r="R523" s="2"/>
      <c r="S523" s="2"/>
      <c r="T523" s="2"/>
      <c r="U523" s="2"/>
      <c r="V523" s="2"/>
      <c r="W523" s="2"/>
      <c r="X523" s="2"/>
      <c r="Y523" s="2"/>
      <c r="Z523" s="2"/>
      <c r="AA523" s="1622"/>
    </row>
    <row r="524" spans="1:27" ht="15.75">
      <c r="A524" s="2"/>
      <c r="B524" s="64"/>
      <c r="C524" s="2"/>
      <c r="D524" s="2"/>
      <c r="E524" s="2"/>
      <c r="F524" s="2"/>
      <c r="G524" s="2"/>
      <c r="H524" s="2"/>
      <c r="I524" s="2"/>
      <c r="J524" s="2"/>
      <c r="K524" s="2"/>
      <c r="L524" s="2"/>
      <c r="M524" s="2"/>
      <c r="N524" s="2"/>
      <c r="O524" s="2"/>
      <c r="P524" s="2"/>
      <c r="Q524" s="2"/>
      <c r="R524" s="2"/>
      <c r="S524" s="2"/>
      <c r="T524" s="2"/>
      <c r="U524" s="2"/>
      <c r="V524" s="2"/>
      <c r="W524" s="2"/>
      <c r="X524" s="2"/>
      <c r="Y524" s="2"/>
      <c r="Z524" s="2"/>
      <c r="AA524" s="1622"/>
    </row>
    <row r="525" spans="1:27" ht="15.75">
      <c r="A525" s="2"/>
      <c r="B525" s="64"/>
      <c r="C525" s="2"/>
      <c r="D525" s="2"/>
      <c r="E525" s="2"/>
      <c r="F525" s="2"/>
      <c r="G525" s="2"/>
      <c r="H525" s="2"/>
      <c r="I525" s="2"/>
      <c r="J525" s="2"/>
      <c r="K525" s="2"/>
      <c r="L525" s="2"/>
      <c r="M525" s="2"/>
      <c r="N525" s="2"/>
      <c r="O525" s="2"/>
      <c r="P525" s="2"/>
      <c r="Q525" s="2"/>
      <c r="R525" s="2"/>
      <c r="S525" s="2"/>
      <c r="T525" s="2"/>
      <c r="U525" s="2"/>
      <c r="V525" s="2"/>
      <c r="W525" s="2"/>
      <c r="X525" s="2"/>
      <c r="Y525" s="2"/>
      <c r="Z525" s="2"/>
      <c r="AA525" s="1622"/>
    </row>
    <row r="526" spans="1:27" ht="15.75">
      <c r="A526" s="2"/>
      <c r="B526" s="64"/>
      <c r="C526" s="2"/>
      <c r="D526" s="2"/>
      <c r="E526" s="2"/>
      <c r="F526" s="2"/>
      <c r="G526" s="2"/>
      <c r="H526" s="2"/>
      <c r="I526" s="2"/>
      <c r="J526" s="2"/>
      <c r="K526" s="2"/>
      <c r="L526" s="2"/>
      <c r="M526" s="2"/>
      <c r="N526" s="2"/>
      <c r="O526" s="2"/>
      <c r="P526" s="2"/>
      <c r="Q526" s="2"/>
      <c r="R526" s="2"/>
      <c r="S526" s="2"/>
      <c r="T526" s="2"/>
      <c r="U526" s="2"/>
      <c r="V526" s="2"/>
      <c r="W526" s="2"/>
      <c r="X526" s="2"/>
      <c r="Y526" s="2"/>
      <c r="Z526" s="2"/>
      <c r="AA526" s="1622"/>
    </row>
    <row r="527" spans="1:27" ht="15.75">
      <c r="A527" s="2"/>
      <c r="B527" s="64"/>
      <c r="C527" s="2"/>
      <c r="D527" s="2"/>
      <c r="E527" s="2"/>
      <c r="F527" s="2"/>
      <c r="G527" s="2"/>
      <c r="H527" s="2"/>
      <c r="I527" s="2"/>
      <c r="J527" s="2"/>
      <c r="K527" s="2"/>
      <c r="L527" s="2"/>
      <c r="M527" s="2"/>
      <c r="N527" s="2"/>
      <c r="O527" s="2"/>
      <c r="P527" s="2"/>
      <c r="Q527" s="2"/>
      <c r="R527" s="2"/>
      <c r="S527" s="2"/>
      <c r="T527" s="2"/>
      <c r="U527" s="2"/>
      <c r="V527" s="2"/>
      <c r="W527" s="2"/>
      <c r="X527" s="2"/>
      <c r="Y527" s="2"/>
      <c r="Z527" s="2"/>
      <c r="AA527" s="1622"/>
    </row>
    <row r="528" spans="1:27" ht="15.75">
      <c r="A528" s="2"/>
      <c r="B528" s="64"/>
      <c r="C528" s="2"/>
      <c r="D528" s="2"/>
      <c r="E528" s="2"/>
      <c r="F528" s="2"/>
      <c r="G528" s="2"/>
      <c r="H528" s="2"/>
      <c r="I528" s="2"/>
      <c r="J528" s="2"/>
      <c r="K528" s="2"/>
      <c r="L528" s="2"/>
      <c r="M528" s="2"/>
      <c r="N528" s="2"/>
      <c r="O528" s="2"/>
      <c r="P528" s="2"/>
      <c r="Q528" s="2"/>
      <c r="R528" s="2"/>
      <c r="S528" s="2"/>
      <c r="T528" s="2"/>
      <c r="U528" s="2"/>
      <c r="V528" s="2"/>
      <c r="W528" s="2"/>
      <c r="X528" s="2"/>
      <c r="Y528" s="2"/>
      <c r="Z528" s="2"/>
      <c r="AA528" s="1622"/>
    </row>
    <row r="529" spans="1:27" ht="15.75">
      <c r="A529" s="2"/>
      <c r="B529" s="64"/>
      <c r="C529" s="2"/>
      <c r="D529" s="2"/>
      <c r="E529" s="2"/>
      <c r="F529" s="2"/>
      <c r="G529" s="2"/>
      <c r="H529" s="2"/>
      <c r="I529" s="2"/>
      <c r="J529" s="2"/>
      <c r="K529" s="2"/>
      <c r="L529" s="2"/>
      <c r="M529" s="2"/>
      <c r="N529" s="2"/>
      <c r="O529" s="2"/>
      <c r="P529" s="2"/>
      <c r="Q529" s="2"/>
      <c r="R529" s="2"/>
      <c r="S529" s="2"/>
      <c r="T529" s="2"/>
      <c r="U529" s="2"/>
      <c r="V529" s="2"/>
      <c r="W529" s="2"/>
      <c r="X529" s="2"/>
      <c r="Y529" s="2"/>
      <c r="Z529" s="2"/>
      <c r="AA529" s="1622"/>
    </row>
    <row r="530" spans="1:27" ht="15.75">
      <c r="A530" s="2"/>
      <c r="B530" s="64"/>
      <c r="C530" s="2"/>
      <c r="D530" s="2"/>
      <c r="E530" s="2"/>
      <c r="F530" s="2"/>
      <c r="G530" s="2"/>
      <c r="H530" s="2"/>
      <c r="I530" s="2"/>
      <c r="J530" s="2"/>
      <c r="K530" s="2"/>
      <c r="L530" s="2"/>
      <c r="M530" s="2"/>
      <c r="N530" s="2"/>
      <c r="O530" s="2"/>
      <c r="P530" s="2"/>
      <c r="Q530" s="2"/>
      <c r="R530" s="2"/>
      <c r="S530" s="2"/>
      <c r="T530" s="2"/>
      <c r="U530" s="2"/>
      <c r="V530" s="2"/>
      <c r="W530" s="2"/>
      <c r="X530" s="2"/>
      <c r="Y530" s="2"/>
      <c r="Z530" s="2"/>
      <c r="AA530" s="1622"/>
    </row>
    <row r="531" spans="1:27" ht="15.75">
      <c r="A531" s="2"/>
      <c r="B531" s="64"/>
      <c r="C531" s="2"/>
      <c r="D531" s="2"/>
      <c r="E531" s="2"/>
      <c r="F531" s="2"/>
      <c r="G531" s="2"/>
      <c r="H531" s="2"/>
      <c r="I531" s="2"/>
      <c r="J531" s="2"/>
      <c r="K531" s="2"/>
      <c r="L531" s="2"/>
      <c r="M531" s="2"/>
      <c r="N531" s="2"/>
      <c r="O531" s="2"/>
      <c r="P531" s="2"/>
      <c r="Q531" s="2"/>
      <c r="R531" s="2"/>
      <c r="S531" s="2"/>
      <c r="T531" s="2"/>
      <c r="U531" s="2"/>
      <c r="V531" s="2"/>
      <c r="W531" s="2"/>
      <c r="X531" s="2"/>
      <c r="Y531" s="2"/>
      <c r="Z531" s="2"/>
      <c r="AA531" s="1622"/>
    </row>
    <row r="532" spans="1:27" ht="15.75">
      <c r="A532" s="2"/>
      <c r="B532" s="64"/>
      <c r="C532" s="2"/>
      <c r="D532" s="2"/>
      <c r="E532" s="2"/>
      <c r="F532" s="2"/>
      <c r="G532" s="2"/>
      <c r="H532" s="2"/>
      <c r="I532" s="2"/>
      <c r="J532" s="2"/>
      <c r="K532" s="2"/>
      <c r="L532" s="2"/>
      <c r="M532" s="2"/>
      <c r="N532" s="2"/>
      <c r="O532" s="2"/>
      <c r="P532" s="2"/>
      <c r="Q532" s="2"/>
      <c r="R532" s="2"/>
      <c r="S532" s="2"/>
      <c r="T532" s="2"/>
      <c r="U532" s="2"/>
      <c r="V532" s="2"/>
      <c r="W532" s="2"/>
      <c r="X532" s="2"/>
      <c r="Y532" s="2"/>
      <c r="Z532" s="2"/>
      <c r="AA532" s="1622"/>
    </row>
    <row r="533" spans="1:27" ht="15.75">
      <c r="A533" s="2"/>
      <c r="B533" s="64"/>
      <c r="C533" s="2"/>
      <c r="D533" s="2"/>
      <c r="E533" s="2"/>
      <c r="F533" s="2"/>
      <c r="G533" s="2"/>
      <c r="H533" s="2"/>
      <c r="I533" s="2"/>
      <c r="J533" s="2"/>
      <c r="K533" s="2"/>
      <c r="L533" s="2"/>
      <c r="M533" s="2"/>
      <c r="N533" s="2"/>
      <c r="O533" s="2"/>
      <c r="P533" s="2"/>
      <c r="Q533" s="2"/>
      <c r="R533" s="2"/>
      <c r="S533" s="2"/>
      <c r="T533" s="2"/>
      <c r="U533" s="2"/>
      <c r="V533" s="2"/>
      <c r="W533" s="2"/>
      <c r="X533" s="2"/>
      <c r="Y533" s="2"/>
      <c r="Z533" s="2"/>
      <c r="AA533" s="1622"/>
    </row>
    <row r="534" spans="1:27" ht="15.75">
      <c r="A534" s="2"/>
      <c r="B534" s="64"/>
      <c r="C534" s="2"/>
      <c r="D534" s="2"/>
      <c r="E534" s="2"/>
      <c r="F534" s="2"/>
      <c r="G534" s="2"/>
      <c r="H534" s="2"/>
      <c r="I534" s="2"/>
      <c r="J534" s="2"/>
      <c r="K534" s="2"/>
      <c r="L534" s="2"/>
      <c r="M534" s="2"/>
      <c r="N534" s="2"/>
      <c r="O534" s="2"/>
      <c r="P534" s="2"/>
      <c r="Q534" s="2"/>
      <c r="R534" s="2"/>
      <c r="S534" s="2"/>
      <c r="T534" s="2"/>
      <c r="U534" s="2"/>
      <c r="V534" s="2"/>
      <c r="W534" s="2"/>
      <c r="X534" s="2"/>
      <c r="Y534" s="2"/>
      <c r="Z534" s="2"/>
      <c r="AA534" s="1622"/>
    </row>
    <row r="535" spans="1:27" ht="15.75">
      <c r="A535" s="2"/>
      <c r="B535" s="64"/>
      <c r="C535" s="2"/>
      <c r="D535" s="2"/>
      <c r="E535" s="2"/>
      <c r="F535" s="2"/>
      <c r="G535" s="2"/>
      <c r="H535" s="2"/>
      <c r="I535" s="2"/>
      <c r="J535" s="2"/>
      <c r="K535" s="2"/>
      <c r="L535" s="2"/>
      <c r="M535" s="2"/>
      <c r="N535" s="2"/>
      <c r="O535" s="2"/>
      <c r="P535" s="2"/>
      <c r="Q535" s="2"/>
      <c r="R535" s="2"/>
      <c r="S535" s="2"/>
      <c r="T535" s="2"/>
      <c r="U535" s="2"/>
      <c r="V535" s="2"/>
      <c r="W535" s="2"/>
      <c r="X535" s="2"/>
      <c r="Y535" s="2"/>
      <c r="Z535" s="2"/>
      <c r="AA535" s="1622"/>
    </row>
    <row r="536" spans="1:27" ht="15.75">
      <c r="A536" s="2"/>
      <c r="B536" s="64"/>
      <c r="C536" s="2"/>
      <c r="D536" s="2"/>
      <c r="E536" s="2"/>
      <c r="F536" s="2"/>
      <c r="G536" s="2"/>
      <c r="H536" s="2"/>
      <c r="I536" s="2"/>
      <c r="J536" s="2"/>
      <c r="K536" s="2"/>
      <c r="L536" s="2"/>
      <c r="M536" s="2"/>
      <c r="N536" s="2"/>
      <c r="O536" s="2"/>
      <c r="P536" s="2"/>
      <c r="Q536" s="2"/>
      <c r="R536" s="2"/>
      <c r="S536" s="2"/>
      <c r="T536" s="2"/>
      <c r="U536" s="2"/>
      <c r="V536" s="2"/>
      <c r="W536" s="2"/>
      <c r="X536" s="2"/>
      <c r="Y536" s="2"/>
      <c r="Z536" s="2"/>
      <c r="AA536" s="1622"/>
    </row>
    <row r="537" spans="1:27" ht="15.75">
      <c r="A537" s="2"/>
      <c r="B537" s="64"/>
      <c r="C537" s="2"/>
      <c r="D537" s="2"/>
      <c r="E537" s="2"/>
      <c r="F537" s="2"/>
      <c r="G537" s="2"/>
      <c r="H537" s="2"/>
      <c r="I537" s="2"/>
      <c r="J537" s="2"/>
      <c r="K537" s="2"/>
      <c r="L537" s="2"/>
      <c r="M537" s="2"/>
      <c r="N537" s="2"/>
      <c r="O537" s="2"/>
      <c r="P537" s="2"/>
      <c r="Q537" s="2"/>
      <c r="R537" s="2"/>
      <c r="S537" s="2"/>
      <c r="T537" s="2"/>
      <c r="U537" s="2"/>
      <c r="V537" s="2"/>
      <c r="W537" s="2"/>
      <c r="X537" s="2"/>
      <c r="Y537" s="2"/>
      <c r="Z537" s="2"/>
      <c r="AA537" s="1622"/>
    </row>
    <row r="538" spans="1:27" ht="15.75">
      <c r="A538" s="2"/>
      <c r="B538" s="64"/>
      <c r="C538" s="2"/>
      <c r="D538" s="2"/>
      <c r="E538" s="2"/>
      <c r="F538" s="2"/>
      <c r="G538" s="2"/>
      <c r="H538" s="2"/>
      <c r="I538" s="2"/>
      <c r="J538" s="2"/>
      <c r="K538" s="2"/>
      <c r="L538" s="2"/>
      <c r="M538" s="2"/>
      <c r="N538" s="2"/>
      <c r="O538" s="2"/>
      <c r="P538" s="2"/>
      <c r="Q538" s="2"/>
      <c r="R538" s="2"/>
      <c r="S538" s="2"/>
      <c r="T538" s="2"/>
      <c r="U538" s="2"/>
      <c r="V538" s="2"/>
      <c r="W538" s="2"/>
      <c r="X538" s="2"/>
      <c r="Y538" s="2"/>
      <c r="Z538" s="2"/>
      <c r="AA538" s="1622"/>
    </row>
    <row r="539" spans="1:27" ht="15.75">
      <c r="A539" s="2"/>
      <c r="B539" s="64"/>
      <c r="C539" s="2"/>
      <c r="D539" s="2"/>
      <c r="E539" s="2"/>
      <c r="F539" s="2"/>
      <c r="G539" s="2"/>
      <c r="H539" s="2"/>
      <c r="I539" s="2"/>
      <c r="J539" s="2"/>
      <c r="K539" s="2"/>
      <c r="L539" s="2"/>
      <c r="M539" s="2"/>
      <c r="N539" s="2"/>
      <c r="O539" s="2"/>
      <c r="P539" s="2"/>
      <c r="Q539" s="2"/>
      <c r="R539" s="2"/>
      <c r="S539" s="2"/>
      <c r="T539" s="2"/>
      <c r="U539" s="2"/>
      <c r="V539" s="2"/>
      <c r="W539" s="2"/>
      <c r="X539" s="2"/>
      <c r="Y539" s="2"/>
      <c r="Z539" s="2"/>
      <c r="AA539" s="1622"/>
    </row>
    <row r="540" spans="1:27" ht="15.75">
      <c r="A540" s="2"/>
      <c r="B540" s="64"/>
      <c r="C540" s="2"/>
      <c r="D540" s="2"/>
      <c r="E540" s="2"/>
      <c r="F540" s="2"/>
      <c r="G540" s="2"/>
      <c r="H540" s="2"/>
      <c r="I540" s="2"/>
      <c r="J540" s="2"/>
      <c r="K540" s="2"/>
      <c r="L540" s="2"/>
      <c r="M540" s="2"/>
      <c r="N540" s="2"/>
      <c r="O540" s="2"/>
      <c r="P540" s="2"/>
      <c r="Q540" s="2"/>
      <c r="R540" s="2"/>
      <c r="S540" s="2"/>
      <c r="T540" s="2"/>
      <c r="U540" s="2"/>
      <c r="V540" s="2"/>
      <c r="W540" s="2"/>
      <c r="X540" s="2"/>
      <c r="Y540" s="2"/>
      <c r="Z540" s="2"/>
      <c r="AA540" s="1622"/>
    </row>
    <row r="541" spans="1:27" ht="15.75">
      <c r="A541" s="2"/>
      <c r="B541" s="64"/>
      <c r="C541" s="2"/>
      <c r="D541" s="2"/>
      <c r="E541" s="2"/>
      <c r="F541" s="2"/>
      <c r="G541" s="2"/>
      <c r="H541" s="2"/>
      <c r="I541" s="2"/>
      <c r="J541" s="2"/>
      <c r="K541" s="2"/>
      <c r="L541" s="2"/>
      <c r="M541" s="2"/>
      <c r="N541" s="2"/>
      <c r="O541" s="2"/>
      <c r="P541" s="2"/>
      <c r="Q541" s="2"/>
      <c r="R541" s="2"/>
      <c r="S541" s="2"/>
      <c r="T541" s="2"/>
      <c r="U541" s="2"/>
      <c r="V541" s="2"/>
      <c r="W541" s="2"/>
      <c r="X541" s="2"/>
      <c r="Y541" s="2"/>
      <c r="Z541" s="2"/>
      <c r="AA541" s="1622"/>
    </row>
    <row r="542" spans="1:27" ht="15.75">
      <c r="A542" s="2"/>
      <c r="B542" s="64"/>
      <c r="C542" s="2"/>
      <c r="D542" s="2"/>
      <c r="E542" s="2"/>
      <c r="F542" s="2"/>
      <c r="G542" s="2"/>
      <c r="H542" s="2"/>
      <c r="I542" s="2"/>
      <c r="J542" s="2"/>
      <c r="K542" s="2"/>
      <c r="L542" s="2"/>
      <c r="M542" s="2"/>
      <c r="N542" s="2"/>
      <c r="O542" s="2"/>
      <c r="P542" s="2"/>
      <c r="Q542" s="2"/>
      <c r="R542" s="2"/>
      <c r="S542" s="2"/>
      <c r="T542" s="2"/>
      <c r="U542" s="2"/>
      <c r="V542" s="2"/>
      <c r="W542" s="2"/>
      <c r="X542" s="2"/>
      <c r="Y542" s="2"/>
      <c r="Z542" s="2"/>
      <c r="AA542" s="1622"/>
    </row>
    <row r="543" spans="1:27" ht="15.75">
      <c r="A543" s="2"/>
      <c r="B543" s="64"/>
      <c r="C543" s="2"/>
      <c r="D543" s="2"/>
      <c r="E543" s="2"/>
      <c r="F543" s="2"/>
      <c r="G543" s="2"/>
      <c r="H543" s="2"/>
      <c r="I543" s="2"/>
      <c r="J543" s="2"/>
      <c r="K543" s="2"/>
      <c r="L543" s="2"/>
      <c r="M543" s="2"/>
      <c r="N543" s="2"/>
      <c r="O543" s="2"/>
      <c r="P543" s="2"/>
      <c r="Q543" s="2"/>
      <c r="R543" s="2"/>
      <c r="S543" s="2"/>
      <c r="T543" s="2"/>
      <c r="U543" s="2"/>
      <c r="V543" s="2"/>
      <c r="W543" s="2"/>
      <c r="X543" s="2"/>
      <c r="Y543" s="2"/>
      <c r="Z543" s="2"/>
      <c r="AA543" s="1622"/>
    </row>
    <row r="544" spans="1:27" ht="15.75">
      <c r="A544" s="2"/>
      <c r="B544" s="64"/>
      <c r="C544" s="2"/>
      <c r="D544" s="2"/>
      <c r="E544" s="2"/>
      <c r="F544" s="2"/>
      <c r="G544" s="2"/>
      <c r="H544" s="2"/>
      <c r="I544" s="2"/>
      <c r="J544" s="2"/>
      <c r="K544" s="2"/>
      <c r="L544" s="2"/>
      <c r="M544" s="2"/>
      <c r="N544" s="2"/>
      <c r="O544" s="2"/>
      <c r="P544" s="2"/>
      <c r="Q544" s="2"/>
      <c r="R544" s="2"/>
      <c r="S544" s="2"/>
      <c r="T544" s="2"/>
      <c r="U544" s="2"/>
      <c r="V544" s="2"/>
      <c r="W544" s="2"/>
      <c r="X544" s="2"/>
      <c r="Y544" s="2"/>
      <c r="Z544" s="2"/>
      <c r="AA544" s="1622"/>
    </row>
    <row r="545" spans="1:27" ht="15.75">
      <c r="A545" s="2"/>
      <c r="B545" s="64"/>
      <c r="C545" s="2"/>
      <c r="D545" s="2"/>
      <c r="E545" s="2"/>
      <c r="F545" s="2"/>
      <c r="G545" s="2"/>
      <c r="H545" s="2"/>
      <c r="I545" s="2"/>
      <c r="J545" s="2"/>
      <c r="K545" s="2"/>
      <c r="L545" s="2"/>
      <c r="M545" s="2"/>
      <c r="N545" s="2"/>
      <c r="O545" s="2"/>
      <c r="P545" s="2"/>
      <c r="Q545" s="2"/>
      <c r="R545" s="2"/>
      <c r="S545" s="2"/>
      <c r="T545" s="2"/>
      <c r="U545" s="2"/>
      <c r="V545" s="2"/>
      <c r="W545" s="2"/>
      <c r="X545" s="2"/>
      <c r="Y545" s="2"/>
      <c r="Z545" s="2"/>
      <c r="AA545" s="1622"/>
    </row>
    <row r="546" spans="1:27" ht="15.75">
      <c r="A546" s="2"/>
      <c r="B546" s="64"/>
      <c r="C546" s="2"/>
      <c r="D546" s="2"/>
      <c r="E546" s="2"/>
      <c r="F546" s="2"/>
      <c r="G546" s="2"/>
      <c r="H546" s="2"/>
      <c r="I546" s="2"/>
      <c r="J546" s="2"/>
      <c r="K546" s="2"/>
      <c r="L546" s="2"/>
      <c r="M546" s="2"/>
      <c r="N546" s="2"/>
      <c r="O546" s="2"/>
      <c r="P546" s="2"/>
      <c r="Q546" s="2"/>
      <c r="R546" s="2"/>
      <c r="S546" s="2"/>
      <c r="T546" s="2"/>
      <c r="U546" s="2"/>
      <c r="V546" s="2"/>
      <c r="W546" s="2"/>
      <c r="X546" s="2"/>
      <c r="Y546" s="2"/>
      <c r="Z546" s="2"/>
      <c r="AA546" s="1622"/>
    </row>
    <row r="547" spans="1:27" ht="15.75">
      <c r="A547" s="2"/>
      <c r="B547" s="64"/>
      <c r="C547" s="2"/>
      <c r="D547" s="2"/>
      <c r="E547" s="2"/>
      <c r="F547" s="2"/>
      <c r="G547" s="2"/>
      <c r="H547" s="2"/>
      <c r="I547" s="2"/>
      <c r="J547" s="2"/>
      <c r="K547" s="2"/>
      <c r="L547" s="2"/>
      <c r="M547" s="2"/>
      <c r="N547" s="2"/>
      <c r="O547" s="2"/>
      <c r="P547" s="2"/>
      <c r="Q547" s="2"/>
      <c r="R547" s="2"/>
      <c r="S547" s="2"/>
      <c r="T547" s="2"/>
      <c r="U547" s="2"/>
      <c r="V547" s="2"/>
      <c r="W547" s="2"/>
      <c r="X547" s="2"/>
      <c r="Y547" s="2"/>
      <c r="Z547" s="2"/>
      <c r="AA547" s="1622"/>
    </row>
    <row r="548" spans="1:27" ht="15.75">
      <c r="A548" s="2"/>
      <c r="B548" s="64"/>
      <c r="C548" s="2"/>
      <c r="D548" s="2"/>
      <c r="E548" s="2"/>
      <c r="F548" s="2"/>
      <c r="G548" s="2"/>
      <c r="H548" s="2"/>
      <c r="I548" s="2"/>
      <c r="J548" s="2"/>
      <c r="K548" s="2"/>
      <c r="L548" s="2"/>
      <c r="M548" s="2"/>
      <c r="N548" s="2"/>
      <c r="O548" s="2"/>
      <c r="P548" s="2"/>
      <c r="Q548" s="2"/>
      <c r="R548" s="2"/>
      <c r="S548" s="2"/>
      <c r="T548" s="2"/>
      <c r="U548" s="2"/>
      <c r="V548" s="2"/>
      <c r="W548" s="2"/>
      <c r="X548" s="2"/>
      <c r="Y548" s="2"/>
      <c r="Z548" s="2"/>
      <c r="AA548" s="1622"/>
    </row>
    <row r="549" spans="1:27" ht="15.75">
      <c r="A549" s="2"/>
      <c r="B549" s="64"/>
      <c r="C549" s="2"/>
      <c r="D549" s="2"/>
      <c r="E549" s="2"/>
      <c r="F549" s="2"/>
      <c r="G549" s="2"/>
      <c r="H549" s="2"/>
      <c r="I549" s="2"/>
      <c r="J549" s="2"/>
      <c r="K549" s="2"/>
      <c r="L549" s="2"/>
      <c r="M549" s="2"/>
      <c r="N549" s="2"/>
      <c r="O549" s="2"/>
      <c r="P549" s="2"/>
      <c r="Q549" s="2"/>
      <c r="R549" s="2"/>
      <c r="S549" s="2"/>
      <c r="T549" s="2"/>
      <c r="U549" s="2"/>
      <c r="V549" s="2"/>
      <c r="W549" s="2"/>
      <c r="X549" s="2"/>
      <c r="Y549" s="2"/>
      <c r="Z549" s="2"/>
      <c r="AA549" s="1622"/>
    </row>
    <row r="550" spans="1:27" ht="15.75">
      <c r="A550" s="2"/>
      <c r="B550" s="64"/>
      <c r="C550" s="2"/>
      <c r="D550" s="2"/>
      <c r="E550" s="2"/>
      <c r="F550" s="2"/>
      <c r="G550" s="2"/>
      <c r="H550" s="2"/>
      <c r="I550" s="2"/>
      <c r="J550" s="2"/>
      <c r="K550" s="2"/>
      <c r="L550" s="2"/>
      <c r="M550" s="2"/>
      <c r="N550" s="2"/>
      <c r="O550" s="2"/>
      <c r="P550" s="2"/>
      <c r="Q550" s="2"/>
      <c r="R550" s="2"/>
      <c r="S550" s="2"/>
      <c r="T550" s="2"/>
      <c r="U550" s="2"/>
      <c r="V550" s="2"/>
      <c r="W550" s="2"/>
      <c r="X550" s="2"/>
      <c r="Y550" s="2"/>
      <c r="Z550" s="2"/>
      <c r="AA550" s="1622"/>
    </row>
    <row r="551" spans="1:27" ht="15.75">
      <c r="A551" s="2"/>
      <c r="B551" s="64"/>
      <c r="C551" s="2"/>
      <c r="D551" s="2"/>
      <c r="E551" s="2"/>
      <c r="F551" s="2"/>
      <c r="G551" s="2"/>
      <c r="H551" s="2"/>
      <c r="I551" s="2"/>
      <c r="J551" s="2"/>
      <c r="K551" s="2"/>
      <c r="L551" s="2"/>
      <c r="M551" s="2"/>
      <c r="N551" s="2"/>
      <c r="O551" s="2"/>
      <c r="P551" s="2"/>
      <c r="Q551" s="2"/>
      <c r="R551" s="2"/>
      <c r="S551" s="2"/>
      <c r="T551" s="2"/>
      <c r="U551" s="2"/>
      <c r="V551" s="2"/>
      <c r="W551" s="2"/>
      <c r="X551" s="2"/>
      <c r="Y551" s="2"/>
      <c r="Z551" s="2"/>
      <c r="AA551" s="1622"/>
    </row>
    <row r="552" spans="1:27" ht="15.75">
      <c r="A552" s="2"/>
      <c r="B552" s="64"/>
      <c r="C552" s="2"/>
      <c r="D552" s="2"/>
      <c r="E552" s="2"/>
      <c r="F552" s="2"/>
      <c r="G552" s="2"/>
      <c r="H552" s="2"/>
      <c r="I552" s="2"/>
      <c r="J552" s="2"/>
      <c r="K552" s="2"/>
      <c r="L552" s="2"/>
      <c r="M552" s="2"/>
      <c r="N552" s="2"/>
      <c r="O552" s="2"/>
      <c r="P552" s="2"/>
      <c r="Q552" s="2"/>
      <c r="R552" s="2"/>
      <c r="S552" s="2"/>
      <c r="T552" s="2"/>
      <c r="U552" s="2"/>
      <c r="V552" s="2"/>
      <c r="W552" s="2"/>
      <c r="X552" s="2"/>
      <c r="Y552" s="2"/>
      <c r="Z552" s="2"/>
      <c r="AA552" s="1622"/>
    </row>
    <row r="553" spans="1:27" ht="15.75">
      <c r="A553" s="2"/>
      <c r="B553" s="64"/>
      <c r="C553" s="2"/>
      <c r="D553" s="2"/>
      <c r="E553" s="2"/>
      <c r="F553" s="2"/>
      <c r="G553" s="2"/>
      <c r="H553" s="2"/>
      <c r="I553" s="2"/>
      <c r="J553" s="2"/>
      <c r="K553" s="2"/>
      <c r="L553" s="2"/>
      <c r="M553" s="2"/>
      <c r="N553" s="2"/>
      <c r="O553" s="2"/>
      <c r="P553" s="2"/>
      <c r="Q553" s="2"/>
      <c r="R553" s="2"/>
      <c r="S553" s="2"/>
      <c r="T553" s="2"/>
      <c r="U553" s="2"/>
      <c r="V553" s="2"/>
      <c r="W553" s="2"/>
      <c r="X553" s="2"/>
      <c r="Y553" s="2"/>
      <c r="Z553" s="2"/>
      <c r="AA553" s="1622"/>
    </row>
    <row r="554" spans="1:27" ht="15.75">
      <c r="A554" s="2"/>
      <c r="B554" s="64"/>
      <c r="C554" s="2"/>
      <c r="D554" s="2"/>
      <c r="E554" s="2"/>
      <c r="F554" s="2"/>
      <c r="G554" s="2"/>
      <c r="H554" s="2"/>
      <c r="I554" s="2"/>
      <c r="J554" s="2"/>
      <c r="K554" s="2"/>
      <c r="L554" s="2"/>
      <c r="M554" s="2"/>
      <c r="N554" s="2"/>
      <c r="O554" s="2"/>
      <c r="P554" s="2"/>
      <c r="Q554" s="2"/>
      <c r="R554" s="2"/>
      <c r="S554" s="2"/>
      <c r="T554" s="2"/>
      <c r="U554" s="2"/>
      <c r="V554" s="2"/>
      <c r="W554" s="2"/>
      <c r="X554" s="2"/>
      <c r="Y554" s="2"/>
      <c r="Z554" s="2"/>
      <c r="AA554" s="1622"/>
    </row>
    <row r="555" spans="1:27" ht="15.75">
      <c r="A555" s="2"/>
      <c r="B555" s="64"/>
      <c r="C555" s="2"/>
      <c r="D555" s="2"/>
      <c r="E555" s="2"/>
      <c r="F555" s="2"/>
      <c r="G555" s="2"/>
      <c r="H555" s="2"/>
      <c r="I555" s="2"/>
      <c r="J555" s="2"/>
      <c r="K555" s="2"/>
      <c r="L555" s="2"/>
      <c r="M555" s="2"/>
      <c r="N555" s="2"/>
      <c r="O555" s="2"/>
      <c r="P555" s="2"/>
      <c r="Q555" s="2"/>
      <c r="R555" s="2"/>
      <c r="S555" s="2"/>
      <c r="T555" s="2"/>
      <c r="U555" s="2"/>
      <c r="V555" s="2"/>
      <c r="W555" s="2"/>
      <c r="X555" s="2"/>
      <c r="Y555" s="2"/>
      <c r="Z555" s="2"/>
      <c r="AA555" s="1622"/>
    </row>
    <row r="556" spans="1:27" ht="15.75">
      <c r="A556" s="2"/>
      <c r="B556" s="64"/>
      <c r="C556" s="2"/>
      <c r="D556" s="2"/>
      <c r="E556" s="2"/>
      <c r="F556" s="2"/>
      <c r="G556" s="2"/>
      <c r="H556" s="2"/>
      <c r="I556" s="2"/>
      <c r="J556" s="2"/>
      <c r="K556" s="2"/>
      <c r="L556" s="2"/>
      <c r="M556" s="2"/>
      <c r="N556" s="2"/>
      <c r="O556" s="2"/>
      <c r="P556" s="2"/>
      <c r="Q556" s="2"/>
      <c r="R556" s="2"/>
      <c r="S556" s="2"/>
      <c r="T556" s="2"/>
      <c r="U556" s="2"/>
      <c r="V556" s="2"/>
      <c r="W556" s="2"/>
      <c r="X556" s="2"/>
      <c r="Y556" s="2"/>
      <c r="Z556" s="2"/>
      <c r="AA556" s="1622"/>
    </row>
    <row r="557" spans="1:27" ht="15.75">
      <c r="A557" s="2"/>
      <c r="B557" s="64"/>
      <c r="C557" s="2"/>
      <c r="D557" s="2"/>
      <c r="E557" s="2"/>
      <c r="F557" s="2"/>
      <c r="G557" s="2"/>
      <c r="H557" s="2"/>
      <c r="I557" s="2"/>
      <c r="J557" s="2"/>
      <c r="K557" s="2"/>
      <c r="L557" s="2"/>
      <c r="M557" s="2"/>
      <c r="N557" s="2"/>
      <c r="O557" s="2"/>
      <c r="P557" s="2"/>
      <c r="Q557" s="2"/>
      <c r="R557" s="2"/>
      <c r="S557" s="2"/>
      <c r="T557" s="2"/>
      <c r="U557" s="2"/>
      <c r="V557" s="2"/>
      <c r="W557" s="2"/>
      <c r="X557" s="2"/>
      <c r="Y557" s="2"/>
      <c r="Z557" s="2"/>
      <c r="AA557" s="1622"/>
    </row>
    <row r="558" spans="1:27" ht="15.75">
      <c r="A558" s="2"/>
      <c r="B558" s="64"/>
      <c r="C558" s="2"/>
      <c r="D558" s="2"/>
      <c r="E558" s="2"/>
      <c r="F558" s="2"/>
      <c r="G558" s="2"/>
      <c r="H558" s="2"/>
      <c r="I558" s="2"/>
      <c r="J558" s="2"/>
      <c r="K558" s="2"/>
      <c r="L558" s="2"/>
      <c r="M558" s="2"/>
      <c r="N558" s="2"/>
      <c r="O558" s="2"/>
      <c r="P558" s="2"/>
      <c r="Q558" s="2"/>
      <c r="R558" s="2"/>
      <c r="S558" s="2"/>
      <c r="T558" s="2"/>
      <c r="U558" s="2"/>
      <c r="V558" s="2"/>
      <c r="W558" s="2"/>
      <c r="X558" s="2"/>
      <c r="Y558" s="2"/>
      <c r="Z558" s="2"/>
      <c r="AA558" s="1622"/>
    </row>
    <row r="559" spans="1:27" ht="15.75">
      <c r="A559" s="2"/>
      <c r="B559" s="64"/>
      <c r="C559" s="2"/>
      <c r="D559" s="2"/>
      <c r="E559" s="2"/>
      <c r="F559" s="2"/>
      <c r="G559" s="2"/>
      <c r="H559" s="2"/>
      <c r="I559" s="2"/>
      <c r="J559" s="2"/>
      <c r="K559" s="2"/>
      <c r="L559" s="2"/>
      <c r="M559" s="2"/>
      <c r="N559" s="2"/>
      <c r="O559" s="2"/>
      <c r="P559" s="2"/>
      <c r="Q559" s="2"/>
      <c r="R559" s="2"/>
      <c r="S559" s="2"/>
      <c r="T559" s="2"/>
      <c r="U559" s="2"/>
      <c r="V559" s="2"/>
      <c r="W559" s="2"/>
      <c r="X559" s="2"/>
      <c r="Y559" s="2"/>
      <c r="Z559" s="2"/>
      <c r="AA559" s="1622"/>
    </row>
    <row r="560" spans="1:27" ht="15.75">
      <c r="A560" s="2"/>
      <c r="B560" s="64"/>
      <c r="C560" s="2"/>
      <c r="D560" s="2"/>
      <c r="E560" s="2"/>
      <c r="F560" s="2"/>
      <c r="G560" s="2"/>
      <c r="H560" s="2"/>
      <c r="I560" s="2"/>
      <c r="J560" s="2"/>
      <c r="K560" s="2"/>
      <c r="L560" s="2"/>
      <c r="M560" s="2"/>
      <c r="N560" s="2"/>
      <c r="O560" s="2"/>
      <c r="P560" s="2"/>
      <c r="Q560" s="2"/>
      <c r="R560" s="2"/>
      <c r="S560" s="2"/>
      <c r="T560" s="2"/>
      <c r="U560" s="2"/>
      <c r="V560" s="2"/>
      <c r="W560" s="2"/>
      <c r="X560" s="2"/>
      <c r="Y560" s="2"/>
      <c r="Z560" s="2"/>
      <c r="AA560" s="1622"/>
    </row>
    <row r="561" spans="1:27" ht="15.75">
      <c r="A561" s="2"/>
      <c r="B561" s="64"/>
      <c r="C561" s="2"/>
      <c r="D561" s="2"/>
      <c r="E561" s="2"/>
      <c r="F561" s="2"/>
      <c r="G561" s="2"/>
      <c r="H561" s="2"/>
      <c r="I561" s="2"/>
      <c r="J561" s="2"/>
      <c r="K561" s="2"/>
      <c r="L561" s="2"/>
      <c r="M561" s="2"/>
      <c r="N561" s="2"/>
      <c r="O561" s="2"/>
      <c r="P561" s="2"/>
      <c r="Q561" s="2"/>
      <c r="R561" s="2"/>
      <c r="S561" s="2"/>
      <c r="T561" s="2"/>
      <c r="U561" s="2"/>
      <c r="V561" s="2"/>
      <c r="W561" s="2"/>
      <c r="X561" s="2"/>
      <c r="Y561" s="2"/>
      <c r="Z561" s="2"/>
      <c r="AA561" s="1622"/>
    </row>
    <row r="562" spans="1:27" ht="15.75">
      <c r="A562" s="2"/>
      <c r="B562" s="64"/>
      <c r="C562" s="2"/>
      <c r="D562" s="2"/>
      <c r="E562" s="2"/>
      <c r="F562" s="2"/>
      <c r="G562" s="2"/>
      <c r="H562" s="2"/>
      <c r="I562" s="2"/>
      <c r="J562" s="2"/>
      <c r="K562" s="2"/>
      <c r="L562" s="2"/>
      <c r="M562" s="2"/>
      <c r="N562" s="2"/>
      <c r="O562" s="2"/>
      <c r="P562" s="2"/>
      <c r="Q562" s="2"/>
      <c r="R562" s="2"/>
      <c r="S562" s="2"/>
      <c r="T562" s="2"/>
      <c r="U562" s="2"/>
      <c r="V562" s="2"/>
      <c r="W562" s="2"/>
      <c r="X562" s="2"/>
      <c r="Y562" s="2"/>
      <c r="Z562" s="2"/>
      <c r="AA562" s="1622"/>
    </row>
    <row r="563" spans="1:27" ht="15.75">
      <c r="A563" s="2"/>
      <c r="B563" s="64"/>
      <c r="C563" s="2"/>
      <c r="D563" s="2"/>
      <c r="E563" s="2"/>
      <c r="F563" s="2"/>
      <c r="G563" s="2"/>
      <c r="H563" s="2"/>
      <c r="I563" s="2"/>
      <c r="J563" s="2"/>
      <c r="K563" s="2"/>
      <c r="L563" s="2"/>
      <c r="M563" s="2"/>
      <c r="N563" s="2"/>
      <c r="O563" s="2"/>
      <c r="P563" s="2"/>
      <c r="Q563" s="2"/>
      <c r="R563" s="2"/>
      <c r="S563" s="2"/>
      <c r="T563" s="2"/>
      <c r="U563" s="2"/>
      <c r="V563" s="2"/>
      <c r="W563" s="2"/>
      <c r="X563" s="2"/>
      <c r="Y563" s="2"/>
      <c r="Z563" s="2"/>
      <c r="AA563" s="1622"/>
    </row>
    <row r="564" spans="1:27" ht="15.75">
      <c r="A564" s="2"/>
      <c r="B564" s="64"/>
      <c r="C564" s="2"/>
      <c r="D564" s="2"/>
      <c r="E564" s="2"/>
      <c r="F564" s="2"/>
      <c r="G564" s="2"/>
      <c r="H564" s="2"/>
      <c r="I564" s="2"/>
      <c r="J564" s="2"/>
      <c r="K564" s="2"/>
      <c r="L564" s="2"/>
      <c r="M564" s="2"/>
      <c r="N564" s="2"/>
      <c r="O564" s="2"/>
      <c r="P564" s="2"/>
      <c r="Q564" s="2"/>
      <c r="R564" s="2"/>
      <c r="S564" s="2"/>
      <c r="T564" s="2"/>
      <c r="U564" s="2"/>
      <c r="V564" s="2"/>
      <c r="W564" s="2"/>
      <c r="X564" s="2"/>
      <c r="Y564" s="2"/>
      <c r="Z564" s="2"/>
      <c r="AA564" s="1622"/>
    </row>
    <row r="565" spans="1:27" ht="15.75">
      <c r="A565" s="2"/>
      <c r="B565" s="64"/>
      <c r="C565" s="2"/>
      <c r="D565" s="2"/>
      <c r="E565" s="2"/>
      <c r="F565" s="2"/>
      <c r="G565" s="2"/>
      <c r="H565" s="2"/>
      <c r="I565" s="2"/>
      <c r="J565" s="2"/>
      <c r="K565" s="2"/>
      <c r="L565" s="2"/>
      <c r="M565" s="2"/>
      <c r="N565" s="2"/>
      <c r="O565" s="2"/>
      <c r="P565" s="2"/>
      <c r="Q565" s="2"/>
      <c r="R565" s="2"/>
      <c r="S565" s="2"/>
      <c r="T565" s="2"/>
      <c r="U565" s="2"/>
      <c r="V565" s="2"/>
      <c r="W565" s="2"/>
      <c r="X565" s="2"/>
      <c r="Y565" s="2"/>
      <c r="Z565" s="2"/>
      <c r="AA565" s="1622"/>
    </row>
    <row r="566" spans="1:27" ht="15.75">
      <c r="A566" s="2"/>
      <c r="B566" s="64"/>
      <c r="C566" s="2"/>
      <c r="D566" s="2"/>
      <c r="E566" s="2"/>
      <c r="F566" s="2"/>
      <c r="G566" s="2"/>
      <c r="H566" s="2"/>
      <c r="I566" s="2"/>
      <c r="J566" s="2"/>
      <c r="K566" s="2"/>
      <c r="L566" s="2"/>
      <c r="M566" s="2"/>
      <c r="N566" s="2"/>
      <c r="O566" s="2"/>
      <c r="P566" s="2"/>
      <c r="Q566" s="2"/>
      <c r="R566" s="2"/>
      <c r="S566" s="2"/>
      <c r="T566" s="2"/>
      <c r="U566" s="2"/>
      <c r="V566" s="2"/>
      <c r="W566" s="2"/>
      <c r="X566" s="2"/>
      <c r="Y566" s="2"/>
      <c r="Z566" s="2"/>
      <c r="AA566" s="1622"/>
    </row>
    <row r="567" spans="1:27" ht="15.75">
      <c r="A567" s="2"/>
      <c r="B567" s="64"/>
      <c r="C567" s="2"/>
      <c r="D567" s="2"/>
      <c r="E567" s="2"/>
      <c r="F567" s="2"/>
      <c r="G567" s="2"/>
      <c r="H567" s="2"/>
      <c r="I567" s="2"/>
      <c r="J567" s="2"/>
      <c r="K567" s="2"/>
      <c r="L567" s="2"/>
      <c r="M567" s="2"/>
      <c r="N567" s="2"/>
      <c r="O567" s="2"/>
      <c r="P567" s="2"/>
      <c r="Q567" s="2"/>
      <c r="R567" s="2"/>
      <c r="S567" s="2"/>
      <c r="T567" s="2"/>
      <c r="U567" s="2"/>
      <c r="V567" s="2"/>
      <c r="W567" s="2"/>
      <c r="X567" s="2"/>
      <c r="Y567" s="2"/>
      <c r="Z567" s="2"/>
      <c r="AA567" s="1622"/>
    </row>
    <row r="568" spans="1:27" ht="15.75">
      <c r="A568" s="2"/>
      <c r="B568" s="64"/>
      <c r="C568" s="2"/>
      <c r="D568" s="2"/>
      <c r="E568" s="2"/>
      <c r="F568" s="2"/>
      <c r="G568" s="2"/>
      <c r="H568" s="2"/>
      <c r="I568" s="2"/>
      <c r="J568" s="2"/>
      <c r="K568" s="2"/>
      <c r="L568" s="2"/>
      <c r="M568" s="2"/>
      <c r="N568" s="2"/>
      <c r="O568" s="2"/>
      <c r="P568" s="2"/>
      <c r="Q568" s="2"/>
      <c r="R568" s="2"/>
      <c r="S568" s="2"/>
      <c r="T568" s="2"/>
      <c r="U568" s="2"/>
      <c r="V568" s="2"/>
      <c r="W568" s="2"/>
      <c r="X568" s="2"/>
      <c r="Y568" s="2"/>
      <c r="Z568" s="2"/>
      <c r="AA568" s="1622"/>
    </row>
    <row r="569" spans="1:27" ht="15.75">
      <c r="A569" s="2"/>
      <c r="B569" s="64"/>
      <c r="C569" s="2"/>
      <c r="D569" s="2"/>
      <c r="E569" s="2"/>
      <c r="F569" s="2"/>
      <c r="G569" s="2"/>
      <c r="H569" s="2"/>
      <c r="I569" s="2"/>
      <c r="J569" s="2"/>
      <c r="K569" s="2"/>
      <c r="L569" s="2"/>
      <c r="M569" s="2"/>
      <c r="N569" s="2"/>
      <c r="O569" s="2"/>
      <c r="P569" s="2"/>
      <c r="Q569" s="2"/>
      <c r="R569" s="2"/>
      <c r="S569" s="2"/>
      <c r="T569" s="2"/>
      <c r="U569" s="2"/>
      <c r="V569" s="2"/>
      <c r="W569" s="2"/>
      <c r="X569" s="2"/>
      <c r="Y569" s="2"/>
      <c r="Z569" s="2"/>
      <c r="AA569" s="1622"/>
    </row>
    <row r="570" spans="1:27" ht="15.75">
      <c r="A570" s="2"/>
      <c r="B570" s="64"/>
      <c r="C570" s="2"/>
      <c r="D570" s="2"/>
      <c r="E570" s="2"/>
      <c r="F570" s="2"/>
      <c r="G570" s="2"/>
      <c r="H570" s="2"/>
      <c r="I570" s="2"/>
      <c r="J570" s="2"/>
      <c r="K570" s="2"/>
      <c r="L570" s="2"/>
      <c r="M570" s="2"/>
      <c r="N570" s="2"/>
      <c r="O570" s="2"/>
      <c r="P570" s="2"/>
      <c r="Q570" s="2"/>
      <c r="R570" s="2"/>
      <c r="S570" s="2"/>
      <c r="T570" s="2"/>
      <c r="U570" s="2"/>
      <c r="V570" s="2"/>
      <c r="W570" s="2"/>
      <c r="X570" s="2"/>
      <c r="Y570" s="2"/>
      <c r="Z570" s="2"/>
      <c r="AA570" s="1622"/>
    </row>
    <row r="571" spans="1:27" ht="15.75">
      <c r="A571" s="2"/>
      <c r="B571" s="64"/>
      <c r="C571" s="2"/>
      <c r="D571" s="2"/>
      <c r="E571" s="2"/>
      <c r="F571" s="2"/>
      <c r="G571" s="2"/>
      <c r="H571" s="2"/>
      <c r="I571" s="2"/>
      <c r="J571" s="2"/>
      <c r="K571" s="2"/>
      <c r="L571" s="2"/>
      <c r="M571" s="2"/>
      <c r="N571" s="2"/>
      <c r="O571" s="2"/>
      <c r="P571" s="2"/>
      <c r="Q571" s="2"/>
      <c r="R571" s="2"/>
      <c r="S571" s="2"/>
      <c r="T571" s="2"/>
      <c r="U571" s="2"/>
      <c r="V571" s="2"/>
      <c r="W571" s="2"/>
      <c r="X571" s="2"/>
      <c r="Y571" s="2"/>
      <c r="Z571" s="2"/>
      <c r="AA571" s="1622"/>
    </row>
    <row r="572" spans="1:27" ht="15.75">
      <c r="A572" s="2"/>
      <c r="B572" s="64"/>
      <c r="C572" s="2"/>
      <c r="D572" s="2"/>
      <c r="E572" s="2"/>
      <c r="F572" s="2"/>
      <c r="G572" s="2"/>
      <c r="H572" s="2"/>
      <c r="I572" s="2"/>
      <c r="J572" s="2"/>
      <c r="K572" s="2"/>
      <c r="L572" s="2"/>
      <c r="M572" s="2"/>
      <c r="N572" s="2"/>
      <c r="O572" s="2"/>
      <c r="P572" s="2"/>
      <c r="Q572" s="2"/>
      <c r="R572" s="2"/>
      <c r="S572" s="2"/>
      <c r="T572" s="2"/>
      <c r="U572" s="2"/>
      <c r="V572" s="2"/>
      <c r="W572" s="2"/>
      <c r="X572" s="2"/>
      <c r="Y572" s="2"/>
      <c r="Z572" s="2"/>
      <c r="AA572" s="1622"/>
    </row>
    <row r="573" spans="1:27" ht="15.75">
      <c r="A573" s="2"/>
      <c r="B573" s="64"/>
      <c r="C573" s="2"/>
      <c r="D573" s="2"/>
      <c r="E573" s="2"/>
      <c r="F573" s="2"/>
      <c r="G573" s="2"/>
      <c r="H573" s="2"/>
      <c r="I573" s="2"/>
      <c r="J573" s="2"/>
      <c r="K573" s="2"/>
      <c r="L573" s="2"/>
      <c r="M573" s="2"/>
      <c r="N573" s="2"/>
      <c r="O573" s="2"/>
      <c r="P573" s="2"/>
      <c r="Q573" s="2"/>
      <c r="R573" s="2"/>
      <c r="S573" s="2"/>
      <c r="T573" s="2"/>
      <c r="U573" s="2"/>
      <c r="V573" s="2"/>
      <c r="W573" s="2"/>
      <c r="X573" s="2"/>
      <c r="Y573" s="2"/>
      <c r="Z573" s="2"/>
      <c r="AA573" s="1622"/>
    </row>
    <row r="574" spans="1:27" ht="15.75">
      <c r="A574" s="2"/>
      <c r="B574" s="64"/>
      <c r="C574" s="2"/>
      <c r="D574" s="2"/>
      <c r="E574" s="2"/>
      <c r="F574" s="2"/>
      <c r="G574" s="2"/>
      <c r="H574" s="2"/>
      <c r="I574" s="2"/>
      <c r="J574" s="2"/>
      <c r="K574" s="2"/>
      <c r="L574" s="2"/>
      <c r="M574" s="2"/>
      <c r="N574" s="2"/>
      <c r="O574" s="2"/>
      <c r="P574" s="2"/>
      <c r="Q574" s="2"/>
      <c r="R574" s="2"/>
      <c r="S574" s="2"/>
      <c r="T574" s="2"/>
      <c r="U574" s="2"/>
      <c r="V574" s="2"/>
      <c r="W574" s="2"/>
      <c r="X574" s="2"/>
      <c r="Y574" s="2"/>
      <c r="Z574" s="2"/>
      <c r="AA574" s="1622"/>
    </row>
    <row r="575" spans="1:27" ht="15.75">
      <c r="A575" s="2"/>
      <c r="B575" s="64"/>
      <c r="C575" s="2"/>
      <c r="D575" s="2"/>
      <c r="E575" s="2"/>
      <c r="F575" s="2"/>
      <c r="G575" s="2"/>
      <c r="H575" s="2"/>
      <c r="I575" s="2"/>
      <c r="J575" s="2"/>
      <c r="K575" s="2"/>
      <c r="L575" s="2"/>
      <c r="M575" s="2"/>
      <c r="N575" s="2"/>
      <c r="O575" s="2"/>
      <c r="P575" s="2"/>
      <c r="Q575" s="2"/>
      <c r="R575" s="2"/>
      <c r="S575" s="2"/>
      <c r="T575" s="2"/>
      <c r="U575" s="2"/>
      <c r="V575" s="2"/>
      <c r="W575" s="2"/>
      <c r="X575" s="2"/>
      <c r="Y575" s="2"/>
      <c r="Z575" s="2"/>
      <c r="AA575" s="1622"/>
    </row>
    <row r="576" spans="1:27" ht="15.75">
      <c r="A576" s="2"/>
      <c r="B576" s="64"/>
      <c r="C576" s="2"/>
      <c r="D576" s="2"/>
      <c r="E576" s="2"/>
      <c r="F576" s="2"/>
      <c r="G576" s="2"/>
      <c r="H576" s="2"/>
      <c r="I576" s="2"/>
      <c r="J576" s="2"/>
      <c r="K576" s="2"/>
      <c r="L576" s="2"/>
      <c r="M576" s="2"/>
      <c r="N576" s="2"/>
      <c r="O576" s="2"/>
      <c r="P576" s="2"/>
      <c r="Q576" s="2"/>
      <c r="R576" s="2"/>
      <c r="S576" s="2"/>
      <c r="T576" s="2"/>
      <c r="U576" s="2"/>
      <c r="V576" s="2"/>
      <c r="W576" s="2"/>
      <c r="X576" s="2"/>
      <c r="Y576" s="2"/>
      <c r="Z576" s="2"/>
      <c r="AA576" s="1622"/>
    </row>
    <row r="577" spans="1:27" ht="15.75">
      <c r="A577" s="2"/>
      <c r="B577" s="64"/>
      <c r="C577" s="2"/>
      <c r="D577" s="2"/>
      <c r="E577" s="2"/>
      <c r="F577" s="2"/>
      <c r="G577" s="2"/>
      <c r="H577" s="2"/>
      <c r="I577" s="2"/>
      <c r="J577" s="2"/>
      <c r="K577" s="2"/>
      <c r="L577" s="2"/>
      <c r="M577" s="2"/>
      <c r="N577" s="2"/>
      <c r="O577" s="2"/>
      <c r="P577" s="2"/>
      <c r="Q577" s="2"/>
      <c r="R577" s="2"/>
      <c r="S577" s="2"/>
      <c r="T577" s="2"/>
      <c r="U577" s="2"/>
      <c r="V577" s="2"/>
      <c r="W577" s="2"/>
      <c r="X577" s="2"/>
      <c r="Y577" s="2"/>
      <c r="Z577" s="2"/>
      <c r="AA577" s="1622"/>
    </row>
    <row r="578" spans="1:27" ht="15.75">
      <c r="A578" s="2"/>
      <c r="B578" s="64"/>
      <c r="C578" s="2"/>
      <c r="D578" s="2"/>
      <c r="E578" s="2"/>
      <c r="F578" s="2"/>
      <c r="G578" s="2"/>
      <c r="H578" s="2"/>
      <c r="I578" s="2"/>
      <c r="J578" s="2"/>
      <c r="K578" s="2"/>
      <c r="L578" s="2"/>
      <c r="M578" s="2"/>
      <c r="N578" s="2"/>
      <c r="O578" s="2"/>
      <c r="P578" s="2"/>
      <c r="Q578" s="2"/>
      <c r="R578" s="2"/>
      <c r="S578" s="2"/>
      <c r="T578" s="2"/>
      <c r="U578" s="2"/>
      <c r="V578" s="2"/>
      <c r="W578" s="2"/>
      <c r="X578" s="2"/>
      <c r="Y578" s="2"/>
      <c r="Z578" s="2"/>
      <c r="AA578" s="1622"/>
    </row>
    <row r="579" spans="1:27" ht="15.75">
      <c r="A579" s="2"/>
      <c r="B579" s="64"/>
      <c r="C579" s="2"/>
      <c r="D579" s="2"/>
      <c r="E579" s="2"/>
      <c r="F579" s="2"/>
      <c r="G579" s="2"/>
      <c r="H579" s="2"/>
      <c r="I579" s="2"/>
      <c r="J579" s="2"/>
      <c r="K579" s="2"/>
      <c r="L579" s="2"/>
      <c r="M579" s="2"/>
      <c r="N579" s="2"/>
      <c r="O579" s="2"/>
      <c r="P579" s="2"/>
      <c r="Q579" s="2"/>
      <c r="R579" s="2"/>
      <c r="S579" s="2"/>
      <c r="T579" s="2"/>
      <c r="U579" s="2"/>
      <c r="V579" s="2"/>
      <c r="W579" s="2"/>
      <c r="X579" s="2"/>
      <c r="Y579" s="2"/>
      <c r="Z579" s="2"/>
      <c r="AA579" s="1622"/>
    </row>
    <row r="580" spans="1:27" ht="15.75">
      <c r="A580" s="2"/>
      <c r="B580" s="64"/>
      <c r="C580" s="2"/>
      <c r="D580" s="2"/>
      <c r="E580" s="2"/>
      <c r="F580" s="2"/>
      <c r="G580" s="2"/>
      <c r="H580" s="2"/>
      <c r="I580" s="2"/>
      <c r="J580" s="2"/>
      <c r="K580" s="2"/>
      <c r="L580" s="2"/>
      <c r="M580" s="2"/>
      <c r="N580" s="2"/>
      <c r="O580" s="2"/>
      <c r="P580" s="2"/>
      <c r="Q580" s="2"/>
      <c r="R580" s="2"/>
      <c r="S580" s="2"/>
      <c r="T580" s="2"/>
      <c r="U580" s="2"/>
      <c r="V580" s="2"/>
      <c r="W580" s="2"/>
      <c r="X580" s="2"/>
      <c r="Y580" s="2"/>
      <c r="Z580" s="2"/>
      <c r="AA580" s="1622"/>
    </row>
    <row r="581" spans="1:27" ht="15.75">
      <c r="A581" s="2"/>
      <c r="B581" s="64"/>
      <c r="C581" s="2"/>
      <c r="D581" s="2"/>
      <c r="E581" s="2"/>
      <c r="F581" s="2"/>
      <c r="G581" s="2"/>
      <c r="H581" s="2"/>
      <c r="I581" s="2"/>
      <c r="J581" s="2"/>
      <c r="K581" s="2"/>
      <c r="L581" s="2"/>
      <c r="M581" s="2"/>
      <c r="N581" s="2"/>
      <c r="O581" s="2"/>
      <c r="P581" s="2"/>
      <c r="Q581" s="2"/>
      <c r="R581" s="2"/>
      <c r="S581" s="2"/>
      <c r="T581" s="2"/>
      <c r="U581" s="2"/>
      <c r="V581" s="2"/>
      <c r="W581" s="2"/>
      <c r="X581" s="2"/>
      <c r="Y581" s="2"/>
      <c r="Z581" s="2"/>
      <c r="AA581" s="1622"/>
    </row>
    <row r="582" spans="1:27" ht="15.75">
      <c r="A582" s="2"/>
      <c r="B582" s="64"/>
      <c r="C582" s="2"/>
      <c r="D582" s="2"/>
      <c r="E582" s="2"/>
      <c r="F582" s="2"/>
      <c r="G582" s="2"/>
      <c r="H582" s="2"/>
      <c r="I582" s="2"/>
      <c r="J582" s="2"/>
      <c r="K582" s="2"/>
      <c r="L582" s="2"/>
      <c r="M582" s="2"/>
      <c r="N582" s="2"/>
      <c r="O582" s="2"/>
      <c r="P582" s="2"/>
      <c r="Q582" s="2"/>
      <c r="R582" s="2"/>
      <c r="S582" s="2"/>
      <c r="T582" s="2"/>
      <c r="U582" s="2"/>
      <c r="V582" s="2"/>
      <c r="W582" s="2"/>
      <c r="X582" s="2"/>
      <c r="Y582" s="2"/>
      <c r="Z582" s="2"/>
      <c r="AA582" s="1622"/>
    </row>
    <row r="583" spans="1:27" ht="15.75">
      <c r="A583" s="2"/>
      <c r="B583" s="64"/>
      <c r="C583" s="2"/>
      <c r="D583" s="2"/>
      <c r="E583" s="2"/>
      <c r="F583" s="2"/>
      <c r="G583" s="2"/>
      <c r="H583" s="2"/>
      <c r="I583" s="2"/>
      <c r="J583" s="2"/>
      <c r="K583" s="2"/>
      <c r="L583" s="2"/>
      <c r="M583" s="2"/>
      <c r="N583" s="2"/>
      <c r="O583" s="2"/>
      <c r="P583" s="2"/>
      <c r="Q583" s="2"/>
      <c r="R583" s="2"/>
      <c r="S583" s="2"/>
      <c r="T583" s="2"/>
      <c r="U583" s="2"/>
      <c r="V583" s="2"/>
      <c r="W583" s="2"/>
      <c r="X583" s="2"/>
      <c r="Y583" s="2"/>
      <c r="Z583" s="2"/>
      <c r="AA583" s="1622"/>
    </row>
    <row r="584" spans="1:27" ht="15.75">
      <c r="A584" s="2"/>
      <c r="B584" s="64"/>
      <c r="C584" s="2"/>
      <c r="D584" s="2"/>
      <c r="E584" s="2"/>
      <c r="F584" s="2"/>
      <c r="G584" s="2"/>
      <c r="H584" s="2"/>
      <c r="I584" s="2"/>
      <c r="J584" s="2"/>
      <c r="K584" s="2"/>
      <c r="L584" s="2"/>
      <c r="M584" s="2"/>
      <c r="N584" s="2"/>
      <c r="O584" s="2"/>
      <c r="P584" s="2"/>
      <c r="Q584" s="2"/>
      <c r="R584" s="2"/>
      <c r="S584" s="2"/>
      <c r="T584" s="2"/>
      <c r="U584" s="2"/>
      <c r="V584" s="2"/>
      <c r="W584" s="2"/>
      <c r="X584" s="2"/>
      <c r="Y584" s="2"/>
      <c r="Z584" s="2"/>
      <c r="AA584" s="1622"/>
    </row>
    <row r="585" spans="1:27" ht="15.75">
      <c r="A585" s="2"/>
      <c r="B585" s="64"/>
      <c r="C585" s="2"/>
      <c r="D585" s="2"/>
      <c r="E585" s="2"/>
      <c r="F585" s="2"/>
      <c r="G585" s="2"/>
      <c r="H585" s="2"/>
      <c r="I585" s="2"/>
      <c r="J585" s="2"/>
      <c r="K585" s="2"/>
      <c r="L585" s="2"/>
      <c r="M585" s="2"/>
      <c r="N585" s="2"/>
      <c r="O585" s="2"/>
      <c r="P585" s="2"/>
      <c r="Q585" s="2"/>
      <c r="R585" s="2"/>
      <c r="S585" s="2"/>
      <c r="T585" s="2"/>
      <c r="U585" s="2"/>
      <c r="V585" s="2"/>
      <c r="W585" s="2"/>
      <c r="X585" s="2"/>
      <c r="Y585" s="2"/>
      <c r="Z585" s="2"/>
      <c r="AA585" s="1622"/>
    </row>
    <row r="586" spans="1:27" ht="15.75">
      <c r="A586" s="2"/>
      <c r="B586" s="64"/>
      <c r="C586" s="2"/>
      <c r="D586" s="2"/>
      <c r="E586" s="2"/>
      <c r="F586" s="2"/>
      <c r="G586" s="2"/>
      <c r="H586" s="2"/>
      <c r="I586" s="2"/>
      <c r="J586" s="2"/>
      <c r="K586" s="2"/>
      <c r="L586" s="2"/>
      <c r="M586" s="2"/>
      <c r="N586" s="2"/>
      <c r="O586" s="2"/>
      <c r="P586" s="2"/>
      <c r="Q586" s="2"/>
      <c r="R586" s="2"/>
      <c r="S586" s="2"/>
      <c r="T586" s="2"/>
      <c r="U586" s="2"/>
      <c r="V586" s="2"/>
      <c r="W586" s="2"/>
      <c r="X586" s="2"/>
      <c r="Y586" s="2"/>
      <c r="Z586" s="2"/>
      <c r="AA586" s="1622"/>
    </row>
    <row r="587" spans="1:27" ht="15.75">
      <c r="A587" s="2"/>
      <c r="B587" s="64"/>
      <c r="C587" s="2"/>
      <c r="D587" s="2"/>
      <c r="E587" s="2"/>
      <c r="F587" s="2"/>
      <c r="G587" s="2"/>
      <c r="H587" s="2"/>
      <c r="I587" s="2"/>
      <c r="J587" s="2"/>
      <c r="K587" s="2"/>
      <c r="L587" s="2"/>
      <c r="M587" s="2"/>
      <c r="N587" s="2"/>
      <c r="O587" s="2"/>
      <c r="P587" s="2"/>
      <c r="Q587" s="2"/>
      <c r="R587" s="2"/>
      <c r="S587" s="2"/>
      <c r="T587" s="2"/>
      <c r="U587" s="2"/>
      <c r="V587" s="2"/>
      <c r="W587" s="2"/>
      <c r="X587" s="2"/>
      <c r="Y587" s="2"/>
      <c r="Z587" s="2"/>
      <c r="AA587" s="1622"/>
    </row>
    <row r="588" spans="1:27" ht="15.75">
      <c r="A588" s="2"/>
      <c r="B588" s="64"/>
      <c r="C588" s="2"/>
      <c r="D588" s="2"/>
      <c r="E588" s="2"/>
      <c r="F588" s="2"/>
      <c r="G588" s="2"/>
      <c r="H588" s="2"/>
      <c r="I588" s="2"/>
      <c r="J588" s="2"/>
      <c r="K588" s="2"/>
      <c r="L588" s="2"/>
      <c r="M588" s="2"/>
      <c r="N588" s="2"/>
      <c r="O588" s="2"/>
      <c r="P588" s="2"/>
      <c r="Q588" s="2"/>
      <c r="R588" s="2"/>
      <c r="S588" s="2"/>
      <c r="T588" s="2"/>
      <c r="U588" s="2"/>
      <c r="V588" s="2"/>
      <c r="W588" s="2"/>
      <c r="X588" s="2"/>
      <c r="Y588" s="2"/>
      <c r="Z588" s="2"/>
      <c r="AA588" s="1622"/>
    </row>
    <row r="589" spans="1:27" ht="15.75">
      <c r="A589" s="2"/>
      <c r="B589" s="64"/>
      <c r="C589" s="2"/>
      <c r="D589" s="2"/>
      <c r="E589" s="2"/>
      <c r="F589" s="2"/>
      <c r="G589" s="2"/>
      <c r="H589" s="2"/>
      <c r="I589" s="2"/>
      <c r="J589" s="2"/>
      <c r="K589" s="2"/>
      <c r="L589" s="2"/>
      <c r="M589" s="2"/>
      <c r="N589" s="2"/>
      <c r="O589" s="2"/>
      <c r="P589" s="2"/>
      <c r="Q589" s="2"/>
      <c r="R589" s="2"/>
      <c r="S589" s="2"/>
      <c r="T589" s="2"/>
      <c r="U589" s="2"/>
      <c r="V589" s="2"/>
      <c r="W589" s="2"/>
      <c r="X589" s="2"/>
      <c r="Y589" s="2"/>
      <c r="Z589" s="2"/>
      <c r="AA589" s="1622"/>
    </row>
    <row r="590" spans="1:27" ht="15.75">
      <c r="A590" s="2"/>
      <c r="B590" s="64"/>
      <c r="C590" s="2"/>
      <c r="D590" s="2"/>
      <c r="E590" s="2"/>
      <c r="F590" s="2"/>
      <c r="G590" s="2"/>
      <c r="H590" s="2"/>
      <c r="I590" s="2"/>
      <c r="J590" s="2"/>
      <c r="K590" s="2"/>
      <c r="L590" s="2"/>
      <c r="M590" s="2"/>
      <c r="N590" s="2"/>
      <c r="O590" s="2"/>
      <c r="P590" s="2"/>
      <c r="Q590" s="2"/>
      <c r="R590" s="2"/>
      <c r="S590" s="2"/>
      <c r="T590" s="2"/>
      <c r="U590" s="2"/>
      <c r="V590" s="2"/>
      <c r="W590" s="2"/>
      <c r="X590" s="2"/>
      <c r="Y590" s="2"/>
      <c r="Z590" s="2"/>
      <c r="AA590" s="1622"/>
    </row>
    <row r="591" spans="1:27" ht="15.75">
      <c r="A591" s="2"/>
      <c r="B591" s="64"/>
      <c r="C591" s="2"/>
      <c r="D591" s="2"/>
      <c r="E591" s="2"/>
      <c r="F591" s="2"/>
      <c r="G591" s="2"/>
      <c r="H591" s="2"/>
      <c r="I591" s="2"/>
      <c r="J591" s="2"/>
      <c r="K591" s="2"/>
      <c r="L591" s="2"/>
      <c r="M591" s="2"/>
      <c r="N591" s="2"/>
      <c r="O591" s="2"/>
      <c r="P591" s="2"/>
      <c r="Q591" s="2"/>
      <c r="R591" s="2"/>
      <c r="S591" s="2"/>
      <c r="T591" s="2"/>
      <c r="U591" s="2"/>
      <c r="V591" s="2"/>
      <c r="W591" s="2"/>
      <c r="X591" s="2"/>
      <c r="Y591" s="2"/>
      <c r="Z591" s="2"/>
      <c r="AA591" s="1622"/>
    </row>
    <row r="592" spans="1:27" ht="15.75">
      <c r="A592" s="2"/>
      <c r="B592" s="64"/>
      <c r="C592" s="2"/>
      <c r="D592" s="2"/>
      <c r="E592" s="2"/>
      <c r="F592" s="2"/>
      <c r="G592" s="2"/>
      <c r="H592" s="2"/>
      <c r="I592" s="2"/>
      <c r="J592" s="2"/>
      <c r="K592" s="2"/>
      <c r="L592" s="2"/>
      <c r="M592" s="2"/>
      <c r="N592" s="2"/>
      <c r="O592" s="2"/>
      <c r="P592" s="2"/>
      <c r="Q592" s="2"/>
      <c r="R592" s="2"/>
      <c r="S592" s="2"/>
      <c r="T592" s="2"/>
      <c r="U592" s="2"/>
      <c r="V592" s="2"/>
      <c r="W592" s="2"/>
      <c r="X592" s="2"/>
      <c r="Y592" s="2"/>
      <c r="Z592" s="2"/>
      <c r="AA592" s="1622"/>
    </row>
    <row r="593" spans="1:27" ht="15.75">
      <c r="A593" s="2"/>
      <c r="B593" s="64"/>
      <c r="C593" s="2"/>
      <c r="D593" s="2"/>
      <c r="E593" s="2"/>
      <c r="F593" s="2"/>
      <c r="G593" s="2"/>
      <c r="H593" s="2"/>
      <c r="I593" s="2"/>
      <c r="J593" s="2"/>
      <c r="K593" s="2"/>
      <c r="L593" s="2"/>
      <c r="M593" s="2"/>
      <c r="N593" s="2"/>
      <c r="O593" s="2"/>
      <c r="P593" s="2"/>
      <c r="Q593" s="2"/>
      <c r="R593" s="2"/>
      <c r="S593" s="2"/>
      <c r="T593" s="2"/>
      <c r="U593" s="2"/>
      <c r="V593" s="2"/>
      <c r="W593" s="2"/>
      <c r="X593" s="2"/>
      <c r="Y593" s="2"/>
      <c r="Z593" s="2"/>
      <c r="AA593" s="1622"/>
    </row>
    <row r="594" spans="1:27" ht="15.75">
      <c r="A594" s="2"/>
      <c r="B594" s="64"/>
      <c r="C594" s="2"/>
      <c r="D594" s="2"/>
      <c r="E594" s="2"/>
      <c r="F594" s="2"/>
      <c r="G594" s="2"/>
      <c r="H594" s="2"/>
      <c r="I594" s="2"/>
      <c r="J594" s="2"/>
      <c r="K594" s="2"/>
      <c r="L594" s="2"/>
      <c r="M594" s="2"/>
      <c r="N594" s="2"/>
      <c r="O594" s="2"/>
      <c r="P594" s="2"/>
      <c r="Q594" s="2"/>
      <c r="R594" s="2"/>
      <c r="S594" s="2"/>
      <c r="T594" s="2"/>
      <c r="U594" s="2"/>
      <c r="V594" s="2"/>
      <c r="W594" s="2"/>
      <c r="X594" s="2"/>
      <c r="Y594" s="2"/>
      <c r="Z594" s="2"/>
      <c r="AA594" s="1622"/>
    </row>
    <row r="595" spans="1:27" ht="15.75">
      <c r="A595" s="2"/>
      <c r="B595" s="64"/>
      <c r="C595" s="2"/>
      <c r="D595" s="2"/>
      <c r="E595" s="2"/>
      <c r="F595" s="2"/>
      <c r="G595" s="2"/>
      <c r="H595" s="2"/>
      <c r="I595" s="2"/>
      <c r="J595" s="2"/>
      <c r="K595" s="2"/>
      <c r="L595" s="2"/>
      <c r="M595" s="2"/>
      <c r="N595" s="2"/>
      <c r="O595" s="2"/>
      <c r="P595" s="2"/>
      <c r="Q595" s="2"/>
      <c r="R595" s="2"/>
      <c r="S595" s="2"/>
      <c r="T595" s="2"/>
      <c r="U595" s="2"/>
      <c r="V595" s="2"/>
      <c r="W595" s="2"/>
      <c r="X595" s="2"/>
      <c r="Y595" s="2"/>
      <c r="Z595" s="2"/>
      <c r="AA595" s="1622"/>
    </row>
    <row r="596" spans="1:27" ht="15.75">
      <c r="A596" s="2"/>
      <c r="B596" s="64"/>
      <c r="C596" s="2"/>
      <c r="D596" s="2"/>
      <c r="E596" s="2"/>
      <c r="F596" s="2"/>
      <c r="G596" s="2"/>
      <c r="H596" s="2"/>
      <c r="I596" s="2"/>
      <c r="J596" s="2"/>
      <c r="K596" s="2"/>
      <c r="L596" s="2"/>
      <c r="M596" s="2"/>
      <c r="N596" s="2"/>
      <c r="O596" s="2"/>
      <c r="P596" s="2"/>
      <c r="Q596" s="2"/>
      <c r="R596" s="2"/>
      <c r="S596" s="2"/>
      <c r="T596" s="2"/>
      <c r="U596" s="2"/>
      <c r="V596" s="2"/>
      <c r="W596" s="2"/>
      <c r="X596" s="2"/>
      <c r="Y596" s="2"/>
      <c r="Z596" s="2"/>
      <c r="AA596" s="1622"/>
    </row>
    <row r="597" spans="1:27" ht="15.75">
      <c r="A597" s="2"/>
      <c r="B597" s="64"/>
      <c r="C597" s="2"/>
      <c r="D597" s="2"/>
      <c r="E597" s="2"/>
      <c r="F597" s="2"/>
      <c r="G597" s="2"/>
      <c r="H597" s="2"/>
      <c r="I597" s="2"/>
      <c r="J597" s="2"/>
      <c r="K597" s="2"/>
      <c r="L597" s="2"/>
      <c r="M597" s="2"/>
      <c r="N597" s="2"/>
      <c r="O597" s="2"/>
      <c r="P597" s="2"/>
      <c r="Q597" s="2"/>
      <c r="R597" s="2"/>
      <c r="S597" s="2"/>
      <c r="T597" s="2"/>
      <c r="U597" s="2"/>
      <c r="V597" s="2"/>
      <c r="W597" s="2"/>
      <c r="X597" s="2"/>
      <c r="Y597" s="2"/>
      <c r="Z597" s="2"/>
      <c r="AA597" s="1622"/>
    </row>
    <row r="598" spans="1:27" ht="15.75">
      <c r="A598" s="2"/>
      <c r="B598" s="64"/>
      <c r="C598" s="2"/>
      <c r="D598" s="2"/>
      <c r="E598" s="2"/>
      <c r="F598" s="2"/>
      <c r="G598" s="2"/>
      <c r="H598" s="2"/>
      <c r="I598" s="2"/>
      <c r="J598" s="2"/>
      <c r="K598" s="2"/>
      <c r="L598" s="2"/>
      <c r="M598" s="2"/>
      <c r="N598" s="2"/>
      <c r="O598" s="2"/>
      <c r="P598" s="2"/>
      <c r="Q598" s="2"/>
      <c r="R598" s="2"/>
      <c r="S598" s="2"/>
      <c r="T598" s="2"/>
      <c r="U598" s="2"/>
      <c r="V598" s="2"/>
      <c r="W598" s="2"/>
      <c r="X598" s="2"/>
      <c r="Y598" s="2"/>
      <c r="Z598" s="2"/>
      <c r="AA598" s="1622"/>
    </row>
    <row r="599" spans="1:27" ht="15.75">
      <c r="A599" s="2"/>
      <c r="B599" s="64"/>
      <c r="C599" s="2"/>
      <c r="D599" s="2"/>
      <c r="E599" s="2"/>
      <c r="F599" s="2"/>
      <c r="G599" s="2"/>
      <c r="H599" s="2"/>
      <c r="I599" s="2"/>
      <c r="J599" s="2"/>
      <c r="K599" s="2"/>
      <c r="L599" s="2"/>
      <c r="M599" s="2"/>
      <c r="N599" s="2"/>
      <c r="O599" s="2"/>
      <c r="P599" s="2"/>
      <c r="Q599" s="2"/>
      <c r="R599" s="2"/>
      <c r="S599" s="2"/>
      <c r="T599" s="2"/>
      <c r="U599" s="2"/>
      <c r="V599" s="2"/>
      <c r="W599" s="2"/>
      <c r="X599" s="2"/>
      <c r="Y599" s="2"/>
      <c r="Z599" s="2"/>
      <c r="AA599" s="1622"/>
    </row>
    <row r="600" spans="1:27" ht="15.75">
      <c r="A600" s="2"/>
      <c r="B600" s="64"/>
      <c r="C600" s="2"/>
      <c r="D600" s="2"/>
      <c r="E600" s="2"/>
      <c r="F600" s="2"/>
      <c r="G600" s="2"/>
      <c r="H600" s="2"/>
      <c r="I600" s="2"/>
      <c r="J600" s="2"/>
      <c r="K600" s="2"/>
      <c r="L600" s="2"/>
      <c r="M600" s="2"/>
      <c r="N600" s="2"/>
      <c r="O600" s="2"/>
      <c r="P600" s="2"/>
      <c r="Q600" s="2"/>
      <c r="R600" s="2"/>
      <c r="S600" s="2"/>
      <c r="T600" s="2"/>
      <c r="U600" s="2"/>
      <c r="V600" s="2"/>
      <c r="W600" s="2"/>
      <c r="X600" s="2"/>
      <c r="Y600" s="2"/>
      <c r="Z600" s="2"/>
      <c r="AA600" s="1622"/>
    </row>
    <row r="601" spans="1:27" ht="15.75">
      <c r="A601" s="2"/>
      <c r="B601" s="64"/>
      <c r="C601" s="2"/>
      <c r="D601" s="2"/>
      <c r="E601" s="2"/>
      <c r="F601" s="2"/>
      <c r="G601" s="2"/>
      <c r="H601" s="2"/>
      <c r="I601" s="2"/>
      <c r="J601" s="2"/>
      <c r="K601" s="2"/>
      <c r="L601" s="2"/>
      <c r="M601" s="2"/>
      <c r="N601" s="2"/>
      <c r="O601" s="2"/>
      <c r="P601" s="2"/>
      <c r="Q601" s="2"/>
      <c r="R601" s="2"/>
      <c r="S601" s="2"/>
      <c r="T601" s="2"/>
      <c r="U601" s="2"/>
      <c r="V601" s="2"/>
      <c r="W601" s="2"/>
      <c r="X601" s="2"/>
      <c r="Y601" s="2"/>
      <c r="Z601" s="2"/>
      <c r="AA601" s="1622"/>
    </row>
    <row r="602" spans="1:27" ht="15.75">
      <c r="A602" s="2"/>
      <c r="B602" s="64"/>
      <c r="C602" s="2"/>
      <c r="D602" s="2"/>
      <c r="E602" s="2"/>
      <c r="F602" s="2"/>
      <c r="G602" s="2"/>
      <c r="H602" s="2"/>
      <c r="I602" s="2"/>
      <c r="J602" s="2"/>
      <c r="K602" s="2"/>
      <c r="L602" s="2"/>
      <c r="M602" s="2"/>
      <c r="N602" s="2"/>
      <c r="O602" s="2"/>
      <c r="P602" s="2"/>
      <c r="Q602" s="2"/>
      <c r="R602" s="2"/>
      <c r="S602" s="2"/>
      <c r="T602" s="2"/>
      <c r="U602" s="2"/>
      <c r="V602" s="2"/>
      <c r="W602" s="2"/>
      <c r="X602" s="2"/>
      <c r="Y602" s="2"/>
      <c r="Z602" s="2"/>
      <c r="AA602" s="1622"/>
    </row>
    <row r="603" spans="1:27" ht="15.75">
      <c r="A603" s="2"/>
      <c r="B603" s="64"/>
      <c r="C603" s="2"/>
      <c r="D603" s="2"/>
      <c r="E603" s="2"/>
      <c r="F603" s="2"/>
      <c r="G603" s="2"/>
      <c r="H603" s="2"/>
      <c r="I603" s="2"/>
      <c r="J603" s="2"/>
      <c r="K603" s="2"/>
      <c r="L603" s="2"/>
      <c r="M603" s="2"/>
      <c r="N603" s="2"/>
      <c r="O603" s="2"/>
      <c r="P603" s="2"/>
      <c r="Q603" s="2"/>
      <c r="R603" s="2"/>
      <c r="S603" s="2"/>
      <c r="T603" s="2"/>
      <c r="U603" s="2"/>
      <c r="V603" s="2"/>
      <c r="W603" s="2"/>
      <c r="X603" s="2"/>
      <c r="Y603" s="2"/>
      <c r="Z603" s="2"/>
      <c r="AA603" s="1622"/>
    </row>
    <row r="604" spans="1:27" ht="15.75">
      <c r="A604" s="2"/>
      <c r="B604" s="64"/>
      <c r="C604" s="2"/>
      <c r="D604" s="2"/>
      <c r="E604" s="2"/>
      <c r="F604" s="2"/>
      <c r="G604" s="2"/>
      <c r="H604" s="2"/>
      <c r="I604" s="2"/>
      <c r="J604" s="2"/>
      <c r="K604" s="2"/>
      <c r="L604" s="2"/>
      <c r="M604" s="2"/>
      <c r="N604" s="2"/>
      <c r="O604" s="2"/>
      <c r="P604" s="2"/>
      <c r="Q604" s="2"/>
      <c r="R604" s="2"/>
      <c r="S604" s="2"/>
      <c r="T604" s="2"/>
      <c r="U604" s="2"/>
      <c r="V604" s="2"/>
      <c r="W604" s="2"/>
      <c r="X604" s="2"/>
      <c r="Y604" s="2"/>
      <c r="Z604" s="2"/>
      <c r="AA604" s="1622"/>
    </row>
    <row r="605" spans="1:27" ht="15.75">
      <c r="A605" s="2"/>
      <c r="B605" s="64"/>
      <c r="C605" s="2"/>
      <c r="D605" s="2"/>
      <c r="E605" s="2"/>
      <c r="F605" s="2"/>
      <c r="G605" s="2"/>
      <c r="H605" s="2"/>
      <c r="I605" s="2"/>
      <c r="J605" s="2"/>
      <c r="K605" s="2"/>
      <c r="L605" s="2"/>
      <c r="M605" s="2"/>
      <c r="N605" s="2"/>
      <c r="O605" s="2"/>
      <c r="P605" s="2"/>
      <c r="Q605" s="2"/>
      <c r="R605" s="2"/>
      <c r="S605" s="2"/>
      <c r="T605" s="2"/>
      <c r="U605" s="2"/>
      <c r="V605" s="2"/>
      <c r="W605" s="2"/>
      <c r="X605" s="2"/>
      <c r="Y605" s="2"/>
      <c r="Z605" s="2"/>
      <c r="AA605" s="1622"/>
    </row>
    <row r="606" spans="1:27" ht="15.75">
      <c r="A606" s="2"/>
      <c r="B606" s="64"/>
      <c r="C606" s="2"/>
      <c r="D606" s="2"/>
      <c r="E606" s="2"/>
      <c r="F606" s="2"/>
      <c r="G606" s="2"/>
      <c r="H606" s="2"/>
      <c r="I606" s="2"/>
      <c r="J606" s="2"/>
      <c r="K606" s="2"/>
      <c r="L606" s="2"/>
      <c r="M606" s="2"/>
      <c r="N606" s="2"/>
      <c r="O606" s="2"/>
      <c r="P606" s="2"/>
      <c r="Q606" s="2"/>
      <c r="R606" s="2"/>
      <c r="S606" s="2"/>
      <c r="T606" s="2"/>
      <c r="U606" s="2"/>
      <c r="V606" s="2"/>
      <c r="W606" s="2"/>
      <c r="X606" s="2"/>
      <c r="Y606" s="2"/>
      <c r="Z606" s="2"/>
      <c r="AA606" s="1622"/>
    </row>
    <row r="607" spans="1:27" ht="15.75">
      <c r="A607" s="2"/>
      <c r="B607" s="64"/>
      <c r="C607" s="2"/>
      <c r="D607" s="2"/>
      <c r="E607" s="2"/>
      <c r="F607" s="2"/>
      <c r="G607" s="2"/>
      <c r="H607" s="2"/>
      <c r="I607" s="2"/>
      <c r="J607" s="2"/>
      <c r="K607" s="2"/>
      <c r="L607" s="2"/>
      <c r="M607" s="2"/>
      <c r="N607" s="2"/>
      <c r="O607" s="2"/>
      <c r="P607" s="2"/>
      <c r="Q607" s="2"/>
      <c r="R607" s="2"/>
      <c r="S607" s="2"/>
      <c r="T607" s="2"/>
      <c r="U607" s="2"/>
      <c r="V607" s="2"/>
      <c r="W607" s="2"/>
      <c r="X607" s="2"/>
      <c r="Y607" s="2"/>
      <c r="Z607" s="2"/>
      <c r="AA607" s="1622"/>
    </row>
    <row r="608" spans="1:27" ht="15.75">
      <c r="A608" s="2"/>
      <c r="B608" s="64"/>
      <c r="C608" s="2"/>
      <c r="D608" s="2"/>
      <c r="E608" s="2"/>
      <c r="F608" s="2"/>
      <c r="G608" s="2"/>
      <c r="H608" s="2"/>
      <c r="I608" s="2"/>
      <c r="J608" s="2"/>
      <c r="K608" s="2"/>
      <c r="L608" s="2"/>
      <c r="M608" s="2"/>
      <c r="N608" s="2"/>
      <c r="O608" s="2"/>
      <c r="P608" s="2"/>
      <c r="Q608" s="2"/>
      <c r="R608" s="2"/>
      <c r="S608" s="2"/>
      <c r="T608" s="2"/>
      <c r="U608" s="2"/>
      <c r="V608" s="2"/>
      <c r="W608" s="2"/>
      <c r="X608" s="2"/>
      <c r="Y608" s="2"/>
      <c r="Z608" s="2"/>
      <c r="AA608" s="1622"/>
    </row>
    <row r="609" spans="1:27" ht="15.75">
      <c r="A609" s="2"/>
      <c r="B609" s="64"/>
      <c r="C609" s="2"/>
      <c r="D609" s="2"/>
      <c r="E609" s="2"/>
      <c r="F609" s="2"/>
      <c r="G609" s="2"/>
      <c r="H609" s="2"/>
      <c r="I609" s="2"/>
      <c r="J609" s="2"/>
      <c r="K609" s="2"/>
      <c r="L609" s="2"/>
      <c r="M609" s="2"/>
      <c r="N609" s="2"/>
      <c r="O609" s="2"/>
      <c r="P609" s="2"/>
      <c r="Q609" s="2"/>
      <c r="R609" s="2"/>
      <c r="S609" s="2"/>
      <c r="T609" s="2"/>
      <c r="U609" s="2"/>
      <c r="V609" s="2"/>
      <c r="W609" s="2"/>
      <c r="X609" s="2"/>
      <c r="Y609" s="2"/>
      <c r="Z609" s="2"/>
      <c r="AA609" s="1622"/>
    </row>
    <row r="610" spans="1:27" ht="15.75">
      <c r="A610" s="2"/>
      <c r="B610" s="64"/>
      <c r="C610" s="2"/>
      <c r="D610" s="2"/>
      <c r="E610" s="2"/>
      <c r="F610" s="2"/>
      <c r="G610" s="2"/>
      <c r="H610" s="2"/>
      <c r="I610" s="2"/>
      <c r="J610" s="2"/>
      <c r="K610" s="2"/>
      <c r="L610" s="2"/>
      <c r="M610" s="2"/>
      <c r="N610" s="2"/>
      <c r="O610" s="2"/>
      <c r="P610" s="2"/>
      <c r="Q610" s="2"/>
      <c r="R610" s="2"/>
      <c r="S610" s="2"/>
      <c r="T610" s="2"/>
      <c r="U610" s="2"/>
      <c r="V610" s="2"/>
      <c r="W610" s="2"/>
      <c r="X610" s="2"/>
      <c r="Y610" s="2"/>
      <c r="Z610" s="2"/>
      <c r="AA610" s="1622"/>
    </row>
    <row r="611" spans="1:27" ht="15.75">
      <c r="A611" s="2"/>
      <c r="B611" s="64"/>
      <c r="C611" s="2"/>
      <c r="D611" s="2"/>
      <c r="E611" s="2"/>
      <c r="F611" s="2"/>
      <c r="G611" s="2"/>
      <c r="H611" s="2"/>
      <c r="I611" s="2"/>
      <c r="J611" s="2"/>
      <c r="K611" s="2"/>
      <c r="L611" s="2"/>
      <c r="M611" s="2"/>
      <c r="N611" s="2"/>
      <c r="O611" s="2"/>
      <c r="P611" s="2"/>
      <c r="Q611" s="2"/>
      <c r="R611" s="2"/>
      <c r="S611" s="2"/>
      <c r="T611" s="2"/>
      <c r="U611" s="2"/>
      <c r="V611" s="2"/>
      <c r="W611" s="2"/>
      <c r="X611" s="2"/>
      <c r="Y611" s="2"/>
      <c r="Z611" s="2"/>
      <c r="AA611" s="1622"/>
    </row>
    <row r="612" spans="1:27" ht="15.75">
      <c r="A612" s="2"/>
      <c r="B612" s="64"/>
      <c r="C612" s="2"/>
      <c r="D612" s="2"/>
      <c r="E612" s="2"/>
      <c r="F612" s="2"/>
      <c r="G612" s="2"/>
      <c r="H612" s="2"/>
      <c r="I612" s="2"/>
      <c r="J612" s="2"/>
      <c r="K612" s="2"/>
      <c r="L612" s="2"/>
      <c r="M612" s="2"/>
      <c r="N612" s="2"/>
      <c r="O612" s="2"/>
      <c r="P612" s="2"/>
      <c r="Q612" s="2"/>
      <c r="R612" s="2"/>
      <c r="S612" s="2"/>
      <c r="T612" s="2"/>
      <c r="U612" s="2"/>
      <c r="V612" s="2"/>
      <c r="W612" s="2"/>
      <c r="X612" s="2"/>
      <c r="Y612" s="2"/>
      <c r="Z612" s="2"/>
      <c r="AA612" s="1622"/>
    </row>
    <row r="613" spans="1:27" ht="15.75">
      <c r="A613" s="2"/>
      <c r="B613" s="64"/>
      <c r="C613" s="2"/>
      <c r="D613" s="2"/>
      <c r="E613" s="2"/>
      <c r="F613" s="2"/>
      <c r="G613" s="2"/>
      <c r="H613" s="2"/>
      <c r="I613" s="2"/>
      <c r="J613" s="2"/>
      <c r="K613" s="2"/>
      <c r="L613" s="2"/>
      <c r="M613" s="2"/>
      <c r="N613" s="2"/>
      <c r="O613" s="2"/>
      <c r="P613" s="2"/>
      <c r="Q613" s="2"/>
      <c r="R613" s="2"/>
      <c r="S613" s="2"/>
      <c r="T613" s="2"/>
      <c r="U613" s="2"/>
      <c r="V613" s="2"/>
      <c r="W613" s="2"/>
      <c r="X613" s="2"/>
      <c r="Y613" s="2"/>
      <c r="Z613" s="2"/>
      <c r="AA613" s="1622"/>
    </row>
    <row r="614" spans="1:27" ht="15.75">
      <c r="A614" s="2"/>
      <c r="B614" s="64"/>
      <c r="C614" s="2"/>
      <c r="D614" s="2"/>
      <c r="E614" s="2"/>
      <c r="F614" s="2"/>
      <c r="G614" s="2"/>
      <c r="H614" s="2"/>
      <c r="I614" s="2"/>
      <c r="J614" s="2"/>
      <c r="K614" s="2"/>
      <c r="L614" s="2"/>
      <c r="M614" s="2"/>
      <c r="N614" s="2"/>
      <c r="O614" s="2"/>
      <c r="P614" s="2"/>
      <c r="Q614" s="2"/>
      <c r="R614" s="2"/>
      <c r="S614" s="2"/>
      <c r="T614" s="2"/>
      <c r="U614" s="2"/>
      <c r="V614" s="2"/>
      <c r="W614" s="2"/>
      <c r="X614" s="2"/>
      <c r="Y614" s="2"/>
      <c r="Z614" s="2"/>
      <c r="AA614" s="1622"/>
    </row>
    <row r="615" spans="1:27" ht="15.75">
      <c r="A615" s="2"/>
      <c r="B615" s="64"/>
      <c r="C615" s="2"/>
      <c r="D615" s="2"/>
      <c r="E615" s="2"/>
      <c r="F615" s="2"/>
      <c r="G615" s="2"/>
      <c r="H615" s="2"/>
      <c r="I615" s="2"/>
      <c r="J615" s="2"/>
      <c r="K615" s="2"/>
      <c r="L615" s="2"/>
      <c r="M615" s="2"/>
      <c r="N615" s="2"/>
      <c r="O615" s="2"/>
      <c r="P615" s="2"/>
      <c r="Q615" s="2"/>
      <c r="R615" s="2"/>
      <c r="S615" s="2"/>
      <c r="T615" s="2"/>
      <c r="U615" s="2"/>
      <c r="V615" s="2"/>
      <c r="W615" s="2"/>
      <c r="X615" s="2"/>
      <c r="Y615" s="2"/>
      <c r="Z615" s="2"/>
      <c r="AA615" s="1622"/>
    </row>
    <row r="616" spans="1:27" ht="15.75">
      <c r="A616" s="2"/>
      <c r="B616" s="64"/>
      <c r="C616" s="2"/>
      <c r="D616" s="2"/>
      <c r="E616" s="2"/>
      <c r="F616" s="2"/>
      <c r="G616" s="2"/>
      <c r="H616" s="2"/>
      <c r="I616" s="2"/>
      <c r="J616" s="2"/>
      <c r="K616" s="2"/>
      <c r="L616" s="2"/>
      <c r="M616" s="2"/>
      <c r="N616" s="2"/>
      <c r="O616" s="2"/>
      <c r="P616" s="2"/>
      <c r="Q616" s="2"/>
      <c r="R616" s="2"/>
      <c r="S616" s="2"/>
      <c r="T616" s="2"/>
      <c r="U616" s="2"/>
      <c r="V616" s="2"/>
      <c r="W616" s="2"/>
      <c r="X616" s="2"/>
      <c r="Y616" s="2"/>
      <c r="Z616" s="2"/>
      <c r="AA616" s="1622"/>
    </row>
    <row r="617" spans="1:27" ht="15.75">
      <c r="A617" s="2"/>
      <c r="B617" s="64"/>
      <c r="C617" s="2"/>
      <c r="D617" s="2"/>
      <c r="E617" s="2"/>
      <c r="F617" s="2"/>
      <c r="G617" s="2"/>
      <c r="H617" s="2"/>
      <c r="I617" s="2"/>
      <c r="J617" s="2"/>
      <c r="K617" s="2"/>
      <c r="L617" s="2"/>
      <c r="M617" s="2"/>
      <c r="N617" s="2"/>
      <c r="O617" s="2"/>
      <c r="P617" s="2"/>
      <c r="Q617" s="2"/>
      <c r="R617" s="2"/>
      <c r="S617" s="2"/>
      <c r="T617" s="2"/>
      <c r="U617" s="2"/>
      <c r="V617" s="2"/>
      <c r="W617" s="2"/>
      <c r="X617" s="2"/>
      <c r="Y617" s="2"/>
      <c r="Z617" s="2"/>
      <c r="AA617" s="1622"/>
    </row>
    <row r="618" spans="1:27" ht="15.75">
      <c r="A618" s="2"/>
      <c r="B618" s="64"/>
      <c r="C618" s="2"/>
      <c r="D618" s="2"/>
      <c r="E618" s="2"/>
      <c r="F618" s="2"/>
      <c r="G618" s="2"/>
      <c r="H618" s="2"/>
      <c r="I618" s="2"/>
      <c r="J618" s="2"/>
      <c r="K618" s="2"/>
      <c r="L618" s="2"/>
      <c r="M618" s="2"/>
      <c r="N618" s="2"/>
      <c r="O618" s="2"/>
      <c r="P618" s="2"/>
      <c r="Q618" s="2"/>
      <c r="R618" s="2"/>
      <c r="S618" s="2"/>
      <c r="T618" s="2"/>
      <c r="U618" s="2"/>
      <c r="V618" s="2"/>
      <c r="W618" s="2"/>
      <c r="X618" s="2"/>
      <c r="Y618" s="2"/>
      <c r="Z618" s="2"/>
      <c r="AA618" s="1622"/>
    </row>
    <row r="619" spans="1:27" ht="15.75">
      <c r="A619" s="2"/>
      <c r="B619" s="64"/>
      <c r="C619" s="2"/>
      <c r="D619" s="2"/>
      <c r="E619" s="2"/>
      <c r="F619" s="2"/>
      <c r="G619" s="2"/>
      <c r="H619" s="2"/>
      <c r="I619" s="2"/>
      <c r="J619" s="2"/>
      <c r="K619" s="2"/>
      <c r="L619" s="2"/>
      <c r="M619" s="2"/>
      <c r="N619" s="2"/>
      <c r="O619" s="2"/>
      <c r="P619" s="2"/>
      <c r="Q619" s="2"/>
      <c r="R619" s="2"/>
      <c r="S619" s="2"/>
      <c r="T619" s="2"/>
      <c r="U619" s="2"/>
      <c r="V619" s="2"/>
      <c r="W619" s="2"/>
      <c r="X619" s="2"/>
      <c r="Y619" s="2"/>
      <c r="Z619" s="2"/>
      <c r="AA619" s="1622"/>
    </row>
    <row r="620" spans="1:27" ht="15.75">
      <c r="A620" s="2"/>
      <c r="B620" s="64"/>
      <c r="C620" s="2"/>
      <c r="D620" s="2"/>
      <c r="E620" s="2"/>
      <c r="F620" s="2"/>
      <c r="G620" s="2"/>
      <c r="H620" s="2"/>
      <c r="I620" s="2"/>
      <c r="J620" s="2"/>
      <c r="K620" s="2"/>
      <c r="L620" s="2"/>
      <c r="M620" s="2"/>
      <c r="N620" s="2"/>
      <c r="O620" s="2"/>
      <c r="P620" s="2"/>
      <c r="Q620" s="2"/>
      <c r="R620" s="2"/>
      <c r="S620" s="2"/>
      <c r="T620" s="2"/>
      <c r="U620" s="2"/>
      <c r="V620" s="2"/>
      <c r="W620" s="2"/>
      <c r="X620" s="2"/>
      <c r="Y620" s="2"/>
      <c r="Z620" s="2"/>
      <c r="AA620" s="1622"/>
    </row>
    <row r="621" spans="1:27" ht="15.75">
      <c r="A621" s="2"/>
      <c r="B621" s="64"/>
      <c r="C621" s="2"/>
      <c r="D621" s="2"/>
      <c r="E621" s="2"/>
      <c r="F621" s="2"/>
      <c r="G621" s="2"/>
      <c r="H621" s="2"/>
      <c r="I621" s="2"/>
      <c r="J621" s="2"/>
      <c r="K621" s="2"/>
      <c r="L621" s="2"/>
      <c r="M621" s="2"/>
      <c r="N621" s="2"/>
      <c r="O621" s="2"/>
      <c r="P621" s="2"/>
      <c r="Q621" s="2"/>
      <c r="R621" s="2"/>
      <c r="S621" s="2"/>
      <c r="T621" s="2"/>
      <c r="U621" s="2"/>
      <c r="V621" s="2"/>
      <c r="W621" s="2"/>
      <c r="X621" s="2"/>
      <c r="Y621" s="2"/>
      <c r="Z621" s="2"/>
      <c r="AA621" s="1622"/>
    </row>
    <row r="622" spans="1:27" ht="15.75">
      <c r="A622" s="2"/>
      <c r="B622" s="64"/>
      <c r="C622" s="2"/>
      <c r="D622" s="2"/>
      <c r="E622" s="2"/>
      <c r="F622" s="2"/>
      <c r="G622" s="2"/>
      <c r="H622" s="2"/>
      <c r="I622" s="2"/>
      <c r="J622" s="2"/>
      <c r="K622" s="2"/>
      <c r="L622" s="2"/>
      <c r="M622" s="2"/>
      <c r="N622" s="2"/>
      <c r="O622" s="2"/>
      <c r="P622" s="2"/>
      <c r="Q622" s="2"/>
      <c r="R622" s="2"/>
      <c r="S622" s="2"/>
      <c r="T622" s="2"/>
      <c r="U622" s="2"/>
      <c r="V622" s="2"/>
      <c r="W622" s="2"/>
      <c r="X622" s="2"/>
      <c r="Y622" s="2"/>
      <c r="Z622" s="2"/>
      <c r="AA622" s="1622"/>
    </row>
    <row r="623" spans="1:27" ht="15.75">
      <c r="A623" s="2"/>
      <c r="B623" s="64"/>
      <c r="C623" s="2"/>
      <c r="D623" s="2"/>
      <c r="E623" s="2"/>
      <c r="F623" s="2"/>
      <c r="G623" s="2"/>
      <c r="H623" s="2"/>
      <c r="I623" s="2"/>
      <c r="J623" s="2"/>
      <c r="K623" s="2"/>
      <c r="L623" s="2"/>
      <c r="M623" s="2"/>
      <c r="N623" s="2"/>
      <c r="O623" s="2"/>
      <c r="P623" s="2"/>
      <c r="Q623" s="2"/>
      <c r="R623" s="2"/>
      <c r="S623" s="2"/>
      <c r="T623" s="2"/>
      <c r="U623" s="2"/>
      <c r="V623" s="2"/>
      <c r="W623" s="2"/>
      <c r="X623" s="2"/>
      <c r="Y623" s="2"/>
      <c r="Z623" s="2"/>
      <c r="AA623" s="1622"/>
    </row>
    <row r="624" spans="1:27" ht="15.75">
      <c r="A624" s="2"/>
      <c r="B624" s="64"/>
      <c r="C624" s="2"/>
      <c r="D624" s="2"/>
      <c r="E624" s="2"/>
      <c r="F624" s="2"/>
      <c r="G624" s="2"/>
      <c r="H624" s="2"/>
      <c r="I624" s="2"/>
      <c r="J624" s="2"/>
      <c r="K624" s="2"/>
      <c r="L624" s="2"/>
      <c r="M624" s="2"/>
      <c r="N624" s="2"/>
      <c r="O624" s="2"/>
      <c r="P624" s="2"/>
      <c r="Q624" s="2"/>
      <c r="R624" s="2"/>
      <c r="S624" s="2"/>
      <c r="T624" s="2"/>
      <c r="U624" s="2"/>
      <c r="V624" s="2"/>
      <c r="W624" s="2"/>
      <c r="X624" s="2"/>
      <c r="Y624" s="2"/>
      <c r="Z624" s="2"/>
      <c r="AA624" s="1622"/>
    </row>
    <row r="625" spans="1:27" ht="15.75">
      <c r="A625" s="2"/>
      <c r="B625" s="64"/>
      <c r="C625" s="2"/>
      <c r="D625" s="2"/>
      <c r="E625" s="2"/>
      <c r="F625" s="2"/>
      <c r="G625" s="2"/>
      <c r="H625" s="2"/>
      <c r="I625" s="2"/>
      <c r="J625" s="2"/>
      <c r="K625" s="2"/>
      <c r="L625" s="2"/>
      <c r="M625" s="2"/>
      <c r="N625" s="2"/>
      <c r="O625" s="2"/>
      <c r="P625" s="2"/>
      <c r="Q625" s="2"/>
      <c r="R625" s="2"/>
      <c r="S625" s="2"/>
      <c r="T625" s="2"/>
      <c r="U625" s="2"/>
      <c r="V625" s="2"/>
      <c r="W625" s="2"/>
      <c r="X625" s="2"/>
      <c r="Y625" s="2"/>
      <c r="Z625" s="2"/>
      <c r="AA625" s="1622"/>
    </row>
    <row r="626" spans="1:27" ht="15.75">
      <c r="A626" s="2"/>
      <c r="B626" s="64"/>
      <c r="C626" s="2"/>
      <c r="D626" s="2"/>
      <c r="E626" s="2"/>
      <c r="F626" s="2"/>
      <c r="G626" s="2"/>
      <c r="H626" s="2"/>
      <c r="I626" s="2"/>
      <c r="J626" s="2"/>
      <c r="K626" s="2"/>
      <c r="L626" s="2"/>
      <c r="M626" s="2"/>
      <c r="N626" s="2"/>
      <c r="O626" s="2"/>
      <c r="P626" s="2"/>
      <c r="Q626" s="2"/>
      <c r="R626" s="2"/>
      <c r="S626" s="2"/>
      <c r="T626" s="2"/>
      <c r="U626" s="2"/>
      <c r="V626" s="2"/>
      <c r="W626" s="2"/>
      <c r="X626" s="2"/>
      <c r="Y626" s="2"/>
      <c r="Z626" s="2"/>
      <c r="AA626" s="1622"/>
    </row>
    <row r="627" spans="1:27" ht="15.75">
      <c r="A627" s="2"/>
      <c r="B627" s="64"/>
      <c r="C627" s="2"/>
      <c r="D627" s="2"/>
      <c r="E627" s="2"/>
      <c r="F627" s="2"/>
      <c r="G627" s="2"/>
      <c r="H627" s="2"/>
      <c r="I627" s="2"/>
      <c r="J627" s="2"/>
      <c r="K627" s="2"/>
      <c r="L627" s="2"/>
      <c r="M627" s="2"/>
      <c r="N627" s="2"/>
      <c r="O627" s="2"/>
      <c r="P627" s="2"/>
      <c r="Q627" s="2"/>
      <c r="R627" s="2"/>
      <c r="S627" s="2"/>
      <c r="T627" s="2"/>
      <c r="U627" s="2"/>
      <c r="V627" s="2"/>
      <c r="W627" s="2"/>
      <c r="X627" s="2"/>
      <c r="Y627" s="2"/>
      <c r="Z627" s="2"/>
      <c r="AA627" s="1622"/>
    </row>
    <row r="628" spans="1:27" ht="15.75">
      <c r="A628" s="2"/>
      <c r="B628" s="64"/>
      <c r="C628" s="2"/>
      <c r="D628" s="2"/>
      <c r="E628" s="2"/>
      <c r="F628" s="2"/>
      <c r="G628" s="2"/>
      <c r="H628" s="2"/>
      <c r="I628" s="2"/>
      <c r="J628" s="2"/>
      <c r="K628" s="2"/>
      <c r="L628" s="2"/>
      <c r="M628" s="2"/>
      <c r="N628" s="2"/>
      <c r="O628" s="2"/>
      <c r="P628" s="2"/>
      <c r="Q628" s="2"/>
      <c r="R628" s="2"/>
      <c r="S628" s="2"/>
      <c r="T628" s="2"/>
      <c r="U628" s="2"/>
      <c r="V628" s="2"/>
      <c r="W628" s="2"/>
      <c r="X628" s="2"/>
      <c r="Y628" s="2"/>
      <c r="Z628" s="2"/>
      <c r="AA628" s="1622"/>
    </row>
    <row r="629" spans="1:27" ht="15.75">
      <c r="A629" s="2"/>
      <c r="B629" s="64"/>
      <c r="C629" s="2"/>
      <c r="D629" s="2"/>
      <c r="E629" s="2"/>
      <c r="F629" s="2"/>
      <c r="G629" s="2"/>
      <c r="H629" s="2"/>
      <c r="I629" s="2"/>
      <c r="J629" s="2"/>
      <c r="K629" s="2"/>
      <c r="L629" s="2"/>
      <c r="M629" s="2"/>
      <c r="N629" s="2"/>
      <c r="O629" s="2"/>
      <c r="P629" s="2"/>
      <c r="Q629" s="2"/>
      <c r="R629" s="2"/>
      <c r="S629" s="2"/>
      <c r="T629" s="2"/>
      <c r="U629" s="2"/>
      <c r="V629" s="2"/>
      <c r="W629" s="2"/>
      <c r="X629" s="2"/>
      <c r="Y629" s="2"/>
      <c r="Z629" s="2"/>
      <c r="AA629" s="1622"/>
    </row>
    <row r="630" spans="1:27" ht="15.75">
      <c r="A630" s="2"/>
      <c r="B630" s="64"/>
      <c r="C630" s="2"/>
      <c r="D630" s="2"/>
      <c r="E630" s="2"/>
      <c r="F630" s="2"/>
      <c r="G630" s="2"/>
      <c r="H630" s="2"/>
      <c r="I630" s="2"/>
      <c r="J630" s="2"/>
      <c r="K630" s="2"/>
      <c r="L630" s="2"/>
      <c r="M630" s="2"/>
      <c r="N630" s="2"/>
      <c r="O630" s="2"/>
      <c r="P630" s="2"/>
      <c r="Q630" s="2"/>
      <c r="R630" s="2"/>
      <c r="S630" s="2"/>
      <c r="T630" s="2"/>
      <c r="U630" s="2"/>
      <c r="V630" s="2"/>
      <c r="W630" s="2"/>
      <c r="X630" s="2"/>
      <c r="Y630" s="2"/>
      <c r="Z630" s="2"/>
      <c r="AA630" s="1622"/>
    </row>
    <row r="631" spans="1:27" ht="15.75">
      <c r="A631" s="2"/>
      <c r="B631" s="64"/>
      <c r="C631" s="2"/>
      <c r="D631" s="2"/>
      <c r="E631" s="2"/>
      <c r="F631" s="2"/>
      <c r="G631" s="2"/>
      <c r="H631" s="2"/>
      <c r="I631" s="2"/>
      <c r="J631" s="2"/>
      <c r="K631" s="2"/>
      <c r="L631" s="2"/>
      <c r="M631" s="2"/>
      <c r="N631" s="2"/>
      <c r="O631" s="2"/>
      <c r="P631" s="2"/>
      <c r="Q631" s="2"/>
      <c r="R631" s="2"/>
      <c r="S631" s="2"/>
      <c r="T631" s="2"/>
      <c r="U631" s="2"/>
      <c r="V631" s="2"/>
      <c r="W631" s="2"/>
      <c r="X631" s="2"/>
      <c r="Y631" s="2"/>
      <c r="Z631" s="2"/>
      <c r="AA631" s="1622"/>
    </row>
    <row r="632" spans="1:27" ht="15.75">
      <c r="A632" s="2"/>
      <c r="B632" s="64"/>
      <c r="C632" s="2"/>
      <c r="D632" s="2"/>
      <c r="E632" s="2"/>
      <c r="F632" s="2"/>
      <c r="G632" s="2"/>
      <c r="H632" s="2"/>
      <c r="I632" s="2"/>
      <c r="J632" s="2"/>
      <c r="K632" s="2"/>
      <c r="L632" s="2"/>
      <c r="M632" s="2"/>
      <c r="N632" s="2"/>
      <c r="O632" s="2"/>
      <c r="P632" s="2"/>
      <c r="Q632" s="2"/>
      <c r="R632" s="2"/>
      <c r="S632" s="2"/>
      <c r="T632" s="2"/>
      <c r="U632" s="2"/>
      <c r="V632" s="2"/>
      <c r="W632" s="2"/>
      <c r="X632" s="2"/>
      <c r="Y632" s="2"/>
      <c r="Z632" s="2"/>
      <c r="AA632" s="1622"/>
    </row>
    <row r="633" spans="1:27" ht="15.75">
      <c r="A633" s="2"/>
      <c r="B633" s="64"/>
      <c r="C633" s="2"/>
      <c r="D633" s="2"/>
      <c r="E633" s="2"/>
      <c r="F633" s="2"/>
      <c r="G633" s="2"/>
      <c r="H633" s="2"/>
      <c r="I633" s="2"/>
      <c r="J633" s="2"/>
      <c r="K633" s="2"/>
      <c r="L633" s="2"/>
      <c r="M633" s="2"/>
      <c r="N633" s="2"/>
      <c r="O633" s="2"/>
      <c r="P633" s="2"/>
      <c r="Q633" s="2"/>
      <c r="R633" s="2"/>
      <c r="S633" s="2"/>
      <c r="T633" s="2"/>
      <c r="U633" s="2"/>
      <c r="V633" s="2"/>
      <c r="W633" s="2"/>
      <c r="X633" s="2"/>
      <c r="Y633" s="2"/>
      <c r="Z633" s="2"/>
      <c r="AA633" s="1622"/>
    </row>
    <row r="634" spans="1:27" ht="15.75">
      <c r="A634" s="2"/>
      <c r="B634" s="64"/>
      <c r="C634" s="2"/>
      <c r="D634" s="2"/>
      <c r="E634" s="2"/>
      <c r="F634" s="2"/>
      <c r="G634" s="2"/>
      <c r="H634" s="2"/>
      <c r="I634" s="2"/>
      <c r="J634" s="2"/>
      <c r="K634" s="2"/>
      <c r="L634" s="2"/>
      <c r="M634" s="2"/>
      <c r="N634" s="2"/>
      <c r="O634" s="2"/>
      <c r="P634" s="2"/>
      <c r="Q634" s="2"/>
      <c r="R634" s="2"/>
      <c r="S634" s="2"/>
      <c r="T634" s="2"/>
      <c r="U634" s="2"/>
      <c r="V634" s="2"/>
      <c r="W634" s="2"/>
      <c r="X634" s="2"/>
      <c r="Y634" s="2"/>
      <c r="Z634" s="2"/>
      <c r="AA634" s="1622"/>
    </row>
    <row r="635" spans="1:27" ht="15.75">
      <c r="A635" s="2"/>
      <c r="B635" s="64"/>
      <c r="C635" s="2"/>
      <c r="D635" s="2"/>
      <c r="E635" s="2"/>
      <c r="F635" s="2"/>
      <c r="G635" s="2"/>
      <c r="H635" s="2"/>
      <c r="I635" s="2"/>
      <c r="J635" s="2"/>
      <c r="K635" s="2"/>
      <c r="L635" s="2"/>
      <c r="M635" s="2"/>
      <c r="N635" s="2"/>
      <c r="O635" s="2"/>
      <c r="P635" s="2"/>
      <c r="Q635" s="2"/>
      <c r="R635" s="2"/>
      <c r="S635" s="2"/>
      <c r="T635" s="2"/>
      <c r="U635" s="2"/>
      <c r="V635" s="2"/>
      <c r="W635" s="2"/>
      <c r="X635" s="2"/>
      <c r="Y635" s="2"/>
      <c r="Z635" s="2"/>
      <c r="AA635" s="1622"/>
    </row>
    <row r="636" spans="1:27" ht="15.75">
      <c r="A636" s="2"/>
      <c r="B636" s="64"/>
      <c r="C636" s="2"/>
      <c r="D636" s="2"/>
      <c r="E636" s="2"/>
      <c r="F636" s="2"/>
      <c r="G636" s="2"/>
      <c r="H636" s="2"/>
      <c r="I636" s="2"/>
      <c r="J636" s="2"/>
      <c r="K636" s="2"/>
      <c r="L636" s="2"/>
      <c r="M636" s="2"/>
      <c r="N636" s="2"/>
      <c r="O636" s="2"/>
      <c r="P636" s="2"/>
      <c r="Q636" s="2"/>
      <c r="R636" s="2"/>
      <c r="S636" s="2"/>
      <c r="T636" s="2"/>
      <c r="U636" s="2"/>
      <c r="V636" s="2"/>
      <c r="W636" s="2"/>
      <c r="X636" s="2"/>
      <c r="Y636" s="2"/>
      <c r="Z636" s="2"/>
      <c r="AA636" s="1622"/>
    </row>
    <row r="637" spans="1:27" ht="15.75">
      <c r="A637" s="2"/>
      <c r="B637" s="64"/>
      <c r="C637" s="2"/>
      <c r="D637" s="2"/>
      <c r="E637" s="2"/>
      <c r="F637" s="2"/>
      <c r="G637" s="2"/>
      <c r="H637" s="2"/>
      <c r="I637" s="2"/>
      <c r="J637" s="2"/>
      <c r="K637" s="2"/>
      <c r="L637" s="2"/>
      <c r="M637" s="2"/>
      <c r="N637" s="2"/>
      <c r="O637" s="2"/>
      <c r="P637" s="2"/>
      <c r="Q637" s="2"/>
      <c r="R637" s="2"/>
      <c r="S637" s="2"/>
      <c r="T637" s="2"/>
      <c r="U637" s="2"/>
      <c r="V637" s="2"/>
      <c r="W637" s="2"/>
      <c r="X637" s="2"/>
      <c r="Y637" s="2"/>
      <c r="Z637" s="2"/>
      <c r="AA637" s="1622"/>
    </row>
    <row r="638" spans="1:27" ht="15.75">
      <c r="A638" s="2"/>
      <c r="B638" s="64"/>
      <c r="C638" s="2"/>
      <c r="D638" s="2"/>
      <c r="E638" s="2"/>
      <c r="F638" s="2"/>
      <c r="G638" s="2"/>
      <c r="H638" s="2"/>
      <c r="I638" s="2"/>
      <c r="J638" s="2"/>
      <c r="K638" s="2"/>
      <c r="L638" s="2"/>
      <c r="M638" s="2"/>
      <c r="N638" s="2"/>
      <c r="O638" s="2"/>
      <c r="P638" s="2"/>
      <c r="Q638" s="2"/>
      <c r="R638" s="2"/>
      <c r="S638" s="2"/>
      <c r="T638" s="2"/>
      <c r="U638" s="2"/>
      <c r="V638" s="2"/>
      <c r="W638" s="2"/>
      <c r="X638" s="2"/>
      <c r="Y638" s="2"/>
      <c r="Z638" s="2"/>
      <c r="AA638" s="1622"/>
    </row>
    <row r="639" spans="1:27" ht="15.75">
      <c r="A639" s="2"/>
      <c r="B639" s="64"/>
      <c r="C639" s="2"/>
      <c r="D639" s="2"/>
      <c r="E639" s="2"/>
      <c r="F639" s="2"/>
      <c r="G639" s="2"/>
      <c r="H639" s="2"/>
      <c r="I639" s="2"/>
      <c r="J639" s="2"/>
      <c r="K639" s="2"/>
      <c r="L639" s="2"/>
      <c r="M639" s="2"/>
      <c r="N639" s="2"/>
      <c r="O639" s="2"/>
      <c r="P639" s="2"/>
      <c r="Q639" s="2"/>
      <c r="R639" s="2"/>
      <c r="S639" s="2"/>
      <c r="T639" s="2"/>
      <c r="U639" s="2"/>
      <c r="V639" s="2"/>
      <c r="W639" s="2"/>
      <c r="X639" s="2"/>
      <c r="Y639" s="2"/>
      <c r="Z639" s="2"/>
      <c r="AA639" s="1622"/>
    </row>
    <row r="640" spans="1:27" ht="15.75">
      <c r="A640" s="2"/>
      <c r="B640" s="64"/>
      <c r="C640" s="2"/>
      <c r="D640" s="2"/>
      <c r="E640" s="2"/>
      <c r="F640" s="2"/>
      <c r="G640" s="2"/>
      <c r="H640" s="2"/>
      <c r="I640" s="2"/>
      <c r="J640" s="2"/>
      <c r="K640" s="2"/>
      <c r="L640" s="2"/>
      <c r="M640" s="2"/>
      <c r="N640" s="2"/>
      <c r="O640" s="2"/>
      <c r="P640" s="2"/>
      <c r="Q640" s="2"/>
      <c r="R640" s="2"/>
      <c r="S640" s="2"/>
      <c r="T640" s="2"/>
      <c r="U640" s="2"/>
      <c r="V640" s="2"/>
      <c r="W640" s="2"/>
      <c r="X640" s="2"/>
      <c r="Y640" s="2"/>
      <c r="Z640" s="2"/>
      <c r="AA640" s="1622"/>
    </row>
    <row r="641" spans="1:27" ht="15.75">
      <c r="A641" s="2"/>
      <c r="B641" s="64"/>
      <c r="C641" s="2"/>
      <c r="D641" s="2"/>
      <c r="E641" s="2"/>
      <c r="F641" s="2"/>
      <c r="G641" s="2"/>
      <c r="H641" s="2"/>
      <c r="I641" s="2"/>
      <c r="J641" s="2"/>
      <c r="K641" s="2"/>
      <c r="L641" s="2"/>
      <c r="M641" s="2"/>
      <c r="N641" s="2"/>
      <c r="O641" s="2"/>
      <c r="P641" s="2"/>
      <c r="Q641" s="2"/>
      <c r="R641" s="2"/>
      <c r="S641" s="2"/>
      <c r="T641" s="2"/>
      <c r="U641" s="2"/>
      <c r="V641" s="2"/>
      <c r="W641" s="2"/>
      <c r="X641" s="2"/>
      <c r="Y641" s="2"/>
      <c r="Z641" s="2"/>
      <c r="AA641" s="1622"/>
    </row>
    <row r="642" spans="1:27" ht="15.75">
      <c r="A642" s="2"/>
      <c r="B642" s="64"/>
      <c r="C642" s="2"/>
      <c r="D642" s="2"/>
      <c r="E642" s="2"/>
      <c r="F642" s="2"/>
      <c r="G642" s="2"/>
      <c r="H642" s="2"/>
      <c r="I642" s="2"/>
      <c r="J642" s="2"/>
      <c r="K642" s="2"/>
      <c r="L642" s="2"/>
      <c r="M642" s="2"/>
      <c r="N642" s="2"/>
      <c r="O642" s="2"/>
      <c r="P642" s="2"/>
      <c r="Q642" s="2"/>
      <c r="R642" s="2"/>
      <c r="S642" s="2"/>
      <c r="T642" s="2"/>
      <c r="U642" s="2"/>
      <c r="V642" s="2"/>
      <c r="W642" s="2"/>
      <c r="X642" s="2"/>
      <c r="Y642" s="2"/>
      <c r="Z642" s="2"/>
      <c r="AA642" s="1622"/>
    </row>
    <row r="643" spans="1:27" ht="15.75">
      <c r="A643" s="2"/>
      <c r="B643" s="64"/>
      <c r="C643" s="2"/>
      <c r="D643" s="2"/>
      <c r="E643" s="2"/>
      <c r="F643" s="2"/>
      <c r="G643" s="2"/>
      <c r="H643" s="2"/>
      <c r="I643" s="2"/>
      <c r="J643" s="2"/>
      <c r="K643" s="2"/>
      <c r="L643" s="2"/>
      <c r="M643" s="2"/>
      <c r="N643" s="2"/>
      <c r="O643" s="2"/>
      <c r="P643" s="2"/>
      <c r="Q643" s="2"/>
      <c r="R643" s="2"/>
      <c r="S643" s="2"/>
      <c r="T643" s="2"/>
      <c r="U643" s="2"/>
      <c r="V643" s="2"/>
      <c r="W643" s="2"/>
      <c r="X643" s="2"/>
      <c r="Y643" s="2"/>
      <c r="Z643" s="2"/>
      <c r="AA643" s="1622"/>
    </row>
    <row r="644" spans="1:27" ht="15.75">
      <c r="A644" s="2"/>
      <c r="B644" s="64"/>
      <c r="C644" s="2"/>
      <c r="D644" s="2"/>
      <c r="E644" s="2"/>
      <c r="F644" s="2"/>
      <c r="G644" s="2"/>
      <c r="H644" s="2"/>
      <c r="I644" s="2"/>
      <c r="J644" s="2"/>
      <c r="K644" s="2"/>
      <c r="L644" s="2"/>
      <c r="M644" s="2"/>
      <c r="N644" s="2"/>
      <c r="O644" s="2"/>
      <c r="P644" s="2"/>
      <c r="Q644" s="2"/>
      <c r="R644" s="2"/>
      <c r="S644" s="2"/>
      <c r="T644" s="2"/>
      <c r="U644" s="2"/>
      <c r="V644" s="2"/>
      <c r="W644" s="2"/>
      <c r="X644" s="2"/>
      <c r="Y644" s="2"/>
      <c r="Z644" s="2"/>
      <c r="AA644" s="1622"/>
    </row>
    <row r="645" spans="1:27" ht="15.75">
      <c r="A645" s="2"/>
      <c r="B645" s="64"/>
      <c r="C645" s="2"/>
      <c r="D645" s="2"/>
      <c r="E645" s="2"/>
      <c r="F645" s="2"/>
      <c r="G645" s="2"/>
      <c r="H645" s="2"/>
      <c r="I645" s="2"/>
      <c r="J645" s="2"/>
      <c r="K645" s="2"/>
      <c r="L645" s="2"/>
      <c r="M645" s="2"/>
      <c r="N645" s="2"/>
      <c r="O645" s="2"/>
      <c r="P645" s="2"/>
      <c r="Q645" s="2"/>
      <c r="R645" s="2"/>
      <c r="S645" s="2"/>
      <c r="T645" s="2"/>
      <c r="U645" s="2"/>
      <c r="V645" s="2"/>
      <c r="W645" s="2"/>
      <c r="X645" s="2"/>
      <c r="Y645" s="2"/>
      <c r="Z645" s="2"/>
      <c r="AA645" s="1622"/>
    </row>
    <row r="646" spans="1:27" ht="15.75">
      <c r="A646" s="2"/>
      <c r="B646" s="64"/>
      <c r="C646" s="2"/>
      <c r="D646" s="2"/>
      <c r="E646" s="2"/>
      <c r="F646" s="2"/>
      <c r="G646" s="2"/>
      <c r="H646" s="2"/>
      <c r="I646" s="2"/>
      <c r="J646" s="2"/>
      <c r="K646" s="2"/>
      <c r="L646" s="2"/>
      <c r="M646" s="2"/>
      <c r="N646" s="2"/>
      <c r="O646" s="2"/>
      <c r="P646" s="2"/>
      <c r="Q646" s="2"/>
      <c r="R646" s="2"/>
      <c r="S646" s="2"/>
      <c r="T646" s="2"/>
      <c r="U646" s="2"/>
      <c r="V646" s="2"/>
      <c r="W646" s="2"/>
      <c r="X646" s="2"/>
      <c r="Y646" s="2"/>
      <c r="Z646" s="2"/>
      <c r="AA646" s="1622"/>
    </row>
    <row r="647" spans="1:27" ht="15.75">
      <c r="A647" s="2"/>
      <c r="B647" s="64"/>
      <c r="C647" s="2"/>
      <c r="D647" s="2"/>
      <c r="E647" s="2"/>
      <c r="F647" s="2"/>
      <c r="G647" s="2"/>
      <c r="H647" s="2"/>
      <c r="I647" s="2"/>
      <c r="J647" s="2"/>
      <c r="K647" s="2"/>
      <c r="L647" s="2"/>
      <c r="M647" s="2"/>
      <c r="N647" s="2"/>
      <c r="O647" s="2"/>
      <c r="P647" s="2"/>
      <c r="Q647" s="2"/>
      <c r="R647" s="2"/>
      <c r="S647" s="2"/>
      <c r="T647" s="2"/>
      <c r="U647" s="2"/>
      <c r="V647" s="2"/>
      <c r="W647" s="2"/>
      <c r="X647" s="2"/>
      <c r="Y647" s="2"/>
      <c r="Z647" s="2"/>
      <c r="AA647" s="1622"/>
    </row>
    <row r="648" spans="1:27" ht="15.75">
      <c r="A648" s="2"/>
      <c r="B648" s="64"/>
      <c r="C648" s="2"/>
      <c r="D648" s="2"/>
      <c r="E648" s="2"/>
      <c r="F648" s="2"/>
      <c r="G648" s="2"/>
      <c r="H648" s="2"/>
      <c r="I648" s="2"/>
      <c r="J648" s="2"/>
      <c r="K648" s="2"/>
      <c r="L648" s="2"/>
      <c r="M648" s="2"/>
      <c r="N648" s="2"/>
      <c r="O648" s="2"/>
      <c r="P648" s="2"/>
      <c r="Q648" s="2"/>
      <c r="R648" s="2"/>
      <c r="S648" s="2"/>
      <c r="T648" s="2"/>
      <c r="U648" s="2"/>
      <c r="V648" s="2"/>
      <c r="W648" s="2"/>
      <c r="X648" s="2"/>
      <c r="Y648" s="2"/>
      <c r="Z648" s="2"/>
      <c r="AA648" s="1622"/>
    </row>
    <row r="649" spans="1:27" ht="15.75">
      <c r="A649" s="2"/>
      <c r="B649" s="64"/>
      <c r="C649" s="2"/>
      <c r="D649" s="2"/>
      <c r="E649" s="2"/>
      <c r="F649" s="2"/>
      <c r="G649" s="2"/>
      <c r="H649" s="2"/>
      <c r="I649" s="2"/>
      <c r="J649" s="2"/>
      <c r="K649" s="2"/>
      <c r="L649" s="2"/>
      <c r="M649" s="2"/>
      <c r="N649" s="2"/>
      <c r="O649" s="2"/>
      <c r="P649" s="2"/>
      <c r="Q649" s="2"/>
      <c r="R649" s="2"/>
      <c r="S649" s="2"/>
      <c r="T649" s="2"/>
      <c r="U649" s="2"/>
      <c r="V649" s="2"/>
      <c r="W649" s="2"/>
      <c r="X649" s="2"/>
      <c r="Y649" s="2"/>
      <c r="Z649" s="2"/>
      <c r="AA649" s="1622"/>
    </row>
    <row r="650" spans="1:27" ht="15.75">
      <c r="A650" s="2"/>
      <c r="B650" s="64"/>
      <c r="C650" s="2"/>
      <c r="D650" s="2"/>
      <c r="E650" s="2"/>
      <c r="F650" s="2"/>
      <c r="G650" s="2"/>
      <c r="H650" s="2"/>
      <c r="I650" s="2"/>
      <c r="J650" s="2"/>
      <c r="K650" s="2"/>
      <c r="L650" s="2"/>
      <c r="M650" s="2"/>
      <c r="N650" s="2"/>
      <c r="O650" s="2"/>
      <c r="P650" s="2"/>
      <c r="Q650" s="2"/>
      <c r="R650" s="2"/>
      <c r="S650" s="2"/>
      <c r="T650" s="2"/>
      <c r="U650" s="2"/>
      <c r="V650" s="2"/>
      <c r="W650" s="2"/>
      <c r="X650" s="2"/>
      <c r="Y650" s="2"/>
      <c r="Z650" s="2"/>
      <c r="AA650" s="1622"/>
    </row>
    <row r="651" spans="1:27" ht="15.75">
      <c r="A651" s="2"/>
      <c r="B651" s="64"/>
      <c r="C651" s="2"/>
      <c r="D651" s="2"/>
      <c r="E651" s="2"/>
      <c r="F651" s="2"/>
      <c r="G651" s="2"/>
      <c r="H651" s="2"/>
      <c r="I651" s="2"/>
      <c r="J651" s="2"/>
      <c r="K651" s="2"/>
      <c r="L651" s="2"/>
      <c r="M651" s="2"/>
      <c r="N651" s="2"/>
      <c r="O651" s="2"/>
      <c r="P651" s="2"/>
      <c r="Q651" s="2"/>
      <c r="R651" s="2"/>
      <c r="S651" s="2"/>
      <c r="T651" s="2"/>
      <c r="U651" s="2"/>
      <c r="V651" s="2"/>
      <c r="W651" s="2"/>
      <c r="X651" s="2"/>
      <c r="Y651" s="2"/>
      <c r="Z651" s="2"/>
      <c r="AA651" s="1622"/>
    </row>
    <row r="652" spans="1:27" ht="15.75">
      <c r="A652" s="2"/>
      <c r="B652" s="64"/>
      <c r="C652" s="2"/>
      <c r="D652" s="2"/>
      <c r="E652" s="2"/>
      <c r="F652" s="2"/>
      <c r="G652" s="2"/>
      <c r="H652" s="2"/>
      <c r="I652" s="2"/>
      <c r="J652" s="2"/>
      <c r="K652" s="2"/>
      <c r="L652" s="2"/>
      <c r="M652" s="2"/>
      <c r="N652" s="2"/>
      <c r="O652" s="2"/>
      <c r="P652" s="2"/>
      <c r="Q652" s="2"/>
      <c r="R652" s="2"/>
      <c r="S652" s="2"/>
      <c r="T652" s="2"/>
      <c r="U652" s="2"/>
      <c r="V652" s="2"/>
      <c r="W652" s="2"/>
      <c r="X652" s="2"/>
      <c r="Y652" s="2"/>
      <c r="Z652" s="2"/>
      <c r="AA652" s="1622"/>
    </row>
    <row r="653" spans="1:27" ht="15.75">
      <c r="A653" s="2"/>
      <c r="B653" s="64"/>
      <c r="C653" s="2"/>
      <c r="D653" s="2"/>
      <c r="E653" s="2"/>
      <c r="F653" s="2"/>
      <c r="G653" s="2"/>
      <c r="H653" s="2"/>
      <c r="I653" s="2"/>
      <c r="J653" s="2"/>
      <c r="K653" s="2"/>
      <c r="L653" s="2"/>
      <c r="M653" s="2"/>
      <c r="N653" s="2"/>
      <c r="O653" s="2"/>
      <c r="P653" s="2"/>
      <c r="Q653" s="2"/>
      <c r="R653" s="2"/>
      <c r="S653" s="2"/>
      <c r="T653" s="2"/>
      <c r="U653" s="2"/>
      <c r="V653" s="2"/>
      <c r="W653" s="2"/>
      <c r="X653" s="2"/>
      <c r="Y653" s="2"/>
      <c r="Z653" s="2"/>
      <c r="AA653" s="1622"/>
    </row>
    <row r="654" spans="1:27" ht="15.75">
      <c r="A654" s="2"/>
      <c r="B654" s="64"/>
      <c r="C654" s="2"/>
      <c r="D654" s="2"/>
      <c r="E654" s="2"/>
      <c r="F654" s="2"/>
      <c r="G654" s="2"/>
      <c r="H654" s="2"/>
      <c r="I654" s="2"/>
      <c r="J654" s="2"/>
      <c r="K654" s="2"/>
      <c r="L654" s="2"/>
      <c r="M654" s="2"/>
      <c r="N654" s="2"/>
      <c r="O654" s="2"/>
      <c r="P654" s="2"/>
      <c r="Q654" s="2"/>
      <c r="R654" s="2"/>
      <c r="S654" s="2"/>
      <c r="T654" s="2"/>
      <c r="U654" s="2"/>
      <c r="V654" s="2"/>
      <c r="W654" s="2"/>
      <c r="X654" s="2"/>
      <c r="Y654" s="2"/>
      <c r="Z654" s="2"/>
      <c r="AA654" s="1622"/>
    </row>
    <row r="655" spans="1:27" ht="15.75">
      <c r="A655" s="2"/>
      <c r="B655" s="64"/>
      <c r="C655" s="2"/>
      <c r="D655" s="2"/>
      <c r="E655" s="2"/>
      <c r="F655" s="2"/>
      <c r="G655" s="2"/>
      <c r="H655" s="2"/>
      <c r="I655" s="2"/>
      <c r="J655" s="2"/>
      <c r="K655" s="2"/>
      <c r="L655" s="2"/>
      <c r="M655" s="2"/>
      <c r="N655" s="2"/>
      <c r="O655" s="2"/>
      <c r="P655" s="2"/>
      <c r="Q655" s="2"/>
      <c r="R655" s="2"/>
      <c r="S655" s="2"/>
      <c r="T655" s="2"/>
      <c r="U655" s="2"/>
      <c r="V655" s="2"/>
      <c r="W655" s="2"/>
      <c r="X655" s="2"/>
      <c r="Y655" s="2"/>
      <c r="Z655" s="2"/>
      <c r="AA655" s="1622"/>
    </row>
    <row r="656" spans="1:27" ht="15.75">
      <c r="A656" s="2"/>
      <c r="B656" s="64"/>
      <c r="C656" s="2"/>
      <c r="D656" s="2"/>
      <c r="E656" s="2"/>
      <c r="F656" s="2"/>
      <c r="G656" s="2"/>
      <c r="H656" s="2"/>
      <c r="I656" s="2"/>
      <c r="J656" s="2"/>
      <c r="K656" s="2"/>
      <c r="L656" s="2"/>
      <c r="M656" s="2"/>
      <c r="N656" s="2"/>
      <c r="O656" s="2"/>
      <c r="P656" s="2"/>
      <c r="Q656" s="2"/>
      <c r="R656" s="2"/>
      <c r="S656" s="2"/>
      <c r="T656" s="2"/>
      <c r="U656" s="2"/>
      <c r="V656" s="2"/>
      <c r="W656" s="2"/>
      <c r="X656" s="2"/>
      <c r="Y656" s="2"/>
      <c r="Z656" s="2"/>
      <c r="AA656" s="1622"/>
    </row>
    <row r="657" spans="1:27" ht="15.75">
      <c r="A657" s="2"/>
      <c r="B657" s="64"/>
      <c r="C657" s="2"/>
      <c r="D657" s="2"/>
      <c r="E657" s="2"/>
      <c r="F657" s="2"/>
      <c r="G657" s="2"/>
      <c r="H657" s="2"/>
      <c r="I657" s="2"/>
      <c r="J657" s="2"/>
      <c r="K657" s="2"/>
      <c r="L657" s="2"/>
      <c r="M657" s="2"/>
      <c r="N657" s="2"/>
      <c r="O657" s="2"/>
      <c r="P657" s="2"/>
      <c r="Q657" s="2"/>
      <c r="R657" s="2"/>
      <c r="S657" s="2"/>
      <c r="T657" s="2"/>
      <c r="U657" s="2"/>
      <c r="V657" s="2"/>
      <c r="W657" s="2"/>
      <c r="X657" s="2"/>
      <c r="Y657" s="2"/>
      <c r="Z657" s="2"/>
      <c r="AA657" s="1622"/>
    </row>
    <row r="658" spans="1:27" ht="15.75">
      <c r="A658" s="2"/>
      <c r="B658" s="64"/>
      <c r="C658" s="2"/>
      <c r="D658" s="2"/>
      <c r="E658" s="2"/>
      <c r="F658" s="2"/>
      <c r="G658" s="2"/>
      <c r="H658" s="2"/>
      <c r="I658" s="2"/>
      <c r="J658" s="2"/>
      <c r="K658" s="2"/>
      <c r="L658" s="2"/>
      <c r="M658" s="2"/>
      <c r="N658" s="2"/>
      <c r="O658" s="2"/>
      <c r="P658" s="2"/>
      <c r="Q658" s="2"/>
      <c r="R658" s="2"/>
      <c r="S658" s="2"/>
      <c r="T658" s="2"/>
      <c r="U658" s="2"/>
      <c r="V658" s="2"/>
      <c r="W658" s="2"/>
      <c r="X658" s="2"/>
      <c r="Y658" s="2"/>
      <c r="Z658" s="2"/>
      <c r="AA658" s="1622"/>
    </row>
    <row r="659" spans="1:27" ht="15.75">
      <c r="A659" s="2"/>
      <c r="B659" s="64"/>
      <c r="C659" s="2"/>
      <c r="D659" s="2"/>
      <c r="E659" s="2"/>
      <c r="F659" s="2"/>
      <c r="G659" s="2"/>
      <c r="H659" s="2"/>
      <c r="I659" s="2"/>
      <c r="J659" s="2"/>
      <c r="K659" s="2"/>
      <c r="L659" s="2"/>
      <c r="M659" s="2"/>
      <c r="N659" s="2"/>
      <c r="O659" s="2"/>
      <c r="P659" s="2"/>
      <c r="Q659" s="2"/>
      <c r="R659" s="2"/>
      <c r="S659" s="2"/>
      <c r="T659" s="2"/>
      <c r="U659" s="2"/>
      <c r="V659" s="2"/>
      <c r="W659" s="2"/>
      <c r="X659" s="2"/>
      <c r="Y659" s="2"/>
      <c r="Z659" s="2"/>
      <c r="AA659" s="1622"/>
    </row>
    <row r="660" spans="1:27" ht="15.75">
      <c r="A660" s="2"/>
      <c r="B660" s="64"/>
      <c r="C660" s="2"/>
      <c r="D660" s="2"/>
      <c r="E660" s="2"/>
      <c r="F660" s="2"/>
      <c r="G660" s="2"/>
      <c r="H660" s="2"/>
      <c r="I660" s="2"/>
      <c r="J660" s="2"/>
      <c r="K660" s="2"/>
      <c r="L660" s="2"/>
      <c r="M660" s="2"/>
      <c r="N660" s="2"/>
      <c r="O660" s="2"/>
      <c r="P660" s="2"/>
      <c r="Q660" s="2"/>
      <c r="R660" s="2"/>
      <c r="S660" s="2"/>
      <c r="T660" s="2"/>
      <c r="U660" s="2"/>
      <c r="V660" s="2"/>
      <c r="W660" s="2"/>
      <c r="X660" s="2"/>
      <c r="Y660" s="2"/>
      <c r="Z660" s="2"/>
      <c r="AA660" s="1622"/>
    </row>
    <row r="661" spans="1:27" ht="15.75">
      <c r="A661" s="2"/>
      <c r="B661" s="64"/>
      <c r="C661" s="2"/>
      <c r="D661" s="2"/>
      <c r="E661" s="2"/>
      <c r="F661" s="2"/>
      <c r="G661" s="2"/>
      <c r="H661" s="2"/>
      <c r="I661" s="2"/>
      <c r="J661" s="2"/>
      <c r="K661" s="2"/>
      <c r="L661" s="2"/>
      <c r="M661" s="2"/>
      <c r="N661" s="2"/>
      <c r="O661" s="2"/>
      <c r="P661" s="2"/>
      <c r="Q661" s="2"/>
      <c r="R661" s="2"/>
      <c r="S661" s="2"/>
      <c r="T661" s="2"/>
      <c r="U661" s="2"/>
      <c r="V661" s="2"/>
      <c r="W661" s="2"/>
      <c r="X661" s="2"/>
      <c r="Y661" s="2"/>
      <c r="Z661" s="2"/>
      <c r="AA661" s="1622"/>
    </row>
    <row r="662" spans="1:27" ht="15.75">
      <c r="A662" s="2"/>
      <c r="B662" s="64"/>
      <c r="C662" s="2"/>
      <c r="D662" s="2"/>
      <c r="E662" s="2"/>
      <c r="F662" s="2"/>
      <c r="G662" s="2"/>
      <c r="H662" s="2"/>
      <c r="I662" s="2"/>
      <c r="J662" s="2"/>
      <c r="K662" s="2"/>
      <c r="L662" s="2"/>
      <c r="M662" s="2"/>
      <c r="N662" s="2"/>
      <c r="O662" s="2"/>
      <c r="P662" s="2"/>
      <c r="Q662" s="2"/>
      <c r="R662" s="2"/>
      <c r="S662" s="2"/>
      <c r="T662" s="2"/>
      <c r="U662" s="2"/>
      <c r="V662" s="2"/>
      <c r="W662" s="2"/>
      <c r="X662" s="2"/>
      <c r="Y662" s="2"/>
      <c r="Z662" s="2"/>
      <c r="AA662" s="1622"/>
    </row>
    <row r="663" spans="1:27" ht="15.75">
      <c r="A663" s="2"/>
      <c r="B663" s="64"/>
      <c r="C663" s="2"/>
      <c r="D663" s="2"/>
      <c r="E663" s="2"/>
      <c r="F663" s="2"/>
      <c r="G663" s="2"/>
      <c r="H663" s="2"/>
      <c r="I663" s="2"/>
      <c r="J663" s="2"/>
      <c r="K663" s="2"/>
      <c r="L663" s="2"/>
      <c r="M663" s="2"/>
      <c r="N663" s="2"/>
      <c r="O663" s="2"/>
      <c r="P663" s="2"/>
      <c r="Q663" s="2"/>
      <c r="R663" s="2"/>
      <c r="S663" s="2"/>
      <c r="T663" s="2"/>
      <c r="U663" s="2"/>
      <c r="V663" s="2"/>
      <c r="W663" s="2"/>
      <c r="X663" s="2"/>
      <c r="Y663" s="2"/>
      <c r="Z663" s="2"/>
      <c r="AA663" s="1622"/>
    </row>
    <row r="664" spans="1:27" ht="15.75">
      <c r="A664" s="2"/>
      <c r="B664" s="64"/>
      <c r="C664" s="2"/>
      <c r="D664" s="2"/>
      <c r="E664" s="2"/>
      <c r="F664" s="2"/>
      <c r="G664" s="2"/>
      <c r="H664" s="2"/>
      <c r="I664" s="2"/>
      <c r="J664" s="2"/>
      <c r="K664" s="2"/>
      <c r="L664" s="2"/>
      <c r="M664" s="2"/>
      <c r="N664" s="2"/>
      <c r="O664" s="2"/>
      <c r="P664" s="2"/>
      <c r="Q664" s="2"/>
      <c r="R664" s="2"/>
      <c r="S664" s="2"/>
      <c r="T664" s="2"/>
      <c r="U664" s="2"/>
      <c r="V664" s="2"/>
      <c r="W664" s="2"/>
      <c r="X664" s="2"/>
      <c r="Y664" s="2"/>
      <c r="Z664" s="2"/>
      <c r="AA664" s="1622"/>
    </row>
    <row r="665" spans="1:27" ht="15.75">
      <c r="A665" s="2"/>
      <c r="B665" s="64"/>
      <c r="C665" s="2"/>
      <c r="D665" s="2"/>
      <c r="E665" s="2"/>
      <c r="F665" s="2"/>
      <c r="G665" s="2"/>
      <c r="H665" s="2"/>
      <c r="I665" s="2"/>
      <c r="J665" s="2"/>
      <c r="K665" s="2"/>
      <c r="L665" s="2"/>
      <c r="M665" s="2"/>
      <c r="N665" s="2"/>
      <c r="O665" s="2"/>
      <c r="P665" s="2"/>
      <c r="Q665" s="2"/>
      <c r="R665" s="2"/>
      <c r="S665" s="2"/>
      <c r="T665" s="2"/>
      <c r="U665" s="2"/>
      <c r="V665" s="2"/>
      <c r="W665" s="2"/>
      <c r="X665" s="2"/>
      <c r="Y665" s="2"/>
      <c r="Z665" s="2"/>
      <c r="AA665" s="1622"/>
    </row>
    <row r="666" spans="1:27" ht="15.75">
      <c r="A666" s="2"/>
      <c r="B666" s="64"/>
      <c r="C666" s="2"/>
      <c r="D666" s="2"/>
      <c r="E666" s="2"/>
      <c r="F666" s="2"/>
      <c r="G666" s="2"/>
      <c r="H666" s="2"/>
      <c r="I666" s="2"/>
      <c r="J666" s="2"/>
      <c r="K666" s="2"/>
      <c r="L666" s="2"/>
      <c r="M666" s="2"/>
      <c r="N666" s="2"/>
      <c r="O666" s="2"/>
      <c r="P666" s="2"/>
      <c r="Q666" s="2"/>
      <c r="R666" s="2"/>
      <c r="S666" s="2"/>
      <c r="T666" s="2"/>
      <c r="U666" s="2"/>
      <c r="V666" s="2"/>
      <c r="W666" s="2"/>
      <c r="X666" s="2"/>
      <c r="Y666" s="2"/>
      <c r="Z666" s="2"/>
      <c r="AA666" s="1622"/>
    </row>
    <row r="667" spans="1:27" ht="15.75">
      <c r="A667" s="2"/>
      <c r="B667" s="64"/>
      <c r="C667" s="2"/>
      <c r="D667" s="2"/>
      <c r="E667" s="2"/>
      <c r="F667" s="2"/>
      <c r="G667" s="2"/>
      <c r="H667" s="2"/>
      <c r="I667" s="2"/>
      <c r="J667" s="2"/>
      <c r="K667" s="2"/>
      <c r="L667" s="2"/>
      <c r="M667" s="2"/>
      <c r="N667" s="2"/>
      <c r="O667" s="2"/>
      <c r="P667" s="2"/>
      <c r="Q667" s="2"/>
      <c r="R667" s="2"/>
      <c r="S667" s="2"/>
      <c r="T667" s="2"/>
      <c r="U667" s="2"/>
      <c r="V667" s="2"/>
      <c r="W667" s="2"/>
      <c r="X667" s="2"/>
      <c r="Y667" s="2"/>
      <c r="Z667" s="2"/>
      <c r="AA667" s="1622"/>
    </row>
    <row r="668" spans="1:27" ht="15.75">
      <c r="A668" s="2"/>
      <c r="B668" s="64"/>
      <c r="C668" s="2"/>
      <c r="D668" s="2"/>
      <c r="E668" s="2"/>
      <c r="F668" s="2"/>
      <c r="G668" s="2"/>
      <c r="H668" s="2"/>
      <c r="I668" s="2"/>
      <c r="J668" s="2"/>
      <c r="K668" s="2"/>
      <c r="L668" s="2"/>
      <c r="M668" s="2"/>
      <c r="N668" s="2"/>
      <c r="O668" s="2"/>
      <c r="P668" s="2"/>
      <c r="Q668" s="2"/>
      <c r="R668" s="2"/>
      <c r="S668" s="2"/>
      <c r="T668" s="2"/>
      <c r="U668" s="2"/>
      <c r="V668" s="2"/>
      <c r="W668" s="2"/>
      <c r="X668" s="2"/>
      <c r="Y668" s="2"/>
      <c r="Z668" s="2"/>
      <c r="AA668" s="1622"/>
    </row>
    <row r="669" spans="1:27" ht="15.75">
      <c r="A669" s="2"/>
      <c r="B669" s="64"/>
      <c r="C669" s="2"/>
      <c r="D669" s="2"/>
      <c r="E669" s="2"/>
      <c r="F669" s="2"/>
      <c r="G669" s="2"/>
      <c r="H669" s="2"/>
      <c r="I669" s="2"/>
      <c r="J669" s="2"/>
      <c r="K669" s="2"/>
      <c r="L669" s="2"/>
      <c r="M669" s="2"/>
      <c r="N669" s="2"/>
      <c r="O669" s="2"/>
      <c r="P669" s="2"/>
      <c r="Q669" s="2"/>
      <c r="R669" s="2"/>
      <c r="S669" s="2"/>
      <c r="T669" s="2"/>
      <c r="U669" s="2"/>
      <c r="V669" s="2"/>
      <c r="W669" s="2"/>
      <c r="X669" s="2"/>
      <c r="Y669" s="2"/>
      <c r="Z669" s="2"/>
      <c r="AA669" s="1622"/>
    </row>
    <row r="670" spans="1:27" ht="15.75">
      <c r="A670" s="2"/>
      <c r="B670" s="64"/>
      <c r="C670" s="2"/>
      <c r="D670" s="2"/>
      <c r="E670" s="2"/>
      <c r="F670" s="2"/>
      <c r="G670" s="2"/>
      <c r="H670" s="2"/>
      <c r="I670" s="2"/>
      <c r="J670" s="2"/>
      <c r="K670" s="2"/>
      <c r="L670" s="2"/>
      <c r="M670" s="2"/>
      <c r="N670" s="2"/>
      <c r="O670" s="2"/>
      <c r="P670" s="2"/>
      <c r="Q670" s="2"/>
      <c r="R670" s="2"/>
      <c r="S670" s="2"/>
      <c r="T670" s="2"/>
      <c r="U670" s="2"/>
      <c r="V670" s="2"/>
      <c r="W670" s="2"/>
      <c r="X670" s="2"/>
      <c r="Y670" s="2"/>
      <c r="Z670" s="2"/>
      <c r="AA670" s="1622"/>
    </row>
    <row r="671" spans="1:27" ht="15.75">
      <c r="A671" s="2"/>
      <c r="B671" s="64"/>
      <c r="C671" s="2"/>
      <c r="D671" s="2"/>
      <c r="E671" s="2"/>
      <c r="F671" s="2"/>
      <c r="G671" s="2"/>
      <c r="H671" s="2"/>
      <c r="I671" s="2"/>
      <c r="J671" s="2"/>
      <c r="K671" s="2"/>
      <c r="L671" s="2"/>
      <c r="M671" s="2"/>
      <c r="N671" s="2"/>
      <c r="O671" s="2"/>
      <c r="P671" s="2"/>
      <c r="Q671" s="2"/>
      <c r="R671" s="2"/>
      <c r="S671" s="2"/>
      <c r="T671" s="2"/>
      <c r="U671" s="2"/>
      <c r="V671" s="2"/>
      <c r="W671" s="2"/>
      <c r="X671" s="2"/>
      <c r="Y671" s="2"/>
      <c r="Z671" s="2"/>
      <c r="AA671" s="1622"/>
    </row>
    <row r="672" spans="1:27" ht="15.75">
      <c r="A672" s="2"/>
      <c r="B672" s="64"/>
      <c r="C672" s="2"/>
      <c r="D672" s="2"/>
      <c r="E672" s="2"/>
      <c r="F672" s="2"/>
      <c r="G672" s="2"/>
      <c r="H672" s="2"/>
      <c r="I672" s="2"/>
      <c r="J672" s="2"/>
      <c r="K672" s="2"/>
      <c r="L672" s="2"/>
      <c r="M672" s="2"/>
      <c r="N672" s="2"/>
      <c r="O672" s="2"/>
      <c r="P672" s="2"/>
      <c r="Q672" s="2"/>
      <c r="R672" s="2"/>
      <c r="S672" s="2"/>
      <c r="T672" s="2"/>
      <c r="U672" s="2"/>
      <c r="V672" s="2"/>
      <c r="W672" s="2"/>
      <c r="X672" s="2"/>
      <c r="Y672" s="2"/>
      <c r="Z672" s="2"/>
      <c r="AA672" s="1622"/>
    </row>
    <row r="673" spans="1:27" ht="15.75">
      <c r="A673" s="2"/>
      <c r="B673" s="64"/>
      <c r="C673" s="2"/>
      <c r="D673" s="2"/>
      <c r="E673" s="2"/>
      <c r="F673" s="2"/>
      <c r="G673" s="2"/>
      <c r="H673" s="2"/>
      <c r="I673" s="2"/>
      <c r="J673" s="2"/>
      <c r="K673" s="2"/>
      <c r="L673" s="2"/>
      <c r="M673" s="2"/>
      <c r="N673" s="2"/>
      <c r="O673" s="2"/>
      <c r="P673" s="2"/>
      <c r="Q673" s="2"/>
      <c r="R673" s="2"/>
      <c r="S673" s="2"/>
      <c r="T673" s="2"/>
      <c r="U673" s="2"/>
      <c r="V673" s="2"/>
      <c r="W673" s="2"/>
      <c r="X673" s="2"/>
      <c r="Y673" s="2"/>
      <c r="Z673" s="2"/>
      <c r="AA673" s="1622"/>
    </row>
    <row r="674" spans="1:27" ht="15.75">
      <c r="A674" s="2"/>
      <c r="B674" s="64"/>
      <c r="C674" s="2"/>
      <c r="D674" s="2"/>
      <c r="E674" s="2"/>
      <c r="F674" s="2"/>
      <c r="G674" s="2"/>
      <c r="H674" s="2"/>
      <c r="I674" s="2"/>
      <c r="J674" s="2"/>
      <c r="K674" s="2"/>
      <c r="L674" s="2"/>
      <c r="M674" s="2"/>
      <c r="N674" s="2"/>
      <c r="O674" s="2"/>
      <c r="P674" s="2"/>
      <c r="Q674" s="2"/>
      <c r="R674" s="2"/>
      <c r="S674" s="2"/>
      <c r="T674" s="2"/>
      <c r="U674" s="2"/>
      <c r="V674" s="2"/>
      <c r="W674" s="2"/>
      <c r="X674" s="2"/>
      <c r="Y674" s="2"/>
      <c r="Z674" s="2"/>
      <c r="AA674" s="1622"/>
    </row>
    <row r="675" spans="1:27" ht="15.75">
      <c r="A675" s="2"/>
      <c r="B675" s="64"/>
      <c r="C675" s="2"/>
      <c r="D675" s="2"/>
      <c r="E675" s="2"/>
      <c r="F675" s="2"/>
      <c r="G675" s="2"/>
      <c r="H675" s="2"/>
      <c r="I675" s="2"/>
      <c r="J675" s="2"/>
      <c r="K675" s="2"/>
      <c r="L675" s="2"/>
      <c r="M675" s="2"/>
      <c r="N675" s="2"/>
      <c r="O675" s="2"/>
      <c r="P675" s="2"/>
      <c r="Q675" s="2"/>
      <c r="R675" s="2"/>
      <c r="S675" s="2"/>
      <c r="T675" s="2"/>
      <c r="U675" s="2"/>
      <c r="V675" s="2"/>
      <c r="W675" s="2"/>
      <c r="X675" s="2"/>
      <c r="Y675" s="2"/>
      <c r="Z675" s="2"/>
      <c r="AA675" s="1622"/>
    </row>
    <row r="676" spans="1:27" ht="15.75">
      <c r="A676" s="2"/>
      <c r="B676" s="64"/>
      <c r="C676" s="2"/>
      <c r="D676" s="2"/>
      <c r="E676" s="2"/>
      <c r="F676" s="2"/>
      <c r="G676" s="2"/>
      <c r="H676" s="2"/>
      <c r="I676" s="2"/>
      <c r="J676" s="2"/>
      <c r="K676" s="2"/>
      <c r="L676" s="2"/>
      <c r="M676" s="2"/>
      <c r="N676" s="2"/>
      <c r="O676" s="2"/>
      <c r="P676" s="2"/>
      <c r="Q676" s="2"/>
      <c r="R676" s="2"/>
      <c r="S676" s="2"/>
      <c r="T676" s="2"/>
      <c r="U676" s="2"/>
      <c r="V676" s="2"/>
      <c r="W676" s="2"/>
      <c r="X676" s="2"/>
      <c r="Y676" s="2"/>
      <c r="Z676" s="2"/>
      <c r="AA676" s="1622"/>
    </row>
    <row r="677" spans="1:27" ht="15.75">
      <c r="A677" s="2"/>
      <c r="B677" s="64"/>
      <c r="C677" s="2"/>
      <c r="D677" s="2"/>
      <c r="E677" s="2"/>
      <c r="F677" s="2"/>
      <c r="G677" s="2"/>
      <c r="H677" s="2"/>
      <c r="I677" s="2"/>
      <c r="J677" s="2"/>
      <c r="K677" s="2"/>
      <c r="L677" s="2"/>
      <c r="M677" s="2"/>
      <c r="N677" s="2"/>
      <c r="O677" s="2"/>
      <c r="P677" s="2"/>
      <c r="Q677" s="2"/>
      <c r="R677" s="2"/>
      <c r="S677" s="2"/>
      <c r="T677" s="2"/>
      <c r="U677" s="2"/>
      <c r="V677" s="2"/>
      <c r="W677" s="2"/>
      <c r="X677" s="2"/>
      <c r="Y677" s="2"/>
      <c r="Z677" s="2"/>
      <c r="AA677" s="1622"/>
    </row>
    <row r="678" spans="1:27" ht="15.75">
      <c r="A678" s="2"/>
      <c r="B678" s="64"/>
      <c r="C678" s="2"/>
      <c r="D678" s="2"/>
      <c r="E678" s="2"/>
      <c r="F678" s="2"/>
      <c r="G678" s="2"/>
      <c r="H678" s="2"/>
      <c r="I678" s="2"/>
      <c r="J678" s="2"/>
      <c r="K678" s="2"/>
      <c r="L678" s="2"/>
      <c r="M678" s="2"/>
      <c r="N678" s="2"/>
      <c r="O678" s="2"/>
      <c r="P678" s="2"/>
      <c r="Q678" s="2"/>
      <c r="R678" s="2"/>
      <c r="S678" s="2"/>
      <c r="T678" s="2"/>
      <c r="U678" s="2"/>
      <c r="V678" s="2"/>
      <c r="W678" s="2"/>
      <c r="X678" s="2"/>
      <c r="Y678" s="2"/>
      <c r="Z678" s="2"/>
      <c r="AA678" s="1622"/>
    </row>
    <row r="679" spans="1:27" ht="15.75">
      <c r="A679" s="2"/>
      <c r="B679" s="64"/>
      <c r="C679" s="2"/>
      <c r="D679" s="2"/>
      <c r="E679" s="2"/>
      <c r="F679" s="2"/>
      <c r="G679" s="2"/>
      <c r="H679" s="2"/>
      <c r="I679" s="2"/>
      <c r="J679" s="2"/>
      <c r="K679" s="2"/>
      <c r="L679" s="2"/>
      <c r="M679" s="2"/>
      <c r="N679" s="2"/>
      <c r="O679" s="2"/>
      <c r="P679" s="2"/>
      <c r="Q679" s="2"/>
      <c r="R679" s="2"/>
      <c r="S679" s="2"/>
      <c r="T679" s="2"/>
      <c r="U679" s="2"/>
      <c r="V679" s="2"/>
      <c r="W679" s="2"/>
      <c r="X679" s="2"/>
      <c r="Y679" s="2"/>
      <c r="Z679" s="2"/>
      <c r="AA679" s="1622"/>
    </row>
    <row r="680" spans="1:27" ht="15.75">
      <c r="A680" s="2"/>
      <c r="B680" s="64"/>
      <c r="C680" s="2"/>
      <c r="D680" s="2"/>
      <c r="E680" s="2"/>
      <c r="F680" s="2"/>
      <c r="G680" s="2"/>
      <c r="H680" s="2"/>
      <c r="I680" s="2"/>
      <c r="J680" s="2"/>
      <c r="K680" s="2"/>
      <c r="L680" s="2"/>
      <c r="M680" s="2"/>
      <c r="N680" s="2"/>
      <c r="O680" s="2"/>
      <c r="P680" s="2"/>
      <c r="Q680" s="2"/>
      <c r="R680" s="2"/>
      <c r="S680" s="2"/>
      <c r="T680" s="2"/>
      <c r="U680" s="2"/>
      <c r="V680" s="2"/>
      <c r="W680" s="2"/>
      <c r="X680" s="2"/>
      <c r="Y680" s="2"/>
      <c r="Z680" s="2"/>
      <c r="AA680" s="1622"/>
    </row>
    <row r="681" spans="1:27" ht="15.75">
      <c r="A681" s="2"/>
      <c r="B681" s="64"/>
      <c r="C681" s="2"/>
      <c r="D681" s="2"/>
      <c r="E681" s="2"/>
      <c r="F681" s="2"/>
      <c r="G681" s="2"/>
      <c r="H681" s="2"/>
      <c r="I681" s="2"/>
      <c r="J681" s="2"/>
      <c r="K681" s="2"/>
      <c r="L681" s="2"/>
      <c r="M681" s="2"/>
      <c r="N681" s="2"/>
      <c r="O681" s="2"/>
      <c r="P681" s="2"/>
      <c r="Q681" s="2"/>
      <c r="R681" s="2"/>
      <c r="S681" s="2"/>
      <c r="T681" s="2"/>
      <c r="U681" s="2"/>
      <c r="V681" s="2"/>
      <c r="W681" s="2"/>
      <c r="X681" s="2"/>
      <c r="Y681" s="2"/>
      <c r="Z681" s="2"/>
      <c r="AA681" s="1622"/>
    </row>
    <row r="682" spans="1:27" ht="15.75">
      <c r="A682" s="2"/>
      <c r="B682" s="64"/>
      <c r="C682" s="2"/>
      <c r="D682" s="2"/>
      <c r="E682" s="2"/>
      <c r="F682" s="2"/>
      <c r="G682" s="2"/>
      <c r="H682" s="2"/>
      <c r="I682" s="2"/>
      <c r="J682" s="2"/>
      <c r="K682" s="2"/>
      <c r="L682" s="2"/>
      <c r="M682" s="2"/>
      <c r="N682" s="2"/>
      <c r="O682" s="2"/>
      <c r="P682" s="2"/>
      <c r="Q682" s="2"/>
      <c r="R682" s="2"/>
      <c r="S682" s="2"/>
      <c r="T682" s="2"/>
      <c r="U682" s="2"/>
      <c r="V682" s="2"/>
      <c r="W682" s="2"/>
      <c r="X682" s="2"/>
      <c r="Y682" s="2"/>
      <c r="Z682" s="2"/>
      <c r="AA682" s="1622"/>
    </row>
    <row r="683" spans="1:27" ht="15.75">
      <c r="A683" s="2"/>
      <c r="B683" s="64"/>
      <c r="C683" s="2"/>
      <c r="D683" s="2"/>
      <c r="E683" s="2"/>
      <c r="F683" s="2"/>
      <c r="G683" s="2"/>
      <c r="H683" s="2"/>
      <c r="I683" s="2"/>
      <c r="J683" s="2"/>
      <c r="K683" s="2"/>
      <c r="L683" s="2"/>
      <c r="M683" s="2"/>
      <c r="N683" s="2"/>
      <c r="O683" s="2"/>
      <c r="P683" s="2"/>
      <c r="Q683" s="2"/>
      <c r="R683" s="2"/>
      <c r="S683" s="2"/>
      <c r="T683" s="2"/>
      <c r="U683" s="2"/>
      <c r="V683" s="2"/>
      <c r="W683" s="2"/>
      <c r="X683" s="2"/>
      <c r="Y683" s="2"/>
      <c r="Z683" s="2"/>
      <c r="AA683" s="1622"/>
    </row>
    <row r="684" spans="1:27" ht="15.75">
      <c r="A684" s="2"/>
      <c r="B684" s="64"/>
      <c r="C684" s="2"/>
      <c r="D684" s="2"/>
      <c r="E684" s="2"/>
      <c r="F684" s="2"/>
      <c r="G684" s="2"/>
      <c r="H684" s="2"/>
      <c r="I684" s="2"/>
      <c r="J684" s="2"/>
      <c r="K684" s="2"/>
      <c r="L684" s="2"/>
      <c r="M684" s="2"/>
      <c r="N684" s="2"/>
      <c r="O684" s="2"/>
      <c r="P684" s="2"/>
      <c r="Q684" s="2"/>
      <c r="R684" s="2"/>
      <c r="S684" s="2"/>
      <c r="T684" s="2"/>
      <c r="U684" s="2"/>
      <c r="V684" s="2"/>
      <c r="W684" s="2"/>
      <c r="X684" s="2"/>
      <c r="Y684" s="2"/>
      <c r="Z684" s="2"/>
      <c r="AA684" s="1622"/>
    </row>
    <row r="685" spans="1:27" ht="15.75">
      <c r="A685" s="2"/>
      <c r="B685" s="64"/>
      <c r="C685" s="2"/>
      <c r="D685" s="2"/>
      <c r="E685" s="2"/>
      <c r="F685" s="2"/>
      <c r="G685" s="2"/>
      <c r="H685" s="2"/>
      <c r="I685" s="2"/>
      <c r="J685" s="2"/>
      <c r="K685" s="2"/>
      <c r="L685" s="2"/>
      <c r="M685" s="2"/>
      <c r="N685" s="2"/>
      <c r="O685" s="2"/>
      <c r="P685" s="2"/>
      <c r="Q685" s="2"/>
      <c r="R685" s="2"/>
      <c r="S685" s="2"/>
      <c r="T685" s="2"/>
      <c r="U685" s="2"/>
      <c r="V685" s="2"/>
      <c r="W685" s="2"/>
      <c r="X685" s="2"/>
      <c r="Y685" s="2"/>
      <c r="Z685" s="2"/>
      <c r="AA685" s="1622"/>
    </row>
    <row r="686" spans="1:27" ht="15.75">
      <c r="A686" s="2"/>
      <c r="B686" s="64"/>
      <c r="C686" s="2"/>
      <c r="D686" s="2"/>
      <c r="E686" s="2"/>
      <c r="F686" s="2"/>
      <c r="G686" s="2"/>
      <c r="H686" s="2"/>
      <c r="I686" s="2"/>
      <c r="J686" s="2"/>
      <c r="K686" s="2"/>
      <c r="L686" s="2"/>
      <c r="M686" s="2"/>
      <c r="N686" s="2"/>
      <c r="O686" s="2"/>
      <c r="P686" s="2"/>
      <c r="Q686" s="2"/>
      <c r="R686" s="2"/>
      <c r="S686" s="2"/>
      <c r="T686" s="2"/>
      <c r="U686" s="2"/>
      <c r="V686" s="2"/>
      <c r="W686" s="2"/>
      <c r="X686" s="2"/>
      <c r="Y686" s="2"/>
      <c r="Z686" s="2"/>
      <c r="AA686" s="1622"/>
    </row>
    <row r="687" spans="1:27" ht="15.75">
      <c r="A687" s="2"/>
      <c r="B687" s="64"/>
      <c r="C687" s="2"/>
      <c r="D687" s="2"/>
      <c r="E687" s="2"/>
      <c r="F687" s="2"/>
      <c r="G687" s="2"/>
      <c r="H687" s="2"/>
      <c r="I687" s="2"/>
      <c r="J687" s="2"/>
      <c r="K687" s="2"/>
      <c r="L687" s="2"/>
      <c r="M687" s="2"/>
      <c r="N687" s="2"/>
      <c r="O687" s="2"/>
      <c r="P687" s="2"/>
      <c r="Q687" s="2"/>
      <c r="R687" s="2"/>
      <c r="S687" s="2"/>
      <c r="T687" s="2"/>
      <c r="U687" s="2"/>
      <c r="V687" s="2"/>
      <c r="W687" s="2"/>
      <c r="X687" s="2"/>
      <c r="Y687" s="2"/>
      <c r="Z687" s="2"/>
      <c r="AA687" s="1622"/>
    </row>
    <row r="688" spans="1:27" ht="15.75">
      <c r="A688" s="2"/>
      <c r="B688" s="64"/>
      <c r="C688" s="2"/>
      <c r="D688" s="2"/>
      <c r="E688" s="2"/>
      <c r="F688" s="2"/>
      <c r="G688" s="2"/>
      <c r="H688" s="2"/>
      <c r="I688" s="2"/>
      <c r="J688" s="2"/>
      <c r="K688" s="2"/>
      <c r="L688" s="2"/>
      <c r="M688" s="2"/>
      <c r="N688" s="2"/>
      <c r="O688" s="2"/>
      <c r="P688" s="2"/>
      <c r="Q688" s="2"/>
      <c r="R688" s="2"/>
      <c r="S688" s="2"/>
      <c r="T688" s="2"/>
      <c r="U688" s="2"/>
      <c r="V688" s="2"/>
      <c r="W688" s="2"/>
      <c r="X688" s="2"/>
      <c r="Y688" s="2"/>
      <c r="Z688" s="2"/>
      <c r="AA688" s="1622"/>
    </row>
    <row r="689" spans="1:27" ht="15.75">
      <c r="A689" s="2"/>
      <c r="B689" s="64"/>
      <c r="C689" s="2"/>
      <c r="D689" s="2"/>
      <c r="E689" s="2"/>
      <c r="F689" s="2"/>
      <c r="G689" s="2"/>
      <c r="H689" s="2"/>
      <c r="I689" s="2"/>
      <c r="J689" s="2"/>
      <c r="K689" s="2"/>
      <c r="L689" s="2"/>
      <c r="M689" s="2"/>
      <c r="N689" s="2"/>
      <c r="O689" s="2"/>
      <c r="P689" s="2"/>
      <c r="Q689" s="2"/>
      <c r="R689" s="2"/>
      <c r="S689" s="2"/>
      <c r="T689" s="2"/>
      <c r="U689" s="2"/>
      <c r="V689" s="2"/>
      <c r="W689" s="2"/>
      <c r="X689" s="2"/>
      <c r="Y689" s="2"/>
      <c r="Z689" s="2"/>
      <c r="AA689" s="1622"/>
    </row>
    <row r="690" spans="1:27" ht="15.75">
      <c r="A690" s="2"/>
      <c r="B690" s="64"/>
      <c r="C690" s="2"/>
      <c r="D690" s="2"/>
      <c r="E690" s="2"/>
      <c r="F690" s="2"/>
      <c r="G690" s="2"/>
      <c r="H690" s="2"/>
      <c r="I690" s="2"/>
      <c r="J690" s="2"/>
      <c r="K690" s="2"/>
      <c r="L690" s="2"/>
      <c r="M690" s="2"/>
      <c r="N690" s="2"/>
      <c r="O690" s="2"/>
      <c r="P690" s="2"/>
      <c r="Q690" s="2"/>
      <c r="R690" s="2"/>
      <c r="S690" s="2"/>
      <c r="T690" s="2"/>
      <c r="U690" s="2"/>
      <c r="V690" s="2"/>
      <c r="W690" s="2"/>
      <c r="X690" s="2"/>
      <c r="Y690" s="2"/>
      <c r="Z690" s="2"/>
      <c r="AA690" s="1622"/>
    </row>
    <row r="691" spans="1:27" ht="15.75">
      <c r="A691" s="2"/>
      <c r="B691" s="64"/>
      <c r="C691" s="2"/>
      <c r="D691" s="2"/>
      <c r="E691" s="2"/>
      <c r="F691" s="2"/>
      <c r="G691" s="2"/>
      <c r="H691" s="2"/>
      <c r="I691" s="2"/>
      <c r="J691" s="2"/>
      <c r="K691" s="2"/>
      <c r="L691" s="2"/>
      <c r="M691" s="2"/>
      <c r="N691" s="2"/>
      <c r="O691" s="2"/>
      <c r="P691" s="2"/>
      <c r="Q691" s="2"/>
      <c r="R691" s="2"/>
      <c r="S691" s="2"/>
      <c r="T691" s="2"/>
      <c r="U691" s="2"/>
      <c r="V691" s="2"/>
      <c r="W691" s="2"/>
      <c r="X691" s="2"/>
      <c r="Y691" s="2"/>
      <c r="Z691" s="2"/>
      <c r="AA691" s="1622"/>
    </row>
    <row r="692" spans="1:27" ht="15.75">
      <c r="A692" s="2"/>
      <c r="B692" s="64"/>
      <c r="C692" s="2"/>
      <c r="D692" s="2"/>
      <c r="E692" s="2"/>
      <c r="F692" s="2"/>
      <c r="G692" s="2"/>
      <c r="H692" s="2"/>
      <c r="I692" s="2"/>
      <c r="J692" s="2"/>
      <c r="K692" s="2"/>
      <c r="L692" s="2"/>
      <c r="M692" s="2"/>
      <c r="N692" s="2"/>
      <c r="O692" s="2"/>
      <c r="P692" s="2"/>
      <c r="Q692" s="2"/>
      <c r="R692" s="2"/>
      <c r="S692" s="2"/>
      <c r="T692" s="2"/>
      <c r="U692" s="2"/>
      <c r="V692" s="2"/>
      <c r="W692" s="2"/>
      <c r="X692" s="2"/>
      <c r="Y692" s="2"/>
      <c r="Z692" s="2"/>
      <c r="AA692" s="1622"/>
    </row>
    <row r="693" spans="1:27" ht="15.75">
      <c r="A693" s="2"/>
      <c r="B693" s="64"/>
      <c r="C693" s="2"/>
      <c r="D693" s="2"/>
      <c r="E693" s="2"/>
      <c r="F693" s="2"/>
      <c r="G693" s="2"/>
      <c r="H693" s="2"/>
      <c r="I693" s="2"/>
      <c r="J693" s="2"/>
      <c r="K693" s="2"/>
      <c r="L693" s="2"/>
      <c r="M693" s="2"/>
      <c r="N693" s="2"/>
      <c r="O693" s="2"/>
      <c r="P693" s="2"/>
      <c r="Q693" s="2"/>
      <c r="R693" s="2"/>
      <c r="S693" s="2"/>
      <c r="T693" s="2"/>
      <c r="U693" s="2"/>
      <c r="V693" s="2"/>
      <c r="W693" s="2"/>
      <c r="X693" s="2"/>
      <c r="Y693" s="2"/>
      <c r="Z693" s="2"/>
      <c r="AA693" s="1622"/>
    </row>
    <row r="694" spans="1:27" ht="15.75">
      <c r="A694" s="2"/>
      <c r="B694" s="64"/>
      <c r="C694" s="2"/>
      <c r="D694" s="2"/>
      <c r="E694" s="2"/>
      <c r="F694" s="2"/>
      <c r="G694" s="2"/>
      <c r="H694" s="2"/>
      <c r="I694" s="2"/>
      <c r="J694" s="2"/>
      <c r="K694" s="2"/>
      <c r="L694" s="2"/>
      <c r="M694" s="2"/>
      <c r="N694" s="2"/>
      <c r="O694" s="2"/>
      <c r="P694" s="2"/>
      <c r="Q694" s="2"/>
      <c r="R694" s="2"/>
      <c r="S694" s="2"/>
      <c r="T694" s="2"/>
      <c r="U694" s="2"/>
      <c r="V694" s="2"/>
      <c r="W694" s="2"/>
      <c r="X694" s="2"/>
      <c r="Y694" s="2"/>
      <c r="Z694" s="2"/>
      <c r="AA694" s="1622"/>
    </row>
    <row r="695" spans="1:27" ht="15.75">
      <c r="A695" s="2"/>
      <c r="B695" s="64"/>
      <c r="C695" s="2"/>
      <c r="D695" s="2"/>
      <c r="E695" s="2"/>
      <c r="F695" s="2"/>
      <c r="G695" s="2"/>
      <c r="H695" s="2"/>
      <c r="I695" s="2"/>
      <c r="J695" s="2"/>
      <c r="K695" s="2"/>
      <c r="L695" s="2"/>
      <c r="M695" s="2"/>
      <c r="N695" s="2"/>
      <c r="O695" s="2"/>
      <c r="P695" s="2"/>
      <c r="Q695" s="2"/>
      <c r="R695" s="2"/>
      <c r="S695" s="2"/>
      <c r="T695" s="2"/>
      <c r="U695" s="2"/>
      <c r="V695" s="2"/>
      <c r="W695" s="2"/>
      <c r="X695" s="2"/>
      <c r="Y695" s="2"/>
      <c r="Z695" s="2"/>
      <c r="AA695" s="1622"/>
    </row>
    <row r="696" spans="1:27" ht="15.75">
      <c r="A696" s="2"/>
      <c r="B696" s="64"/>
      <c r="C696" s="2"/>
      <c r="D696" s="2"/>
      <c r="E696" s="2"/>
      <c r="F696" s="2"/>
      <c r="G696" s="2"/>
      <c r="H696" s="2"/>
      <c r="I696" s="2"/>
      <c r="J696" s="2"/>
      <c r="K696" s="2"/>
      <c r="L696" s="2"/>
      <c r="M696" s="2"/>
      <c r="N696" s="2"/>
      <c r="O696" s="2"/>
      <c r="P696" s="2"/>
      <c r="Q696" s="2"/>
      <c r="R696" s="2"/>
      <c r="S696" s="2"/>
      <c r="T696" s="2"/>
      <c r="U696" s="2"/>
      <c r="V696" s="2"/>
      <c r="W696" s="2"/>
      <c r="X696" s="2"/>
      <c r="Y696" s="2"/>
      <c r="Z696" s="2"/>
      <c r="AA696" s="1622"/>
    </row>
    <row r="697" spans="1:27" ht="15.75">
      <c r="A697" s="2"/>
      <c r="B697" s="64"/>
      <c r="C697" s="2"/>
      <c r="D697" s="2"/>
      <c r="E697" s="2"/>
      <c r="F697" s="2"/>
      <c r="G697" s="2"/>
      <c r="H697" s="2"/>
      <c r="I697" s="2"/>
      <c r="J697" s="2"/>
      <c r="K697" s="2"/>
      <c r="L697" s="2"/>
      <c r="M697" s="2"/>
      <c r="N697" s="2"/>
      <c r="O697" s="2"/>
      <c r="P697" s="2"/>
      <c r="Q697" s="2"/>
      <c r="R697" s="2"/>
      <c r="S697" s="2"/>
      <c r="T697" s="2"/>
      <c r="U697" s="2"/>
      <c r="V697" s="2"/>
      <c r="W697" s="2"/>
      <c r="X697" s="2"/>
      <c r="Y697" s="2"/>
      <c r="Z697" s="2"/>
      <c r="AA697" s="1622"/>
    </row>
    <row r="698" spans="1:27" ht="15.75">
      <c r="A698" s="2"/>
      <c r="B698" s="64"/>
      <c r="C698" s="2"/>
      <c r="D698" s="2"/>
      <c r="E698" s="2"/>
      <c r="F698" s="2"/>
      <c r="G698" s="2"/>
      <c r="H698" s="2"/>
      <c r="I698" s="2"/>
      <c r="J698" s="2"/>
      <c r="K698" s="2"/>
      <c r="L698" s="2"/>
      <c r="M698" s="2"/>
      <c r="N698" s="2"/>
      <c r="O698" s="2"/>
      <c r="P698" s="2"/>
      <c r="Q698" s="2"/>
      <c r="R698" s="2"/>
      <c r="S698" s="2"/>
      <c r="T698" s="2"/>
      <c r="U698" s="2"/>
      <c r="V698" s="2"/>
      <c r="W698" s="2"/>
      <c r="X698" s="2"/>
      <c r="Y698" s="2"/>
      <c r="Z698" s="2"/>
      <c r="AA698" s="1622"/>
    </row>
    <row r="699" spans="1:27" ht="15.75">
      <c r="A699" s="2"/>
      <c r="B699" s="64"/>
      <c r="C699" s="2"/>
      <c r="D699" s="2"/>
      <c r="E699" s="2"/>
      <c r="F699" s="2"/>
      <c r="G699" s="2"/>
      <c r="H699" s="2"/>
      <c r="I699" s="2"/>
      <c r="J699" s="2"/>
      <c r="K699" s="2"/>
      <c r="L699" s="2"/>
      <c r="M699" s="2"/>
      <c r="N699" s="2"/>
      <c r="O699" s="2"/>
      <c r="P699" s="2"/>
      <c r="Q699" s="2"/>
      <c r="R699" s="2"/>
      <c r="S699" s="2"/>
      <c r="T699" s="2"/>
      <c r="U699" s="2"/>
      <c r="V699" s="2"/>
      <c r="W699" s="2"/>
      <c r="X699" s="2"/>
      <c r="Y699" s="2"/>
      <c r="Z699" s="2"/>
      <c r="AA699" s="1622"/>
    </row>
    <row r="700" spans="1:27" ht="15.75">
      <c r="A700" s="2"/>
      <c r="B700" s="64"/>
      <c r="C700" s="2"/>
      <c r="D700" s="2"/>
      <c r="E700" s="2"/>
      <c r="F700" s="2"/>
      <c r="G700" s="2"/>
      <c r="H700" s="2"/>
      <c r="I700" s="2"/>
      <c r="J700" s="2"/>
      <c r="K700" s="2"/>
      <c r="L700" s="2"/>
      <c r="M700" s="2"/>
      <c r="N700" s="2"/>
      <c r="O700" s="2"/>
      <c r="P700" s="2"/>
      <c r="Q700" s="2"/>
      <c r="R700" s="2"/>
      <c r="S700" s="2"/>
      <c r="T700" s="2"/>
      <c r="U700" s="2"/>
      <c r="V700" s="2"/>
      <c r="W700" s="2"/>
      <c r="X700" s="2"/>
      <c r="Y700" s="2"/>
      <c r="Z700" s="2"/>
      <c r="AA700" s="1622"/>
    </row>
    <row r="701" spans="1:27" ht="15.75">
      <c r="A701" s="2"/>
      <c r="B701" s="64"/>
      <c r="C701" s="2"/>
      <c r="D701" s="2"/>
      <c r="E701" s="2"/>
      <c r="F701" s="2"/>
      <c r="G701" s="2"/>
      <c r="H701" s="2"/>
      <c r="I701" s="2"/>
      <c r="J701" s="2"/>
      <c r="K701" s="2"/>
      <c r="L701" s="2"/>
      <c r="M701" s="2"/>
      <c r="N701" s="2"/>
      <c r="O701" s="2"/>
      <c r="P701" s="2"/>
      <c r="Q701" s="2"/>
      <c r="R701" s="2"/>
      <c r="S701" s="2"/>
      <c r="T701" s="2"/>
      <c r="U701" s="2"/>
      <c r="V701" s="2"/>
      <c r="W701" s="2"/>
      <c r="X701" s="2"/>
      <c r="Y701" s="2"/>
      <c r="Z701" s="2"/>
      <c r="AA701" s="1622"/>
    </row>
    <row r="702" spans="1:27" ht="15.75">
      <c r="A702" s="2"/>
      <c r="B702" s="64"/>
      <c r="C702" s="2"/>
      <c r="D702" s="2"/>
      <c r="E702" s="2"/>
      <c r="F702" s="2"/>
      <c r="G702" s="2"/>
      <c r="H702" s="2"/>
      <c r="I702" s="2"/>
      <c r="J702" s="2"/>
      <c r="K702" s="2"/>
      <c r="L702" s="2"/>
      <c r="M702" s="2"/>
      <c r="N702" s="2"/>
      <c r="O702" s="2"/>
      <c r="P702" s="2"/>
      <c r="Q702" s="2"/>
      <c r="R702" s="2"/>
      <c r="S702" s="2"/>
      <c r="T702" s="2"/>
      <c r="U702" s="2"/>
      <c r="V702" s="2"/>
      <c r="W702" s="2"/>
      <c r="X702" s="2"/>
      <c r="Y702" s="2"/>
      <c r="Z702" s="2"/>
      <c r="AA702" s="1622"/>
    </row>
    <row r="703" spans="1:27" ht="15.75">
      <c r="A703" s="2"/>
      <c r="B703" s="64"/>
      <c r="C703" s="2"/>
      <c r="D703" s="2"/>
      <c r="E703" s="2"/>
      <c r="F703" s="2"/>
      <c r="G703" s="2"/>
      <c r="H703" s="2"/>
      <c r="I703" s="2"/>
      <c r="J703" s="2"/>
      <c r="K703" s="2"/>
      <c r="L703" s="2"/>
      <c r="M703" s="2"/>
      <c r="N703" s="2"/>
      <c r="O703" s="2"/>
      <c r="P703" s="2"/>
      <c r="Q703" s="2"/>
      <c r="R703" s="2"/>
      <c r="S703" s="2"/>
      <c r="T703" s="2"/>
      <c r="U703" s="2"/>
      <c r="V703" s="2"/>
      <c r="W703" s="2"/>
      <c r="X703" s="2"/>
      <c r="Y703" s="2"/>
      <c r="Z703" s="2"/>
      <c r="AA703" s="1622"/>
    </row>
    <row r="704" spans="1:27" ht="15.75">
      <c r="A704" s="2"/>
      <c r="B704" s="64"/>
      <c r="C704" s="2"/>
      <c r="D704" s="2"/>
      <c r="E704" s="2"/>
      <c r="F704" s="2"/>
      <c r="G704" s="2"/>
      <c r="H704" s="2"/>
      <c r="I704" s="2"/>
      <c r="J704" s="2"/>
      <c r="K704" s="2"/>
      <c r="L704" s="2"/>
      <c r="M704" s="2"/>
      <c r="N704" s="2"/>
      <c r="O704" s="2"/>
      <c r="P704" s="2"/>
      <c r="Q704" s="2"/>
      <c r="R704" s="2"/>
      <c r="S704" s="2"/>
      <c r="T704" s="2"/>
      <c r="U704" s="2"/>
      <c r="V704" s="2"/>
      <c r="W704" s="2"/>
      <c r="X704" s="2"/>
      <c r="Y704" s="2"/>
      <c r="Z704" s="2"/>
      <c r="AA704" s="1622"/>
    </row>
    <row r="705" spans="1:27" ht="15.75">
      <c r="A705" s="2"/>
      <c r="B705" s="64"/>
      <c r="C705" s="2"/>
      <c r="D705" s="2"/>
      <c r="E705" s="2"/>
      <c r="F705" s="2"/>
      <c r="G705" s="2"/>
      <c r="H705" s="2"/>
      <c r="I705" s="2"/>
      <c r="J705" s="2"/>
      <c r="K705" s="2"/>
      <c r="L705" s="2"/>
      <c r="M705" s="2"/>
      <c r="N705" s="2"/>
      <c r="O705" s="2"/>
      <c r="P705" s="2"/>
      <c r="Q705" s="2"/>
      <c r="R705" s="2"/>
      <c r="S705" s="2"/>
      <c r="T705" s="2"/>
      <c r="U705" s="2"/>
      <c r="V705" s="2"/>
      <c r="W705" s="2"/>
      <c r="X705" s="2"/>
      <c r="Y705" s="2"/>
      <c r="Z705" s="2"/>
      <c r="AA705" s="1622"/>
    </row>
    <row r="706" spans="1:27" ht="15.75">
      <c r="A706" s="2"/>
      <c r="B706" s="64"/>
      <c r="C706" s="2"/>
      <c r="D706" s="2"/>
      <c r="E706" s="2"/>
      <c r="F706" s="2"/>
      <c r="G706" s="2"/>
      <c r="H706" s="2"/>
      <c r="I706" s="2"/>
      <c r="J706" s="2"/>
      <c r="K706" s="2"/>
      <c r="L706" s="2"/>
      <c r="M706" s="2"/>
      <c r="N706" s="2"/>
      <c r="O706" s="2"/>
      <c r="P706" s="2"/>
      <c r="Q706" s="2"/>
      <c r="R706" s="2"/>
      <c r="S706" s="2"/>
      <c r="T706" s="2"/>
      <c r="U706" s="2"/>
      <c r="V706" s="2"/>
      <c r="W706" s="2"/>
      <c r="X706" s="2"/>
      <c r="Y706" s="2"/>
      <c r="Z706" s="2"/>
      <c r="AA706" s="1622"/>
    </row>
    <row r="707" spans="1:27" ht="15.75">
      <c r="A707" s="2"/>
      <c r="B707" s="64"/>
      <c r="C707" s="2"/>
      <c r="D707" s="2"/>
      <c r="E707" s="2"/>
      <c r="F707" s="2"/>
      <c r="G707" s="2"/>
      <c r="H707" s="2"/>
      <c r="I707" s="2"/>
      <c r="J707" s="2"/>
      <c r="K707" s="2"/>
      <c r="L707" s="2"/>
      <c r="M707" s="2"/>
      <c r="N707" s="2"/>
      <c r="O707" s="2"/>
      <c r="P707" s="2"/>
      <c r="Q707" s="2"/>
      <c r="R707" s="2"/>
      <c r="S707" s="2"/>
      <c r="T707" s="2"/>
      <c r="U707" s="2"/>
      <c r="V707" s="2"/>
      <c r="W707" s="2"/>
      <c r="X707" s="2"/>
      <c r="Y707" s="2"/>
      <c r="Z707" s="2"/>
      <c r="AA707" s="1622"/>
    </row>
    <row r="708" spans="1:27" ht="15.75">
      <c r="A708" s="2"/>
      <c r="B708" s="64"/>
      <c r="C708" s="2"/>
      <c r="D708" s="2"/>
      <c r="E708" s="2"/>
      <c r="F708" s="2"/>
      <c r="G708" s="2"/>
      <c r="H708" s="2"/>
      <c r="I708" s="2"/>
      <c r="J708" s="2"/>
      <c r="K708" s="2"/>
      <c r="L708" s="2"/>
      <c r="M708" s="2"/>
      <c r="N708" s="2"/>
      <c r="O708" s="2"/>
      <c r="P708" s="2"/>
      <c r="Q708" s="2"/>
      <c r="R708" s="2"/>
      <c r="S708" s="2"/>
      <c r="T708" s="2"/>
      <c r="U708" s="2"/>
      <c r="V708" s="2"/>
      <c r="W708" s="2"/>
      <c r="X708" s="2"/>
      <c r="Y708" s="2"/>
      <c r="Z708" s="2"/>
      <c r="AA708" s="1622"/>
    </row>
    <row r="709" spans="1:27" ht="15.75">
      <c r="A709" s="2"/>
      <c r="B709" s="64"/>
      <c r="C709" s="2"/>
      <c r="D709" s="2"/>
      <c r="E709" s="2"/>
      <c r="F709" s="2"/>
      <c r="G709" s="2"/>
      <c r="H709" s="2"/>
      <c r="I709" s="2"/>
      <c r="J709" s="2"/>
      <c r="K709" s="2"/>
      <c r="L709" s="2"/>
      <c r="M709" s="2"/>
      <c r="N709" s="2"/>
      <c r="O709" s="2"/>
      <c r="P709" s="2"/>
      <c r="Q709" s="2"/>
      <c r="R709" s="2"/>
      <c r="S709" s="2"/>
      <c r="T709" s="2"/>
      <c r="U709" s="2"/>
      <c r="V709" s="2"/>
      <c r="W709" s="2"/>
      <c r="X709" s="2"/>
      <c r="Y709" s="2"/>
      <c r="Z709" s="2"/>
      <c r="AA709" s="1622"/>
    </row>
    <row r="710" spans="1:27" ht="15.75">
      <c r="A710" s="2"/>
      <c r="B710" s="64"/>
      <c r="C710" s="2"/>
      <c r="D710" s="2"/>
      <c r="E710" s="2"/>
      <c r="F710" s="2"/>
      <c r="G710" s="2"/>
      <c r="H710" s="2"/>
      <c r="I710" s="2"/>
      <c r="J710" s="2"/>
      <c r="K710" s="2"/>
      <c r="L710" s="2"/>
      <c r="M710" s="2"/>
      <c r="N710" s="2"/>
      <c r="O710" s="2"/>
      <c r="P710" s="2"/>
      <c r="Q710" s="2"/>
      <c r="R710" s="2"/>
      <c r="S710" s="2"/>
      <c r="T710" s="2"/>
      <c r="U710" s="2"/>
      <c r="V710" s="2"/>
      <c r="W710" s="2"/>
      <c r="X710" s="2"/>
      <c r="Y710" s="2"/>
      <c r="Z710" s="2"/>
      <c r="AA710" s="1622"/>
    </row>
    <row r="711" spans="1:27" ht="15.75">
      <c r="A711" s="2"/>
      <c r="B711" s="64"/>
      <c r="C711" s="2"/>
      <c r="D711" s="2"/>
      <c r="E711" s="2"/>
      <c r="F711" s="2"/>
      <c r="G711" s="2"/>
      <c r="H711" s="2"/>
      <c r="I711" s="2"/>
      <c r="J711" s="2"/>
      <c r="K711" s="2"/>
      <c r="L711" s="2"/>
      <c r="M711" s="2"/>
      <c r="N711" s="2"/>
      <c r="O711" s="2"/>
      <c r="P711" s="2"/>
      <c r="Q711" s="2"/>
      <c r="R711" s="2"/>
      <c r="S711" s="2"/>
      <c r="T711" s="2"/>
      <c r="U711" s="2"/>
      <c r="V711" s="2"/>
      <c r="W711" s="2"/>
      <c r="X711" s="2"/>
      <c r="Y711" s="2"/>
      <c r="Z711" s="2"/>
      <c r="AA711" s="1622"/>
    </row>
    <row r="712" spans="1:27" ht="15.75">
      <c r="A712" s="2"/>
      <c r="B712" s="64"/>
      <c r="C712" s="2"/>
      <c r="D712" s="2"/>
      <c r="E712" s="2"/>
      <c r="F712" s="2"/>
      <c r="G712" s="2"/>
      <c r="H712" s="2"/>
      <c r="I712" s="2"/>
      <c r="J712" s="2"/>
      <c r="K712" s="2"/>
      <c r="L712" s="2"/>
      <c r="M712" s="2"/>
      <c r="N712" s="2"/>
      <c r="O712" s="2"/>
      <c r="P712" s="2"/>
      <c r="Q712" s="2"/>
      <c r="R712" s="2"/>
      <c r="S712" s="2"/>
      <c r="T712" s="2"/>
      <c r="U712" s="2"/>
      <c r="V712" s="2"/>
      <c r="W712" s="2"/>
      <c r="X712" s="2"/>
      <c r="Y712" s="2"/>
      <c r="Z712" s="2"/>
      <c r="AA712" s="1622"/>
    </row>
    <row r="713" spans="1:27" ht="15.75">
      <c r="A713" s="2"/>
      <c r="B713" s="64"/>
      <c r="C713" s="2"/>
      <c r="D713" s="2"/>
      <c r="E713" s="2"/>
      <c r="F713" s="2"/>
      <c r="G713" s="2"/>
      <c r="H713" s="2"/>
      <c r="I713" s="2"/>
      <c r="J713" s="2"/>
      <c r="K713" s="2"/>
      <c r="L713" s="2"/>
      <c r="M713" s="2"/>
      <c r="N713" s="2"/>
      <c r="O713" s="2"/>
      <c r="P713" s="2"/>
      <c r="Q713" s="2"/>
      <c r="R713" s="2"/>
      <c r="S713" s="2"/>
      <c r="T713" s="2"/>
      <c r="U713" s="2"/>
      <c r="V713" s="2"/>
      <c r="W713" s="2"/>
      <c r="X713" s="2"/>
      <c r="Y713" s="2"/>
      <c r="Z713" s="2"/>
      <c r="AA713" s="1622"/>
    </row>
    <row r="714" spans="1:27" ht="15.75">
      <c r="A714" s="2"/>
      <c r="B714" s="64"/>
      <c r="C714" s="2"/>
      <c r="D714" s="2"/>
      <c r="E714" s="2"/>
      <c r="F714" s="2"/>
      <c r="G714" s="2"/>
      <c r="H714" s="2"/>
      <c r="I714" s="2"/>
      <c r="J714" s="2"/>
      <c r="K714" s="2"/>
      <c r="L714" s="2"/>
      <c r="M714" s="2"/>
      <c r="N714" s="2"/>
      <c r="O714" s="2"/>
      <c r="P714" s="2"/>
      <c r="Q714" s="2"/>
      <c r="R714" s="2"/>
      <c r="S714" s="2"/>
      <c r="T714" s="2"/>
      <c r="U714" s="2"/>
      <c r="V714" s="2"/>
      <c r="W714" s="2"/>
      <c r="X714" s="2"/>
      <c r="Y714" s="2"/>
      <c r="Z714" s="2"/>
      <c r="AA714" s="1622"/>
    </row>
    <row r="715" spans="1:27" ht="15.75">
      <c r="A715" s="2"/>
      <c r="B715" s="64"/>
      <c r="C715" s="2"/>
      <c r="D715" s="2"/>
      <c r="E715" s="2"/>
      <c r="F715" s="2"/>
      <c r="G715" s="2"/>
      <c r="H715" s="2"/>
      <c r="I715" s="2"/>
      <c r="J715" s="2"/>
      <c r="K715" s="2"/>
      <c r="L715" s="2"/>
      <c r="M715" s="2"/>
      <c r="N715" s="2"/>
      <c r="O715" s="2"/>
      <c r="P715" s="2"/>
      <c r="Q715" s="2"/>
      <c r="R715" s="2"/>
      <c r="S715" s="2"/>
      <c r="T715" s="2"/>
      <c r="U715" s="2"/>
      <c r="V715" s="2"/>
      <c r="W715" s="2"/>
      <c r="X715" s="2"/>
      <c r="Y715" s="2"/>
      <c r="Z715" s="2"/>
      <c r="AA715" s="1622"/>
    </row>
    <row r="716" spans="1:27" ht="15.75">
      <c r="A716" s="2"/>
      <c r="B716" s="64"/>
      <c r="C716" s="2"/>
      <c r="D716" s="2"/>
      <c r="E716" s="2"/>
      <c r="F716" s="2"/>
      <c r="G716" s="2"/>
      <c r="H716" s="2"/>
      <c r="I716" s="2"/>
      <c r="J716" s="2"/>
      <c r="K716" s="2"/>
      <c r="L716" s="2"/>
      <c r="M716" s="2"/>
      <c r="N716" s="2"/>
      <c r="O716" s="2"/>
      <c r="P716" s="2"/>
      <c r="Q716" s="2"/>
      <c r="R716" s="2"/>
      <c r="S716" s="2"/>
      <c r="T716" s="2"/>
      <c r="U716" s="2"/>
      <c r="V716" s="2"/>
      <c r="W716" s="2"/>
      <c r="X716" s="2"/>
      <c r="Y716" s="2"/>
      <c r="Z716" s="2"/>
      <c r="AA716" s="1622"/>
    </row>
    <row r="717" spans="1:27" ht="15.75">
      <c r="A717" s="2"/>
      <c r="B717" s="64"/>
      <c r="C717" s="2"/>
      <c r="D717" s="2"/>
      <c r="E717" s="2"/>
      <c r="F717" s="2"/>
      <c r="G717" s="2"/>
      <c r="H717" s="2"/>
      <c r="I717" s="2"/>
      <c r="J717" s="2"/>
      <c r="K717" s="2"/>
      <c r="L717" s="2"/>
      <c r="M717" s="2"/>
      <c r="N717" s="2"/>
      <c r="O717" s="2"/>
      <c r="P717" s="2"/>
      <c r="Q717" s="2"/>
      <c r="R717" s="2"/>
      <c r="S717" s="2"/>
      <c r="T717" s="2"/>
      <c r="U717" s="2"/>
      <c r="V717" s="2"/>
      <c r="W717" s="2"/>
      <c r="X717" s="2"/>
      <c r="Y717" s="2"/>
      <c r="Z717" s="2"/>
      <c r="AA717" s="1622"/>
    </row>
    <row r="718" spans="1:27" ht="15.75">
      <c r="A718" s="2"/>
      <c r="B718" s="64"/>
      <c r="C718" s="2"/>
      <c r="D718" s="2"/>
      <c r="E718" s="2"/>
      <c r="F718" s="2"/>
      <c r="G718" s="2"/>
      <c r="H718" s="2"/>
      <c r="I718" s="2"/>
      <c r="J718" s="2"/>
      <c r="K718" s="2"/>
      <c r="L718" s="2"/>
      <c r="M718" s="2"/>
      <c r="N718" s="2"/>
      <c r="O718" s="2"/>
      <c r="P718" s="2"/>
      <c r="Q718" s="2"/>
      <c r="R718" s="2"/>
      <c r="S718" s="2"/>
      <c r="T718" s="2"/>
      <c r="U718" s="2"/>
      <c r="V718" s="2"/>
      <c r="W718" s="2"/>
      <c r="X718" s="2"/>
      <c r="Y718" s="2"/>
      <c r="Z718" s="2"/>
      <c r="AA718" s="1622"/>
    </row>
    <row r="719" spans="1:27" ht="15.75">
      <c r="A719" s="2"/>
      <c r="B719" s="64"/>
      <c r="C719" s="2"/>
      <c r="D719" s="2"/>
      <c r="E719" s="2"/>
      <c r="F719" s="2"/>
      <c r="G719" s="2"/>
      <c r="H719" s="2"/>
      <c r="I719" s="2"/>
      <c r="J719" s="2"/>
      <c r="K719" s="2"/>
      <c r="L719" s="2"/>
      <c r="M719" s="2"/>
      <c r="N719" s="2"/>
      <c r="O719" s="2"/>
      <c r="P719" s="2"/>
      <c r="Q719" s="2"/>
      <c r="R719" s="2"/>
      <c r="S719" s="2"/>
      <c r="T719" s="2"/>
      <c r="U719" s="2"/>
      <c r="V719" s="2"/>
      <c r="W719" s="2"/>
      <c r="X719" s="2"/>
      <c r="Y719" s="2"/>
      <c r="Z719" s="2"/>
      <c r="AA719" s="1622"/>
    </row>
    <row r="720" spans="1:27" ht="15.75">
      <c r="A720" s="2"/>
      <c r="B720" s="64"/>
      <c r="C720" s="2"/>
      <c r="D720" s="2"/>
      <c r="E720" s="2"/>
      <c r="F720" s="2"/>
      <c r="G720" s="2"/>
      <c r="H720" s="2"/>
      <c r="I720" s="2"/>
      <c r="J720" s="2"/>
      <c r="K720" s="2"/>
      <c r="L720" s="2"/>
      <c r="M720" s="2"/>
      <c r="N720" s="2"/>
      <c r="O720" s="2"/>
      <c r="P720" s="2"/>
      <c r="Q720" s="2"/>
      <c r="R720" s="2"/>
      <c r="S720" s="2"/>
      <c r="T720" s="2"/>
      <c r="U720" s="2"/>
      <c r="V720" s="2"/>
      <c r="W720" s="2"/>
      <c r="X720" s="2"/>
      <c r="Y720" s="2"/>
      <c r="Z720" s="2"/>
      <c r="AA720" s="1622"/>
    </row>
    <row r="721" spans="1:27" ht="15.75">
      <c r="A721" s="2"/>
      <c r="B721" s="64"/>
      <c r="C721" s="2"/>
      <c r="D721" s="2"/>
      <c r="E721" s="2"/>
      <c r="F721" s="2"/>
      <c r="G721" s="2"/>
      <c r="H721" s="2"/>
      <c r="I721" s="2"/>
      <c r="J721" s="2"/>
      <c r="K721" s="2"/>
      <c r="L721" s="2"/>
      <c r="M721" s="2"/>
      <c r="N721" s="2"/>
      <c r="O721" s="2"/>
      <c r="P721" s="2"/>
      <c r="Q721" s="2"/>
      <c r="R721" s="2"/>
      <c r="S721" s="2"/>
      <c r="T721" s="2"/>
      <c r="U721" s="2"/>
      <c r="V721" s="2"/>
      <c r="W721" s="2"/>
      <c r="X721" s="2"/>
      <c r="Y721" s="2"/>
      <c r="Z721" s="2"/>
      <c r="AA721" s="1622"/>
    </row>
    <row r="722" spans="1:27" ht="15.75">
      <c r="A722" s="2"/>
      <c r="B722" s="64"/>
      <c r="C722" s="2"/>
      <c r="D722" s="2"/>
      <c r="E722" s="2"/>
      <c r="F722" s="2"/>
      <c r="G722" s="2"/>
      <c r="H722" s="2"/>
      <c r="I722" s="2"/>
      <c r="J722" s="2"/>
      <c r="K722" s="2"/>
      <c r="L722" s="2"/>
      <c r="M722" s="2"/>
      <c r="N722" s="2"/>
      <c r="O722" s="2"/>
      <c r="P722" s="2"/>
      <c r="Q722" s="2"/>
      <c r="R722" s="2"/>
      <c r="S722" s="2"/>
      <c r="T722" s="2"/>
      <c r="U722" s="2"/>
      <c r="V722" s="2"/>
      <c r="W722" s="2"/>
      <c r="X722" s="2"/>
      <c r="Y722" s="2"/>
      <c r="Z722" s="2"/>
      <c r="AA722" s="1622"/>
    </row>
    <row r="723" spans="1:27" ht="15.75">
      <c r="A723" s="2"/>
      <c r="B723" s="64"/>
      <c r="C723" s="2"/>
      <c r="D723" s="2"/>
      <c r="E723" s="2"/>
      <c r="F723" s="2"/>
      <c r="G723" s="2"/>
      <c r="H723" s="2"/>
      <c r="I723" s="2"/>
      <c r="J723" s="2"/>
      <c r="K723" s="2"/>
      <c r="L723" s="2"/>
      <c r="M723" s="2"/>
      <c r="N723" s="2"/>
      <c r="O723" s="2"/>
      <c r="P723" s="2"/>
      <c r="Q723" s="2"/>
      <c r="R723" s="2"/>
      <c r="S723" s="2"/>
      <c r="T723" s="2"/>
      <c r="U723" s="2"/>
      <c r="V723" s="2"/>
      <c r="W723" s="2"/>
      <c r="X723" s="2"/>
      <c r="Y723" s="2"/>
      <c r="Z723" s="2"/>
      <c r="AA723" s="1622"/>
    </row>
    <row r="724" spans="1:27" ht="15.75">
      <c r="A724" s="2"/>
      <c r="B724" s="64"/>
      <c r="C724" s="2"/>
      <c r="D724" s="2"/>
      <c r="E724" s="2"/>
      <c r="F724" s="2"/>
      <c r="G724" s="2"/>
      <c r="H724" s="2"/>
      <c r="I724" s="2"/>
      <c r="J724" s="2"/>
      <c r="K724" s="2"/>
      <c r="L724" s="2"/>
      <c r="M724" s="2"/>
      <c r="N724" s="2"/>
      <c r="O724" s="2"/>
      <c r="P724" s="2"/>
      <c r="Q724" s="2"/>
      <c r="R724" s="2"/>
      <c r="S724" s="2"/>
      <c r="T724" s="2"/>
      <c r="U724" s="2"/>
      <c r="V724" s="2"/>
      <c r="W724" s="2"/>
      <c r="X724" s="2"/>
      <c r="Y724" s="2"/>
      <c r="Z724" s="2"/>
      <c r="AA724" s="1622"/>
    </row>
    <row r="725" spans="1:27" ht="15.75">
      <c r="A725" s="2"/>
      <c r="B725" s="64"/>
      <c r="C725" s="2"/>
      <c r="D725" s="2"/>
      <c r="E725" s="2"/>
      <c r="F725" s="2"/>
      <c r="G725" s="2"/>
      <c r="H725" s="2"/>
      <c r="I725" s="2"/>
      <c r="J725" s="2"/>
      <c r="K725" s="2"/>
      <c r="L725" s="2"/>
      <c r="M725" s="2"/>
      <c r="N725" s="2"/>
      <c r="O725" s="2"/>
      <c r="P725" s="2"/>
      <c r="Q725" s="2"/>
      <c r="R725" s="2"/>
      <c r="S725" s="2"/>
      <c r="T725" s="2"/>
      <c r="U725" s="2"/>
      <c r="V725" s="2"/>
      <c r="W725" s="2"/>
      <c r="X725" s="2"/>
      <c r="Y725" s="2"/>
      <c r="Z725" s="2"/>
      <c r="AA725" s="1622"/>
    </row>
    <row r="726" spans="1:27" ht="15.75">
      <c r="A726" s="2"/>
      <c r="B726" s="64"/>
      <c r="C726" s="2"/>
      <c r="D726" s="2"/>
      <c r="E726" s="2"/>
      <c r="F726" s="2"/>
      <c r="G726" s="2"/>
      <c r="H726" s="2"/>
      <c r="I726" s="2"/>
      <c r="J726" s="2"/>
      <c r="K726" s="2"/>
      <c r="L726" s="2"/>
      <c r="M726" s="2"/>
      <c r="N726" s="2"/>
      <c r="O726" s="2"/>
      <c r="P726" s="2"/>
      <c r="Q726" s="2"/>
      <c r="R726" s="2"/>
      <c r="S726" s="2"/>
      <c r="T726" s="2"/>
      <c r="U726" s="2"/>
      <c r="V726" s="2"/>
      <c r="W726" s="2"/>
      <c r="X726" s="2"/>
      <c r="Y726" s="2"/>
      <c r="Z726" s="2"/>
      <c r="AA726" s="1622"/>
    </row>
    <row r="727" spans="1:27" ht="15.75">
      <c r="A727" s="2"/>
      <c r="B727" s="64"/>
      <c r="C727" s="2"/>
      <c r="D727" s="2"/>
      <c r="E727" s="2"/>
      <c r="F727" s="2"/>
      <c r="G727" s="2"/>
      <c r="H727" s="2"/>
      <c r="I727" s="2"/>
      <c r="J727" s="2"/>
      <c r="K727" s="2"/>
      <c r="L727" s="2"/>
      <c r="M727" s="2"/>
      <c r="N727" s="2"/>
      <c r="O727" s="2"/>
      <c r="P727" s="2"/>
      <c r="Q727" s="2"/>
      <c r="R727" s="2"/>
      <c r="S727" s="2"/>
      <c r="T727" s="2"/>
      <c r="U727" s="2"/>
      <c r="V727" s="2"/>
      <c r="W727" s="2"/>
      <c r="X727" s="2"/>
      <c r="Y727" s="2"/>
      <c r="Z727" s="2"/>
      <c r="AA727" s="1622"/>
    </row>
    <row r="728" spans="1:27" ht="15.75">
      <c r="A728" s="2"/>
      <c r="B728" s="64"/>
      <c r="C728" s="2"/>
      <c r="D728" s="2"/>
      <c r="E728" s="2"/>
      <c r="F728" s="2"/>
      <c r="G728" s="2"/>
      <c r="H728" s="2"/>
      <c r="I728" s="2"/>
      <c r="J728" s="2"/>
      <c r="K728" s="2"/>
      <c r="L728" s="2"/>
      <c r="M728" s="2"/>
      <c r="N728" s="2"/>
      <c r="O728" s="2"/>
      <c r="P728" s="2"/>
      <c r="Q728" s="2"/>
      <c r="R728" s="2"/>
      <c r="S728" s="2"/>
      <c r="T728" s="2"/>
      <c r="U728" s="2"/>
      <c r="V728" s="2"/>
      <c r="W728" s="2"/>
      <c r="X728" s="2"/>
      <c r="Y728" s="2"/>
      <c r="Z728" s="2"/>
      <c r="AA728" s="1622"/>
    </row>
    <row r="729" spans="1:27" ht="15.75">
      <c r="A729" s="2"/>
      <c r="B729" s="64"/>
      <c r="C729" s="2"/>
      <c r="D729" s="2"/>
      <c r="E729" s="2"/>
      <c r="F729" s="2"/>
      <c r="G729" s="2"/>
      <c r="H729" s="2"/>
      <c r="I729" s="2"/>
      <c r="J729" s="2"/>
      <c r="K729" s="2"/>
      <c r="L729" s="2"/>
      <c r="M729" s="2"/>
      <c r="N729" s="2"/>
      <c r="O729" s="2"/>
      <c r="P729" s="2"/>
      <c r="Q729" s="2"/>
      <c r="R729" s="2"/>
      <c r="S729" s="2"/>
      <c r="T729" s="2"/>
      <c r="U729" s="2"/>
      <c r="V729" s="2"/>
      <c r="W729" s="2"/>
      <c r="X729" s="2"/>
      <c r="Y729" s="2"/>
      <c r="Z729" s="2"/>
      <c r="AA729" s="1622"/>
    </row>
    <row r="730" spans="1:27" ht="15.75">
      <c r="A730" s="2"/>
      <c r="B730" s="64"/>
      <c r="C730" s="2"/>
      <c r="D730" s="2"/>
      <c r="E730" s="2"/>
      <c r="F730" s="2"/>
      <c r="G730" s="2"/>
      <c r="H730" s="2"/>
      <c r="I730" s="2"/>
      <c r="J730" s="2"/>
      <c r="K730" s="2"/>
      <c r="L730" s="2"/>
      <c r="M730" s="2"/>
      <c r="N730" s="2"/>
      <c r="O730" s="2"/>
      <c r="P730" s="2"/>
      <c r="Q730" s="2"/>
      <c r="R730" s="2"/>
      <c r="S730" s="2"/>
      <c r="T730" s="2"/>
      <c r="U730" s="2"/>
      <c r="V730" s="2"/>
      <c r="W730" s="2"/>
      <c r="X730" s="2"/>
      <c r="Y730" s="2"/>
      <c r="Z730" s="2"/>
      <c r="AA730" s="1622"/>
    </row>
    <row r="731" spans="1:27" ht="15.75">
      <c r="A731" s="2"/>
      <c r="B731" s="64"/>
      <c r="C731" s="2"/>
      <c r="D731" s="2"/>
      <c r="E731" s="2"/>
      <c r="F731" s="2"/>
      <c r="G731" s="2"/>
      <c r="H731" s="2"/>
      <c r="I731" s="2"/>
      <c r="J731" s="2"/>
      <c r="K731" s="2"/>
      <c r="L731" s="2"/>
      <c r="M731" s="2"/>
      <c r="N731" s="2"/>
      <c r="O731" s="2"/>
      <c r="P731" s="2"/>
      <c r="Q731" s="2"/>
      <c r="R731" s="2"/>
      <c r="S731" s="2"/>
      <c r="T731" s="2"/>
      <c r="U731" s="2"/>
      <c r="V731" s="2"/>
      <c r="W731" s="2"/>
      <c r="X731" s="2"/>
      <c r="Y731" s="2"/>
      <c r="Z731" s="2"/>
      <c r="AA731" s="1622"/>
    </row>
    <row r="732" spans="1:27" ht="15.75">
      <c r="A732" s="2"/>
      <c r="B732" s="64"/>
      <c r="C732" s="2"/>
      <c r="D732" s="2"/>
      <c r="E732" s="2"/>
      <c r="F732" s="2"/>
      <c r="G732" s="2"/>
      <c r="H732" s="2"/>
      <c r="I732" s="2"/>
      <c r="J732" s="2"/>
      <c r="K732" s="2"/>
      <c r="L732" s="2"/>
      <c r="M732" s="2"/>
      <c r="N732" s="2"/>
      <c r="O732" s="2"/>
      <c r="P732" s="2"/>
      <c r="Q732" s="2"/>
      <c r="R732" s="2"/>
      <c r="S732" s="2"/>
      <c r="T732" s="2"/>
      <c r="U732" s="2"/>
      <c r="V732" s="2"/>
      <c r="W732" s="2"/>
      <c r="X732" s="2"/>
      <c r="Y732" s="2"/>
      <c r="Z732" s="2"/>
      <c r="AA732" s="1622"/>
    </row>
    <row r="733" spans="1:27" ht="15.75">
      <c r="A733" s="2"/>
      <c r="B733" s="64"/>
      <c r="C733" s="2"/>
      <c r="D733" s="2"/>
      <c r="E733" s="2"/>
      <c r="F733" s="2"/>
      <c r="G733" s="2"/>
      <c r="H733" s="2"/>
      <c r="I733" s="2"/>
      <c r="J733" s="2"/>
      <c r="K733" s="2"/>
      <c r="L733" s="2"/>
      <c r="M733" s="2"/>
      <c r="N733" s="2"/>
      <c r="O733" s="2"/>
      <c r="P733" s="2"/>
      <c r="Q733" s="2"/>
      <c r="R733" s="2"/>
      <c r="S733" s="2"/>
      <c r="T733" s="2"/>
      <c r="U733" s="2"/>
      <c r="V733" s="2"/>
      <c r="W733" s="2"/>
      <c r="X733" s="2"/>
      <c r="Y733" s="2"/>
      <c r="Z733" s="2"/>
      <c r="AA733" s="1622"/>
    </row>
    <row r="734" spans="1:27" ht="15.75">
      <c r="A734" s="2"/>
      <c r="B734" s="64"/>
      <c r="C734" s="2"/>
      <c r="D734" s="2"/>
      <c r="E734" s="2"/>
      <c r="F734" s="2"/>
      <c r="G734" s="2"/>
      <c r="H734" s="2"/>
      <c r="I734" s="2"/>
      <c r="J734" s="2"/>
      <c r="K734" s="2"/>
      <c r="L734" s="2"/>
      <c r="M734" s="2"/>
      <c r="N734" s="2"/>
      <c r="O734" s="2"/>
      <c r="P734" s="2"/>
      <c r="Q734" s="2"/>
      <c r="R734" s="2"/>
      <c r="S734" s="2"/>
      <c r="T734" s="2"/>
      <c r="U734" s="2"/>
      <c r="V734" s="2"/>
      <c r="W734" s="2"/>
      <c r="X734" s="2"/>
      <c r="Y734" s="2"/>
      <c r="Z734" s="2"/>
      <c r="AA734" s="1622"/>
    </row>
    <row r="735" spans="1:27" ht="15.75">
      <c r="A735" s="2"/>
      <c r="B735" s="64"/>
      <c r="C735" s="2"/>
      <c r="D735" s="2"/>
      <c r="E735" s="2"/>
      <c r="F735" s="2"/>
      <c r="G735" s="2"/>
      <c r="H735" s="2"/>
      <c r="I735" s="2"/>
      <c r="J735" s="2"/>
      <c r="K735" s="2"/>
      <c r="L735" s="2"/>
      <c r="M735" s="2"/>
      <c r="N735" s="2"/>
      <c r="O735" s="2"/>
      <c r="P735" s="2"/>
      <c r="Q735" s="2"/>
      <c r="R735" s="2"/>
      <c r="S735" s="2"/>
      <c r="T735" s="2"/>
      <c r="U735" s="2"/>
      <c r="V735" s="2"/>
      <c r="W735" s="2"/>
      <c r="X735" s="2"/>
      <c r="Y735" s="2"/>
      <c r="Z735" s="2"/>
      <c r="AA735" s="1622"/>
    </row>
    <row r="736" spans="1:27" ht="15.75">
      <c r="A736" s="2"/>
      <c r="B736" s="64"/>
      <c r="C736" s="2"/>
      <c r="D736" s="2"/>
      <c r="E736" s="2"/>
      <c r="F736" s="2"/>
      <c r="G736" s="2"/>
      <c r="H736" s="2"/>
      <c r="I736" s="2"/>
      <c r="J736" s="2"/>
      <c r="K736" s="2"/>
      <c r="L736" s="2"/>
      <c r="M736" s="2"/>
      <c r="N736" s="2"/>
      <c r="O736" s="2"/>
      <c r="P736" s="2"/>
      <c r="Q736" s="2"/>
      <c r="R736" s="2"/>
      <c r="S736" s="2"/>
      <c r="T736" s="2"/>
      <c r="U736" s="2"/>
      <c r="V736" s="2"/>
      <c r="W736" s="2"/>
      <c r="X736" s="2"/>
      <c r="Y736" s="2"/>
      <c r="Z736" s="2"/>
      <c r="AA736" s="1622"/>
    </row>
    <row r="737" spans="1:27" ht="15.75">
      <c r="A737" s="2"/>
      <c r="B737" s="64"/>
      <c r="C737" s="2"/>
      <c r="D737" s="2"/>
      <c r="E737" s="2"/>
      <c r="F737" s="2"/>
      <c r="G737" s="2"/>
      <c r="H737" s="2"/>
      <c r="I737" s="2"/>
      <c r="J737" s="2"/>
      <c r="K737" s="2"/>
      <c r="L737" s="2"/>
      <c r="M737" s="2"/>
      <c r="N737" s="2"/>
      <c r="O737" s="2"/>
      <c r="P737" s="2"/>
      <c r="Q737" s="2"/>
      <c r="R737" s="2"/>
      <c r="S737" s="2"/>
      <c r="T737" s="2"/>
      <c r="U737" s="2"/>
      <c r="V737" s="2"/>
      <c r="W737" s="2"/>
      <c r="X737" s="2"/>
      <c r="Y737" s="2"/>
      <c r="Z737" s="2"/>
      <c r="AA737" s="1622"/>
    </row>
    <row r="738" spans="1:27" ht="15.75">
      <c r="A738" s="2"/>
      <c r="B738" s="64"/>
      <c r="C738" s="2"/>
      <c r="D738" s="2"/>
      <c r="E738" s="2"/>
      <c r="F738" s="2"/>
      <c r="G738" s="2"/>
      <c r="H738" s="2"/>
      <c r="I738" s="2"/>
      <c r="J738" s="2"/>
      <c r="K738" s="2"/>
      <c r="L738" s="2"/>
      <c r="M738" s="2"/>
      <c r="N738" s="2"/>
      <c r="O738" s="2"/>
      <c r="P738" s="2"/>
      <c r="Q738" s="2"/>
      <c r="R738" s="2"/>
      <c r="S738" s="2"/>
      <c r="T738" s="2"/>
      <c r="U738" s="2"/>
      <c r="V738" s="2"/>
      <c r="W738" s="2"/>
      <c r="X738" s="2"/>
      <c r="Y738" s="2"/>
      <c r="Z738" s="2"/>
      <c r="AA738" s="1622"/>
    </row>
    <row r="739" spans="1:27" ht="15.75">
      <c r="A739" s="2"/>
      <c r="B739" s="64"/>
      <c r="C739" s="2"/>
      <c r="D739" s="2"/>
      <c r="E739" s="2"/>
      <c r="F739" s="2"/>
      <c r="G739" s="2"/>
      <c r="H739" s="2"/>
      <c r="I739" s="2"/>
      <c r="J739" s="2"/>
      <c r="K739" s="2"/>
      <c r="L739" s="2"/>
      <c r="M739" s="2"/>
      <c r="N739" s="2"/>
      <c r="O739" s="2"/>
      <c r="P739" s="2"/>
      <c r="Q739" s="2"/>
      <c r="R739" s="2"/>
      <c r="S739" s="2"/>
      <c r="T739" s="2"/>
      <c r="U739" s="2"/>
      <c r="V739" s="2"/>
      <c r="W739" s="2"/>
      <c r="X739" s="2"/>
      <c r="Y739" s="2"/>
      <c r="Z739" s="2"/>
      <c r="AA739" s="1622"/>
    </row>
    <row r="740" spans="1:27" ht="15.75">
      <c r="A740" s="2"/>
      <c r="B740" s="64"/>
      <c r="C740" s="2"/>
      <c r="D740" s="2"/>
      <c r="E740" s="2"/>
      <c r="F740" s="2"/>
      <c r="G740" s="2"/>
      <c r="H740" s="2"/>
      <c r="I740" s="2"/>
      <c r="J740" s="2"/>
      <c r="K740" s="2"/>
      <c r="L740" s="2"/>
      <c r="M740" s="2"/>
      <c r="N740" s="2"/>
      <c r="O740" s="2"/>
      <c r="P740" s="2"/>
      <c r="Q740" s="2"/>
      <c r="R740" s="2"/>
      <c r="S740" s="2"/>
      <c r="T740" s="2"/>
      <c r="U740" s="2"/>
      <c r="V740" s="2"/>
      <c r="W740" s="2"/>
      <c r="X740" s="2"/>
      <c r="Y740" s="2"/>
      <c r="Z740" s="2"/>
      <c r="AA740" s="1622"/>
    </row>
    <row r="741" spans="1:27" ht="15.75">
      <c r="A741" s="2"/>
      <c r="B741" s="64"/>
      <c r="C741" s="2"/>
      <c r="D741" s="2"/>
      <c r="E741" s="2"/>
      <c r="F741" s="2"/>
      <c r="G741" s="2"/>
      <c r="H741" s="2"/>
      <c r="I741" s="2"/>
      <c r="J741" s="2"/>
      <c r="K741" s="2"/>
      <c r="L741" s="2"/>
      <c r="M741" s="2"/>
      <c r="N741" s="2"/>
      <c r="O741" s="2"/>
      <c r="P741" s="2"/>
      <c r="Q741" s="2"/>
      <c r="R741" s="2"/>
      <c r="S741" s="2"/>
      <c r="T741" s="2"/>
      <c r="U741" s="2"/>
      <c r="V741" s="2"/>
      <c r="W741" s="2"/>
      <c r="X741" s="2"/>
      <c r="Y741" s="2"/>
      <c r="Z741" s="2"/>
      <c r="AA741" s="1622"/>
    </row>
    <row r="742" spans="1:27" ht="15.75">
      <c r="A742" s="2"/>
      <c r="B742" s="64"/>
      <c r="C742" s="2"/>
      <c r="D742" s="2"/>
      <c r="E742" s="2"/>
      <c r="F742" s="2"/>
      <c r="G742" s="2"/>
      <c r="H742" s="2"/>
      <c r="I742" s="2"/>
      <c r="J742" s="2"/>
      <c r="K742" s="2"/>
      <c r="L742" s="2"/>
      <c r="M742" s="2"/>
      <c r="N742" s="2"/>
      <c r="O742" s="2"/>
      <c r="P742" s="2"/>
      <c r="Q742" s="2"/>
      <c r="R742" s="2"/>
      <c r="S742" s="2"/>
      <c r="T742" s="2"/>
      <c r="U742" s="2"/>
      <c r="V742" s="2"/>
      <c r="W742" s="2"/>
      <c r="X742" s="2"/>
      <c r="Y742" s="2"/>
      <c r="Z742" s="2"/>
      <c r="AA742" s="1622"/>
    </row>
    <row r="743" spans="1:27" ht="15.75">
      <c r="A743" s="2"/>
      <c r="B743" s="64"/>
      <c r="C743" s="2"/>
      <c r="D743" s="2"/>
      <c r="E743" s="2"/>
      <c r="F743" s="2"/>
      <c r="G743" s="2"/>
      <c r="H743" s="2"/>
      <c r="I743" s="2"/>
      <c r="J743" s="2"/>
      <c r="K743" s="2"/>
      <c r="L743" s="2"/>
      <c r="M743" s="2"/>
      <c r="N743" s="2"/>
      <c r="O743" s="2"/>
      <c r="P743" s="2"/>
      <c r="Q743" s="2"/>
      <c r="R743" s="2"/>
      <c r="S743" s="2"/>
      <c r="T743" s="2"/>
      <c r="U743" s="2"/>
      <c r="V743" s="2"/>
      <c r="W743" s="2"/>
      <c r="X743" s="2"/>
      <c r="Y743" s="2"/>
      <c r="Z743" s="2"/>
      <c r="AA743" s="1622"/>
    </row>
    <row r="744" spans="1:27" ht="15.75">
      <c r="A744" s="2"/>
      <c r="B744" s="64"/>
      <c r="C744" s="2"/>
      <c r="D744" s="2"/>
      <c r="E744" s="2"/>
      <c r="F744" s="2"/>
      <c r="G744" s="2"/>
      <c r="H744" s="2"/>
      <c r="I744" s="2"/>
      <c r="J744" s="2"/>
      <c r="K744" s="2"/>
      <c r="L744" s="2"/>
      <c r="M744" s="2"/>
      <c r="N744" s="2"/>
      <c r="O744" s="2"/>
      <c r="P744" s="2"/>
      <c r="Q744" s="2"/>
      <c r="R744" s="2"/>
      <c r="S744" s="2"/>
      <c r="T744" s="2"/>
      <c r="U744" s="2"/>
      <c r="V744" s="2"/>
      <c r="W744" s="2"/>
      <c r="X744" s="2"/>
      <c r="Y744" s="2"/>
      <c r="Z744" s="2"/>
      <c r="AA744" s="1622"/>
    </row>
    <row r="745" spans="1:27" ht="15.75">
      <c r="A745" s="2"/>
      <c r="B745" s="64"/>
      <c r="C745" s="2"/>
      <c r="D745" s="2"/>
      <c r="E745" s="2"/>
      <c r="F745" s="2"/>
      <c r="G745" s="2"/>
      <c r="H745" s="2"/>
      <c r="I745" s="2"/>
      <c r="J745" s="2"/>
      <c r="K745" s="2"/>
      <c r="L745" s="2"/>
      <c r="M745" s="2"/>
      <c r="N745" s="2"/>
      <c r="O745" s="2"/>
      <c r="P745" s="2"/>
      <c r="Q745" s="2"/>
      <c r="R745" s="2"/>
      <c r="S745" s="2"/>
      <c r="T745" s="2"/>
      <c r="U745" s="2"/>
      <c r="V745" s="2"/>
      <c r="W745" s="2"/>
      <c r="X745" s="2"/>
      <c r="Y745" s="2"/>
      <c r="Z745" s="2"/>
      <c r="AA745" s="1622"/>
    </row>
    <row r="746" spans="1:27" ht="15.75">
      <c r="A746" s="2"/>
      <c r="B746" s="64"/>
      <c r="C746" s="2"/>
      <c r="D746" s="2"/>
      <c r="E746" s="2"/>
      <c r="F746" s="2"/>
      <c r="G746" s="2"/>
      <c r="H746" s="2"/>
      <c r="I746" s="2"/>
      <c r="J746" s="2"/>
      <c r="K746" s="2"/>
      <c r="L746" s="2"/>
      <c r="M746" s="2"/>
      <c r="N746" s="2"/>
      <c r="O746" s="2"/>
      <c r="P746" s="2"/>
      <c r="Q746" s="2"/>
      <c r="R746" s="2"/>
      <c r="S746" s="2"/>
      <c r="T746" s="2"/>
      <c r="U746" s="2"/>
      <c r="V746" s="2"/>
      <c r="W746" s="2"/>
      <c r="X746" s="2"/>
      <c r="Y746" s="2"/>
      <c r="Z746" s="2"/>
      <c r="AA746" s="1622"/>
    </row>
    <row r="747" spans="1:27" ht="15.75">
      <c r="A747" s="2"/>
      <c r="B747" s="64"/>
      <c r="C747" s="2"/>
      <c r="D747" s="2"/>
      <c r="E747" s="2"/>
      <c r="F747" s="2"/>
      <c r="G747" s="2"/>
      <c r="H747" s="2"/>
      <c r="I747" s="2"/>
      <c r="J747" s="2"/>
      <c r="K747" s="2"/>
      <c r="L747" s="2"/>
      <c r="M747" s="2"/>
      <c r="N747" s="2"/>
      <c r="O747" s="2"/>
      <c r="P747" s="2"/>
      <c r="Q747" s="2"/>
      <c r="R747" s="2"/>
      <c r="S747" s="2"/>
      <c r="T747" s="2"/>
      <c r="U747" s="2"/>
      <c r="V747" s="2"/>
      <c r="W747" s="2"/>
      <c r="X747" s="2"/>
      <c r="Y747" s="2"/>
      <c r="Z747" s="2"/>
      <c r="AA747" s="1622"/>
    </row>
    <row r="748" spans="1:27" ht="15.75">
      <c r="A748" s="2"/>
      <c r="B748" s="64"/>
      <c r="C748" s="2"/>
      <c r="D748" s="2"/>
      <c r="E748" s="2"/>
      <c r="F748" s="2"/>
      <c r="G748" s="2"/>
      <c r="H748" s="2"/>
      <c r="I748" s="2"/>
      <c r="J748" s="2"/>
      <c r="K748" s="2"/>
      <c r="L748" s="2"/>
      <c r="M748" s="2"/>
      <c r="N748" s="2"/>
      <c r="O748" s="2"/>
      <c r="P748" s="2"/>
      <c r="Q748" s="2"/>
      <c r="R748" s="2"/>
      <c r="S748" s="2"/>
      <c r="T748" s="2"/>
      <c r="U748" s="2"/>
      <c r="V748" s="2"/>
      <c r="W748" s="2"/>
      <c r="X748" s="2"/>
      <c r="Y748" s="2"/>
      <c r="Z748" s="2"/>
      <c r="AA748" s="1622"/>
    </row>
    <row r="749" spans="1:27" ht="15.75">
      <c r="A749" s="2"/>
      <c r="B749" s="64"/>
      <c r="C749" s="2"/>
      <c r="D749" s="2"/>
      <c r="E749" s="2"/>
      <c r="F749" s="2"/>
      <c r="G749" s="2"/>
      <c r="H749" s="2"/>
      <c r="I749" s="2"/>
      <c r="J749" s="2"/>
      <c r="K749" s="2"/>
      <c r="L749" s="2"/>
      <c r="M749" s="2"/>
      <c r="N749" s="2"/>
      <c r="O749" s="2"/>
      <c r="P749" s="2"/>
      <c r="Q749" s="2"/>
      <c r="R749" s="2"/>
      <c r="S749" s="2"/>
      <c r="T749" s="2"/>
      <c r="U749" s="2"/>
      <c r="V749" s="2"/>
      <c r="W749" s="2"/>
      <c r="X749" s="2"/>
      <c r="Y749" s="2"/>
      <c r="Z749" s="2"/>
      <c r="AA749" s="1622"/>
    </row>
    <row r="750" spans="1:27" ht="15.75">
      <c r="A750" s="2"/>
      <c r="B750" s="64"/>
      <c r="C750" s="2"/>
      <c r="D750" s="2"/>
      <c r="E750" s="2"/>
      <c r="F750" s="2"/>
      <c r="G750" s="2"/>
      <c r="H750" s="2"/>
      <c r="I750" s="2"/>
      <c r="J750" s="2"/>
      <c r="K750" s="2"/>
      <c r="L750" s="2"/>
      <c r="M750" s="2"/>
      <c r="N750" s="2"/>
      <c r="O750" s="2"/>
      <c r="P750" s="2"/>
      <c r="Q750" s="2"/>
      <c r="R750" s="2"/>
      <c r="S750" s="2"/>
      <c r="T750" s="2"/>
      <c r="U750" s="2"/>
      <c r="V750" s="2"/>
      <c r="W750" s="2"/>
      <c r="X750" s="2"/>
      <c r="Y750" s="2"/>
      <c r="Z750" s="2"/>
      <c r="AA750" s="1622"/>
    </row>
    <row r="751" spans="1:27" ht="15.75">
      <c r="A751" s="2"/>
      <c r="B751" s="64"/>
      <c r="C751" s="2"/>
      <c r="D751" s="2"/>
      <c r="E751" s="2"/>
      <c r="F751" s="2"/>
      <c r="G751" s="2"/>
      <c r="H751" s="2"/>
      <c r="I751" s="2"/>
      <c r="J751" s="2"/>
      <c r="K751" s="2"/>
      <c r="L751" s="2"/>
      <c r="M751" s="2"/>
      <c r="N751" s="2"/>
      <c r="O751" s="2"/>
      <c r="P751" s="2"/>
      <c r="Q751" s="2"/>
      <c r="R751" s="2"/>
      <c r="S751" s="2"/>
      <c r="T751" s="2"/>
      <c r="U751" s="2"/>
      <c r="V751" s="2"/>
      <c r="W751" s="2"/>
      <c r="X751" s="2"/>
      <c r="Y751" s="2"/>
      <c r="Z751" s="2"/>
      <c r="AA751" s="1622"/>
    </row>
    <row r="752" spans="1:27" ht="15.75">
      <c r="A752" s="2"/>
      <c r="B752" s="64"/>
      <c r="C752" s="2"/>
      <c r="D752" s="2"/>
      <c r="E752" s="2"/>
      <c r="F752" s="2"/>
      <c r="G752" s="2"/>
      <c r="H752" s="2"/>
      <c r="I752" s="2"/>
      <c r="J752" s="2"/>
      <c r="K752" s="2"/>
      <c r="L752" s="2"/>
      <c r="M752" s="2"/>
      <c r="N752" s="2"/>
      <c r="O752" s="2"/>
      <c r="P752" s="2"/>
      <c r="Q752" s="2"/>
      <c r="R752" s="2"/>
      <c r="S752" s="2"/>
      <c r="T752" s="2"/>
      <c r="U752" s="2"/>
      <c r="V752" s="2"/>
      <c r="W752" s="2"/>
      <c r="X752" s="2"/>
      <c r="Y752" s="2"/>
      <c r="Z752" s="2"/>
      <c r="AA752" s="1622"/>
    </row>
    <row r="753" spans="1:27" ht="15.75">
      <c r="A753" s="2"/>
      <c r="B753" s="64"/>
      <c r="C753" s="2"/>
      <c r="D753" s="2"/>
      <c r="E753" s="2"/>
      <c r="F753" s="2"/>
      <c r="G753" s="2"/>
      <c r="H753" s="2"/>
      <c r="I753" s="2"/>
      <c r="J753" s="2"/>
      <c r="K753" s="2"/>
      <c r="L753" s="2"/>
      <c r="M753" s="2"/>
      <c r="N753" s="2"/>
      <c r="O753" s="2"/>
      <c r="P753" s="2"/>
      <c r="Q753" s="2"/>
      <c r="R753" s="2"/>
      <c r="S753" s="2"/>
      <c r="T753" s="2"/>
      <c r="U753" s="2"/>
      <c r="V753" s="2"/>
      <c r="W753" s="2"/>
      <c r="X753" s="2"/>
      <c r="Y753" s="2"/>
      <c r="Z753" s="2"/>
      <c r="AA753" s="1622"/>
    </row>
    <row r="754" spans="1:27" ht="15.75">
      <c r="A754" s="2"/>
      <c r="B754" s="64"/>
      <c r="C754" s="2"/>
      <c r="D754" s="2"/>
      <c r="E754" s="2"/>
      <c r="F754" s="2"/>
      <c r="G754" s="2"/>
      <c r="H754" s="2"/>
      <c r="I754" s="2"/>
      <c r="J754" s="2"/>
      <c r="K754" s="2"/>
      <c r="L754" s="2"/>
      <c r="M754" s="2"/>
      <c r="N754" s="2"/>
      <c r="O754" s="2"/>
      <c r="P754" s="2"/>
      <c r="Q754" s="2"/>
      <c r="R754" s="2"/>
      <c r="S754" s="2"/>
      <c r="T754" s="2"/>
      <c r="U754" s="2"/>
      <c r="V754" s="2"/>
      <c r="W754" s="2"/>
      <c r="X754" s="2"/>
      <c r="Y754" s="2"/>
      <c r="Z754" s="2"/>
      <c r="AA754" s="1622"/>
    </row>
    <row r="755" spans="1:27" ht="15.75">
      <c r="A755" s="2"/>
      <c r="B755" s="64"/>
      <c r="C755" s="2"/>
      <c r="D755" s="2"/>
      <c r="E755" s="2"/>
      <c r="F755" s="2"/>
      <c r="G755" s="2"/>
      <c r="H755" s="2"/>
      <c r="I755" s="2"/>
      <c r="J755" s="2"/>
      <c r="K755" s="2"/>
      <c r="L755" s="2"/>
      <c r="M755" s="2"/>
      <c r="N755" s="2"/>
      <c r="O755" s="2"/>
      <c r="P755" s="2"/>
      <c r="Q755" s="2"/>
      <c r="R755" s="2"/>
      <c r="S755" s="2"/>
      <c r="T755" s="2"/>
      <c r="U755" s="2"/>
      <c r="V755" s="2"/>
      <c r="W755" s="2"/>
      <c r="X755" s="2"/>
      <c r="Y755" s="2"/>
      <c r="Z755" s="2"/>
      <c r="AA755" s="1622"/>
    </row>
    <row r="756" spans="1:27" ht="15.75">
      <c r="A756" s="2"/>
      <c r="B756" s="64"/>
      <c r="C756" s="2"/>
      <c r="D756" s="2"/>
      <c r="E756" s="2"/>
      <c r="F756" s="2"/>
      <c r="G756" s="2"/>
      <c r="H756" s="2"/>
      <c r="I756" s="2"/>
      <c r="J756" s="2"/>
      <c r="K756" s="2"/>
      <c r="L756" s="2"/>
      <c r="M756" s="2"/>
      <c r="N756" s="2"/>
      <c r="O756" s="2"/>
      <c r="P756" s="2"/>
      <c r="Q756" s="2"/>
      <c r="R756" s="2"/>
      <c r="S756" s="2"/>
      <c r="T756" s="2"/>
      <c r="U756" s="2"/>
      <c r="V756" s="2"/>
      <c r="W756" s="2"/>
      <c r="X756" s="2"/>
      <c r="Y756" s="2"/>
      <c r="Z756" s="2"/>
      <c r="AA756" s="1622"/>
    </row>
    <row r="757" spans="1:27" ht="15.75">
      <c r="A757" s="2"/>
      <c r="B757" s="64"/>
      <c r="C757" s="2"/>
      <c r="D757" s="2"/>
      <c r="E757" s="2"/>
      <c r="F757" s="2"/>
      <c r="G757" s="2"/>
      <c r="H757" s="2"/>
      <c r="I757" s="2"/>
      <c r="J757" s="2"/>
      <c r="K757" s="2"/>
      <c r="L757" s="2"/>
      <c r="M757" s="2"/>
      <c r="N757" s="2"/>
      <c r="O757" s="2"/>
      <c r="P757" s="2"/>
      <c r="Q757" s="2"/>
      <c r="R757" s="2"/>
      <c r="S757" s="2"/>
      <c r="T757" s="2"/>
      <c r="U757" s="2"/>
      <c r="V757" s="2"/>
      <c r="W757" s="2"/>
      <c r="X757" s="2"/>
      <c r="Y757" s="2"/>
      <c r="Z757" s="2"/>
      <c r="AA757" s="1622"/>
    </row>
    <row r="758" spans="1:27" ht="15.75">
      <c r="A758" s="2"/>
      <c r="B758" s="64"/>
      <c r="C758" s="2"/>
      <c r="D758" s="2"/>
      <c r="E758" s="2"/>
      <c r="F758" s="2"/>
      <c r="G758" s="2"/>
      <c r="H758" s="2"/>
      <c r="I758" s="2"/>
      <c r="J758" s="2"/>
      <c r="K758" s="2"/>
      <c r="L758" s="2"/>
      <c r="M758" s="2"/>
      <c r="N758" s="2"/>
      <c r="O758" s="2"/>
      <c r="P758" s="2"/>
      <c r="Q758" s="2"/>
      <c r="R758" s="2"/>
      <c r="S758" s="2"/>
      <c r="T758" s="2"/>
      <c r="U758" s="2"/>
      <c r="V758" s="2"/>
      <c r="W758" s="2"/>
      <c r="X758" s="2"/>
      <c r="Y758" s="2"/>
      <c r="Z758" s="2"/>
      <c r="AA758" s="1622"/>
    </row>
    <row r="759" spans="1:27" ht="15.75">
      <c r="A759" s="2"/>
      <c r="B759" s="64"/>
      <c r="C759" s="2"/>
      <c r="D759" s="2"/>
      <c r="E759" s="2"/>
      <c r="F759" s="2"/>
      <c r="G759" s="2"/>
      <c r="H759" s="2"/>
      <c r="I759" s="2"/>
      <c r="J759" s="2"/>
      <c r="K759" s="2"/>
      <c r="L759" s="2"/>
      <c r="M759" s="2"/>
      <c r="N759" s="2"/>
      <c r="O759" s="2"/>
      <c r="P759" s="2"/>
      <c r="Q759" s="2"/>
      <c r="R759" s="2"/>
      <c r="S759" s="2"/>
      <c r="T759" s="2"/>
      <c r="U759" s="2"/>
      <c r="V759" s="2"/>
      <c r="W759" s="2"/>
      <c r="X759" s="2"/>
      <c r="Y759" s="2"/>
      <c r="Z759" s="2"/>
      <c r="AA759" s="1622"/>
    </row>
    <row r="760" spans="1:27" ht="15.75">
      <c r="A760" s="2"/>
      <c r="B760" s="64"/>
      <c r="C760" s="2"/>
      <c r="D760" s="2"/>
      <c r="E760" s="2"/>
      <c r="F760" s="2"/>
      <c r="G760" s="2"/>
      <c r="H760" s="2"/>
      <c r="I760" s="2"/>
      <c r="J760" s="2"/>
      <c r="K760" s="2"/>
      <c r="L760" s="2"/>
      <c r="M760" s="2"/>
      <c r="N760" s="2"/>
      <c r="O760" s="2"/>
      <c r="P760" s="2"/>
      <c r="Q760" s="2"/>
      <c r="R760" s="2"/>
      <c r="S760" s="2"/>
      <c r="T760" s="2"/>
      <c r="U760" s="2"/>
      <c r="V760" s="2"/>
      <c r="W760" s="2"/>
      <c r="X760" s="2"/>
      <c r="Y760" s="2"/>
      <c r="Z760" s="2"/>
      <c r="AA760" s="1622"/>
    </row>
    <row r="761" spans="1:27" ht="15.75">
      <c r="A761" s="2"/>
      <c r="B761" s="64"/>
      <c r="C761" s="2"/>
      <c r="D761" s="2"/>
      <c r="E761" s="2"/>
      <c r="F761" s="2"/>
      <c r="G761" s="2"/>
      <c r="H761" s="2"/>
      <c r="I761" s="2"/>
      <c r="J761" s="2"/>
      <c r="K761" s="2"/>
      <c r="L761" s="2"/>
      <c r="M761" s="2"/>
      <c r="N761" s="2"/>
      <c r="O761" s="2"/>
      <c r="P761" s="2"/>
      <c r="Q761" s="2"/>
      <c r="R761" s="2"/>
      <c r="S761" s="2"/>
      <c r="T761" s="2"/>
      <c r="U761" s="2"/>
      <c r="V761" s="2"/>
      <c r="W761" s="2"/>
      <c r="X761" s="2"/>
      <c r="Y761" s="2"/>
      <c r="Z761" s="2"/>
      <c r="AA761" s="1622"/>
    </row>
    <row r="762" spans="1:27" ht="15.75">
      <c r="A762" s="2"/>
      <c r="B762" s="64"/>
      <c r="C762" s="2"/>
      <c r="D762" s="2"/>
      <c r="E762" s="2"/>
      <c r="F762" s="2"/>
      <c r="G762" s="2"/>
      <c r="H762" s="2"/>
      <c r="I762" s="2"/>
      <c r="J762" s="2"/>
      <c r="K762" s="2"/>
      <c r="L762" s="2"/>
      <c r="M762" s="2"/>
      <c r="N762" s="2"/>
      <c r="O762" s="2"/>
      <c r="P762" s="2"/>
      <c r="Q762" s="2"/>
      <c r="R762" s="2"/>
      <c r="S762" s="2"/>
      <c r="T762" s="2"/>
      <c r="U762" s="2"/>
      <c r="V762" s="2"/>
      <c r="W762" s="2"/>
      <c r="X762" s="2"/>
      <c r="Y762" s="2"/>
      <c r="Z762" s="2"/>
      <c r="AA762" s="1622"/>
    </row>
    <row r="763" spans="1:27" ht="15.75">
      <c r="A763" s="2"/>
      <c r="B763" s="64"/>
      <c r="C763" s="2"/>
      <c r="D763" s="2"/>
      <c r="E763" s="2"/>
      <c r="F763" s="2"/>
      <c r="G763" s="2"/>
      <c r="H763" s="2"/>
      <c r="I763" s="2"/>
      <c r="J763" s="2"/>
      <c r="K763" s="2"/>
      <c r="L763" s="2"/>
      <c r="M763" s="2"/>
      <c r="N763" s="2"/>
      <c r="O763" s="2"/>
      <c r="P763" s="2"/>
      <c r="Q763" s="2"/>
      <c r="R763" s="2"/>
      <c r="S763" s="2"/>
      <c r="T763" s="2"/>
      <c r="U763" s="2"/>
      <c r="V763" s="2"/>
      <c r="W763" s="2"/>
      <c r="X763" s="2"/>
      <c r="Y763" s="2"/>
      <c r="Z763" s="2"/>
      <c r="AA763" s="1622"/>
    </row>
    <row r="764" spans="1:27" ht="15.75">
      <c r="A764" s="2"/>
      <c r="B764" s="64"/>
      <c r="C764" s="2"/>
      <c r="D764" s="2"/>
      <c r="E764" s="2"/>
      <c r="F764" s="2"/>
      <c r="G764" s="2"/>
      <c r="H764" s="2"/>
      <c r="I764" s="2"/>
      <c r="J764" s="2"/>
      <c r="K764" s="2"/>
      <c r="L764" s="2"/>
      <c r="M764" s="2"/>
      <c r="N764" s="2"/>
      <c r="O764" s="2"/>
      <c r="P764" s="2"/>
      <c r="Q764" s="2"/>
      <c r="R764" s="2"/>
      <c r="S764" s="2"/>
      <c r="T764" s="2"/>
      <c r="U764" s="2"/>
      <c r="V764" s="2"/>
      <c r="W764" s="2"/>
      <c r="X764" s="2"/>
      <c r="Y764" s="2"/>
      <c r="Z764" s="2"/>
      <c r="AA764" s="1622"/>
    </row>
    <row r="765" spans="1:27" ht="15.75">
      <c r="A765" s="2"/>
      <c r="B765" s="64"/>
      <c r="C765" s="2"/>
      <c r="D765" s="2"/>
      <c r="E765" s="2"/>
      <c r="F765" s="2"/>
      <c r="G765" s="2"/>
      <c r="H765" s="2"/>
      <c r="I765" s="2"/>
      <c r="J765" s="2"/>
      <c r="K765" s="2"/>
      <c r="L765" s="2"/>
      <c r="M765" s="2"/>
      <c r="N765" s="2"/>
      <c r="O765" s="2"/>
      <c r="P765" s="2"/>
      <c r="Q765" s="2"/>
      <c r="R765" s="2"/>
      <c r="S765" s="2"/>
      <c r="T765" s="2"/>
      <c r="U765" s="2"/>
      <c r="V765" s="2"/>
      <c r="W765" s="2"/>
      <c r="X765" s="2"/>
      <c r="Y765" s="2"/>
      <c r="Z765" s="2"/>
      <c r="AA765" s="1622"/>
    </row>
    <row r="766" spans="1:27" ht="15.75">
      <c r="A766" s="2"/>
      <c r="B766" s="64"/>
      <c r="C766" s="2"/>
      <c r="D766" s="2"/>
      <c r="E766" s="2"/>
      <c r="F766" s="2"/>
      <c r="G766" s="2"/>
      <c r="H766" s="2"/>
      <c r="I766" s="2"/>
      <c r="J766" s="2"/>
      <c r="K766" s="2"/>
      <c r="L766" s="2"/>
      <c r="M766" s="2"/>
      <c r="N766" s="2"/>
      <c r="O766" s="2"/>
      <c r="P766" s="2"/>
      <c r="Q766" s="2"/>
      <c r="R766" s="2"/>
      <c r="S766" s="2"/>
      <c r="T766" s="2"/>
      <c r="U766" s="2"/>
      <c r="V766" s="2"/>
      <c r="W766" s="2"/>
      <c r="X766" s="2"/>
      <c r="Y766" s="2"/>
      <c r="Z766" s="2"/>
      <c r="AA766" s="1622"/>
    </row>
    <row r="767" spans="1:27" ht="15.75">
      <c r="A767" s="2"/>
      <c r="B767" s="64"/>
      <c r="C767" s="2"/>
      <c r="D767" s="2"/>
      <c r="E767" s="2"/>
      <c r="F767" s="2"/>
      <c r="G767" s="2"/>
      <c r="H767" s="2"/>
      <c r="I767" s="2"/>
      <c r="J767" s="2"/>
      <c r="K767" s="2"/>
      <c r="L767" s="2"/>
      <c r="M767" s="2"/>
      <c r="N767" s="2"/>
      <c r="O767" s="2"/>
      <c r="P767" s="2"/>
      <c r="Q767" s="2"/>
      <c r="R767" s="2"/>
      <c r="S767" s="2"/>
      <c r="T767" s="2"/>
      <c r="U767" s="2"/>
      <c r="V767" s="2"/>
      <c r="W767" s="2"/>
      <c r="X767" s="2"/>
      <c r="Y767" s="2"/>
      <c r="Z767" s="2"/>
      <c r="AA767" s="1622"/>
    </row>
    <row r="768" spans="1:27" ht="15.75">
      <c r="A768" s="2"/>
      <c r="B768" s="64"/>
      <c r="C768" s="2"/>
      <c r="D768" s="2"/>
      <c r="E768" s="2"/>
      <c r="F768" s="2"/>
      <c r="G768" s="2"/>
      <c r="H768" s="2"/>
      <c r="I768" s="2"/>
      <c r="J768" s="2"/>
      <c r="K768" s="2"/>
      <c r="L768" s="2"/>
      <c r="M768" s="2"/>
      <c r="N768" s="2"/>
      <c r="O768" s="2"/>
      <c r="P768" s="2"/>
      <c r="Q768" s="2"/>
      <c r="R768" s="2"/>
      <c r="S768" s="2"/>
      <c r="T768" s="2"/>
      <c r="U768" s="2"/>
      <c r="V768" s="2"/>
      <c r="W768" s="2"/>
      <c r="X768" s="2"/>
      <c r="Y768" s="2"/>
      <c r="Z768" s="2"/>
      <c r="AA768" s="1622"/>
    </row>
    <row r="769" spans="1:27" ht="15.75">
      <c r="A769" s="2"/>
      <c r="B769" s="64"/>
      <c r="C769" s="2"/>
      <c r="D769" s="2"/>
      <c r="E769" s="2"/>
      <c r="F769" s="2"/>
      <c r="G769" s="2"/>
      <c r="H769" s="2"/>
      <c r="I769" s="2"/>
      <c r="J769" s="2"/>
      <c r="K769" s="2"/>
      <c r="L769" s="2"/>
      <c r="M769" s="2"/>
      <c r="N769" s="2"/>
      <c r="O769" s="2"/>
      <c r="P769" s="2"/>
      <c r="Q769" s="2"/>
      <c r="R769" s="2"/>
      <c r="S769" s="2"/>
      <c r="T769" s="2"/>
      <c r="U769" s="2"/>
      <c r="V769" s="2"/>
      <c r="W769" s="2"/>
      <c r="X769" s="2"/>
      <c r="Y769" s="2"/>
      <c r="Z769" s="2"/>
      <c r="AA769" s="1622"/>
    </row>
    <row r="770" spans="1:27" ht="15.75">
      <c r="A770" s="2"/>
      <c r="B770" s="64"/>
      <c r="C770" s="2"/>
      <c r="D770" s="2"/>
      <c r="E770" s="2"/>
      <c r="F770" s="2"/>
      <c r="G770" s="2"/>
      <c r="H770" s="2"/>
      <c r="I770" s="2"/>
      <c r="J770" s="2"/>
      <c r="K770" s="2"/>
      <c r="L770" s="2"/>
      <c r="M770" s="2"/>
      <c r="N770" s="2"/>
      <c r="O770" s="2"/>
      <c r="P770" s="2"/>
      <c r="Q770" s="2"/>
      <c r="R770" s="2"/>
      <c r="S770" s="2"/>
      <c r="T770" s="2"/>
      <c r="U770" s="2"/>
      <c r="V770" s="2"/>
      <c r="W770" s="2"/>
      <c r="X770" s="2"/>
      <c r="Y770" s="2"/>
      <c r="Z770" s="2"/>
      <c r="AA770" s="1622"/>
    </row>
    <row r="771" spans="1:27" ht="15.75">
      <c r="A771" s="2"/>
      <c r="B771" s="64"/>
      <c r="C771" s="2"/>
      <c r="D771" s="2"/>
      <c r="E771" s="2"/>
      <c r="F771" s="2"/>
      <c r="G771" s="2"/>
      <c r="H771" s="2"/>
      <c r="I771" s="2"/>
      <c r="J771" s="2"/>
      <c r="K771" s="2"/>
      <c r="L771" s="2"/>
      <c r="M771" s="2"/>
      <c r="N771" s="2"/>
      <c r="O771" s="2"/>
      <c r="P771" s="2"/>
      <c r="Q771" s="2"/>
      <c r="R771" s="2"/>
      <c r="S771" s="2"/>
      <c r="T771" s="2"/>
      <c r="U771" s="2"/>
      <c r="V771" s="2"/>
      <c r="W771" s="2"/>
      <c r="X771" s="2"/>
      <c r="Y771" s="2"/>
      <c r="Z771" s="2"/>
      <c r="AA771" s="1622"/>
    </row>
    <row r="772" spans="1:27" ht="15.75">
      <c r="A772" s="2"/>
      <c r="B772" s="64"/>
      <c r="C772" s="2"/>
      <c r="D772" s="2"/>
      <c r="E772" s="2"/>
      <c r="F772" s="2"/>
      <c r="G772" s="2"/>
      <c r="H772" s="2"/>
      <c r="I772" s="2"/>
      <c r="J772" s="2"/>
      <c r="K772" s="2"/>
      <c r="L772" s="2"/>
      <c r="M772" s="2"/>
      <c r="N772" s="2"/>
      <c r="O772" s="2"/>
      <c r="P772" s="2"/>
      <c r="Q772" s="2"/>
      <c r="R772" s="2"/>
      <c r="S772" s="2"/>
      <c r="T772" s="2"/>
      <c r="U772" s="2"/>
      <c r="V772" s="2"/>
      <c r="W772" s="2"/>
      <c r="X772" s="2"/>
      <c r="Y772" s="2"/>
      <c r="Z772" s="2"/>
      <c r="AA772" s="1622"/>
    </row>
    <row r="773" spans="1:27" ht="15.75">
      <c r="A773" s="2"/>
      <c r="B773" s="64"/>
      <c r="C773" s="2"/>
      <c r="D773" s="2"/>
      <c r="E773" s="2"/>
      <c r="F773" s="2"/>
      <c r="G773" s="2"/>
      <c r="H773" s="2"/>
      <c r="I773" s="2"/>
      <c r="J773" s="2"/>
      <c r="K773" s="2"/>
      <c r="L773" s="2"/>
      <c r="M773" s="2"/>
      <c r="N773" s="2"/>
      <c r="O773" s="2"/>
      <c r="P773" s="2"/>
      <c r="Q773" s="2"/>
      <c r="R773" s="2"/>
      <c r="S773" s="2"/>
      <c r="T773" s="2"/>
      <c r="U773" s="2"/>
      <c r="V773" s="2"/>
      <c r="W773" s="2"/>
      <c r="X773" s="2"/>
      <c r="Y773" s="2"/>
      <c r="Z773" s="2"/>
      <c r="AA773" s="1622"/>
    </row>
    <row r="774" spans="1:27" ht="15.75">
      <c r="A774" s="2"/>
      <c r="B774" s="64"/>
      <c r="C774" s="2"/>
      <c r="D774" s="2"/>
      <c r="E774" s="2"/>
      <c r="F774" s="2"/>
      <c r="G774" s="2"/>
      <c r="H774" s="2"/>
      <c r="I774" s="2"/>
      <c r="J774" s="2"/>
      <c r="K774" s="2"/>
      <c r="L774" s="2"/>
      <c r="M774" s="2"/>
      <c r="N774" s="2"/>
      <c r="O774" s="2"/>
      <c r="P774" s="2"/>
      <c r="Q774" s="2"/>
      <c r="R774" s="2"/>
      <c r="S774" s="2"/>
      <c r="T774" s="2"/>
      <c r="U774" s="2"/>
      <c r="V774" s="2"/>
      <c r="W774" s="2"/>
      <c r="X774" s="2"/>
      <c r="Y774" s="2"/>
      <c r="Z774" s="2"/>
      <c r="AA774" s="1622"/>
    </row>
    <row r="775" spans="1:27" ht="15.75">
      <c r="A775" s="2"/>
      <c r="B775" s="64"/>
      <c r="C775" s="2"/>
      <c r="D775" s="2"/>
      <c r="E775" s="2"/>
      <c r="F775" s="2"/>
      <c r="G775" s="2"/>
      <c r="H775" s="2"/>
      <c r="I775" s="2"/>
      <c r="J775" s="2"/>
      <c r="K775" s="2"/>
      <c r="L775" s="2"/>
      <c r="M775" s="2"/>
      <c r="N775" s="2"/>
      <c r="O775" s="2"/>
      <c r="P775" s="2"/>
      <c r="Q775" s="2"/>
      <c r="R775" s="2"/>
      <c r="S775" s="2"/>
      <c r="T775" s="2"/>
      <c r="U775" s="2"/>
      <c r="V775" s="2"/>
      <c r="W775" s="2"/>
      <c r="X775" s="2"/>
      <c r="Y775" s="2"/>
      <c r="Z775" s="2"/>
      <c r="AA775" s="1622"/>
    </row>
    <row r="776" spans="1:27" ht="15.75">
      <c r="A776" s="2"/>
      <c r="B776" s="64"/>
      <c r="C776" s="2"/>
      <c r="D776" s="2"/>
      <c r="E776" s="2"/>
      <c r="F776" s="2"/>
      <c r="G776" s="2"/>
      <c r="H776" s="2"/>
      <c r="I776" s="2"/>
      <c r="J776" s="2"/>
      <c r="K776" s="2"/>
      <c r="L776" s="2"/>
      <c r="M776" s="2"/>
      <c r="N776" s="2"/>
      <c r="O776" s="2"/>
      <c r="P776" s="2"/>
      <c r="Q776" s="2"/>
      <c r="R776" s="2"/>
      <c r="S776" s="2"/>
      <c r="T776" s="2"/>
      <c r="U776" s="2"/>
      <c r="V776" s="2"/>
      <c r="W776" s="2"/>
      <c r="X776" s="2"/>
      <c r="Y776" s="2"/>
      <c r="Z776" s="2"/>
      <c r="AA776" s="1622"/>
    </row>
    <row r="777" spans="1:27" ht="15.75">
      <c r="A777" s="2"/>
      <c r="B777" s="64"/>
      <c r="C777" s="2"/>
      <c r="D777" s="2"/>
      <c r="E777" s="2"/>
      <c r="F777" s="2"/>
      <c r="G777" s="2"/>
      <c r="H777" s="2"/>
      <c r="I777" s="2"/>
      <c r="J777" s="2"/>
      <c r="K777" s="2"/>
      <c r="L777" s="2"/>
      <c r="M777" s="2"/>
      <c r="N777" s="2"/>
      <c r="O777" s="2"/>
      <c r="P777" s="2"/>
      <c r="Q777" s="2"/>
      <c r="R777" s="2"/>
      <c r="S777" s="2"/>
      <c r="T777" s="2"/>
      <c r="U777" s="2"/>
      <c r="V777" s="2"/>
      <c r="W777" s="2"/>
      <c r="X777" s="2"/>
      <c r="Y777" s="2"/>
      <c r="Z777" s="2"/>
      <c r="AA777" s="1622"/>
    </row>
    <row r="778" spans="1:27" ht="15.75">
      <c r="A778" s="2"/>
      <c r="B778" s="64"/>
      <c r="C778" s="2"/>
      <c r="D778" s="2"/>
      <c r="E778" s="2"/>
      <c r="F778" s="2"/>
      <c r="G778" s="2"/>
      <c r="H778" s="2"/>
      <c r="I778" s="2"/>
      <c r="J778" s="2"/>
      <c r="K778" s="2"/>
      <c r="L778" s="2"/>
      <c r="M778" s="2"/>
      <c r="N778" s="2"/>
      <c r="O778" s="2"/>
      <c r="P778" s="2"/>
      <c r="Q778" s="2"/>
      <c r="R778" s="2"/>
      <c r="S778" s="2"/>
      <c r="T778" s="2"/>
      <c r="U778" s="2"/>
      <c r="V778" s="2"/>
      <c r="W778" s="2"/>
      <c r="X778" s="2"/>
      <c r="Y778" s="2"/>
      <c r="Z778" s="2"/>
      <c r="AA778" s="1622"/>
    </row>
    <row r="779" spans="1:27" ht="15.75">
      <c r="A779" s="2"/>
      <c r="B779" s="64"/>
      <c r="C779" s="2"/>
      <c r="D779" s="2"/>
      <c r="E779" s="2"/>
      <c r="F779" s="2"/>
      <c r="G779" s="2"/>
      <c r="H779" s="2"/>
      <c r="I779" s="2"/>
      <c r="J779" s="2"/>
      <c r="K779" s="2"/>
      <c r="L779" s="2"/>
      <c r="M779" s="2"/>
      <c r="N779" s="2"/>
      <c r="O779" s="2"/>
      <c r="P779" s="2"/>
      <c r="Q779" s="2"/>
      <c r="R779" s="2"/>
      <c r="S779" s="2"/>
      <c r="T779" s="2"/>
      <c r="U779" s="2"/>
      <c r="V779" s="2"/>
      <c r="W779" s="2"/>
      <c r="X779" s="2"/>
      <c r="Y779" s="2"/>
      <c r="Z779" s="2"/>
      <c r="AA779" s="1622"/>
    </row>
    <row r="780" spans="1:27" ht="15.75">
      <c r="A780" s="2"/>
      <c r="B780" s="64"/>
      <c r="C780" s="2"/>
      <c r="D780" s="2"/>
      <c r="E780" s="2"/>
      <c r="F780" s="2"/>
      <c r="G780" s="2"/>
      <c r="H780" s="2"/>
      <c r="I780" s="2"/>
      <c r="J780" s="2"/>
      <c r="K780" s="2"/>
      <c r="L780" s="2"/>
      <c r="M780" s="2"/>
      <c r="N780" s="2"/>
      <c r="O780" s="2"/>
      <c r="P780" s="2"/>
      <c r="Q780" s="2"/>
      <c r="R780" s="2"/>
      <c r="S780" s="2"/>
      <c r="T780" s="2"/>
      <c r="U780" s="2"/>
      <c r="V780" s="2"/>
      <c r="W780" s="2"/>
      <c r="X780" s="2"/>
      <c r="Y780" s="2"/>
      <c r="Z780" s="2"/>
      <c r="AA780" s="1622"/>
    </row>
    <row r="781" spans="1:27" ht="15.75">
      <c r="A781" s="2"/>
      <c r="B781" s="64"/>
      <c r="C781" s="2"/>
      <c r="D781" s="2"/>
      <c r="E781" s="2"/>
      <c r="F781" s="2"/>
      <c r="G781" s="2"/>
      <c r="H781" s="2"/>
      <c r="I781" s="2"/>
      <c r="J781" s="2"/>
      <c r="K781" s="2"/>
      <c r="L781" s="2"/>
      <c r="M781" s="2"/>
      <c r="N781" s="2"/>
      <c r="O781" s="2"/>
      <c r="P781" s="2"/>
      <c r="Q781" s="2"/>
      <c r="R781" s="2"/>
      <c r="S781" s="2"/>
      <c r="T781" s="2"/>
      <c r="U781" s="2"/>
      <c r="V781" s="2"/>
      <c r="W781" s="2"/>
      <c r="X781" s="2"/>
      <c r="Y781" s="2"/>
      <c r="Z781" s="2"/>
      <c r="AA781" s="1622"/>
    </row>
    <row r="782" spans="1:27" ht="15.75">
      <c r="A782" s="2"/>
      <c r="B782" s="64"/>
      <c r="C782" s="2"/>
      <c r="D782" s="2"/>
      <c r="E782" s="2"/>
      <c r="F782" s="2"/>
      <c r="G782" s="2"/>
      <c r="H782" s="2"/>
      <c r="I782" s="2"/>
      <c r="J782" s="2"/>
      <c r="K782" s="2"/>
      <c r="L782" s="2"/>
      <c r="M782" s="2"/>
      <c r="N782" s="2"/>
      <c r="O782" s="2"/>
      <c r="P782" s="2"/>
      <c r="Q782" s="2"/>
      <c r="R782" s="2"/>
      <c r="S782" s="2"/>
      <c r="T782" s="2"/>
      <c r="U782" s="2"/>
      <c r="V782" s="2"/>
      <c r="W782" s="2"/>
      <c r="X782" s="2"/>
      <c r="Y782" s="2"/>
      <c r="Z782" s="2"/>
      <c r="AA782" s="1622"/>
    </row>
    <row r="783" spans="1:27" ht="15.75">
      <c r="A783" s="2"/>
      <c r="B783" s="64"/>
      <c r="C783" s="2"/>
      <c r="D783" s="2"/>
      <c r="E783" s="2"/>
      <c r="F783" s="2"/>
      <c r="G783" s="2"/>
      <c r="H783" s="2"/>
      <c r="I783" s="2"/>
      <c r="J783" s="2"/>
      <c r="K783" s="2"/>
      <c r="L783" s="2"/>
      <c r="M783" s="2"/>
      <c r="N783" s="2"/>
      <c r="O783" s="2"/>
      <c r="P783" s="2"/>
      <c r="Q783" s="2"/>
      <c r="R783" s="2"/>
      <c r="S783" s="2"/>
      <c r="T783" s="2"/>
      <c r="U783" s="2"/>
      <c r="V783" s="2"/>
      <c r="W783" s="2"/>
      <c r="X783" s="2"/>
      <c r="Y783" s="2"/>
      <c r="Z783" s="2"/>
      <c r="AA783" s="1622"/>
    </row>
    <row r="784" spans="1:27" ht="15.75">
      <c r="A784" s="2"/>
      <c r="B784" s="64"/>
      <c r="C784" s="2"/>
      <c r="D784" s="2"/>
      <c r="E784" s="2"/>
      <c r="F784" s="2"/>
      <c r="G784" s="2"/>
      <c r="H784" s="2"/>
      <c r="I784" s="2"/>
      <c r="J784" s="2"/>
      <c r="K784" s="2"/>
      <c r="L784" s="2"/>
      <c r="M784" s="2"/>
      <c r="N784" s="2"/>
      <c r="O784" s="2"/>
      <c r="P784" s="2"/>
      <c r="Q784" s="2"/>
      <c r="R784" s="2"/>
      <c r="S784" s="2"/>
      <c r="T784" s="2"/>
      <c r="U784" s="2"/>
      <c r="V784" s="2"/>
      <c r="W784" s="2"/>
      <c r="X784" s="2"/>
      <c r="Y784" s="2"/>
      <c r="Z784" s="2"/>
      <c r="AA784" s="1622"/>
    </row>
    <row r="785" spans="1:27" ht="15.75">
      <c r="A785" s="2"/>
      <c r="B785" s="64"/>
      <c r="C785" s="2"/>
      <c r="D785" s="2"/>
      <c r="E785" s="2"/>
      <c r="F785" s="2"/>
      <c r="G785" s="2"/>
      <c r="H785" s="2"/>
      <c r="I785" s="2"/>
      <c r="J785" s="2"/>
      <c r="K785" s="2"/>
      <c r="L785" s="2"/>
      <c r="M785" s="2"/>
      <c r="N785" s="2"/>
      <c r="O785" s="2"/>
      <c r="P785" s="2"/>
      <c r="Q785" s="2"/>
      <c r="R785" s="2"/>
      <c r="S785" s="2"/>
      <c r="T785" s="2"/>
      <c r="U785" s="2"/>
      <c r="V785" s="2"/>
      <c r="W785" s="2"/>
      <c r="X785" s="2"/>
      <c r="Y785" s="2"/>
      <c r="Z785" s="2"/>
      <c r="AA785" s="1622"/>
    </row>
    <row r="786" spans="1:27" ht="15.75">
      <c r="A786" s="2"/>
      <c r="B786" s="64"/>
      <c r="C786" s="2"/>
      <c r="D786" s="2"/>
      <c r="E786" s="2"/>
      <c r="F786" s="2"/>
      <c r="G786" s="2"/>
      <c r="H786" s="2"/>
      <c r="I786" s="2"/>
      <c r="J786" s="2"/>
      <c r="K786" s="2"/>
      <c r="L786" s="2"/>
      <c r="M786" s="2"/>
      <c r="N786" s="2"/>
      <c r="O786" s="2"/>
      <c r="P786" s="2"/>
      <c r="Q786" s="2"/>
      <c r="R786" s="2"/>
      <c r="S786" s="2"/>
      <c r="T786" s="2"/>
      <c r="U786" s="2"/>
      <c r="V786" s="2"/>
      <c r="W786" s="2"/>
      <c r="X786" s="2"/>
      <c r="Y786" s="2"/>
      <c r="Z786" s="2"/>
      <c r="AA786" s="1622"/>
    </row>
    <row r="787" spans="1:27" ht="15.75">
      <c r="A787" s="2"/>
      <c r="B787" s="64"/>
      <c r="C787" s="2"/>
      <c r="D787" s="2"/>
      <c r="E787" s="2"/>
      <c r="F787" s="2"/>
      <c r="G787" s="2"/>
      <c r="H787" s="2"/>
      <c r="I787" s="2"/>
      <c r="J787" s="2"/>
      <c r="K787" s="2"/>
      <c r="L787" s="2"/>
      <c r="M787" s="2"/>
      <c r="N787" s="2"/>
      <c r="O787" s="2"/>
      <c r="P787" s="2"/>
      <c r="Q787" s="2"/>
      <c r="R787" s="2"/>
      <c r="S787" s="2"/>
      <c r="T787" s="2"/>
      <c r="U787" s="2"/>
      <c r="V787" s="2"/>
      <c r="W787" s="2"/>
      <c r="X787" s="2"/>
      <c r="Y787" s="2"/>
      <c r="Z787" s="2"/>
      <c r="AA787" s="1622"/>
    </row>
    <row r="788" spans="1:27" ht="15.75">
      <c r="A788" s="2"/>
      <c r="B788" s="64"/>
      <c r="C788" s="2"/>
      <c r="D788" s="2"/>
      <c r="E788" s="2"/>
      <c r="F788" s="2"/>
      <c r="G788" s="2"/>
      <c r="H788" s="2"/>
      <c r="I788" s="2"/>
      <c r="J788" s="2"/>
      <c r="K788" s="2"/>
      <c r="L788" s="2"/>
      <c r="M788" s="2"/>
      <c r="N788" s="2"/>
      <c r="O788" s="2"/>
      <c r="P788" s="2"/>
      <c r="Q788" s="2"/>
      <c r="R788" s="2"/>
      <c r="S788" s="2"/>
      <c r="T788" s="2"/>
      <c r="U788" s="2"/>
      <c r="V788" s="2"/>
      <c r="W788" s="2"/>
      <c r="X788" s="2"/>
      <c r="Y788" s="2"/>
      <c r="Z788" s="2"/>
      <c r="AA788" s="1622"/>
    </row>
    <row r="789" spans="1:27" ht="15.75">
      <c r="A789" s="2"/>
      <c r="B789" s="64"/>
      <c r="C789" s="2"/>
      <c r="D789" s="2"/>
      <c r="E789" s="2"/>
      <c r="F789" s="2"/>
      <c r="G789" s="2"/>
      <c r="H789" s="2"/>
      <c r="I789" s="2"/>
      <c r="J789" s="2"/>
      <c r="K789" s="2"/>
      <c r="L789" s="2"/>
      <c r="M789" s="2"/>
      <c r="N789" s="2"/>
      <c r="O789" s="2"/>
      <c r="P789" s="2"/>
      <c r="Q789" s="2"/>
      <c r="R789" s="2"/>
      <c r="S789" s="2"/>
      <c r="T789" s="2"/>
      <c r="U789" s="2"/>
      <c r="V789" s="2"/>
      <c r="W789" s="2"/>
      <c r="X789" s="2"/>
      <c r="Y789" s="2"/>
      <c r="Z789" s="2"/>
      <c r="AA789" s="1622"/>
    </row>
    <row r="790" spans="1:27" ht="15.75">
      <c r="A790" s="2"/>
      <c r="B790" s="64"/>
      <c r="C790" s="2"/>
      <c r="D790" s="2"/>
      <c r="E790" s="2"/>
      <c r="F790" s="2"/>
      <c r="G790" s="2"/>
      <c r="H790" s="2"/>
      <c r="I790" s="2"/>
      <c r="J790" s="2"/>
      <c r="K790" s="2"/>
      <c r="L790" s="2"/>
      <c r="M790" s="2"/>
      <c r="N790" s="2"/>
      <c r="O790" s="2"/>
      <c r="P790" s="2"/>
      <c r="Q790" s="2"/>
      <c r="R790" s="2"/>
      <c r="S790" s="2"/>
      <c r="T790" s="2"/>
      <c r="U790" s="2"/>
      <c r="V790" s="2"/>
      <c r="W790" s="2"/>
      <c r="X790" s="2"/>
      <c r="Y790" s="2"/>
      <c r="Z790" s="2"/>
      <c r="AA790" s="1622"/>
    </row>
    <row r="791" spans="1:27" ht="15.75">
      <c r="A791" s="2"/>
      <c r="B791" s="64"/>
      <c r="C791" s="2"/>
      <c r="D791" s="2"/>
      <c r="E791" s="2"/>
      <c r="F791" s="2"/>
      <c r="G791" s="2"/>
      <c r="H791" s="2"/>
      <c r="I791" s="2"/>
      <c r="J791" s="2"/>
      <c r="K791" s="2"/>
      <c r="L791" s="2"/>
      <c r="M791" s="2"/>
      <c r="N791" s="2"/>
      <c r="O791" s="2"/>
      <c r="P791" s="2"/>
      <c r="Q791" s="2"/>
      <c r="R791" s="2"/>
      <c r="S791" s="2"/>
      <c r="T791" s="2"/>
      <c r="U791" s="2"/>
      <c r="V791" s="2"/>
      <c r="W791" s="2"/>
      <c r="X791" s="2"/>
      <c r="Y791" s="2"/>
      <c r="Z791" s="2"/>
      <c r="AA791" s="1622"/>
    </row>
    <row r="792" spans="1:27" ht="15.75">
      <c r="A792" s="2"/>
      <c r="B792" s="64"/>
      <c r="C792" s="2"/>
      <c r="D792" s="2"/>
      <c r="E792" s="2"/>
      <c r="F792" s="2"/>
      <c r="G792" s="2"/>
      <c r="H792" s="2"/>
      <c r="I792" s="2"/>
      <c r="J792" s="2"/>
      <c r="K792" s="2"/>
      <c r="L792" s="2"/>
      <c r="M792" s="2"/>
      <c r="N792" s="2"/>
      <c r="O792" s="2"/>
      <c r="P792" s="2"/>
      <c r="Q792" s="2"/>
      <c r="R792" s="2"/>
      <c r="S792" s="2"/>
      <c r="T792" s="2"/>
      <c r="U792" s="2"/>
      <c r="V792" s="2"/>
      <c r="W792" s="2"/>
      <c r="X792" s="2"/>
      <c r="Y792" s="2"/>
      <c r="Z792" s="2"/>
      <c r="AA792" s="1622"/>
    </row>
    <row r="793" spans="1:27" ht="15.75">
      <c r="A793" s="2"/>
      <c r="B793" s="64"/>
      <c r="C793" s="2"/>
      <c r="D793" s="2"/>
      <c r="E793" s="2"/>
      <c r="F793" s="2"/>
      <c r="G793" s="2"/>
      <c r="H793" s="2"/>
      <c r="I793" s="2"/>
      <c r="J793" s="2"/>
      <c r="K793" s="2"/>
      <c r="L793" s="2"/>
      <c r="M793" s="2"/>
      <c r="N793" s="2"/>
      <c r="O793" s="2"/>
      <c r="P793" s="2"/>
      <c r="Q793" s="2"/>
      <c r="R793" s="2"/>
      <c r="S793" s="2"/>
      <c r="T793" s="2"/>
      <c r="U793" s="2"/>
      <c r="V793" s="2"/>
      <c r="W793" s="2"/>
      <c r="X793" s="2"/>
      <c r="Y793" s="2"/>
      <c r="Z793" s="2"/>
      <c r="AA793" s="1622"/>
    </row>
    <row r="794" spans="1:27" ht="15.75">
      <c r="A794" s="2"/>
      <c r="B794" s="64"/>
      <c r="C794" s="2"/>
      <c r="D794" s="2"/>
      <c r="E794" s="2"/>
      <c r="F794" s="2"/>
      <c r="G794" s="2"/>
      <c r="H794" s="2"/>
      <c r="I794" s="2"/>
      <c r="J794" s="2"/>
      <c r="K794" s="2"/>
      <c r="L794" s="2"/>
      <c r="M794" s="2"/>
      <c r="N794" s="2"/>
      <c r="O794" s="2"/>
      <c r="P794" s="2"/>
      <c r="Q794" s="2"/>
      <c r="R794" s="2"/>
      <c r="S794" s="2"/>
      <c r="T794" s="2"/>
      <c r="U794" s="2"/>
      <c r="V794" s="2"/>
      <c r="W794" s="2"/>
      <c r="X794" s="2"/>
      <c r="Y794" s="2"/>
      <c r="Z794" s="2"/>
      <c r="AA794" s="1622"/>
    </row>
    <row r="795" spans="1:27" ht="15.75">
      <c r="A795" s="2"/>
      <c r="B795" s="64"/>
      <c r="C795" s="2"/>
      <c r="D795" s="2"/>
      <c r="E795" s="2"/>
      <c r="F795" s="2"/>
      <c r="G795" s="2"/>
      <c r="H795" s="2"/>
      <c r="I795" s="2"/>
      <c r="J795" s="2"/>
      <c r="K795" s="2"/>
      <c r="L795" s="2"/>
      <c r="M795" s="2"/>
      <c r="N795" s="2"/>
      <c r="O795" s="2"/>
      <c r="P795" s="2"/>
      <c r="Q795" s="2"/>
      <c r="R795" s="2"/>
      <c r="S795" s="2"/>
      <c r="T795" s="2"/>
      <c r="U795" s="2"/>
      <c r="V795" s="2"/>
      <c r="W795" s="2"/>
      <c r="X795" s="2"/>
      <c r="Y795" s="2"/>
      <c r="Z795" s="2"/>
      <c r="AA795" s="1622"/>
    </row>
    <row r="796" spans="1:27" ht="15.75">
      <c r="A796" s="2"/>
      <c r="B796" s="64"/>
      <c r="C796" s="2"/>
      <c r="D796" s="2"/>
      <c r="E796" s="2"/>
      <c r="F796" s="2"/>
      <c r="G796" s="2"/>
      <c r="H796" s="2"/>
      <c r="I796" s="2"/>
      <c r="J796" s="2"/>
      <c r="K796" s="2"/>
      <c r="L796" s="2"/>
      <c r="M796" s="2"/>
      <c r="N796" s="2"/>
      <c r="O796" s="2"/>
      <c r="P796" s="2"/>
      <c r="Q796" s="2"/>
      <c r="R796" s="2"/>
      <c r="S796" s="2"/>
      <c r="T796" s="2"/>
      <c r="U796" s="2"/>
      <c r="V796" s="2"/>
      <c r="W796" s="2"/>
      <c r="X796" s="2"/>
      <c r="Y796" s="2"/>
      <c r="Z796" s="2"/>
      <c r="AA796" s="1622"/>
    </row>
    <row r="797" spans="1:27" ht="15.75">
      <c r="A797" s="2"/>
      <c r="B797" s="64"/>
      <c r="C797" s="2"/>
      <c r="D797" s="2"/>
      <c r="E797" s="2"/>
      <c r="F797" s="2"/>
      <c r="G797" s="2"/>
      <c r="H797" s="2"/>
      <c r="I797" s="2"/>
      <c r="J797" s="2"/>
      <c r="K797" s="2"/>
      <c r="L797" s="2"/>
      <c r="M797" s="2"/>
      <c r="N797" s="2"/>
      <c r="O797" s="2"/>
      <c r="P797" s="2"/>
      <c r="Q797" s="2"/>
      <c r="R797" s="2"/>
      <c r="S797" s="2"/>
      <c r="T797" s="2"/>
      <c r="U797" s="2"/>
      <c r="V797" s="2"/>
      <c r="W797" s="2"/>
      <c r="X797" s="2"/>
      <c r="Y797" s="2"/>
      <c r="Z797" s="2"/>
      <c r="AA797" s="1622"/>
    </row>
    <row r="798" spans="1:27" ht="15.75">
      <c r="A798" s="2"/>
      <c r="B798" s="64"/>
      <c r="C798" s="2"/>
      <c r="D798" s="2"/>
      <c r="E798" s="2"/>
      <c r="F798" s="2"/>
      <c r="G798" s="2"/>
      <c r="H798" s="2"/>
      <c r="I798" s="2"/>
      <c r="J798" s="2"/>
      <c r="K798" s="2"/>
      <c r="L798" s="2"/>
      <c r="M798" s="2"/>
      <c r="N798" s="2"/>
      <c r="O798" s="2"/>
      <c r="P798" s="2"/>
      <c r="Q798" s="2"/>
      <c r="R798" s="2"/>
      <c r="S798" s="2"/>
      <c r="T798" s="2"/>
      <c r="U798" s="2"/>
      <c r="V798" s="2"/>
      <c r="W798" s="2"/>
      <c r="X798" s="2"/>
      <c r="Y798" s="2"/>
      <c r="Z798" s="2"/>
      <c r="AA798" s="1622"/>
    </row>
    <row r="799" spans="1:27" ht="15.75">
      <c r="A799" s="2"/>
      <c r="B799" s="64"/>
      <c r="C799" s="2"/>
      <c r="D799" s="2"/>
      <c r="E799" s="2"/>
      <c r="F799" s="2"/>
      <c r="G799" s="2"/>
      <c r="H799" s="2"/>
      <c r="I799" s="2"/>
      <c r="J799" s="2"/>
      <c r="K799" s="2"/>
      <c r="L799" s="2"/>
      <c r="M799" s="2"/>
      <c r="N799" s="2"/>
      <c r="O799" s="2"/>
      <c r="P799" s="2"/>
      <c r="Q799" s="2"/>
      <c r="R799" s="2"/>
      <c r="S799" s="2"/>
      <c r="T799" s="2"/>
      <c r="U799" s="2"/>
      <c r="V799" s="2"/>
      <c r="W799" s="2"/>
      <c r="X799" s="2"/>
      <c r="Y799" s="2"/>
      <c r="Z799" s="2"/>
      <c r="AA799" s="1622"/>
    </row>
    <row r="800" spans="1:27" ht="15.75">
      <c r="A800" s="2"/>
      <c r="B800" s="64"/>
      <c r="C800" s="2"/>
      <c r="D800" s="2"/>
      <c r="E800" s="2"/>
      <c r="F800" s="2"/>
      <c r="G800" s="2"/>
      <c r="H800" s="2"/>
      <c r="I800" s="2"/>
      <c r="J800" s="2"/>
      <c r="K800" s="2"/>
      <c r="L800" s="2"/>
      <c r="M800" s="2"/>
      <c r="N800" s="2"/>
      <c r="O800" s="2"/>
      <c r="P800" s="2"/>
      <c r="Q800" s="2"/>
      <c r="R800" s="2"/>
      <c r="S800" s="2"/>
      <c r="T800" s="2"/>
      <c r="U800" s="2"/>
      <c r="V800" s="2"/>
      <c r="W800" s="2"/>
      <c r="X800" s="2"/>
      <c r="Y800" s="2"/>
      <c r="Z800" s="2"/>
      <c r="AA800" s="1622"/>
    </row>
    <row r="801" spans="1:27" ht="15.75">
      <c r="A801" s="2"/>
      <c r="B801" s="64"/>
      <c r="C801" s="2"/>
      <c r="D801" s="2"/>
      <c r="E801" s="2"/>
      <c r="F801" s="2"/>
      <c r="G801" s="2"/>
      <c r="H801" s="2"/>
      <c r="I801" s="2"/>
      <c r="J801" s="2"/>
      <c r="K801" s="2"/>
      <c r="L801" s="2"/>
      <c r="M801" s="2"/>
      <c r="N801" s="2"/>
      <c r="O801" s="2"/>
      <c r="P801" s="2"/>
      <c r="Q801" s="2"/>
      <c r="R801" s="2"/>
      <c r="S801" s="2"/>
      <c r="T801" s="2"/>
      <c r="U801" s="2"/>
      <c r="V801" s="2"/>
      <c r="W801" s="2"/>
      <c r="X801" s="2"/>
      <c r="Y801" s="2"/>
      <c r="Z801" s="2"/>
      <c r="AA801" s="1622"/>
    </row>
    <row r="802" spans="1:27" ht="15.75">
      <c r="A802" s="2"/>
      <c r="B802" s="64"/>
      <c r="C802" s="2"/>
      <c r="D802" s="2"/>
      <c r="E802" s="2"/>
      <c r="F802" s="2"/>
      <c r="G802" s="2"/>
      <c r="H802" s="2"/>
      <c r="I802" s="2"/>
      <c r="J802" s="2"/>
      <c r="K802" s="2"/>
      <c r="L802" s="2"/>
      <c r="M802" s="2"/>
      <c r="N802" s="2"/>
      <c r="O802" s="2"/>
      <c r="P802" s="2"/>
      <c r="Q802" s="2"/>
      <c r="R802" s="2"/>
      <c r="S802" s="2"/>
      <c r="T802" s="2"/>
      <c r="U802" s="2"/>
      <c r="V802" s="2"/>
      <c r="W802" s="2"/>
      <c r="X802" s="2"/>
      <c r="Y802" s="2"/>
      <c r="Z802" s="2"/>
      <c r="AA802" s="1622"/>
    </row>
    <row r="803" spans="1:27" ht="15.75">
      <c r="A803" s="2"/>
      <c r="B803" s="64"/>
      <c r="C803" s="2"/>
      <c r="D803" s="2"/>
      <c r="E803" s="2"/>
      <c r="F803" s="2"/>
      <c r="G803" s="2"/>
      <c r="H803" s="2"/>
      <c r="I803" s="2"/>
      <c r="J803" s="2"/>
      <c r="K803" s="2"/>
      <c r="L803" s="2"/>
      <c r="M803" s="2"/>
      <c r="N803" s="2"/>
      <c r="O803" s="2"/>
      <c r="P803" s="2"/>
      <c r="Q803" s="2"/>
      <c r="R803" s="2"/>
      <c r="S803" s="2"/>
      <c r="T803" s="2"/>
      <c r="U803" s="2"/>
      <c r="V803" s="2"/>
      <c r="W803" s="2"/>
      <c r="X803" s="2"/>
      <c r="Y803" s="2"/>
      <c r="Z803" s="2"/>
      <c r="AA803" s="1622"/>
    </row>
    <row r="804" spans="1:27" ht="15.75">
      <c r="A804" s="2"/>
      <c r="B804" s="64"/>
      <c r="C804" s="2"/>
      <c r="D804" s="2"/>
      <c r="E804" s="2"/>
      <c r="F804" s="2"/>
      <c r="G804" s="2"/>
      <c r="H804" s="2"/>
      <c r="I804" s="2"/>
      <c r="J804" s="2"/>
      <c r="K804" s="2"/>
      <c r="L804" s="2"/>
      <c r="M804" s="2"/>
      <c r="N804" s="2"/>
      <c r="O804" s="2"/>
      <c r="P804" s="2"/>
      <c r="Q804" s="2"/>
      <c r="R804" s="2"/>
      <c r="S804" s="2"/>
      <c r="T804" s="2"/>
      <c r="U804" s="2"/>
      <c r="V804" s="2"/>
      <c r="W804" s="2"/>
      <c r="X804" s="2"/>
      <c r="Y804" s="2"/>
      <c r="Z804" s="2"/>
      <c r="AA804" s="1622"/>
    </row>
    <row r="805" spans="1:27" ht="15.75">
      <c r="A805" s="2"/>
      <c r="B805" s="64"/>
      <c r="C805" s="2"/>
      <c r="D805" s="2"/>
      <c r="E805" s="2"/>
      <c r="F805" s="2"/>
      <c r="G805" s="2"/>
      <c r="H805" s="2"/>
      <c r="I805" s="2"/>
      <c r="J805" s="2"/>
      <c r="K805" s="2"/>
      <c r="L805" s="2"/>
      <c r="M805" s="2"/>
      <c r="N805" s="2"/>
      <c r="O805" s="2"/>
      <c r="P805" s="2"/>
      <c r="Q805" s="2"/>
      <c r="R805" s="2"/>
      <c r="S805" s="2"/>
      <c r="T805" s="2"/>
      <c r="U805" s="2"/>
      <c r="V805" s="2"/>
      <c r="W805" s="2"/>
      <c r="X805" s="2"/>
      <c r="Y805" s="2"/>
      <c r="Z805" s="2"/>
      <c r="AA805" s="1622"/>
    </row>
    <row r="806" spans="1:27" ht="15.75">
      <c r="A806" s="2"/>
      <c r="B806" s="64"/>
      <c r="C806" s="2"/>
      <c r="D806" s="2"/>
      <c r="E806" s="2"/>
      <c r="F806" s="2"/>
      <c r="G806" s="2"/>
      <c r="H806" s="2"/>
      <c r="I806" s="2"/>
      <c r="J806" s="2"/>
      <c r="K806" s="2"/>
      <c r="L806" s="2"/>
      <c r="M806" s="2"/>
      <c r="N806" s="2"/>
      <c r="O806" s="2"/>
      <c r="P806" s="2"/>
      <c r="Q806" s="2"/>
      <c r="R806" s="2"/>
      <c r="S806" s="2"/>
      <c r="T806" s="2"/>
      <c r="U806" s="2"/>
      <c r="V806" s="2"/>
      <c r="W806" s="2"/>
      <c r="X806" s="2"/>
      <c r="Y806" s="2"/>
      <c r="Z806" s="2"/>
      <c r="AA806" s="1622"/>
    </row>
    <row r="807" spans="1:27" ht="15.75">
      <c r="A807" s="2"/>
      <c r="B807" s="64"/>
      <c r="C807" s="2"/>
      <c r="D807" s="2"/>
      <c r="E807" s="2"/>
      <c r="F807" s="2"/>
      <c r="G807" s="2"/>
      <c r="H807" s="2"/>
      <c r="I807" s="2"/>
      <c r="J807" s="2"/>
      <c r="K807" s="2"/>
      <c r="L807" s="2"/>
      <c r="M807" s="2"/>
      <c r="N807" s="2"/>
      <c r="O807" s="2"/>
      <c r="P807" s="2"/>
      <c r="Q807" s="2"/>
      <c r="R807" s="2"/>
      <c r="S807" s="2"/>
      <c r="T807" s="2"/>
      <c r="U807" s="2"/>
      <c r="V807" s="2"/>
      <c r="W807" s="2"/>
      <c r="X807" s="2"/>
      <c r="Y807" s="2"/>
      <c r="Z807" s="2"/>
      <c r="AA807" s="1622"/>
    </row>
    <row r="808" spans="1:27" ht="15.75">
      <c r="A808" s="2"/>
      <c r="B808" s="64"/>
      <c r="C808" s="2"/>
      <c r="D808" s="2"/>
      <c r="E808" s="2"/>
      <c r="F808" s="2"/>
      <c r="G808" s="2"/>
      <c r="H808" s="2"/>
      <c r="I808" s="2"/>
      <c r="J808" s="2"/>
      <c r="K808" s="2"/>
      <c r="L808" s="2"/>
      <c r="M808" s="2"/>
      <c r="N808" s="2"/>
      <c r="O808" s="2"/>
      <c r="P808" s="2"/>
      <c r="Q808" s="2"/>
      <c r="R808" s="2"/>
      <c r="S808" s="2"/>
      <c r="T808" s="2"/>
      <c r="U808" s="2"/>
      <c r="V808" s="2"/>
      <c r="W808" s="2"/>
      <c r="X808" s="2"/>
      <c r="Y808" s="2"/>
      <c r="Z808" s="2"/>
      <c r="AA808" s="1622"/>
    </row>
    <row r="809" spans="1:27" ht="15.75">
      <c r="A809" s="2"/>
      <c r="B809" s="64"/>
      <c r="C809" s="2"/>
      <c r="D809" s="2"/>
      <c r="E809" s="2"/>
      <c r="F809" s="2"/>
      <c r="G809" s="2"/>
      <c r="H809" s="2"/>
      <c r="I809" s="2"/>
      <c r="J809" s="2"/>
      <c r="K809" s="2"/>
      <c r="L809" s="2"/>
      <c r="M809" s="2"/>
      <c r="N809" s="2"/>
      <c r="O809" s="2"/>
      <c r="P809" s="2"/>
      <c r="Q809" s="2"/>
      <c r="R809" s="2"/>
      <c r="S809" s="2"/>
      <c r="T809" s="2"/>
      <c r="U809" s="2"/>
      <c r="V809" s="2"/>
      <c r="W809" s="2"/>
      <c r="X809" s="2"/>
      <c r="Y809" s="2"/>
      <c r="Z809" s="2"/>
      <c r="AA809" s="1622"/>
    </row>
    <row r="810" spans="1:27" ht="15.75">
      <c r="A810" s="2"/>
      <c r="B810" s="64"/>
      <c r="C810" s="2"/>
      <c r="D810" s="2"/>
      <c r="E810" s="2"/>
      <c r="F810" s="2"/>
      <c r="G810" s="2"/>
      <c r="H810" s="2"/>
      <c r="I810" s="2"/>
      <c r="J810" s="2"/>
      <c r="K810" s="2"/>
      <c r="L810" s="2"/>
      <c r="M810" s="2"/>
      <c r="N810" s="2"/>
      <c r="O810" s="2"/>
      <c r="P810" s="2"/>
      <c r="Q810" s="2"/>
      <c r="R810" s="2"/>
      <c r="S810" s="2"/>
      <c r="T810" s="2"/>
      <c r="U810" s="2"/>
      <c r="V810" s="2"/>
      <c r="W810" s="2"/>
      <c r="X810" s="2"/>
      <c r="Y810" s="2"/>
      <c r="Z810" s="2"/>
      <c r="AA810" s="1622"/>
    </row>
    <row r="811" spans="1:27" ht="15.75">
      <c r="A811" s="2"/>
      <c r="B811" s="64"/>
      <c r="C811" s="2"/>
      <c r="D811" s="2"/>
      <c r="E811" s="2"/>
      <c r="F811" s="2"/>
      <c r="G811" s="2"/>
      <c r="H811" s="2"/>
      <c r="I811" s="2"/>
      <c r="J811" s="2"/>
      <c r="K811" s="2"/>
      <c r="L811" s="2"/>
      <c r="M811" s="2"/>
      <c r="N811" s="2"/>
      <c r="O811" s="2"/>
      <c r="P811" s="2"/>
      <c r="Q811" s="2"/>
      <c r="R811" s="2"/>
      <c r="S811" s="2"/>
      <c r="T811" s="2"/>
      <c r="U811" s="2"/>
      <c r="V811" s="2"/>
      <c r="W811" s="2"/>
      <c r="X811" s="2"/>
      <c r="Y811" s="2"/>
      <c r="Z811" s="2"/>
      <c r="AA811" s="1622"/>
    </row>
    <row r="812" spans="1:27" ht="15.75">
      <c r="A812" s="2"/>
      <c r="B812" s="64"/>
      <c r="C812" s="2"/>
      <c r="D812" s="2"/>
      <c r="E812" s="2"/>
      <c r="F812" s="2"/>
      <c r="G812" s="2"/>
      <c r="H812" s="2"/>
      <c r="I812" s="2"/>
      <c r="J812" s="2"/>
      <c r="K812" s="2"/>
      <c r="L812" s="2"/>
      <c r="M812" s="2"/>
      <c r="N812" s="2"/>
      <c r="O812" s="2"/>
      <c r="P812" s="2"/>
      <c r="Q812" s="2"/>
      <c r="R812" s="2"/>
      <c r="S812" s="2"/>
      <c r="T812" s="2"/>
      <c r="U812" s="2"/>
      <c r="V812" s="2"/>
      <c r="W812" s="2"/>
      <c r="X812" s="2"/>
      <c r="Y812" s="2"/>
      <c r="Z812" s="2"/>
      <c r="AA812" s="1622"/>
    </row>
    <row r="813" spans="1:27" ht="15.75">
      <c r="A813" s="2"/>
      <c r="B813" s="64"/>
      <c r="C813" s="2"/>
      <c r="D813" s="2"/>
      <c r="E813" s="2"/>
      <c r="F813" s="2"/>
      <c r="G813" s="2"/>
      <c r="H813" s="2"/>
      <c r="I813" s="2"/>
      <c r="J813" s="2"/>
      <c r="K813" s="2"/>
      <c r="L813" s="2"/>
      <c r="M813" s="2"/>
      <c r="N813" s="2"/>
      <c r="O813" s="2"/>
      <c r="P813" s="2"/>
      <c r="Q813" s="2"/>
      <c r="R813" s="2"/>
      <c r="S813" s="2"/>
      <c r="T813" s="2"/>
      <c r="U813" s="2"/>
      <c r="V813" s="2"/>
      <c r="W813" s="2"/>
      <c r="X813" s="2"/>
      <c r="Y813" s="2"/>
      <c r="Z813" s="2"/>
      <c r="AA813" s="1622"/>
    </row>
    <row r="814" spans="1:27" ht="15.75">
      <c r="A814" s="2"/>
      <c r="B814" s="64"/>
      <c r="C814" s="2"/>
      <c r="D814" s="2"/>
      <c r="E814" s="2"/>
      <c r="F814" s="2"/>
      <c r="G814" s="2"/>
      <c r="H814" s="2"/>
      <c r="I814" s="2"/>
      <c r="J814" s="2"/>
      <c r="K814" s="2"/>
      <c r="L814" s="2"/>
      <c r="M814" s="2"/>
      <c r="N814" s="2"/>
      <c r="O814" s="2"/>
      <c r="P814" s="2"/>
      <c r="Q814" s="2"/>
      <c r="R814" s="2"/>
      <c r="S814" s="2"/>
      <c r="T814" s="2"/>
      <c r="U814" s="2"/>
      <c r="V814" s="2"/>
      <c r="W814" s="2"/>
      <c r="X814" s="2"/>
      <c r="Y814" s="2"/>
      <c r="Z814" s="2"/>
      <c r="AA814" s="1622"/>
    </row>
    <row r="815" spans="1:27" ht="15.75">
      <c r="A815" s="2"/>
      <c r="B815" s="64"/>
      <c r="C815" s="2"/>
      <c r="D815" s="2"/>
      <c r="E815" s="2"/>
      <c r="F815" s="2"/>
      <c r="G815" s="2"/>
      <c r="H815" s="2"/>
      <c r="I815" s="2"/>
      <c r="J815" s="2"/>
      <c r="K815" s="2"/>
      <c r="L815" s="2"/>
      <c r="M815" s="2"/>
      <c r="N815" s="2"/>
      <c r="O815" s="2"/>
      <c r="P815" s="2"/>
      <c r="Q815" s="2"/>
      <c r="R815" s="2"/>
      <c r="S815" s="2"/>
      <c r="T815" s="2"/>
      <c r="U815" s="2"/>
      <c r="V815" s="2"/>
      <c r="W815" s="2"/>
      <c r="X815" s="2"/>
      <c r="Y815" s="2"/>
      <c r="Z815" s="2"/>
      <c r="AA815" s="1622"/>
    </row>
    <row r="816" spans="1:27" ht="15.75">
      <c r="A816" s="2"/>
      <c r="B816" s="64"/>
      <c r="C816" s="2"/>
      <c r="D816" s="2"/>
      <c r="E816" s="2"/>
      <c r="F816" s="2"/>
      <c r="G816" s="2"/>
      <c r="H816" s="2"/>
      <c r="I816" s="2"/>
      <c r="J816" s="2"/>
      <c r="K816" s="2"/>
      <c r="L816" s="2"/>
      <c r="M816" s="2"/>
      <c r="N816" s="2"/>
      <c r="O816" s="2"/>
      <c r="P816" s="2"/>
      <c r="Q816" s="2"/>
      <c r="R816" s="2"/>
      <c r="S816" s="2"/>
      <c r="T816" s="2"/>
      <c r="U816" s="2"/>
      <c r="V816" s="2"/>
      <c r="W816" s="2"/>
      <c r="X816" s="2"/>
      <c r="Y816" s="2"/>
      <c r="Z816" s="2"/>
      <c r="AA816" s="1622"/>
    </row>
    <row r="817" spans="1:27" ht="15.75">
      <c r="A817" s="2"/>
      <c r="B817" s="64"/>
      <c r="C817" s="2"/>
      <c r="D817" s="2"/>
      <c r="E817" s="2"/>
      <c r="F817" s="2"/>
      <c r="G817" s="2"/>
      <c r="H817" s="2"/>
      <c r="I817" s="2"/>
      <c r="J817" s="2"/>
      <c r="K817" s="2"/>
      <c r="L817" s="2"/>
      <c r="M817" s="2"/>
      <c r="N817" s="2"/>
      <c r="O817" s="2"/>
      <c r="P817" s="2"/>
      <c r="Q817" s="2"/>
      <c r="R817" s="2"/>
      <c r="S817" s="2"/>
      <c r="T817" s="2"/>
      <c r="U817" s="2"/>
      <c r="V817" s="2"/>
      <c r="W817" s="2"/>
      <c r="X817" s="2"/>
      <c r="Y817" s="2"/>
      <c r="Z817" s="2"/>
      <c r="AA817" s="1622"/>
    </row>
    <row r="818" spans="1:27" ht="15.75">
      <c r="A818" s="2"/>
      <c r="B818" s="64"/>
      <c r="C818" s="2"/>
      <c r="D818" s="2"/>
      <c r="E818" s="2"/>
      <c r="F818" s="2"/>
      <c r="G818" s="2"/>
      <c r="H818" s="2"/>
      <c r="I818" s="2"/>
      <c r="J818" s="2"/>
      <c r="K818" s="2"/>
      <c r="L818" s="2"/>
      <c r="M818" s="2"/>
      <c r="N818" s="2"/>
      <c r="O818" s="2"/>
      <c r="P818" s="2"/>
      <c r="Q818" s="2"/>
      <c r="R818" s="2"/>
      <c r="S818" s="2"/>
      <c r="T818" s="2"/>
      <c r="U818" s="2"/>
      <c r="V818" s="2"/>
      <c r="W818" s="2"/>
      <c r="X818" s="2"/>
      <c r="Y818" s="2"/>
      <c r="Z818" s="2"/>
      <c r="AA818" s="1622"/>
    </row>
    <row r="819" spans="1:27" ht="15.75">
      <c r="A819" s="2"/>
      <c r="B819" s="64"/>
      <c r="C819" s="2"/>
      <c r="D819" s="2"/>
      <c r="E819" s="2"/>
      <c r="F819" s="2"/>
      <c r="G819" s="2"/>
      <c r="H819" s="2"/>
      <c r="I819" s="2"/>
      <c r="J819" s="2"/>
      <c r="K819" s="2"/>
      <c r="L819" s="2"/>
      <c r="M819" s="2"/>
      <c r="N819" s="2"/>
      <c r="O819" s="2"/>
      <c r="P819" s="2"/>
      <c r="Q819" s="2"/>
      <c r="R819" s="2"/>
      <c r="S819" s="2"/>
      <c r="T819" s="2"/>
      <c r="U819" s="2"/>
      <c r="V819" s="2"/>
      <c r="W819" s="2"/>
      <c r="X819" s="2"/>
      <c r="Y819" s="2"/>
      <c r="Z819" s="2"/>
      <c r="AA819" s="1622"/>
    </row>
    <row r="820" spans="1:27" ht="15.75">
      <c r="A820" s="2"/>
      <c r="B820" s="64"/>
      <c r="C820" s="2"/>
      <c r="D820" s="2"/>
      <c r="E820" s="2"/>
      <c r="F820" s="2"/>
      <c r="G820" s="2"/>
      <c r="H820" s="2"/>
      <c r="I820" s="2"/>
      <c r="J820" s="2"/>
      <c r="K820" s="2"/>
      <c r="L820" s="2"/>
      <c r="M820" s="2"/>
      <c r="N820" s="2"/>
      <c r="O820" s="2"/>
      <c r="P820" s="2"/>
      <c r="Q820" s="2"/>
      <c r="R820" s="2"/>
      <c r="S820" s="2"/>
      <c r="T820" s="2"/>
      <c r="U820" s="2"/>
      <c r="V820" s="2"/>
      <c r="W820" s="2"/>
      <c r="X820" s="2"/>
      <c r="Y820" s="2"/>
      <c r="Z820" s="2"/>
      <c r="AA820" s="1622"/>
    </row>
    <row r="821" spans="1:27" ht="15.75">
      <c r="A821" s="2"/>
      <c r="B821" s="64"/>
      <c r="C821" s="2"/>
      <c r="D821" s="2"/>
      <c r="E821" s="2"/>
      <c r="F821" s="2"/>
      <c r="G821" s="2"/>
      <c r="H821" s="2"/>
      <c r="I821" s="2"/>
      <c r="J821" s="2"/>
      <c r="K821" s="2"/>
      <c r="L821" s="2"/>
      <c r="M821" s="2"/>
      <c r="N821" s="2"/>
      <c r="O821" s="2"/>
      <c r="P821" s="2"/>
      <c r="Q821" s="2"/>
      <c r="R821" s="2"/>
      <c r="S821" s="2"/>
      <c r="T821" s="2"/>
      <c r="U821" s="2"/>
      <c r="V821" s="2"/>
      <c r="W821" s="2"/>
      <c r="X821" s="2"/>
      <c r="Y821" s="2"/>
      <c r="Z821" s="2"/>
      <c r="AA821" s="1622"/>
    </row>
    <row r="822" spans="1:27" ht="15.75">
      <c r="A822" s="2"/>
      <c r="B822" s="64"/>
      <c r="C822" s="2"/>
      <c r="D822" s="2"/>
      <c r="E822" s="2"/>
      <c r="F822" s="2"/>
      <c r="G822" s="2"/>
      <c r="H822" s="2"/>
      <c r="I822" s="2"/>
      <c r="J822" s="2"/>
      <c r="K822" s="2"/>
      <c r="L822" s="2"/>
      <c r="M822" s="2"/>
      <c r="N822" s="2"/>
      <c r="O822" s="2"/>
      <c r="P822" s="2"/>
      <c r="Q822" s="2"/>
      <c r="R822" s="2"/>
      <c r="S822" s="2"/>
      <c r="T822" s="2"/>
      <c r="U822" s="2"/>
      <c r="V822" s="2"/>
      <c r="W822" s="2"/>
      <c r="X822" s="2"/>
      <c r="Y822" s="2"/>
      <c r="Z822" s="2"/>
      <c r="AA822" s="1622"/>
    </row>
    <row r="823" spans="1:27" ht="15.75">
      <c r="A823" s="2"/>
      <c r="B823" s="64"/>
      <c r="C823" s="2"/>
      <c r="D823" s="2"/>
      <c r="E823" s="2"/>
      <c r="F823" s="2"/>
      <c r="G823" s="2"/>
      <c r="H823" s="2"/>
      <c r="I823" s="2"/>
      <c r="J823" s="2"/>
      <c r="K823" s="2"/>
      <c r="L823" s="2"/>
      <c r="M823" s="2"/>
      <c r="N823" s="2"/>
      <c r="O823" s="2"/>
      <c r="P823" s="2"/>
      <c r="Q823" s="2"/>
      <c r="R823" s="2"/>
      <c r="S823" s="2"/>
      <c r="T823" s="2"/>
      <c r="U823" s="2"/>
      <c r="V823" s="2"/>
      <c r="W823" s="2"/>
      <c r="X823" s="2"/>
      <c r="Y823" s="2"/>
      <c r="Z823" s="2"/>
      <c r="AA823" s="1622"/>
    </row>
    <row r="824" spans="1:27" ht="15.75">
      <c r="A824" s="2"/>
      <c r="B824" s="64"/>
      <c r="C824" s="2"/>
      <c r="D824" s="2"/>
      <c r="E824" s="2"/>
      <c r="F824" s="2"/>
      <c r="G824" s="2"/>
      <c r="H824" s="2"/>
      <c r="I824" s="2"/>
      <c r="J824" s="2"/>
      <c r="K824" s="2"/>
      <c r="L824" s="2"/>
      <c r="M824" s="2"/>
      <c r="N824" s="2"/>
      <c r="O824" s="2"/>
      <c r="P824" s="2"/>
      <c r="Q824" s="2"/>
      <c r="R824" s="2"/>
      <c r="S824" s="2"/>
      <c r="T824" s="2"/>
      <c r="U824" s="2"/>
      <c r="V824" s="2"/>
      <c r="W824" s="2"/>
      <c r="X824" s="2"/>
      <c r="Y824" s="2"/>
      <c r="Z824" s="2"/>
      <c r="AA824" s="1622"/>
    </row>
    <row r="825" spans="1:27" ht="15.75">
      <c r="A825" s="2"/>
      <c r="B825" s="64"/>
      <c r="C825" s="2"/>
      <c r="D825" s="2"/>
      <c r="E825" s="2"/>
      <c r="F825" s="2"/>
      <c r="G825" s="2"/>
      <c r="H825" s="2"/>
      <c r="I825" s="2"/>
      <c r="J825" s="2"/>
      <c r="K825" s="2"/>
      <c r="L825" s="2"/>
      <c r="M825" s="2"/>
      <c r="N825" s="2"/>
      <c r="O825" s="2"/>
      <c r="P825" s="2"/>
      <c r="Q825" s="2"/>
      <c r="R825" s="2"/>
      <c r="S825" s="2"/>
      <c r="T825" s="2"/>
      <c r="U825" s="2"/>
      <c r="V825" s="2"/>
      <c r="W825" s="2"/>
      <c r="X825" s="2"/>
      <c r="Y825" s="2"/>
      <c r="Z825" s="2"/>
      <c r="AA825" s="1622"/>
    </row>
    <row r="826" spans="1:27" ht="15.75">
      <c r="A826" s="2"/>
      <c r="B826" s="64"/>
      <c r="C826" s="2"/>
      <c r="D826" s="2"/>
      <c r="E826" s="2"/>
      <c r="F826" s="2"/>
      <c r="G826" s="2"/>
      <c r="H826" s="2"/>
      <c r="I826" s="2"/>
      <c r="J826" s="2"/>
      <c r="K826" s="2"/>
      <c r="L826" s="2"/>
      <c r="M826" s="2"/>
      <c r="N826" s="2"/>
      <c r="O826" s="2"/>
      <c r="P826" s="2"/>
      <c r="Q826" s="2"/>
      <c r="R826" s="2"/>
      <c r="S826" s="2"/>
      <c r="T826" s="2"/>
      <c r="U826" s="2"/>
      <c r="V826" s="2"/>
      <c r="W826" s="2"/>
      <c r="X826" s="2"/>
      <c r="Y826" s="2"/>
      <c r="Z826" s="2"/>
      <c r="AA826" s="1622"/>
    </row>
    <row r="827" spans="1:27" ht="15.75">
      <c r="A827" s="2"/>
      <c r="B827" s="64"/>
      <c r="C827" s="2"/>
      <c r="D827" s="2"/>
      <c r="E827" s="2"/>
      <c r="F827" s="2"/>
      <c r="G827" s="2"/>
      <c r="H827" s="2"/>
      <c r="I827" s="2"/>
      <c r="J827" s="2"/>
      <c r="K827" s="2"/>
      <c r="L827" s="2"/>
      <c r="M827" s="2"/>
      <c r="N827" s="2"/>
      <c r="O827" s="2"/>
      <c r="P827" s="2"/>
      <c r="Q827" s="2"/>
      <c r="R827" s="2"/>
      <c r="S827" s="2"/>
      <c r="T827" s="2"/>
      <c r="U827" s="2"/>
      <c r="V827" s="2"/>
      <c r="W827" s="2"/>
      <c r="X827" s="2"/>
      <c r="Y827" s="2"/>
      <c r="Z827" s="2"/>
      <c r="AA827" s="1622"/>
    </row>
    <row r="828" spans="1:27" ht="15.75">
      <c r="A828" s="2"/>
      <c r="B828" s="64"/>
      <c r="C828" s="2"/>
      <c r="D828" s="2"/>
      <c r="E828" s="2"/>
      <c r="F828" s="2"/>
      <c r="G828" s="2"/>
      <c r="H828" s="2"/>
      <c r="I828" s="2"/>
      <c r="J828" s="2"/>
      <c r="K828" s="2"/>
      <c r="L828" s="2"/>
      <c r="M828" s="2"/>
      <c r="N828" s="2"/>
      <c r="O828" s="2"/>
      <c r="P828" s="2"/>
      <c r="Q828" s="2"/>
      <c r="R828" s="2"/>
      <c r="S828" s="2"/>
      <c r="T828" s="2"/>
      <c r="U828" s="2"/>
      <c r="V828" s="2"/>
      <c r="W828" s="2"/>
      <c r="X828" s="2"/>
      <c r="Y828" s="2"/>
      <c r="Z828" s="2"/>
      <c r="AA828" s="1622"/>
    </row>
    <row r="829" spans="1:27" ht="15.75">
      <c r="A829" s="2"/>
      <c r="B829" s="64"/>
      <c r="C829" s="2"/>
      <c r="D829" s="2"/>
      <c r="E829" s="2"/>
      <c r="F829" s="2"/>
      <c r="G829" s="2"/>
      <c r="H829" s="2"/>
      <c r="I829" s="2"/>
      <c r="J829" s="2"/>
      <c r="K829" s="2"/>
      <c r="L829" s="2"/>
      <c r="M829" s="2"/>
      <c r="N829" s="2"/>
      <c r="O829" s="2"/>
      <c r="P829" s="2"/>
      <c r="Q829" s="2"/>
      <c r="R829" s="2"/>
      <c r="S829" s="2"/>
      <c r="T829" s="2"/>
      <c r="U829" s="2"/>
      <c r="V829" s="2"/>
      <c r="W829" s="2"/>
      <c r="X829" s="2"/>
      <c r="Y829" s="2"/>
      <c r="Z829" s="2"/>
      <c r="AA829" s="1622"/>
    </row>
    <row r="830" spans="1:27" ht="15.75">
      <c r="A830" s="2"/>
      <c r="B830" s="64"/>
      <c r="C830" s="2"/>
      <c r="D830" s="2"/>
      <c r="E830" s="2"/>
      <c r="F830" s="2"/>
      <c r="G830" s="2"/>
      <c r="H830" s="2"/>
      <c r="I830" s="2"/>
      <c r="J830" s="2"/>
      <c r="K830" s="2"/>
      <c r="L830" s="2"/>
      <c r="M830" s="2"/>
      <c r="N830" s="2"/>
      <c r="O830" s="2"/>
      <c r="P830" s="2"/>
      <c r="Q830" s="2"/>
      <c r="R830" s="2"/>
      <c r="S830" s="2"/>
      <c r="T830" s="2"/>
      <c r="U830" s="2"/>
      <c r="V830" s="2"/>
      <c r="W830" s="2"/>
      <c r="X830" s="2"/>
      <c r="Y830" s="2"/>
      <c r="Z830" s="2"/>
      <c r="AA830" s="1622"/>
    </row>
    <row r="831" spans="1:27" ht="15.75">
      <c r="A831" s="2"/>
      <c r="B831" s="64"/>
      <c r="C831" s="2"/>
      <c r="D831" s="2"/>
      <c r="E831" s="2"/>
      <c r="F831" s="2"/>
      <c r="G831" s="2"/>
      <c r="H831" s="2"/>
      <c r="I831" s="2"/>
      <c r="J831" s="2"/>
      <c r="K831" s="2"/>
      <c r="L831" s="2"/>
      <c r="M831" s="2"/>
      <c r="N831" s="2"/>
      <c r="O831" s="2"/>
      <c r="P831" s="2"/>
      <c r="Q831" s="2"/>
      <c r="R831" s="2"/>
      <c r="S831" s="2"/>
      <c r="T831" s="2"/>
      <c r="U831" s="2"/>
      <c r="V831" s="2"/>
      <c r="W831" s="2"/>
      <c r="X831" s="2"/>
      <c r="Y831" s="2"/>
      <c r="Z831" s="2"/>
      <c r="AA831" s="1622"/>
    </row>
    <row r="832" spans="1:27" ht="15.75">
      <c r="A832" s="2"/>
      <c r="B832" s="64"/>
      <c r="C832" s="2"/>
      <c r="D832" s="2"/>
      <c r="E832" s="2"/>
      <c r="F832" s="2"/>
      <c r="G832" s="2"/>
      <c r="H832" s="2"/>
      <c r="I832" s="2"/>
      <c r="J832" s="2"/>
      <c r="K832" s="2"/>
      <c r="L832" s="2"/>
      <c r="M832" s="2"/>
      <c r="N832" s="2"/>
      <c r="O832" s="2"/>
      <c r="P832" s="2"/>
      <c r="Q832" s="2"/>
      <c r="R832" s="2"/>
      <c r="S832" s="2"/>
      <c r="T832" s="2"/>
      <c r="U832" s="2"/>
      <c r="V832" s="2"/>
      <c r="W832" s="2"/>
      <c r="X832" s="2"/>
      <c r="Y832" s="2"/>
      <c r="Z832" s="2"/>
      <c r="AA832" s="1622"/>
    </row>
    <row r="833" spans="1:27" ht="15.75">
      <c r="A833" s="2"/>
      <c r="B833" s="64"/>
      <c r="C833" s="2"/>
      <c r="D833" s="2"/>
      <c r="E833" s="2"/>
      <c r="F833" s="2"/>
      <c r="G833" s="2"/>
      <c r="H833" s="2"/>
      <c r="I833" s="2"/>
      <c r="J833" s="2"/>
      <c r="K833" s="2"/>
      <c r="L833" s="2"/>
      <c r="M833" s="2"/>
      <c r="N833" s="2"/>
      <c r="O833" s="2"/>
      <c r="P833" s="2"/>
      <c r="Q833" s="2"/>
      <c r="R833" s="2"/>
      <c r="S833" s="2"/>
      <c r="T833" s="2"/>
      <c r="U833" s="2"/>
      <c r="V833" s="2"/>
      <c r="W833" s="2"/>
      <c r="X833" s="2"/>
      <c r="Y833" s="2"/>
      <c r="Z833" s="2"/>
      <c r="AA833" s="1622"/>
    </row>
    <row r="834" spans="1:27" ht="15.75">
      <c r="A834" s="2"/>
      <c r="B834" s="64"/>
      <c r="C834" s="2"/>
      <c r="D834" s="2"/>
      <c r="E834" s="2"/>
      <c r="F834" s="2"/>
      <c r="G834" s="2"/>
      <c r="H834" s="2"/>
      <c r="I834" s="2"/>
      <c r="J834" s="2"/>
      <c r="K834" s="2"/>
      <c r="L834" s="2"/>
      <c r="M834" s="2"/>
      <c r="N834" s="2"/>
      <c r="O834" s="2"/>
      <c r="P834" s="2"/>
      <c r="Q834" s="2"/>
      <c r="R834" s="2"/>
      <c r="S834" s="2"/>
      <c r="T834" s="2"/>
      <c r="U834" s="2"/>
      <c r="V834" s="2"/>
      <c r="W834" s="2"/>
      <c r="X834" s="2"/>
      <c r="Y834" s="2"/>
      <c r="Z834" s="2"/>
      <c r="AA834" s="1622"/>
    </row>
    <row r="835" spans="1:27" ht="15.75">
      <c r="A835" s="2"/>
      <c r="B835" s="64"/>
      <c r="C835" s="2"/>
      <c r="D835" s="2"/>
      <c r="E835" s="2"/>
      <c r="F835" s="2"/>
      <c r="G835" s="2"/>
      <c r="H835" s="2"/>
      <c r="I835" s="2"/>
      <c r="J835" s="2"/>
      <c r="K835" s="2"/>
      <c r="L835" s="2"/>
      <c r="M835" s="2"/>
      <c r="N835" s="2"/>
      <c r="O835" s="2"/>
      <c r="P835" s="2"/>
      <c r="Q835" s="2"/>
      <c r="R835" s="2"/>
      <c r="S835" s="2"/>
      <c r="T835" s="2"/>
      <c r="U835" s="2"/>
      <c r="V835" s="2"/>
      <c r="W835" s="2"/>
      <c r="X835" s="2"/>
      <c r="Y835" s="2"/>
      <c r="Z835" s="2"/>
      <c r="AA835" s="1622"/>
    </row>
    <row r="836" spans="1:27" ht="15.75">
      <c r="A836" s="2"/>
      <c r="B836" s="64"/>
      <c r="C836" s="2"/>
      <c r="D836" s="2"/>
      <c r="E836" s="2"/>
      <c r="F836" s="2"/>
      <c r="G836" s="2"/>
      <c r="H836" s="2"/>
      <c r="I836" s="2"/>
      <c r="J836" s="2"/>
      <c r="K836" s="2"/>
      <c r="L836" s="2"/>
      <c r="M836" s="2"/>
      <c r="N836" s="2"/>
      <c r="O836" s="2"/>
      <c r="P836" s="2"/>
      <c r="Q836" s="2"/>
      <c r="R836" s="2"/>
      <c r="S836" s="2"/>
      <c r="T836" s="2"/>
      <c r="U836" s="2"/>
      <c r="V836" s="2"/>
      <c r="W836" s="2"/>
      <c r="X836" s="2"/>
      <c r="Y836" s="2"/>
      <c r="Z836" s="2"/>
      <c r="AA836" s="1622"/>
    </row>
    <row r="837" spans="1:27" ht="15.75">
      <c r="A837" s="2"/>
      <c r="B837" s="64"/>
      <c r="C837" s="2"/>
      <c r="D837" s="2"/>
      <c r="E837" s="2"/>
      <c r="F837" s="2"/>
      <c r="G837" s="2"/>
      <c r="H837" s="2"/>
      <c r="I837" s="2"/>
      <c r="J837" s="2"/>
      <c r="K837" s="2"/>
      <c r="L837" s="2"/>
      <c r="M837" s="2"/>
      <c r="N837" s="2"/>
      <c r="O837" s="2"/>
      <c r="P837" s="2"/>
      <c r="Q837" s="2"/>
      <c r="R837" s="2"/>
      <c r="S837" s="2"/>
      <c r="T837" s="2"/>
      <c r="U837" s="2"/>
      <c r="V837" s="2"/>
      <c r="W837" s="2"/>
      <c r="X837" s="2"/>
      <c r="Y837" s="2"/>
      <c r="Z837" s="2"/>
      <c r="AA837" s="1622"/>
    </row>
    <row r="838" spans="1:27" ht="15.75">
      <c r="A838" s="2"/>
      <c r="B838" s="64"/>
      <c r="C838" s="2"/>
      <c r="D838" s="2"/>
      <c r="E838" s="2"/>
      <c r="F838" s="2"/>
      <c r="G838" s="2"/>
      <c r="H838" s="2"/>
      <c r="I838" s="2"/>
      <c r="J838" s="2"/>
      <c r="K838" s="2"/>
      <c r="L838" s="2"/>
      <c r="M838" s="2"/>
      <c r="N838" s="2"/>
      <c r="O838" s="2"/>
      <c r="P838" s="2"/>
      <c r="Q838" s="2"/>
      <c r="R838" s="2"/>
      <c r="S838" s="2"/>
      <c r="T838" s="2"/>
      <c r="U838" s="2"/>
      <c r="V838" s="2"/>
      <c r="W838" s="2"/>
      <c r="X838" s="2"/>
      <c r="Y838" s="2"/>
      <c r="Z838" s="2"/>
      <c r="AA838" s="1622"/>
    </row>
    <row r="839" spans="1:27" ht="15.75">
      <c r="A839" s="2"/>
      <c r="B839" s="64"/>
      <c r="C839" s="2"/>
      <c r="D839" s="2"/>
      <c r="E839" s="2"/>
      <c r="F839" s="2"/>
      <c r="G839" s="2"/>
      <c r="H839" s="2"/>
      <c r="I839" s="2"/>
      <c r="J839" s="2"/>
      <c r="K839" s="2"/>
      <c r="L839" s="2"/>
      <c r="M839" s="2"/>
      <c r="N839" s="2"/>
      <c r="O839" s="2"/>
      <c r="P839" s="2"/>
      <c r="Q839" s="2"/>
      <c r="R839" s="2"/>
      <c r="S839" s="2"/>
      <c r="T839" s="2"/>
      <c r="U839" s="2"/>
      <c r="V839" s="2"/>
      <c r="W839" s="2"/>
      <c r="X839" s="2"/>
      <c r="Y839" s="2"/>
      <c r="Z839" s="2"/>
      <c r="AA839" s="1622"/>
    </row>
    <row r="840" spans="1:27" ht="15.75">
      <c r="A840" s="2"/>
      <c r="B840" s="64"/>
      <c r="C840" s="2"/>
      <c r="D840" s="2"/>
      <c r="E840" s="2"/>
      <c r="F840" s="2"/>
      <c r="G840" s="2"/>
      <c r="H840" s="2"/>
      <c r="I840" s="2"/>
      <c r="J840" s="2"/>
      <c r="K840" s="2"/>
      <c r="L840" s="2"/>
      <c r="M840" s="2"/>
      <c r="N840" s="2"/>
      <c r="O840" s="2"/>
      <c r="P840" s="2"/>
      <c r="Q840" s="2"/>
      <c r="R840" s="2"/>
      <c r="S840" s="2"/>
      <c r="T840" s="2"/>
      <c r="U840" s="2"/>
      <c r="V840" s="2"/>
      <c r="W840" s="2"/>
      <c r="X840" s="2"/>
      <c r="Y840" s="2"/>
      <c r="Z840" s="2"/>
      <c r="AA840" s="1622"/>
    </row>
    <row r="841" spans="1:27" ht="15.75">
      <c r="A841" s="2"/>
      <c r="B841" s="64"/>
      <c r="C841" s="2"/>
      <c r="D841" s="2"/>
      <c r="E841" s="2"/>
      <c r="F841" s="2"/>
      <c r="G841" s="2"/>
      <c r="H841" s="2"/>
      <c r="I841" s="2"/>
      <c r="J841" s="2"/>
      <c r="K841" s="2"/>
      <c r="L841" s="2"/>
      <c r="M841" s="2"/>
      <c r="N841" s="2"/>
      <c r="O841" s="2"/>
      <c r="P841" s="2"/>
      <c r="Q841" s="2"/>
      <c r="R841" s="2"/>
      <c r="S841" s="2"/>
      <c r="T841" s="2"/>
      <c r="U841" s="2"/>
      <c r="V841" s="2"/>
      <c r="W841" s="2"/>
      <c r="X841" s="2"/>
      <c r="Y841" s="2"/>
      <c r="Z841" s="2"/>
      <c r="AA841" s="1622"/>
    </row>
    <row r="842" spans="1:27" ht="15.75">
      <c r="A842" s="2"/>
      <c r="B842" s="64"/>
      <c r="C842" s="2"/>
      <c r="D842" s="2"/>
      <c r="E842" s="2"/>
      <c r="F842" s="2"/>
      <c r="G842" s="2"/>
      <c r="H842" s="2"/>
      <c r="I842" s="2"/>
      <c r="J842" s="2"/>
      <c r="K842" s="2"/>
      <c r="L842" s="2"/>
      <c r="M842" s="2"/>
      <c r="N842" s="2"/>
      <c r="O842" s="2"/>
      <c r="P842" s="2"/>
      <c r="Q842" s="2"/>
      <c r="R842" s="2"/>
      <c r="S842" s="2"/>
      <c r="T842" s="2"/>
      <c r="U842" s="2"/>
      <c r="V842" s="2"/>
      <c r="W842" s="2"/>
      <c r="X842" s="2"/>
      <c r="Y842" s="2"/>
      <c r="Z842" s="2"/>
      <c r="AA842" s="1622"/>
    </row>
    <row r="843" spans="1:27" ht="15.75">
      <c r="A843" s="2"/>
      <c r="B843" s="64"/>
      <c r="C843" s="2"/>
      <c r="D843" s="2"/>
      <c r="E843" s="2"/>
      <c r="F843" s="2"/>
      <c r="G843" s="2"/>
      <c r="H843" s="2"/>
      <c r="I843" s="2"/>
      <c r="J843" s="2"/>
      <c r="K843" s="2"/>
      <c r="L843" s="2"/>
      <c r="M843" s="2"/>
      <c r="N843" s="2"/>
      <c r="O843" s="2"/>
      <c r="P843" s="2"/>
      <c r="Q843" s="2"/>
      <c r="R843" s="2"/>
      <c r="S843" s="2"/>
      <c r="T843" s="2"/>
      <c r="U843" s="2"/>
      <c r="V843" s="2"/>
      <c r="W843" s="2"/>
      <c r="X843" s="2"/>
      <c r="Y843" s="2"/>
      <c r="Z843" s="2"/>
      <c r="AA843" s="1622"/>
    </row>
    <row r="844" spans="1:27" ht="15.75">
      <c r="A844" s="2"/>
      <c r="B844" s="64"/>
      <c r="C844" s="2"/>
      <c r="D844" s="2"/>
      <c r="E844" s="2"/>
      <c r="F844" s="2"/>
      <c r="G844" s="2"/>
      <c r="H844" s="2"/>
      <c r="I844" s="2"/>
      <c r="J844" s="2"/>
      <c r="K844" s="2"/>
      <c r="L844" s="2"/>
      <c r="M844" s="2"/>
      <c r="N844" s="2"/>
      <c r="O844" s="2"/>
      <c r="P844" s="2"/>
      <c r="Q844" s="2"/>
      <c r="R844" s="2"/>
      <c r="S844" s="2"/>
      <c r="T844" s="2"/>
      <c r="U844" s="2"/>
      <c r="V844" s="2"/>
      <c r="W844" s="2"/>
      <c r="X844" s="2"/>
      <c r="Y844" s="2"/>
      <c r="Z844" s="2"/>
      <c r="AA844" s="1622"/>
    </row>
    <row r="845" spans="1:27" ht="15.75">
      <c r="A845" s="2"/>
      <c r="B845" s="64"/>
      <c r="C845" s="2"/>
      <c r="D845" s="2"/>
      <c r="E845" s="2"/>
      <c r="F845" s="2"/>
      <c r="G845" s="2"/>
      <c r="H845" s="2"/>
      <c r="I845" s="2"/>
      <c r="J845" s="2"/>
      <c r="K845" s="2"/>
      <c r="L845" s="2"/>
      <c r="M845" s="2"/>
      <c r="N845" s="2"/>
      <c r="O845" s="2"/>
      <c r="P845" s="2"/>
      <c r="Q845" s="2"/>
      <c r="R845" s="2"/>
      <c r="S845" s="2"/>
      <c r="T845" s="2"/>
      <c r="U845" s="2"/>
      <c r="V845" s="2"/>
      <c r="W845" s="2"/>
      <c r="X845" s="2"/>
      <c r="Y845" s="2"/>
      <c r="Z845" s="2"/>
      <c r="AA845" s="1622"/>
    </row>
    <row r="846" spans="1:27" ht="15.75">
      <c r="A846" s="2"/>
      <c r="B846" s="64"/>
      <c r="C846" s="2"/>
      <c r="D846" s="2"/>
      <c r="E846" s="2"/>
      <c r="F846" s="2"/>
      <c r="G846" s="2"/>
      <c r="H846" s="2"/>
      <c r="I846" s="2"/>
      <c r="J846" s="2"/>
      <c r="K846" s="2"/>
      <c r="L846" s="2"/>
      <c r="M846" s="2"/>
      <c r="N846" s="2"/>
      <c r="O846" s="2"/>
      <c r="P846" s="2"/>
      <c r="Q846" s="2"/>
      <c r="R846" s="2"/>
      <c r="S846" s="2"/>
      <c r="T846" s="2"/>
      <c r="U846" s="2"/>
      <c r="V846" s="2"/>
      <c r="W846" s="2"/>
      <c r="X846" s="2"/>
      <c r="Y846" s="2"/>
      <c r="Z846" s="2"/>
      <c r="AA846" s="1622"/>
    </row>
    <row r="847" spans="1:27" ht="15.75">
      <c r="A847" s="2"/>
      <c r="B847" s="64"/>
      <c r="C847" s="2"/>
      <c r="D847" s="2"/>
      <c r="E847" s="2"/>
      <c r="F847" s="2"/>
      <c r="G847" s="2"/>
      <c r="H847" s="2"/>
      <c r="I847" s="2"/>
      <c r="J847" s="2"/>
      <c r="K847" s="2"/>
      <c r="L847" s="2"/>
      <c r="M847" s="2"/>
      <c r="N847" s="2"/>
      <c r="O847" s="2"/>
      <c r="P847" s="2"/>
      <c r="Q847" s="2"/>
      <c r="R847" s="2"/>
      <c r="S847" s="2"/>
      <c r="T847" s="2"/>
      <c r="U847" s="2"/>
      <c r="V847" s="2"/>
      <c r="W847" s="2"/>
      <c r="X847" s="2"/>
      <c r="Y847" s="2"/>
      <c r="Z847" s="2"/>
      <c r="AA847" s="1622"/>
    </row>
    <row r="848" spans="1:27" ht="15.75">
      <c r="A848" s="2"/>
      <c r="B848" s="64"/>
      <c r="C848" s="2"/>
      <c r="D848" s="2"/>
      <c r="E848" s="2"/>
      <c r="F848" s="2"/>
      <c r="G848" s="2"/>
      <c r="H848" s="2"/>
      <c r="I848" s="2"/>
      <c r="J848" s="2"/>
      <c r="K848" s="2"/>
      <c r="L848" s="2"/>
      <c r="M848" s="2"/>
      <c r="N848" s="2"/>
      <c r="O848" s="2"/>
      <c r="P848" s="2"/>
      <c r="Q848" s="2"/>
      <c r="R848" s="2"/>
      <c r="S848" s="2"/>
      <c r="T848" s="2"/>
      <c r="U848" s="2"/>
      <c r="V848" s="2"/>
      <c r="W848" s="2"/>
      <c r="X848" s="2"/>
      <c r="Y848" s="2"/>
      <c r="Z848" s="2"/>
      <c r="AA848" s="1622"/>
    </row>
    <row r="849" spans="1:27" ht="15.75">
      <c r="A849" s="2"/>
      <c r="B849" s="64"/>
      <c r="C849" s="2"/>
      <c r="D849" s="2"/>
      <c r="E849" s="2"/>
      <c r="F849" s="2"/>
      <c r="G849" s="2"/>
      <c r="H849" s="2"/>
      <c r="I849" s="2"/>
      <c r="J849" s="2"/>
      <c r="K849" s="2"/>
      <c r="L849" s="2"/>
      <c r="M849" s="2"/>
      <c r="N849" s="2"/>
      <c r="O849" s="2"/>
      <c r="P849" s="2"/>
      <c r="Q849" s="2"/>
      <c r="R849" s="2"/>
      <c r="S849" s="2"/>
      <c r="T849" s="2"/>
      <c r="U849" s="2"/>
      <c r="V849" s="2"/>
      <c r="W849" s="2"/>
      <c r="X849" s="2"/>
      <c r="Y849" s="2"/>
      <c r="Z849" s="2"/>
      <c r="AA849" s="1622"/>
    </row>
    <row r="850" spans="1:27" ht="15.75">
      <c r="A850" s="2"/>
      <c r="B850" s="64"/>
      <c r="C850" s="2"/>
      <c r="D850" s="2"/>
      <c r="E850" s="2"/>
      <c r="F850" s="2"/>
      <c r="G850" s="2"/>
      <c r="H850" s="2"/>
      <c r="I850" s="2"/>
      <c r="J850" s="2"/>
      <c r="K850" s="2"/>
      <c r="L850" s="2"/>
      <c r="M850" s="2"/>
      <c r="N850" s="2"/>
      <c r="O850" s="2"/>
      <c r="P850" s="2"/>
      <c r="Q850" s="2"/>
      <c r="R850" s="2"/>
      <c r="S850" s="2"/>
      <c r="T850" s="2"/>
      <c r="U850" s="2"/>
      <c r="V850" s="2"/>
      <c r="W850" s="2"/>
      <c r="X850" s="2"/>
      <c r="Y850" s="2"/>
      <c r="Z850" s="2"/>
      <c r="AA850" s="1622"/>
    </row>
    <row r="851" spans="1:27" ht="15.75">
      <c r="A851" s="2"/>
      <c r="B851" s="64"/>
      <c r="C851" s="2"/>
      <c r="D851" s="2"/>
      <c r="E851" s="2"/>
      <c r="F851" s="2"/>
      <c r="G851" s="2"/>
      <c r="H851" s="2"/>
      <c r="I851" s="2"/>
      <c r="J851" s="2"/>
      <c r="K851" s="2"/>
      <c r="L851" s="2"/>
      <c r="M851" s="2"/>
      <c r="N851" s="2"/>
      <c r="O851" s="2"/>
      <c r="P851" s="2"/>
      <c r="Q851" s="2"/>
      <c r="R851" s="2"/>
      <c r="S851" s="2"/>
      <c r="T851" s="2"/>
      <c r="U851" s="2"/>
      <c r="V851" s="2"/>
      <c r="W851" s="2"/>
      <c r="X851" s="2"/>
      <c r="Y851" s="2"/>
      <c r="Z851" s="2"/>
      <c r="AA851" s="1622"/>
    </row>
    <row r="852" spans="1:27" ht="15.75">
      <c r="A852" s="2"/>
      <c r="B852" s="64"/>
      <c r="C852" s="2"/>
      <c r="D852" s="2"/>
      <c r="E852" s="2"/>
      <c r="F852" s="2"/>
      <c r="G852" s="2"/>
      <c r="H852" s="2"/>
      <c r="I852" s="2"/>
      <c r="J852" s="2"/>
      <c r="K852" s="2"/>
      <c r="L852" s="2"/>
      <c r="M852" s="2"/>
      <c r="N852" s="2"/>
      <c r="O852" s="2"/>
      <c r="P852" s="2"/>
      <c r="Q852" s="2"/>
      <c r="R852" s="2"/>
      <c r="S852" s="2"/>
      <c r="T852" s="2"/>
      <c r="U852" s="2"/>
      <c r="V852" s="2"/>
      <c r="W852" s="2"/>
      <c r="X852" s="2"/>
      <c r="Y852" s="2"/>
      <c r="Z852" s="2"/>
      <c r="AA852" s="1622"/>
    </row>
    <row r="853" spans="1:27" ht="15.75">
      <c r="A853" s="2"/>
      <c r="B853" s="64"/>
      <c r="C853" s="2"/>
      <c r="D853" s="2"/>
      <c r="E853" s="2"/>
      <c r="F853" s="2"/>
      <c r="G853" s="2"/>
      <c r="H853" s="2"/>
      <c r="I853" s="2"/>
      <c r="J853" s="2"/>
      <c r="K853" s="2"/>
      <c r="L853" s="2"/>
      <c r="M853" s="2"/>
      <c r="N853" s="2"/>
      <c r="O853" s="2"/>
      <c r="P853" s="2"/>
      <c r="Q853" s="2"/>
      <c r="R853" s="2"/>
      <c r="S853" s="2"/>
      <c r="T853" s="2"/>
      <c r="U853" s="2"/>
      <c r="V853" s="2"/>
      <c r="W853" s="2"/>
      <c r="X853" s="2"/>
      <c r="Y853" s="2"/>
      <c r="Z853" s="2"/>
      <c r="AA853" s="1622"/>
    </row>
    <row r="854" spans="1:27" ht="15.75">
      <c r="A854" s="2"/>
      <c r="B854" s="64"/>
      <c r="C854" s="2"/>
      <c r="D854" s="2"/>
      <c r="E854" s="2"/>
      <c r="F854" s="2"/>
      <c r="G854" s="2"/>
      <c r="H854" s="2"/>
      <c r="I854" s="2"/>
      <c r="J854" s="2"/>
      <c r="K854" s="2"/>
      <c r="L854" s="2"/>
      <c r="M854" s="2"/>
      <c r="N854" s="2"/>
      <c r="O854" s="2"/>
      <c r="P854" s="2"/>
      <c r="Q854" s="2"/>
      <c r="R854" s="2"/>
      <c r="S854" s="2"/>
      <c r="T854" s="2"/>
      <c r="U854" s="2"/>
      <c r="V854" s="2"/>
      <c r="W854" s="2"/>
      <c r="X854" s="2"/>
      <c r="Y854" s="2"/>
      <c r="Z854" s="2"/>
      <c r="AA854" s="1622"/>
    </row>
    <row r="855" spans="1:27" ht="15.75">
      <c r="A855" s="2"/>
      <c r="B855" s="64"/>
      <c r="C855" s="2"/>
      <c r="D855" s="2"/>
      <c r="E855" s="2"/>
      <c r="F855" s="2"/>
      <c r="G855" s="2"/>
      <c r="H855" s="2"/>
      <c r="I855" s="2"/>
      <c r="J855" s="2"/>
      <c r="K855" s="2"/>
      <c r="L855" s="2"/>
      <c r="M855" s="2"/>
      <c r="N855" s="2"/>
      <c r="O855" s="2"/>
      <c r="P855" s="2"/>
      <c r="Q855" s="2"/>
      <c r="R855" s="2"/>
      <c r="S855" s="2"/>
      <c r="T855" s="2"/>
      <c r="U855" s="2"/>
      <c r="V855" s="2"/>
      <c r="W855" s="2"/>
      <c r="X855" s="2"/>
      <c r="Y855" s="2"/>
      <c r="Z855" s="2"/>
      <c r="AA855" s="1622"/>
    </row>
    <row r="856" spans="1:27" ht="15.75">
      <c r="A856" s="2"/>
      <c r="B856" s="64"/>
      <c r="C856" s="2"/>
      <c r="D856" s="2"/>
      <c r="E856" s="2"/>
      <c r="F856" s="2"/>
      <c r="G856" s="2"/>
      <c r="H856" s="2"/>
      <c r="I856" s="2"/>
      <c r="J856" s="2"/>
      <c r="K856" s="2"/>
      <c r="L856" s="2"/>
      <c r="M856" s="2"/>
      <c r="N856" s="2"/>
      <c r="O856" s="2"/>
      <c r="P856" s="2"/>
      <c r="Q856" s="2"/>
      <c r="R856" s="2"/>
      <c r="S856" s="2"/>
      <c r="T856" s="2"/>
      <c r="U856" s="2"/>
      <c r="V856" s="2"/>
      <c r="W856" s="2"/>
      <c r="X856" s="2"/>
      <c r="Y856" s="2"/>
      <c r="Z856" s="2"/>
      <c r="AA856" s="1622"/>
    </row>
    <row r="857" spans="1:27" ht="15.75">
      <c r="A857" s="2"/>
      <c r="B857" s="64"/>
      <c r="C857" s="2"/>
      <c r="D857" s="2"/>
      <c r="E857" s="2"/>
      <c r="F857" s="2"/>
      <c r="G857" s="2"/>
      <c r="H857" s="2"/>
      <c r="I857" s="2"/>
      <c r="J857" s="2"/>
      <c r="K857" s="2"/>
      <c r="L857" s="2"/>
      <c r="M857" s="2"/>
      <c r="N857" s="2"/>
      <c r="O857" s="2"/>
      <c r="P857" s="2"/>
      <c r="Q857" s="2"/>
      <c r="R857" s="2"/>
      <c r="S857" s="2"/>
      <c r="T857" s="2"/>
      <c r="U857" s="2"/>
      <c r="V857" s="2"/>
      <c r="W857" s="2"/>
      <c r="X857" s="2"/>
      <c r="Y857" s="2"/>
      <c r="Z857" s="2"/>
      <c r="AA857" s="1622"/>
    </row>
    <row r="858" spans="1:27" ht="15.75">
      <c r="A858" s="2"/>
      <c r="B858" s="64"/>
      <c r="C858" s="2"/>
      <c r="D858" s="2"/>
      <c r="E858" s="2"/>
      <c r="F858" s="2"/>
      <c r="G858" s="2"/>
      <c r="H858" s="2"/>
      <c r="I858" s="2"/>
      <c r="J858" s="2"/>
      <c r="K858" s="2"/>
      <c r="L858" s="2"/>
      <c r="M858" s="2"/>
      <c r="N858" s="2"/>
      <c r="O858" s="2"/>
      <c r="P858" s="2"/>
      <c r="Q858" s="2"/>
      <c r="R858" s="2"/>
      <c r="S858" s="2"/>
      <c r="T858" s="2"/>
      <c r="U858" s="2"/>
      <c r="V858" s="2"/>
      <c r="W858" s="2"/>
      <c r="X858" s="2"/>
      <c r="Y858" s="2"/>
      <c r="Z858" s="2"/>
      <c r="AA858" s="1622"/>
    </row>
    <row r="859" spans="1:27" ht="15.75">
      <c r="A859" s="2"/>
      <c r="B859" s="64"/>
      <c r="C859" s="2"/>
      <c r="D859" s="2"/>
      <c r="E859" s="2"/>
      <c r="F859" s="2"/>
      <c r="G859" s="2"/>
      <c r="H859" s="2"/>
      <c r="I859" s="2"/>
      <c r="J859" s="2"/>
      <c r="K859" s="2"/>
      <c r="L859" s="2"/>
      <c r="M859" s="2"/>
      <c r="N859" s="2"/>
      <c r="O859" s="2"/>
      <c r="P859" s="2"/>
      <c r="Q859" s="2"/>
      <c r="R859" s="2"/>
      <c r="S859" s="2"/>
      <c r="T859" s="2"/>
      <c r="U859" s="2"/>
      <c r="V859" s="2"/>
      <c r="W859" s="2"/>
      <c r="X859" s="2"/>
      <c r="Y859" s="2"/>
      <c r="Z859" s="2"/>
      <c r="AA859" s="1622"/>
    </row>
    <row r="860" spans="1:27" ht="15.75">
      <c r="A860" s="2"/>
      <c r="B860" s="64"/>
      <c r="C860" s="2"/>
      <c r="D860" s="2"/>
      <c r="E860" s="2"/>
      <c r="F860" s="2"/>
      <c r="G860" s="2"/>
      <c r="H860" s="2"/>
      <c r="I860" s="2"/>
      <c r="J860" s="2"/>
      <c r="K860" s="2"/>
      <c r="L860" s="2"/>
      <c r="M860" s="2"/>
      <c r="N860" s="2"/>
      <c r="O860" s="2"/>
      <c r="P860" s="2"/>
      <c r="Q860" s="2"/>
      <c r="R860" s="2"/>
      <c r="S860" s="2"/>
      <c r="T860" s="2"/>
      <c r="U860" s="2"/>
      <c r="V860" s="2"/>
      <c r="W860" s="2"/>
      <c r="X860" s="2"/>
      <c r="Y860" s="2"/>
      <c r="Z860" s="2"/>
      <c r="AA860" s="1622"/>
    </row>
    <row r="861" spans="1:27" ht="15.75">
      <c r="A861" s="2"/>
      <c r="B861" s="64"/>
      <c r="C861" s="2"/>
      <c r="D861" s="2"/>
      <c r="E861" s="2"/>
      <c r="F861" s="2"/>
      <c r="G861" s="2"/>
      <c r="H861" s="2"/>
      <c r="I861" s="2"/>
      <c r="J861" s="2"/>
      <c r="K861" s="2"/>
      <c r="L861" s="2"/>
      <c r="M861" s="2"/>
      <c r="N861" s="2"/>
      <c r="O861" s="2"/>
      <c r="P861" s="2"/>
      <c r="Q861" s="2"/>
      <c r="R861" s="2"/>
      <c r="S861" s="2"/>
      <c r="T861" s="2"/>
      <c r="U861" s="2"/>
      <c r="V861" s="2"/>
      <c r="W861" s="2"/>
      <c r="X861" s="2"/>
      <c r="Y861" s="2"/>
      <c r="Z861" s="2"/>
      <c r="AA861" s="1622"/>
    </row>
    <row r="862" spans="1:27" ht="15.75">
      <c r="A862" s="2"/>
      <c r="B862" s="64"/>
      <c r="C862" s="2"/>
      <c r="D862" s="2"/>
      <c r="E862" s="2"/>
      <c r="F862" s="2"/>
      <c r="G862" s="2"/>
      <c r="H862" s="2"/>
      <c r="I862" s="2"/>
      <c r="J862" s="2"/>
      <c r="K862" s="2"/>
      <c r="L862" s="2"/>
      <c r="M862" s="2"/>
      <c r="N862" s="2"/>
      <c r="O862" s="2"/>
      <c r="P862" s="2"/>
      <c r="Q862" s="2"/>
      <c r="R862" s="2"/>
      <c r="S862" s="2"/>
      <c r="T862" s="2"/>
      <c r="U862" s="2"/>
      <c r="V862" s="2"/>
      <c r="W862" s="2"/>
      <c r="X862" s="2"/>
      <c r="Y862" s="2"/>
      <c r="Z862" s="2"/>
      <c r="AA862" s="1622"/>
    </row>
    <row r="863" spans="1:27" ht="15.75">
      <c r="A863" s="2"/>
      <c r="B863" s="64"/>
      <c r="C863" s="2"/>
      <c r="D863" s="2"/>
      <c r="E863" s="2"/>
      <c r="F863" s="2"/>
      <c r="G863" s="2"/>
      <c r="H863" s="2"/>
      <c r="I863" s="2"/>
      <c r="J863" s="2"/>
      <c r="K863" s="2"/>
      <c r="L863" s="2"/>
      <c r="M863" s="2"/>
      <c r="N863" s="2"/>
      <c r="O863" s="2"/>
      <c r="P863" s="2"/>
      <c r="Q863" s="2"/>
      <c r="R863" s="2"/>
      <c r="S863" s="2"/>
      <c r="T863" s="2"/>
      <c r="U863" s="2"/>
      <c r="V863" s="2"/>
      <c r="W863" s="2"/>
      <c r="X863" s="2"/>
      <c r="Y863" s="2"/>
      <c r="Z863" s="2"/>
      <c r="AA863" s="1622"/>
    </row>
    <row r="864" spans="1:27" ht="15.75">
      <c r="A864" s="2"/>
      <c r="B864" s="64"/>
      <c r="C864" s="2"/>
      <c r="D864" s="2"/>
      <c r="E864" s="2"/>
      <c r="F864" s="2"/>
      <c r="G864" s="2"/>
      <c r="H864" s="2"/>
      <c r="I864" s="2"/>
      <c r="J864" s="2"/>
      <c r="K864" s="2"/>
      <c r="L864" s="2"/>
      <c r="M864" s="2"/>
      <c r="N864" s="2"/>
      <c r="O864" s="2"/>
      <c r="P864" s="2"/>
      <c r="Q864" s="2"/>
      <c r="R864" s="2"/>
      <c r="S864" s="2"/>
      <c r="T864" s="2"/>
      <c r="U864" s="2"/>
      <c r="V864" s="2"/>
      <c r="W864" s="2"/>
      <c r="X864" s="2"/>
      <c r="Y864" s="2"/>
      <c r="Z864" s="2"/>
      <c r="AA864" s="1622"/>
    </row>
    <row r="865" spans="1:27" ht="15.75">
      <c r="A865" s="2"/>
      <c r="B865" s="64"/>
      <c r="C865" s="2"/>
      <c r="D865" s="2"/>
      <c r="E865" s="2"/>
      <c r="F865" s="2"/>
      <c r="G865" s="2"/>
      <c r="H865" s="2"/>
      <c r="I865" s="2"/>
      <c r="J865" s="2"/>
      <c r="K865" s="2"/>
      <c r="L865" s="2"/>
      <c r="M865" s="2"/>
      <c r="N865" s="2"/>
      <c r="O865" s="2"/>
      <c r="P865" s="2"/>
      <c r="Q865" s="2"/>
      <c r="R865" s="2"/>
      <c r="S865" s="2"/>
      <c r="T865" s="2"/>
      <c r="U865" s="2"/>
      <c r="V865" s="2"/>
      <c r="W865" s="2"/>
      <c r="X865" s="2"/>
      <c r="Y865" s="2"/>
      <c r="Z865" s="2"/>
      <c r="AA865" s="1622"/>
    </row>
    <row r="866" spans="1:27" ht="15.75">
      <c r="A866" s="2"/>
      <c r="B866" s="64"/>
      <c r="C866" s="2"/>
      <c r="D866" s="2"/>
      <c r="E866" s="2"/>
      <c r="F866" s="2"/>
      <c r="G866" s="2"/>
      <c r="H866" s="2"/>
      <c r="I866" s="2"/>
      <c r="J866" s="2"/>
      <c r="K866" s="2"/>
      <c r="L866" s="2"/>
      <c r="M866" s="2"/>
      <c r="N866" s="2"/>
      <c r="O866" s="2"/>
      <c r="P866" s="2"/>
      <c r="Q866" s="2"/>
      <c r="R866" s="2"/>
      <c r="S866" s="2"/>
      <c r="T866" s="2"/>
      <c r="U866" s="2"/>
      <c r="V866" s="2"/>
      <c r="W866" s="2"/>
      <c r="X866" s="2"/>
      <c r="Y866" s="2"/>
      <c r="Z866" s="2"/>
      <c r="AA866" s="1622"/>
    </row>
    <row r="867" spans="1:27" ht="15.75">
      <c r="A867" s="2"/>
      <c r="B867" s="64"/>
      <c r="C867" s="2"/>
      <c r="D867" s="2"/>
      <c r="E867" s="2"/>
      <c r="F867" s="2"/>
      <c r="G867" s="2"/>
      <c r="H867" s="2"/>
      <c r="I867" s="2"/>
      <c r="J867" s="2"/>
      <c r="K867" s="2"/>
      <c r="L867" s="2"/>
      <c r="M867" s="2"/>
      <c r="N867" s="2"/>
      <c r="O867" s="2"/>
      <c r="P867" s="2"/>
      <c r="Q867" s="2"/>
      <c r="R867" s="2"/>
      <c r="S867" s="2"/>
      <c r="T867" s="2"/>
      <c r="U867" s="2"/>
      <c r="V867" s="2"/>
      <c r="W867" s="2"/>
      <c r="X867" s="2"/>
      <c r="Y867" s="2"/>
      <c r="Z867" s="2"/>
      <c r="AA867" s="1622"/>
    </row>
    <row r="868" spans="1:27" ht="15.75">
      <c r="A868" s="2"/>
      <c r="B868" s="64"/>
      <c r="C868" s="2"/>
      <c r="D868" s="2"/>
      <c r="E868" s="2"/>
      <c r="F868" s="2"/>
      <c r="G868" s="2"/>
      <c r="H868" s="2"/>
      <c r="I868" s="2"/>
      <c r="J868" s="2"/>
      <c r="K868" s="2"/>
      <c r="L868" s="2"/>
      <c r="M868" s="2"/>
      <c r="N868" s="2"/>
      <c r="O868" s="2"/>
      <c r="P868" s="2"/>
      <c r="Q868" s="2"/>
      <c r="R868" s="2"/>
      <c r="S868" s="2"/>
      <c r="T868" s="2"/>
      <c r="U868" s="2"/>
      <c r="V868" s="2"/>
      <c r="W868" s="2"/>
      <c r="X868" s="2"/>
      <c r="Y868" s="2"/>
      <c r="Z868" s="2"/>
      <c r="AA868" s="1622"/>
    </row>
    <row r="869" spans="1:27" ht="15.75">
      <c r="A869" s="2"/>
      <c r="B869" s="64"/>
      <c r="C869" s="2"/>
      <c r="D869" s="2"/>
      <c r="E869" s="2"/>
      <c r="F869" s="2"/>
      <c r="G869" s="2"/>
      <c r="H869" s="2"/>
      <c r="I869" s="2"/>
      <c r="J869" s="2"/>
      <c r="K869" s="2"/>
      <c r="L869" s="2"/>
      <c r="M869" s="2"/>
      <c r="N869" s="2"/>
      <c r="O869" s="2"/>
      <c r="P869" s="2"/>
      <c r="Q869" s="2"/>
      <c r="R869" s="2"/>
      <c r="S869" s="2"/>
      <c r="T869" s="2"/>
      <c r="U869" s="2"/>
      <c r="V869" s="2"/>
      <c r="W869" s="2"/>
      <c r="X869" s="2"/>
      <c r="Y869" s="2"/>
      <c r="Z869" s="2"/>
      <c r="AA869" s="1622"/>
    </row>
    <row r="870" spans="1:27" ht="15.75">
      <c r="A870" s="2"/>
      <c r="B870" s="64"/>
      <c r="C870" s="2"/>
      <c r="D870" s="2"/>
      <c r="E870" s="2"/>
      <c r="F870" s="2"/>
      <c r="G870" s="2"/>
      <c r="H870" s="2"/>
      <c r="I870" s="2"/>
      <c r="J870" s="2"/>
      <c r="K870" s="2"/>
      <c r="L870" s="2"/>
      <c r="M870" s="2"/>
      <c r="N870" s="2"/>
      <c r="O870" s="2"/>
      <c r="P870" s="2"/>
      <c r="Q870" s="2"/>
      <c r="R870" s="2"/>
      <c r="S870" s="2"/>
      <c r="T870" s="2"/>
      <c r="U870" s="2"/>
      <c r="V870" s="2"/>
      <c r="W870" s="2"/>
      <c r="X870" s="2"/>
      <c r="Y870" s="2"/>
      <c r="Z870" s="2"/>
      <c r="AA870" s="1622"/>
    </row>
    <row r="871" spans="1:27" ht="15.75">
      <c r="A871" s="2"/>
      <c r="B871" s="64"/>
      <c r="C871" s="2"/>
      <c r="D871" s="2"/>
      <c r="E871" s="2"/>
      <c r="F871" s="2"/>
      <c r="G871" s="2"/>
      <c r="H871" s="2"/>
      <c r="I871" s="2"/>
      <c r="J871" s="2"/>
      <c r="K871" s="2"/>
      <c r="L871" s="2"/>
      <c r="M871" s="2"/>
      <c r="N871" s="2"/>
      <c r="O871" s="2"/>
      <c r="P871" s="2"/>
      <c r="Q871" s="2"/>
      <c r="R871" s="2"/>
      <c r="S871" s="2"/>
      <c r="T871" s="2"/>
      <c r="U871" s="2"/>
      <c r="V871" s="2"/>
      <c r="W871" s="2"/>
      <c r="X871" s="2"/>
      <c r="Y871" s="2"/>
      <c r="Z871" s="2"/>
      <c r="AA871" s="1622"/>
    </row>
    <row r="872" spans="1:27" ht="15.75">
      <c r="A872" s="2"/>
      <c r="B872" s="64"/>
      <c r="C872" s="2"/>
      <c r="D872" s="2"/>
      <c r="E872" s="2"/>
      <c r="F872" s="2"/>
      <c r="G872" s="2"/>
      <c r="H872" s="2"/>
      <c r="I872" s="2"/>
      <c r="J872" s="2"/>
      <c r="K872" s="2"/>
      <c r="L872" s="2"/>
      <c r="M872" s="2"/>
      <c r="N872" s="2"/>
      <c r="O872" s="2"/>
      <c r="P872" s="2"/>
      <c r="Q872" s="2"/>
      <c r="R872" s="2"/>
      <c r="S872" s="2"/>
      <c r="T872" s="2"/>
      <c r="U872" s="2"/>
      <c r="V872" s="2"/>
      <c r="W872" s="2"/>
      <c r="X872" s="2"/>
      <c r="Y872" s="2"/>
      <c r="Z872" s="2"/>
      <c r="AA872" s="1622"/>
    </row>
    <row r="873" spans="1:27" ht="15.75">
      <c r="A873" s="2"/>
      <c r="B873" s="64"/>
      <c r="C873" s="2"/>
      <c r="D873" s="2"/>
      <c r="E873" s="2"/>
      <c r="F873" s="2"/>
      <c r="G873" s="2"/>
      <c r="H873" s="2"/>
      <c r="I873" s="2"/>
      <c r="J873" s="2"/>
      <c r="K873" s="2"/>
      <c r="L873" s="2"/>
      <c r="M873" s="2"/>
      <c r="N873" s="2"/>
      <c r="O873" s="2"/>
      <c r="P873" s="2"/>
      <c r="Q873" s="2"/>
      <c r="R873" s="2"/>
      <c r="S873" s="2"/>
      <c r="T873" s="2"/>
      <c r="U873" s="2"/>
      <c r="V873" s="2"/>
      <c r="W873" s="2"/>
      <c r="X873" s="2"/>
      <c r="Y873" s="2"/>
      <c r="Z873" s="2"/>
      <c r="AA873" s="1622"/>
    </row>
    <row r="874" spans="1:27" ht="15.75">
      <c r="A874" s="2"/>
      <c r="B874" s="64"/>
      <c r="C874" s="2"/>
      <c r="D874" s="2"/>
      <c r="E874" s="2"/>
      <c r="F874" s="2"/>
      <c r="G874" s="2"/>
      <c r="H874" s="2"/>
      <c r="I874" s="2"/>
      <c r="J874" s="2"/>
      <c r="K874" s="2"/>
      <c r="L874" s="2"/>
      <c r="M874" s="2"/>
      <c r="N874" s="2"/>
      <c r="O874" s="2"/>
      <c r="P874" s="2"/>
      <c r="Q874" s="2"/>
      <c r="R874" s="2"/>
      <c r="S874" s="2"/>
      <c r="T874" s="2"/>
      <c r="U874" s="2"/>
      <c r="V874" s="2"/>
      <c r="W874" s="2"/>
      <c r="X874" s="2"/>
      <c r="Y874" s="2"/>
      <c r="Z874" s="2"/>
      <c r="AA874" s="1622"/>
    </row>
    <row r="875" spans="1:27" ht="15.75">
      <c r="A875" s="2"/>
      <c r="B875" s="64"/>
      <c r="C875" s="2"/>
      <c r="D875" s="2"/>
      <c r="E875" s="2"/>
      <c r="F875" s="2"/>
      <c r="G875" s="2"/>
      <c r="H875" s="2"/>
      <c r="I875" s="2"/>
      <c r="J875" s="2"/>
      <c r="K875" s="2"/>
      <c r="L875" s="2"/>
      <c r="M875" s="2"/>
      <c r="N875" s="2"/>
      <c r="O875" s="2"/>
      <c r="P875" s="2"/>
      <c r="Q875" s="2"/>
      <c r="R875" s="2"/>
      <c r="S875" s="2"/>
      <c r="T875" s="2"/>
      <c r="U875" s="2"/>
      <c r="V875" s="2"/>
      <c r="W875" s="2"/>
      <c r="X875" s="2"/>
      <c r="Y875" s="2"/>
      <c r="Z875" s="2"/>
      <c r="AA875" s="1622"/>
    </row>
    <row r="876" spans="1:27" ht="15.75">
      <c r="A876" s="2"/>
      <c r="B876" s="64"/>
      <c r="C876" s="2"/>
      <c r="D876" s="2"/>
      <c r="E876" s="2"/>
      <c r="F876" s="2"/>
      <c r="G876" s="2"/>
      <c r="H876" s="2"/>
      <c r="I876" s="2"/>
      <c r="J876" s="2"/>
      <c r="K876" s="2"/>
      <c r="L876" s="2"/>
      <c r="M876" s="2"/>
      <c r="N876" s="2"/>
      <c r="O876" s="2"/>
      <c r="P876" s="2"/>
      <c r="Q876" s="2"/>
      <c r="R876" s="2"/>
      <c r="S876" s="2"/>
      <c r="T876" s="2"/>
      <c r="U876" s="2"/>
      <c r="V876" s="2"/>
      <c r="W876" s="2"/>
      <c r="X876" s="2"/>
      <c r="Y876" s="2"/>
      <c r="Z876" s="2"/>
      <c r="AA876" s="1622"/>
    </row>
    <row r="877" spans="1:27" ht="15.75">
      <c r="A877" s="2"/>
      <c r="B877" s="64"/>
      <c r="C877" s="2"/>
      <c r="D877" s="2"/>
      <c r="E877" s="2"/>
      <c r="F877" s="2"/>
      <c r="G877" s="2"/>
      <c r="H877" s="2"/>
      <c r="I877" s="2"/>
      <c r="J877" s="2"/>
      <c r="K877" s="2"/>
      <c r="L877" s="2"/>
      <c r="M877" s="2"/>
      <c r="N877" s="2"/>
      <c r="O877" s="2"/>
      <c r="P877" s="2"/>
      <c r="Q877" s="2"/>
      <c r="R877" s="2"/>
      <c r="S877" s="2"/>
      <c r="T877" s="2"/>
      <c r="U877" s="2"/>
      <c r="V877" s="2"/>
      <c r="W877" s="2"/>
      <c r="X877" s="2"/>
      <c r="Y877" s="2"/>
      <c r="Z877" s="2"/>
      <c r="AA877" s="1622"/>
    </row>
    <row r="878" spans="1:27" ht="15.75">
      <c r="A878" s="2"/>
      <c r="B878" s="64"/>
      <c r="C878" s="2"/>
      <c r="D878" s="2"/>
      <c r="E878" s="2"/>
      <c r="F878" s="2"/>
      <c r="G878" s="2"/>
      <c r="H878" s="2"/>
      <c r="I878" s="2"/>
      <c r="J878" s="2"/>
      <c r="K878" s="2"/>
      <c r="L878" s="2"/>
      <c r="M878" s="2"/>
      <c r="N878" s="2"/>
      <c r="O878" s="2"/>
      <c r="P878" s="2"/>
      <c r="Q878" s="2"/>
      <c r="R878" s="2"/>
      <c r="S878" s="2"/>
      <c r="T878" s="2"/>
      <c r="U878" s="2"/>
      <c r="V878" s="2"/>
      <c r="W878" s="2"/>
      <c r="X878" s="2"/>
      <c r="Y878" s="2"/>
      <c r="Z878" s="2"/>
      <c r="AA878" s="1622"/>
    </row>
    <row r="879" spans="1:27" ht="15.75">
      <c r="A879" s="2"/>
      <c r="B879" s="64"/>
      <c r="C879" s="2"/>
      <c r="D879" s="2"/>
      <c r="E879" s="2"/>
      <c r="F879" s="2"/>
      <c r="G879" s="2"/>
      <c r="H879" s="2"/>
      <c r="I879" s="2"/>
      <c r="J879" s="2"/>
      <c r="K879" s="2"/>
      <c r="L879" s="2"/>
      <c r="M879" s="2"/>
      <c r="N879" s="2"/>
      <c r="O879" s="2"/>
      <c r="P879" s="2"/>
      <c r="Q879" s="2"/>
      <c r="R879" s="2"/>
      <c r="S879" s="2"/>
      <c r="T879" s="2"/>
      <c r="U879" s="2"/>
      <c r="V879" s="2"/>
      <c r="W879" s="2"/>
      <c r="X879" s="2"/>
      <c r="Y879" s="2"/>
      <c r="Z879" s="2"/>
      <c r="AA879" s="1622"/>
    </row>
    <row r="880" spans="1:27" ht="15.75">
      <c r="A880" s="2"/>
      <c r="B880" s="64"/>
      <c r="C880" s="2"/>
      <c r="D880" s="2"/>
      <c r="E880" s="2"/>
      <c r="F880" s="2"/>
      <c r="G880" s="2"/>
      <c r="H880" s="2"/>
      <c r="I880" s="2"/>
      <c r="J880" s="2"/>
      <c r="K880" s="2"/>
      <c r="L880" s="2"/>
      <c r="M880" s="2"/>
      <c r="N880" s="2"/>
      <c r="O880" s="2"/>
      <c r="P880" s="2"/>
      <c r="Q880" s="2"/>
      <c r="R880" s="2"/>
      <c r="S880" s="2"/>
      <c r="T880" s="2"/>
      <c r="U880" s="2"/>
      <c r="V880" s="2"/>
      <c r="W880" s="2"/>
      <c r="X880" s="2"/>
      <c r="Y880" s="2"/>
      <c r="Z880" s="2"/>
      <c r="AA880" s="1622"/>
    </row>
    <row r="881" spans="1:27" ht="15.75">
      <c r="A881" s="2"/>
      <c r="B881" s="64"/>
      <c r="C881" s="2"/>
      <c r="D881" s="2"/>
      <c r="E881" s="2"/>
      <c r="F881" s="2"/>
      <c r="G881" s="2"/>
      <c r="H881" s="2"/>
      <c r="I881" s="2"/>
      <c r="J881" s="2"/>
      <c r="K881" s="2"/>
      <c r="L881" s="2"/>
      <c r="M881" s="2"/>
      <c r="N881" s="2"/>
      <c r="O881" s="2"/>
      <c r="P881" s="2"/>
      <c r="Q881" s="2"/>
      <c r="R881" s="2"/>
      <c r="S881" s="2"/>
      <c r="T881" s="2"/>
      <c r="U881" s="2"/>
      <c r="V881" s="2"/>
      <c r="W881" s="2"/>
      <c r="X881" s="2"/>
      <c r="Y881" s="2"/>
      <c r="Z881" s="2"/>
      <c r="AA881" s="1622"/>
    </row>
    <row r="882" spans="1:27" ht="15.75">
      <c r="A882" s="2"/>
      <c r="B882" s="64"/>
      <c r="C882" s="2"/>
      <c r="D882" s="2"/>
      <c r="E882" s="2"/>
      <c r="F882" s="2"/>
      <c r="G882" s="2"/>
      <c r="H882" s="2"/>
      <c r="I882" s="2"/>
      <c r="J882" s="2"/>
      <c r="K882" s="2"/>
      <c r="L882" s="2"/>
      <c r="M882" s="2"/>
      <c r="N882" s="2"/>
      <c r="O882" s="2"/>
      <c r="P882" s="2"/>
      <c r="Q882" s="2"/>
      <c r="R882" s="2"/>
      <c r="S882" s="2"/>
      <c r="T882" s="2"/>
      <c r="U882" s="2"/>
      <c r="V882" s="2"/>
      <c r="W882" s="2"/>
      <c r="X882" s="2"/>
      <c r="Y882" s="2"/>
      <c r="Z882" s="2"/>
      <c r="AA882" s="1622"/>
    </row>
    <row r="883" spans="1:27" ht="15.75">
      <c r="A883" s="2"/>
      <c r="B883" s="64"/>
      <c r="C883" s="2"/>
      <c r="D883" s="2"/>
      <c r="E883" s="2"/>
      <c r="F883" s="2"/>
      <c r="G883" s="2"/>
      <c r="H883" s="2"/>
      <c r="I883" s="2"/>
      <c r="J883" s="2"/>
      <c r="K883" s="2"/>
      <c r="L883" s="2"/>
      <c r="M883" s="2"/>
      <c r="N883" s="2"/>
      <c r="O883" s="2"/>
      <c r="P883" s="2"/>
      <c r="Q883" s="2"/>
      <c r="R883" s="2"/>
      <c r="S883" s="2"/>
      <c r="T883" s="2"/>
      <c r="U883" s="2"/>
      <c r="V883" s="2"/>
      <c r="W883" s="2"/>
      <c r="X883" s="2"/>
      <c r="Y883" s="2"/>
      <c r="Z883" s="2"/>
      <c r="AA883" s="1622"/>
    </row>
    <row r="884" spans="1:27" ht="15.75">
      <c r="A884" s="2"/>
      <c r="B884" s="64"/>
      <c r="C884" s="2"/>
      <c r="D884" s="2"/>
      <c r="E884" s="2"/>
      <c r="F884" s="2"/>
      <c r="G884" s="2"/>
      <c r="H884" s="2"/>
      <c r="I884" s="2"/>
      <c r="J884" s="2"/>
      <c r="K884" s="2"/>
      <c r="L884" s="2"/>
      <c r="M884" s="2"/>
      <c r="N884" s="2"/>
      <c r="O884" s="2"/>
      <c r="P884" s="2"/>
      <c r="Q884" s="2"/>
      <c r="R884" s="2"/>
      <c r="S884" s="2"/>
      <c r="T884" s="2"/>
      <c r="U884" s="2"/>
      <c r="V884" s="2"/>
      <c r="W884" s="2"/>
      <c r="X884" s="2"/>
      <c r="Y884" s="2"/>
      <c r="Z884" s="2"/>
      <c r="AA884" s="1622"/>
    </row>
    <row r="885" spans="1:27" ht="15.75">
      <c r="A885" s="2"/>
      <c r="B885" s="64"/>
      <c r="C885" s="2"/>
      <c r="D885" s="2"/>
      <c r="E885" s="2"/>
      <c r="F885" s="2"/>
      <c r="G885" s="2"/>
      <c r="H885" s="2"/>
      <c r="I885" s="2"/>
      <c r="J885" s="2"/>
      <c r="K885" s="2"/>
      <c r="L885" s="2"/>
      <c r="M885" s="2"/>
      <c r="N885" s="2"/>
      <c r="O885" s="2"/>
      <c r="P885" s="2"/>
      <c r="Q885" s="2"/>
      <c r="R885" s="2"/>
      <c r="S885" s="2"/>
      <c r="T885" s="2"/>
      <c r="U885" s="2"/>
      <c r="V885" s="2"/>
      <c r="W885" s="2"/>
      <c r="X885" s="2"/>
      <c r="Y885" s="2"/>
      <c r="Z885" s="2"/>
      <c r="AA885" s="1622"/>
    </row>
    <row r="886" spans="1:27" ht="15.75">
      <c r="A886" s="2"/>
      <c r="B886" s="64"/>
      <c r="C886" s="2"/>
      <c r="D886" s="2"/>
      <c r="E886" s="2"/>
      <c r="F886" s="2"/>
      <c r="G886" s="2"/>
      <c r="H886" s="2"/>
      <c r="I886" s="2"/>
      <c r="J886" s="2"/>
      <c r="K886" s="2"/>
      <c r="L886" s="2"/>
      <c r="M886" s="2"/>
      <c r="N886" s="2"/>
      <c r="O886" s="2"/>
      <c r="P886" s="2"/>
      <c r="Q886" s="2"/>
      <c r="R886" s="2"/>
      <c r="S886" s="2"/>
      <c r="T886" s="2"/>
      <c r="U886" s="2"/>
      <c r="V886" s="2"/>
      <c r="W886" s="2"/>
      <c r="X886" s="2"/>
      <c r="Y886" s="2"/>
      <c r="Z886" s="2"/>
      <c r="AA886" s="1622"/>
    </row>
    <row r="887" spans="1:27" ht="15.75">
      <c r="A887" s="2"/>
      <c r="B887" s="64"/>
      <c r="C887" s="2"/>
      <c r="D887" s="2"/>
      <c r="E887" s="2"/>
      <c r="F887" s="2"/>
      <c r="G887" s="2"/>
      <c r="H887" s="2"/>
      <c r="I887" s="2"/>
      <c r="J887" s="2"/>
      <c r="K887" s="2"/>
      <c r="L887" s="2"/>
      <c r="M887" s="2"/>
      <c r="N887" s="2"/>
      <c r="O887" s="2"/>
      <c r="P887" s="2"/>
      <c r="Q887" s="2"/>
      <c r="R887" s="2"/>
      <c r="S887" s="2"/>
      <c r="T887" s="2"/>
      <c r="U887" s="2"/>
      <c r="V887" s="2"/>
      <c r="W887" s="2"/>
      <c r="X887" s="2"/>
      <c r="Y887" s="2"/>
      <c r="Z887" s="2"/>
      <c r="AA887" s="1622"/>
    </row>
    <row r="888" spans="1:27" ht="15.75">
      <c r="A888" s="2"/>
      <c r="B888" s="64"/>
      <c r="C888" s="2"/>
      <c r="D888" s="2"/>
      <c r="E888" s="2"/>
      <c r="F888" s="2"/>
      <c r="G888" s="2"/>
      <c r="H888" s="2"/>
      <c r="I888" s="2"/>
      <c r="J888" s="2"/>
      <c r="K888" s="2"/>
      <c r="L888" s="2"/>
      <c r="M888" s="2"/>
      <c r="N888" s="2"/>
      <c r="O888" s="2"/>
      <c r="P888" s="2"/>
      <c r="Q888" s="2"/>
      <c r="R888" s="2"/>
      <c r="S888" s="2"/>
      <c r="T888" s="2"/>
      <c r="U888" s="2"/>
      <c r="V888" s="2"/>
      <c r="W888" s="2"/>
      <c r="X888" s="2"/>
      <c r="Y888" s="2"/>
      <c r="Z888" s="2"/>
      <c r="AA888" s="1622"/>
    </row>
    <row r="889" spans="1:27" ht="15.75">
      <c r="A889" s="2"/>
      <c r="B889" s="64"/>
      <c r="C889" s="2"/>
      <c r="D889" s="2"/>
      <c r="E889" s="2"/>
      <c r="F889" s="2"/>
      <c r="G889" s="2"/>
      <c r="H889" s="2"/>
      <c r="I889" s="2"/>
      <c r="J889" s="2"/>
      <c r="K889" s="2"/>
      <c r="L889" s="2"/>
      <c r="M889" s="2"/>
      <c r="N889" s="2"/>
      <c r="O889" s="2"/>
      <c r="P889" s="2"/>
      <c r="Q889" s="2"/>
      <c r="R889" s="2"/>
      <c r="S889" s="2"/>
      <c r="T889" s="2"/>
      <c r="U889" s="2"/>
      <c r="V889" s="2"/>
      <c r="W889" s="2"/>
      <c r="X889" s="2"/>
      <c r="Y889" s="2"/>
      <c r="Z889" s="2"/>
      <c r="AA889" s="1622"/>
    </row>
    <row r="890" spans="1:27" ht="15.75">
      <c r="A890" s="2"/>
      <c r="B890" s="64"/>
      <c r="C890" s="2"/>
      <c r="D890" s="2"/>
      <c r="E890" s="2"/>
      <c r="F890" s="2"/>
      <c r="G890" s="2"/>
      <c r="H890" s="2"/>
      <c r="I890" s="2"/>
      <c r="J890" s="2"/>
      <c r="K890" s="2"/>
      <c r="L890" s="2"/>
      <c r="M890" s="2"/>
      <c r="N890" s="2"/>
      <c r="O890" s="2"/>
      <c r="P890" s="2"/>
      <c r="Q890" s="2"/>
      <c r="R890" s="2"/>
      <c r="S890" s="2"/>
      <c r="T890" s="2"/>
      <c r="U890" s="2"/>
      <c r="V890" s="2"/>
      <c r="W890" s="2"/>
      <c r="X890" s="2"/>
      <c r="Y890" s="2"/>
      <c r="Z890" s="2"/>
      <c r="AA890" s="1622"/>
    </row>
    <row r="891" spans="1:27" ht="15.75">
      <c r="A891" s="2"/>
      <c r="B891" s="64"/>
      <c r="C891" s="2"/>
      <c r="D891" s="2"/>
      <c r="E891" s="2"/>
      <c r="F891" s="2"/>
      <c r="G891" s="2"/>
      <c r="H891" s="2"/>
      <c r="I891" s="2"/>
      <c r="J891" s="2"/>
      <c r="K891" s="2"/>
      <c r="L891" s="2"/>
      <c r="M891" s="2"/>
      <c r="N891" s="2"/>
      <c r="O891" s="2"/>
      <c r="P891" s="2"/>
      <c r="Q891" s="2"/>
      <c r="R891" s="2"/>
      <c r="S891" s="2"/>
      <c r="T891" s="2"/>
      <c r="U891" s="2"/>
      <c r="V891" s="2"/>
      <c r="W891" s="2"/>
      <c r="X891" s="2"/>
      <c r="Y891" s="2"/>
      <c r="Z891" s="2"/>
      <c r="AA891" s="1622"/>
    </row>
    <row r="892" spans="1:27" ht="15.75">
      <c r="A892" s="2"/>
      <c r="B892" s="64"/>
      <c r="C892" s="2"/>
      <c r="D892" s="2"/>
      <c r="E892" s="2"/>
      <c r="F892" s="2"/>
      <c r="G892" s="2"/>
      <c r="H892" s="2"/>
      <c r="I892" s="2"/>
      <c r="J892" s="2"/>
      <c r="K892" s="2"/>
      <c r="L892" s="2"/>
      <c r="M892" s="2"/>
      <c r="N892" s="2"/>
      <c r="O892" s="2"/>
      <c r="P892" s="2"/>
      <c r="Q892" s="2"/>
      <c r="R892" s="2"/>
      <c r="S892" s="2"/>
      <c r="T892" s="2"/>
      <c r="U892" s="2"/>
      <c r="V892" s="2"/>
      <c r="W892" s="2"/>
      <c r="X892" s="2"/>
      <c r="Y892" s="2"/>
      <c r="Z892" s="2"/>
      <c r="AA892" s="1622"/>
    </row>
    <row r="893" spans="1:27" ht="15.75">
      <c r="A893" s="2"/>
      <c r="B893" s="64"/>
      <c r="C893" s="2"/>
      <c r="D893" s="2"/>
      <c r="E893" s="2"/>
      <c r="F893" s="2"/>
      <c r="G893" s="2"/>
      <c r="H893" s="2"/>
      <c r="I893" s="2"/>
      <c r="J893" s="2"/>
      <c r="K893" s="2"/>
      <c r="L893" s="2"/>
      <c r="M893" s="2"/>
      <c r="N893" s="2"/>
      <c r="O893" s="2"/>
      <c r="P893" s="2"/>
      <c r="Q893" s="2"/>
      <c r="R893" s="2"/>
      <c r="S893" s="2"/>
      <c r="T893" s="2"/>
      <c r="U893" s="2"/>
      <c r="V893" s="2"/>
      <c r="W893" s="2"/>
      <c r="X893" s="2"/>
      <c r="Y893" s="2"/>
      <c r="Z893" s="2"/>
      <c r="AA893" s="1622"/>
    </row>
    <row r="894" spans="1:27" ht="15.75">
      <c r="A894" s="2"/>
      <c r="B894" s="64"/>
      <c r="C894" s="2"/>
      <c r="D894" s="2"/>
      <c r="E894" s="2"/>
      <c r="F894" s="2"/>
      <c r="G894" s="2"/>
      <c r="H894" s="2"/>
      <c r="I894" s="2"/>
      <c r="J894" s="2"/>
      <c r="K894" s="2"/>
      <c r="L894" s="2"/>
      <c r="M894" s="2"/>
      <c r="N894" s="2"/>
      <c r="O894" s="2"/>
      <c r="P894" s="2"/>
      <c r="Q894" s="2"/>
      <c r="R894" s="2"/>
      <c r="S894" s="2"/>
      <c r="T894" s="2"/>
      <c r="U894" s="2"/>
      <c r="V894" s="2"/>
      <c r="W894" s="2"/>
      <c r="X894" s="2"/>
      <c r="Y894" s="2"/>
      <c r="Z894" s="2"/>
      <c r="AA894" s="1622"/>
    </row>
    <row r="895" spans="1:27" ht="15.75">
      <c r="A895" s="2"/>
      <c r="B895" s="64"/>
      <c r="C895" s="2"/>
      <c r="D895" s="2"/>
      <c r="E895" s="2"/>
      <c r="F895" s="2"/>
      <c r="G895" s="2"/>
      <c r="H895" s="2"/>
      <c r="I895" s="2"/>
      <c r="J895" s="2"/>
      <c r="K895" s="2"/>
      <c r="L895" s="2"/>
      <c r="M895" s="2"/>
      <c r="N895" s="2"/>
      <c r="O895" s="2"/>
      <c r="P895" s="2"/>
      <c r="Q895" s="2"/>
      <c r="R895" s="2"/>
      <c r="S895" s="2"/>
      <c r="T895" s="2"/>
      <c r="U895" s="2"/>
      <c r="V895" s="2"/>
      <c r="W895" s="2"/>
      <c r="X895" s="2"/>
      <c r="Y895" s="2"/>
      <c r="Z895" s="2"/>
      <c r="AA895" s="1622"/>
    </row>
    <row r="896" spans="1:27" ht="15.75">
      <c r="A896" s="2"/>
      <c r="B896" s="64"/>
      <c r="C896" s="2"/>
      <c r="D896" s="2"/>
      <c r="E896" s="2"/>
      <c r="F896" s="2"/>
      <c r="G896" s="2"/>
      <c r="H896" s="2"/>
      <c r="I896" s="2"/>
      <c r="J896" s="2"/>
      <c r="K896" s="2"/>
      <c r="L896" s="2"/>
      <c r="M896" s="2"/>
      <c r="N896" s="2"/>
      <c r="O896" s="2"/>
      <c r="P896" s="2"/>
      <c r="Q896" s="2"/>
      <c r="R896" s="2"/>
      <c r="S896" s="2"/>
      <c r="T896" s="2"/>
      <c r="U896" s="2"/>
      <c r="V896" s="2"/>
      <c r="W896" s="2"/>
      <c r="X896" s="2"/>
      <c r="Y896" s="2"/>
      <c r="Z896" s="2"/>
      <c r="AA896" s="1622"/>
    </row>
    <row r="897" spans="1:27" ht="15.75">
      <c r="A897" s="2"/>
      <c r="B897" s="64"/>
      <c r="C897" s="2"/>
      <c r="D897" s="2"/>
      <c r="E897" s="2"/>
      <c r="F897" s="2"/>
      <c r="G897" s="2"/>
      <c r="H897" s="2"/>
      <c r="I897" s="2"/>
      <c r="J897" s="2"/>
      <c r="K897" s="2"/>
      <c r="L897" s="2"/>
      <c r="M897" s="2"/>
      <c r="N897" s="2"/>
      <c r="O897" s="2"/>
      <c r="P897" s="2"/>
      <c r="Q897" s="2"/>
      <c r="R897" s="2"/>
      <c r="S897" s="2"/>
      <c r="T897" s="2"/>
      <c r="U897" s="2"/>
      <c r="V897" s="2"/>
      <c r="W897" s="2"/>
      <c r="X897" s="2"/>
      <c r="Y897" s="2"/>
      <c r="Z897" s="2"/>
      <c r="AA897" s="1622"/>
    </row>
    <row r="898" spans="1:27" ht="15.75">
      <c r="A898" s="2"/>
      <c r="B898" s="64"/>
      <c r="C898" s="2"/>
      <c r="D898" s="2"/>
      <c r="E898" s="2"/>
      <c r="F898" s="2"/>
      <c r="G898" s="2"/>
      <c r="H898" s="2"/>
      <c r="I898" s="2"/>
      <c r="J898" s="2"/>
      <c r="K898" s="2"/>
      <c r="L898" s="2"/>
      <c r="M898" s="2"/>
      <c r="N898" s="2"/>
      <c r="O898" s="2"/>
      <c r="P898" s="2"/>
      <c r="Q898" s="2"/>
      <c r="R898" s="2"/>
      <c r="S898" s="2"/>
      <c r="T898" s="2"/>
      <c r="U898" s="2"/>
      <c r="V898" s="2"/>
      <c r="W898" s="2"/>
      <c r="X898" s="2"/>
      <c r="Y898" s="2"/>
      <c r="Z898" s="2"/>
      <c r="AA898" s="1622"/>
    </row>
    <row r="899" spans="1:27" ht="15.75">
      <c r="A899" s="2"/>
      <c r="B899" s="64"/>
      <c r="C899" s="2"/>
      <c r="D899" s="2"/>
      <c r="E899" s="2"/>
      <c r="F899" s="2"/>
      <c r="G899" s="2"/>
      <c r="H899" s="2"/>
      <c r="I899" s="2"/>
      <c r="J899" s="2"/>
      <c r="K899" s="2"/>
      <c r="L899" s="2"/>
      <c r="M899" s="2"/>
      <c r="N899" s="2"/>
      <c r="O899" s="2"/>
      <c r="P899" s="2"/>
      <c r="Q899" s="2"/>
      <c r="R899" s="2"/>
      <c r="S899" s="2"/>
      <c r="T899" s="2"/>
      <c r="U899" s="2"/>
      <c r="V899" s="2"/>
      <c r="W899" s="2"/>
      <c r="X899" s="2"/>
      <c r="Y899" s="2"/>
      <c r="Z899" s="2"/>
      <c r="AA899" s="1622"/>
    </row>
    <row r="900" spans="1:27" ht="15.75">
      <c r="A900" s="2"/>
      <c r="B900" s="64"/>
      <c r="C900" s="2"/>
      <c r="D900" s="2"/>
      <c r="E900" s="2"/>
      <c r="F900" s="2"/>
      <c r="G900" s="2"/>
      <c r="H900" s="2"/>
      <c r="I900" s="2"/>
      <c r="J900" s="2"/>
      <c r="K900" s="2"/>
      <c r="L900" s="2"/>
      <c r="M900" s="2"/>
      <c r="N900" s="2"/>
      <c r="O900" s="2"/>
      <c r="P900" s="2"/>
      <c r="Q900" s="2"/>
      <c r="R900" s="2"/>
      <c r="S900" s="2"/>
      <c r="T900" s="2"/>
      <c r="U900" s="2"/>
      <c r="V900" s="2"/>
      <c r="W900" s="2"/>
      <c r="X900" s="2"/>
      <c r="Y900" s="2"/>
      <c r="Z900" s="2"/>
      <c r="AA900" s="1622"/>
    </row>
    <row r="901" spans="1:27" ht="15.75">
      <c r="A901" s="2"/>
      <c r="B901" s="64"/>
      <c r="C901" s="2"/>
      <c r="D901" s="2"/>
      <c r="E901" s="2"/>
      <c r="F901" s="2"/>
      <c r="G901" s="2"/>
      <c r="H901" s="2"/>
      <c r="I901" s="2"/>
      <c r="J901" s="2"/>
      <c r="K901" s="2"/>
      <c r="L901" s="2"/>
      <c r="M901" s="2"/>
      <c r="N901" s="2"/>
      <c r="O901" s="2"/>
      <c r="P901" s="2"/>
      <c r="Q901" s="2"/>
      <c r="R901" s="2"/>
      <c r="S901" s="2"/>
      <c r="T901" s="2"/>
      <c r="U901" s="2"/>
      <c r="V901" s="2"/>
      <c r="W901" s="2"/>
      <c r="X901" s="2"/>
      <c r="Y901" s="2"/>
      <c r="Z901" s="2"/>
      <c r="AA901" s="1622"/>
    </row>
    <row r="902" spans="1:27" ht="15.75">
      <c r="A902" s="2"/>
      <c r="B902" s="64"/>
      <c r="C902" s="2"/>
      <c r="D902" s="2"/>
      <c r="E902" s="2"/>
      <c r="F902" s="2"/>
      <c r="G902" s="2"/>
      <c r="H902" s="2"/>
      <c r="I902" s="2"/>
      <c r="J902" s="2"/>
      <c r="K902" s="2"/>
      <c r="L902" s="2"/>
      <c r="M902" s="2"/>
      <c r="N902" s="2"/>
      <c r="O902" s="2"/>
      <c r="P902" s="2"/>
      <c r="Q902" s="2"/>
      <c r="R902" s="2"/>
      <c r="S902" s="2"/>
      <c r="T902" s="2"/>
      <c r="U902" s="2"/>
      <c r="V902" s="2"/>
      <c r="W902" s="2"/>
      <c r="X902" s="2"/>
      <c r="Y902" s="2"/>
      <c r="Z902" s="2"/>
      <c r="AA902" s="1622"/>
    </row>
    <row r="903" spans="1:27" ht="15.75">
      <c r="A903" s="2"/>
      <c r="B903" s="64"/>
      <c r="C903" s="2"/>
      <c r="D903" s="2"/>
      <c r="E903" s="2"/>
      <c r="F903" s="2"/>
      <c r="G903" s="2"/>
      <c r="H903" s="2"/>
      <c r="I903" s="2"/>
      <c r="J903" s="2"/>
      <c r="K903" s="2"/>
      <c r="L903" s="2"/>
      <c r="M903" s="2"/>
      <c r="N903" s="2"/>
      <c r="O903" s="2"/>
      <c r="P903" s="2"/>
      <c r="Q903" s="2"/>
      <c r="R903" s="2"/>
      <c r="S903" s="2"/>
      <c r="T903" s="2"/>
      <c r="U903" s="2"/>
      <c r="V903" s="2"/>
      <c r="W903" s="2"/>
      <c r="X903" s="2"/>
      <c r="Y903" s="2"/>
      <c r="Z903" s="2"/>
      <c r="AA903" s="1622"/>
    </row>
    <row r="904" spans="1:27" ht="15.75">
      <c r="A904" s="2"/>
      <c r="B904" s="64"/>
      <c r="C904" s="2"/>
      <c r="D904" s="2"/>
      <c r="E904" s="2"/>
      <c r="F904" s="2"/>
      <c r="G904" s="2"/>
      <c r="H904" s="2"/>
      <c r="I904" s="2"/>
      <c r="J904" s="2"/>
      <c r="K904" s="2"/>
      <c r="L904" s="2"/>
      <c r="M904" s="2"/>
      <c r="N904" s="2"/>
      <c r="O904" s="2"/>
      <c r="P904" s="2"/>
      <c r="Q904" s="2"/>
      <c r="R904" s="2"/>
      <c r="S904" s="2"/>
      <c r="T904" s="2"/>
      <c r="U904" s="2"/>
      <c r="V904" s="2"/>
      <c r="W904" s="2"/>
      <c r="X904" s="2"/>
      <c r="Y904" s="2"/>
      <c r="Z904" s="2"/>
      <c r="AA904" s="1622"/>
    </row>
    <row r="905" spans="1:27" ht="15.75">
      <c r="A905" s="2"/>
      <c r="B905" s="64"/>
      <c r="C905" s="2"/>
      <c r="D905" s="2"/>
      <c r="E905" s="2"/>
      <c r="F905" s="2"/>
      <c r="G905" s="2"/>
      <c r="H905" s="2"/>
      <c r="I905" s="2"/>
      <c r="J905" s="2"/>
      <c r="K905" s="2"/>
      <c r="L905" s="2"/>
      <c r="M905" s="2"/>
      <c r="N905" s="2"/>
      <c r="O905" s="2"/>
      <c r="P905" s="2"/>
      <c r="Q905" s="2"/>
      <c r="R905" s="2"/>
      <c r="S905" s="2"/>
      <c r="T905" s="2"/>
      <c r="U905" s="2"/>
      <c r="V905" s="2"/>
      <c r="W905" s="2"/>
      <c r="X905" s="2"/>
      <c r="Y905" s="2"/>
      <c r="Z905" s="2"/>
      <c r="AA905" s="1622"/>
    </row>
    <row r="906" spans="1:27" ht="15.75">
      <c r="A906" s="2"/>
      <c r="B906" s="64"/>
      <c r="C906" s="2"/>
      <c r="D906" s="2"/>
      <c r="E906" s="2"/>
      <c r="F906" s="2"/>
      <c r="G906" s="2"/>
      <c r="H906" s="2"/>
      <c r="I906" s="2"/>
      <c r="J906" s="2"/>
      <c r="K906" s="2"/>
      <c r="L906" s="2"/>
      <c r="M906" s="2"/>
      <c r="N906" s="2"/>
      <c r="O906" s="2"/>
      <c r="P906" s="2"/>
      <c r="Q906" s="2"/>
      <c r="R906" s="2"/>
      <c r="S906" s="2"/>
      <c r="T906" s="2"/>
      <c r="U906" s="2"/>
      <c r="V906" s="2"/>
      <c r="W906" s="2"/>
      <c r="X906" s="2"/>
      <c r="Y906" s="2"/>
      <c r="Z906" s="2"/>
      <c r="AA906" s="1622"/>
    </row>
    <row r="907" spans="1:27" ht="15.75">
      <c r="A907" s="2"/>
      <c r="B907" s="64"/>
      <c r="C907" s="2"/>
      <c r="D907" s="2"/>
      <c r="E907" s="2"/>
      <c r="F907" s="2"/>
      <c r="G907" s="2"/>
      <c r="H907" s="2"/>
      <c r="I907" s="2"/>
      <c r="J907" s="2"/>
      <c r="K907" s="2"/>
      <c r="L907" s="2"/>
      <c r="M907" s="2"/>
      <c r="N907" s="2"/>
      <c r="O907" s="2"/>
      <c r="P907" s="2"/>
      <c r="Q907" s="2"/>
      <c r="R907" s="2"/>
      <c r="S907" s="2"/>
      <c r="T907" s="2"/>
      <c r="U907" s="2"/>
      <c r="V907" s="2"/>
      <c r="W907" s="2"/>
      <c r="X907" s="2"/>
      <c r="Y907" s="2"/>
      <c r="Z907" s="2"/>
      <c r="AA907" s="1622"/>
    </row>
    <row r="908" spans="1:27" ht="15.75">
      <c r="A908" s="2"/>
      <c r="B908" s="64"/>
      <c r="C908" s="2"/>
      <c r="D908" s="2"/>
      <c r="E908" s="2"/>
      <c r="F908" s="2"/>
      <c r="G908" s="2"/>
      <c r="H908" s="2"/>
      <c r="I908" s="2"/>
      <c r="J908" s="2"/>
      <c r="K908" s="2"/>
      <c r="L908" s="2"/>
      <c r="M908" s="2"/>
      <c r="N908" s="2"/>
      <c r="O908" s="2"/>
      <c r="P908" s="2"/>
      <c r="Q908" s="2"/>
      <c r="R908" s="2"/>
      <c r="S908" s="2"/>
      <c r="T908" s="2"/>
      <c r="U908" s="2"/>
      <c r="V908" s="2"/>
      <c r="W908" s="2"/>
      <c r="X908" s="2"/>
      <c r="Y908" s="2"/>
      <c r="Z908" s="2"/>
      <c r="AA908" s="1622"/>
    </row>
    <row r="909" spans="1:27" ht="15.75">
      <c r="A909" s="2"/>
      <c r="B909" s="64"/>
      <c r="C909" s="2"/>
      <c r="D909" s="2"/>
      <c r="E909" s="2"/>
      <c r="F909" s="2"/>
      <c r="G909" s="2"/>
      <c r="H909" s="2"/>
      <c r="I909" s="2"/>
      <c r="J909" s="2"/>
      <c r="K909" s="2"/>
      <c r="L909" s="2"/>
      <c r="M909" s="2"/>
      <c r="N909" s="2"/>
      <c r="O909" s="2"/>
      <c r="P909" s="2"/>
      <c r="Q909" s="2"/>
      <c r="R909" s="2"/>
      <c r="S909" s="2"/>
      <c r="T909" s="2"/>
      <c r="U909" s="2"/>
      <c r="V909" s="2"/>
      <c r="W909" s="2"/>
      <c r="X909" s="2"/>
      <c r="Y909" s="2"/>
      <c r="Z909" s="2"/>
      <c r="AA909" s="1622"/>
    </row>
    <row r="910" spans="1:27" ht="15.75">
      <c r="A910" s="2"/>
      <c r="B910" s="64"/>
      <c r="C910" s="2"/>
      <c r="D910" s="2"/>
      <c r="E910" s="2"/>
      <c r="F910" s="2"/>
      <c r="G910" s="2"/>
      <c r="H910" s="2"/>
      <c r="I910" s="2"/>
      <c r="J910" s="2"/>
      <c r="K910" s="2"/>
      <c r="L910" s="2"/>
      <c r="M910" s="2"/>
      <c r="N910" s="2"/>
      <c r="O910" s="2"/>
      <c r="P910" s="2"/>
      <c r="Q910" s="2"/>
      <c r="R910" s="2"/>
      <c r="S910" s="2"/>
      <c r="T910" s="2"/>
      <c r="U910" s="2"/>
      <c r="V910" s="2"/>
      <c r="W910" s="2"/>
      <c r="X910" s="2"/>
      <c r="Y910" s="2"/>
      <c r="Z910" s="2"/>
      <c r="AA910" s="1622"/>
    </row>
    <row r="911" spans="1:27" ht="15.75">
      <c r="A911" s="2"/>
      <c r="B911" s="64"/>
      <c r="C911" s="2"/>
      <c r="D911" s="2"/>
      <c r="E911" s="2"/>
      <c r="F911" s="2"/>
      <c r="G911" s="2"/>
      <c r="H911" s="2"/>
      <c r="I911" s="2"/>
      <c r="J911" s="2"/>
      <c r="K911" s="2"/>
      <c r="L911" s="2"/>
      <c r="M911" s="2"/>
      <c r="N911" s="2"/>
      <c r="O911" s="2"/>
      <c r="P911" s="2"/>
      <c r="Q911" s="2"/>
      <c r="R911" s="2"/>
      <c r="S911" s="2"/>
      <c r="T911" s="2"/>
      <c r="U911" s="2"/>
      <c r="V911" s="2"/>
      <c r="W911" s="2"/>
      <c r="X911" s="2"/>
      <c r="Y911" s="2"/>
      <c r="Z911" s="2"/>
      <c r="AA911" s="1622"/>
    </row>
    <row r="912" spans="1:27" ht="15.75">
      <c r="A912" s="2"/>
      <c r="B912" s="64"/>
      <c r="C912" s="2"/>
      <c r="D912" s="2"/>
      <c r="E912" s="2"/>
      <c r="F912" s="2"/>
      <c r="G912" s="2"/>
      <c r="H912" s="2"/>
      <c r="I912" s="2"/>
      <c r="J912" s="2"/>
      <c r="K912" s="2"/>
      <c r="L912" s="2"/>
      <c r="M912" s="2"/>
      <c r="N912" s="2"/>
      <c r="O912" s="2"/>
      <c r="P912" s="2"/>
      <c r="Q912" s="2"/>
      <c r="R912" s="2"/>
      <c r="S912" s="2"/>
      <c r="T912" s="2"/>
      <c r="U912" s="2"/>
      <c r="V912" s="2"/>
      <c r="W912" s="2"/>
      <c r="X912" s="2"/>
      <c r="Y912" s="2"/>
      <c r="Z912" s="2"/>
      <c r="AA912" s="1622"/>
    </row>
    <row r="913" spans="1:27" ht="15.75">
      <c r="A913" s="2"/>
      <c r="B913" s="64"/>
      <c r="C913" s="2"/>
      <c r="D913" s="2"/>
      <c r="E913" s="2"/>
      <c r="F913" s="2"/>
      <c r="G913" s="2"/>
      <c r="H913" s="2"/>
      <c r="I913" s="2"/>
      <c r="J913" s="2"/>
      <c r="K913" s="2"/>
      <c r="L913" s="2"/>
      <c r="M913" s="2"/>
      <c r="N913" s="2"/>
      <c r="O913" s="2"/>
      <c r="P913" s="2"/>
      <c r="Q913" s="2"/>
      <c r="R913" s="2"/>
      <c r="S913" s="2"/>
      <c r="T913" s="2"/>
      <c r="U913" s="2"/>
      <c r="V913" s="2"/>
      <c r="W913" s="2"/>
      <c r="X913" s="2"/>
      <c r="Y913" s="2"/>
      <c r="Z913" s="2"/>
      <c r="AA913" s="1622"/>
    </row>
    <row r="914" spans="1:27" ht="15.75">
      <c r="A914" s="2"/>
      <c r="B914" s="64"/>
      <c r="C914" s="2"/>
      <c r="D914" s="2"/>
      <c r="E914" s="2"/>
      <c r="F914" s="2"/>
      <c r="G914" s="2"/>
      <c r="H914" s="2"/>
      <c r="I914" s="2"/>
      <c r="J914" s="2"/>
      <c r="K914" s="2"/>
      <c r="L914" s="2"/>
      <c r="M914" s="2"/>
      <c r="N914" s="2"/>
      <c r="O914" s="2"/>
      <c r="P914" s="2"/>
      <c r="Q914" s="2"/>
      <c r="R914" s="2"/>
      <c r="S914" s="2"/>
      <c r="T914" s="2"/>
      <c r="U914" s="2"/>
      <c r="V914" s="2"/>
      <c r="W914" s="2"/>
      <c r="X914" s="2"/>
      <c r="Y914" s="2"/>
      <c r="Z914" s="2"/>
      <c r="AA914" s="1622"/>
    </row>
    <row r="915" spans="1:27" ht="15.75">
      <c r="A915" s="2"/>
      <c r="B915" s="64"/>
      <c r="C915" s="2"/>
      <c r="D915" s="2"/>
      <c r="E915" s="2"/>
      <c r="F915" s="2"/>
      <c r="G915" s="2"/>
      <c r="H915" s="2"/>
      <c r="I915" s="2"/>
      <c r="J915" s="2"/>
      <c r="K915" s="2"/>
      <c r="L915" s="2"/>
      <c r="M915" s="2"/>
      <c r="N915" s="2"/>
      <c r="O915" s="2"/>
      <c r="P915" s="2"/>
      <c r="Q915" s="2"/>
      <c r="R915" s="2"/>
      <c r="S915" s="2"/>
      <c r="T915" s="2"/>
      <c r="U915" s="2"/>
      <c r="V915" s="2"/>
      <c r="W915" s="2"/>
      <c r="X915" s="2"/>
      <c r="Y915" s="2"/>
      <c r="Z915" s="2"/>
      <c r="AA915" s="1622"/>
    </row>
    <row r="916" spans="1:27" ht="15.75">
      <c r="A916" s="2"/>
      <c r="B916" s="64"/>
      <c r="C916" s="2"/>
      <c r="D916" s="2"/>
      <c r="E916" s="2"/>
      <c r="F916" s="2"/>
      <c r="G916" s="2"/>
      <c r="H916" s="2"/>
      <c r="I916" s="2"/>
      <c r="J916" s="2"/>
      <c r="K916" s="2"/>
      <c r="L916" s="2"/>
      <c r="M916" s="2"/>
      <c r="N916" s="2"/>
      <c r="O916" s="2"/>
      <c r="P916" s="2"/>
      <c r="Q916" s="2"/>
      <c r="R916" s="2"/>
      <c r="S916" s="2"/>
      <c r="T916" s="2"/>
      <c r="U916" s="2"/>
      <c r="V916" s="2"/>
      <c r="W916" s="2"/>
      <c r="X916" s="2"/>
      <c r="Y916" s="2"/>
      <c r="Z916" s="2"/>
      <c r="AA916" s="1622"/>
    </row>
    <row r="917" spans="1:27" ht="15.75">
      <c r="A917" s="2"/>
      <c r="B917" s="64"/>
      <c r="C917" s="2"/>
      <c r="D917" s="2"/>
      <c r="E917" s="2"/>
      <c r="F917" s="2"/>
      <c r="G917" s="2"/>
      <c r="H917" s="2"/>
      <c r="I917" s="2"/>
      <c r="J917" s="2"/>
      <c r="K917" s="2"/>
      <c r="L917" s="2"/>
      <c r="M917" s="2"/>
      <c r="N917" s="2"/>
      <c r="O917" s="2"/>
      <c r="P917" s="2"/>
      <c r="Q917" s="2"/>
      <c r="R917" s="2"/>
      <c r="S917" s="2"/>
      <c r="T917" s="2"/>
      <c r="U917" s="2"/>
      <c r="V917" s="2"/>
      <c r="W917" s="2"/>
      <c r="X917" s="2"/>
      <c r="Y917" s="2"/>
      <c r="Z917" s="2"/>
      <c r="AA917" s="1622"/>
    </row>
    <row r="918" spans="1:27" ht="15.75">
      <c r="A918" s="2"/>
      <c r="B918" s="64"/>
      <c r="C918" s="2"/>
      <c r="D918" s="2"/>
      <c r="E918" s="2"/>
      <c r="F918" s="2"/>
      <c r="G918" s="2"/>
      <c r="H918" s="2"/>
      <c r="I918" s="2"/>
      <c r="J918" s="2"/>
      <c r="K918" s="2"/>
      <c r="L918" s="2"/>
      <c r="M918" s="2"/>
      <c r="N918" s="2"/>
      <c r="O918" s="2"/>
      <c r="P918" s="2"/>
      <c r="Q918" s="2"/>
      <c r="R918" s="2"/>
      <c r="S918" s="2"/>
      <c r="T918" s="2"/>
      <c r="U918" s="2"/>
      <c r="V918" s="2"/>
      <c r="W918" s="2"/>
      <c r="X918" s="2"/>
      <c r="Y918" s="2"/>
      <c r="Z918" s="2"/>
      <c r="AA918" s="1622"/>
    </row>
    <row r="919" spans="1:27" ht="15.75">
      <c r="A919" s="2"/>
      <c r="B919" s="64"/>
      <c r="C919" s="2"/>
      <c r="D919" s="2"/>
      <c r="E919" s="2"/>
      <c r="F919" s="2"/>
      <c r="G919" s="2"/>
      <c r="H919" s="2"/>
      <c r="I919" s="2"/>
      <c r="J919" s="2"/>
      <c r="K919" s="2"/>
      <c r="L919" s="2"/>
      <c r="M919" s="2"/>
      <c r="N919" s="2"/>
      <c r="O919" s="2"/>
      <c r="P919" s="2"/>
      <c r="Q919" s="2"/>
      <c r="R919" s="2"/>
      <c r="S919" s="2"/>
      <c r="T919" s="2"/>
      <c r="U919" s="2"/>
      <c r="V919" s="2"/>
      <c r="W919" s="2"/>
      <c r="X919" s="2"/>
      <c r="Y919" s="2"/>
      <c r="Z919" s="2"/>
      <c r="AA919" s="1622"/>
    </row>
    <row r="920" spans="1:27" ht="15.75">
      <c r="A920" s="2"/>
      <c r="B920" s="64"/>
      <c r="C920" s="2"/>
      <c r="D920" s="2"/>
      <c r="E920" s="2"/>
      <c r="F920" s="2"/>
      <c r="G920" s="2"/>
      <c r="H920" s="2"/>
      <c r="I920" s="2"/>
      <c r="J920" s="2"/>
      <c r="K920" s="2"/>
      <c r="L920" s="2"/>
      <c r="M920" s="2"/>
      <c r="N920" s="2"/>
      <c r="O920" s="2"/>
      <c r="P920" s="2"/>
      <c r="Q920" s="2"/>
      <c r="R920" s="2"/>
      <c r="S920" s="2"/>
      <c r="T920" s="2"/>
      <c r="U920" s="2"/>
      <c r="V920" s="2"/>
      <c r="W920" s="2"/>
      <c r="X920" s="2"/>
      <c r="Y920" s="2"/>
      <c r="Z920" s="2"/>
      <c r="AA920" s="1622"/>
    </row>
    <row r="921" spans="1:27" ht="15.75">
      <c r="A921" s="2"/>
      <c r="B921" s="64"/>
      <c r="C921" s="2"/>
      <c r="D921" s="2"/>
      <c r="E921" s="2"/>
      <c r="F921" s="2"/>
      <c r="G921" s="2"/>
      <c r="H921" s="2"/>
      <c r="I921" s="2"/>
      <c r="J921" s="2"/>
      <c r="K921" s="2"/>
      <c r="L921" s="2"/>
      <c r="M921" s="2"/>
      <c r="N921" s="2"/>
      <c r="O921" s="2"/>
      <c r="P921" s="2"/>
      <c r="Q921" s="2"/>
      <c r="R921" s="2"/>
      <c r="S921" s="2"/>
      <c r="T921" s="2"/>
      <c r="U921" s="2"/>
      <c r="V921" s="2"/>
      <c r="W921" s="2"/>
      <c r="X921" s="2"/>
      <c r="Y921" s="2"/>
      <c r="Z921" s="2"/>
      <c r="AA921" s="1622"/>
    </row>
    <row r="922" spans="1:27" ht="15.75">
      <c r="A922" s="2"/>
      <c r="B922" s="64"/>
      <c r="C922" s="2"/>
      <c r="D922" s="2"/>
      <c r="E922" s="2"/>
      <c r="F922" s="2"/>
      <c r="G922" s="2"/>
      <c r="H922" s="2"/>
      <c r="I922" s="2"/>
      <c r="J922" s="2"/>
      <c r="K922" s="2"/>
      <c r="L922" s="2"/>
      <c r="M922" s="2"/>
      <c r="N922" s="2"/>
      <c r="O922" s="2"/>
      <c r="P922" s="2"/>
      <c r="Q922" s="2"/>
      <c r="R922" s="2"/>
      <c r="S922" s="2"/>
      <c r="T922" s="2"/>
      <c r="U922" s="2"/>
      <c r="V922" s="2"/>
      <c r="W922" s="2"/>
      <c r="X922" s="2"/>
      <c r="Y922" s="2"/>
      <c r="Z922" s="2"/>
      <c r="AA922" s="1622"/>
    </row>
    <row r="923" spans="1:27" ht="15.75">
      <c r="A923" s="2"/>
      <c r="B923" s="64"/>
      <c r="C923" s="2"/>
      <c r="D923" s="2"/>
      <c r="E923" s="2"/>
      <c r="F923" s="2"/>
      <c r="G923" s="2"/>
      <c r="H923" s="2"/>
      <c r="I923" s="2"/>
      <c r="J923" s="2"/>
      <c r="K923" s="2"/>
      <c r="L923" s="2"/>
      <c r="M923" s="2"/>
      <c r="N923" s="2"/>
      <c r="O923" s="2"/>
      <c r="P923" s="2"/>
      <c r="Q923" s="2"/>
      <c r="R923" s="2"/>
      <c r="S923" s="2"/>
      <c r="T923" s="2"/>
      <c r="U923" s="2"/>
      <c r="V923" s="2"/>
      <c r="W923" s="2"/>
      <c r="X923" s="2"/>
      <c r="Y923" s="2"/>
      <c r="Z923" s="2"/>
      <c r="AA923" s="1622"/>
    </row>
    <row r="924" spans="1:27" ht="15.75">
      <c r="A924" s="2"/>
      <c r="B924" s="64"/>
      <c r="C924" s="2"/>
      <c r="D924" s="2"/>
      <c r="E924" s="2"/>
      <c r="F924" s="2"/>
      <c r="G924" s="2"/>
      <c r="H924" s="2"/>
      <c r="I924" s="2"/>
      <c r="J924" s="2"/>
      <c r="K924" s="2"/>
      <c r="L924" s="2"/>
      <c r="M924" s="2"/>
      <c r="N924" s="2"/>
      <c r="O924" s="2"/>
      <c r="P924" s="2"/>
      <c r="Q924" s="2"/>
      <c r="R924" s="2"/>
      <c r="S924" s="2"/>
      <c r="T924" s="2"/>
      <c r="U924" s="2"/>
      <c r="V924" s="2"/>
      <c r="W924" s="2"/>
      <c r="X924" s="2"/>
      <c r="Y924" s="2"/>
      <c r="Z924" s="2"/>
      <c r="AA924" s="1622"/>
    </row>
    <row r="925" spans="1:27" ht="15.75">
      <c r="A925" s="2"/>
      <c r="B925" s="64"/>
      <c r="C925" s="2"/>
      <c r="D925" s="2"/>
      <c r="E925" s="2"/>
      <c r="F925" s="2"/>
      <c r="G925" s="2"/>
      <c r="H925" s="2"/>
      <c r="I925" s="2"/>
      <c r="J925" s="2"/>
      <c r="K925" s="2"/>
      <c r="L925" s="2"/>
      <c r="M925" s="2"/>
      <c r="N925" s="2"/>
      <c r="O925" s="2"/>
      <c r="P925" s="2"/>
      <c r="Q925" s="2"/>
      <c r="R925" s="2"/>
      <c r="S925" s="2"/>
      <c r="T925" s="2"/>
      <c r="U925" s="2"/>
      <c r="V925" s="2"/>
      <c r="W925" s="2"/>
      <c r="X925" s="2"/>
      <c r="Y925" s="2"/>
      <c r="Z925" s="2"/>
      <c r="AA925" s="1622"/>
    </row>
    <row r="926" spans="1:27" ht="15.75">
      <c r="A926" s="2"/>
      <c r="B926" s="64"/>
      <c r="C926" s="2"/>
      <c r="D926" s="2"/>
      <c r="E926" s="2"/>
      <c r="F926" s="2"/>
      <c r="G926" s="2"/>
      <c r="H926" s="2"/>
      <c r="I926" s="2"/>
      <c r="J926" s="2"/>
      <c r="K926" s="2"/>
      <c r="L926" s="2"/>
      <c r="M926" s="2"/>
      <c r="N926" s="2"/>
      <c r="O926" s="2"/>
      <c r="P926" s="2"/>
      <c r="Q926" s="2"/>
      <c r="R926" s="2"/>
      <c r="S926" s="2"/>
      <c r="T926" s="2"/>
      <c r="U926" s="2"/>
      <c r="V926" s="2"/>
      <c r="W926" s="2"/>
      <c r="X926" s="2"/>
      <c r="Y926" s="2"/>
      <c r="Z926" s="2"/>
      <c r="AA926" s="1622"/>
    </row>
    <row r="927" spans="1:27" ht="15.75">
      <c r="A927" s="2"/>
      <c r="B927" s="64"/>
      <c r="C927" s="2"/>
      <c r="D927" s="2"/>
      <c r="E927" s="2"/>
      <c r="F927" s="2"/>
      <c r="G927" s="2"/>
      <c r="H927" s="2"/>
      <c r="I927" s="2"/>
      <c r="J927" s="2"/>
      <c r="K927" s="2"/>
      <c r="L927" s="2"/>
      <c r="M927" s="2"/>
      <c r="N927" s="2"/>
      <c r="O927" s="2"/>
      <c r="P927" s="2"/>
      <c r="Q927" s="2"/>
      <c r="R927" s="2"/>
      <c r="S927" s="2"/>
      <c r="T927" s="2"/>
      <c r="U927" s="2"/>
      <c r="V927" s="2"/>
      <c r="W927" s="2"/>
      <c r="X927" s="2"/>
      <c r="Y927" s="2"/>
      <c r="Z927" s="2"/>
      <c r="AA927" s="1622"/>
    </row>
    <row r="928" spans="1:27" ht="15.75">
      <c r="A928" s="2"/>
      <c r="B928" s="64"/>
      <c r="C928" s="2"/>
      <c r="D928" s="2"/>
      <c r="E928" s="2"/>
      <c r="F928" s="2"/>
      <c r="G928" s="2"/>
      <c r="H928" s="2"/>
      <c r="I928" s="2"/>
      <c r="J928" s="2"/>
      <c r="K928" s="2"/>
      <c r="L928" s="2"/>
      <c r="M928" s="2"/>
      <c r="N928" s="2"/>
      <c r="O928" s="2"/>
      <c r="P928" s="2"/>
      <c r="Q928" s="2"/>
      <c r="R928" s="2"/>
      <c r="S928" s="2"/>
      <c r="T928" s="2"/>
      <c r="U928" s="2"/>
      <c r="V928" s="2"/>
      <c r="W928" s="2"/>
      <c r="X928" s="2"/>
      <c r="Y928" s="2"/>
      <c r="Z928" s="2"/>
      <c r="AA928" s="1622"/>
    </row>
    <row r="929" spans="1:27" ht="15.75">
      <c r="A929" s="2"/>
      <c r="B929" s="64"/>
      <c r="C929" s="2"/>
      <c r="D929" s="2"/>
      <c r="E929" s="2"/>
      <c r="F929" s="2"/>
      <c r="G929" s="2"/>
      <c r="H929" s="2"/>
      <c r="I929" s="2"/>
      <c r="J929" s="2"/>
      <c r="K929" s="2"/>
      <c r="L929" s="2"/>
      <c r="M929" s="2"/>
      <c r="N929" s="2"/>
      <c r="O929" s="2"/>
      <c r="P929" s="2"/>
      <c r="Q929" s="2"/>
      <c r="R929" s="2"/>
      <c r="S929" s="2"/>
      <c r="T929" s="2"/>
      <c r="U929" s="2"/>
      <c r="V929" s="2"/>
      <c r="W929" s="2"/>
      <c r="X929" s="2"/>
      <c r="Y929" s="2"/>
      <c r="Z929" s="2"/>
      <c r="AA929" s="1622"/>
    </row>
    <row r="930" spans="1:27" ht="15.75">
      <c r="A930" s="2"/>
      <c r="B930" s="64"/>
      <c r="C930" s="2"/>
      <c r="D930" s="2"/>
      <c r="E930" s="2"/>
      <c r="F930" s="2"/>
      <c r="G930" s="2"/>
      <c r="H930" s="2"/>
      <c r="I930" s="2"/>
      <c r="J930" s="2"/>
      <c r="K930" s="2"/>
      <c r="L930" s="2"/>
      <c r="M930" s="2"/>
      <c r="N930" s="2"/>
      <c r="O930" s="2"/>
      <c r="P930" s="2"/>
      <c r="Q930" s="2"/>
      <c r="R930" s="2"/>
      <c r="S930" s="2"/>
      <c r="T930" s="2"/>
      <c r="U930" s="2"/>
      <c r="V930" s="2"/>
      <c r="W930" s="2"/>
      <c r="X930" s="2"/>
      <c r="Y930" s="2"/>
      <c r="Z930" s="2"/>
      <c r="AA930" s="1622"/>
    </row>
    <row r="931" spans="1:27" ht="15.75">
      <c r="A931" s="2"/>
      <c r="B931" s="64"/>
      <c r="C931" s="2"/>
      <c r="D931" s="2"/>
      <c r="E931" s="2"/>
      <c r="F931" s="2"/>
      <c r="G931" s="2"/>
      <c r="H931" s="2"/>
      <c r="I931" s="2"/>
      <c r="J931" s="2"/>
      <c r="K931" s="2"/>
      <c r="L931" s="2"/>
      <c r="M931" s="2"/>
      <c r="N931" s="2"/>
      <c r="O931" s="2"/>
      <c r="P931" s="2"/>
      <c r="Q931" s="2"/>
      <c r="R931" s="2"/>
      <c r="S931" s="2"/>
      <c r="T931" s="2"/>
      <c r="U931" s="2"/>
      <c r="V931" s="2"/>
      <c r="W931" s="2"/>
      <c r="X931" s="2"/>
      <c r="Y931" s="2"/>
      <c r="Z931" s="2"/>
      <c r="AA931" s="1622"/>
    </row>
    <row r="932" spans="1:27" ht="15.75">
      <c r="A932" s="2"/>
      <c r="B932" s="64"/>
      <c r="C932" s="2"/>
      <c r="D932" s="2"/>
      <c r="E932" s="2"/>
      <c r="F932" s="2"/>
      <c r="G932" s="2"/>
      <c r="H932" s="2"/>
      <c r="I932" s="2"/>
      <c r="J932" s="2"/>
      <c r="K932" s="2"/>
      <c r="L932" s="2"/>
      <c r="M932" s="2"/>
      <c r="N932" s="2"/>
      <c r="O932" s="2"/>
      <c r="P932" s="2"/>
      <c r="Q932" s="2"/>
      <c r="R932" s="2"/>
      <c r="S932" s="2"/>
      <c r="T932" s="2"/>
      <c r="U932" s="2"/>
      <c r="V932" s="2"/>
      <c r="W932" s="2"/>
      <c r="X932" s="2"/>
      <c r="Y932" s="2"/>
      <c r="Z932" s="2"/>
      <c r="AA932" s="1622"/>
    </row>
    <row r="933" spans="1:27" ht="15.75">
      <c r="A933" s="2"/>
      <c r="B933" s="64"/>
      <c r="C933" s="2"/>
      <c r="D933" s="2"/>
      <c r="E933" s="2"/>
      <c r="F933" s="2"/>
      <c r="G933" s="2"/>
      <c r="H933" s="2"/>
      <c r="I933" s="2"/>
      <c r="J933" s="2"/>
      <c r="K933" s="2"/>
      <c r="L933" s="2"/>
      <c r="M933" s="2"/>
      <c r="N933" s="2"/>
      <c r="O933" s="2"/>
      <c r="P933" s="2"/>
      <c r="Q933" s="2"/>
      <c r="R933" s="2"/>
      <c r="S933" s="2"/>
      <c r="T933" s="2"/>
      <c r="U933" s="2"/>
      <c r="V933" s="2"/>
      <c r="W933" s="2"/>
      <c r="X933" s="2"/>
      <c r="Y933" s="2"/>
      <c r="Z933" s="2"/>
      <c r="AA933" s="1622"/>
    </row>
    <row r="934" spans="1:27" ht="15.75">
      <c r="A934" s="2"/>
      <c r="B934" s="64"/>
      <c r="C934" s="2"/>
      <c r="D934" s="2"/>
      <c r="E934" s="2"/>
      <c r="F934" s="2"/>
      <c r="G934" s="2"/>
      <c r="H934" s="2"/>
      <c r="I934" s="2"/>
      <c r="J934" s="2"/>
      <c r="K934" s="2"/>
      <c r="L934" s="2"/>
      <c r="M934" s="2"/>
      <c r="N934" s="2"/>
      <c r="O934" s="2"/>
      <c r="P934" s="2"/>
      <c r="Q934" s="2"/>
      <c r="R934" s="2"/>
      <c r="S934" s="2"/>
      <c r="T934" s="2"/>
      <c r="U934" s="2"/>
      <c r="V934" s="2"/>
      <c r="W934" s="2"/>
      <c r="X934" s="2"/>
      <c r="Y934" s="2"/>
      <c r="Z934" s="2"/>
      <c r="AA934" s="1622"/>
    </row>
    <row r="935" spans="1:27" ht="15.75">
      <c r="A935" s="2"/>
      <c r="B935" s="64"/>
      <c r="C935" s="2"/>
      <c r="D935" s="2"/>
      <c r="E935" s="2"/>
      <c r="F935" s="2"/>
      <c r="G935" s="2"/>
      <c r="H935" s="2"/>
      <c r="I935" s="2"/>
      <c r="J935" s="2"/>
      <c r="K935" s="2"/>
      <c r="L935" s="2"/>
      <c r="M935" s="2"/>
      <c r="N935" s="2"/>
      <c r="O935" s="2"/>
      <c r="P935" s="2"/>
      <c r="Q935" s="2"/>
      <c r="R935" s="2"/>
      <c r="S935" s="2"/>
      <c r="T935" s="2"/>
      <c r="U935" s="2"/>
      <c r="V935" s="2"/>
      <c r="W935" s="2"/>
      <c r="X935" s="2"/>
      <c r="Y935" s="2"/>
      <c r="Z935" s="2"/>
      <c r="AA935" s="1622"/>
    </row>
    <row r="936" spans="1:27" ht="15.75">
      <c r="A936" s="2"/>
      <c r="B936" s="64"/>
      <c r="C936" s="2"/>
      <c r="D936" s="2"/>
      <c r="E936" s="2"/>
      <c r="F936" s="2"/>
      <c r="G936" s="2"/>
      <c r="H936" s="2"/>
      <c r="I936" s="2"/>
      <c r="J936" s="2"/>
      <c r="K936" s="2"/>
      <c r="L936" s="2"/>
      <c r="M936" s="2"/>
      <c r="N936" s="2"/>
      <c r="O936" s="2"/>
      <c r="P936" s="2"/>
      <c r="Q936" s="2"/>
      <c r="R936" s="2"/>
      <c r="S936" s="2"/>
      <c r="T936" s="2"/>
      <c r="U936" s="2"/>
      <c r="V936" s="2"/>
      <c r="W936" s="2"/>
      <c r="X936" s="2"/>
      <c r="Y936" s="2"/>
      <c r="Z936" s="2"/>
      <c r="AA936" s="1622"/>
    </row>
    <row r="937" spans="1:27" ht="15.75">
      <c r="A937" s="2"/>
      <c r="B937" s="64"/>
      <c r="C937" s="2"/>
      <c r="D937" s="2"/>
      <c r="E937" s="2"/>
      <c r="F937" s="2"/>
      <c r="G937" s="2"/>
      <c r="H937" s="2"/>
      <c r="I937" s="2"/>
      <c r="J937" s="2"/>
      <c r="K937" s="2"/>
      <c r="L937" s="2"/>
      <c r="M937" s="2"/>
      <c r="N937" s="2"/>
      <c r="O937" s="2"/>
      <c r="P937" s="2"/>
      <c r="Q937" s="2"/>
      <c r="R937" s="2"/>
      <c r="S937" s="2"/>
      <c r="T937" s="2"/>
      <c r="U937" s="2"/>
      <c r="V937" s="2"/>
      <c r="W937" s="2"/>
      <c r="X937" s="2"/>
      <c r="Y937" s="2"/>
      <c r="Z937" s="2"/>
      <c r="AA937" s="1622"/>
    </row>
    <row r="938" spans="1:27" ht="15.75">
      <c r="A938" s="2"/>
      <c r="B938" s="64"/>
      <c r="C938" s="2"/>
      <c r="D938" s="2"/>
      <c r="E938" s="2"/>
      <c r="F938" s="2"/>
      <c r="G938" s="2"/>
      <c r="H938" s="2"/>
      <c r="I938" s="2"/>
      <c r="J938" s="2"/>
      <c r="K938" s="2"/>
      <c r="L938" s="2"/>
      <c r="M938" s="2"/>
      <c r="N938" s="2"/>
      <c r="O938" s="2"/>
      <c r="P938" s="2"/>
      <c r="Q938" s="2"/>
      <c r="R938" s="2"/>
      <c r="S938" s="2"/>
      <c r="T938" s="2"/>
      <c r="U938" s="2"/>
      <c r="V938" s="2"/>
      <c r="W938" s="2"/>
      <c r="X938" s="2"/>
      <c r="Y938" s="2"/>
      <c r="Z938" s="2"/>
      <c r="AA938" s="1622"/>
    </row>
    <row r="939" spans="1:27" ht="15.75">
      <c r="A939" s="2"/>
      <c r="B939" s="64"/>
      <c r="C939" s="2"/>
      <c r="D939" s="2"/>
      <c r="E939" s="2"/>
      <c r="F939" s="2"/>
      <c r="G939" s="2"/>
      <c r="H939" s="2"/>
      <c r="I939" s="2"/>
      <c r="J939" s="2"/>
      <c r="K939" s="2"/>
      <c r="L939" s="2"/>
      <c r="M939" s="2"/>
      <c r="N939" s="2"/>
      <c r="O939" s="2"/>
      <c r="P939" s="2"/>
      <c r="Q939" s="2"/>
      <c r="R939" s="2"/>
      <c r="S939" s="2"/>
      <c r="T939" s="2"/>
      <c r="U939" s="2"/>
      <c r="V939" s="2"/>
      <c r="W939" s="2"/>
      <c r="X939" s="2"/>
      <c r="Y939" s="2"/>
      <c r="Z939" s="2"/>
      <c r="AA939" s="1622"/>
    </row>
    <row r="940" spans="1:27" ht="15.75">
      <c r="A940" s="2"/>
      <c r="B940" s="64"/>
      <c r="C940" s="2"/>
      <c r="D940" s="2"/>
      <c r="E940" s="2"/>
      <c r="F940" s="2"/>
      <c r="G940" s="2"/>
      <c r="H940" s="2"/>
      <c r="I940" s="2"/>
      <c r="J940" s="2"/>
      <c r="K940" s="2"/>
      <c r="L940" s="2"/>
      <c r="M940" s="2"/>
      <c r="N940" s="2"/>
      <c r="O940" s="2"/>
      <c r="P940" s="2"/>
      <c r="Q940" s="2"/>
      <c r="R940" s="2"/>
      <c r="S940" s="2"/>
      <c r="T940" s="2"/>
      <c r="U940" s="2"/>
      <c r="V940" s="2"/>
      <c r="W940" s="2"/>
      <c r="X940" s="2"/>
      <c r="Y940" s="2"/>
      <c r="Z940" s="2"/>
      <c r="AA940" s="1622"/>
    </row>
    <row r="941" spans="1:27" ht="15.75">
      <c r="A941" s="2"/>
      <c r="B941" s="64"/>
      <c r="C941" s="2"/>
      <c r="D941" s="2"/>
      <c r="E941" s="2"/>
      <c r="F941" s="2"/>
      <c r="G941" s="2"/>
      <c r="H941" s="2"/>
      <c r="I941" s="2"/>
      <c r="J941" s="2"/>
      <c r="K941" s="2"/>
      <c r="L941" s="2"/>
      <c r="M941" s="2"/>
      <c r="N941" s="2"/>
      <c r="O941" s="2"/>
      <c r="P941" s="2"/>
      <c r="Q941" s="2"/>
      <c r="R941" s="2"/>
      <c r="S941" s="2"/>
      <c r="T941" s="2"/>
      <c r="U941" s="2"/>
      <c r="V941" s="2"/>
      <c r="W941" s="2"/>
      <c r="X941" s="2"/>
      <c r="Y941" s="2"/>
      <c r="Z941" s="2"/>
      <c r="AA941" s="1622"/>
    </row>
    <row r="942" spans="1:27" ht="15.75">
      <c r="A942" s="2"/>
      <c r="B942" s="64"/>
      <c r="C942" s="2"/>
      <c r="D942" s="2"/>
      <c r="E942" s="2"/>
      <c r="F942" s="2"/>
      <c r="G942" s="2"/>
      <c r="H942" s="2"/>
      <c r="I942" s="2"/>
      <c r="J942" s="2"/>
      <c r="K942" s="2"/>
      <c r="L942" s="2"/>
      <c r="M942" s="2"/>
      <c r="N942" s="2"/>
      <c r="O942" s="2"/>
      <c r="P942" s="2"/>
      <c r="Q942" s="2"/>
      <c r="R942" s="2"/>
      <c r="S942" s="2"/>
      <c r="T942" s="2"/>
      <c r="U942" s="2"/>
      <c r="V942" s="2"/>
      <c r="W942" s="2"/>
      <c r="X942" s="2"/>
      <c r="Y942" s="2"/>
      <c r="Z942" s="2"/>
      <c r="AA942" s="1622"/>
    </row>
    <row r="943" spans="1:27" ht="15.75">
      <c r="A943" s="2"/>
      <c r="B943" s="64"/>
      <c r="C943" s="2"/>
      <c r="D943" s="2"/>
      <c r="E943" s="2"/>
      <c r="F943" s="2"/>
      <c r="G943" s="2"/>
      <c r="H943" s="2"/>
      <c r="I943" s="2"/>
      <c r="J943" s="2"/>
      <c r="K943" s="2"/>
      <c r="L943" s="2"/>
      <c r="M943" s="2"/>
      <c r="N943" s="2"/>
      <c r="O943" s="2"/>
      <c r="P943" s="2"/>
      <c r="Q943" s="2"/>
      <c r="R943" s="2"/>
      <c r="S943" s="2"/>
      <c r="T943" s="2"/>
      <c r="U943" s="2"/>
      <c r="V943" s="2"/>
      <c r="W943" s="2"/>
      <c r="X943" s="2"/>
      <c r="Y943" s="2"/>
      <c r="Z943" s="2"/>
      <c r="AA943" s="1622"/>
    </row>
    <row r="944" spans="1:27" ht="15.75">
      <c r="A944" s="2"/>
      <c r="B944" s="64"/>
      <c r="C944" s="2"/>
      <c r="D944" s="2"/>
      <c r="E944" s="2"/>
      <c r="F944" s="2"/>
      <c r="G944" s="2"/>
      <c r="H944" s="2"/>
      <c r="I944" s="2"/>
      <c r="J944" s="2"/>
      <c r="K944" s="2"/>
      <c r="L944" s="2"/>
      <c r="M944" s="2"/>
      <c r="N944" s="2"/>
      <c r="O944" s="2"/>
      <c r="P944" s="2"/>
      <c r="Q944" s="2"/>
      <c r="R944" s="2"/>
      <c r="S944" s="2"/>
      <c r="T944" s="2"/>
      <c r="U944" s="2"/>
      <c r="V944" s="2"/>
      <c r="W944" s="2"/>
      <c r="X944" s="2"/>
      <c r="Y944" s="2"/>
      <c r="Z944" s="2"/>
      <c r="AA944" s="1622"/>
    </row>
    <row r="945" spans="1:27" ht="15.75">
      <c r="A945" s="2"/>
      <c r="B945" s="64"/>
      <c r="C945" s="2"/>
      <c r="D945" s="2"/>
      <c r="E945" s="2"/>
      <c r="F945" s="2"/>
      <c r="G945" s="2"/>
      <c r="H945" s="2"/>
      <c r="I945" s="2"/>
      <c r="J945" s="2"/>
      <c r="K945" s="2"/>
      <c r="L945" s="2"/>
      <c r="M945" s="2"/>
      <c r="N945" s="2"/>
      <c r="O945" s="2"/>
      <c r="P945" s="2"/>
      <c r="Q945" s="2"/>
      <c r="R945" s="2"/>
      <c r="S945" s="2"/>
      <c r="T945" s="2"/>
      <c r="U945" s="2"/>
      <c r="V945" s="2"/>
      <c r="W945" s="2"/>
      <c r="X945" s="2"/>
      <c r="Y945" s="2"/>
      <c r="Z945" s="2"/>
      <c r="AA945" s="1622"/>
    </row>
    <row r="946" spans="1:27" ht="15.75">
      <c r="A946" s="2"/>
      <c r="B946" s="64"/>
      <c r="C946" s="2"/>
      <c r="D946" s="2"/>
      <c r="E946" s="2"/>
      <c r="F946" s="2"/>
      <c r="G946" s="2"/>
      <c r="H946" s="2"/>
      <c r="I946" s="2"/>
      <c r="J946" s="2"/>
      <c r="K946" s="2"/>
      <c r="L946" s="2"/>
      <c r="M946" s="2"/>
      <c r="N946" s="2"/>
      <c r="O946" s="2"/>
      <c r="P946" s="2"/>
      <c r="Q946" s="2"/>
      <c r="R946" s="2"/>
      <c r="S946" s="2"/>
      <c r="T946" s="2"/>
      <c r="U946" s="2"/>
      <c r="V946" s="2"/>
      <c r="W946" s="2"/>
      <c r="X946" s="2"/>
      <c r="Y946" s="2"/>
      <c r="Z946" s="2"/>
      <c r="AA946" s="1622"/>
    </row>
    <row r="947" spans="1:27" ht="15.75">
      <c r="A947" s="2"/>
      <c r="B947" s="64"/>
      <c r="C947" s="2"/>
      <c r="D947" s="2"/>
      <c r="E947" s="2"/>
      <c r="F947" s="2"/>
      <c r="G947" s="2"/>
      <c r="H947" s="2"/>
      <c r="I947" s="2"/>
      <c r="J947" s="2"/>
      <c r="K947" s="2"/>
      <c r="L947" s="2"/>
      <c r="M947" s="2"/>
      <c r="N947" s="2"/>
      <c r="O947" s="2"/>
      <c r="P947" s="2"/>
      <c r="Q947" s="2"/>
      <c r="R947" s="2"/>
      <c r="S947" s="2"/>
      <c r="T947" s="2"/>
      <c r="U947" s="2"/>
      <c r="V947" s="2"/>
      <c r="W947" s="2"/>
      <c r="X947" s="2"/>
      <c r="Y947" s="2"/>
      <c r="Z947" s="2"/>
      <c r="AA947" s="1622"/>
    </row>
    <row r="948" spans="1:27" ht="15.75">
      <c r="A948" s="2"/>
      <c r="B948" s="64"/>
      <c r="C948" s="2"/>
      <c r="D948" s="2"/>
      <c r="E948" s="2"/>
      <c r="F948" s="2"/>
      <c r="G948" s="2"/>
      <c r="H948" s="2"/>
      <c r="I948" s="2"/>
      <c r="J948" s="2"/>
      <c r="K948" s="2"/>
      <c r="L948" s="2"/>
      <c r="M948" s="2"/>
      <c r="N948" s="2"/>
      <c r="O948" s="2"/>
      <c r="P948" s="2"/>
      <c r="Q948" s="2"/>
      <c r="R948" s="2"/>
      <c r="S948" s="2"/>
      <c r="T948" s="2"/>
      <c r="U948" s="2"/>
      <c r="V948" s="2"/>
      <c r="W948" s="2"/>
      <c r="X948" s="2"/>
      <c r="Y948" s="2"/>
      <c r="Z948" s="2"/>
      <c r="AA948" s="1622"/>
    </row>
    <row r="949" spans="1:27" ht="15.75">
      <c r="A949" s="2"/>
      <c r="B949" s="64"/>
      <c r="C949" s="2"/>
      <c r="D949" s="2"/>
      <c r="E949" s="2"/>
      <c r="F949" s="2"/>
      <c r="G949" s="2"/>
      <c r="H949" s="2"/>
      <c r="I949" s="2"/>
      <c r="J949" s="2"/>
      <c r="K949" s="2"/>
      <c r="L949" s="2"/>
      <c r="M949" s="2"/>
      <c r="N949" s="2"/>
      <c r="O949" s="2"/>
      <c r="P949" s="2"/>
      <c r="Q949" s="2"/>
      <c r="R949" s="2"/>
      <c r="S949" s="2"/>
      <c r="T949" s="2"/>
      <c r="U949" s="2"/>
      <c r="V949" s="2"/>
      <c r="W949" s="2"/>
      <c r="X949" s="2"/>
      <c r="Y949" s="2"/>
      <c r="Z949" s="2"/>
      <c r="AA949" s="1622"/>
    </row>
    <row r="950" spans="1:27" ht="15.75">
      <c r="A950" s="2"/>
      <c r="B950" s="64"/>
      <c r="C950" s="2"/>
      <c r="D950" s="2"/>
      <c r="E950" s="2"/>
      <c r="F950" s="2"/>
      <c r="G950" s="2"/>
      <c r="H950" s="2"/>
      <c r="I950" s="2"/>
      <c r="J950" s="2"/>
      <c r="K950" s="2"/>
      <c r="L950" s="2"/>
      <c r="M950" s="2"/>
      <c r="N950" s="2"/>
      <c r="O950" s="2"/>
      <c r="P950" s="2"/>
      <c r="Q950" s="2"/>
      <c r="R950" s="2"/>
      <c r="S950" s="2"/>
      <c r="T950" s="2"/>
      <c r="U950" s="2"/>
      <c r="V950" s="2"/>
      <c r="W950" s="2"/>
      <c r="X950" s="2"/>
      <c r="Y950" s="2"/>
      <c r="Z950" s="2"/>
      <c r="AA950" s="1622"/>
    </row>
    <row r="951" spans="1:27" ht="15.75">
      <c r="A951" s="2"/>
      <c r="B951" s="64"/>
      <c r="C951" s="2"/>
      <c r="D951" s="2"/>
      <c r="E951" s="2"/>
      <c r="F951" s="2"/>
      <c r="G951" s="2"/>
      <c r="H951" s="2"/>
      <c r="I951" s="2"/>
      <c r="J951" s="2"/>
      <c r="K951" s="2"/>
      <c r="L951" s="2"/>
      <c r="M951" s="2"/>
      <c r="N951" s="2"/>
      <c r="O951" s="2"/>
      <c r="P951" s="2"/>
      <c r="Q951" s="2"/>
      <c r="R951" s="2"/>
      <c r="S951" s="2"/>
      <c r="T951" s="2"/>
      <c r="U951" s="2"/>
      <c r="V951" s="2"/>
      <c r="W951" s="2"/>
      <c r="X951" s="2"/>
      <c r="Y951" s="2"/>
      <c r="Z951" s="2"/>
      <c r="AA951" s="1622"/>
    </row>
    <row r="952" spans="1:27" ht="15.75">
      <c r="A952" s="2"/>
      <c r="B952" s="64"/>
      <c r="C952" s="2"/>
      <c r="D952" s="2"/>
      <c r="E952" s="2"/>
      <c r="F952" s="2"/>
      <c r="G952" s="2"/>
      <c r="H952" s="2"/>
      <c r="I952" s="2"/>
      <c r="J952" s="2"/>
      <c r="K952" s="2"/>
      <c r="L952" s="2"/>
      <c r="M952" s="2"/>
      <c r="N952" s="2"/>
      <c r="O952" s="2"/>
      <c r="P952" s="2"/>
      <c r="Q952" s="2"/>
      <c r="R952" s="2"/>
      <c r="S952" s="2"/>
      <c r="T952" s="2"/>
      <c r="U952" s="2"/>
      <c r="V952" s="2"/>
      <c r="W952" s="2"/>
      <c r="X952" s="2"/>
      <c r="Y952" s="2"/>
      <c r="Z952" s="2"/>
      <c r="AA952" s="1622"/>
    </row>
    <row r="953" spans="1:27" ht="15.75">
      <c r="A953" s="2"/>
      <c r="B953" s="64"/>
      <c r="C953" s="2"/>
      <c r="D953" s="2"/>
      <c r="E953" s="2"/>
      <c r="F953" s="2"/>
      <c r="G953" s="2"/>
      <c r="H953" s="2"/>
      <c r="I953" s="2"/>
      <c r="J953" s="2"/>
      <c r="K953" s="2"/>
      <c r="L953" s="2"/>
      <c r="M953" s="2"/>
      <c r="N953" s="2"/>
      <c r="O953" s="2"/>
      <c r="P953" s="2"/>
      <c r="Q953" s="2"/>
      <c r="R953" s="2"/>
      <c r="S953" s="2"/>
      <c r="T953" s="2"/>
      <c r="U953" s="2"/>
      <c r="V953" s="2"/>
      <c r="W953" s="2"/>
      <c r="X953" s="2"/>
      <c r="Y953" s="2"/>
      <c r="Z953" s="2"/>
      <c r="AA953" s="1622"/>
    </row>
    <row r="954" spans="1:27" ht="15.75">
      <c r="A954" s="2"/>
      <c r="B954" s="64"/>
      <c r="C954" s="2"/>
      <c r="D954" s="2"/>
      <c r="E954" s="2"/>
      <c r="F954" s="2"/>
      <c r="G954" s="2"/>
      <c r="H954" s="2"/>
      <c r="I954" s="2"/>
      <c r="J954" s="2"/>
      <c r="K954" s="2"/>
      <c r="L954" s="2"/>
      <c r="M954" s="2"/>
      <c r="N954" s="2"/>
      <c r="O954" s="2"/>
      <c r="P954" s="2"/>
      <c r="Q954" s="2"/>
      <c r="R954" s="2"/>
      <c r="S954" s="2"/>
      <c r="T954" s="2"/>
      <c r="U954" s="2"/>
      <c r="V954" s="2"/>
      <c r="W954" s="2"/>
      <c r="X954" s="2"/>
      <c r="Y954" s="2"/>
      <c r="Z954" s="2"/>
      <c r="AA954" s="1622"/>
    </row>
    <row r="955" spans="1:27" ht="15.75">
      <c r="A955" s="2"/>
      <c r="B955" s="64"/>
      <c r="C955" s="2"/>
      <c r="D955" s="2"/>
      <c r="E955" s="2"/>
      <c r="F955" s="2"/>
      <c r="G955" s="2"/>
      <c r="H955" s="2"/>
      <c r="I955" s="2"/>
      <c r="J955" s="2"/>
      <c r="K955" s="2"/>
      <c r="L955" s="2"/>
      <c r="M955" s="2"/>
      <c r="N955" s="2"/>
      <c r="O955" s="2"/>
      <c r="P955" s="2"/>
      <c r="Q955" s="2"/>
      <c r="R955" s="2"/>
      <c r="S955" s="2"/>
      <c r="T955" s="2"/>
      <c r="U955" s="2"/>
      <c r="V955" s="2"/>
      <c r="W955" s="2"/>
      <c r="X955" s="2"/>
      <c r="Y955" s="2"/>
      <c r="Z955" s="2"/>
      <c r="AA955" s="1622"/>
    </row>
    <row r="956" spans="1:27" ht="15.75">
      <c r="A956" s="2"/>
      <c r="B956" s="64"/>
      <c r="C956" s="2"/>
      <c r="D956" s="2"/>
      <c r="E956" s="2"/>
      <c r="F956" s="2"/>
      <c r="G956" s="2"/>
      <c r="H956" s="2"/>
      <c r="I956" s="2"/>
      <c r="J956" s="2"/>
      <c r="K956" s="2"/>
      <c r="L956" s="2"/>
      <c r="M956" s="2"/>
      <c r="N956" s="2"/>
      <c r="O956" s="2"/>
      <c r="P956" s="2"/>
      <c r="Q956" s="2"/>
      <c r="R956" s="2"/>
      <c r="S956" s="2"/>
      <c r="T956" s="2"/>
      <c r="U956" s="2"/>
      <c r="V956" s="2"/>
      <c r="W956" s="2"/>
      <c r="X956" s="2"/>
      <c r="Y956" s="2"/>
      <c r="Z956" s="2"/>
      <c r="AA956" s="1622"/>
    </row>
    <row r="957" spans="1:27" ht="15.75">
      <c r="A957" s="2"/>
      <c r="B957" s="64"/>
      <c r="C957" s="2"/>
      <c r="D957" s="2"/>
      <c r="E957" s="2"/>
      <c r="F957" s="2"/>
      <c r="G957" s="2"/>
      <c r="H957" s="2"/>
      <c r="I957" s="2"/>
      <c r="J957" s="2"/>
      <c r="K957" s="2"/>
      <c r="L957" s="2"/>
      <c r="M957" s="2"/>
      <c r="N957" s="2"/>
      <c r="O957" s="2"/>
      <c r="P957" s="2"/>
      <c r="Q957" s="2"/>
      <c r="R957" s="2"/>
      <c r="S957" s="2"/>
      <c r="T957" s="2"/>
      <c r="U957" s="2"/>
      <c r="V957" s="2"/>
      <c r="W957" s="2"/>
      <c r="X957" s="2"/>
      <c r="Y957" s="2"/>
      <c r="Z957" s="2"/>
      <c r="AA957" s="1622"/>
    </row>
    <row r="958" spans="1:27" ht="15.75">
      <c r="A958" s="2"/>
      <c r="B958" s="64"/>
      <c r="C958" s="2"/>
      <c r="D958" s="2"/>
      <c r="E958" s="2"/>
      <c r="F958" s="2"/>
      <c r="G958" s="2"/>
      <c r="H958" s="2"/>
      <c r="I958" s="2"/>
      <c r="J958" s="2"/>
      <c r="K958" s="2"/>
      <c r="L958" s="2"/>
      <c r="M958" s="2"/>
      <c r="N958" s="2"/>
      <c r="O958" s="2"/>
      <c r="P958" s="2"/>
      <c r="Q958" s="2"/>
      <c r="R958" s="2"/>
      <c r="S958" s="2"/>
      <c r="T958" s="2"/>
      <c r="U958" s="2"/>
      <c r="V958" s="2"/>
      <c r="W958" s="2"/>
      <c r="X958" s="2"/>
      <c r="Y958" s="2"/>
      <c r="Z958" s="2"/>
      <c r="AA958" s="1622"/>
    </row>
    <row r="959" spans="1:27" ht="15.75">
      <c r="A959" s="2"/>
      <c r="B959" s="64"/>
      <c r="C959" s="2"/>
      <c r="D959" s="2"/>
      <c r="E959" s="2"/>
      <c r="F959" s="2"/>
      <c r="G959" s="2"/>
      <c r="H959" s="2"/>
      <c r="I959" s="2"/>
      <c r="J959" s="2"/>
      <c r="K959" s="2"/>
      <c r="L959" s="2"/>
      <c r="M959" s="2"/>
      <c r="N959" s="2"/>
      <c r="O959" s="2"/>
      <c r="P959" s="2"/>
      <c r="Q959" s="2"/>
      <c r="R959" s="2"/>
      <c r="S959" s="2"/>
      <c r="T959" s="2"/>
      <c r="U959" s="2"/>
      <c r="V959" s="2"/>
      <c r="W959" s="2"/>
      <c r="X959" s="2"/>
      <c r="Y959" s="2"/>
      <c r="Z959" s="2"/>
      <c r="AA959" s="1622"/>
    </row>
    <row r="960" spans="1:27" ht="15.75">
      <c r="A960" s="2"/>
      <c r="B960" s="64"/>
      <c r="C960" s="2"/>
      <c r="D960" s="2"/>
      <c r="E960" s="2"/>
      <c r="F960" s="2"/>
      <c r="G960" s="2"/>
      <c r="H960" s="2"/>
      <c r="I960" s="2"/>
      <c r="J960" s="2"/>
      <c r="K960" s="2"/>
      <c r="L960" s="2"/>
      <c r="M960" s="2"/>
      <c r="N960" s="2"/>
      <c r="O960" s="2"/>
      <c r="P960" s="2"/>
      <c r="Q960" s="2"/>
      <c r="R960" s="2"/>
      <c r="S960" s="2"/>
      <c r="T960" s="2"/>
      <c r="U960" s="2"/>
      <c r="V960" s="2"/>
      <c r="W960" s="2"/>
      <c r="X960" s="2"/>
      <c r="Y960" s="2"/>
      <c r="Z960" s="2"/>
      <c r="AA960" s="1622"/>
    </row>
    <row r="961" spans="1:27" ht="15.75">
      <c r="A961" s="2"/>
      <c r="B961" s="64"/>
      <c r="C961" s="2"/>
      <c r="D961" s="2"/>
      <c r="E961" s="2"/>
      <c r="F961" s="2"/>
      <c r="G961" s="2"/>
      <c r="H961" s="2"/>
      <c r="I961" s="2"/>
      <c r="J961" s="2"/>
      <c r="K961" s="2"/>
      <c r="L961" s="2"/>
      <c r="M961" s="2"/>
      <c r="N961" s="2"/>
      <c r="O961" s="2"/>
      <c r="P961" s="2"/>
      <c r="Q961" s="2"/>
      <c r="R961" s="2"/>
      <c r="S961" s="2"/>
      <c r="T961" s="2"/>
      <c r="U961" s="2"/>
      <c r="V961" s="2"/>
      <c r="W961" s="2"/>
      <c r="X961" s="2"/>
      <c r="Y961" s="2"/>
      <c r="Z961" s="2"/>
      <c r="AA961" s="1622"/>
    </row>
    <row r="962" spans="1:27" ht="15.75">
      <c r="A962" s="2"/>
      <c r="B962" s="64"/>
      <c r="C962" s="2"/>
      <c r="D962" s="2"/>
      <c r="E962" s="2"/>
      <c r="F962" s="2"/>
      <c r="G962" s="2"/>
      <c r="H962" s="2"/>
      <c r="I962" s="2"/>
      <c r="J962" s="2"/>
      <c r="K962" s="2"/>
      <c r="L962" s="2"/>
      <c r="M962" s="2"/>
      <c r="N962" s="2"/>
      <c r="O962" s="2"/>
      <c r="P962" s="2"/>
      <c r="Q962" s="2"/>
      <c r="R962" s="2"/>
      <c r="S962" s="2"/>
      <c r="T962" s="2"/>
      <c r="U962" s="2"/>
      <c r="V962" s="2"/>
      <c r="W962" s="2"/>
      <c r="X962" s="2"/>
      <c r="Y962" s="2"/>
      <c r="Z962" s="2"/>
      <c r="AA962" s="1622"/>
    </row>
    <row r="963" spans="1:27" ht="15.75">
      <c r="A963" s="2"/>
      <c r="B963" s="64"/>
      <c r="C963" s="2"/>
      <c r="D963" s="2"/>
      <c r="E963" s="2"/>
      <c r="F963" s="2"/>
      <c r="G963" s="2"/>
      <c r="H963" s="2"/>
      <c r="I963" s="2"/>
      <c r="J963" s="2"/>
      <c r="K963" s="2"/>
      <c r="L963" s="2"/>
      <c r="M963" s="2"/>
      <c r="N963" s="2"/>
      <c r="O963" s="2"/>
      <c r="P963" s="2"/>
      <c r="Q963" s="2"/>
      <c r="R963" s="2"/>
      <c r="S963" s="2"/>
      <c r="T963" s="2"/>
      <c r="U963" s="2"/>
      <c r="V963" s="2"/>
      <c r="W963" s="2"/>
      <c r="X963" s="2"/>
      <c r="Y963" s="2"/>
      <c r="Z963" s="2"/>
      <c r="AA963" s="1622"/>
    </row>
    <row r="964" spans="1:27" ht="15.75">
      <c r="A964" s="2"/>
      <c r="B964" s="64"/>
      <c r="C964" s="2"/>
      <c r="D964" s="2"/>
      <c r="E964" s="2"/>
      <c r="F964" s="2"/>
      <c r="G964" s="2"/>
      <c r="H964" s="2"/>
      <c r="I964" s="2"/>
      <c r="J964" s="2"/>
      <c r="K964" s="2"/>
      <c r="L964" s="2"/>
      <c r="M964" s="2"/>
      <c r="N964" s="2"/>
      <c r="O964" s="2"/>
      <c r="P964" s="2"/>
      <c r="Q964" s="2"/>
      <c r="R964" s="2"/>
      <c r="S964" s="2"/>
      <c r="T964" s="2"/>
      <c r="U964" s="2"/>
      <c r="V964" s="2"/>
      <c r="W964" s="2"/>
      <c r="X964" s="2"/>
      <c r="Y964" s="2"/>
      <c r="Z964" s="2"/>
      <c r="AA964" s="1622"/>
    </row>
    <row r="965" spans="1:27" ht="15.75">
      <c r="A965" s="2"/>
      <c r="B965" s="64"/>
      <c r="C965" s="2"/>
      <c r="D965" s="2"/>
      <c r="E965" s="2"/>
      <c r="F965" s="2"/>
      <c r="G965" s="2"/>
      <c r="H965" s="2"/>
      <c r="I965" s="2"/>
      <c r="J965" s="2"/>
      <c r="K965" s="2"/>
      <c r="L965" s="2"/>
      <c r="M965" s="2"/>
      <c r="N965" s="2"/>
      <c r="O965" s="2"/>
      <c r="P965" s="2"/>
      <c r="Q965" s="2"/>
      <c r="R965" s="2"/>
      <c r="S965" s="2"/>
      <c r="T965" s="2"/>
      <c r="U965" s="2"/>
      <c r="V965" s="2"/>
      <c r="W965" s="2"/>
      <c r="X965" s="2"/>
      <c r="Y965" s="2"/>
      <c r="Z965" s="2"/>
      <c r="AA965" s="1622"/>
    </row>
    <row r="966" spans="1:27" ht="15.75">
      <c r="A966" s="2"/>
      <c r="B966" s="64"/>
      <c r="C966" s="2"/>
      <c r="D966" s="2"/>
      <c r="E966" s="2"/>
      <c r="F966" s="2"/>
      <c r="G966" s="2"/>
      <c r="H966" s="2"/>
      <c r="I966" s="2"/>
      <c r="J966" s="2"/>
      <c r="K966" s="2"/>
      <c r="L966" s="2"/>
      <c r="M966" s="2"/>
      <c r="N966" s="2"/>
      <c r="O966" s="2"/>
      <c r="P966" s="2"/>
      <c r="Q966" s="2"/>
      <c r="R966" s="2"/>
      <c r="S966" s="2"/>
      <c r="T966" s="2"/>
      <c r="U966" s="2"/>
      <c r="V966" s="2"/>
      <c r="W966" s="2"/>
      <c r="X966" s="2"/>
      <c r="Y966" s="2"/>
      <c r="Z966" s="2"/>
      <c r="AA966" s="1622"/>
    </row>
    <row r="967" spans="1:27" ht="15.75">
      <c r="A967" s="2"/>
      <c r="B967" s="64"/>
      <c r="C967" s="2"/>
      <c r="D967" s="2"/>
      <c r="E967" s="2"/>
      <c r="F967" s="2"/>
      <c r="G967" s="2"/>
      <c r="H967" s="2"/>
      <c r="I967" s="2"/>
      <c r="J967" s="2"/>
      <c r="K967" s="2"/>
      <c r="L967" s="2"/>
      <c r="M967" s="2"/>
      <c r="N967" s="2"/>
      <c r="O967" s="2"/>
      <c r="P967" s="2"/>
      <c r="Q967" s="2"/>
      <c r="R967" s="2"/>
      <c r="S967" s="2"/>
      <c r="T967" s="2"/>
      <c r="U967" s="2"/>
      <c r="V967" s="2"/>
      <c r="W967" s="2"/>
      <c r="X967" s="2"/>
      <c r="Y967" s="2"/>
      <c r="Z967" s="2"/>
      <c r="AA967" s="1622"/>
    </row>
    <row r="968" spans="1:27" ht="15.75">
      <c r="A968" s="2"/>
      <c r="B968" s="64"/>
      <c r="C968" s="2"/>
      <c r="D968" s="2"/>
      <c r="E968" s="2"/>
      <c r="F968" s="2"/>
      <c r="G968" s="2"/>
      <c r="H968" s="2"/>
      <c r="I968" s="2"/>
      <c r="J968" s="2"/>
      <c r="K968" s="2"/>
      <c r="L968" s="2"/>
      <c r="M968" s="2"/>
      <c r="N968" s="2"/>
      <c r="O968" s="2"/>
      <c r="P968" s="2"/>
      <c r="Q968" s="2"/>
      <c r="R968" s="2"/>
      <c r="S968" s="2"/>
      <c r="T968" s="2"/>
      <c r="U968" s="2"/>
      <c r="V968" s="2"/>
      <c r="W968" s="2"/>
      <c r="X968" s="2"/>
      <c r="Y968" s="2"/>
      <c r="Z968" s="2"/>
      <c r="AA968" s="1622"/>
    </row>
    <row r="969" spans="1:27" ht="15.75">
      <c r="A969" s="2"/>
      <c r="B969" s="64"/>
      <c r="C969" s="2"/>
      <c r="D969" s="2"/>
      <c r="E969" s="2"/>
      <c r="F969" s="2"/>
      <c r="G969" s="2"/>
      <c r="H969" s="2"/>
      <c r="I969" s="2"/>
      <c r="J969" s="2"/>
      <c r="K969" s="2"/>
      <c r="L969" s="2"/>
      <c r="M969" s="2"/>
      <c r="N969" s="2"/>
      <c r="O969" s="2"/>
      <c r="P969" s="2"/>
      <c r="Q969" s="2"/>
      <c r="R969" s="2"/>
      <c r="S969" s="2"/>
      <c r="T969" s="2"/>
      <c r="U969" s="2"/>
      <c r="V969" s="2"/>
      <c r="W969" s="2"/>
      <c r="X969" s="2"/>
      <c r="Y969" s="2"/>
      <c r="Z969" s="2"/>
      <c r="AA969" s="1622"/>
    </row>
    <row r="970" spans="1:27" ht="15.75">
      <c r="A970" s="2"/>
      <c r="B970" s="64"/>
      <c r="C970" s="2"/>
      <c r="D970" s="2"/>
      <c r="E970" s="2"/>
      <c r="F970" s="2"/>
      <c r="G970" s="2"/>
      <c r="H970" s="2"/>
      <c r="I970" s="2"/>
      <c r="J970" s="2"/>
      <c r="K970" s="2"/>
      <c r="L970" s="2"/>
      <c r="M970" s="2"/>
      <c r="N970" s="2"/>
      <c r="O970" s="2"/>
      <c r="P970" s="2"/>
      <c r="Q970" s="2"/>
      <c r="R970" s="2"/>
      <c r="S970" s="2"/>
      <c r="T970" s="2"/>
      <c r="U970" s="2"/>
      <c r="V970" s="2"/>
      <c r="W970" s="2"/>
      <c r="X970" s="2"/>
      <c r="Y970" s="2"/>
      <c r="Z970" s="2"/>
      <c r="AA970" s="1622"/>
    </row>
    <row r="971" spans="1:27" ht="15.75">
      <c r="A971" s="2"/>
      <c r="B971" s="64"/>
      <c r="C971" s="2"/>
      <c r="D971" s="2"/>
      <c r="E971" s="2"/>
      <c r="F971" s="2"/>
      <c r="G971" s="2"/>
      <c r="H971" s="2"/>
      <c r="I971" s="2"/>
      <c r="J971" s="2"/>
      <c r="K971" s="2"/>
      <c r="L971" s="2"/>
      <c r="M971" s="2"/>
      <c r="N971" s="2"/>
      <c r="O971" s="2"/>
      <c r="P971" s="2"/>
      <c r="Q971" s="2"/>
      <c r="R971" s="2"/>
      <c r="S971" s="2"/>
      <c r="T971" s="2"/>
      <c r="U971" s="2"/>
      <c r="V971" s="2"/>
      <c r="W971" s="2"/>
      <c r="X971" s="2"/>
      <c r="Y971" s="2"/>
      <c r="Z971" s="2"/>
      <c r="AA971" s="1622"/>
    </row>
    <row r="972" spans="1:27" ht="15.75">
      <c r="A972" s="2"/>
      <c r="B972" s="64"/>
      <c r="C972" s="2"/>
      <c r="D972" s="2"/>
      <c r="E972" s="2"/>
      <c r="F972" s="2"/>
      <c r="G972" s="2"/>
      <c r="H972" s="2"/>
      <c r="I972" s="2"/>
      <c r="J972" s="2"/>
      <c r="K972" s="2"/>
      <c r="L972" s="2"/>
      <c r="M972" s="2"/>
      <c r="N972" s="2"/>
      <c r="O972" s="2"/>
      <c r="P972" s="2"/>
      <c r="Q972" s="2"/>
      <c r="R972" s="2"/>
      <c r="S972" s="2"/>
      <c r="T972" s="2"/>
      <c r="U972" s="2"/>
      <c r="V972" s="2"/>
      <c r="W972" s="2"/>
      <c r="X972" s="2"/>
      <c r="Y972" s="2"/>
      <c r="Z972" s="2"/>
      <c r="AA972" s="1622"/>
    </row>
    <row r="973" spans="1:27" ht="15.75">
      <c r="A973" s="2"/>
      <c r="B973" s="64"/>
      <c r="C973" s="2"/>
      <c r="D973" s="2"/>
      <c r="E973" s="2"/>
      <c r="F973" s="2"/>
      <c r="G973" s="2"/>
      <c r="H973" s="2"/>
      <c r="I973" s="2"/>
      <c r="J973" s="2"/>
      <c r="K973" s="2"/>
      <c r="L973" s="2"/>
      <c r="M973" s="2"/>
      <c r="N973" s="2"/>
      <c r="O973" s="2"/>
      <c r="P973" s="2"/>
      <c r="Q973" s="2"/>
      <c r="R973" s="2"/>
      <c r="S973" s="2"/>
      <c r="T973" s="2"/>
      <c r="U973" s="2"/>
      <c r="V973" s="2"/>
      <c r="W973" s="2"/>
      <c r="X973" s="2"/>
      <c r="Y973" s="2"/>
      <c r="Z973" s="2"/>
      <c r="AA973" s="1622"/>
    </row>
    <row r="974" spans="1:27" ht="15.75">
      <c r="A974" s="2"/>
      <c r="B974" s="64"/>
      <c r="C974" s="2"/>
      <c r="D974" s="2"/>
      <c r="E974" s="2"/>
      <c r="F974" s="2"/>
      <c r="G974" s="2"/>
      <c r="H974" s="2"/>
      <c r="I974" s="2"/>
      <c r="J974" s="2"/>
      <c r="K974" s="2"/>
      <c r="L974" s="2"/>
      <c r="M974" s="2"/>
      <c r="N974" s="2"/>
      <c r="O974" s="2"/>
      <c r="P974" s="2"/>
      <c r="Q974" s="2"/>
      <c r="R974" s="2"/>
      <c r="S974" s="2"/>
      <c r="T974" s="2"/>
      <c r="U974" s="2"/>
      <c r="V974" s="2"/>
      <c r="W974" s="2"/>
      <c r="X974" s="2"/>
      <c r="Y974" s="2"/>
      <c r="Z974" s="2"/>
      <c r="AA974" s="1622"/>
    </row>
    <row r="975" spans="1:27" ht="15.75">
      <c r="A975" s="2"/>
      <c r="B975" s="64"/>
      <c r="C975" s="2"/>
      <c r="D975" s="2"/>
      <c r="E975" s="2"/>
      <c r="F975" s="2"/>
      <c r="G975" s="2"/>
      <c r="H975" s="2"/>
      <c r="I975" s="2"/>
      <c r="J975" s="2"/>
      <c r="K975" s="2"/>
      <c r="L975" s="2"/>
      <c r="M975" s="2"/>
      <c r="N975" s="2"/>
      <c r="O975" s="2"/>
      <c r="P975" s="2"/>
      <c r="Q975" s="2"/>
      <c r="R975" s="2"/>
      <c r="S975" s="2"/>
      <c r="T975" s="2"/>
      <c r="U975" s="2"/>
      <c r="V975" s="2"/>
      <c r="W975" s="2"/>
      <c r="X975" s="2"/>
      <c r="Y975" s="2"/>
      <c r="Z975" s="2"/>
      <c r="AA975" s="1622"/>
    </row>
    <row r="976" spans="1:27" ht="15.75">
      <c r="A976" s="2"/>
      <c r="B976" s="64"/>
      <c r="C976" s="2"/>
      <c r="D976" s="2"/>
      <c r="E976" s="2"/>
      <c r="F976" s="2"/>
      <c r="G976" s="2"/>
      <c r="H976" s="2"/>
      <c r="I976" s="2"/>
      <c r="J976" s="2"/>
      <c r="K976" s="2"/>
      <c r="L976" s="2"/>
      <c r="M976" s="2"/>
      <c r="N976" s="2"/>
      <c r="O976" s="2"/>
      <c r="P976" s="2"/>
      <c r="Q976" s="2"/>
      <c r="R976" s="2"/>
      <c r="S976" s="2"/>
      <c r="T976" s="2"/>
      <c r="U976" s="2"/>
      <c r="V976" s="2"/>
      <c r="W976" s="2"/>
      <c r="X976" s="2"/>
      <c r="Y976" s="2"/>
      <c r="Z976" s="2"/>
      <c r="AA976" s="1622"/>
    </row>
    <row r="977" spans="1:27" ht="15.75">
      <c r="A977" s="2"/>
      <c r="B977" s="64"/>
      <c r="C977" s="2"/>
      <c r="D977" s="2"/>
      <c r="E977" s="2"/>
      <c r="F977" s="2"/>
      <c r="G977" s="2"/>
      <c r="H977" s="2"/>
      <c r="I977" s="2"/>
      <c r="J977" s="2"/>
      <c r="K977" s="2"/>
      <c r="L977" s="2"/>
      <c r="M977" s="2"/>
      <c r="N977" s="2"/>
      <c r="O977" s="2"/>
      <c r="P977" s="2"/>
      <c r="Q977" s="2"/>
      <c r="R977" s="2"/>
      <c r="S977" s="2"/>
      <c r="T977" s="2"/>
      <c r="U977" s="2"/>
      <c r="V977" s="2"/>
      <c r="W977" s="2"/>
      <c r="X977" s="2"/>
      <c r="Y977" s="2"/>
      <c r="Z977" s="2"/>
      <c r="AA977" s="1622"/>
    </row>
    <row r="978" spans="1:27" ht="15.75">
      <c r="A978" s="2"/>
      <c r="B978" s="64"/>
      <c r="C978" s="2"/>
      <c r="D978" s="2"/>
      <c r="E978" s="2"/>
      <c r="F978" s="2"/>
      <c r="G978" s="2"/>
      <c r="H978" s="2"/>
      <c r="I978" s="2"/>
      <c r="J978" s="2"/>
      <c r="K978" s="2"/>
      <c r="L978" s="2"/>
      <c r="M978" s="2"/>
      <c r="N978" s="2"/>
      <c r="O978" s="2"/>
      <c r="P978" s="2"/>
      <c r="Q978" s="2"/>
      <c r="R978" s="2"/>
      <c r="S978" s="2"/>
      <c r="T978" s="2"/>
      <c r="U978" s="2"/>
      <c r="V978" s="2"/>
      <c r="W978" s="2"/>
      <c r="X978" s="2"/>
      <c r="Y978" s="2"/>
      <c r="Z978" s="2"/>
      <c r="AA978" s="1622"/>
    </row>
    <row r="979" spans="1:27" ht="15.75">
      <c r="A979" s="2"/>
      <c r="B979" s="64"/>
      <c r="C979" s="2"/>
      <c r="D979" s="2"/>
      <c r="E979" s="2"/>
      <c r="F979" s="2"/>
      <c r="G979" s="2"/>
      <c r="H979" s="2"/>
      <c r="I979" s="2"/>
      <c r="J979" s="2"/>
      <c r="K979" s="2"/>
      <c r="L979" s="2"/>
      <c r="M979" s="2"/>
      <c r="N979" s="2"/>
      <c r="O979" s="2"/>
      <c r="P979" s="2"/>
      <c r="Q979" s="2"/>
      <c r="R979" s="2"/>
      <c r="S979" s="2"/>
      <c r="T979" s="2"/>
      <c r="U979" s="2"/>
      <c r="V979" s="2"/>
      <c r="W979" s="2"/>
      <c r="X979" s="2"/>
      <c r="Y979" s="2"/>
      <c r="Z979" s="2"/>
      <c r="AA979" s="1622"/>
    </row>
    <row r="980" spans="1:27" ht="15.75">
      <c r="A980" s="2"/>
      <c r="B980" s="64"/>
      <c r="C980" s="2"/>
      <c r="D980" s="2"/>
      <c r="E980" s="2"/>
      <c r="F980" s="2"/>
      <c r="G980" s="2"/>
      <c r="H980" s="2"/>
      <c r="I980" s="2"/>
      <c r="J980" s="2"/>
      <c r="K980" s="2"/>
      <c r="L980" s="2"/>
      <c r="M980" s="2"/>
      <c r="N980" s="2"/>
      <c r="O980" s="2"/>
      <c r="P980" s="2"/>
      <c r="Q980" s="2"/>
      <c r="R980" s="2"/>
      <c r="S980" s="2"/>
      <c r="T980" s="2"/>
      <c r="U980" s="2"/>
      <c r="V980" s="2"/>
      <c r="W980" s="2"/>
      <c r="X980" s="2"/>
      <c r="Y980" s="2"/>
      <c r="Z980" s="2"/>
      <c r="AA980" s="1622"/>
    </row>
    <row r="981" spans="1:27" ht="15.75">
      <c r="A981" s="2"/>
      <c r="B981" s="64"/>
      <c r="C981" s="2"/>
      <c r="D981" s="2"/>
      <c r="E981" s="2"/>
      <c r="F981" s="2"/>
      <c r="G981" s="2"/>
      <c r="H981" s="2"/>
      <c r="I981" s="2"/>
      <c r="J981" s="2"/>
      <c r="K981" s="2"/>
      <c r="L981" s="2"/>
      <c r="M981" s="2"/>
      <c r="N981" s="2"/>
      <c r="O981" s="2"/>
      <c r="P981" s="2"/>
      <c r="Q981" s="2"/>
      <c r="R981" s="2"/>
      <c r="S981" s="2"/>
      <c r="T981" s="2"/>
      <c r="U981" s="2"/>
      <c r="V981" s="2"/>
      <c r="W981" s="2"/>
      <c r="X981" s="2"/>
      <c r="Y981" s="2"/>
      <c r="Z981" s="2"/>
      <c r="AA981" s="1622"/>
    </row>
    <row r="982" spans="1:27" ht="15.75">
      <c r="A982" s="2"/>
      <c r="B982" s="64"/>
      <c r="C982" s="2"/>
      <c r="D982" s="2"/>
      <c r="E982" s="2"/>
      <c r="F982" s="2"/>
      <c r="G982" s="2"/>
      <c r="H982" s="2"/>
      <c r="I982" s="2"/>
      <c r="J982" s="2"/>
      <c r="K982" s="2"/>
      <c r="L982" s="2"/>
      <c r="M982" s="2"/>
      <c r="N982" s="2"/>
      <c r="O982" s="2"/>
      <c r="P982" s="2"/>
      <c r="Q982" s="2"/>
      <c r="R982" s="2"/>
      <c r="S982" s="2"/>
      <c r="T982" s="2"/>
      <c r="U982" s="2"/>
      <c r="V982" s="2"/>
      <c r="W982" s="2"/>
      <c r="X982" s="2"/>
      <c r="Y982" s="2"/>
      <c r="Z982" s="2"/>
      <c r="AA982" s="1622"/>
    </row>
    <row r="983" spans="1:27" ht="15.75">
      <c r="A983" s="2"/>
      <c r="B983" s="64"/>
      <c r="C983" s="2"/>
      <c r="D983" s="2"/>
      <c r="E983" s="2"/>
      <c r="F983" s="2"/>
      <c r="G983" s="2"/>
      <c r="H983" s="2"/>
      <c r="I983" s="2"/>
      <c r="J983" s="2"/>
      <c r="K983" s="2"/>
      <c r="L983" s="2"/>
      <c r="M983" s="2"/>
      <c r="N983" s="2"/>
      <c r="O983" s="2"/>
      <c r="P983" s="2"/>
      <c r="Q983" s="2"/>
      <c r="R983" s="2"/>
      <c r="S983" s="2"/>
      <c r="T983" s="2"/>
      <c r="U983" s="2"/>
      <c r="V983" s="2"/>
      <c r="W983" s="2"/>
      <c r="X983" s="2"/>
      <c r="Y983" s="2"/>
      <c r="Z983" s="2"/>
      <c r="AA983" s="1622"/>
    </row>
    <row r="984" spans="1:27" ht="15.75">
      <c r="A984" s="2"/>
      <c r="B984" s="64"/>
      <c r="C984" s="2"/>
      <c r="D984" s="2"/>
      <c r="E984" s="2"/>
      <c r="F984" s="2"/>
      <c r="G984" s="2"/>
      <c r="H984" s="2"/>
      <c r="I984" s="2"/>
      <c r="J984" s="2"/>
      <c r="K984" s="2"/>
      <c r="L984" s="2"/>
      <c r="M984" s="2"/>
      <c r="N984" s="2"/>
      <c r="O984" s="2"/>
      <c r="P984" s="2"/>
      <c r="Q984" s="2"/>
      <c r="R984" s="2"/>
      <c r="S984" s="2"/>
      <c r="T984" s="2"/>
      <c r="U984" s="2"/>
      <c r="V984" s="2"/>
      <c r="W984" s="2"/>
      <c r="X984" s="2"/>
      <c r="Y984" s="2"/>
      <c r="Z984" s="2"/>
      <c r="AA984" s="1622"/>
    </row>
    <row r="985" spans="1:27" ht="15.75">
      <c r="A985" s="2"/>
      <c r="B985" s="64"/>
      <c r="C985" s="2"/>
      <c r="D985" s="2"/>
      <c r="E985" s="2"/>
      <c r="F985" s="2"/>
      <c r="G985" s="2"/>
      <c r="H985" s="2"/>
      <c r="I985" s="2"/>
      <c r="J985" s="2"/>
      <c r="K985" s="2"/>
      <c r="L985" s="2"/>
      <c r="M985" s="2"/>
      <c r="N985" s="2"/>
      <c r="O985" s="2"/>
      <c r="P985" s="2"/>
      <c r="Q985" s="2"/>
      <c r="R985" s="2"/>
      <c r="S985" s="2"/>
      <c r="T985" s="2"/>
      <c r="U985" s="2"/>
      <c r="V985" s="2"/>
      <c r="W985" s="2"/>
      <c r="X985" s="2"/>
      <c r="Y985" s="2"/>
      <c r="Z985" s="2"/>
      <c r="AA985" s="1622"/>
    </row>
    <row r="986" spans="1:27" ht="15.75">
      <c r="A986" s="2"/>
      <c r="B986" s="64"/>
      <c r="C986" s="2"/>
      <c r="D986" s="2"/>
      <c r="E986" s="2"/>
      <c r="F986" s="2"/>
      <c r="G986" s="2"/>
      <c r="H986" s="2"/>
      <c r="I986" s="2"/>
      <c r="J986" s="2"/>
      <c r="K986" s="2"/>
      <c r="L986" s="2"/>
      <c r="M986" s="2"/>
      <c r="N986" s="2"/>
      <c r="O986" s="2"/>
      <c r="P986" s="2"/>
      <c r="Q986" s="2"/>
      <c r="R986" s="2"/>
      <c r="S986" s="2"/>
      <c r="T986" s="2"/>
      <c r="U986" s="2"/>
      <c r="V986" s="2"/>
      <c r="W986" s="2"/>
      <c r="X986" s="2"/>
      <c r="Y986" s="2"/>
      <c r="Z986" s="2"/>
      <c r="AA986" s="1622"/>
    </row>
    <row r="987" spans="1:27" ht="15.75">
      <c r="A987" s="2"/>
      <c r="B987" s="64"/>
      <c r="C987" s="2"/>
      <c r="D987" s="2"/>
      <c r="E987" s="2"/>
      <c r="F987" s="2"/>
      <c r="G987" s="2"/>
      <c r="H987" s="2"/>
      <c r="I987" s="2"/>
      <c r="J987" s="2"/>
      <c r="K987" s="2"/>
      <c r="L987" s="2"/>
      <c r="M987" s="2"/>
      <c r="N987" s="2"/>
      <c r="O987" s="2"/>
      <c r="P987" s="2"/>
      <c r="Q987" s="2"/>
      <c r="R987" s="2"/>
      <c r="S987" s="2"/>
      <c r="T987" s="2"/>
      <c r="U987" s="2"/>
      <c r="V987" s="2"/>
      <c r="W987" s="2"/>
      <c r="X987" s="2"/>
      <c r="Y987" s="2"/>
      <c r="Z987" s="2"/>
      <c r="AA987" s="1622"/>
    </row>
    <row r="988" spans="1:27" ht="15.75">
      <c r="A988" s="2"/>
      <c r="B988" s="64"/>
      <c r="C988" s="2"/>
      <c r="D988" s="2"/>
      <c r="E988" s="2"/>
      <c r="F988" s="2"/>
      <c r="G988" s="2"/>
      <c r="H988" s="2"/>
      <c r="I988" s="2"/>
      <c r="J988" s="2"/>
      <c r="K988" s="2"/>
      <c r="L988" s="2"/>
      <c r="M988" s="2"/>
      <c r="N988" s="2"/>
      <c r="O988" s="2"/>
      <c r="P988" s="2"/>
      <c r="Q988" s="2"/>
      <c r="R988" s="2"/>
      <c r="S988" s="2"/>
      <c r="T988" s="2"/>
      <c r="U988" s="2"/>
      <c r="V988" s="2"/>
      <c r="W988" s="2"/>
      <c r="X988" s="2"/>
      <c r="Y988" s="2"/>
      <c r="Z988" s="2"/>
      <c r="AA988" s="1622"/>
    </row>
    <row r="989" spans="1:27" ht="15.75">
      <c r="A989" s="2"/>
      <c r="B989" s="64"/>
      <c r="C989" s="2"/>
      <c r="D989" s="2"/>
      <c r="E989" s="2"/>
      <c r="F989" s="2"/>
      <c r="G989" s="2"/>
      <c r="H989" s="2"/>
      <c r="I989" s="2"/>
      <c r="J989" s="2"/>
      <c r="K989" s="2"/>
      <c r="L989" s="2"/>
      <c r="M989" s="2"/>
      <c r="N989" s="2"/>
      <c r="O989" s="2"/>
      <c r="P989" s="2"/>
      <c r="Q989" s="2"/>
      <c r="R989" s="2"/>
      <c r="S989" s="2"/>
      <c r="T989" s="2"/>
      <c r="U989" s="2"/>
      <c r="V989" s="2"/>
      <c r="W989" s="2"/>
      <c r="X989" s="2"/>
      <c r="Y989" s="2"/>
      <c r="Z989" s="2"/>
      <c r="AA989" s="1622"/>
    </row>
    <row r="990" spans="1:27" ht="15.75">
      <c r="A990" s="2"/>
      <c r="B990" s="64"/>
      <c r="C990" s="2"/>
      <c r="D990" s="2"/>
      <c r="E990" s="2"/>
      <c r="F990" s="2"/>
      <c r="G990" s="2"/>
      <c r="H990" s="2"/>
      <c r="I990" s="2"/>
      <c r="J990" s="2"/>
      <c r="K990" s="2"/>
      <c r="L990" s="2"/>
      <c r="M990" s="2"/>
      <c r="N990" s="2"/>
      <c r="O990" s="2"/>
      <c r="P990" s="2"/>
      <c r="Q990" s="2"/>
      <c r="R990" s="2"/>
      <c r="S990" s="2"/>
      <c r="T990" s="2"/>
      <c r="U990" s="2"/>
      <c r="V990" s="2"/>
      <c r="W990" s="2"/>
      <c r="X990" s="2"/>
      <c r="Y990" s="2"/>
      <c r="Z990" s="2"/>
      <c r="AA990" s="1622"/>
    </row>
    <row r="991" spans="1:27" ht="15.75">
      <c r="A991" s="2"/>
      <c r="B991" s="64"/>
      <c r="C991" s="2"/>
      <c r="D991" s="2"/>
      <c r="E991" s="2"/>
      <c r="F991" s="2"/>
      <c r="G991" s="2"/>
      <c r="H991" s="2"/>
      <c r="I991" s="2"/>
      <c r="J991" s="2"/>
      <c r="K991" s="2"/>
      <c r="L991" s="2"/>
      <c r="M991" s="2"/>
      <c r="N991" s="2"/>
      <c r="O991" s="2"/>
      <c r="P991" s="2"/>
      <c r="Q991" s="2"/>
      <c r="R991" s="2"/>
      <c r="S991" s="2"/>
      <c r="T991" s="2"/>
      <c r="U991" s="2"/>
      <c r="V991" s="2"/>
      <c r="W991" s="2"/>
      <c r="X991" s="2"/>
      <c r="Y991" s="2"/>
      <c r="Z991" s="2"/>
      <c r="AA991" s="1622"/>
    </row>
    <row r="992" spans="1:27" ht="15.75">
      <c r="A992" s="2"/>
      <c r="B992" s="64"/>
      <c r="C992" s="2"/>
      <c r="D992" s="2"/>
      <c r="E992" s="2"/>
      <c r="F992" s="2"/>
      <c r="G992" s="2"/>
      <c r="H992" s="2"/>
      <c r="I992" s="2"/>
      <c r="J992" s="2"/>
      <c r="K992" s="2"/>
      <c r="L992" s="2"/>
      <c r="M992" s="2"/>
      <c r="N992" s="2"/>
      <c r="O992" s="2"/>
      <c r="P992" s="2"/>
      <c r="Q992" s="2"/>
      <c r="R992" s="2"/>
      <c r="S992" s="2"/>
      <c r="T992" s="2"/>
      <c r="U992" s="2"/>
      <c r="V992" s="2"/>
      <c r="W992" s="2"/>
      <c r="X992" s="2"/>
      <c r="Y992" s="2"/>
      <c r="Z992" s="2"/>
      <c r="AA992" s="1622"/>
    </row>
    <row r="993" spans="1:27" ht="15.75">
      <c r="A993" s="2"/>
      <c r="B993" s="64"/>
      <c r="C993" s="2"/>
      <c r="D993" s="2"/>
      <c r="E993" s="2"/>
      <c r="F993" s="2"/>
      <c r="G993" s="2"/>
      <c r="H993" s="2"/>
      <c r="I993" s="2"/>
      <c r="J993" s="2"/>
      <c r="K993" s="2"/>
      <c r="L993" s="2"/>
      <c r="M993" s="2"/>
      <c r="N993" s="2"/>
      <c r="O993" s="2"/>
      <c r="P993" s="2"/>
      <c r="Q993" s="2"/>
      <c r="R993" s="2"/>
      <c r="S993" s="2"/>
      <c r="T993" s="2"/>
      <c r="U993" s="2"/>
      <c r="V993" s="2"/>
      <c r="W993" s="2"/>
      <c r="X993" s="2"/>
      <c r="Y993" s="2"/>
      <c r="Z993" s="2"/>
      <c r="AA993" s="1622"/>
    </row>
    <row r="994" spans="1:27" ht="15.75">
      <c r="A994" s="2"/>
      <c r="B994" s="64"/>
      <c r="C994" s="2"/>
      <c r="D994" s="2"/>
      <c r="E994" s="2"/>
      <c r="F994" s="2"/>
      <c r="G994" s="2"/>
      <c r="H994" s="2"/>
      <c r="I994" s="2"/>
      <c r="J994" s="2"/>
      <c r="K994" s="2"/>
      <c r="L994" s="2"/>
      <c r="M994" s="2"/>
      <c r="N994" s="2"/>
      <c r="O994" s="2"/>
      <c r="P994" s="2"/>
      <c r="Q994" s="2"/>
      <c r="R994" s="2"/>
      <c r="S994" s="2"/>
      <c r="T994" s="2"/>
      <c r="U994" s="2"/>
      <c r="V994" s="2"/>
      <c r="W994" s="2"/>
      <c r="X994" s="2"/>
      <c r="Y994" s="2"/>
      <c r="Z994" s="2"/>
      <c r="AA994" s="1622"/>
    </row>
    <row r="995" spans="1:27" ht="15.75">
      <c r="A995" s="2"/>
      <c r="B995" s="64"/>
      <c r="C995" s="2"/>
      <c r="D995" s="2"/>
      <c r="E995" s="2"/>
      <c r="F995" s="2"/>
      <c r="G995" s="2"/>
      <c r="H995" s="2"/>
      <c r="I995" s="2"/>
      <c r="J995" s="2"/>
      <c r="K995" s="2"/>
      <c r="L995" s="2"/>
      <c r="M995" s="2"/>
      <c r="N995" s="2"/>
      <c r="O995" s="2"/>
      <c r="P995" s="2"/>
      <c r="Q995" s="2"/>
      <c r="R995" s="2"/>
      <c r="S995" s="2"/>
      <c r="T995" s="2"/>
      <c r="U995" s="2"/>
      <c r="V995" s="2"/>
      <c r="W995" s="2"/>
      <c r="X995" s="2"/>
      <c r="Y995" s="2"/>
      <c r="Z995" s="2"/>
      <c r="AA995" s="1622"/>
    </row>
    <row r="996" spans="1:27" ht="15.75">
      <c r="A996" s="2"/>
      <c r="B996" s="64"/>
      <c r="C996" s="2"/>
      <c r="D996" s="2"/>
      <c r="E996" s="2"/>
      <c r="F996" s="2"/>
      <c r="G996" s="2"/>
      <c r="H996" s="2"/>
      <c r="I996" s="2"/>
      <c r="J996" s="2"/>
      <c r="K996" s="2"/>
      <c r="L996" s="2"/>
      <c r="M996" s="2"/>
      <c r="N996" s="2"/>
      <c r="O996" s="2"/>
      <c r="P996" s="2"/>
      <c r="Q996" s="2"/>
      <c r="R996" s="2"/>
      <c r="S996" s="2"/>
      <c r="T996" s="2"/>
      <c r="U996" s="2"/>
      <c r="V996" s="2"/>
      <c r="W996" s="2"/>
      <c r="X996" s="2"/>
      <c r="Y996" s="2"/>
      <c r="Z996" s="2"/>
      <c r="AA996" s="1622"/>
    </row>
    <row r="997" spans="1:27" ht="15.75">
      <c r="A997" s="2"/>
      <c r="B997" s="64"/>
      <c r="C997" s="2"/>
      <c r="D997" s="2"/>
      <c r="E997" s="2"/>
      <c r="F997" s="2"/>
      <c r="G997" s="2"/>
      <c r="H997" s="2"/>
      <c r="I997" s="2"/>
      <c r="J997" s="2"/>
      <c r="K997" s="2"/>
      <c r="L997" s="2"/>
      <c r="M997" s="2"/>
      <c r="N997" s="2"/>
      <c r="O997" s="2"/>
      <c r="P997" s="2"/>
      <c r="Q997" s="2"/>
      <c r="R997" s="2"/>
      <c r="S997" s="2"/>
      <c r="T997" s="2"/>
      <c r="U997" s="2"/>
      <c r="V997" s="2"/>
      <c r="W997" s="2"/>
      <c r="X997" s="2"/>
      <c r="Y997" s="2"/>
      <c r="Z997" s="2"/>
      <c r="AA997" s="1622"/>
    </row>
    <row r="998" spans="1:27" ht="15.75">
      <c r="A998" s="2"/>
      <c r="B998" s="64"/>
      <c r="C998" s="2"/>
      <c r="D998" s="2"/>
      <c r="E998" s="2"/>
      <c r="F998" s="2"/>
      <c r="G998" s="2"/>
      <c r="H998" s="2"/>
      <c r="I998" s="2"/>
      <c r="J998" s="2"/>
      <c r="K998" s="2"/>
      <c r="L998" s="2"/>
      <c r="M998" s="2"/>
      <c r="N998" s="2"/>
      <c r="O998" s="2"/>
      <c r="P998" s="2"/>
      <c r="Q998" s="2"/>
      <c r="R998" s="2"/>
      <c r="S998" s="2"/>
      <c r="T998" s="2"/>
      <c r="U998" s="2"/>
      <c r="V998" s="2"/>
      <c r="W998" s="2"/>
      <c r="X998" s="2"/>
      <c r="Y998" s="2"/>
      <c r="Z998" s="2"/>
      <c r="AA998" s="1622"/>
    </row>
    <row r="999" spans="1:27" ht="15.75">
      <c r="A999" s="2"/>
      <c r="B999" s="64"/>
      <c r="C999" s="2"/>
      <c r="D999" s="2"/>
      <c r="E999" s="2"/>
      <c r="F999" s="2"/>
      <c r="G999" s="2"/>
      <c r="H999" s="2"/>
      <c r="I999" s="2"/>
      <c r="J999" s="2"/>
      <c r="K999" s="2"/>
      <c r="L999" s="2"/>
      <c r="M999" s="2"/>
      <c r="N999" s="2"/>
      <c r="O999" s="2"/>
      <c r="P999" s="2"/>
      <c r="Q999" s="2"/>
      <c r="R999" s="2"/>
      <c r="S999" s="2"/>
      <c r="T999" s="2"/>
      <c r="U999" s="2"/>
      <c r="V999" s="2"/>
      <c r="W999" s="2"/>
      <c r="X999" s="2"/>
      <c r="Y999" s="2"/>
      <c r="Z999" s="2"/>
      <c r="AA999" s="1622"/>
    </row>
    <row r="1000" spans="1:27" ht="15.75">
      <c r="A1000" s="2"/>
      <c r="B1000" s="64"/>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1622"/>
    </row>
    <row r="1001" spans="1:27" ht="15.75">
      <c r="A1001" s="2"/>
      <c r="B1001" s="64"/>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1622"/>
    </row>
    <row r="1002" spans="1:27">
      <c r="A1002" s="1622"/>
      <c r="B1002" s="1622"/>
      <c r="C1002" s="1622"/>
      <c r="D1002" s="1622"/>
      <c r="E1002" s="1622"/>
      <c r="F1002" s="1622"/>
      <c r="G1002" s="1622"/>
      <c r="H1002" s="1622"/>
      <c r="I1002" s="1622"/>
      <c r="J1002" s="1622"/>
      <c r="K1002" s="1622"/>
      <c r="L1002" s="1622"/>
      <c r="M1002" s="1622"/>
      <c r="N1002" s="1622"/>
      <c r="O1002" s="1622"/>
      <c r="P1002" s="1622"/>
      <c r="Q1002" s="1622"/>
      <c r="R1002" s="1622"/>
      <c r="S1002" s="1622"/>
      <c r="T1002" s="1622"/>
      <c r="U1002" s="1622"/>
      <c r="V1002" s="1622"/>
      <c r="W1002" s="1622"/>
      <c r="X1002" s="1622"/>
      <c r="Y1002" s="1622"/>
      <c r="Z1002" s="1622"/>
      <c r="AA1002" s="1622"/>
    </row>
  </sheetData>
  <mergeCells count="106">
    <mergeCell ref="C65:M65"/>
    <mergeCell ref="C66:M66"/>
    <mergeCell ref="C67:M67"/>
    <mergeCell ref="C68:M68"/>
    <mergeCell ref="A60:A62"/>
    <mergeCell ref="C60:M60"/>
    <mergeCell ref="C61:M61"/>
    <mergeCell ref="C62:M62"/>
    <mergeCell ref="C63:M63"/>
    <mergeCell ref="C64:M64"/>
    <mergeCell ref="C50:M50"/>
    <mergeCell ref="C51:M51"/>
    <mergeCell ref="A54:A59"/>
    <mergeCell ref="C54:M54"/>
    <mergeCell ref="C55:M55"/>
    <mergeCell ref="C56:M56"/>
    <mergeCell ref="C57:M57"/>
    <mergeCell ref="C58:M58"/>
    <mergeCell ref="C59:M59"/>
    <mergeCell ref="A17:A53"/>
    <mergeCell ref="C17:M17"/>
    <mergeCell ref="C18:M18"/>
    <mergeCell ref="B19:B25"/>
    <mergeCell ref="F23:H23"/>
    <mergeCell ref="B26:B29"/>
    <mergeCell ref="J31:L31"/>
    <mergeCell ref="B33:B35"/>
    <mergeCell ref="L45:M45"/>
    <mergeCell ref="B46:B49"/>
    <mergeCell ref="F47:F48"/>
    <mergeCell ref="G47:G48"/>
    <mergeCell ref="K47:M48"/>
    <mergeCell ref="I48:J48"/>
    <mergeCell ref="D41:E41"/>
    <mergeCell ref="F41:G41"/>
    <mergeCell ref="D42:E42"/>
    <mergeCell ref="F42:G42"/>
    <mergeCell ref="F44:G44"/>
    <mergeCell ref="H44:I44"/>
    <mergeCell ref="B36:B45"/>
    <mergeCell ref="D39:E39"/>
    <mergeCell ref="F39:G39"/>
    <mergeCell ref="H39:I39"/>
    <mergeCell ref="J39:K39"/>
    <mergeCell ref="L39:M39"/>
    <mergeCell ref="D40:E40"/>
    <mergeCell ref="F40:G40"/>
    <mergeCell ref="H40:I40"/>
    <mergeCell ref="J40:K40"/>
    <mergeCell ref="L40:M40"/>
    <mergeCell ref="F37:G37"/>
    <mergeCell ref="H37:I37"/>
    <mergeCell ref="J37:K37"/>
    <mergeCell ref="L37:M37"/>
    <mergeCell ref="D38:E38"/>
    <mergeCell ref="F38:G38"/>
    <mergeCell ref="H38:I38"/>
    <mergeCell ref="J38:K38"/>
    <mergeCell ref="L38:M38"/>
    <mergeCell ref="D37:E37"/>
    <mergeCell ref="I8:M8"/>
    <mergeCell ref="B9:B11"/>
    <mergeCell ref="F10:G10"/>
    <mergeCell ref="I10:J10"/>
    <mergeCell ref="C11:D11"/>
    <mergeCell ref="F11:G11"/>
    <mergeCell ref="J4:J5"/>
    <mergeCell ref="K4:K5"/>
    <mergeCell ref="L4:L5"/>
    <mergeCell ref="M4:M5"/>
    <mergeCell ref="V4:V5"/>
    <mergeCell ref="W4:W5"/>
    <mergeCell ref="X4:X5"/>
    <mergeCell ref="Y4:Y5"/>
    <mergeCell ref="Z4:Z5"/>
    <mergeCell ref="AA4:AA5"/>
    <mergeCell ref="P4:P5"/>
    <mergeCell ref="Q4:Q5"/>
    <mergeCell ref="R4:R5"/>
    <mergeCell ref="S4:S5"/>
    <mergeCell ref="T4:T5"/>
    <mergeCell ref="U4:U5"/>
    <mergeCell ref="N4:N5"/>
    <mergeCell ref="O4:O5"/>
    <mergeCell ref="A2:A16"/>
    <mergeCell ref="C2:M2"/>
    <mergeCell ref="C3:M3"/>
    <mergeCell ref="B4:B5"/>
    <mergeCell ref="C4:C5"/>
    <mergeCell ref="D4:D5"/>
    <mergeCell ref="E4:E5"/>
    <mergeCell ref="F4:G4"/>
    <mergeCell ref="H4:H5"/>
    <mergeCell ref="I4:I5"/>
    <mergeCell ref="I11:J11"/>
    <mergeCell ref="C12:M12"/>
    <mergeCell ref="C13:M13"/>
    <mergeCell ref="C14:M14"/>
    <mergeCell ref="B15:B16"/>
    <mergeCell ref="C15:D15"/>
    <mergeCell ref="F15:M15"/>
    <mergeCell ref="C16:M16"/>
    <mergeCell ref="F5:G5"/>
    <mergeCell ref="C6:M6"/>
    <mergeCell ref="C7:M7"/>
    <mergeCell ref="C8:D8"/>
  </mergeCells>
  <hyperlinks>
    <hyperlink ref="C58" r:id="rId1" display="mailto:falba@veeduriadistrital.gov.co" xr:uid="{00000000-0004-0000-7B00-000000000000}"/>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rgb="FFFFFFFF"/>
  </sheetPr>
  <dimension ref="A1:Q58"/>
  <sheetViews>
    <sheetView showGridLines="0" topLeftCell="B46" workbookViewId="0">
      <selection activeCell="G28" sqref="G28"/>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7" ht="22.5" customHeight="1" thickBot="1">
      <c r="A1" s="65"/>
      <c r="B1" s="66" t="s">
        <v>1476</v>
      </c>
      <c r="C1" s="67"/>
      <c r="D1" s="67"/>
      <c r="E1" s="67"/>
      <c r="F1" s="67"/>
      <c r="G1" s="67"/>
      <c r="H1" s="67"/>
      <c r="I1" s="67"/>
      <c r="J1" s="67"/>
      <c r="K1" s="67"/>
      <c r="L1" s="67"/>
      <c r="M1" s="68"/>
    </row>
    <row r="2" spans="1:17" ht="50.1" customHeight="1">
      <c r="A2" s="4898" t="s">
        <v>0</v>
      </c>
      <c r="B2" s="1373" t="s">
        <v>1</v>
      </c>
      <c r="C2" s="4285" t="s">
        <v>1477</v>
      </c>
      <c r="D2" s="4286"/>
      <c r="E2" s="4286"/>
      <c r="F2" s="4286"/>
      <c r="G2" s="4286"/>
      <c r="H2" s="4286"/>
      <c r="I2" s="4286"/>
      <c r="J2" s="4286"/>
      <c r="K2" s="4286"/>
      <c r="L2" s="4286"/>
      <c r="M2" s="4287"/>
    </row>
    <row r="3" spans="1:17" ht="46.5" customHeight="1">
      <c r="A3" s="3414"/>
      <c r="B3" s="259" t="s">
        <v>3</v>
      </c>
      <c r="C3" s="3054" t="s">
        <v>1441</v>
      </c>
      <c r="D3" s="3055"/>
      <c r="E3" s="3055"/>
      <c r="F3" s="3055"/>
      <c r="G3" s="3055"/>
      <c r="H3" s="3055"/>
      <c r="I3" s="3055"/>
      <c r="J3" s="3055"/>
      <c r="K3" s="3055"/>
      <c r="L3" s="3055"/>
      <c r="M3" s="3056"/>
    </row>
    <row r="4" spans="1:17" ht="18">
      <c r="A4" s="3414"/>
      <c r="B4" s="270" t="s">
        <v>5</v>
      </c>
      <c r="C4" s="4900" t="s">
        <v>6</v>
      </c>
      <c r="D4" s="4901"/>
      <c r="E4" s="4901"/>
      <c r="F4" s="4901"/>
      <c r="G4" s="4901"/>
      <c r="H4" s="4901"/>
      <c r="I4" s="4901"/>
      <c r="J4" s="4901"/>
      <c r="K4" s="4901"/>
      <c r="L4" s="4901"/>
      <c r="M4" s="4902"/>
    </row>
    <row r="5" spans="1:17">
      <c r="A5" s="3414"/>
      <c r="B5" s="270" t="s">
        <v>7</v>
      </c>
      <c r="C5" s="3059"/>
      <c r="D5" s="3060"/>
      <c r="E5" s="3060"/>
      <c r="F5" s="3060"/>
      <c r="G5" s="3060"/>
      <c r="H5" s="3060"/>
      <c r="I5" s="3060"/>
      <c r="J5" s="3060"/>
      <c r="K5" s="3060"/>
      <c r="L5" s="3060"/>
      <c r="M5" s="3062"/>
    </row>
    <row r="6" spans="1:17" ht="21" customHeight="1">
      <c r="A6" s="3414"/>
      <c r="B6" s="270" t="s">
        <v>9</v>
      </c>
      <c r="C6" s="3054"/>
      <c r="D6" s="3055"/>
      <c r="E6" s="3055"/>
      <c r="F6" s="3055"/>
      <c r="G6" s="3055"/>
      <c r="H6" s="3055"/>
      <c r="I6" s="3055"/>
      <c r="J6" s="3055"/>
      <c r="K6" s="3055"/>
      <c r="L6" s="3055"/>
      <c r="M6" s="3056"/>
    </row>
    <row r="7" spans="1:17">
      <c r="A7" s="3414"/>
      <c r="B7" s="259" t="s">
        <v>11</v>
      </c>
      <c r="C7" s="1450" t="s">
        <v>1182</v>
      </c>
      <c r="D7" s="136"/>
      <c r="E7" s="136"/>
      <c r="F7" s="136"/>
      <c r="G7" s="137"/>
      <c r="H7" s="138" t="s">
        <v>12</v>
      </c>
      <c r="I7" s="1451" t="s">
        <v>240</v>
      </c>
      <c r="J7" s="136"/>
      <c r="K7" s="136"/>
      <c r="L7" s="136"/>
      <c r="M7" s="1452"/>
    </row>
    <row r="8" spans="1:17">
      <c r="A8" s="3414"/>
      <c r="B8" s="4437" t="s">
        <v>13</v>
      </c>
      <c r="C8" s="1788" t="s">
        <v>1183</v>
      </c>
      <c r="D8" s="519"/>
      <c r="E8" s="519"/>
      <c r="F8" s="519"/>
      <c r="G8" s="519"/>
      <c r="H8" s="519"/>
      <c r="I8" s="519"/>
      <c r="J8" s="519"/>
      <c r="K8" s="519"/>
      <c r="L8" s="141"/>
      <c r="M8" s="142"/>
    </row>
    <row r="9" spans="1:17" ht="2.25" customHeight="1">
      <c r="A9" s="3414"/>
      <c r="B9" s="4438"/>
      <c r="C9" s="53"/>
      <c r="E9" s="252"/>
      <c r="H9" s="252"/>
      <c r="K9" s="252"/>
      <c r="M9" s="14"/>
    </row>
    <row r="10" spans="1:17">
      <c r="A10" s="3414"/>
      <c r="B10" s="4439"/>
      <c r="C10" s="181"/>
      <c r="D10" s="115"/>
      <c r="E10" s="71"/>
      <c r="F10" s="3064"/>
      <c r="G10" s="3064"/>
      <c r="H10" s="71"/>
      <c r="I10" s="3064"/>
      <c r="J10" s="3064"/>
      <c r="K10" s="71"/>
      <c r="L10" s="115"/>
      <c r="M10" s="143"/>
    </row>
    <row r="11" spans="1:17" ht="193.5" customHeight="1">
      <c r="A11" s="3414"/>
      <c r="B11" s="259" t="s">
        <v>136</v>
      </c>
      <c r="C11" s="3503" t="s">
        <v>1478</v>
      </c>
      <c r="D11" s="3504"/>
      <c r="E11" s="3504"/>
      <c r="F11" s="3504"/>
      <c r="G11" s="3504"/>
      <c r="H11" s="3504"/>
      <c r="I11" s="3504"/>
      <c r="J11" s="3504"/>
      <c r="K11" s="3504"/>
      <c r="L11" s="3504"/>
      <c r="M11" s="3505"/>
      <c r="Q11" s="2" t="s">
        <v>507</v>
      </c>
    </row>
    <row r="12" spans="1:17" ht="34.5" customHeight="1">
      <c r="A12" s="3414"/>
      <c r="B12" s="259" t="s">
        <v>19</v>
      </c>
      <c r="C12" s="3288" t="s">
        <v>1458</v>
      </c>
      <c r="D12" s="3289"/>
      <c r="E12" s="3289"/>
      <c r="F12" s="3289"/>
      <c r="G12" s="3289"/>
      <c r="H12" s="3289"/>
      <c r="I12" s="3289"/>
      <c r="J12" s="3289"/>
      <c r="K12" s="3289"/>
      <c r="L12" s="3289"/>
      <c r="M12" s="3290"/>
    </row>
    <row r="13" spans="1:17" ht="66.75" customHeight="1">
      <c r="A13" s="4899"/>
      <c r="B13" s="259" t="s">
        <v>21</v>
      </c>
      <c r="C13" s="4288" t="s">
        <v>1479</v>
      </c>
      <c r="D13" s="4289"/>
      <c r="E13" s="4289"/>
      <c r="F13" s="4289"/>
      <c r="G13" s="4289"/>
      <c r="H13" s="4289"/>
      <c r="I13" s="4289"/>
      <c r="J13" s="4289"/>
      <c r="K13" s="4289"/>
      <c r="L13" s="4289"/>
      <c r="M13" s="4290"/>
    </row>
    <row r="14" spans="1:17" ht="33" customHeight="1">
      <c r="A14" s="4893" t="s">
        <v>22</v>
      </c>
      <c r="B14" s="259" t="s">
        <v>23</v>
      </c>
      <c r="C14" s="3288" t="s">
        <v>109</v>
      </c>
      <c r="D14" s="3289"/>
      <c r="E14" s="3289"/>
      <c r="F14" s="3289"/>
      <c r="G14" s="3289"/>
      <c r="H14" s="3289"/>
      <c r="I14" s="3289"/>
      <c r="J14" s="3289"/>
      <c r="K14" s="3289"/>
      <c r="L14" s="3289"/>
      <c r="M14" s="3290"/>
    </row>
    <row r="15" spans="1:17" ht="93" customHeight="1">
      <c r="A15" s="3421"/>
      <c r="B15" s="259" t="s">
        <v>110</v>
      </c>
      <c r="C15" s="4288" t="s">
        <v>1480</v>
      </c>
      <c r="D15" s="4289"/>
      <c r="E15" s="4289"/>
      <c r="F15" s="4289"/>
      <c r="G15" s="4289"/>
      <c r="H15" s="4289"/>
      <c r="I15" s="4289"/>
      <c r="J15" s="4289"/>
      <c r="K15" s="4289"/>
      <c r="L15" s="4289"/>
      <c r="M15" s="4290"/>
    </row>
    <row r="16" spans="1:17" ht="8.25" customHeight="1">
      <c r="A16" s="3421"/>
      <c r="B16" s="3163" t="s">
        <v>26</v>
      </c>
      <c r="C16" s="145"/>
      <c r="D16" s="466"/>
      <c r="E16" s="466"/>
      <c r="F16" s="466"/>
      <c r="G16" s="466"/>
      <c r="H16" s="466"/>
      <c r="I16" s="466"/>
      <c r="J16" s="466"/>
      <c r="K16" s="466"/>
      <c r="L16" s="466"/>
      <c r="M16" s="79"/>
    </row>
    <row r="17" spans="1:13" ht="9" customHeight="1">
      <c r="A17" s="3421"/>
      <c r="B17" s="3135"/>
      <c r="C17" s="146"/>
      <c r="D17" s="81"/>
      <c r="E17" s="82"/>
      <c r="F17" s="81"/>
      <c r="G17" s="82"/>
      <c r="H17" s="81"/>
      <c r="I17" s="82"/>
      <c r="J17" s="81"/>
      <c r="K17" s="82"/>
      <c r="L17" s="82"/>
      <c r="M17" s="83"/>
    </row>
    <row r="18" spans="1:13">
      <c r="A18" s="3421"/>
      <c r="B18" s="3135"/>
      <c r="C18" s="1189" t="s">
        <v>27</v>
      </c>
      <c r="D18" s="85"/>
      <c r="E18" s="84" t="s">
        <v>28</v>
      </c>
      <c r="F18" s="85"/>
      <c r="G18" s="84" t="s">
        <v>29</v>
      </c>
      <c r="H18" s="85"/>
      <c r="I18" s="84" t="s">
        <v>30</v>
      </c>
      <c r="J18" s="85"/>
      <c r="K18" s="84" t="s">
        <v>31</v>
      </c>
      <c r="L18" s="86"/>
      <c r="M18" s="87"/>
    </row>
    <row r="19" spans="1:13">
      <c r="A19" s="3421"/>
      <c r="B19" s="3135"/>
      <c r="C19" s="1189" t="s">
        <v>32</v>
      </c>
      <c r="D19" s="114"/>
      <c r="E19" s="84" t="s">
        <v>33</v>
      </c>
      <c r="F19" s="88"/>
      <c r="G19" s="84" t="s">
        <v>34</v>
      </c>
      <c r="H19" s="88"/>
      <c r="I19" s="84" t="s">
        <v>35</v>
      </c>
      <c r="J19" s="114" t="s">
        <v>77</v>
      </c>
      <c r="K19" s="84" t="s">
        <v>37</v>
      </c>
      <c r="L19" s="86"/>
      <c r="M19" s="87"/>
    </row>
    <row r="20" spans="1:13">
      <c r="A20" s="3421"/>
      <c r="B20" s="3135"/>
      <c r="C20" s="1189" t="s">
        <v>38</v>
      </c>
      <c r="D20" s="520"/>
      <c r="E20" s="84" t="s">
        <v>39</v>
      </c>
      <c r="F20" s="1789" t="s">
        <v>507</v>
      </c>
      <c r="G20" s="447"/>
      <c r="H20" s="447"/>
      <c r="I20" s="447"/>
      <c r="J20" s="447"/>
      <c r="K20" s="447"/>
      <c r="L20" s="447"/>
      <c r="M20" s="89"/>
    </row>
    <row r="21" spans="1:13" ht="9.75" customHeight="1">
      <c r="A21" s="3421"/>
      <c r="B21" s="3136"/>
      <c r="C21" s="1193"/>
      <c r="D21" s="90"/>
      <c r="E21" s="90"/>
      <c r="F21" s="90"/>
      <c r="G21" s="90"/>
      <c r="H21" s="90"/>
      <c r="I21" s="90"/>
      <c r="J21" s="90"/>
      <c r="K21" s="90"/>
      <c r="L21" s="90"/>
      <c r="M21" s="91"/>
    </row>
    <row r="22" spans="1:13">
      <c r="A22" s="3421"/>
      <c r="B22" s="3163" t="s">
        <v>40</v>
      </c>
      <c r="C22" s="1194"/>
      <c r="D22" s="92"/>
      <c r="E22" s="92"/>
      <c r="F22" s="92"/>
      <c r="G22" s="92"/>
      <c r="H22" s="92"/>
      <c r="I22" s="92"/>
      <c r="J22" s="92"/>
      <c r="K22" s="92"/>
      <c r="M22" s="14"/>
    </row>
    <row r="23" spans="1:13">
      <c r="A23" s="3421"/>
      <c r="B23" s="3135"/>
      <c r="C23" s="1189" t="s">
        <v>41</v>
      </c>
      <c r="D23" s="88"/>
      <c r="E23" s="93"/>
      <c r="F23" s="84" t="s">
        <v>42</v>
      </c>
      <c r="G23" s="114"/>
      <c r="H23" s="93"/>
      <c r="I23" s="84" t="s">
        <v>43</v>
      </c>
      <c r="J23" s="520" t="s">
        <v>77</v>
      </c>
      <c r="K23" s="93"/>
      <c r="M23" s="14"/>
    </row>
    <row r="24" spans="1:13">
      <c r="A24" s="3421"/>
      <c r="B24" s="3135"/>
      <c r="C24" s="1189" t="s">
        <v>44</v>
      </c>
      <c r="D24" s="37"/>
      <c r="F24" s="84" t="s">
        <v>45</v>
      </c>
      <c r="G24" s="88"/>
      <c r="I24" s="38"/>
      <c r="K24" s="252"/>
      <c r="M24" s="14"/>
    </row>
    <row r="25" spans="1:13">
      <c r="A25" s="3421"/>
      <c r="B25" s="3135"/>
      <c r="C25" s="1195"/>
      <c r="D25" s="94"/>
      <c r="E25" s="94"/>
      <c r="F25" s="94"/>
      <c r="G25" s="94"/>
      <c r="H25" s="94"/>
      <c r="I25" s="94"/>
      <c r="J25" s="94"/>
      <c r="K25" s="94"/>
      <c r="M25" s="14"/>
    </row>
    <row r="26" spans="1:13">
      <c r="A26" s="3421"/>
      <c r="B26" s="266" t="s">
        <v>46</v>
      </c>
      <c r="C26" s="1200"/>
      <c r="D26" s="93"/>
      <c r="E26" s="93"/>
      <c r="F26" s="93"/>
      <c r="G26" s="93"/>
      <c r="H26" s="93"/>
      <c r="I26" s="93"/>
      <c r="J26" s="93"/>
      <c r="K26" s="93"/>
      <c r="L26" s="93"/>
      <c r="M26" s="96"/>
    </row>
    <row r="27" spans="1:13">
      <c r="A27" s="3421"/>
      <c r="B27" s="266"/>
      <c r="C27" s="1198" t="s">
        <v>47</v>
      </c>
      <c r="D27" s="1382" t="s">
        <v>112</v>
      </c>
      <c r="E27" s="93"/>
      <c r="F27" s="99" t="s">
        <v>48</v>
      </c>
      <c r="G27" s="88">
        <v>2017</v>
      </c>
      <c r="H27" s="93"/>
      <c r="I27" s="99" t="s">
        <v>50</v>
      </c>
      <c r="J27" s="3188" t="s">
        <v>195</v>
      </c>
      <c r="K27" s="3189"/>
      <c r="L27" s="3190"/>
      <c r="M27" s="96"/>
    </row>
    <row r="28" spans="1:13">
      <c r="A28" s="3421"/>
      <c r="B28" s="270"/>
      <c r="C28" s="1193"/>
      <c r="D28" s="90"/>
      <c r="E28" s="90"/>
      <c r="F28" s="90"/>
      <c r="G28" s="90"/>
      <c r="H28" s="90"/>
      <c r="I28" s="90"/>
      <c r="J28" s="90"/>
      <c r="K28" s="90"/>
      <c r="L28" s="90"/>
      <c r="M28" s="91"/>
    </row>
    <row r="29" spans="1:13" ht="8.25" customHeight="1">
      <c r="A29" s="3421"/>
      <c r="B29" s="3163" t="s">
        <v>53</v>
      </c>
      <c r="C29" s="166"/>
      <c r="D29" s="100"/>
      <c r="E29" s="100"/>
      <c r="F29" s="100"/>
      <c r="G29" s="100"/>
      <c r="H29" s="100"/>
      <c r="I29" s="100"/>
      <c r="J29" s="100"/>
      <c r="K29" s="100"/>
      <c r="M29" s="14"/>
    </row>
    <row r="30" spans="1:13">
      <c r="A30" s="3421"/>
      <c r="B30" s="3135"/>
      <c r="C30" s="1200" t="s">
        <v>54</v>
      </c>
      <c r="D30" s="1459">
        <v>2019</v>
      </c>
      <c r="E30" s="101"/>
      <c r="F30" s="93" t="s">
        <v>55</v>
      </c>
      <c r="G30" s="1383">
        <v>2021</v>
      </c>
      <c r="H30" s="101"/>
      <c r="I30" s="99"/>
      <c r="J30" s="101"/>
      <c r="K30" s="101"/>
      <c r="M30" s="14"/>
    </row>
    <row r="31" spans="1:13" ht="3" customHeight="1" thickBot="1">
      <c r="A31" s="3421"/>
      <c r="B31" s="3136"/>
      <c r="C31" s="1200"/>
      <c r="D31" s="1283"/>
      <c r="E31" s="101"/>
      <c r="F31" s="93"/>
      <c r="G31" s="101"/>
      <c r="H31" s="101"/>
      <c r="I31" s="99"/>
      <c r="J31" s="101"/>
      <c r="K31" s="101"/>
      <c r="M31" s="14"/>
    </row>
    <row r="32" spans="1:13" ht="8.25" customHeight="1">
      <c r="A32" s="3421"/>
      <c r="B32" s="4895" t="s">
        <v>56</v>
      </c>
      <c r="C32" s="1208"/>
      <c r="D32" s="1209"/>
      <c r="E32" s="1209"/>
      <c r="F32" s="1209"/>
      <c r="G32" s="1209"/>
      <c r="H32" s="1209"/>
      <c r="I32" s="1209"/>
      <c r="J32" s="1209"/>
      <c r="K32" s="1209"/>
      <c r="L32" s="1209"/>
      <c r="M32" s="1210"/>
    </row>
    <row r="33" spans="1:13">
      <c r="A33" s="3421"/>
      <c r="B33" s="4896"/>
      <c r="C33" s="170"/>
      <c r="D33" s="4423" t="s">
        <v>57</v>
      </c>
      <c r="E33" s="4423"/>
      <c r="F33" s="4423" t="s">
        <v>58</v>
      </c>
      <c r="G33" s="4423"/>
      <c r="H33" s="4423" t="s">
        <v>59</v>
      </c>
      <c r="I33" s="4423"/>
      <c r="J33" s="4426" t="s">
        <v>60</v>
      </c>
      <c r="K33" s="4426"/>
      <c r="L33" s="4423" t="s">
        <v>61</v>
      </c>
      <c r="M33" s="4427"/>
    </row>
    <row r="34" spans="1:13">
      <c r="A34" s="3421"/>
      <c r="B34" s="4896"/>
      <c r="C34" s="170"/>
      <c r="D34" s="3280"/>
      <c r="E34" s="3281"/>
      <c r="F34" s="3133">
        <v>1</v>
      </c>
      <c r="G34" s="3281"/>
      <c r="H34" s="3133">
        <v>1</v>
      </c>
      <c r="I34" s="3281"/>
      <c r="J34" s="3133">
        <v>1</v>
      </c>
      <c r="K34" s="3281"/>
      <c r="L34" s="3280"/>
      <c r="M34" s="3283"/>
    </row>
    <row r="35" spans="1:13">
      <c r="A35" s="3421"/>
      <c r="B35" s="4896"/>
      <c r="C35" s="170"/>
      <c r="D35" s="3475" t="s">
        <v>62</v>
      </c>
      <c r="E35" s="3475"/>
      <c r="F35" s="3475" t="s">
        <v>63</v>
      </c>
      <c r="G35" s="3475"/>
      <c r="H35" s="4428" t="s">
        <v>64</v>
      </c>
      <c r="I35" s="4428"/>
      <c r="J35" s="4428" t="s">
        <v>65</v>
      </c>
      <c r="K35" s="4428"/>
      <c r="L35" s="4428" t="s">
        <v>66</v>
      </c>
      <c r="M35" s="4429"/>
    </row>
    <row r="36" spans="1:13">
      <c r="A36" s="3421"/>
      <c r="B36" s="4896"/>
      <c r="C36" s="170"/>
      <c r="D36" s="3280"/>
      <c r="E36" s="3281"/>
      <c r="F36" s="3280"/>
      <c r="G36" s="3281"/>
      <c r="H36" s="3280"/>
      <c r="I36" s="3281"/>
      <c r="J36" s="3280"/>
      <c r="K36" s="3281"/>
      <c r="L36" s="3280"/>
      <c r="M36" s="3283"/>
    </row>
    <row r="37" spans="1:13">
      <c r="A37" s="3421"/>
      <c r="B37" s="4896"/>
      <c r="C37" s="170"/>
      <c r="D37" s="3475" t="s">
        <v>67</v>
      </c>
      <c r="E37" s="3475"/>
      <c r="F37" s="3475" t="s">
        <v>72</v>
      </c>
      <c r="G37" s="3475"/>
      <c r="H37" s="108"/>
      <c r="I37" s="108"/>
      <c r="J37" s="108"/>
      <c r="K37" s="461"/>
      <c r="L37" s="461"/>
      <c r="M37" s="83"/>
    </row>
    <row r="38" spans="1:13">
      <c r="A38" s="3421"/>
      <c r="B38" s="4896"/>
      <c r="C38" s="170"/>
      <c r="D38" s="3280"/>
      <c r="E38" s="3281"/>
      <c r="F38" s="3133">
        <v>1</v>
      </c>
      <c r="G38" s="3281"/>
      <c r="H38" s="389"/>
      <c r="I38" s="383"/>
      <c r="J38" s="389"/>
      <c r="K38" s="383"/>
      <c r="L38" s="389"/>
      <c r="M38" s="385"/>
    </row>
    <row r="39" spans="1:13" ht="9.75" customHeight="1">
      <c r="A39" s="3421"/>
      <c r="B39" s="4896"/>
      <c r="C39" s="176"/>
      <c r="D39" s="109"/>
      <c r="E39" s="384"/>
      <c r="F39" s="115"/>
      <c r="G39" s="384"/>
      <c r="H39" s="109"/>
      <c r="I39" s="384"/>
      <c r="J39" s="109"/>
      <c r="K39" s="384"/>
      <c r="L39" s="109"/>
      <c r="M39" s="173"/>
    </row>
    <row r="40" spans="1:13" ht="16.5" hidden="1" thickBot="1">
      <c r="A40" s="3421"/>
      <c r="B40" s="4897"/>
      <c r="C40" s="1211"/>
      <c r="D40" s="1289"/>
      <c r="E40" s="1289"/>
      <c r="F40" s="4541"/>
      <c r="G40" s="4541"/>
      <c r="H40" s="4541"/>
      <c r="I40" s="4541"/>
      <c r="J40" s="1289"/>
      <c r="K40" s="1289"/>
      <c r="L40" s="1289"/>
      <c r="M40" s="1290"/>
    </row>
    <row r="41" spans="1:13" ht="4.5" customHeight="1">
      <c r="A41" s="3421"/>
      <c r="B41" s="3163" t="s">
        <v>73</v>
      </c>
      <c r="C41" s="1212"/>
      <c r="D41" s="1192"/>
      <c r="E41" s="1192"/>
      <c r="F41" s="1192"/>
      <c r="G41" s="1192"/>
      <c r="H41" s="1192"/>
      <c r="I41" s="1192"/>
      <c r="J41" s="1192"/>
      <c r="K41" s="1192"/>
      <c r="M41" s="14"/>
    </row>
    <row r="42" spans="1:13">
      <c r="A42" s="3421"/>
      <c r="B42" s="3135"/>
      <c r="C42" s="53"/>
      <c r="D42" s="112" t="s">
        <v>74</v>
      </c>
      <c r="E42" s="113" t="s">
        <v>75</v>
      </c>
      <c r="F42" s="3227" t="s">
        <v>76</v>
      </c>
      <c r="G42" s="3137"/>
      <c r="H42" s="461"/>
      <c r="I42" s="335" t="s">
        <v>39</v>
      </c>
      <c r="J42" s="335"/>
      <c r="K42" s="335"/>
      <c r="M42" s="14"/>
    </row>
    <row r="43" spans="1:13">
      <c r="A43" s="3421"/>
      <c r="B43" s="3135"/>
      <c r="C43" s="53"/>
      <c r="D43" s="56"/>
      <c r="E43" s="520" t="s">
        <v>77</v>
      </c>
      <c r="F43" s="3227"/>
      <c r="G43" s="3138"/>
      <c r="H43" s="93"/>
      <c r="I43" s="3228"/>
      <c r="J43" s="3228"/>
      <c r="M43" s="14"/>
    </row>
    <row r="44" spans="1:13">
      <c r="A44" s="3421"/>
      <c r="B44" s="3136"/>
      <c r="C44" s="181"/>
      <c r="D44" s="115"/>
      <c r="E44" s="115"/>
      <c r="F44" s="115"/>
      <c r="G44" s="115"/>
      <c r="H44" s="115"/>
      <c r="I44" s="115"/>
      <c r="J44" s="115"/>
      <c r="K44" s="115"/>
      <c r="M44" s="14"/>
    </row>
    <row r="45" spans="1:13" ht="116.25" customHeight="1">
      <c r="A45" s="3421"/>
      <c r="B45" s="259" t="s">
        <v>78</v>
      </c>
      <c r="C45" s="4288" t="s">
        <v>1481</v>
      </c>
      <c r="D45" s="4289"/>
      <c r="E45" s="4289"/>
      <c r="F45" s="4289"/>
      <c r="G45" s="4289"/>
      <c r="H45" s="4289"/>
      <c r="I45" s="4289"/>
      <c r="J45" s="4289"/>
      <c r="K45" s="4289"/>
      <c r="L45" s="4289"/>
      <c r="M45" s="4290"/>
    </row>
    <row r="46" spans="1:13" ht="37.5" customHeight="1">
      <c r="A46" s="3421"/>
      <c r="B46" s="259" t="s">
        <v>79</v>
      </c>
      <c r="C46" s="3288" t="s">
        <v>1482</v>
      </c>
      <c r="D46" s="3289"/>
      <c r="E46" s="3289"/>
      <c r="F46" s="3289"/>
      <c r="G46" s="3289"/>
      <c r="H46" s="3289"/>
      <c r="I46" s="3289"/>
      <c r="J46" s="3289"/>
      <c r="K46" s="3289"/>
      <c r="L46" s="3289"/>
      <c r="M46" s="3290"/>
    </row>
    <row r="47" spans="1:13">
      <c r="A47" s="3421"/>
      <c r="B47" s="259" t="s">
        <v>80</v>
      </c>
      <c r="C47" s="116">
        <v>30</v>
      </c>
      <c r="D47" s="117"/>
      <c r="E47" s="117"/>
      <c r="F47" s="117"/>
      <c r="G47" s="117"/>
      <c r="H47" s="117"/>
      <c r="I47" s="117"/>
      <c r="J47" s="117"/>
      <c r="K47" s="117"/>
      <c r="L47" s="117"/>
      <c r="M47" s="118"/>
    </row>
    <row r="48" spans="1:13">
      <c r="A48" s="4894"/>
      <c r="B48" s="259" t="s">
        <v>81</v>
      </c>
      <c r="C48" s="1388" t="s">
        <v>112</v>
      </c>
      <c r="D48" s="117"/>
      <c r="E48" s="117"/>
      <c r="F48" s="117"/>
      <c r="G48" s="117"/>
      <c r="H48" s="117"/>
      <c r="I48" s="117"/>
      <c r="J48" s="117"/>
      <c r="K48" s="117"/>
      <c r="L48" s="117"/>
      <c r="M48" s="118"/>
    </row>
    <row r="49" spans="1:13" ht="15.75" customHeight="1">
      <c r="A49" s="3223" t="s">
        <v>82</v>
      </c>
      <c r="B49" s="132" t="s">
        <v>83</v>
      </c>
      <c r="C49" s="3054" t="s">
        <v>1132</v>
      </c>
      <c r="D49" s="3055"/>
      <c r="E49" s="3055"/>
      <c r="F49" s="3055"/>
      <c r="G49" s="3055"/>
      <c r="H49" s="3055"/>
      <c r="I49" s="3055"/>
      <c r="J49" s="3055"/>
      <c r="K49" s="3055"/>
      <c r="L49" s="3055"/>
      <c r="M49" s="3056"/>
    </row>
    <row r="50" spans="1:13">
      <c r="A50" s="3224"/>
      <c r="B50" s="132" t="s">
        <v>85</v>
      </c>
      <c r="C50" s="3054" t="s">
        <v>1133</v>
      </c>
      <c r="D50" s="3055"/>
      <c r="E50" s="3055"/>
      <c r="F50" s="3055"/>
      <c r="G50" s="3055"/>
      <c r="H50" s="3055"/>
      <c r="I50" s="3055"/>
      <c r="J50" s="3055"/>
      <c r="K50" s="3055"/>
      <c r="L50" s="3055"/>
      <c r="M50" s="3056"/>
    </row>
    <row r="51" spans="1:13">
      <c r="A51" s="3224"/>
      <c r="B51" s="132" t="s">
        <v>87</v>
      </c>
      <c r="C51" s="3054" t="s">
        <v>240</v>
      </c>
      <c r="D51" s="3055"/>
      <c r="E51" s="3055"/>
      <c r="F51" s="3055"/>
      <c r="G51" s="3055"/>
      <c r="H51" s="3055"/>
      <c r="I51" s="3055"/>
      <c r="J51" s="3055"/>
      <c r="K51" s="3055"/>
      <c r="L51" s="3055"/>
      <c r="M51" s="3056"/>
    </row>
    <row r="52" spans="1:13" ht="15.75" customHeight="1">
      <c r="A52" s="3224"/>
      <c r="B52" s="516" t="s">
        <v>89</v>
      </c>
      <c r="C52" s="3054" t="s">
        <v>1134</v>
      </c>
      <c r="D52" s="3055"/>
      <c r="E52" s="3055"/>
      <c r="F52" s="3055"/>
      <c r="G52" s="3055"/>
      <c r="H52" s="3055"/>
      <c r="I52" s="3055"/>
      <c r="J52" s="3055"/>
      <c r="K52" s="3055"/>
      <c r="L52" s="3055"/>
      <c r="M52" s="3056"/>
    </row>
    <row r="53" spans="1:13" ht="15.75" customHeight="1">
      <c r="A53" s="3224"/>
      <c r="B53" s="132" t="s">
        <v>91</v>
      </c>
      <c r="C53" s="4256" t="s">
        <v>1135</v>
      </c>
      <c r="D53" s="3055"/>
      <c r="E53" s="3055"/>
      <c r="F53" s="3055"/>
      <c r="G53" s="3055"/>
      <c r="H53" s="3055"/>
      <c r="I53" s="3055"/>
      <c r="J53" s="3055"/>
      <c r="K53" s="3055"/>
      <c r="L53" s="3055"/>
      <c r="M53" s="3056"/>
    </row>
    <row r="54" spans="1:13" ht="16.5" thickBot="1">
      <c r="A54" s="3225"/>
      <c r="B54" s="132" t="s">
        <v>93</v>
      </c>
      <c r="C54" s="3054" t="s">
        <v>1136</v>
      </c>
      <c r="D54" s="3055"/>
      <c r="E54" s="3055"/>
      <c r="F54" s="3055"/>
      <c r="G54" s="3055"/>
      <c r="H54" s="3055"/>
      <c r="I54" s="3055"/>
      <c r="J54" s="3055"/>
      <c r="K54" s="3055"/>
      <c r="L54" s="3055"/>
      <c r="M54" s="3056"/>
    </row>
    <row r="55" spans="1:13" ht="27" customHeight="1">
      <c r="A55" s="3223" t="s">
        <v>95</v>
      </c>
      <c r="B55" s="250" t="s">
        <v>96</v>
      </c>
      <c r="C55" s="3757" t="s">
        <v>248</v>
      </c>
      <c r="D55" s="3758"/>
      <c r="E55" s="3758"/>
      <c r="F55" s="3758"/>
      <c r="G55" s="3758"/>
      <c r="H55" s="3758"/>
      <c r="I55" s="3758"/>
      <c r="J55" s="3758"/>
      <c r="K55" s="3758"/>
      <c r="L55" s="3758"/>
      <c r="M55" s="3759"/>
    </row>
    <row r="56" spans="1:13" ht="27" customHeight="1">
      <c r="A56" s="3224"/>
      <c r="B56" s="250" t="s">
        <v>98</v>
      </c>
      <c r="C56" s="3201" t="s">
        <v>99</v>
      </c>
      <c r="D56" s="3202"/>
      <c r="E56" s="3202"/>
      <c r="F56" s="3202"/>
      <c r="G56" s="3202"/>
      <c r="H56" s="3202"/>
      <c r="I56" s="3202"/>
      <c r="J56" s="3202"/>
      <c r="K56" s="3202"/>
      <c r="L56" s="3202"/>
      <c r="M56" s="3203"/>
    </row>
    <row r="57" spans="1:13" ht="41.25" customHeight="1" thickBot="1">
      <c r="A57" s="3224"/>
      <c r="B57" s="1389" t="s">
        <v>12</v>
      </c>
      <c r="C57" s="3201" t="s">
        <v>240</v>
      </c>
      <c r="D57" s="3202"/>
      <c r="E57" s="3202"/>
      <c r="F57" s="3202"/>
      <c r="G57" s="3202"/>
      <c r="H57" s="3202"/>
      <c r="I57" s="3202"/>
      <c r="J57" s="3202"/>
      <c r="K57" s="3202"/>
      <c r="L57" s="3202"/>
      <c r="M57" s="3203"/>
    </row>
    <row r="58" spans="1:13" ht="16.5" thickBot="1">
      <c r="A58" s="125" t="s">
        <v>100</v>
      </c>
      <c r="B58" s="1443"/>
      <c r="C58" s="3796"/>
      <c r="D58" s="3089"/>
      <c r="E58" s="3089"/>
      <c r="F58" s="3089"/>
      <c r="G58" s="3089"/>
      <c r="H58" s="3089"/>
      <c r="I58" s="3089"/>
      <c r="J58" s="3089"/>
      <c r="K58" s="3089"/>
      <c r="L58" s="3089"/>
      <c r="M58" s="3090"/>
    </row>
  </sheetData>
  <mergeCells count="64">
    <mergeCell ref="A55:A57"/>
    <mergeCell ref="C55:M55"/>
    <mergeCell ref="C56:M56"/>
    <mergeCell ref="C57:M57"/>
    <mergeCell ref="C58:M58"/>
    <mergeCell ref="A49:A54"/>
    <mergeCell ref="C49:M49"/>
    <mergeCell ref="C50:M50"/>
    <mergeCell ref="C51:M51"/>
    <mergeCell ref="C52:M52"/>
    <mergeCell ref="C53:M53"/>
    <mergeCell ref="C54:M54"/>
    <mergeCell ref="B41:B44"/>
    <mergeCell ref="F42:F43"/>
    <mergeCell ref="G42:G43"/>
    <mergeCell ref="I43:J43"/>
    <mergeCell ref="C45:M45"/>
    <mergeCell ref="C46:M46"/>
    <mergeCell ref="D37:E37"/>
    <mergeCell ref="F37:G37"/>
    <mergeCell ref="D38:E38"/>
    <mergeCell ref="F38:G38"/>
    <mergeCell ref="F40:G40"/>
    <mergeCell ref="H40:I40"/>
    <mergeCell ref="D35:E35"/>
    <mergeCell ref="F35:G35"/>
    <mergeCell ref="H35:I35"/>
    <mergeCell ref="J35:K35"/>
    <mergeCell ref="L35:M35"/>
    <mergeCell ref="D36:E36"/>
    <mergeCell ref="F36:G36"/>
    <mergeCell ref="H36:I36"/>
    <mergeCell ref="J36:K36"/>
    <mergeCell ref="L36:M36"/>
    <mergeCell ref="F34:G34"/>
    <mergeCell ref="H34:I34"/>
    <mergeCell ref="J34:K34"/>
    <mergeCell ref="L34:M34"/>
    <mergeCell ref="D33:E33"/>
    <mergeCell ref="F33:G33"/>
    <mergeCell ref="H33:I33"/>
    <mergeCell ref="J33:K33"/>
    <mergeCell ref="L33:M33"/>
    <mergeCell ref="C13:M13"/>
    <mergeCell ref="A14:A48"/>
    <mergeCell ref="C14:M14"/>
    <mergeCell ref="C15:M15"/>
    <mergeCell ref="B16:B21"/>
    <mergeCell ref="B22:B25"/>
    <mergeCell ref="J27:L27"/>
    <mergeCell ref="B29:B31"/>
    <mergeCell ref="B32:B40"/>
    <mergeCell ref="A2:A13"/>
    <mergeCell ref="C2:M2"/>
    <mergeCell ref="C3:M3"/>
    <mergeCell ref="C4:M4"/>
    <mergeCell ref="C5:M5"/>
    <mergeCell ref="C6:M6"/>
    <mergeCell ref="D34:E34"/>
    <mergeCell ref="B8:B10"/>
    <mergeCell ref="F10:G10"/>
    <mergeCell ref="I10:J10"/>
    <mergeCell ref="C11:M11"/>
    <mergeCell ref="C12:M12"/>
  </mergeCells>
  <dataValidations count="1">
    <dataValidation allowBlank="1" sqref="E39:E44 F37:F38 F40:F44 N1:XFD1048576 G39:G44 D1:M2 H36:M44 D5:M10 B41:B1048576 A1:A2 E36:G36 B1:B11 A14:A1048576 B14:B32 D15:M32 F33 J33 L33 H33 E34:M34 F35 J35 L35 H35 D33:D44 C1:C54 D47:M54 C58:M1048576" xr:uid="{00000000-0002-0000-7C00-000000000000}"/>
  </dataValidations>
  <hyperlinks>
    <hyperlink ref="C53" r:id="rId1" xr:uid="{00000000-0004-0000-7C00-000000000000}"/>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theme="8" tint="0.59999389629810485"/>
  </sheetPr>
  <dimension ref="A1:O61"/>
  <sheetViews>
    <sheetView showGridLines="0" workbookViewId="0">
      <selection activeCell="C3" sqref="C3:M3"/>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5" ht="22.5" customHeight="1" thickBot="1">
      <c r="A1" s="2135"/>
      <c r="B1" s="2136" t="s">
        <v>1483</v>
      </c>
      <c r="C1" s="2137"/>
      <c r="D1" s="2137"/>
      <c r="E1" s="2137"/>
      <c r="F1" s="2137"/>
      <c r="G1" s="2137"/>
      <c r="H1" s="2137"/>
      <c r="I1" s="2137"/>
      <c r="J1" s="2137"/>
      <c r="K1" s="2137"/>
      <c r="L1" s="2137"/>
      <c r="M1" s="2138"/>
    </row>
    <row r="2" spans="1:15" ht="22.5" customHeight="1">
      <c r="A2" s="3394" t="s">
        <v>0</v>
      </c>
      <c r="B2" s="2085" t="s">
        <v>1</v>
      </c>
      <c r="C2" s="3395" t="s">
        <v>1484</v>
      </c>
      <c r="D2" s="3396"/>
      <c r="E2" s="3396"/>
      <c r="F2" s="3396"/>
      <c r="G2" s="3396"/>
      <c r="H2" s="3396"/>
      <c r="I2" s="3396"/>
      <c r="J2" s="3396"/>
      <c r="K2" s="3396"/>
      <c r="L2" s="3396"/>
      <c r="M2" s="3397"/>
    </row>
    <row r="3" spans="1:15" ht="45" customHeight="1">
      <c r="A3" s="3122"/>
      <c r="B3" s="251" t="s">
        <v>3</v>
      </c>
      <c r="C3" s="3059" t="s">
        <v>1441</v>
      </c>
      <c r="D3" s="3060"/>
      <c r="E3" s="3060"/>
      <c r="F3" s="3060"/>
      <c r="G3" s="3060"/>
      <c r="H3" s="3060"/>
      <c r="I3" s="3060"/>
      <c r="J3" s="3060"/>
      <c r="K3" s="3060"/>
      <c r="L3" s="3060"/>
      <c r="M3" s="3062"/>
    </row>
    <row r="4" spans="1:15" s="1022" customFormat="1" ht="22.5" customHeight="1">
      <c r="A4" s="3122"/>
      <c r="B4" s="601" t="s">
        <v>131</v>
      </c>
      <c r="C4" s="2172" t="s">
        <v>75</v>
      </c>
      <c r="D4" s="603"/>
      <c r="E4" s="2270"/>
      <c r="F4" s="3710" t="s">
        <v>1668</v>
      </c>
      <c r="G4" s="3711"/>
      <c r="H4" s="2271"/>
      <c r="I4" s="120"/>
      <c r="J4" s="120"/>
      <c r="K4" s="120"/>
      <c r="L4" s="120"/>
      <c r="M4" s="121"/>
    </row>
    <row r="5" spans="1:15" ht="22.5" customHeight="1">
      <c r="A5" s="3122"/>
      <c r="B5" s="72" t="s">
        <v>7</v>
      </c>
      <c r="C5" s="135" t="s">
        <v>103</v>
      </c>
      <c r="D5" s="120"/>
      <c r="E5" s="120"/>
      <c r="F5" s="120"/>
      <c r="G5" s="120"/>
      <c r="H5" s="120"/>
      <c r="I5" s="120"/>
      <c r="J5" s="120"/>
      <c r="K5" s="120"/>
      <c r="L5" s="120"/>
      <c r="M5" s="121"/>
    </row>
    <row r="6" spans="1:15" ht="22.5" customHeight="1">
      <c r="A6" s="3122"/>
      <c r="B6" s="72" t="s">
        <v>9</v>
      </c>
      <c r="C6" s="135" t="s">
        <v>1485</v>
      </c>
      <c r="D6" s="120"/>
      <c r="E6" s="120"/>
      <c r="F6" s="120"/>
      <c r="G6" s="120"/>
      <c r="H6" s="120"/>
      <c r="I6" s="120"/>
      <c r="J6" s="120"/>
      <c r="K6" s="120"/>
      <c r="L6" s="120"/>
      <c r="M6" s="121"/>
    </row>
    <row r="7" spans="1:15" ht="22.5" customHeight="1">
      <c r="A7" s="3122"/>
      <c r="B7" s="251" t="s">
        <v>11</v>
      </c>
      <c r="C7" s="135" t="s">
        <v>105</v>
      </c>
      <c r="D7" s="135"/>
      <c r="E7" s="135"/>
      <c r="F7" s="135"/>
      <c r="G7" s="69"/>
      <c r="H7" s="70" t="s">
        <v>12</v>
      </c>
      <c r="I7" s="139" t="s">
        <v>107</v>
      </c>
      <c r="J7" s="135"/>
      <c r="K7" s="135"/>
      <c r="L7" s="135"/>
      <c r="M7" s="140"/>
    </row>
    <row r="8" spans="1:15" ht="22.5" customHeight="1">
      <c r="A8" s="3122"/>
      <c r="B8" s="3046" t="s">
        <v>13</v>
      </c>
      <c r="C8" s="518"/>
      <c r="D8" s="519"/>
      <c r="E8" s="519"/>
      <c r="F8" s="519"/>
      <c r="G8" s="519"/>
      <c r="H8" s="519"/>
      <c r="I8" s="519"/>
      <c r="J8" s="519"/>
      <c r="K8" s="519"/>
      <c r="L8" s="141"/>
      <c r="M8" s="142"/>
    </row>
    <row r="9" spans="1:15">
      <c r="A9" s="3122"/>
      <c r="B9" s="3047"/>
      <c r="C9" s="3064"/>
      <c r="D9" s="3064"/>
      <c r="E9" s="252"/>
      <c r="F9" s="3064"/>
      <c r="G9" s="3064"/>
      <c r="H9" s="252"/>
      <c r="I9" s="3064"/>
      <c r="J9" s="3064"/>
      <c r="K9" s="252"/>
      <c r="M9" s="14"/>
    </row>
    <row r="10" spans="1:15">
      <c r="A10" s="3122"/>
      <c r="B10" s="3048"/>
      <c r="C10" s="3064" t="s">
        <v>17</v>
      </c>
      <c r="D10" s="3064"/>
      <c r="E10" s="71"/>
      <c r="F10" s="3064" t="s">
        <v>17</v>
      </c>
      <c r="G10" s="3064"/>
      <c r="H10" s="71"/>
      <c r="I10" s="3064" t="s">
        <v>17</v>
      </c>
      <c r="J10" s="3064"/>
      <c r="K10" s="71"/>
      <c r="M10" s="14"/>
    </row>
    <row r="11" spans="1:15" s="714" customFormat="1" ht="45" customHeight="1">
      <c r="A11" s="3122"/>
      <c r="B11" s="745" t="s">
        <v>136</v>
      </c>
      <c r="C11" s="3015" t="s">
        <v>2346</v>
      </c>
      <c r="D11" s="3016"/>
      <c r="E11" s="3016"/>
      <c r="F11" s="3016"/>
      <c r="G11" s="3016"/>
      <c r="H11" s="3016"/>
      <c r="I11" s="3016"/>
      <c r="J11" s="3016"/>
      <c r="K11" s="3016"/>
      <c r="L11" s="3016"/>
      <c r="M11" s="3017"/>
      <c r="O11" s="1864"/>
    </row>
    <row r="12" spans="1:15" ht="81" customHeight="1">
      <c r="A12" s="3122"/>
      <c r="B12" s="251" t="s">
        <v>18</v>
      </c>
      <c r="C12" s="3506" t="s">
        <v>1486</v>
      </c>
      <c r="D12" s="3498"/>
      <c r="E12" s="3498"/>
      <c r="F12" s="3498"/>
      <c r="G12" s="3498"/>
      <c r="H12" s="3498"/>
      <c r="I12" s="3498"/>
      <c r="J12" s="3498"/>
      <c r="K12" s="3498"/>
      <c r="L12" s="3498"/>
      <c r="M12" s="3507"/>
    </row>
    <row r="13" spans="1:15" ht="47.25">
      <c r="A13" s="3122"/>
      <c r="B13" s="251" t="s">
        <v>19</v>
      </c>
      <c r="C13" s="3985" t="s">
        <v>1487</v>
      </c>
      <c r="D13" s="3986"/>
      <c r="E13" s="3986"/>
      <c r="F13" s="3986"/>
      <c r="G13" s="3986"/>
      <c r="H13" s="3986"/>
      <c r="I13" s="3986"/>
      <c r="J13" s="3986"/>
      <c r="K13" s="3986"/>
      <c r="L13" s="3986"/>
      <c r="M13" s="4731"/>
    </row>
    <row r="14" spans="1:15" s="714" customFormat="1" ht="45" customHeight="1">
      <c r="A14" s="3122"/>
      <c r="B14" s="745" t="s">
        <v>140</v>
      </c>
      <c r="C14" s="3018" t="s">
        <v>219</v>
      </c>
      <c r="D14" s="2926"/>
      <c r="E14" s="742" t="s">
        <v>142</v>
      </c>
      <c r="F14" s="3019" t="s">
        <v>237</v>
      </c>
      <c r="G14" s="2862"/>
      <c r="H14" s="2862"/>
      <c r="I14" s="2862"/>
      <c r="J14" s="2862"/>
      <c r="K14" s="2862"/>
      <c r="L14" s="2862"/>
      <c r="M14" s="2863"/>
      <c r="O14" s="1864"/>
    </row>
    <row r="15" spans="1:15" s="1848" customFormat="1" ht="22.5" customHeight="1">
      <c r="A15" s="3407"/>
      <c r="B15" s="745" t="s">
        <v>144</v>
      </c>
      <c r="C15" s="3015" t="s">
        <v>582</v>
      </c>
      <c r="D15" s="3016"/>
      <c r="E15" s="3016"/>
      <c r="F15" s="3016"/>
      <c r="G15" s="3016"/>
      <c r="H15" s="3016"/>
      <c r="I15" s="3016"/>
      <c r="J15" s="3016"/>
      <c r="K15" s="3016"/>
      <c r="L15" s="3016"/>
      <c r="M15" s="3017"/>
      <c r="N15" s="1847"/>
      <c r="O15" s="1864"/>
    </row>
    <row r="16" spans="1:15" ht="48.75" customHeight="1">
      <c r="A16" s="3407"/>
      <c r="B16" s="251" t="s">
        <v>110</v>
      </c>
      <c r="C16" s="3288" t="s">
        <v>1488</v>
      </c>
      <c r="D16" s="3289"/>
      <c r="E16" s="3289"/>
      <c r="F16" s="3289"/>
      <c r="G16" s="3289"/>
      <c r="H16" s="3289"/>
      <c r="I16" s="3289"/>
      <c r="J16" s="3289"/>
      <c r="K16" s="3289"/>
      <c r="L16" s="3289"/>
      <c r="M16" s="3290"/>
    </row>
    <row r="17" spans="1:15" ht="8.25" customHeight="1">
      <c r="A17" s="3407"/>
      <c r="B17" s="3046" t="s">
        <v>26</v>
      </c>
      <c r="C17" s="78"/>
      <c r="D17" s="466"/>
      <c r="E17" s="466"/>
      <c r="F17" s="466"/>
      <c r="G17" s="466"/>
      <c r="H17" s="466"/>
      <c r="I17" s="466"/>
      <c r="J17" s="466"/>
      <c r="K17" s="466"/>
      <c r="L17" s="466"/>
      <c r="M17" s="79"/>
    </row>
    <row r="18" spans="1:15" ht="9" customHeight="1">
      <c r="A18" s="3407"/>
      <c r="B18" s="3047"/>
      <c r="C18" s="80"/>
      <c r="D18" s="81"/>
      <c r="E18" s="82"/>
      <c r="F18" s="81"/>
      <c r="G18" s="82"/>
      <c r="H18" s="81"/>
      <c r="I18" s="82"/>
      <c r="J18" s="81"/>
      <c r="K18" s="82"/>
      <c r="L18" s="82"/>
      <c r="M18" s="83"/>
    </row>
    <row r="19" spans="1:15" s="1848" customFormat="1">
      <c r="A19" s="3407"/>
      <c r="B19" s="3047"/>
      <c r="C19" s="26" t="s">
        <v>27</v>
      </c>
      <c r="D19" s="27"/>
      <c r="E19" s="28" t="s">
        <v>28</v>
      </c>
      <c r="F19" s="27"/>
      <c r="G19" s="28" t="s">
        <v>29</v>
      </c>
      <c r="H19" s="27"/>
      <c r="I19" s="28" t="s">
        <v>30</v>
      </c>
      <c r="J19" s="27"/>
      <c r="K19" s="1865"/>
      <c r="L19" s="1865"/>
      <c r="M19" s="25"/>
      <c r="N19" s="1847"/>
      <c r="O19" s="1847"/>
    </row>
    <row r="20" spans="1:15" s="1848" customFormat="1">
      <c r="A20" s="3407"/>
      <c r="B20" s="3047"/>
      <c r="C20" s="26" t="s">
        <v>32</v>
      </c>
      <c r="D20" s="31"/>
      <c r="E20" s="28" t="s">
        <v>33</v>
      </c>
      <c r="F20" s="32"/>
      <c r="G20" s="28" t="s">
        <v>34</v>
      </c>
      <c r="H20" s="32"/>
      <c r="I20" s="1865"/>
      <c r="J20" s="760"/>
      <c r="K20" s="1865"/>
      <c r="L20" s="1865"/>
      <c r="M20" s="25"/>
      <c r="N20" s="1847"/>
      <c r="O20" s="1847"/>
    </row>
    <row r="21" spans="1:15" s="1848" customFormat="1">
      <c r="A21" s="3407"/>
      <c r="B21" s="3047"/>
      <c r="C21" s="753" t="s">
        <v>147</v>
      </c>
      <c r="D21" s="758"/>
      <c r="E21" s="755" t="s">
        <v>148</v>
      </c>
      <c r="F21" s="758"/>
      <c r="G21" s="755"/>
      <c r="H21" s="760"/>
      <c r="I21" s="755"/>
      <c r="J21" s="760"/>
      <c r="K21" s="755"/>
      <c r="L21" s="760"/>
      <c r="M21" s="25"/>
      <c r="N21" s="1847"/>
      <c r="O21" s="1847"/>
    </row>
    <row r="22" spans="1:15" s="1848" customFormat="1">
      <c r="A22" s="3407"/>
      <c r="B22" s="3047"/>
      <c r="C22" s="26" t="s">
        <v>38</v>
      </c>
      <c r="D22" s="32"/>
      <c r="E22" s="28" t="s">
        <v>39</v>
      </c>
      <c r="F22" s="2178" t="s">
        <v>2319</v>
      </c>
      <c r="G22" s="71"/>
      <c r="H22" s="71"/>
      <c r="I22" s="71"/>
      <c r="J22" s="71"/>
      <c r="K22" s="71"/>
      <c r="L22" s="1866"/>
      <c r="M22" s="34"/>
      <c r="N22" s="1847"/>
      <c r="O22" s="1849"/>
    </row>
    <row r="23" spans="1:15" ht="9.75" customHeight="1">
      <c r="A23" s="3407"/>
      <c r="B23" s="3048"/>
      <c r="C23" s="90"/>
      <c r="D23" s="90"/>
      <c r="E23" s="90"/>
      <c r="F23" s="90"/>
      <c r="G23" s="90"/>
      <c r="H23" s="90"/>
      <c r="I23" s="90"/>
      <c r="J23" s="90"/>
      <c r="K23" s="90"/>
      <c r="L23" s="90"/>
      <c r="M23" s="91"/>
    </row>
    <row r="24" spans="1:15">
      <c r="A24" s="3407"/>
      <c r="B24" s="3046" t="s">
        <v>40</v>
      </c>
      <c r="C24" s="92"/>
      <c r="D24" s="92"/>
      <c r="E24" s="92"/>
      <c r="F24" s="92"/>
      <c r="G24" s="92"/>
      <c r="H24" s="92"/>
      <c r="I24" s="92"/>
      <c r="J24" s="92"/>
      <c r="K24" s="92"/>
      <c r="M24" s="14"/>
    </row>
    <row r="25" spans="1:15">
      <c r="A25" s="3407"/>
      <c r="B25" s="3047"/>
      <c r="C25" s="84" t="s">
        <v>41</v>
      </c>
      <c r="D25" s="88"/>
      <c r="E25" s="93"/>
      <c r="F25" s="84" t="s">
        <v>42</v>
      </c>
      <c r="G25" s="114"/>
      <c r="H25" s="93"/>
      <c r="I25" s="84" t="s">
        <v>43</v>
      </c>
      <c r="J25" s="114" t="s">
        <v>77</v>
      </c>
      <c r="K25" s="93"/>
      <c r="M25" s="14"/>
    </row>
    <row r="26" spans="1:15">
      <c r="A26" s="3407"/>
      <c r="B26" s="3047"/>
      <c r="C26" s="84" t="s">
        <v>44</v>
      </c>
      <c r="D26" s="37"/>
      <c r="F26" s="84" t="s">
        <v>45</v>
      </c>
      <c r="G26" s="88"/>
      <c r="I26" s="38"/>
      <c r="K26" s="252"/>
      <c r="M26" s="14"/>
    </row>
    <row r="27" spans="1:15">
      <c r="A27" s="3407"/>
      <c r="B27" s="3048"/>
      <c r="C27" s="94"/>
      <c r="D27" s="94"/>
      <c r="E27" s="94"/>
      <c r="F27" s="94"/>
      <c r="G27" s="94"/>
      <c r="H27" s="94"/>
      <c r="I27" s="94"/>
      <c r="J27" s="94"/>
      <c r="K27" s="94"/>
      <c r="L27" s="115"/>
      <c r="M27" s="143"/>
    </row>
    <row r="28" spans="1:15">
      <c r="A28" s="3407"/>
      <c r="B28" s="3046" t="s">
        <v>46</v>
      </c>
      <c r="C28" s="93"/>
      <c r="D28" s="93"/>
      <c r="E28" s="93"/>
      <c r="F28" s="93"/>
      <c r="G28" s="93"/>
      <c r="H28" s="93"/>
      <c r="I28" s="93"/>
      <c r="J28" s="93"/>
      <c r="K28" s="93"/>
      <c r="L28" s="93"/>
      <c r="M28" s="96"/>
    </row>
    <row r="29" spans="1:15" ht="45" customHeight="1">
      <c r="A29" s="3407"/>
      <c r="B29" s="3047"/>
      <c r="C29" s="97" t="s">
        <v>47</v>
      </c>
      <c r="D29" s="114" t="s">
        <v>112</v>
      </c>
      <c r="E29" s="93"/>
      <c r="F29" s="99" t="s">
        <v>48</v>
      </c>
      <c r="G29" s="114" t="s">
        <v>112</v>
      </c>
      <c r="H29" s="93"/>
      <c r="I29" s="99" t="s">
        <v>50</v>
      </c>
      <c r="J29" s="3188" t="s">
        <v>112</v>
      </c>
      <c r="K29" s="3189"/>
      <c r="L29" s="3190"/>
      <c r="M29" s="96"/>
    </row>
    <row r="30" spans="1:15">
      <c r="A30" s="3407"/>
      <c r="B30" s="3048"/>
      <c r="C30" s="90"/>
      <c r="D30" s="90"/>
      <c r="E30" s="90"/>
      <c r="F30" s="90"/>
      <c r="G30" s="90"/>
      <c r="H30" s="90"/>
      <c r="I30" s="90"/>
      <c r="J30" s="90"/>
      <c r="K30" s="90"/>
      <c r="L30" s="90"/>
      <c r="M30" s="91"/>
    </row>
    <row r="31" spans="1:15">
      <c r="A31" s="3407"/>
      <c r="B31" s="3046" t="s">
        <v>53</v>
      </c>
      <c r="C31" s="100"/>
      <c r="D31" s="100"/>
      <c r="E31" s="100"/>
      <c r="F31" s="100"/>
      <c r="G31" s="100"/>
      <c r="H31" s="100"/>
      <c r="I31" s="100"/>
      <c r="J31" s="100"/>
      <c r="K31" s="100"/>
      <c r="M31" s="14"/>
    </row>
    <row r="32" spans="1:15">
      <c r="A32" s="3407"/>
      <c r="B32" s="3047"/>
      <c r="C32" s="84" t="s">
        <v>54</v>
      </c>
      <c r="D32" s="271" t="s">
        <v>461</v>
      </c>
      <c r="E32" s="101"/>
      <c r="F32" s="84" t="s">
        <v>55</v>
      </c>
      <c r="G32" s="271" t="s">
        <v>382</v>
      </c>
      <c r="H32" s="101"/>
      <c r="I32" s="99"/>
      <c r="J32" s="101"/>
      <c r="K32" s="101"/>
      <c r="M32" s="14"/>
    </row>
    <row r="33" spans="1:13">
      <c r="A33" s="3407"/>
      <c r="B33" s="3048"/>
      <c r="C33" s="90"/>
      <c r="D33" s="102"/>
      <c r="E33" s="103"/>
      <c r="F33" s="90"/>
      <c r="G33" s="103"/>
      <c r="H33" s="103"/>
      <c r="I33" s="104"/>
      <c r="J33" s="103"/>
      <c r="K33" s="103"/>
      <c r="L33" s="115"/>
      <c r="M33" s="143"/>
    </row>
    <row r="34" spans="1:13">
      <c r="A34" s="3407"/>
      <c r="B34" s="3046" t="s">
        <v>56</v>
      </c>
      <c r="C34" s="105"/>
      <c r="D34" s="105"/>
      <c r="E34" s="105"/>
      <c r="F34" s="105"/>
      <c r="G34" s="105"/>
      <c r="H34" s="105"/>
      <c r="I34" s="105"/>
      <c r="J34" s="105"/>
      <c r="K34" s="105"/>
      <c r="L34" s="105"/>
      <c r="M34" s="106"/>
    </row>
    <row r="35" spans="1:13">
      <c r="A35" s="3407"/>
      <c r="B35" s="3047"/>
      <c r="C35" s="107"/>
      <c r="D35" s="4345">
        <v>2018</v>
      </c>
      <c r="E35" s="4345"/>
      <c r="F35" s="4345">
        <v>2019</v>
      </c>
      <c r="G35" s="4345"/>
      <c r="H35" s="4344">
        <v>2020</v>
      </c>
      <c r="I35" s="4344"/>
      <c r="J35" s="4344">
        <v>2021</v>
      </c>
      <c r="K35" s="4344"/>
      <c r="L35" s="4345">
        <v>2022</v>
      </c>
      <c r="M35" s="4346"/>
    </row>
    <row r="36" spans="1:13" ht="16.5">
      <c r="A36" s="3407"/>
      <c r="B36" s="3047"/>
      <c r="C36" s="107"/>
      <c r="D36" s="4765">
        <v>0.5</v>
      </c>
      <c r="E36" s="4766"/>
      <c r="F36" s="4765">
        <v>0.7</v>
      </c>
      <c r="G36" s="4766"/>
      <c r="H36" s="4765">
        <v>0.9</v>
      </c>
      <c r="I36" s="4766"/>
      <c r="J36" s="4765">
        <v>1</v>
      </c>
      <c r="K36" s="4766"/>
      <c r="L36" s="4765"/>
      <c r="M36" s="4767"/>
    </row>
    <row r="37" spans="1:13">
      <c r="A37" s="3407"/>
      <c r="B37" s="3047"/>
      <c r="C37" s="107"/>
      <c r="D37" s="4352">
        <v>2023</v>
      </c>
      <c r="E37" s="4352"/>
      <c r="F37" s="4352">
        <v>2024</v>
      </c>
      <c r="G37" s="4352"/>
      <c r="H37" s="4352">
        <v>2025</v>
      </c>
      <c r="I37" s="4352"/>
      <c r="J37" s="4352">
        <v>2026</v>
      </c>
      <c r="K37" s="4352"/>
      <c r="L37" s="4352">
        <v>2027</v>
      </c>
      <c r="M37" s="4353"/>
    </row>
    <row r="38" spans="1:13">
      <c r="A38" s="3407"/>
      <c r="B38" s="3047"/>
      <c r="C38" s="107"/>
      <c r="D38" s="1427"/>
      <c r="E38" s="1428"/>
      <c r="F38" s="1427"/>
      <c r="G38" s="1428"/>
      <c r="H38" s="1427"/>
      <c r="I38" s="1428"/>
      <c r="J38" s="1427"/>
      <c r="K38" s="1428"/>
      <c r="L38" s="1427"/>
      <c r="M38" s="1429"/>
    </row>
    <row r="39" spans="1:13">
      <c r="A39" s="3407"/>
      <c r="B39" s="3047"/>
      <c r="C39" s="107"/>
      <c r="D39" s="62">
        <v>2028</v>
      </c>
      <c r="E39" s="315"/>
      <c r="F39" s="1870" t="s">
        <v>68</v>
      </c>
      <c r="G39" s="1870"/>
      <c r="H39" s="1871" t="s">
        <v>69</v>
      </c>
      <c r="I39" s="1871"/>
      <c r="J39" s="1871" t="s">
        <v>70</v>
      </c>
      <c r="K39" s="1870"/>
      <c r="L39" s="1870" t="s">
        <v>71</v>
      </c>
      <c r="M39" s="1898"/>
    </row>
    <row r="40" spans="1:13">
      <c r="A40" s="3407"/>
      <c r="B40" s="3047"/>
      <c r="C40" s="107"/>
      <c r="D40" s="1427"/>
      <c r="E40" s="1428"/>
      <c r="F40" s="1427"/>
      <c r="G40" s="1428"/>
      <c r="H40" s="1427"/>
      <c r="I40" s="1428"/>
      <c r="J40" s="1427"/>
      <c r="K40" s="1428"/>
      <c r="L40" s="1427"/>
      <c r="M40" s="1429"/>
    </row>
    <row r="41" spans="1:13">
      <c r="A41" s="3407"/>
      <c r="B41" s="3047"/>
      <c r="C41" s="107"/>
      <c r="D41" s="1870" t="s">
        <v>71</v>
      </c>
      <c r="E41" s="237"/>
      <c r="F41" s="1996" t="s">
        <v>72</v>
      </c>
      <c r="G41" s="45"/>
      <c r="H41" s="24" t="s">
        <v>316</v>
      </c>
      <c r="I41" s="24" t="s">
        <v>316</v>
      </c>
      <c r="J41" s="24" t="s">
        <v>316</v>
      </c>
      <c r="K41" s="24" t="s">
        <v>316</v>
      </c>
      <c r="L41" s="24" t="s">
        <v>316</v>
      </c>
      <c r="M41" s="25" t="s">
        <v>316</v>
      </c>
    </row>
    <row r="42" spans="1:13" ht="16.5">
      <c r="A42" s="3407"/>
      <c r="B42" s="3047"/>
      <c r="C42" s="107"/>
      <c r="D42" s="1427"/>
      <c r="E42" s="1428"/>
      <c r="F42" s="3465">
        <v>1</v>
      </c>
      <c r="G42" s="3466"/>
      <c r="H42" s="4768" t="s">
        <v>316</v>
      </c>
      <c r="I42" s="3936"/>
      <c r="J42" s="24" t="s">
        <v>316</v>
      </c>
      <c r="K42" s="24" t="s">
        <v>316</v>
      </c>
      <c r="L42" s="24" t="s">
        <v>316</v>
      </c>
      <c r="M42" s="25" t="s">
        <v>316</v>
      </c>
    </row>
    <row r="43" spans="1:13">
      <c r="A43" s="3407"/>
      <c r="B43" s="3047"/>
      <c r="C43" s="107"/>
      <c r="D43" s="109"/>
      <c r="E43" s="384"/>
      <c r="F43" s="109"/>
      <c r="G43" s="384"/>
      <c r="H43" s="177"/>
      <c r="I43" s="178"/>
      <c r="J43" s="177"/>
      <c r="K43" s="178"/>
      <c r="L43" s="177"/>
      <c r="M43" s="179"/>
    </row>
    <row r="44" spans="1:13" ht="18" customHeight="1">
      <c r="A44" s="3407"/>
      <c r="B44" s="3046" t="s">
        <v>73</v>
      </c>
      <c r="C44" s="92"/>
      <c r="D44" s="92"/>
      <c r="E44" s="92"/>
      <c r="F44" s="92"/>
      <c r="G44" s="92"/>
      <c r="H44" s="92"/>
      <c r="I44" s="92"/>
      <c r="J44" s="92"/>
      <c r="K44" s="92"/>
      <c r="M44" s="14"/>
    </row>
    <row r="45" spans="1:13" s="714" customFormat="1">
      <c r="A45" s="3407"/>
      <c r="B45" s="3047"/>
      <c r="C45" s="811"/>
      <c r="D45" s="812" t="s">
        <v>158</v>
      </c>
      <c r="E45" s="813" t="s">
        <v>75</v>
      </c>
      <c r="F45" s="2874" t="s">
        <v>76</v>
      </c>
      <c r="G45" s="2875"/>
      <c r="H45" s="2875"/>
      <c r="I45" s="2875"/>
      <c r="J45" s="2875"/>
      <c r="K45" s="755" t="s">
        <v>159</v>
      </c>
      <c r="L45" s="2867"/>
      <c r="M45" s="2868"/>
    </row>
    <row r="46" spans="1:13" s="714" customFormat="1">
      <c r="A46" s="3407"/>
      <c r="B46" s="3047"/>
      <c r="C46" s="811"/>
      <c r="D46" s="816"/>
      <c r="E46" s="758" t="s">
        <v>36</v>
      </c>
      <c r="F46" s="2874"/>
      <c r="G46" s="2875"/>
      <c r="H46" s="2875"/>
      <c r="I46" s="2875"/>
      <c r="J46" s="2875"/>
      <c r="K46" s="732"/>
      <c r="L46" s="2869"/>
      <c r="M46" s="2870"/>
    </row>
    <row r="47" spans="1:13">
      <c r="A47" s="3407"/>
      <c r="B47" s="3048"/>
      <c r="C47" s="115"/>
      <c r="D47" s="115"/>
      <c r="E47" s="115"/>
      <c r="F47" s="115"/>
      <c r="G47" s="115"/>
      <c r="H47" s="115"/>
      <c r="I47" s="115"/>
      <c r="J47" s="115"/>
      <c r="K47" s="115"/>
      <c r="M47" s="14"/>
    </row>
    <row r="48" spans="1:13" ht="293.25" customHeight="1">
      <c r="A48" s="3407"/>
      <c r="B48" s="251" t="s">
        <v>78</v>
      </c>
      <c r="C48" s="3288" t="s">
        <v>1853</v>
      </c>
      <c r="D48" s="3289"/>
      <c r="E48" s="3289"/>
      <c r="F48" s="3289"/>
      <c r="G48" s="3289"/>
      <c r="H48" s="3289"/>
      <c r="I48" s="3289"/>
      <c r="J48" s="3289"/>
      <c r="K48" s="3289"/>
      <c r="L48" s="3289"/>
      <c r="M48" s="3290"/>
    </row>
    <row r="49" spans="1:13" ht="40.5" customHeight="1">
      <c r="A49" s="3407"/>
      <c r="B49" s="251" t="s">
        <v>79</v>
      </c>
      <c r="C49" s="3288" t="s">
        <v>1489</v>
      </c>
      <c r="D49" s="3289"/>
      <c r="E49" s="3289"/>
      <c r="F49" s="3289"/>
      <c r="G49" s="3289"/>
      <c r="H49" s="3289"/>
      <c r="I49" s="3289"/>
      <c r="J49" s="3289"/>
      <c r="K49" s="3289"/>
      <c r="L49" s="3289"/>
      <c r="M49" s="3290"/>
    </row>
    <row r="50" spans="1:13" ht="22.5" customHeight="1">
      <c r="A50" s="3407"/>
      <c r="B50" s="251" t="s">
        <v>80</v>
      </c>
      <c r="C50" s="117" t="s">
        <v>121</v>
      </c>
      <c r="D50" s="117"/>
      <c r="E50" s="117"/>
      <c r="F50" s="117"/>
      <c r="G50" s="117"/>
      <c r="H50" s="117"/>
      <c r="I50" s="117"/>
      <c r="J50" s="117"/>
      <c r="K50" s="117"/>
      <c r="L50" s="117"/>
      <c r="M50" s="118"/>
    </row>
    <row r="51" spans="1:13" ht="22.5" customHeight="1">
      <c r="A51" s="3407"/>
      <c r="B51" s="251" t="s">
        <v>81</v>
      </c>
      <c r="C51" s="117" t="s">
        <v>112</v>
      </c>
      <c r="D51" s="117"/>
      <c r="E51" s="117"/>
      <c r="F51" s="117"/>
      <c r="G51" s="117"/>
      <c r="H51" s="117"/>
      <c r="I51" s="117"/>
      <c r="J51" s="117"/>
      <c r="K51" s="117"/>
      <c r="L51" s="117"/>
      <c r="M51" s="118"/>
    </row>
    <row r="52" spans="1:13" ht="22.5" customHeight="1">
      <c r="A52" s="3166" t="s">
        <v>82</v>
      </c>
      <c r="B52" s="119" t="s">
        <v>83</v>
      </c>
      <c r="C52" s="3114" t="s">
        <v>773</v>
      </c>
      <c r="D52" s="3115"/>
      <c r="E52" s="3115"/>
      <c r="F52" s="3115"/>
      <c r="G52" s="3115"/>
      <c r="H52" s="3115"/>
      <c r="I52" s="3115"/>
      <c r="J52" s="3115"/>
      <c r="K52" s="3115"/>
      <c r="L52" s="3115"/>
      <c r="M52" s="3116"/>
    </row>
    <row r="53" spans="1:13" ht="22.5" customHeight="1">
      <c r="A53" s="3143"/>
      <c r="B53" s="119" t="s">
        <v>85</v>
      </c>
      <c r="C53" s="3114" t="s">
        <v>123</v>
      </c>
      <c r="D53" s="3115"/>
      <c r="E53" s="3115"/>
      <c r="F53" s="3115"/>
      <c r="G53" s="3115"/>
      <c r="H53" s="3115"/>
      <c r="I53" s="3115"/>
      <c r="J53" s="3115"/>
      <c r="K53" s="3115"/>
      <c r="L53" s="3115"/>
      <c r="M53" s="3116"/>
    </row>
    <row r="54" spans="1:13" ht="22.5" customHeight="1">
      <c r="A54" s="3143"/>
      <c r="B54" s="119" t="s">
        <v>87</v>
      </c>
      <c r="C54" s="3114" t="s">
        <v>107</v>
      </c>
      <c r="D54" s="3115"/>
      <c r="E54" s="3115"/>
      <c r="F54" s="3115"/>
      <c r="G54" s="3115"/>
      <c r="H54" s="3115"/>
      <c r="I54" s="3115"/>
      <c r="J54" s="3115"/>
      <c r="K54" s="3115"/>
      <c r="L54" s="3115"/>
      <c r="M54" s="3116"/>
    </row>
    <row r="55" spans="1:13" ht="22.5" customHeight="1">
      <c r="A55" s="3143"/>
      <c r="B55" s="122" t="s">
        <v>89</v>
      </c>
      <c r="C55" s="3114" t="s">
        <v>124</v>
      </c>
      <c r="D55" s="3115"/>
      <c r="E55" s="3115"/>
      <c r="F55" s="3115"/>
      <c r="G55" s="3115"/>
      <c r="H55" s="3115"/>
      <c r="I55" s="3115"/>
      <c r="J55" s="3115"/>
      <c r="K55" s="3115"/>
      <c r="L55" s="3115"/>
      <c r="M55" s="3116"/>
    </row>
    <row r="56" spans="1:13" ht="22.5" customHeight="1">
      <c r="A56" s="3143"/>
      <c r="B56" s="119" t="s">
        <v>91</v>
      </c>
      <c r="C56" s="3114" t="s">
        <v>125</v>
      </c>
      <c r="D56" s="3115"/>
      <c r="E56" s="3115"/>
      <c r="F56" s="3115"/>
      <c r="G56" s="3115"/>
      <c r="H56" s="3115"/>
      <c r="I56" s="3115"/>
      <c r="J56" s="3115"/>
      <c r="K56" s="3115"/>
      <c r="L56" s="3115"/>
      <c r="M56" s="3116"/>
    </row>
    <row r="57" spans="1:13" ht="22.5" customHeight="1" thickBot="1">
      <c r="A57" s="3144"/>
      <c r="B57" s="119" t="s">
        <v>93</v>
      </c>
      <c r="C57" s="3114" t="s">
        <v>126</v>
      </c>
      <c r="D57" s="3115"/>
      <c r="E57" s="3115"/>
      <c r="F57" s="3115"/>
      <c r="G57" s="3115"/>
      <c r="H57" s="3115"/>
      <c r="I57" s="3115"/>
      <c r="J57" s="3115"/>
      <c r="K57" s="3115"/>
      <c r="L57" s="3115"/>
      <c r="M57" s="3116"/>
    </row>
    <row r="58" spans="1:13" ht="22.5" customHeight="1">
      <c r="A58" s="3166" t="s">
        <v>95</v>
      </c>
      <c r="B58" s="123" t="s">
        <v>96</v>
      </c>
      <c r="C58" s="3114" t="s">
        <v>97</v>
      </c>
      <c r="D58" s="3115"/>
      <c r="E58" s="3115"/>
      <c r="F58" s="3115"/>
      <c r="G58" s="3115"/>
      <c r="H58" s="3115"/>
      <c r="I58" s="3115"/>
      <c r="J58" s="3115"/>
      <c r="K58" s="3115"/>
      <c r="L58" s="3115"/>
      <c r="M58" s="3116"/>
    </row>
    <row r="59" spans="1:13" ht="22.5" customHeight="1">
      <c r="A59" s="3143"/>
      <c r="B59" s="123" t="s">
        <v>98</v>
      </c>
      <c r="C59" s="3114" t="s">
        <v>99</v>
      </c>
      <c r="D59" s="3115"/>
      <c r="E59" s="3115"/>
      <c r="F59" s="3115"/>
      <c r="G59" s="3115"/>
      <c r="H59" s="3115"/>
      <c r="I59" s="3115"/>
      <c r="J59" s="3115"/>
      <c r="K59" s="3115"/>
      <c r="L59" s="3115"/>
      <c r="M59" s="3116"/>
    </row>
    <row r="60" spans="1:13" ht="22.5" customHeight="1" thickBot="1">
      <c r="A60" s="3143"/>
      <c r="B60" s="124" t="s">
        <v>12</v>
      </c>
      <c r="C60" s="3114" t="s">
        <v>107</v>
      </c>
      <c r="D60" s="3115"/>
      <c r="E60" s="3115"/>
      <c r="F60" s="3115"/>
      <c r="G60" s="3115"/>
      <c r="H60" s="3115"/>
      <c r="I60" s="3115"/>
      <c r="J60" s="3115"/>
      <c r="K60" s="3115"/>
      <c r="L60" s="3115"/>
      <c r="M60" s="3116"/>
    </row>
    <row r="61" spans="1:13" ht="169.5" customHeight="1" thickBot="1">
      <c r="A61" s="2139" t="s">
        <v>100</v>
      </c>
      <c r="B61" s="126"/>
      <c r="C61" s="3229" t="s">
        <v>1833</v>
      </c>
      <c r="D61" s="4903"/>
      <c r="E61" s="4903"/>
      <c r="F61" s="4903"/>
      <c r="G61" s="4903"/>
      <c r="H61" s="4903"/>
      <c r="I61" s="4903"/>
      <c r="J61" s="4903"/>
      <c r="K61" s="4903"/>
      <c r="L61" s="4903"/>
      <c r="M61" s="4904"/>
    </row>
  </sheetData>
  <mergeCells count="60">
    <mergeCell ref="B28:B30"/>
    <mergeCell ref="D37:E37"/>
    <mergeCell ref="F37:G37"/>
    <mergeCell ref="H37:I37"/>
    <mergeCell ref="J37:K37"/>
    <mergeCell ref="D36:E36"/>
    <mergeCell ref="F36:G36"/>
    <mergeCell ref="H36:I36"/>
    <mergeCell ref="J36:K36"/>
    <mergeCell ref="J29:L29"/>
    <mergeCell ref="D35:E35"/>
    <mergeCell ref="F35:G35"/>
    <mergeCell ref="A58:A60"/>
    <mergeCell ref="C58:M58"/>
    <mergeCell ref="C59:M59"/>
    <mergeCell ref="C60:M60"/>
    <mergeCell ref="C61:M61"/>
    <mergeCell ref="C49:M49"/>
    <mergeCell ref="A52:A57"/>
    <mergeCell ref="C52:M52"/>
    <mergeCell ref="C53:M53"/>
    <mergeCell ref="C54:M54"/>
    <mergeCell ref="C55:M55"/>
    <mergeCell ref="C56:M56"/>
    <mergeCell ref="C57:M57"/>
    <mergeCell ref="A15:A51"/>
    <mergeCell ref="C16:M16"/>
    <mergeCell ref="B17:B23"/>
    <mergeCell ref="B24:B27"/>
    <mergeCell ref="B31:B33"/>
    <mergeCell ref="J35:K35"/>
    <mergeCell ref="L35:M35"/>
    <mergeCell ref="C15:M15"/>
    <mergeCell ref="H42:I42"/>
    <mergeCell ref="B44:B47"/>
    <mergeCell ref="F45:F46"/>
    <mergeCell ref="G45:J46"/>
    <mergeCell ref="C48:M48"/>
    <mergeCell ref="B34:B43"/>
    <mergeCell ref="F42:G42"/>
    <mergeCell ref="H35:I35"/>
    <mergeCell ref="L45:M46"/>
    <mergeCell ref="L37:M37"/>
    <mergeCell ref="L36:M36"/>
    <mergeCell ref="A2:A14"/>
    <mergeCell ref="C2:M2"/>
    <mergeCell ref="C3:M3"/>
    <mergeCell ref="B8:B10"/>
    <mergeCell ref="C9:D9"/>
    <mergeCell ref="F9:G9"/>
    <mergeCell ref="I9:J9"/>
    <mergeCell ref="C10:D10"/>
    <mergeCell ref="F10:G10"/>
    <mergeCell ref="I10:J10"/>
    <mergeCell ref="F4:G4"/>
    <mergeCell ref="C11:M11"/>
    <mergeCell ref="C14:D14"/>
    <mergeCell ref="F14:M14"/>
    <mergeCell ref="C12:M12"/>
    <mergeCell ref="C13:M13"/>
  </mergeCells>
  <dataValidations count="8">
    <dataValidation allowBlank="1" sqref="C58:M59 C60 H36 J36 L36 F42 D36 F36" xr:uid="{00000000-0002-0000-7D00-000000000000}"/>
    <dataValidation allowBlank="1" showInputMessage="1" showErrorMessage="1" prompt="Incluir una ficha por cada indicador, ya sea de producto o de resultado" sqref="B1" xr:uid="{00000000-0002-0000-7D00-000001000000}"/>
    <dataValidation allowBlank="1" showInputMessage="1" showErrorMessage="1" prompt="Seleccione de la lista desplegable" sqref="B4 B7 H7" xr:uid="{00000000-0002-0000-7D00-000002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D00-000003000000}"/>
    <dataValidation allowBlank="1" showInputMessage="1" showErrorMessage="1" prompt="Identifique el ODS a que le apunta el indicador de producto. Seleccione de la lista desplegable._x000a_" sqref="B14" xr:uid="{00000000-0002-0000-7D00-000004000000}"/>
    <dataValidation allowBlank="1" showInputMessage="1" showErrorMessage="1" prompt="Identifique la meta ODS a que le apunta el indicador de producto. Seleccione de la lista desplegable." sqref="E14" xr:uid="{00000000-0002-0000-7D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7D00-000006000000}"/>
    <dataValidation allowBlank="1" sqref="D38:M38 D40:M40 D42:E42" xr:uid="{00000000-0002-0000-7D00-000007000000}">
      <formula1>0</formula1>
      <formula2>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7D00-000008000000}">
          <x14:formula1>
            <xm:f>Desplegables!$L$24:$L$39</xm:f>
          </x14:formula1>
          <xm:sqref>C14:D14</xm:sqref>
        </x14:dataValidation>
        <x14:dataValidation type="list" allowBlank="1" showInputMessage="1" showErrorMessage="1" xr:uid="{00000000-0002-0000-7D00-000009000000}">
          <x14:formula1>
            <xm:f>Desplegables!$B$50:$B$52</xm:f>
          </x14:formula1>
          <xm:sqref>G45:J46</xm:sqref>
        </x14:dataValidation>
      </x14:dataValidations>
    </ext>
  </extLs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rgb="FFFFFFFF"/>
  </sheetPr>
  <dimension ref="A1:X69"/>
  <sheetViews>
    <sheetView showGridLines="0" topLeftCell="B53" workbookViewId="0">
      <selection activeCell="G28" sqref="G28"/>
    </sheetView>
  </sheetViews>
  <sheetFormatPr baseColWidth="10" defaultColWidth="11.42578125" defaultRowHeight="15"/>
  <cols>
    <col min="1" max="1" width="21.42578125" style="3" customWidth="1"/>
    <col min="2" max="2" width="35.7109375" style="3" customWidth="1"/>
    <col min="3" max="13" width="14.28515625" style="3" customWidth="1"/>
    <col min="14" max="16384" width="11.42578125" style="3"/>
  </cols>
  <sheetData>
    <row r="1" spans="1:24" ht="22.5" customHeight="1" thickBot="1">
      <c r="A1" s="1"/>
      <c r="B1" s="542" t="s">
        <v>1490</v>
      </c>
      <c r="C1" s="540"/>
      <c r="D1" s="542"/>
      <c r="E1" s="542"/>
      <c r="F1" s="542"/>
      <c r="G1" s="542"/>
      <c r="H1" s="542"/>
      <c r="I1" s="542"/>
      <c r="J1" s="542"/>
      <c r="K1" s="542"/>
      <c r="L1" s="542"/>
      <c r="M1" s="543"/>
      <c r="N1" s="2"/>
      <c r="O1" s="2"/>
      <c r="P1" s="2"/>
      <c r="Q1" s="2"/>
      <c r="R1" s="2"/>
      <c r="S1" s="2"/>
      <c r="T1" s="2"/>
      <c r="U1" s="2"/>
      <c r="V1" s="2"/>
      <c r="W1" s="2"/>
    </row>
    <row r="2" spans="1:24" ht="33.950000000000003" customHeight="1">
      <c r="A2" s="3632" t="s">
        <v>0</v>
      </c>
      <c r="B2" s="1444" t="s">
        <v>1</v>
      </c>
      <c r="C2" s="3635" t="s">
        <v>1491</v>
      </c>
      <c r="D2" s="3636"/>
      <c r="E2" s="3636"/>
      <c r="F2" s="3636"/>
      <c r="G2" s="3636"/>
      <c r="H2" s="3636"/>
      <c r="I2" s="3636"/>
      <c r="J2" s="3636"/>
      <c r="K2" s="3636"/>
      <c r="L2" s="3636"/>
      <c r="M2" s="3637"/>
      <c r="N2" s="2"/>
      <c r="O2" s="2"/>
      <c r="P2" s="2"/>
      <c r="Q2" s="2"/>
      <c r="R2" s="2"/>
      <c r="S2" s="2"/>
      <c r="T2" s="2"/>
      <c r="U2" s="2"/>
      <c r="V2" s="2"/>
      <c r="W2" s="2"/>
    </row>
    <row r="3" spans="1:24" ht="48" customHeight="1">
      <c r="A3" s="3633"/>
      <c r="B3" s="1445" t="s">
        <v>3</v>
      </c>
      <c r="C3" s="3590" t="s">
        <v>1441</v>
      </c>
      <c r="D3" s="3591"/>
      <c r="E3" s="3591"/>
      <c r="F3" s="3591"/>
      <c r="G3" s="3591"/>
      <c r="H3" s="3591"/>
      <c r="I3" s="3591"/>
      <c r="J3" s="3591"/>
      <c r="K3" s="3591"/>
      <c r="L3" s="3591"/>
      <c r="M3" s="3592"/>
      <c r="N3" s="2"/>
      <c r="O3" s="2"/>
      <c r="P3" s="2"/>
      <c r="Q3" s="2"/>
      <c r="R3" s="2"/>
      <c r="S3" s="2"/>
      <c r="T3" s="2"/>
      <c r="U3" s="2"/>
      <c r="V3" s="2"/>
      <c r="W3" s="2"/>
    </row>
    <row r="4" spans="1:24" ht="15.95" customHeight="1">
      <c r="A4" s="3633"/>
      <c r="B4" s="3593" t="s">
        <v>131</v>
      </c>
      <c r="C4" s="3603" t="s">
        <v>75</v>
      </c>
      <c r="D4" s="3605"/>
      <c r="E4" s="3599"/>
      <c r="F4" s="3662" t="s">
        <v>209</v>
      </c>
      <c r="G4" s="3609"/>
      <c r="H4" s="3610" t="s">
        <v>75</v>
      </c>
      <c r="I4" s="3605"/>
      <c r="J4" s="3606"/>
      <c r="K4" s="3606"/>
      <c r="L4" s="3606"/>
      <c r="M4" s="3612"/>
      <c r="N4" s="3357"/>
      <c r="O4" s="3357"/>
      <c r="P4" s="3357"/>
      <c r="Q4" s="3357"/>
      <c r="R4" s="3357"/>
      <c r="S4" s="3357"/>
      <c r="T4" s="3357"/>
      <c r="U4" s="3357"/>
      <c r="V4" s="3357"/>
      <c r="W4" s="3357"/>
      <c r="X4" s="3441"/>
    </row>
    <row r="5" spans="1:24" ht="15.95" customHeight="1">
      <c r="A5" s="3633"/>
      <c r="B5" s="3594"/>
      <c r="C5" s="3604"/>
      <c r="D5" s="3607"/>
      <c r="E5" s="3600"/>
      <c r="F5" s="3663" t="s">
        <v>210</v>
      </c>
      <c r="G5" s="3589"/>
      <c r="H5" s="3611"/>
      <c r="I5" s="3607"/>
      <c r="J5" s="3608"/>
      <c r="K5" s="3608"/>
      <c r="L5" s="3608"/>
      <c r="M5" s="3613"/>
      <c r="N5" s="3357"/>
      <c r="O5" s="3357"/>
      <c r="P5" s="3357"/>
      <c r="Q5" s="3357"/>
      <c r="R5" s="3357"/>
      <c r="S5" s="3357"/>
      <c r="T5" s="3357"/>
      <c r="U5" s="3357"/>
      <c r="V5" s="3357"/>
      <c r="W5" s="3357"/>
      <c r="X5" s="3441"/>
    </row>
    <row r="6" spans="1:24" ht="15.75">
      <c r="A6" s="3633"/>
      <c r="B6" s="1446" t="s">
        <v>7</v>
      </c>
      <c r="C6" s="3590" t="s">
        <v>195</v>
      </c>
      <c r="D6" s="3591"/>
      <c r="E6" s="3591"/>
      <c r="F6" s="3591"/>
      <c r="G6" s="3591"/>
      <c r="H6" s="3591"/>
      <c r="I6" s="3591"/>
      <c r="J6" s="3591"/>
      <c r="K6" s="3591"/>
      <c r="L6" s="3591"/>
      <c r="M6" s="3592"/>
      <c r="N6" s="2"/>
      <c r="O6" s="2"/>
      <c r="P6" s="2"/>
      <c r="Q6" s="2"/>
      <c r="R6" s="2"/>
      <c r="S6" s="2"/>
      <c r="T6" s="2"/>
      <c r="U6" s="2"/>
      <c r="V6" s="2"/>
      <c r="W6" s="2"/>
    </row>
    <row r="7" spans="1:24" ht="15.75">
      <c r="A7" s="3633"/>
      <c r="B7" s="1446" t="s">
        <v>9</v>
      </c>
      <c r="C7" s="3590" t="s">
        <v>195</v>
      </c>
      <c r="D7" s="3591"/>
      <c r="E7" s="3591"/>
      <c r="F7" s="3591"/>
      <c r="G7" s="3591"/>
      <c r="H7" s="3591"/>
      <c r="I7" s="3591"/>
      <c r="J7" s="3591"/>
      <c r="K7" s="3591"/>
      <c r="L7" s="3591"/>
      <c r="M7" s="3592"/>
      <c r="N7" s="2"/>
      <c r="O7" s="2"/>
      <c r="P7" s="2"/>
      <c r="Q7" s="2"/>
      <c r="R7" s="2"/>
      <c r="S7" s="2"/>
      <c r="T7" s="2"/>
      <c r="U7" s="2"/>
      <c r="V7" s="2"/>
      <c r="W7" s="2"/>
    </row>
    <row r="8" spans="1:24" ht="15.75">
      <c r="A8" s="3633"/>
      <c r="B8" s="1446" t="s">
        <v>11</v>
      </c>
      <c r="C8" s="3884" t="s">
        <v>1492</v>
      </c>
      <c r="D8" s="3623"/>
      <c r="E8" s="2"/>
      <c r="F8" s="2"/>
      <c r="G8" s="832"/>
      <c r="H8" s="833" t="s">
        <v>12</v>
      </c>
      <c r="I8" s="3885" t="s">
        <v>1493</v>
      </c>
      <c r="J8" s="3623"/>
      <c r="K8" s="3623"/>
      <c r="L8" s="3623"/>
      <c r="M8" s="3886"/>
      <c r="N8" s="2"/>
      <c r="O8" s="2"/>
      <c r="P8" s="2"/>
      <c r="Q8" s="2"/>
      <c r="R8" s="2"/>
      <c r="S8" s="2"/>
      <c r="T8" s="2"/>
      <c r="U8" s="2"/>
      <c r="V8" s="2"/>
      <c r="W8" s="2"/>
    </row>
    <row r="9" spans="1:24" ht="63.95" customHeight="1">
      <c r="A9" s="3633"/>
      <c r="B9" s="3593" t="s">
        <v>13</v>
      </c>
      <c r="C9" s="53"/>
      <c r="D9" s="2"/>
      <c r="E9" s="141"/>
      <c r="F9" s="141"/>
      <c r="G9" s="141"/>
      <c r="H9" s="141"/>
      <c r="I9" s="2"/>
      <c r="J9" s="2"/>
      <c r="K9" s="2"/>
      <c r="L9" s="2"/>
      <c r="M9" s="14"/>
      <c r="N9" s="2"/>
      <c r="O9" s="2"/>
      <c r="P9" s="2"/>
      <c r="Q9" s="2"/>
      <c r="R9" s="2"/>
      <c r="S9" s="2"/>
      <c r="T9" s="2"/>
      <c r="U9" s="2"/>
      <c r="V9" s="2"/>
      <c r="W9" s="2"/>
    </row>
    <row r="10" spans="1:24" ht="15.75">
      <c r="A10" s="3633"/>
      <c r="B10" s="3614"/>
      <c r="C10" s="3597" t="s">
        <v>1494</v>
      </c>
      <c r="D10" s="3598"/>
      <c r="E10" s="2"/>
      <c r="F10" s="3598" t="s">
        <v>1495</v>
      </c>
      <c r="G10" s="3598"/>
      <c r="H10" s="2"/>
      <c r="I10" s="3598" t="s">
        <v>1496</v>
      </c>
      <c r="J10" s="3598"/>
      <c r="K10" s="2"/>
      <c r="L10" s="552"/>
      <c r="M10" s="553"/>
      <c r="N10" s="2"/>
      <c r="O10" s="2"/>
      <c r="P10" s="2"/>
      <c r="Q10" s="2"/>
      <c r="R10" s="2"/>
      <c r="S10" s="2"/>
      <c r="T10" s="2"/>
      <c r="U10" s="2"/>
      <c r="V10" s="2"/>
      <c r="W10" s="2"/>
    </row>
    <row r="11" spans="1:24" ht="15.75">
      <c r="A11" s="3633"/>
      <c r="B11" s="3614"/>
      <c r="C11" s="3884" t="s">
        <v>17</v>
      </c>
      <c r="D11" s="3623"/>
      <c r="E11" s="2"/>
      <c r="F11" s="3623" t="s">
        <v>17</v>
      </c>
      <c r="G11" s="3623"/>
      <c r="H11" s="2"/>
      <c r="I11" s="3623" t="s">
        <v>17</v>
      </c>
      <c r="J11" s="3623"/>
      <c r="K11" s="115"/>
      <c r="L11" s="115"/>
      <c r="M11" s="143"/>
      <c r="N11" s="2"/>
      <c r="O11" s="2"/>
      <c r="P11" s="2"/>
      <c r="Q11" s="2"/>
      <c r="R11" s="2"/>
      <c r="S11" s="2"/>
      <c r="T11" s="2"/>
      <c r="U11" s="2"/>
      <c r="V11" s="2"/>
      <c r="W11" s="2"/>
    </row>
    <row r="12" spans="1:24" ht="15.75">
      <c r="A12" s="3633"/>
      <c r="B12" s="1446" t="s">
        <v>136</v>
      </c>
      <c r="C12" s="3590"/>
      <c r="D12" s="3591"/>
      <c r="E12" s="3591"/>
      <c r="F12" s="3591"/>
      <c r="G12" s="3591"/>
      <c r="H12" s="3591"/>
      <c r="I12" s="3591"/>
      <c r="J12" s="3591"/>
      <c r="K12" s="3591"/>
      <c r="L12" s="3591"/>
      <c r="M12" s="3592"/>
      <c r="N12" s="2"/>
      <c r="O12" s="2"/>
      <c r="P12" s="2"/>
      <c r="Q12" s="2"/>
      <c r="R12" s="2"/>
      <c r="S12" s="2"/>
      <c r="T12" s="2"/>
      <c r="U12" s="2"/>
      <c r="V12" s="2"/>
      <c r="W12" s="2"/>
    </row>
    <row r="13" spans="1:24" ht="51" customHeight="1">
      <c r="A13" s="3633"/>
      <c r="B13" s="1446" t="s">
        <v>18</v>
      </c>
      <c r="C13" s="4170" t="s">
        <v>1497</v>
      </c>
      <c r="D13" s="4171"/>
      <c r="E13" s="4171"/>
      <c r="F13" s="4171"/>
      <c r="G13" s="4171"/>
      <c r="H13" s="4171"/>
      <c r="I13" s="4171"/>
      <c r="J13" s="4171"/>
      <c r="K13" s="4171"/>
      <c r="L13" s="4171"/>
      <c r="M13" s="4784"/>
      <c r="N13" s="3620"/>
      <c r="O13" s="3620"/>
      <c r="P13" s="3620"/>
      <c r="Q13" s="3620"/>
      <c r="R13" s="3620"/>
      <c r="S13" s="3620"/>
      <c r="T13" s="3620"/>
      <c r="U13" s="3620"/>
      <c r="V13" s="3620"/>
      <c r="W13" s="3620"/>
    </row>
    <row r="14" spans="1:24" ht="135.94999999999999" customHeight="1">
      <c r="A14" s="3633"/>
      <c r="B14" s="1446" t="s">
        <v>19</v>
      </c>
      <c r="C14" s="4099" t="s">
        <v>1487</v>
      </c>
      <c r="D14" s="4094"/>
      <c r="E14" s="4094"/>
      <c r="F14" s="4094"/>
      <c r="G14" s="4094"/>
      <c r="H14" s="4094"/>
      <c r="I14" s="4094"/>
      <c r="J14" s="4094"/>
      <c r="K14" s="4094"/>
      <c r="L14" s="4094"/>
      <c r="M14" s="4096"/>
      <c r="N14" s="2"/>
      <c r="O14" s="2"/>
      <c r="P14" s="2"/>
      <c r="Q14" s="2"/>
      <c r="R14" s="2"/>
      <c r="S14" s="2"/>
      <c r="T14" s="2"/>
      <c r="U14" s="2"/>
      <c r="V14" s="2"/>
      <c r="W14" s="2"/>
    </row>
    <row r="15" spans="1:24" ht="63.95" customHeight="1">
      <c r="A15" s="3633"/>
      <c r="B15" s="3593" t="s">
        <v>140</v>
      </c>
      <c r="C15" s="4149" t="s">
        <v>271</v>
      </c>
      <c r="D15" s="4150"/>
      <c r="E15" s="577" t="s">
        <v>142</v>
      </c>
      <c r="F15" s="4707" t="s">
        <v>237</v>
      </c>
      <c r="G15" s="4708"/>
      <c r="H15" s="4708"/>
      <c r="I15" s="4708"/>
      <c r="J15" s="4708"/>
      <c r="K15" s="4708"/>
      <c r="L15" s="4708"/>
      <c r="M15" s="4709"/>
      <c r="N15" s="2"/>
      <c r="O15" s="2"/>
      <c r="P15" s="2"/>
      <c r="Q15" s="2"/>
      <c r="R15" s="2"/>
      <c r="S15" s="2"/>
      <c r="T15" s="2"/>
      <c r="U15" s="2"/>
      <c r="V15" s="2"/>
      <c r="W15" s="2"/>
    </row>
    <row r="16" spans="1:24" ht="15.75">
      <c r="A16" s="3634"/>
      <c r="B16" s="3594"/>
      <c r="C16" s="3590"/>
      <c r="D16" s="3591"/>
      <c r="E16" s="3591"/>
      <c r="F16" s="3591"/>
      <c r="G16" s="3591"/>
      <c r="H16" s="3591"/>
      <c r="I16" s="3591"/>
      <c r="J16" s="3591"/>
      <c r="K16" s="3591"/>
      <c r="L16" s="3591"/>
      <c r="M16" s="3592"/>
      <c r="N16" s="2"/>
      <c r="O16" s="2"/>
      <c r="P16" s="2"/>
      <c r="Q16" s="2"/>
      <c r="R16" s="2"/>
      <c r="S16" s="2"/>
      <c r="T16" s="2"/>
      <c r="U16" s="2"/>
      <c r="V16" s="2"/>
      <c r="W16" s="2"/>
    </row>
    <row r="17" spans="1:23" ht="15.75">
      <c r="A17" s="3628" t="s">
        <v>22</v>
      </c>
      <c r="B17" s="1445" t="s">
        <v>144</v>
      </c>
      <c r="C17" s="3590" t="s">
        <v>582</v>
      </c>
      <c r="D17" s="3591"/>
      <c r="E17" s="3591"/>
      <c r="F17" s="3591"/>
      <c r="G17" s="3591"/>
      <c r="H17" s="3591"/>
      <c r="I17" s="3591"/>
      <c r="J17" s="3591"/>
      <c r="K17" s="3591"/>
      <c r="L17" s="3591"/>
      <c r="M17" s="3592"/>
      <c r="N17" s="2"/>
      <c r="O17" s="2"/>
      <c r="P17" s="2"/>
      <c r="Q17" s="2"/>
      <c r="R17" s="2"/>
      <c r="S17" s="2"/>
      <c r="T17" s="2"/>
      <c r="U17" s="2"/>
      <c r="V17" s="2"/>
      <c r="W17" s="2"/>
    </row>
    <row r="18" spans="1:23" ht="33.950000000000003" customHeight="1">
      <c r="A18" s="3629"/>
      <c r="B18" s="1446" t="s">
        <v>110</v>
      </c>
      <c r="C18" s="3590" t="s">
        <v>1498</v>
      </c>
      <c r="D18" s="3591"/>
      <c r="E18" s="3591"/>
      <c r="F18" s="3591"/>
      <c r="G18" s="3591"/>
      <c r="H18" s="3591"/>
      <c r="I18" s="3591"/>
      <c r="J18" s="3591"/>
      <c r="K18" s="3591"/>
      <c r="L18" s="3591"/>
      <c r="M18" s="3592"/>
      <c r="N18" s="2"/>
      <c r="O18" s="2"/>
      <c r="P18" s="2"/>
      <c r="Q18" s="2"/>
      <c r="R18" s="2"/>
      <c r="S18" s="2"/>
      <c r="T18" s="2"/>
      <c r="U18" s="2"/>
      <c r="V18" s="2"/>
      <c r="W18" s="2"/>
    </row>
    <row r="19" spans="1:23" ht="15.95" customHeight="1">
      <c r="A19" s="3629"/>
      <c r="B19" s="3593" t="s">
        <v>26</v>
      </c>
      <c r="C19" s="53"/>
      <c r="D19" s="552"/>
      <c r="E19" s="552"/>
      <c r="F19" s="552"/>
      <c r="G19" s="552"/>
      <c r="H19" s="552"/>
      <c r="I19" s="552"/>
      <c r="J19" s="552"/>
      <c r="K19" s="552"/>
      <c r="L19" s="552"/>
      <c r="M19" s="553"/>
      <c r="N19" s="2"/>
      <c r="O19" s="2"/>
      <c r="P19" s="2"/>
      <c r="Q19" s="2"/>
      <c r="R19" s="2"/>
      <c r="S19" s="2"/>
      <c r="T19" s="2"/>
      <c r="U19" s="2"/>
      <c r="V19" s="2"/>
      <c r="W19" s="2"/>
    </row>
    <row r="20" spans="1:23" ht="15.75">
      <c r="A20" s="3629"/>
      <c r="B20" s="3614"/>
      <c r="C20" s="555" t="s">
        <v>27</v>
      </c>
      <c r="D20" s="1441"/>
      <c r="E20" s="552" t="s">
        <v>28</v>
      </c>
      <c r="F20" s="1441"/>
      <c r="G20" s="552" t="s">
        <v>29</v>
      </c>
      <c r="H20" s="1441"/>
      <c r="I20" s="552" t="s">
        <v>30</v>
      </c>
      <c r="J20" s="1441" t="s">
        <v>77</v>
      </c>
      <c r="K20" s="552" t="s">
        <v>31</v>
      </c>
      <c r="L20" s="1024"/>
      <c r="M20" s="553"/>
      <c r="N20" s="2"/>
      <c r="O20" s="2"/>
      <c r="P20" s="2"/>
      <c r="Q20" s="2"/>
      <c r="R20" s="2"/>
      <c r="S20" s="2"/>
      <c r="T20" s="2"/>
      <c r="U20" s="2"/>
      <c r="V20" s="2"/>
      <c r="W20" s="2"/>
    </row>
    <row r="21" spans="1:23" ht="15.75">
      <c r="A21" s="3629"/>
      <c r="B21" s="3614"/>
      <c r="C21" s="555" t="s">
        <v>32</v>
      </c>
      <c r="D21" s="1023"/>
      <c r="E21" s="552" t="s">
        <v>33</v>
      </c>
      <c r="F21" s="1023"/>
      <c r="G21" s="552" t="s">
        <v>34</v>
      </c>
      <c r="H21" s="1023"/>
      <c r="I21" s="552" t="s">
        <v>35</v>
      </c>
      <c r="J21" s="1023"/>
      <c r="K21" s="552" t="s">
        <v>37</v>
      </c>
      <c r="L21" s="1023"/>
      <c r="M21" s="553"/>
      <c r="N21" s="2"/>
      <c r="O21" s="2"/>
      <c r="P21" s="2"/>
      <c r="Q21" s="2"/>
      <c r="R21" s="2"/>
      <c r="S21" s="2"/>
      <c r="T21" s="2"/>
      <c r="U21" s="2"/>
      <c r="V21" s="2"/>
      <c r="W21" s="2"/>
    </row>
    <row r="22" spans="1:23" ht="15.75">
      <c r="A22" s="3629"/>
      <c r="B22" s="3614"/>
      <c r="C22" s="555" t="s">
        <v>38</v>
      </c>
      <c r="D22" s="1447"/>
      <c r="E22" s="552" t="s">
        <v>39</v>
      </c>
      <c r="F22" s="966"/>
      <c r="G22" s="2"/>
      <c r="H22" s="2"/>
      <c r="I22" s="2"/>
      <c r="J22" s="2"/>
      <c r="K22" s="2"/>
      <c r="L22" s="2"/>
      <c r="M22" s="14"/>
      <c r="N22" s="2"/>
      <c r="O22" s="2"/>
      <c r="P22" s="2"/>
      <c r="Q22" s="2"/>
      <c r="R22" s="2"/>
      <c r="S22" s="2"/>
      <c r="T22" s="2"/>
      <c r="U22" s="2"/>
      <c r="V22" s="2"/>
      <c r="W22" s="2"/>
    </row>
    <row r="23" spans="1:23" ht="15.75">
      <c r="A23" s="3629"/>
      <c r="B23" s="3614"/>
      <c r="C23" s="555"/>
      <c r="D23" s="552"/>
      <c r="E23" s="552"/>
      <c r="F23" s="3357"/>
      <c r="G23" s="3357"/>
      <c r="H23" s="3357"/>
      <c r="I23" s="2"/>
      <c r="J23" s="2"/>
      <c r="K23" s="2"/>
      <c r="L23" s="2"/>
      <c r="M23" s="14"/>
      <c r="N23" s="2"/>
      <c r="O23" s="2"/>
      <c r="P23" s="2"/>
      <c r="Q23" s="2"/>
      <c r="R23" s="2"/>
      <c r="S23" s="2"/>
      <c r="T23" s="2"/>
      <c r="U23" s="2"/>
      <c r="V23" s="2"/>
      <c r="W23" s="2"/>
    </row>
    <row r="24" spans="1:23" ht="15.75">
      <c r="A24" s="3629"/>
      <c r="B24" s="3614"/>
      <c r="C24" s="557"/>
      <c r="D24" s="554"/>
      <c r="E24" s="554"/>
      <c r="F24" s="554"/>
      <c r="G24" s="554"/>
      <c r="H24" s="554"/>
      <c r="I24" s="554"/>
      <c r="J24" s="554"/>
      <c r="K24" s="554"/>
      <c r="L24" s="554"/>
      <c r="M24" s="558"/>
      <c r="N24" s="2"/>
      <c r="O24" s="2"/>
      <c r="P24" s="2"/>
      <c r="Q24" s="2"/>
      <c r="R24" s="2"/>
      <c r="S24" s="2"/>
      <c r="T24" s="2"/>
      <c r="U24" s="2"/>
      <c r="V24" s="2"/>
      <c r="W24" s="2"/>
    </row>
    <row r="25" spans="1:23" ht="15.75">
      <c r="A25" s="3629"/>
      <c r="B25" s="3614"/>
      <c r="C25" s="557"/>
      <c r="D25" s="554"/>
      <c r="E25" s="554"/>
      <c r="F25" s="554"/>
      <c r="G25" s="554"/>
      <c r="H25" s="554"/>
      <c r="I25" s="554"/>
      <c r="J25" s="554"/>
      <c r="K25" s="554"/>
      <c r="L25" s="554"/>
      <c r="M25" s="558"/>
      <c r="N25" s="2"/>
      <c r="O25" s="2"/>
      <c r="P25" s="2"/>
      <c r="Q25" s="2"/>
      <c r="R25" s="2"/>
      <c r="S25" s="2"/>
      <c r="T25" s="2"/>
      <c r="U25" s="2"/>
      <c r="V25" s="2"/>
      <c r="W25" s="2"/>
    </row>
    <row r="26" spans="1:23" ht="15.95" customHeight="1">
      <c r="A26" s="3629"/>
      <c r="B26" s="3614" t="s">
        <v>40</v>
      </c>
      <c r="C26" s="555"/>
      <c r="D26" s="552"/>
      <c r="E26" s="552"/>
      <c r="F26" s="552"/>
      <c r="G26" s="552"/>
      <c r="H26" s="552"/>
      <c r="I26" s="552"/>
      <c r="J26" s="552"/>
      <c r="K26" s="552"/>
      <c r="L26" s="2"/>
      <c r="M26" s="14"/>
      <c r="N26" s="2"/>
      <c r="O26" s="2"/>
      <c r="P26" s="2"/>
      <c r="Q26" s="2"/>
      <c r="R26" s="2"/>
      <c r="S26" s="2"/>
      <c r="T26" s="2"/>
      <c r="U26" s="2"/>
      <c r="V26" s="2"/>
      <c r="W26" s="2"/>
    </row>
    <row r="27" spans="1:23" ht="15.75">
      <c r="A27" s="3629"/>
      <c r="B27" s="3614"/>
      <c r="C27" s="555" t="s">
        <v>41</v>
      </c>
      <c r="D27" s="559"/>
      <c r="E27" s="552"/>
      <c r="F27" s="552" t="s">
        <v>42</v>
      </c>
      <c r="G27" s="559"/>
      <c r="H27" s="552"/>
      <c r="I27" s="552" t="s">
        <v>43</v>
      </c>
      <c r="J27" s="559" t="s">
        <v>77</v>
      </c>
      <c r="K27" s="552"/>
      <c r="L27" s="2"/>
      <c r="M27" s="1772"/>
      <c r="N27" s="2"/>
      <c r="O27" s="2"/>
      <c r="P27" s="2"/>
      <c r="Q27" s="2"/>
      <c r="R27" s="2"/>
      <c r="S27" s="2"/>
      <c r="T27" s="2"/>
      <c r="U27" s="2"/>
      <c r="V27" s="2"/>
      <c r="W27" s="2"/>
    </row>
    <row r="28" spans="1:23" ht="15.75">
      <c r="A28" s="3629"/>
      <c r="B28" s="3614"/>
      <c r="C28" s="555" t="s">
        <v>44</v>
      </c>
      <c r="D28" s="560"/>
      <c r="E28" s="2"/>
      <c r="F28" s="552" t="s">
        <v>45</v>
      </c>
      <c r="G28" s="556"/>
      <c r="H28" s="2"/>
      <c r="I28" s="2" t="s">
        <v>1169</v>
      </c>
      <c r="J28" s="560"/>
      <c r="K28" s="2"/>
      <c r="L28" s="2"/>
      <c r="M28" s="14"/>
      <c r="N28" s="2"/>
      <c r="O28" s="2"/>
      <c r="P28" s="2"/>
      <c r="Q28" s="2"/>
      <c r="R28" s="2"/>
      <c r="S28" s="2"/>
      <c r="T28" s="2"/>
      <c r="U28" s="2"/>
      <c r="V28" s="2"/>
      <c r="W28" s="2"/>
    </row>
    <row r="29" spans="1:23" ht="15.75">
      <c r="A29" s="3629"/>
      <c r="B29" s="3614"/>
      <c r="C29" s="557"/>
      <c r="D29" s="554"/>
      <c r="E29" s="554"/>
      <c r="F29" s="554"/>
      <c r="G29" s="554"/>
      <c r="H29" s="554"/>
      <c r="I29" s="554"/>
      <c r="J29" s="554"/>
      <c r="K29" s="554"/>
      <c r="L29" s="115"/>
      <c r="M29" s="143"/>
      <c r="N29" s="2"/>
      <c r="O29" s="2"/>
      <c r="P29" s="2"/>
      <c r="Q29" s="2"/>
      <c r="R29" s="2"/>
      <c r="S29" s="2"/>
      <c r="T29" s="2"/>
      <c r="U29" s="2"/>
      <c r="V29" s="2"/>
      <c r="W29" s="2"/>
    </row>
    <row r="30" spans="1:23" ht="15.75">
      <c r="A30" s="3629"/>
      <c r="B30" s="907" t="s">
        <v>46</v>
      </c>
      <c r="C30" s="555"/>
      <c r="D30" s="552"/>
      <c r="E30" s="552"/>
      <c r="F30" s="552"/>
      <c r="G30" s="552"/>
      <c r="H30" s="552"/>
      <c r="I30" s="552"/>
      <c r="J30" s="552"/>
      <c r="K30" s="552"/>
      <c r="L30" s="552"/>
      <c r="M30" s="553"/>
      <c r="N30" s="2"/>
      <c r="O30" s="2"/>
      <c r="P30" s="2"/>
      <c r="Q30" s="2"/>
      <c r="R30" s="2"/>
      <c r="S30" s="2"/>
      <c r="T30" s="2"/>
      <c r="U30" s="2"/>
      <c r="V30" s="2"/>
      <c r="W30" s="2"/>
    </row>
    <row r="31" spans="1:23" ht="15.75">
      <c r="A31" s="3629"/>
      <c r="B31" s="907"/>
      <c r="C31" s="908" t="s">
        <v>47</v>
      </c>
      <c r="D31" s="1029" t="s">
        <v>112</v>
      </c>
      <c r="E31" s="552"/>
      <c r="F31" s="2" t="s">
        <v>48</v>
      </c>
      <c r="G31" s="1024">
        <v>2017</v>
      </c>
      <c r="H31" s="552"/>
      <c r="I31" s="2" t="s">
        <v>50</v>
      </c>
      <c r="J31" s="4107" t="s">
        <v>195</v>
      </c>
      <c r="K31" s="4068"/>
      <c r="L31" s="4068"/>
      <c r="M31" s="553"/>
      <c r="N31" s="2"/>
      <c r="O31" s="2"/>
      <c r="P31" s="2"/>
      <c r="Q31" s="2"/>
      <c r="R31" s="2"/>
      <c r="S31" s="2"/>
      <c r="T31" s="2"/>
      <c r="U31" s="2"/>
      <c r="V31" s="2"/>
      <c r="W31" s="2"/>
    </row>
    <row r="32" spans="1:23" ht="15.75">
      <c r="A32" s="3629"/>
      <c r="B32" s="1446"/>
      <c r="C32" s="557"/>
      <c r="D32" s="554"/>
      <c r="E32" s="554"/>
      <c r="F32" s="554"/>
      <c r="G32" s="554"/>
      <c r="H32" s="554"/>
      <c r="I32" s="554"/>
      <c r="J32" s="554"/>
      <c r="K32" s="554"/>
      <c r="L32" s="554"/>
      <c r="M32" s="558"/>
      <c r="N32" s="2"/>
      <c r="O32" s="2"/>
      <c r="P32" s="2"/>
      <c r="Q32" s="2"/>
      <c r="R32" s="2"/>
      <c r="S32" s="2"/>
      <c r="T32" s="2"/>
      <c r="U32" s="2"/>
      <c r="V32" s="2"/>
      <c r="W32" s="2"/>
    </row>
    <row r="33" spans="1:23" ht="15.95" customHeight="1">
      <c r="A33" s="3629"/>
      <c r="B33" s="3593" t="s">
        <v>53</v>
      </c>
      <c r="C33" s="562"/>
      <c r="D33" s="541"/>
      <c r="E33" s="541"/>
      <c r="F33" s="541"/>
      <c r="G33" s="541"/>
      <c r="H33" s="541"/>
      <c r="I33" s="541"/>
      <c r="J33" s="541"/>
      <c r="K33" s="541"/>
      <c r="L33" s="2"/>
      <c r="M33" s="14"/>
      <c r="N33" s="2"/>
      <c r="O33" s="2"/>
      <c r="P33" s="2"/>
      <c r="Q33" s="2"/>
      <c r="R33" s="2"/>
      <c r="S33" s="2"/>
      <c r="T33" s="2"/>
      <c r="U33" s="2"/>
      <c r="V33" s="2"/>
      <c r="W33" s="2"/>
    </row>
    <row r="34" spans="1:23" ht="15.75">
      <c r="A34" s="3629"/>
      <c r="B34" s="3614"/>
      <c r="C34" s="555" t="s">
        <v>54</v>
      </c>
      <c r="D34" s="1024">
        <v>2019</v>
      </c>
      <c r="E34" s="541"/>
      <c r="F34" s="552" t="s">
        <v>55</v>
      </c>
      <c r="G34" s="1031">
        <v>2028</v>
      </c>
      <c r="H34" s="541"/>
      <c r="I34" s="2"/>
      <c r="J34" s="541"/>
      <c r="K34" s="541"/>
      <c r="L34" s="2"/>
      <c r="M34" s="14"/>
      <c r="N34" s="2"/>
      <c r="O34" s="2"/>
      <c r="P34" s="2"/>
      <c r="Q34" s="2"/>
      <c r="R34" s="2"/>
      <c r="S34" s="2"/>
      <c r="T34" s="2"/>
      <c r="U34" s="2"/>
      <c r="V34" s="2"/>
      <c r="W34" s="2"/>
    </row>
    <row r="35" spans="1:23" ht="15.75">
      <c r="A35" s="3629"/>
      <c r="B35" s="3614"/>
      <c r="C35" s="557"/>
      <c r="D35" s="554"/>
      <c r="E35" s="565"/>
      <c r="F35" s="554"/>
      <c r="G35" s="565"/>
      <c r="H35" s="565"/>
      <c r="I35" s="115"/>
      <c r="J35" s="565"/>
      <c r="K35" s="565"/>
      <c r="L35" s="115"/>
      <c r="M35" s="143"/>
      <c r="N35" s="2"/>
      <c r="O35" s="2"/>
      <c r="P35" s="2"/>
      <c r="Q35" s="2"/>
      <c r="R35" s="2"/>
      <c r="S35" s="2"/>
      <c r="T35" s="2"/>
      <c r="U35" s="2"/>
      <c r="V35" s="2"/>
      <c r="W35" s="2"/>
    </row>
    <row r="36" spans="1:23" ht="15.95" customHeight="1">
      <c r="A36" s="3629"/>
      <c r="B36" s="3614" t="s">
        <v>56</v>
      </c>
      <c r="C36" s="555"/>
      <c r="D36" s="552"/>
      <c r="E36" s="552"/>
      <c r="F36" s="552"/>
      <c r="G36" s="552"/>
      <c r="H36" s="552"/>
      <c r="I36" s="552"/>
      <c r="J36" s="552"/>
      <c r="K36" s="552"/>
      <c r="L36" s="552"/>
      <c r="M36" s="553"/>
      <c r="N36" s="2"/>
      <c r="O36" s="2"/>
      <c r="P36" s="2"/>
      <c r="Q36" s="2"/>
      <c r="R36" s="2"/>
      <c r="S36" s="2"/>
      <c r="T36" s="2"/>
      <c r="U36" s="2"/>
      <c r="V36" s="2"/>
      <c r="W36" s="2"/>
    </row>
    <row r="37" spans="1:23" ht="15.75">
      <c r="A37" s="3629"/>
      <c r="B37" s="3614"/>
      <c r="C37" s="555"/>
      <c r="D37" s="552">
        <v>2018</v>
      </c>
      <c r="E37" s="552"/>
      <c r="F37" s="552">
        <v>2019</v>
      </c>
      <c r="G37" s="552"/>
      <c r="H37" s="2">
        <v>2020</v>
      </c>
      <c r="I37" s="2"/>
      <c r="J37" s="2">
        <v>2021</v>
      </c>
      <c r="K37" s="552"/>
      <c r="L37" s="552">
        <v>2022</v>
      </c>
      <c r="M37" s="553"/>
      <c r="N37" s="2"/>
      <c r="O37" s="2"/>
      <c r="P37" s="2"/>
      <c r="Q37" s="2"/>
      <c r="R37" s="2"/>
      <c r="S37" s="2"/>
      <c r="T37" s="2"/>
      <c r="U37" s="2"/>
      <c r="V37" s="2"/>
      <c r="W37" s="2"/>
    </row>
    <row r="38" spans="1:23" ht="15.75">
      <c r="A38" s="3629"/>
      <c r="B38" s="3614"/>
      <c r="C38" s="555"/>
      <c r="D38" s="839"/>
      <c r="E38" s="578"/>
      <c r="F38" s="580">
        <v>2000</v>
      </c>
      <c r="G38" s="578"/>
      <c r="H38" s="580">
        <v>2200</v>
      </c>
      <c r="I38" s="578"/>
      <c r="J38" s="580">
        <v>2420</v>
      </c>
      <c r="K38" s="578"/>
      <c r="L38" s="580">
        <v>2662</v>
      </c>
      <c r="M38" s="842"/>
      <c r="N38" s="2"/>
      <c r="O38" s="2"/>
      <c r="P38" s="2"/>
      <c r="Q38" s="2"/>
      <c r="R38" s="2"/>
      <c r="S38" s="2"/>
      <c r="T38" s="2"/>
      <c r="U38" s="2"/>
      <c r="V38" s="2"/>
      <c r="W38" s="2"/>
    </row>
    <row r="39" spans="1:23" ht="15.75">
      <c r="A39" s="3629"/>
      <c r="B39" s="3614"/>
      <c r="C39" s="555"/>
      <c r="D39" s="552">
        <v>2023</v>
      </c>
      <c r="E39" s="552"/>
      <c r="F39" s="552">
        <v>2024</v>
      </c>
      <c r="G39" s="552"/>
      <c r="H39" s="2">
        <v>2025</v>
      </c>
      <c r="I39" s="2"/>
      <c r="J39" s="2">
        <v>2026</v>
      </c>
      <c r="K39" s="552"/>
      <c r="L39" s="552">
        <v>2027</v>
      </c>
      <c r="M39" s="553"/>
      <c r="N39" s="2"/>
      <c r="O39" s="2"/>
      <c r="P39" s="2"/>
      <c r="Q39" s="2"/>
      <c r="R39" s="2"/>
      <c r="S39" s="2"/>
      <c r="T39" s="2"/>
      <c r="U39" s="2"/>
      <c r="V39" s="2"/>
      <c r="W39" s="2"/>
    </row>
    <row r="40" spans="1:23" ht="15.75">
      <c r="A40" s="3629"/>
      <c r="B40" s="3614"/>
      <c r="C40" s="555"/>
      <c r="D40" s="579">
        <v>2928</v>
      </c>
      <c r="E40" s="578"/>
      <c r="F40" s="580">
        <v>3221</v>
      </c>
      <c r="G40" s="578"/>
      <c r="H40" s="580">
        <v>3543</v>
      </c>
      <c r="I40" s="578"/>
      <c r="J40" s="580">
        <v>3897</v>
      </c>
      <c r="K40" s="578"/>
      <c r="L40" s="580">
        <v>4287</v>
      </c>
      <c r="M40" s="842"/>
      <c r="N40" s="2"/>
      <c r="O40" s="2"/>
      <c r="P40" s="2"/>
      <c r="Q40" s="2"/>
      <c r="R40" s="2"/>
      <c r="S40" s="2"/>
      <c r="T40" s="2"/>
      <c r="U40" s="2"/>
      <c r="V40" s="2"/>
      <c r="W40" s="2"/>
    </row>
    <row r="41" spans="1:23" ht="15.75">
      <c r="A41" s="3629"/>
      <c r="B41" s="3614"/>
      <c r="C41" s="555"/>
      <c r="D41" s="552">
        <v>2028</v>
      </c>
      <c r="E41" s="552"/>
      <c r="F41" s="552"/>
      <c r="G41" s="552"/>
      <c r="H41" s="2"/>
      <c r="I41" s="2"/>
      <c r="J41" s="2"/>
      <c r="K41" s="552"/>
      <c r="L41" s="552"/>
      <c r="M41" s="553"/>
      <c r="N41" s="2"/>
      <c r="O41" s="2"/>
      <c r="P41" s="2"/>
      <c r="Q41" s="2"/>
      <c r="R41" s="2"/>
      <c r="S41" s="2"/>
      <c r="T41" s="2"/>
      <c r="U41" s="2"/>
      <c r="V41" s="2"/>
      <c r="W41" s="2"/>
    </row>
    <row r="42" spans="1:23" ht="15.75">
      <c r="A42" s="3629"/>
      <c r="B42" s="3614"/>
      <c r="C42" s="555"/>
      <c r="D42" s="579">
        <v>4716</v>
      </c>
      <c r="E42" s="578"/>
      <c r="F42" s="840"/>
      <c r="G42" s="578"/>
      <c r="H42" s="840"/>
      <c r="I42" s="578"/>
      <c r="J42" s="840"/>
      <c r="K42" s="578"/>
      <c r="L42" s="840"/>
      <c r="M42" s="842"/>
      <c r="N42" s="2"/>
      <c r="O42" s="2"/>
      <c r="P42" s="2"/>
      <c r="Q42" s="2"/>
      <c r="R42" s="2"/>
      <c r="S42" s="2"/>
      <c r="T42" s="2"/>
      <c r="U42" s="2"/>
      <c r="V42" s="2"/>
      <c r="W42" s="2"/>
    </row>
    <row r="43" spans="1:23" ht="15.75">
      <c r="A43" s="3629"/>
      <c r="B43" s="3614"/>
      <c r="C43" s="555"/>
      <c r="D43" s="554"/>
      <c r="E43" s="554"/>
      <c r="F43" s="554" t="s">
        <v>72</v>
      </c>
      <c r="G43" s="554"/>
      <c r="H43" s="554"/>
      <c r="I43" s="554"/>
      <c r="J43" s="554"/>
      <c r="K43" s="554"/>
      <c r="L43" s="554"/>
      <c r="M43" s="558"/>
      <c r="N43" s="2"/>
      <c r="O43" s="2"/>
      <c r="P43" s="2"/>
      <c r="Q43" s="2"/>
      <c r="R43" s="2"/>
      <c r="S43" s="2"/>
      <c r="T43" s="2"/>
      <c r="U43" s="2"/>
      <c r="V43" s="2"/>
      <c r="W43" s="2"/>
    </row>
    <row r="44" spans="1:23" ht="15.95" customHeight="1">
      <c r="A44" s="3629"/>
      <c r="B44" s="3614"/>
      <c r="C44" s="555"/>
      <c r="D44" s="566"/>
      <c r="E44" s="567"/>
      <c r="F44" s="3666">
        <v>31875</v>
      </c>
      <c r="G44" s="3667"/>
      <c r="H44" s="3606"/>
      <c r="I44" s="3606"/>
      <c r="J44" s="552"/>
      <c r="K44" s="552"/>
      <c r="L44" s="552"/>
      <c r="M44" s="553"/>
      <c r="N44" s="2"/>
      <c r="O44" s="2"/>
      <c r="P44" s="2"/>
      <c r="Q44" s="2"/>
      <c r="R44" s="2"/>
      <c r="S44" s="2"/>
      <c r="T44" s="2"/>
      <c r="U44" s="2"/>
      <c r="V44" s="2"/>
      <c r="W44" s="2"/>
    </row>
    <row r="45" spans="1:23" ht="15.75">
      <c r="A45" s="3629"/>
      <c r="B45" s="3594"/>
      <c r="C45" s="557"/>
      <c r="D45" s="554"/>
      <c r="E45" s="554"/>
      <c r="F45" s="554"/>
      <c r="G45" s="554"/>
      <c r="H45" s="554"/>
      <c r="I45" s="554"/>
      <c r="J45" s="554"/>
      <c r="K45" s="554"/>
      <c r="L45" s="3608"/>
      <c r="M45" s="3613"/>
      <c r="N45" s="2"/>
      <c r="O45" s="2"/>
      <c r="P45" s="2"/>
      <c r="Q45" s="2"/>
      <c r="R45" s="2"/>
      <c r="S45" s="2"/>
      <c r="T45" s="2"/>
      <c r="U45" s="2"/>
      <c r="V45" s="2"/>
      <c r="W45" s="2"/>
    </row>
    <row r="46" spans="1:23" ht="15.95" customHeight="1">
      <c r="A46" s="3629"/>
      <c r="B46" s="3593" t="s">
        <v>73</v>
      </c>
      <c r="C46" s="555"/>
      <c r="D46" s="552"/>
      <c r="E46" s="552"/>
      <c r="F46" s="552"/>
      <c r="G46" s="552"/>
      <c r="H46" s="552"/>
      <c r="I46" s="552"/>
      <c r="J46" s="552"/>
      <c r="K46" s="552"/>
      <c r="L46" s="2"/>
      <c r="M46" s="14"/>
      <c r="N46" s="2"/>
      <c r="O46" s="2"/>
      <c r="P46" s="2"/>
      <c r="Q46" s="2"/>
      <c r="R46" s="2"/>
      <c r="S46" s="2"/>
      <c r="T46" s="2"/>
      <c r="U46" s="2"/>
      <c r="V46" s="2"/>
      <c r="W46" s="2"/>
    </row>
    <row r="47" spans="1:23" ht="15.75">
      <c r="A47" s="3629"/>
      <c r="B47" s="3614"/>
      <c r="C47" s="53"/>
      <c r="D47" s="552" t="s">
        <v>74</v>
      </c>
      <c r="E47" s="554" t="s">
        <v>75</v>
      </c>
      <c r="F47" s="3642" t="s">
        <v>76</v>
      </c>
      <c r="G47" s="578" t="s">
        <v>916</v>
      </c>
      <c r="H47" s="552"/>
      <c r="I47" s="552" t="s">
        <v>39</v>
      </c>
      <c r="J47" s="552"/>
      <c r="K47" s="3620"/>
      <c r="L47" s="3620"/>
      <c r="M47" s="3621"/>
      <c r="N47" s="2"/>
      <c r="O47" s="2"/>
      <c r="P47" s="2"/>
      <c r="Q47" s="2"/>
      <c r="R47" s="2"/>
      <c r="S47" s="2"/>
      <c r="T47" s="2"/>
      <c r="U47" s="2"/>
      <c r="V47" s="2"/>
      <c r="W47" s="2"/>
    </row>
    <row r="48" spans="1:23" ht="17.100000000000001" customHeight="1">
      <c r="A48" s="3629"/>
      <c r="B48" s="3614"/>
      <c r="C48" s="53"/>
      <c r="D48" s="37" t="s">
        <v>36</v>
      </c>
      <c r="E48" s="567"/>
      <c r="F48" s="3642"/>
      <c r="G48" s="567" t="s">
        <v>1499</v>
      </c>
      <c r="H48" s="552"/>
      <c r="I48" s="3638" t="s">
        <v>1500</v>
      </c>
      <c r="J48" s="3591"/>
      <c r="K48" s="3620"/>
      <c r="L48" s="3620"/>
      <c r="M48" s="3621"/>
      <c r="N48" s="2"/>
      <c r="O48" s="2"/>
      <c r="P48" s="2"/>
      <c r="Q48" s="2"/>
      <c r="R48" s="2"/>
      <c r="S48" s="2"/>
      <c r="T48" s="2"/>
      <c r="U48" s="2"/>
      <c r="V48" s="2"/>
      <c r="W48" s="2"/>
    </row>
    <row r="49" spans="1:23" ht="15.75">
      <c r="A49" s="3629"/>
      <c r="B49" s="3614"/>
      <c r="C49" s="181"/>
      <c r="D49" s="115"/>
      <c r="E49" s="115"/>
      <c r="F49" s="115"/>
      <c r="G49" s="115"/>
      <c r="H49" s="115"/>
      <c r="I49" s="115"/>
      <c r="J49" s="115"/>
      <c r="K49" s="115"/>
      <c r="L49" s="2"/>
      <c r="M49" s="14"/>
      <c r="N49" s="2"/>
      <c r="O49" s="2"/>
      <c r="P49" s="2"/>
      <c r="Q49" s="2"/>
      <c r="R49" s="2"/>
      <c r="S49" s="2"/>
      <c r="T49" s="2"/>
      <c r="U49" s="2"/>
      <c r="V49" s="2"/>
      <c r="W49" s="2"/>
    </row>
    <row r="50" spans="1:23" ht="51" customHeight="1">
      <c r="A50" s="3629"/>
      <c r="B50" s="1446" t="s">
        <v>78</v>
      </c>
      <c r="C50" s="3590" t="s">
        <v>1501</v>
      </c>
      <c r="D50" s="3591"/>
      <c r="E50" s="3591"/>
      <c r="F50" s="3591"/>
      <c r="G50" s="3591"/>
      <c r="H50" s="3591"/>
      <c r="I50" s="3591"/>
      <c r="J50" s="3591"/>
      <c r="K50" s="3591"/>
      <c r="L50" s="3591"/>
      <c r="M50" s="3592"/>
      <c r="N50" s="2"/>
      <c r="O50" s="2"/>
      <c r="P50" s="2"/>
      <c r="Q50" s="2"/>
      <c r="R50" s="2"/>
      <c r="S50" s="2"/>
      <c r="T50" s="2"/>
      <c r="U50" s="2"/>
      <c r="V50" s="2"/>
      <c r="W50" s="2"/>
    </row>
    <row r="51" spans="1:23" ht="33.950000000000003" customHeight="1">
      <c r="A51" s="3629"/>
      <c r="B51" s="1446" t="s">
        <v>79</v>
      </c>
      <c r="C51" s="3590" t="s">
        <v>1502</v>
      </c>
      <c r="D51" s="3591"/>
      <c r="E51" s="3591"/>
      <c r="F51" s="3591"/>
      <c r="G51" s="3591"/>
      <c r="H51" s="3591"/>
      <c r="I51" s="3591"/>
      <c r="J51" s="3591"/>
      <c r="K51" s="3591"/>
      <c r="L51" s="3591"/>
      <c r="M51" s="3592"/>
      <c r="N51" s="2"/>
      <c r="O51" s="2"/>
      <c r="P51" s="2"/>
      <c r="Q51" s="2"/>
      <c r="R51" s="2"/>
      <c r="S51" s="2"/>
      <c r="T51" s="2"/>
      <c r="U51" s="2"/>
      <c r="V51" s="2"/>
      <c r="W51" s="2"/>
    </row>
    <row r="52" spans="1:23" ht="15.75">
      <c r="A52" s="3629"/>
      <c r="B52" s="1446" t="s">
        <v>80</v>
      </c>
      <c r="C52" s="3590">
        <v>10</v>
      </c>
      <c r="D52" s="3591"/>
      <c r="E52" s="3591"/>
      <c r="F52" s="3591"/>
      <c r="G52" s="3591"/>
      <c r="H52" s="3591"/>
      <c r="I52" s="3591"/>
      <c r="J52" s="3591"/>
      <c r="K52" s="3591"/>
      <c r="L52" s="3591"/>
      <c r="M52" s="3592"/>
      <c r="N52" s="2"/>
      <c r="O52" s="2"/>
      <c r="P52" s="2"/>
      <c r="Q52" s="2"/>
      <c r="R52" s="2"/>
      <c r="S52" s="2"/>
      <c r="T52" s="2"/>
      <c r="U52" s="2"/>
      <c r="V52" s="2"/>
      <c r="W52" s="2"/>
    </row>
    <row r="53" spans="1:23" ht="15.75">
      <c r="A53" s="3665"/>
      <c r="B53" s="1446" t="s">
        <v>81</v>
      </c>
      <c r="C53" s="555" t="s">
        <v>112</v>
      </c>
      <c r="D53" s="552"/>
      <c r="E53" s="552"/>
      <c r="F53" s="552"/>
      <c r="G53" s="552"/>
      <c r="H53" s="552"/>
      <c r="I53" s="552"/>
      <c r="J53" s="552"/>
      <c r="K53" s="552"/>
      <c r="L53" s="552"/>
      <c r="M53" s="553"/>
      <c r="N53" s="2"/>
      <c r="O53" s="2"/>
      <c r="P53" s="2"/>
      <c r="Q53" s="2"/>
      <c r="R53" s="2"/>
      <c r="S53" s="2"/>
      <c r="T53" s="2"/>
      <c r="U53" s="2"/>
      <c r="V53" s="2"/>
      <c r="W53" s="2"/>
    </row>
    <row r="54" spans="1:23" ht="33.950000000000003" customHeight="1">
      <c r="A54" s="3632" t="s">
        <v>82</v>
      </c>
      <c r="B54" s="557" t="s">
        <v>83</v>
      </c>
      <c r="C54" s="3590" t="s">
        <v>1503</v>
      </c>
      <c r="D54" s="3591"/>
      <c r="E54" s="3591"/>
      <c r="F54" s="3591"/>
      <c r="G54" s="3591"/>
      <c r="H54" s="3591"/>
      <c r="I54" s="3591"/>
      <c r="J54" s="3591"/>
      <c r="K54" s="3591"/>
      <c r="L54" s="3591"/>
      <c r="M54" s="3592"/>
      <c r="N54" s="2"/>
      <c r="O54" s="2"/>
      <c r="P54" s="2"/>
      <c r="Q54" s="2"/>
      <c r="R54" s="2"/>
      <c r="S54" s="2"/>
      <c r="T54" s="2"/>
      <c r="U54" s="2"/>
      <c r="V54" s="2"/>
      <c r="W54" s="2"/>
    </row>
    <row r="55" spans="1:23" ht="17.100000000000001" customHeight="1">
      <c r="A55" s="3633"/>
      <c r="B55" s="557" t="s">
        <v>85</v>
      </c>
      <c r="C55" s="3590" t="s">
        <v>1504</v>
      </c>
      <c r="D55" s="3591"/>
      <c r="E55" s="3591"/>
      <c r="F55" s="3591"/>
      <c r="G55" s="3591"/>
      <c r="H55" s="3591"/>
      <c r="I55" s="3591"/>
      <c r="J55" s="3591"/>
      <c r="K55" s="3591"/>
      <c r="L55" s="3591"/>
      <c r="M55" s="3592"/>
      <c r="N55" s="2"/>
      <c r="O55" s="2"/>
      <c r="P55" s="2"/>
      <c r="Q55" s="2"/>
      <c r="R55" s="2"/>
      <c r="S55" s="2"/>
      <c r="T55" s="2"/>
      <c r="U55" s="2"/>
      <c r="V55" s="2"/>
      <c r="W55" s="2"/>
    </row>
    <row r="56" spans="1:23" ht="17.100000000000001" customHeight="1">
      <c r="A56" s="3633"/>
      <c r="B56" s="557" t="s">
        <v>87</v>
      </c>
      <c r="C56" s="3590" t="s">
        <v>1505</v>
      </c>
      <c r="D56" s="3591"/>
      <c r="E56" s="3591"/>
      <c r="F56" s="3591"/>
      <c r="G56" s="3591"/>
      <c r="H56" s="3591"/>
      <c r="I56" s="3591"/>
      <c r="J56" s="3591"/>
      <c r="K56" s="3591"/>
      <c r="L56" s="3591"/>
      <c r="M56" s="3592"/>
      <c r="N56" s="2"/>
      <c r="O56" s="2"/>
      <c r="P56" s="2"/>
      <c r="Q56" s="2"/>
      <c r="R56" s="2"/>
      <c r="S56" s="2"/>
      <c r="T56" s="2"/>
      <c r="U56" s="2"/>
      <c r="V56" s="2"/>
      <c r="W56" s="2"/>
    </row>
    <row r="57" spans="1:23" ht="17.100000000000001" customHeight="1">
      <c r="A57" s="3633"/>
      <c r="B57" s="557" t="s">
        <v>89</v>
      </c>
      <c r="C57" s="3590" t="s">
        <v>1506</v>
      </c>
      <c r="D57" s="3591"/>
      <c r="E57" s="3591"/>
      <c r="F57" s="3591"/>
      <c r="G57" s="3591"/>
      <c r="H57" s="3591"/>
      <c r="I57" s="3591"/>
      <c r="J57" s="3591"/>
      <c r="K57" s="3591"/>
      <c r="L57" s="3591"/>
      <c r="M57" s="3592"/>
      <c r="N57" s="2"/>
      <c r="O57" s="2"/>
      <c r="P57" s="2"/>
      <c r="Q57" s="2"/>
      <c r="R57" s="2"/>
      <c r="S57" s="2"/>
      <c r="T57" s="2"/>
      <c r="U57" s="2"/>
      <c r="V57" s="2"/>
      <c r="W57" s="2"/>
    </row>
    <row r="58" spans="1:23" ht="33.950000000000003" customHeight="1">
      <c r="A58" s="3633"/>
      <c r="B58" s="557" t="s">
        <v>91</v>
      </c>
      <c r="C58" s="4045" t="s">
        <v>1507</v>
      </c>
      <c r="D58" s="4046"/>
      <c r="E58" s="4046"/>
      <c r="F58" s="4046"/>
      <c r="G58" s="4046"/>
      <c r="H58" s="4046"/>
      <c r="I58" s="4046"/>
      <c r="J58" s="4046"/>
      <c r="K58" s="4046"/>
      <c r="L58" s="4046"/>
      <c r="M58" s="4047"/>
      <c r="N58" s="2"/>
      <c r="O58" s="2"/>
      <c r="P58" s="2"/>
      <c r="Q58" s="2"/>
      <c r="R58" s="2"/>
      <c r="S58" s="2"/>
      <c r="T58" s="2"/>
      <c r="U58" s="2"/>
      <c r="V58" s="2"/>
      <c r="W58" s="2"/>
    </row>
    <row r="59" spans="1:23" ht="17.100000000000001" customHeight="1">
      <c r="A59" s="3634"/>
      <c r="B59" s="557" t="s">
        <v>93</v>
      </c>
      <c r="C59" s="3590" t="s">
        <v>1508</v>
      </c>
      <c r="D59" s="3591"/>
      <c r="E59" s="3591"/>
      <c r="F59" s="3591"/>
      <c r="G59" s="3591"/>
      <c r="H59" s="3591"/>
      <c r="I59" s="3591"/>
      <c r="J59" s="3591"/>
      <c r="K59" s="3591"/>
      <c r="L59" s="3591"/>
      <c r="M59" s="3592"/>
      <c r="N59" s="2"/>
      <c r="O59" s="2"/>
      <c r="P59" s="2"/>
      <c r="Q59" s="2"/>
      <c r="R59" s="2"/>
      <c r="S59" s="2"/>
      <c r="T59" s="2"/>
      <c r="U59" s="2"/>
      <c r="V59" s="2"/>
      <c r="W59" s="2"/>
    </row>
    <row r="60" spans="1:23" ht="78.95" customHeight="1">
      <c r="A60" s="3632" t="s">
        <v>95</v>
      </c>
      <c r="B60" s="181" t="s">
        <v>96</v>
      </c>
      <c r="C60" s="3590" t="s">
        <v>1509</v>
      </c>
      <c r="D60" s="3591"/>
      <c r="E60" s="3591"/>
      <c r="F60" s="3591"/>
      <c r="G60" s="3591"/>
      <c r="H60" s="3591"/>
      <c r="I60" s="3591"/>
      <c r="J60" s="3591"/>
      <c r="K60" s="3591"/>
      <c r="L60" s="3591"/>
      <c r="M60" s="3592"/>
      <c r="N60" s="2"/>
      <c r="O60" s="2"/>
      <c r="P60" s="2"/>
      <c r="Q60" s="2"/>
      <c r="R60" s="2"/>
      <c r="S60" s="2"/>
      <c r="T60" s="2"/>
      <c r="U60" s="2"/>
      <c r="V60" s="2"/>
      <c r="W60" s="2"/>
    </row>
    <row r="61" spans="1:23" ht="15.95" customHeight="1">
      <c r="A61" s="3633"/>
      <c r="B61" s="181" t="s">
        <v>98</v>
      </c>
      <c r="C61" s="3590" t="s">
        <v>1510</v>
      </c>
      <c r="D61" s="3591"/>
      <c r="E61" s="3591"/>
      <c r="F61" s="3591"/>
      <c r="G61" s="3591"/>
      <c r="H61" s="3591"/>
      <c r="I61" s="3591"/>
      <c r="J61" s="3591"/>
      <c r="K61" s="3591"/>
      <c r="L61" s="3591"/>
      <c r="M61" s="3592"/>
    </row>
    <row r="62" spans="1:23" ht="17.100000000000001" customHeight="1" thickBot="1">
      <c r="A62" s="3655"/>
      <c r="B62" s="1448" t="s">
        <v>12</v>
      </c>
      <c r="C62" s="3590" t="s">
        <v>1505</v>
      </c>
      <c r="D62" s="3591"/>
      <c r="E62" s="3591"/>
      <c r="F62" s="3591"/>
      <c r="G62" s="3591"/>
      <c r="H62" s="3591"/>
      <c r="I62" s="3591"/>
      <c r="J62" s="3591"/>
      <c r="K62" s="3591"/>
      <c r="L62" s="3591"/>
      <c r="M62" s="3592"/>
    </row>
    <row r="63" spans="1:23" ht="16.5" thickBot="1">
      <c r="A63" s="381" t="s">
        <v>100</v>
      </c>
      <c r="B63" s="916"/>
      <c r="C63" s="3648"/>
      <c r="D63" s="3649"/>
      <c r="E63" s="3649"/>
      <c r="F63" s="3649"/>
      <c r="G63" s="3649"/>
      <c r="H63" s="3649"/>
      <c r="I63" s="3649"/>
      <c r="J63" s="3649"/>
      <c r="K63" s="3649"/>
      <c r="L63" s="3649"/>
      <c r="M63" s="3650"/>
    </row>
    <row r="64" spans="1:23" ht="15.75">
      <c r="A64" s="2"/>
      <c r="B64" s="401"/>
      <c r="C64" s="4905"/>
      <c r="D64" s="4905"/>
      <c r="E64" s="4905"/>
      <c r="F64" s="4905"/>
      <c r="G64" s="4905"/>
      <c r="H64" s="4905"/>
      <c r="I64" s="4905"/>
      <c r="J64" s="4905"/>
      <c r="K64" s="4905"/>
      <c r="L64" s="4905"/>
      <c r="M64" s="4905"/>
    </row>
    <row r="65" spans="1:13" ht="15.75">
      <c r="A65" s="2"/>
      <c r="B65" s="401"/>
      <c r="C65" s="3617"/>
      <c r="D65" s="3617"/>
      <c r="E65" s="3617"/>
      <c r="F65" s="3617"/>
      <c r="G65" s="3617"/>
      <c r="H65" s="3617"/>
      <c r="I65" s="3617"/>
      <c r="J65" s="3617"/>
      <c r="K65" s="3617"/>
      <c r="L65" s="3617"/>
      <c r="M65" s="3617"/>
    </row>
    <row r="66" spans="1:13" ht="15.75">
      <c r="A66" s="2"/>
      <c r="B66" s="401"/>
      <c r="C66" s="3620"/>
      <c r="D66" s="3620"/>
      <c r="E66" s="3620"/>
      <c r="F66" s="3620"/>
      <c r="G66" s="3620"/>
      <c r="H66" s="3620"/>
      <c r="I66" s="3620"/>
      <c r="J66" s="3620"/>
      <c r="K66" s="3620"/>
      <c r="L66" s="3620"/>
      <c r="M66" s="3620"/>
    </row>
    <row r="67" spans="1:13" ht="15.75">
      <c r="A67" s="2"/>
      <c r="B67" s="401"/>
      <c r="C67" s="3620"/>
      <c r="D67" s="3620"/>
      <c r="E67" s="3620"/>
      <c r="F67" s="3620"/>
      <c r="G67" s="3620"/>
      <c r="H67" s="3620"/>
      <c r="I67" s="3620"/>
      <c r="J67" s="3620"/>
      <c r="K67" s="3620"/>
      <c r="L67" s="3620"/>
      <c r="M67" s="3620"/>
    </row>
    <row r="68" spans="1:13" ht="15.75">
      <c r="A68" s="2"/>
      <c r="B68" s="401"/>
      <c r="C68" s="3620"/>
      <c r="D68" s="3620"/>
      <c r="E68" s="3620"/>
      <c r="F68" s="3620"/>
      <c r="G68" s="3620"/>
      <c r="H68" s="3620"/>
      <c r="I68" s="3620"/>
      <c r="J68" s="3620"/>
      <c r="K68" s="3620"/>
      <c r="L68" s="3620"/>
      <c r="M68" s="3620"/>
    </row>
    <row r="69" spans="1:13" ht="15.75">
      <c r="A69" s="2"/>
      <c r="B69" s="401"/>
      <c r="C69" s="2"/>
      <c r="D69" s="2"/>
      <c r="E69" s="2"/>
      <c r="F69" s="2"/>
      <c r="G69" s="2"/>
      <c r="H69" s="2"/>
      <c r="I69" s="2"/>
      <c r="J69" s="2"/>
      <c r="K69" s="2"/>
      <c r="L69" s="2"/>
      <c r="M69" s="2"/>
    </row>
  </sheetData>
  <mergeCells count="81">
    <mergeCell ref="C65:M65"/>
    <mergeCell ref="C66:M66"/>
    <mergeCell ref="C67:M67"/>
    <mergeCell ref="C68:M68"/>
    <mergeCell ref="A60:A62"/>
    <mergeCell ref="C60:M60"/>
    <mergeCell ref="C61:M61"/>
    <mergeCell ref="C62:M62"/>
    <mergeCell ref="C63:M63"/>
    <mergeCell ref="C64:M64"/>
    <mergeCell ref="C51:M51"/>
    <mergeCell ref="C52:M52"/>
    <mergeCell ref="A54:A59"/>
    <mergeCell ref="C54:M54"/>
    <mergeCell ref="C55:M55"/>
    <mergeCell ref="C56:M56"/>
    <mergeCell ref="C57:M57"/>
    <mergeCell ref="C58:M58"/>
    <mergeCell ref="C59:M59"/>
    <mergeCell ref="A17:A53"/>
    <mergeCell ref="C17:M17"/>
    <mergeCell ref="C18:M18"/>
    <mergeCell ref="B19:B25"/>
    <mergeCell ref="F23:H23"/>
    <mergeCell ref="B26:B29"/>
    <mergeCell ref="B46:B49"/>
    <mergeCell ref="F47:F48"/>
    <mergeCell ref="K47:M48"/>
    <mergeCell ref="I48:J48"/>
    <mergeCell ref="C50:M50"/>
    <mergeCell ref="J31:L31"/>
    <mergeCell ref="B33:B35"/>
    <mergeCell ref="B36:B45"/>
    <mergeCell ref="F44:G44"/>
    <mergeCell ref="C12:M12"/>
    <mergeCell ref="C13:M13"/>
    <mergeCell ref="H44:I44"/>
    <mergeCell ref="L45:M45"/>
    <mergeCell ref="C14:M14"/>
    <mergeCell ref="B15:B16"/>
    <mergeCell ref="C15:D15"/>
    <mergeCell ref="F15:M15"/>
    <mergeCell ref="C16:M16"/>
    <mergeCell ref="I10:J10"/>
    <mergeCell ref="C11:D11"/>
    <mergeCell ref="F11:G11"/>
    <mergeCell ref="I11:J11"/>
    <mergeCell ref="N13:W13"/>
    <mergeCell ref="F10:G10"/>
    <mergeCell ref="V4:V5"/>
    <mergeCell ref="W4:W5"/>
    <mergeCell ref="X4:X5"/>
    <mergeCell ref="F5:G5"/>
    <mergeCell ref="C6:M6"/>
    <mergeCell ref="T4:T5"/>
    <mergeCell ref="U4:U5"/>
    <mergeCell ref="P4:P5"/>
    <mergeCell ref="Q4:Q5"/>
    <mergeCell ref="R4:R5"/>
    <mergeCell ref="S4:S5"/>
    <mergeCell ref="J4:J5"/>
    <mergeCell ref="K4:K5"/>
    <mergeCell ref="L4:L5"/>
    <mergeCell ref="M4:M5"/>
    <mergeCell ref="N4:N5"/>
    <mergeCell ref="O4:O5"/>
    <mergeCell ref="A2:A16"/>
    <mergeCell ref="C2:M2"/>
    <mergeCell ref="C3:M3"/>
    <mergeCell ref="B4:B5"/>
    <mergeCell ref="C4:C5"/>
    <mergeCell ref="D4:D5"/>
    <mergeCell ref="E4:E5"/>
    <mergeCell ref="F4:G4"/>
    <mergeCell ref="H4:H5"/>
    <mergeCell ref="I4:I5"/>
    <mergeCell ref="C7:M7"/>
    <mergeCell ref="C8:D8"/>
    <mergeCell ref="I8:M8"/>
    <mergeCell ref="B9:B11"/>
    <mergeCell ref="C10:D10"/>
  </mergeCells>
  <hyperlinks>
    <hyperlink ref="C58" r:id="rId1" display="mailto:smarulanda@desarrolloeconomico.gov.co" xr:uid="{00000000-0004-0000-7E00-000000000000}"/>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tabColor rgb="FFFFFFFF"/>
  </sheetPr>
  <dimension ref="A1:X69"/>
  <sheetViews>
    <sheetView showGridLines="0" topLeftCell="B53" workbookViewId="0">
      <selection activeCell="G28" sqref="G28"/>
    </sheetView>
  </sheetViews>
  <sheetFormatPr baseColWidth="10" defaultColWidth="11.42578125" defaultRowHeight="15"/>
  <cols>
    <col min="1" max="1" width="21.42578125" style="3" customWidth="1"/>
    <col min="2" max="2" width="35.7109375" style="3" customWidth="1"/>
    <col min="3" max="13" width="14.28515625" style="3" customWidth="1"/>
    <col min="14" max="16384" width="11.42578125" style="3"/>
  </cols>
  <sheetData>
    <row r="1" spans="1:24" ht="22.5" customHeight="1" thickBot="1">
      <c r="A1" s="1"/>
      <c r="B1" s="542" t="s">
        <v>1511</v>
      </c>
      <c r="C1" s="540"/>
      <c r="D1" s="542"/>
      <c r="E1" s="542"/>
      <c r="F1" s="542"/>
      <c r="G1" s="542"/>
      <c r="H1" s="542"/>
      <c r="I1" s="542"/>
      <c r="J1" s="542"/>
      <c r="K1" s="542"/>
      <c r="L1" s="542"/>
      <c r="M1" s="543"/>
      <c r="N1" s="2"/>
      <c r="O1" s="2"/>
      <c r="P1" s="2"/>
      <c r="Q1" s="2"/>
      <c r="R1" s="2"/>
      <c r="S1" s="2"/>
      <c r="T1" s="2"/>
      <c r="U1" s="2"/>
      <c r="V1" s="2"/>
      <c r="W1" s="2"/>
    </row>
    <row r="2" spans="1:24" ht="33.950000000000003" customHeight="1">
      <c r="A2" s="3632" t="s">
        <v>0</v>
      </c>
      <c r="B2" s="1444" t="s">
        <v>1</v>
      </c>
      <c r="C2" s="3635" t="s">
        <v>1512</v>
      </c>
      <c r="D2" s="3636"/>
      <c r="E2" s="3636"/>
      <c r="F2" s="3636"/>
      <c r="G2" s="3636"/>
      <c r="H2" s="3636"/>
      <c r="I2" s="3636"/>
      <c r="J2" s="3636"/>
      <c r="K2" s="3636"/>
      <c r="L2" s="3636"/>
      <c r="M2" s="3637"/>
      <c r="N2" s="2"/>
      <c r="O2" s="2"/>
      <c r="P2" s="2"/>
      <c r="Q2" s="2"/>
      <c r="R2" s="2"/>
      <c r="S2" s="2"/>
      <c r="T2" s="2"/>
      <c r="U2" s="2"/>
      <c r="V2" s="2"/>
      <c r="W2" s="2"/>
    </row>
    <row r="3" spans="1:24" ht="48" customHeight="1">
      <c r="A3" s="3633"/>
      <c r="B3" s="1445" t="s">
        <v>3</v>
      </c>
      <c r="C3" s="3590" t="s">
        <v>1441</v>
      </c>
      <c r="D3" s="3591"/>
      <c r="E3" s="3591"/>
      <c r="F3" s="3591"/>
      <c r="G3" s="3591"/>
      <c r="H3" s="3591"/>
      <c r="I3" s="3591"/>
      <c r="J3" s="3591"/>
      <c r="K3" s="3591"/>
      <c r="L3" s="3591"/>
      <c r="M3" s="3592"/>
      <c r="N3" s="2"/>
      <c r="O3" s="2"/>
      <c r="P3" s="2"/>
      <c r="Q3" s="2"/>
      <c r="R3" s="2"/>
      <c r="S3" s="2"/>
      <c r="T3" s="2"/>
      <c r="U3" s="2"/>
      <c r="V3" s="2"/>
      <c r="W3" s="2"/>
    </row>
    <row r="4" spans="1:24" ht="15.95" customHeight="1">
      <c r="A4" s="3633"/>
      <c r="B4" s="3664" t="s">
        <v>131</v>
      </c>
      <c r="C4" s="3603" t="s">
        <v>75</v>
      </c>
      <c r="D4" s="3605"/>
      <c r="E4" s="3599"/>
      <c r="F4" s="3662" t="s">
        <v>209</v>
      </c>
      <c r="G4" s="3609"/>
      <c r="H4" s="3610" t="s">
        <v>75</v>
      </c>
      <c r="I4" s="3605"/>
      <c r="J4" s="3606"/>
      <c r="K4" s="3606"/>
      <c r="L4" s="3606"/>
      <c r="M4" s="3612"/>
      <c r="N4" s="3357"/>
      <c r="O4" s="3357"/>
      <c r="P4" s="3357"/>
      <c r="Q4" s="3357"/>
      <c r="R4" s="3357"/>
      <c r="S4" s="3357"/>
      <c r="T4" s="3357"/>
      <c r="U4" s="3357"/>
      <c r="V4" s="3357"/>
      <c r="W4" s="3357"/>
      <c r="X4" s="3441"/>
    </row>
    <row r="5" spans="1:24" ht="15.95" customHeight="1">
      <c r="A5" s="3633"/>
      <c r="B5" s="4700"/>
      <c r="C5" s="3604"/>
      <c r="D5" s="3607"/>
      <c r="E5" s="3600"/>
      <c r="F5" s="3663" t="s">
        <v>210</v>
      </c>
      <c r="G5" s="3589"/>
      <c r="H5" s="3611"/>
      <c r="I5" s="3607"/>
      <c r="J5" s="3608"/>
      <c r="K5" s="3608"/>
      <c r="L5" s="3608"/>
      <c r="M5" s="3613"/>
      <c r="N5" s="3357"/>
      <c r="O5" s="3357"/>
      <c r="P5" s="3357"/>
      <c r="Q5" s="3357"/>
      <c r="R5" s="3357"/>
      <c r="S5" s="3357"/>
      <c r="T5" s="3357"/>
      <c r="U5" s="3357"/>
      <c r="V5" s="3357"/>
      <c r="W5" s="3357"/>
      <c r="X5" s="3441"/>
    </row>
    <row r="6" spans="1:24" ht="15.75">
      <c r="A6" s="3633"/>
      <c r="B6" s="1446" t="s">
        <v>7</v>
      </c>
      <c r="C6" s="3590" t="s">
        <v>195</v>
      </c>
      <c r="D6" s="3591"/>
      <c r="E6" s="3591"/>
      <c r="F6" s="3591"/>
      <c r="G6" s="3591"/>
      <c r="H6" s="3591"/>
      <c r="I6" s="3591"/>
      <c r="J6" s="3591"/>
      <c r="K6" s="3591"/>
      <c r="L6" s="3591"/>
      <c r="M6" s="3592"/>
      <c r="N6" s="2"/>
      <c r="O6" s="2"/>
      <c r="P6" s="2"/>
      <c r="Q6" s="2"/>
      <c r="R6" s="2"/>
      <c r="S6" s="2"/>
      <c r="T6" s="2"/>
      <c r="U6" s="2"/>
      <c r="V6" s="2"/>
      <c r="W6" s="2"/>
    </row>
    <row r="7" spans="1:24" ht="15.75">
      <c r="A7" s="3633"/>
      <c r="B7" s="1446" t="s">
        <v>9</v>
      </c>
      <c r="C7" s="3590" t="s">
        <v>195</v>
      </c>
      <c r="D7" s="3591"/>
      <c r="E7" s="3591"/>
      <c r="F7" s="3591"/>
      <c r="G7" s="3591"/>
      <c r="H7" s="3591"/>
      <c r="I7" s="3591"/>
      <c r="J7" s="3591"/>
      <c r="K7" s="3591"/>
      <c r="L7" s="3591"/>
      <c r="M7" s="3592"/>
      <c r="N7" s="2"/>
      <c r="O7" s="2"/>
      <c r="P7" s="2"/>
      <c r="Q7" s="2"/>
      <c r="R7" s="2"/>
      <c r="S7" s="2"/>
      <c r="T7" s="2"/>
      <c r="U7" s="2"/>
      <c r="V7" s="2"/>
      <c r="W7" s="2"/>
    </row>
    <row r="8" spans="1:24" ht="15.75">
      <c r="A8" s="3633"/>
      <c r="B8" s="1446" t="s">
        <v>11</v>
      </c>
      <c r="C8" s="3884" t="s">
        <v>1492</v>
      </c>
      <c r="D8" s="3623"/>
      <c r="E8" s="2"/>
      <c r="F8" s="2"/>
      <c r="G8" s="832"/>
      <c r="H8" s="833" t="s">
        <v>12</v>
      </c>
      <c r="I8" s="3885" t="s">
        <v>1493</v>
      </c>
      <c r="J8" s="3623"/>
      <c r="K8" s="3623"/>
      <c r="L8" s="3623"/>
      <c r="M8" s="3886"/>
      <c r="N8" s="2"/>
      <c r="O8" s="2"/>
      <c r="P8" s="2"/>
      <c r="Q8" s="2"/>
      <c r="R8" s="2"/>
      <c r="S8" s="2"/>
      <c r="T8" s="2"/>
      <c r="U8" s="2"/>
      <c r="V8" s="2"/>
      <c r="W8" s="2"/>
    </row>
    <row r="9" spans="1:24" ht="63.95" customHeight="1">
      <c r="A9" s="3633"/>
      <c r="B9" s="3664" t="s">
        <v>13</v>
      </c>
      <c r="C9" s="53"/>
      <c r="D9" s="2"/>
      <c r="E9" s="141"/>
      <c r="F9" s="141"/>
      <c r="G9" s="141"/>
      <c r="H9" s="141"/>
      <c r="I9" s="2"/>
      <c r="J9" s="2"/>
      <c r="K9" s="2"/>
      <c r="L9" s="2"/>
      <c r="M9" s="14"/>
      <c r="N9" s="2"/>
      <c r="O9" s="2"/>
      <c r="P9" s="2"/>
      <c r="Q9" s="2"/>
      <c r="R9" s="2"/>
      <c r="S9" s="2"/>
      <c r="T9" s="2"/>
      <c r="U9" s="2"/>
      <c r="V9" s="2"/>
      <c r="W9" s="2"/>
    </row>
    <row r="10" spans="1:24" ht="15.75">
      <c r="A10" s="3633"/>
      <c r="B10" s="4701"/>
      <c r="C10" s="3597" t="s">
        <v>1494</v>
      </c>
      <c r="D10" s="3598"/>
      <c r="E10" s="2"/>
      <c r="F10" s="3598" t="s">
        <v>1495</v>
      </c>
      <c r="G10" s="3598"/>
      <c r="H10" s="2"/>
      <c r="I10" s="3598" t="s">
        <v>1496</v>
      </c>
      <c r="J10" s="3598"/>
      <c r="K10" s="2"/>
      <c r="L10" s="552"/>
      <c r="M10" s="553"/>
      <c r="N10" s="2"/>
      <c r="O10" s="2"/>
      <c r="P10" s="2"/>
      <c r="Q10" s="2"/>
      <c r="R10" s="2"/>
      <c r="S10" s="2"/>
      <c r="T10" s="2"/>
      <c r="U10" s="2"/>
      <c r="V10" s="2"/>
      <c r="W10" s="2"/>
    </row>
    <row r="11" spans="1:24" ht="15.75">
      <c r="A11" s="3633"/>
      <c r="B11" s="4701"/>
      <c r="C11" s="3884" t="s">
        <v>17</v>
      </c>
      <c r="D11" s="3623"/>
      <c r="E11" s="2"/>
      <c r="F11" s="3623" t="s">
        <v>17</v>
      </c>
      <c r="G11" s="3623"/>
      <c r="H11" s="2"/>
      <c r="I11" s="3623" t="s">
        <v>17</v>
      </c>
      <c r="J11" s="3623"/>
      <c r="K11" s="115"/>
      <c r="L11" s="115"/>
      <c r="M11" s="143"/>
      <c r="N11" s="2"/>
      <c r="O11" s="2"/>
      <c r="P11" s="2"/>
      <c r="Q11" s="2"/>
      <c r="R11" s="2"/>
      <c r="S11" s="2"/>
      <c r="T11" s="2"/>
      <c r="U11" s="2"/>
      <c r="V11" s="2"/>
      <c r="W11" s="2"/>
    </row>
    <row r="12" spans="1:24" ht="15.75">
      <c r="A12" s="3633"/>
      <c r="B12" s="1446" t="s">
        <v>136</v>
      </c>
      <c r="C12" s="3590"/>
      <c r="D12" s="3591"/>
      <c r="E12" s="3591"/>
      <c r="F12" s="3591"/>
      <c r="G12" s="3591"/>
      <c r="H12" s="3591"/>
      <c r="I12" s="3591"/>
      <c r="J12" s="3591"/>
      <c r="K12" s="3591"/>
      <c r="L12" s="3591"/>
      <c r="M12" s="3592"/>
      <c r="N12" s="2"/>
      <c r="O12" s="2"/>
      <c r="P12" s="2"/>
      <c r="Q12" s="2"/>
      <c r="R12" s="2"/>
      <c r="S12" s="2"/>
      <c r="T12" s="2"/>
      <c r="U12" s="2"/>
      <c r="V12" s="2"/>
      <c r="W12" s="2"/>
    </row>
    <row r="13" spans="1:24" ht="51" customHeight="1">
      <c r="A13" s="3633"/>
      <c r="B13" s="1446" t="s">
        <v>18</v>
      </c>
      <c r="C13" s="4170" t="s">
        <v>1513</v>
      </c>
      <c r="D13" s="4171"/>
      <c r="E13" s="4171"/>
      <c r="F13" s="4171"/>
      <c r="G13" s="4171"/>
      <c r="H13" s="4171"/>
      <c r="I13" s="4171"/>
      <c r="J13" s="4171"/>
      <c r="K13" s="4171"/>
      <c r="L13" s="4171"/>
      <c r="M13" s="4784"/>
      <c r="N13" s="3620"/>
      <c r="O13" s="3620"/>
      <c r="P13" s="3620"/>
      <c r="Q13" s="3620"/>
      <c r="R13" s="3620"/>
      <c r="S13" s="3620"/>
      <c r="T13" s="3620"/>
      <c r="U13" s="3620"/>
      <c r="V13" s="3620"/>
      <c r="W13" s="3620"/>
    </row>
    <row r="14" spans="1:24" ht="47.25">
      <c r="A14" s="3633"/>
      <c r="B14" s="1446" t="s">
        <v>19</v>
      </c>
      <c r="C14" s="4099" t="s">
        <v>1487</v>
      </c>
      <c r="D14" s="4094"/>
      <c r="E14" s="4094"/>
      <c r="F14" s="4094"/>
      <c r="G14" s="4094"/>
      <c r="H14" s="4094"/>
      <c r="I14" s="4094"/>
      <c r="J14" s="4094"/>
      <c r="K14" s="4094"/>
      <c r="L14" s="4094"/>
      <c r="M14" s="4096"/>
      <c r="N14" s="2"/>
      <c r="O14" s="2"/>
      <c r="P14" s="2"/>
      <c r="Q14" s="2"/>
      <c r="R14" s="2"/>
      <c r="S14" s="2"/>
      <c r="T14" s="2"/>
      <c r="U14" s="2"/>
      <c r="V14" s="2"/>
      <c r="W14" s="2"/>
    </row>
    <row r="15" spans="1:24" ht="63.95" customHeight="1">
      <c r="A15" s="3633"/>
      <c r="B15" s="3664" t="s">
        <v>140</v>
      </c>
      <c r="C15" s="4149" t="s">
        <v>271</v>
      </c>
      <c r="D15" s="4150"/>
      <c r="E15" s="577" t="s">
        <v>142</v>
      </c>
      <c r="F15" s="4707" t="s">
        <v>237</v>
      </c>
      <c r="G15" s="4708"/>
      <c r="H15" s="4708"/>
      <c r="I15" s="4708"/>
      <c r="J15" s="4708"/>
      <c r="K15" s="4708"/>
      <c r="L15" s="4708"/>
      <c r="M15" s="4709"/>
      <c r="N15" s="2"/>
      <c r="O15" s="2"/>
      <c r="P15" s="2"/>
      <c r="Q15" s="2"/>
      <c r="R15" s="2"/>
      <c r="S15" s="2"/>
      <c r="T15" s="2"/>
      <c r="U15" s="2"/>
      <c r="V15" s="2"/>
      <c r="W15" s="2"/>
    </row>
    <row r="16" spans="1:24" ht="15.75">
      <c r="A16" s="3634"/>
      <c r="B16" s="4700"/>
      <c r="C16" s="3590"/>
      <c r="D16" s="3591"/>
      <c r="E16" s="3591"/>
      <c r="F16" s="3591"/>
      <c r="G16" s="3591"/>
      <c r="H16" s="3591"/>
      <c r="I16" s="3591"/>
      <c r="J16" s="3591"/>
      <c r="K16" s="3591"/>
      <c r="L16" s="3591"/>
      <c r="M16" s="3592"/>
      <c r="N16" s="2"/>
      <c r="O16" s="2"/>
      <c r="P16" s="2"/>
      <c r="Q16" s="2"/>
      <c r="R16" s="2"/>
      <c r="S16" s="2"/>
      <c r="T16" s="2"/>
      <c r="U16" s="2"/>
      <c r="V16" s="2"/>
      <c r="W16" s="2"/>
    </row>
    <row r="17" spans="1:23" ht="15.75">
      <c r="A17" s="3628" t="s">
        <v>22</v>
      </c>
      <c r="B17" s="1445" t="s">
        <v>144</v>
      </c>
      <c r="C17" s="3590" t="s">
        <v>582</v>
      </c>
      <c r="D17" s="3591"/>
      <c r="E17" s="3591"/>
      <c r="F17" s="3591"/>
      <c r="G17" s="3591"/>
      <c r="H17" s="3591"/>
      <c r="I17" s="3591"/>
      <c r="J17" s="3591"/>
      <c r="K17" s="3591"/>
      <c r="L17" s="3591"/>
      <c r="M17" s="3592"/>
      <c r="N17" s="2"/>
      <c r="O17" s="2"/>
      <c r="P17" s="2"/>
      <c r="Q17" s="2"/>
      <c r="R17" s="2"/>
      <c r="S17" s="2"/>
      <c r="T17" s="2"/>
      <c r="U17" s="2"/>
      <c r="V17" s="2"/>
      <c r="W17" s="2"/>
    </row>
    <row r="18" spans="1:23" ht="33.950000000000003" customHeight="1">
      <c r="A18" s="3629"/>
      <c r="B18" s="1446" t="s">
        <v>110</v>
      </c>
      <c r="C18" s="3590" t="s">
        <v>1514</v>
      </c>
      <c r="D18" s="3591"/>
      <c r="E18" s="3591"/>
      <c r="F18" s="3591"/>
      <c r="G18" s="3591"/>
      <c r="H18" s="3591"/>
      <c r="I18" s="3591"/>
      <c r="J18" s="3591"/>
      <c r="K18" s="3591"/>
      <c r="L18" s="3591"/>
      <c r="M18" s="3592"/>
      <c r="N18" s="2"/>
      <c r="O18" s="2"/>
      <c r="P18" s="2"/>
      <c r="Q18" s="2"/>
      <c r="R18" s="2"/>
      <c r="S18" s="2"/>
      <c r="T18" s="2"/>
      <c r="U18" s="2"/>
      <c r="V18" s="2"/>
      <c r="W18" s="2"/>
    </row>
    <row r="19" spans="1:23" ht="15.75">
      <c r="A19" s="3629"/>
      <c r="B19" s="3664" t="s">
        <v>26</v>
      </c>
      <c r="C19" s="53"/>
      <c r="D19" s="552"/>
      <c r="E19" s="552"/>
      <c r="F19" s="552"/>
      <c r="G19" s="552"/>
      <c r="H19" s="552"/>
      <c r="I19" s="552"/>
      <c r="J19" s="552"/>
      <c r="K19" s="552"/>
      <c r="L19" s="552"/>
      <c r="M19" s="553"/>
      <c r="N19" s="2"/>
      <c r="O19" s="2"/>
      <c r="P19" s="2"/>
      <c r="Q19" s="2"/>
      <c r="R19" s="2"/>
      <c r="S19" s="2"/>
      <c r="T19" s="2"/>
      <c r="U19" s="2"/>
      <c r="V19" s="2"/>
      <c r="W19" s="2"/>
    </row>
    <row r="20" spans="1:23" ht="15.75">
      <c r="A20" s="3629"/>
      <c r="B20" s="4701"/>
      <c r="C20" s="555" t="s">
        <v>27</v>
      </c>
      <c r="D20" s="1441"/>
      <c r="E20" s="552" t="s">
        <v>28</v>
      </c>
      <c r="F20" s="1441"/>
      <c r="G20" s="552" t="s">
        <v>29</v>
      </c>
      <c r="H20" s="1441"/>
      <c r="I20" s="552" t="s">
        <v>30</v>
      </c>
      <c r="J20" s="1441"/>
      <c r="K20" s="552" t="s">
        <v>31</v>
      </c>
      <c r="L20" s="1024"/>
      <c r="M20" s="553"/>
      <c r="N20" s="2"/>
      <c r="O20" s="2"/>
      <c r="P20" s="2"/>
      <c r="Q20" s="2"/>
      <c r="R20" s="2"/>
      <c r="S20" s="2"/>
      <c r="T20" s="2"/>
      <c r="U20" s="2"/>
      <c r="V20" s="2"/>
      <c r="W20" s="2"/>
    </row>
    <row r="21" spans="1:23" ht="15.75">
      <c r="A21" s="3629"/>
      <c r="B21" s="4701"/>
      <c r="C21" s="555" t="s">
        <v>32</v>
      </c>
      <c r="D21" s="1023"/>
      <c r="E21" s="552" t="s">
        <v>33</v>
      </c>
      <c r="F21" s="1023"/>
      <c r="G21" s="552" t="s">
        <v>34</v>
      </c>
      <c r="H21" s="1023"/>
      <c r="I21" s="552" t="s">
        <v>35</v>
      </c>
      <c r="J21" s="1023"/>
      <c r="K21" s="552" t="s">
        <v>37</v>
      </c>
      <c r="L21" s="1023"/>
      <c r="M21" s="553"/>
      <c r="N21" s="2"/>
      <c r="O21" s="2"/>
      <c r="P21" s="2"/>
      <c r="Q21" s="2"/>
      <c r="R21" s="2"/>
      <c r="S21" s="2"/>
      <c r="T21" s="2"/>
      <c r="U21" s="2"/>
      <c r="V21" s="2"/>
      <c r="W21" s="2"/>
    </row>
    <row r="22" spans="1:23" ht="15.75">
      <c r="A22" s="3629"/>
      <c r="B22" s="4701"/>
      <c r="C22" s="555" t="s">
        <v>38</v>
      </c>
      <c r="D22" s="1447" t="s">
        <v>77</v>
      </c>
      <c r="E22" s="552" t="s">
        <v>39</v>
      </c>
      <c r="F22" s="966" t="s">
        <v>338</v>
      </c>
      <c r="G22" s="2"/>
      <c r="H22" s="2"/>
      <c r="I22" s="2"/>
      <c r="J22" s="2"/>
      <c r="K22" s="2"/>
      <c r="L22" s="2"/>
      <c r="M22" s="14"/>
      <c r="N22" s="2"/>
      <c r="O22" s="2"/>
      <c r="P22" s="2"/>
      <c r="Q22" s="2"/>
      <c r="R22" s="2"/>
      <c r="S22" s="2"/>
      <c r="T22" s="2"/>
      <c r="U22" s="2"/>
      <c r="V22" s="2"/>
      <c r="W22" s="2"/>
    </row>
    <row r="23" spans="1:23" ht="15.75">
      <c r="A23" s="3629"/>
      <c r="B23" s="4701"/>
      <c r="C23" s="555"/>
      <c r="D23" s="552"/>
      <c r="E23" s="552"/>
      <c r="F23" s="3357"/>
      <c r="G23" s="3357"/>
      <c r="H23" s="3357"/>
      <c r="I23" s="2"/>
      <c r="J23" s="2"/>
      <c r="K23" s="2"/>
      <c r="L23" s="2"/>
      <c r="M23" s="14"/>
      <c r="N23" s="2"/>
      <c r="O23" s="2"/>
      <c r="P23" s="2"/>
      <c r="Q23" s="2"/>
      <c r="R23" s="2"/>
      <c r="S23" s="2"/>
      <c r="T23" s="2"/>
      <c r="U23" s="2"/>
      <c r="V23" s="2"/>
      <c r="W23" s="2"/>
    </row>
    <row r="24" spans="1:23" ht="15.75">
      <c r="A24" s="3629"/>
      <c r="B24" s="4701"/>
      <c r="C24" s="557"/>
      <c r="D24" s="554"/>
      <c r="E24" s="554"/>
      <c r="F24" s="554"/>
      <c r="G24" s="554"/>
      <c r="H24" s="554"/>
      <c r="I24" s="554"/>
      <c r="J24" s="554"/>
      <c r="K24" s="554"/>
      <c r="L24" s="554"/>
      <c r="M24" s="558"/>
      <c r="N24" s="2"/>
      <c r="O24" s="2"/>
      <c r="P24" s="2"/>
      <c r="Q24" s="2"/>
      <c r="R24" s="2"/>
      <c r="S24" s="2"/>
      <c r="T24" s="2"/>
      <c r="U24" s="2"/>
      <c r="V24" s="2"/>
      <c r="W24" s="2"/>
    </row>
    <row r="25" spans="1:23" ht="15.75">
      <c r="A25" s="3629"/>
      <c r="B25" s="4701"/>
      <c r="C25" s="557"/>
      <c r="D25" s="554"/>
      <c r="E25" s="554"/>
      <c r="F25" s="554"/>
      <c r="G25" s="554"/>
      <c r="H25" s="554"/>
      <c r="I25" s="554"/>
      <c r="J25" s="554"/>
      <c r="K25" s="554"/>
      <c r="L25" s="554"/>
      <c r="M25" s="558"/>
      <c r="N25" s="2"/>
      <c r="O25" s="2"/>
      <c r="P25" s="2"/>
      <c r="Q25" s="2"/>
      <c r="R25" s="2"/>
      <c r="S25" s="2"/>
      <c r="T25" s="2"/>
      <c r="U25" s="2"/>
      <c r="V25" s="2"/>
      <c r="W25" s="2"/>
    </row>
    <row r="26" spans="1:23" ht="15.75">
      <c r="A26" s="3629"/>
      <c r="B26" s="4701" t="s">
        <v>40</v>
      </c>
      <c r="C26" s="555"/>
      <c r="D26" s="552"/>
      <c r="E26" s="552"/>
      <c r="F26" s="552"/>
      <c r="G26" s="552"/>
      <c r="H26" s="552"/>
      <c r="I26" s="552"/>
      <c r="J26" s="552"/>
      <c r="K26" s="552"/>
      <c r="L26" s="2"/>
      <c r="M26" s="14"/>
      <c r="N26" s="2"/>
      <c r="O26" s="2"/>
      <c r="P26" s="2"/>
      <c r="Q26" s="2"/>
      <c r="R26" s="2"/>
      <c r="S26" s="2"/>
      <c r="T26" s="2"/>
      <c r="U26" s="2"/>
      <c r="V26" s="2"/>
      <c r="W26" s="2"/>
    </row>
    <row r="27" spans="1:23" ht="15.75">
      <c r="A27" s="3629"/>
      <c r="B27" s="4701"/>
      <c r="C27" s="555" t="s">
        <v>41</v>
      </c>
      <c r="D27" s="559"/>
      <c r="E27" s="552"/>
      <c r="F27" s="552" t="s">
        <v>42</v>
      </c>
      <c r="G27" s="559"/>
      <c r="H27" s="552"/>
      <c r="I27" s="552" t="s">
        <v>43</v>
      </c>
      <c r="J27" s="559" t="s">
        <v>77</v>
      </c>
      <c r="K27" s="552"/>
      <c r="L27" s="2"/>
      <c r="M27" s="1772"/>
      <c r="N27" s="2"/>
      <c r="O27" s="2"/>
      <c r="P27" s="2"/>
      <c r="Q27" s="2"/>
      <c r="R27" s="2"/>
      <c r="S27" s="2"/>
      <c r="T27" s="2"/>
      <c r="U27" s="2"/>
      <c r="V27" s="2"/>
      <c r="W27" s="2"/>
    </row>
    <row r="28" spans="1:23" ht="15.75">
      <c r="A28" s="3629"/>
      <c r="B28" s="4701"/>
      <c r="C28" s="555" t="s">
        <v>44</v>
      </c>
      <c r="D28" s="560"/>
      <c r="E28" s="2"/>
      <c r="F28" s="552" t="s">
        <v>45</v>
      </c>
      <c r="G28" s="556"/>
      <c r="H28" s="2"/>
      <c r="I28" s="2" t="s">
        <v>1169</v>
      </c>
      <c r="J28" s="560"/>
      <c r="K28" s="2"/>
      <c r="L28" s="2"/>
      <c r="M28" s="14"/>
      <c r="N28" s="2"/>
      <c r="O28" s="2"/>
      <c r="P28" s="2"/>
      <c r="Q28" s="2"/>
      <c r="R28" s="2"/>
      <c r="S28" s="2"/>
      <c r="T28" s="2"/>
      <c r="U28" s="2"/>
      <c r="V28" s="2"/>
      <c r="W28" s="2"/>
    </row>
    <row r="29" spans="1:23" ht="15.75">
      <c r="A29" s="3629"/>
      <c r="B29" s="4701"/>
      <c r="C29" s="557"/>
      <c r="D29" s="554"/>
      <c r="E29" s="554"/>
      <c r="F29" s="554"/>
      <c r="G29" s="554"/>
      <c r="H29" s="554"/>
      <c r="I29" s="554"/>
      <c r="J29" s="554"/>
      <c r="K29" s="554"/>
      <c r="L29" s="115"/>
      <c r="M29" s="143"/>
      <c r="N29" s="2"/>
      <c r="O29" s="2"/>
      <c r="P29" s="2"/>
      <c r="Q29" s="2"/>
      <c r="R29" s="2"/>
      <c r="S29" s="2"/>
      <c r="T29" s="2"/>
      <c r="U29" s="2"/>
      <c r="V29" s="2"/>
      <c r="W29" s="2"/>
    </row>
    <row r="30" spans="1:23" ht="15.75">
      <c r="A30" s="3629"/>
      <c r="B30" s="907" t="s">
        <v>46</v>
      </c>
      <c r="C30" s="555"/>
      <c r="D30" s="552"/>
      <c r="E30" s="552"/>
      <c r="F30" s="552"/>
      <c r="G30" s="552"/>
      <c r="H30" s="552"/>
      <c r="I30" s="552"/>
      <c r="J30" s="552"/>
      <c r="K30" s="552"/>
      <c r="L30" s="552"/>
      <c r="M30" s="553"/>
      <c r="N30" s="2"/>
      <c r="O30" s="2"/>
      <c r="P30" s="2"/>
      <c r="Q30" s="2"/>
      <c r="R30" s="2"/>
      <c r="S30" s="2"/>
      <c r="T30" s="2"/>
      <c r="U30" s="2"/>
      <c r="V30" s="2"/>
      <c r="W30" s="2"/>
    </row>
    <row r="31" spans="1:23" ht="15.75">
      <c r="A31" s="3629"/>
      <c r="B31" s="907"/>
      <c r="C31" s="908" t="s">
        <v>47</v>
      </c>
      <c r="D31" s="1029" t="s">
        <v>112</v>
      </c>
      <c r="E31" s="552"/>
      <c r="F31" s="2" t="s">
        <v>48</v>
      </c>
      <c r="G31" s="1024">
        <v>2017</v>
      </c>
      <c r="H31" s="552"/>
      <c r="I31" s="2" t="s">
        <v>50</v>
      </c>
      <c r="J31" s="4107" t="s">
        <v>195</v>
      </c>
      <c r="K31" s="4068"/>
      <c r="L31" s="4068"/>
      <c r="M31" s="553"/>
      <c r="N31" s="2"/>
      <c r="O31" s="2"/>
      <c r="P31" s="2"/>
      <c r="Q31" s="2"/>
      <c r="R31" s="2"/>
      <c r="S31" s="2"/>
      <c r="T31" s="2"/>
      <c r="U31" s="2"/>
      <c r="V31" s="2"/>
      <c r="W31" s="2"/>
    </row>
    <row r="32" spans="1:23" ht="15.75">
      <c r="A32" s="3629"/>
      <c r="B32" s="1446"/>
      <c r="C32" s="557"/>
      <c r="D32" s="554"/>
      <c r="E32" s="554"/>
      <c r="F32" s="554"/>
      <c r="G32" s="554"/>
      <c r="H32" s="554"/>
      <c r="I32" s="554"/>
      <c r="J32" s="554"/>
      <c r="K32" s="554"/>
      <c r="L32" s="554"/>
      <c r="M32" s="558"/>
      <c r="N32" s="2"/>
      <c r="O32" s="2"/>
      <c r="P32" s="2"/>
      <c r="Q32" s="2"/>
      <c r="R32" s="2"/>
      <c r="S32" s="2"/>
      <c r="T32" s="2"/>
      <c r="U32" s="2"/>
      <c r="V32" s="2"/>
      <c r="W32" s="2"/>
    </row>
    <row r="33" spans="1:23" ht="15.75">
      <c r="A33" s="3629"/>
      <c r="B33" s="3664" t="s">
        <v>53</v>
      </c>
      <c r="C33" s="562"/>
      <c r="D33" s="541"/>
      <c r="E33" s="541"/>
      <c r="F33" s="541"/>
      <c r="G33" s="541"/>
      <c r="H33" s="541"/>
      <c r="I33" s="541"/>
      <c r="J33" s="541"/>
      <c r="K33" s="541"/>
      <c r="L33" s="2"/>
      <c r="M33" s="14"/>
      <c r="N33" s="2"/>
      <c r="O33" s="2"/>
      <c r="P33" s="2"/>
      <c r="Q33" s="2"/>
      <c r="R33" s="2"/>
      <c r="S33" s="2"/>
      <c r="T33" s="2"/>
      <c r="U33" s="2"/>
      <c r="V33" s="2"/>
      <c r="W33" s="2"/>
    </row>
    <row r="34" spans="1:23" ht="15.75">
      <c r="A34" s="3629"/>
      <c r="B34" s="4701"/>
      <c r="C34" s="555" t="s">
        <v>54</v>
      </c>
      <c r="D34" s="1024">
        <v>2019</v>
      </c>
      <c r="E34" s="541"/>
      <c r="F34" s="552" t="s">
        <v>55</v>
      </c>
      <c r="G34" s="1031">
        <v>2028</v>
      </c>
      <c r="H34" s="541"/>
      <c r="I34" s="2"/>
      <c r="J34" s="541"/>
      <c r="K34" s="541"/>
      <c r="L34" s="2"/>
      <c r="M34" s="14"/>
      <c r="N34" s="2"/>
      <c r="O34" s="2"/>
      <c r="P34" s="2"/>
      <c r="Q34" s="2"/>
      <c r="R34" s="2"/>
      <c r="S34" s="2"/>
      <c r="T34" s="2"/>
      <c r="U34" s="2"/>
      <c r="V34" s="2"/>
      <c r="W34" s="2"/>
    </row>
    <row r="35" spans="1:23" ht="15.75">
      <c r="A35" s="3629"/>
      <c r="B35" s="4701"/>
      <c r="C35" s="557"/>
      <c r="D35" s="554"/>
      <c r="E35" s="565"/>
      <c r="F35" s="554"/>
      <c r="G35" s="565"/>
      <c r="H35" s="565"/>
      <c r="I35" s="115"/>
      <c r="J35" s="565"/>
      <c r="K35" s="565"/>
      <c r="L35" s="115"/>
      <c r="M35" s="143"/>
      <c r="N35" s="2"/>
      <c r="O35" s="2"/>
      <c r="P35" s="2"/>
      <c r="Q35" s="2"/>
      <c r="R35" s="2"/>
      <c r="S35" s="2"/>
      <c r="T35" s="2"/>
      <c r="U35" s="2"/>
      <c r="V35" s="2"/>
      <c r="W35" s="2"/>
    </row>
    <row r="36" spans="1:23" ht="15.75">
      <c r="A36" s="3629"/>
      <c r="B36" s="4701" t="s">
        <v>56</v>
      </c>
      <c r="C36" s="555"/>
      <c r="D36" s="552"/>
      <c r="E36" s="552"/>
      <c r="F36" s="552"/>
      <c r="G36" s="552"/>
      <c r="H36" s="552"/>
      <c r="I36" s="552"/>
      <c r="J36" s="552"/>
      <c r="K36" s="552"/>
      <c r="L36" s="552"/>
      <c r="M36" s="553"/>
      <c r="N36" s="2"/>
      <c r="O36" s="2"/>
      <c r="P36" s="2"/>
      <c r="Q36" s="2"/>
      <c r="R36" s="2"/>
      <c r="S36" s="2"/>
      <c r="T36" s="2"/>
      <c r="U36" s="2"/>
      <c r="V36" s="2"/>
      <c r="W36" s="2"/>
    </row>
    <row r="37" spans="1:23" ht="15.75">
      <c r="A37" s="3629"/>
      <c r="B37" s="4701"/>
      <c r="C37" s="555"/>
      <c r="D37" s="552">
        <v>2018</v>
      </c>
      <c r="E37" s="552"/>
      <c r="F37" s="552">
        <v>2019</v>
      </c>
      <c r="G37" s="552"/>
      <c r="H37" s="2">
        <v>2020</v>
      </c>
      <c r="I37" s="2"/>
      <c r="J37" s="2">
        <v>2021</v>
      </c>
      <c r="K37" s="552"/>
      <c r="L37" s="552">
        <v>2022</v>
      </c>
      <c r="M37" s="553"/>
      <c r="N37" s="2"/>
      <c r="O37" s="2"/>
      <c r="P37" s="2"/>
      <c r="Q37" s="2"/>
      <c r="R37" s="2"/>
      <c r="S37" s="2"/>
      <c r="T37" s="2"/>
      <c r="U37" s="2"/>
      <c r="V37" s="2"/>
      <c r="W37" s="2"/>
    </row>
    <row r="38" spans="1:23" ht="15.75">
      <c r="A38" s="3629"/>
      <c r="B38" s="4701"/>
      <c r="C38" s="555"/>
      <c r="D38" s="839"/>
      <c r="E38" s="578"/>
      <c r="F38" s="840">
        <v>2</v>
      </c>
      <c r="G38" s="578"/>
      <c r="H38" s="840">
        <v>2</v>
      </c>
      <c r="I38" s="578"/>
      <c r="J38" s="840">
        <v>2</v>
      </c>
      <c r="K38" s="578"/>
      <c r="L38" s="840">
        <v>2</v>
      </c>
      <c r="M38" s="842"/>
      <c r="N38" s="2"/>
      <c r="O38" s="2"/>
      <c r="P38" s="2"/>
      <c r="Q38" s="2"/>
      <c r="R38" s="2"/>
      <c r="S38" s="2"/>
      <c r="T38" s="2"/>
      <c r="U38" s="2"/>
      <c r="V38" s="2"/>
      <c r="W38" s="2"/>
    </row>
    <row r="39" spans="1:23" ht="15.75">
      <c r="A39" s="3629"/>
      <c r="B39" s="4701"/>
      <c r="C39" s="555"/>
      <c r="D39" s="552">
        <v>2023</v>
      </c>
      <c r="E39" s="552"/>
      <c r="F39" s="552">
        <v>2024</v>
      </c>
      <c r="G39" s="552"/>
      <c r="H39" s="2">
        <v>2025</v>
      </c>
      <c r="I39" s="2"/>
      <c r="J39" s="2">
        <v>2026</v>
      </c>
      <c r="K39" s="552"/>
      <c r="L39" s="552">
        <v>2027</v>
      </c>
      <c r="M39" s="553"/>
      <c r="N39" s="2"/>
      <c r="O39" s="2"/>
      <c r="P39" s="2"/>
      <c r="Q39" s="2"/>
      <c r="R39" s="2"/>
      <c r="S39" s="2"/>
      <c r="T39" s="2"/>
      <c r="U39" s="2"/>
      <c r="V39" s="2"/>
      <c r="W39" s="2"/>
    </row>
    <row r="40" spans="1:23" ht="15.75">
      <c r="A40" s="3629"/>
      <c r="B40" s="4701"/>
      <c r="C40" s="555"/>
      <c r="D40" s="839">
        <v>2</v>
      </c>
      <c r="E40" s="578"/>
      <c r="F40" s="840">
        <v>2</v>
      </c>
      <c r="G40" s="578"/>
      <c r="H40" s="840">
        <v>2</v>
      </c>
      <c r="I40" s="578"/>
      <c r="J40" s="840">
        <v>2</v>
      </c>
      <c r="K40" s="578"/>
      <c r="L40" s="840">
        <v>2</v>
      </c>
      <c r="M40" s="842"/>
      <c r="N40" s="2"/>
      <c r="O40" s="2"/>
      <c r="P40" s="2"/>
      <c r="Q40" s="2"/>
      <c r="R40" s="2"/>
      <c r="S40" s="2"/>
      <c r="T40" s="2"/>
      <c r="U40" s="2"/>
      <c r="V40" s="2"/>
      <c r="W40" s="2"/>
    </row>
    <row r="41" spans="1:23" ht="15.75">
      <c r="A41" s="3629"/>
      <c r="B41" s="4701"/>
      <c r="C41" s="555"/>
      <c r="D41" s="552">
        <v>2028</v>
      </c>
      <c r="E41" s="552"/>
      <c r="F41" s="552"/>
      <c r="G41" s="552"/>
      <c r="H41" s="2"/>
      <c r="I41" s="2"/>
      <c r="J41" s="2"/>
      <c r="K41" s="552"/>
      <c r="L41" s="552"/>
      <c r="M41" s="553"/>
      <c r="N41" s="2"/>
      <c r="O41" s="2"/>
      <c r="P41" s="2"/>
      <c r="Q41" s="2"/>
      <c r="R41" s="2"/>
      <c r="S41" s="2"/>
      <c r="T41" s="2"/>
      <c r="U41" s="2"/>
      <c r="V41" s="2"/>
      <c r="W41" s="2"/>
    </row>
    <row r="42" spans="1:23" ht="15.75">
      <c r="A42" s="3629"/>
      <c r="B42" s="4701"/>
      <c r="C42" s="555"/>
      <c r="D42" s="839">
        <v>2</v>
      </c>
      <c r="E42" s="578"/>
      <c r="F42" s="840"/>
      <c r="G42" s="578"/>
      <c r="H42" s="840"/>
      <c r="I42" s="578"/>
      <c r="J42" s="840"/>
      <c r="K42" s="578"/>
      <c r="L42" s="840"/>
      <c r="M42" s="842"/>
      <c r="N42" s="2"/>
      <c r="O42" s="2"/>
      <c r="P42" s="2"/>
      <c r="Q42" s="2"/>
      <c r="R42" s="2"/>
      <c r="S42" s="2"/>
      <c r="T42" s="2"/>
      <c r="U42" s="2"/>
      <c r="V42" s="2"/>
      <c r="W42" s="2"/>
    </row>
    <row r="43" spans="1:23" ht="15.75">
      <c r="A43" s="3629"/>
      <c r="B43" s="4701"/>
      <c r="C43" s="555"/>
      <c r="D43" s="554"/>
      <c r="E43" s="554"/>
      <c r="F43" s="554" t="s">
        <v>72</v>
      </c>
      <c r="G43" s="554"/>
      <c r="H43" s="554"/>
      <c r="I43" s="554"/>
      <c r="J43" s="554"/>
      <c r="K43" s="554"/>
      <c r="L43" s="554"/>
      <c r="M43" s="558"/>
      <c r="N43" s="2"/>
      <c r="O43" s="2"/>
      <c r="P43" s="2"/>
      <c r="Q43" s="2"/>
      <c r="R43" s="2"/>
      <c r="S43" s="2"/>
      <c r="T43" s="2"/>
      <c r="U43" s="2"/>
      <c r="V43" s="2"/>
      <c r="W43" s="2"/>
    </row>
    <row r="44" spans="1:23" ht="15.95" customHeight="1">
      <c r="A44" s="3629"/>
      <c r="B44" s="4701"/>
      <c r="C44" s="555"/>
      <c r="D44" s="566"/>
      <c r="E44" s="567"/>
      <c r="F44" s="3638">
        <v>20</v>
      </c>
      <c r="G44" s="3591"/>
      <c r="H44" s="3591"/>
      <c r="I44" s="3591"/>
      <c r="J44" s="554"/>
      <c r="K44" s="554"/>
      <c r="L44" s="554"/>
      <c r="M44" s="558"/>
      <c r="N44" s="2"/>
      <c r="O44" s="2"/>
      <c r="P44" s="2"/>
      <c r="Q44" s="2"/>
      <c r="R44" s="2"/>
      <c r="S44" s="2"/>
      <c r="T44" s="2"/>
      <c r="U44" s="2"/>
      <c r="V44" s="2"/>
      <c r="W44" s="2"/>
    </row>
    <row r="45" spans="1:23" ht="15.75">
      <c r="A45" s="3629"/>
      <c r="B45" s="4700"/>
      <c r="C45" s="557"/>
      <c r="D45" s="554"/>
      <c r="E45" s="554"/>
      <c r="F45" s="554"/>
      <c r="G45" s="554"/>
      <c r="H45" s="554"/>
      <c r="I45" s="554"/>
      <c r="J45" s="554"/>
      <c r="K45" s="554"/>
      <c r="L45" s="554"/>
      <c r="M45" s="558"/>
      <c r="N45" s="2"/>
      <c r="O45" s="2"/>
      <c r="P45" s="2"/>
      <c r="Q45" s="2"/>
      <c r="R45" s="2"/>
      <c r="S45" s="2"/>
      <c r="T45" s="2"/>
      <c r="U45" s="2"/>
      <c r="V45" s="2"/>
      <c r="W45" s="2"/>
    </row>
    <row r="46" spans="1:23" ht="15.75">
      <c r="A46" s="3629"/>
      <c r="B46" s="3664" t="s">
        <v>73</v>
      </c>
      <c r="C46" s="555"/>
      <c r="D46" s="552"/>
      <c r="E46" s="552"/>
      <c r="F46" s="552"/>
      <c r="G46" s="552"/>
      <c r="H46" s="552"/>
      <c r="I46" s="552"/>
      <c r="J46" s="552"/>
      <c r="K46" s="552"/>
      <c r="L46" s="2"/>
      <c r="M46" s="14"/>
      <c r="N46" s="2"/>
      <c r="O46" s="2"/>
      <c r="P46" s="2"/>
      <c r="Q46" s="2"/>
      <c r="R46" s="2"/>
      <c r="S46" s="2"/>
      <c r="T46" s="2"/>
      <c r="U46" s="2"/>
      <c r="V46" s="2"/>
      <c r="W46" s="2"/>
    </row>
    <row r="47" spans="1:23" ht="15.75">
      <c r="A47" s="3629"/>
      <c r="B47" s="4701"/>
      <c r="C47" s="53"/>
      <c r="D47" s="552" t="s">
        <v>74</v>
      </c>
      <c r="E47" s="554" t="s">
        <v>75</v>
      </c>
      <c r="F47" s="3642" t="s">
        <v>76</v>
      </c>
      <c r="G47" s="578" t="s">
        <v>916</v>
      </c>
      <c r="H47" s="552"/>
      <c r="I47" s="552" t="s">
        <v>39</v>
      </c>
      <c r="J47" s="552"/>
      <c r="K47" s="3620"/>
      <c r="L47" s="3620"/>
      <c r="M47" s="3621"/>
      <c r="N47" s="2"/>
      <c r="O47" s="2"/>
      <c r="P47" s="2"/>
      <c r="Q47" s="2"/>
      <c r="R47" s="2"/>
      <c r="S47" s="2"/>
      <c r="T47" s="2"/>
      <c r="U47" s="2"/>
      <c r="V47" s="2"/>
      <c r="W47" s="2"/>
    </row>
    <row r="48" spans="1:23" ht="15.75">
      <c r="A48" s="3629"/>
      <c r="B48" s="4701"/>
      <c r="C48" s="53"/>
      <c r="D48" s="37" t="s">
        <v>36</v>
      </c>
      <c r="E48" s="567"/>
      <c r="F48" s="3642"/>
      <c r="G48" s="567" t="s">
        <v>1499</v>
      </c>
      <c r="H48" s="552"/>
      <c r="I48" s="3638" t="s">
        <v>1500</v>
      </c>
      <c r="J48" s="3591"/>
      <c r="K48" s="3620"/>
      <c r="L48" s="3620"/>
      <c r="M48" s="3621"/>
      <c r="N48" s="2"/>
      <c r="O48" s="2"/>
      <c r="P48" s="2"/>
      <c r="Q48" s="2"/>
      <c r="R48" s="2"/>
      <c r="S48" s="2"/>
      <c r="T48" s="2"/>
      <c r="U48" s="2"/>
      <c r="V48" s="2"/>
      <c r="W48" s="2"/>
    </row>
    <row r="49" spans="1:23" ht="15.75">
      <c r="A49" s="3629"/>
      <c r="B49" s="4701"/>
      <c r="C49" s="181"/>
      <c r="D49" s="115"/>
      <c r="E49" s="115"/>
      <c r="F49" s="115"/>
      <c r="G49" s="115"/>
      <c r="H49" s="115"/>
      <c r="I49" s="115"/>
      <c r="J49" s="115"/>
      <c r="K49" s="115"/>
      <c r="L49" s="2"/>
      <c r="M49" s="14"/>
      <c r="N49" s="2"/>
      <c r="O49" s="2"/>
      <c r="P49" s="2"/>
      <c r="Q49" s="2"/>
      <c r="R49" s="2"/>
      <c r="S49" s="2"/>
      <c r="T49" s="2"/>
      <c r="U49" s="2"/>
      <c r="V49" s="2"/>
      <c r="W49" s="2"/>
    </row>
    <row r="50" spans="1:23" ht="51" customHeight="1">
      <c r="A50" s="3629"/>
      <c r="B50" s="1446" t="s">
        <v>78</v>
      </c>
      <c r="C50" s="3590" t="s">
        <v>1515</v>
      </c>
      <c r="D50" s="3591"/>
      <c r="E50" s="3591"/>
      <c r="F50" s="3591"/>
      <c r="G50" s="3591"/>
      <c r="H50" s="3591"/>
      <c r="I50" s="3591"/>
      <c r="J50" s="3591"/>
      <c r="K50" s="3591"/>
      <c r="L50" s="3591"/>
      <c r="M50" s="3592"/>
      <c r="N50" s="2"/>
      <c r="O50" s="2"/>
      <c r="P50" s="2"/>
      <c r="Q50" s="2"/>
      <c r="R50" s="2"/>
      <c r="S50" s="2"/>
      <c r="T50" s="2"/>
      <c r="U50" s="2"/>
      <c r="V50" s="2"/>
      <c r="W50" s="2"/>
    </row>
    <row r="51" spans="1:23" ht="33.950000000000003" customHeight="1">
      <c r="A51" s="3629"/>
      <c r="B51" s="1446" t="s">
        <v>79</v>
      </c>
      <c r="C51" s="3590" t="s">
        <v>1516</v>
      </c>
      <c r="D51" s="3591"/>
      <c r="E51" s="3591"/>
      <c r="F51" s="3591"/>
      <c r="G51" s="3591"/>
      <c r="H51" s="3591"/>
      <c r="I51" s="3591"/>
      <c r="J51" s="3591"/>
      <c r="K51" s="3591"/>
      <c r="L51" s="3591"/>
      <c r="M51" s="3592"/>
      <c r="N51" s="2"/>
      <c r="O51" s="2"/>
      <c r="P51" s="2"/>
      <c r="Q51" s="2"/>
      <c r="R51" s="2"/>
      <c r="S51" s="2"/>
      <c r="T51" s="2"/>
      <c r="U51" s="2"/>
      <c r="V51" s="2"/>
      <c r="W51" s="2"/>
    </row>
    <row r="52" spans="1:23" ht="15.75">
      <c r="A52" s="3629"/>
      <c r="B52" s="1446" t="s">
        <v>80</v>
      </c>
      <c r="C52" s="3590">
        <v>10</v>
      </c>
      <c r="D52" s="3591"/>
      <c r="E52" s="3591"/>
      <c r="F52" s="3591"/>
      <c r="G52" s="3591"/>
      <c r="H52" s="3591"/>
      <c r="I52" s="3591"/>
      <c r="J52" s="3591"/>
      <c r="K52" s="3591"/>
      <c r="L52" s="3591"/>
      <c r="M52" s="3592"/>
      <c r="N52" s="2"/>
      <c r="O52" s="2"/>
      <c r="P52" s="2"/>
      <c r="Q52" s="2"/>
      <c r="R52" s="2"/>
      <c r="S52" s="2"/>
      <c r="T52" s="2"/>
      <c r="U52" s="2"/>
      <c r="V52" s="2"/>
      <c r="W52" s="2"/>
    </row>
    <row r="53" spans="1:23" ht="15.75">
      <c r="A53" s="3665"/>
      <c r="B53" s="1446" t="s">
        <v>81</v>
      </c>
      <c r="C53" s="557" t="s">
        <v>112</v>
      </c>
      <c r="D53" s="554"/>
      <c r="E53" s="554"/>
      <c r="F53" s="554"/>
      <c r="G53" s="554"/>
      <c r="H53" s="554"/>
      <c r="I53" s="554"/>
      <c r="J53" s="554"/>
      <c r="K53" s="554"/>
      <c r="L53" s="554"/>
      <c r="M53" s="558"/>
      <c r="N53" s="2"/>
      <c r="O53" s="2"/>
      <c r="P53" s="2"/>
      <c r="Q53" s="2"/>
      <c r="R53" s="2"/>
      <c r="S53" s="2"/>
      <c r="T53" s="2"/>
      <c r="U53" s="2"/>
      <c r="V53" s="2"/>
      <c r="W53" s="2"/>
    </row>
    <row r="54" spans="1:23" ht="33.950000000000003" customHeight="1">
      <c r="A54" s="3632" t="s">
        <v>82</v>
      </c>
      <c r="B54" s="557" t="s">
        <v>83</v>
      </c>
      <c r="C54" s="3590" t="s">
        <v>1503</v>
      </c>
      <c r="D54" s="3591"/>
      <c r="E54" s="3591"/>
      <c r="F54" s="3591"/>
      <c r="G54" s="3591"/>
      <c r="H54" s="3591"/>
      <c r="I54" s="3591"/>
      <c r="J54" s="3591"/>
      <c r="K54" s="3591"/>
      <c r="L54" s="3591"/>
      <c r="M54" s="3592"/>
      <c r="N54" s="2"/>
      <c r="O54" s="2"/>
      <c r="P54" s="2"/>
      <c r="Q54" s="2"/>
      <c r="R54" s="2"/>
      <c r="S54" s="2"/>
      <c r="T54" s="2"/>
      <c r="U54" s="2"/>
      <c r="V54" s="2"/>
      <c r="W54" s="2"/>
    </row>
    <row r="55" spans="1:23" ht="17.100000000000001" customHeight="1">
      <c r="A55" s="3633"/>
      <c r="B55" s="557" t="s">
        <v>85</v>
      </c>
      <c r="C55" s="3590" t="s">
        <v>1504</v>
      </c>
      <c r="D55" s="3591"/>
      <c r="E55" s="3591"/>
      <c r="F55" s="3591"/>
      <c r="G55" s="3591"/>
      <c r="H55" s="3591"/>
      <c r="I55" s="3591"/>
      <c r="J55" s="3591"/>
      <c r="K55" s="3591"/>
      <c r="L55" s="3591"/>
      <c r="M55" s="3592"/>
      <c r="N55" s="2"/>
      <c r="O55" s="2"/>
      <c r="P55" s="2"/>
      <c r="Q55" s="2"/>
      <c r="R55" s="2"/>
      <c r="S55" s="2"/>
      <c r="T55" s="2"/>
      <c r="U55" s="2"/>
      <c r="V55" s="2"/>
      <c r="W55" s="2"/>
    </row>
    <row r="56" spans="1:23" ht="17.100000000000001" customHeight="1">
      <c r="A56" s="3633"/>
      <c r="B56" s="557" t="s">
        <v>87</v>
      </c>
      <c r="C56" s="3590" t="s">
        <v>1505</v>
      </c>
      <c r="D56" s="3591"/>
      <c r="E56" s="3591"/>
      <c r="F56" s="3591"/>
      <c r="G56" s="3591"/>
      <c r="H56" s="3591"/>
      <c r="I56" s="3591"/>
      <c r="J56" s="3591"/>
      <c r="K56" s="3591"/>
      <c r="L56" s="3591"/>
      <c r="M56" s="3592"/>
      <c r="N56" s="2"/>
      <c r="O56" s="2"/>
      <c r="P56" s="2"/>
      <c r="Q56" s="2"/>
      <c r="R56" s="2"/>
      <c r="S56" s="2"/>
      <c r="T56" s="2"/>
      <c r="U56" s="2"/>
      <c r="V56" s="2"/>
      <c r="W56" s="2"/>
    </row>
    <row r="57" spans="1:23" ht="17.100000000000001" customHeight="1">
      <c r="A57" s="3633"/>
      <c r="B57" s="557" t="s">
        <v>89</v>
      </c>
      <c r="C57" s="3590" t="s">
        <v>1506</v>
      </c>
      <c r="D57" s="3591"/>
      <c r="E57" s="3591"/>
      <c r="F57" s="3591"/>
      <c r="G57" s="3591"/>
      <c r="H57" s="3591"/>
      <c r="I57" s="3591"/>
      <c r="J57" s="3591"/>
      <c r="K57" s="3591"/>
      <c r="L57" s="3591"/>
      <c r="M57" s="3592"/>
      <c r="N57" s="2"/>
      <c r="O57" s="2"/>
      <c r="P57" s="2"/>
      <c r="Q57" s="2"/>
      <c r="R57" s="2"/>
      <c r="S57" s="2"/>
      <c r="T57" s="2"/>
      <c r="U57" s="2"/>
      <c r="V57" s="2"/>
      <c r="W57" s="2"/>
    </row>
    <row r="58" spans="1:23" ht="33.950000000000003" customHeight="1">
      <c r="A58" s="3633"/>
      <c r="B58" s="557" t="s">
        <v>91</v>
      </c>
      <c r="C58" s="4045" t="s">
        <v>1507</v>
      </c>
      <c r="D58" s="4046"/>
      <c r="E58" s="4046"/>
      <c r="F58" s="4046"/>
      <c r="G58" s="4046"/>
      <c r="H58" s="4046"/>
      <c r="I58" s="4046"/>
      <c r="J58" s="4046"/>
      <c r="K58" s="4046"/>
      <c r="L58" s="4046"/>
      <c r="M58" s="4047"/>
      <c r="N58" s="2"/>
      <c r="O58" s="2"/>
      <c r="P58" s="2"/>
      <c r="Q58" s="2"/>
      <c r="R58" s="2"/>
      <c r="S58" s="2"/>
      <c r="T58" s="2"/>
      <c r="U58" s="2"/>
      <c r="V58" s="2"/>
      <c r="W58" s="2"/>
    </row>
    <row r="59" spans="1:23" ht="17.100000000000001" customHeight="1">
      <c r="A59" s="3634"/>
      <c r="B59" s="557" t="s">
        <v>93</v>
      </c>
      <c r="C59" s="3590" t="s">
        <v>1517</v>
      </c>
      <c r="D59" s="3591"/>
      <c r="E59" s="3591"/>
      <c r="F59" s="3591"/>
      <c r="G59" s="3591"/>
      <c r="H59" s="3591"/>
      <c r="I59" s="3591"/>
      <c r="J59" s="3591"/>
      <c r="K59" s="3591"/>
      <c r="L59" s="3591"/>
      <c r="M59" s="3592"/>
      <c r="N59" s="2"/>
      <c r="O59" s="2"/>
      <c r="P59" s="2"/>
      <c r="Q59" s="2"/>
      <c r="R59" s="2"/>
      <c r="S59" s="2"/>
      <c r="T59" s="2"/>
      <c r="U59" s="2"/>
      <c r="V59" s="2"/>
      <c r="W59" s="2"/>
    </row>
    <row r="60" spans="1:23" ht="78.95" customHeight="1">
      <c r="A60" s="3632" t="s">
        <v>95</v>
      </c>
      <c r="B60" s="181" t="s">
        <v>96</v>
      </c>
      <c r="C60" s="3590" t="s">
        <v>1509</v>
      </c>
      <c r="D60" s="3591"/>
      <c r="E60" s="3591"/>
      <c r="F60" s="3591"/>
      <c r="G60" s="3591"/>
      <c r="H60" s="3591"/>
      <c r="I60" s="3591"/>
      <c r="J60" s="3591"/>
      <c r="K60" s="3591"/>
      <c r="L60" s="3591"/>
      <c r="M60" s="3592"/>
      <c r="N60" s="2"/>
      <c r="O60" s="2"/>
      <c r="P60" s="2"/>
      <c r="Q60" s="2"/>
      <c r="R60" s="2"/>
      <c r="S60" s="2"/>
      <c r="T60" s="2"/>
      <c r="U60" s="2"/>
      <c r="V60" s="2"/>
      <c r="W60" s="2"/>
    </row>
    <row r="61" spans="1:23" ht="15.95" customHeight="1">
      <c r="A61" s="3633"/>
      <c r="B61" s="181" t="s">
        <v>98</v>
      </c>
      <c r="C61" s="3590" t="s">
        <v>1510</v>
      </c>
      <c r="D61" s="3591"/>
      <c r="E61" s="3591"/>
      <c r="F61" s="3591"/>
      <c r="G61" s="3591"/>
      <c r="H61" s="3591"/>
      <c r="I61" s="3591"/>
      <c r="J61" s="3591"/>
      <c r="K61" s="3591"/>
      <c r="L61" s="3591"/>
      <c r="M61" s="3592"/>
    </row>
    <row r="62" spans="1:23" ht="17.100000000000001" customHeight="1" thickBot="1">
      <c r="A62" s="3655"/>
      <c r="B62" s="1448" t="s">
        <v>12</v>
      </c>
      <c r="C62" s="3590" t="s">
        <v>1505</v>
      </c>
      <c r="D62" s="3591"/>
      <c r="E62" s="3591"/>
      <c r="F62" s="3591"/>
      <c r="G62" s="3591"/>
      <c r="H62" s="3591"/>
      <c r="I62" s="3591"/>
      <c r="J62" s="3591"/>
      <c r="K62" s="3591"/>
      <c r="L62" s="3591"/>
      <c r="M62" s="3592"/>
    </row>
    <row r="63" spans="1:23" ht="16.5" thickBot="1">
      <c r="A63" s="381" t="s">
        <v>100</v>
      </c>
      <c r="B63" s="916"/>
      <c r="C63" s="3648"/>
      <c r="D63" s="3649"/>
      <c r="E63" s="3649"/>
      <c r="F63" s="3649"/>
      <c r="G63" s="3649"/>
      <c r="H63" s="3649"/>
      <c r="I63" s="3649"/>
      <c r="J63" s="3649"/>
      <c r="K63" s="3649"/>
      <c r="L63" s="3649"/>
      <c r="M63" s="3650"/>
    </row>
    <row r="64" spans="1:23" ht="15.75">
      <c r="A64" s="2"/>
      <c r="B64" s="401"/>
      <c r="C64" s="4905"/>
      <c r="D64" s="4905"/>
      <c r="E64" s="4905"/>
      <c r="F64" s="4905"/>
      <c r="G64" s="4905"/>
      <c r="H64" s="4905"/>
      <c r="I64" s="4905"/>
      <c r="J64" s="4905"/>
      <c r="K64" s="4905"/>
      <c r="L64" s="4905"/>
      <c r="M64" s="4905"/>
    </row>
    <row r="65" spans="1:13" ht="15.75">
      <c r="A65" s="2"/>
      <c r="B65" s="401"/>
      <c r="C65" s="3617"/>
      <c r="D65" s="3617"/>
      <c r="E65" s="3617"/>
      <c r="F65" s="3617"/>
      <c r="G65" s="3617"/>
      <c r="H65" s="3617"/>
      <c r="I65" s="3617"/>
      <c r="J65" s="3617"/>
      <c r="K65" s="3617"/>
      <c r="L65" s="3617"/>
      <c r="M65" s="3617"/>
    </row>
    <row r="66" spans="1:13" ht="15.75">
      <c r="A66" s="2"/>
      <c r="B66" s="401"/>
      <c r="C66" s="3620"/>
      <c r="D66" s="3620"/>
      <c r="E66" s="3620"/>
      <c r="F66" s="3620"/>
      <c r="G66" s="3620"/>
      <c r="H66" s="3620"/>
      <c r="I66" s="3620"/>
      <c r="J66" s="3620"/>
      <c r="K66" s="3620"/>
      <c r="L66" s="3620"/>
      <c r="M66" s="3620"/>
    </row>
    <row r="67" spans="1:13" ht="15.75">
      <c r="A67" s="2"/>
      <c r="B67" s="401"/>
      <c r="C67" s="3620"/>
      <c r="D67" s="3620"/>
      <c r="E67" s="3620"/>
      <c r="F67" s="3620"/>
      <c r="G67" s="3620"/>
      <c r="H67" s="3620"/>
      <c r="I67" s="3620"/>
      <c r="J67" s="3620"/>
      <c r="K67" s="3620"/>
      <c r="L67" s="3620"/>
      <c r="M67" s="3620"/>
    </row>
    <row r="68" spans="1:13" ht="15.75">
      <c r="A68" s="2"/>
      <c r="B68" s="401"/>
      <c r="C68" s="3620"/>
      <c r="D68" s="3620"/>
      <c r="E68" s="3620"/>
      <c r="F68" s="3620"/>
      <c r="G68" s="3620"/>
      <c r="H68" s="3620"/>
      <c r="I68" s="3620"/>
      <c r="J68" s="3620"/>
      <c r="K68" s="3620"/>
      <c r="L68" s="3620"/>
      <c r="M68" s="3620"/>
    </row>
    <row r="69" spans="1:13" ht="15.75">
      <c r="A69" s="2"/>
      <c r="B69" s="401"/>
      <c r="C69" s="2"/>
      <c r="D69" s="2"/>
      <c r="E69" s="2"/>
      <c r="F69" s="2"/>
      <c r="G69" s="2"/>
      <c r="H69" s="2"/>
      <c r="I69" s="2"/>
      <c r="J69" s="2"/>
      <c r="K69" s="2"/>
      <c r="L69" s="2"/>
      <c r="M69" s="2"/>
    </row>
  </sheetData>
  <mergeCells count="80">
    <mergeCell ref="C65:M65"/>
    <mergeCell ref="C66:M66"/>
    <mergeCell ref="C67:M67"/>
    <mergeCell ref="C68:M68"/>
    <mergeCell ref="A60:A62"/>
    <mergeCell ref="C60:M60"/>
    <mergeCell ref="C61:M61"/>
    <mergeCell ref="C62:M62"/>
    <mergeCell ref="C63:M63"/>
    <mergeCell ref="C64:M64"/>
    <mergeCell ref="C51:M51"/>
    <mergeCell ref="C52:M52"/>
    <mergeCell ref="A54:A59"/>
    <mergeCell ref="C54:M54"/>
    <mergeCell ref="C55:M55"/>
    <mergeCell ref="C56:M56"/>
    <mergeCell ref="C57:M57"/>
    <mergeCell ref="C58:M58"/>
    <mergeCell ref="C59:M59"/>
    <mergeCell ref="C50:M50"/>
    <mergeCell ref="A17:A53"/>
    <mergeCell ref="C17:M17"/>
    <mergeCell ref="C18:M18"/>
    <mergeCell ref="B19:B25"/>
    <mergeCell ref="F23:H23"/>
    <mergeCell ref="B26:B29"/>
    <mergeCell ref="J31:L31"/>
    <mergeCell ref="B33:B35"/>
    <mergeCell ref="B36:B45"/>
    <mergeCell ref="F44:G44"/>
    <mergeCell ref="H44:I44"/>
    <mergeCell ref="B46:B49"/>
    <mergeCell ref="F47:F48"/>
    <mergeCell ref="K47:M48"/>
    <mergeCell ref="I48:J48"/>
    <mergeCell ref="C13:M13"/>
    <mergeCell ref="N13:W13"/>
    <mergeCell ref="C14:M14"/>
    <mergeCell ref="B15:B16"/>
    <mergeCell ref="C15:D15"/>
    <mergeCell ref="F15:M15"/>
    <mergeCell ref="C16:M16"/>
    <mergeCell ref="I10:J10"/>
    <mergeCell ref="C11:D11"/>
    <mergeCell ref="F11:G11"/>
    <mergeCell ref="I11:J11"/>
    <mergeCell ref="C12:M12"/>
    <mergeCell ref="F10:G10"/>
    <mergeCell ref="V4:V5"/>
    <mergeCell ref="W4:W5"/>
    <mergeCell ref="X4:X5"/>
    <mergeCell ref="F5:G5"/>
    <mergeCell ref="C6:M6"/>
    <mergeCell ref="T4:T5"/>
    <mergeCell ref="U4:U5"/>
    <mergeCell ref="P4:P5"/>
    <mergeCell ref="Q4:Q5"/>
    <mergeCell ref="R4:R5"/>
    <mergeCell ref="S4:S5"/>
    <mergeCell ref="J4:J5"/>
    <mergeCell ref="K4:K5"/>
    <mergeCell ref="L4:L5"/>
    <mergeCell ref="M4:M5"/>
    <mergeCell ref="N4:N5"/>
    <mergeCell ref="O4:O5"/>
    <mergeCell ref="A2:A16"/>
    <mergeCell ref="C2:M2"/>
    <mergeCell ref="C3:M3"/>
    <mergeCell ref="B4:B5"/>
    <mergeCell ref="C4:C5"/>
    <mergeCell ref="D4:D5"/>
    <mergeCell ref="E4:E5"/>
    <mergeCell ref="F4:G4"/>
    <mergeCell ref="H4:H5"/>
    <mergeCell ref="I4:I5"/>
    <mergeCell ref="C7:M7"/>
    <mergeCell ref="C8:D8"/>
    <mergeCell ref="I8:M8"/>
    <mergeCell ref="B9:B11"/>
    <mergeCell ref="C10:D10"/>
  </mergeCells>
  <hyperlinks>
    <hyperlink ref="C58" r:id="rId1" display="mailto:smarulanda@desarrolloeconomico.gov.co" xr:uid="{00000000-0004-0000-7F00-000000000000}"/>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tabColor rgb="FFFFFFFF"/>
  </sheetPr>
  <dimension ref="A1:M62"/>
  <sheetViews>
    <sheetView showGridLines="0" topLeftCell="C49" workbookViewId="0">
      <selection activeCell="G28" sqref="G28"/>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65"/>
      <c r="B1" s="66" t="s">
        <v>1518</v>
      </c>
      <c r="C1" s="67"/>
      <c r="D1" s="67"/>
      <c r="E1" s="67"/>
      <c r="F1" s="67"/>
      <c r="G1" s="67"/>
      <c r="H1" s="67"/>
      <c r="I1" s="67"/>
      <c r="J1" s="67"/>
      <c r="K1" s="67"/>
      <c r="L1" s="67"/>
      <c r="M1" s="68"/>
    </row>
    <row r="2" spans="1:13" ht="31.5" customHeight="1">
      <c r="A2" s="3176" t="s">
        <v>0</v>
      </c>
      <c r="B2" s="272" t="s">
        <v>1</v>
      </c>
      <c r="C2" s="4285" t="s">
        <v>1519</v>
      </c>
      <c r="D2" s="4286"/>
      <c r="E2" s="4286"/>
      <c r="F2" s="4286"/>
      <c r="G2" s="4286"/>
      <c r="H2" s="4286"/>
      <c r="I2" s="4286"/>
      <c r="J2" s="4286"/>
      <c r="K2" s="4286"/>
      <c r="L2" s="4286"/>
      <c r="M2" s="4287"/>
    </row>
    <row r="3" spans="1:13" ht="31.5">
      <c r="A3" s="3177"/>
      <c r="B3" s="251" t="s">
        <v>3</v>
      </c>
      <c r="C3" s="3054" t="s">
        <v>1441</v>
      </c>
      <c r="D3" s="3055"/>
      <c r="E3" s="3055"/>
      <c r="F3" s="3055"/>
      <c r="G3" s="3055"/>
      <c r="H3" s="3055"/>
      <c r="I3" s="3055"/>
      <c r="J3" s="3055"/>
      <c r="K3" s="3055"/>
      <c r="L3" s="3055"/>
      <c r="M3" s="3056"/>
    </row>
    <row r="4" spans="1:13" ht="27" customHeight="1">
      <c r="A4" s="3177"/>
      <c r="B4" s="72" t="s">
        <v>131</v>
      </c>
      <c r="C4" s="132" t="s">
        <v>75</v>
      </c>
      <c r="D4" s="133"/>
      <c r="E4" s="134"/>
      <c r="F4" s="3057" t="s">
        <v>132</v>
      </c>
      <c r="G4" s="3058"/>
      <c r="H4" s="331"/>
      <c r="I4" s="120"/>
      <c r="J4" s="120"/>
      <c r="K4" s="120"/>
      <c r="L4" s="120"/>
      <c r="M4" s="121"/>
    </row>
    <row r="5" spans="1:13" ht="27" customHeight="1">
      <c r="A5" s="3177"/>
      <c r="B5" s="72" t="s">
        <v>7</v>
      </c>
      <c r="C5" s="3054"/>
      <c r="D5" s="3055"/>
      <c r="E5" s="3055"/>
      <c r="F5" s="3055"/>
      <c r="G5" s="3055"/>
      <c r="H5" s="3055"/>
      <c r="I5" s="3055"/>
      <c r="J5" s="3055"/>
      <c r="K5" s="3055"/>
      <c r="L5" s="3055"/>
      <c r="M5" s="121"/>
    </row>
    <row r="6" spans="1:13">
      <c r="A6" s="3177"/>
      <c r="B6" s="72" t="s">
        <v>9</v>
      </c>
      <c r="C6" s="3054"/>
      <c r="D6" s="3055"/>
      <c r="E6" s="3055"/>
      <c r="F6" s="3055"/>
      <c r="G6" s="3055"/>
      <c r="H6" s="3055"/>
      <c r="I6" s="3055"/>
      <c r="J6" s="3055"/>
      <c r="K6" s="3055"/>
      <c r="L6" s="3055"/>
      <c r="M6" s="3056"/>
    </row>
    <row r="7" spans="1:13">
      <c r="A7" s="3177"/>
      <c r="B7" s="251" t="s">
        <v>11</v>
      </c>
      <c r="C7" s="3059"/>
      <c r="D7" s="3060"/>
      <c r="E7" s="136"/>
      <c r="F7" s="136"/>
      <c r="G7" s="137"/>
      <c r="H7" s="138" t="s">
        <v>12</v>
      </c>
      <c r="I7" s="3061"/>
      <c r="J7" s="3060"/>
      <c r="K7" s="3060"/>
      <c r="L7" s="3060"/>
      <c r="M7" s="3062"/>
    </row>
    <row r="8" spans="1:13">
      <c r="A8" s="3177"/>
      <c r="B8" s="3178" t="s">
        <v>13</v>
      </c>
      <c r="C8" s="518"/>
      <c r="D8" s="519"/>
      <c r="E8" s="519"/>
      <c r="F8" s="519"/>
      <c r="G8" s="519"/>
      <c r="H8" s="519"/>
      <c r="I8" s="519"/>
      <c r="J8" s="519"/>
      <c r="K8" s="519"/>
      <c r="L8" s="141"/>
      <c r="M8" s="142"/>
    </row>
    <row r="9" spans="1:13">
      <c r="A9" s="3177"/>
      <c r="B9" s="3179"/>
      <c r="C9" s="3063" t="s">
        <v>233</v>
      </c>
      <c r="D9" s="3064"/>
      <c r="E9" s="252"/>
      <c r="F9" s="3064" t="s">
        <v>1153</v>
      </c>
      <c r="G9" s="3064"/>
      <c r="H9" s="252"/>
      <c r="I9" s="3064"/>
      <c r="J9" s="3064"/>
      <c r="K9" s="252"/>
      <c r="M9" s="14"/>
    </row>
    <row r="10" spans="1:13">
      <c r="A10" s="3177"/>
      <c r="B10" s="3180"/>
      <c r="C10" s="3063" t="s">
        <v>17</v>
      </c>
      <c r="D10" s="3064"/>
      <c r="E10" s="71"/>
      <c r="F10" s="3064" t="s">
        <v>17</v>
      </c>
      <c r="G10" s="3064"/>
      <c r="H10" s="71"/>
      <c r="I10" s="3064" t="s">
        <v>17</v>
      </c>
      <c r="J10" s="3064"/>
      <c r="K10" s="71"/>
      <c r="L10" s="115"/>
      <c r="M10" s="143"/>
    </row>
    <row r="11" spans="1:13" ht="141" customHeight="1">
      <c r="A11" s="3177"/>
      <c r="B11" s="251" t="s">
        <v>136</v>
      </c>
      <c r="C11" s="4288" t="s">
        <v>1520</v>
      </c>
      <c r="D11" s="4289"/>
      <c r="E11" s="4289"/>
      <c r="F11" s="4289"/>
      <c r="G11" s="4289"/>
      <c r="H11" s="4289"/>
      <c r="I11" s="4289"/>
      <c r="J11" s="4289"/>
      <c r="K11" s="4289"/>
      <c r="L11" s="4289"/>
      <c r="M11" s="4290"/>
    </row>
    <row r="12" spans="1:13" ht="103.5" customHeight="1">
      <c r="A12" s="3177"/>
      <c r="B12" s="259" t="s">
        <v>18</v>
      </c>
      <c r="C12" s="4906" t="s">
        <v>1521</v>
      </c>
      <c r="D12" s="4907"/>
      <c r="E12" s="4907"/>
      <c r="F12" s="4907"/>
      <c r="G12" s="4907"/>
      <c r="H12" s="4907"/>
      <c r="I12" s="4907"/>
      <c r="J12" s="4907"/>
      <c r="K12" s="4907"/>
      <c r="L12" s="4907"/>
      <c r="M12" s="4907"/>
    </row>
    <row r="13" spans="1:13" ht="47.25">
      <c r="A13" s="3177"/>
      <c r="B13" s="251" t="s">
        <v>19</v>
      </c>
      <c r="C13" s="3288" t="s">
        <v>1522</v>
      </c>
      <c r="D13" s="3289"/>
      <c r="E13" s="3289"/>
      <c r="F13" s="3289"/>
      <c r="G13" s="3289"/>
      <c r="H13" s="3289"/>
      <c r="I13" s="3289"/>
      <c r="J13" s="3289"/>
      <c r="K13" s="3289"/>
      <c r="L13" s="3289"/>
      <c r="M13" s="3290"/>
    </row>
    <row r="14" spans="1:13" ht="15.75" customHeight="1">
      <c r="A14" s="3177"/>
      <c r="B14" s="3178" t="s">
        <v>140</v>
      </c>
      <c r="C14" s="3215" t="s">
        <v>219</v>
      </c>
      <c r="D14" s="3189"/>
      <c r="E14" s="1188" t="s">
        <v>142</v>
      </c>
      <c r="F14" s="3188" t="s">
        <v>237</v>
      </c>
      <c r="G14" s="3189"/>
      <c r="H14" s="3189"/>
      <c r="I14" s="3189"/>
      <c r="J14" s="3189"/>
      <c r="K14" s="3189"/>
      <c r="L14" s="3189"/>
      <c r="M14" s="3216"/>
    </row>
    <row r="15" spans="1:13">
      <c r="A15" s="3177"/>
      <c r="B15" s="3179"/>
      <c r="C15" s="3215"/>
      <c r="D15" s="3189"/>
      <c r="E15" s="3189"/>
      <c r="F15" s="3189"/>
      <c r="G15" s="3189"/>
      <c r="H15" s="3189"/>
      <c r="I15" s="3189"/>
      <c r="J15" s="3189"/>
      <c r="K15" s="3189"/>
      <c r="L15" s="3189"/>
      <c r="M15" s="3216"/>
    </row>
    <row r="16" spans="1:13">
      <c r="A16" s="3186" t="s">
        <v>22</v>
      </c>
      <c r="B16" s="251" t="s">
        <v>144</v>
      </c>
      <c r="C16" s="3288" t="s">
        <v>582</v>
      </c>
      <c r="D16" s="3289"/>
      <c r="E16" s="3289"/>
      <c r="F16" s="3289"/>
      <c r="G16" s="3289"/>
      <c r="H16" s="3289"/>
      <c r="I16" s="3289"/>
      <c r="J16" s="3289"/>
      <c r="K16" s="3289"/>
      <c r="L16" s="3289"/>
      <c r="M16" s="3290"/>
    </row>
    <row r="17" spans="1:13">
      <c r="A17" s="3187"/>
      <c r="B17" s="251" t="s">
        <v>110</v>
      </c>
      <c r="C17" s="3215" t="s">
        <v>1523</v>
      </c>
      <c r="D17" s="3189"/>
      <c r="E17" s="3189"/>
      <c r="F17" s="3189"/>
      <c r="G17" s="3189"/>
      <c r="H17" s="3189"/>
      <c r="I17" s="3189"/>
      <c r="J17" s="3189"/>
      <c r="K17" s="3189"/>
      <c r="L17" s="3189"/>
      <c r="M17" s="3216"/>
    </row>
    <row r="18" spans="1:13" ht="8.25" customHeight="1">
      <c r="A18" s="3187"/>
      <c r="B18" s="3178" t="s">
        <v>26</v>
      </c>
      <c r="C18" s="145"/>
      <c r="D18" s="466"/>
      <c r="E18" s="466"/>
      <c r="F18" s="466"/>
      <c r="G18" s="466"/>
      <c r="H18" s="466"/>
      <c r="I18" s="466"/>
      <c r="J18" s="466"/>
      <c r="K18" s="466"/>
      <c r="L18" s="466"/>
      <c r="M18" s="79"/>
    </row>
    <row r="19" spans="1:13" ht="9" customHeight="1">
      <c r="A19" s="3187"/>
      <c r="B19" s="3179"/>
      <c r="C19" s="146"/>
      <c r="D19" s="81"/>
      <c r="E19" s="82"/>
      <c r="F19" s="81"/>
      <c r="G19" s="82"/>
      <c r="H19" s="81"/>
      <c r="I19" s="82"/>
      <c r="J19" s="81"/>
      <c r="K19" s="82"/>
      <c r="L19" s="82"/>
      <c r="M19" s="83"/>
    </row>
    <row r="20" spans="1:13">
      <c r="A20" s="3187"/>
      <c r="B20" s="3179"/>
      <c r="C20" s="1189" t="s">
        <v>27</v>
      </c>
      <c r="D20" s="85"/>
      <c r="E20" s="84" t="s">
        <v>28</v>
      </c>
      <c r="F20" s="85"/>
      <c r="G20" s="84" t="s">
        <v>29</v>
      </c>
      <c r="H20" s="85"/>
      <c r="I20" s="84" t="s">
        <v>30</v>
      </c>
      <c r="J20" s="1190"/>
      <c r="K20" s="84"/>
      <c r="L20" s="84"/>
      <c r="M20" s="1191"/>
    </row>
    <row r="21" spans="1:13">
      <c r="A21" s="3187"/>
      <c r="B21" s="3179"/>
      <c r="C21" s="1189" t="s">
        <v>32</v>
      </c>
      <c r="D21" s="114"/>
      <c r="E21" s="84" t="s">
        <v>33</v>
      </c>
      <c r="F21" s="88"/>
      <c r="G21" s="84" t="s">
        <v>34</v>
      </c>
      <c r="H21" s="88"/>
      <c r="I21" s="84"/>
      <c r="J21" s="1192"/>
      <c r="K21" s="84"/>
      <c r="L21" s="84"/>
      <c r="M21" s="1191"/>
    </row>
    <row r="22" spans="1:13">
      <c r="A22" s="3187"/>
      <c r="B22" s="3179"/>
      <c r="C22" s="1189" t="s">
        <v>147</v>
      </c>
      <c r="D22" s="114"/>
      <c r="E22" s="84" t="s">
        <v>148</v>
      </c>
      <c r="F22" s="114"/>
      <c r="G22" s="84" t="s">
        <v>35</v>
      </c>
      <c r="H22" s="88" t="s">
        <v>77</v>
      </c>
      <c r="I22" s="84"/>
      <c r="J22" s="1192"/>
      <c r="K22" s="84"/>
      <c r="L22" s="84"/>
      <c r="M22" s="1191"/>
    </row>
    <row r="23" spans="1:13">
      <c r="A23" s="3187"/>
      <c r="B23" s="3179"/>
      <c r="C23" s="1189" t="s">
        <v>38</v>
      </c>
      <c r="D23" s="88"/>
      <c r="E23" s="84" t="s">
        <v>39</v>
      </c>
      <c r="F23" s="447"/>
      <c r="G23" s="447"/>
      <c r="H23" s="447"/>
      <c r="I23" s="447"/>
      <c r="J23" s="447"/>
      <c r="K23" s="447"/>
      <c r="L23" s="447"/>
      <c r="M23" s="89"/>
    </row>
    <row r="24" spans="1:13" ht="9.75" customHeight="1">
      <c r="A24" s="3187"/>
      <c r="B24" s="3180"/>
      <c r="C24" s="1193"/>
      <c r="D24" s="90"/>
      <c r="E24" s="90"/>
      <c r="F24" s="90"/>
      <c r="G24" s="90"/>
      <c r="H24" s="90"/>
      <c r="I24" s="90"/>
      <c r="J24" s="90"/>
      <c r="K24" s="90"/>
      <c r="L24" s="90"/>
      <c r="M24" s="91"/>
    </row>
    <row r="25" spans="1:13">
      <c r="A25" s="3187"/>
      <c r="B25" s="3178" t="s">
        <v>40</v>
      </c>
      <c r="C25" s="1194"/>
      <c r="D25" s="92"/>
      <c r="E25" s="92"/>
      <c r="F25" s="92"/>
      <c r="G25" s="92"/>
      <c r="H25" s="92"/>
      <c r="I25" s="92"/>
      <c r="J25" s="92"/>
      <c r="K25" s="92"/>
      <c r="L25" s="141"/>
      <c r="M25" s="142"/>
    </row>
    <row r="26" spans="1:13">
      <c r="A26" s="3187"/>
      <c r="B26" s="3179"/>
      <c r="C26" s="1189" t="s">
        <v>41</v>
      </c>
      <c r="D26" s="88"/>
      <c r="E26" s="93"/>
      <c r="F26" s="84" t="s">
        <v>42</v>
      </c>
      <c r="G26" s="114"/>
      <c r="H26" s="93"/>
      <c r="I26" s="84" t="s">
        <v>43</v>
      </c>
      <c r="J26" s="114" t="s">
        <v>77</v>
      </c>
      <c r="K26" s="93"/>
      <c r="M26" s="14"/>
    </row>
    <row r="27" spans="1:13">
      <c r="A27" s="3187"/>
      <c r="B27" s="3179"/>
      <c r="C27" s="1189" t="s">
        <v>44</v>
      </c>
      <c r="D27" s="37"/>
      <c r="F27" s="84" t="s">
        <v>45</v>
      </c>
      <c r="G27" s="88"/>
      <c r="I27" s="38"/>
      <c r="K27" s="252"/>
      <c r="M27" s="14"/>
    </row>
    <row r="28" spans="1:13">
      <c r="A28" s="3187"/>
      <c r="B28" s="3180"/>
      <c r="C28" s="1195"/>
      <c r="D28" s="94"/>
      <c r="E28" s="94"/>
      <c r="F28" s="94"/>
      <c r="G28" s="94"/>
      <c r="H28" s="94"/>
      <c r="I28" s="94"/>
      <c r="J28" s="94"/>
      <c r="K28" s="94"/>
      <c r="L28" s="115"/>
      <c r="M28" s="143"/>
    </row>
    <row r="29" spans="1:13">
      <c r="A29" s="3187"/>
      <c r="B29" s="95" t="s">
        <v>46</v>
      </c>
      <c r="C29" s="1196"/>
      <c r="D29" s="75"/>
      <c r="E29" s="75"/>
      <c r="F29" s="75"/>
      <c r="G29" s="75"/>
      <c r="H29" s="75"/>
      <c r="I29" s="75"/>
      <c r="J29" s="75"/>
      <c r="K29" s="75"/>
      <c r="L29" s="75"/>
      <c r="M29" s="1197"/>
    </row>
    <row r="30" spans="1:13" ht="18" customHeight="1">
      <c r="A30" s="3187"/>
      <c r="B30" s="95"/>
      <c r="C30" s="1198" t="s">
        <v>47</v>
      </c>
      <c r="D30" s="339" t="s">
        <v>112</v>
      </c>
      <c r="E30" s="93"/>
      <c r="F30" s="99" t="s">
        <v>48</v>
      </c>
      <c r="G30" s="88">
        <v>2017</v>
      </c>
      <c r="H30" s="93"/>
      <c r="I30" s="99" t="s">
        <v>50</v>
      </c>
      <c r="J30" s="3188" t="s">
        <v>195</v>
      </c>
      <c r="K30" s="3189"/>
      <c r="L30" s="3190"/>
      <c r="M30" s="96"/>
    </row>
    <row r="31" spans="1:13">
      <c r="A31" s="3187"/>
      <c r="B31" s="72"/>
      <c r="C31" s="1193"/>
      <c r="D31" s="90"/>
      <c r="E31" s="90"/>
      <c r="F31" s="90"/>
      <c r="G31" s="90"/>
      <c r="H31" s="90"/>
      <c r="I31" s="90"/>
      <c r="J31" s="90"/>
      <c r="K31" s="90"/>
      <c r="L31" s="90"/>
      <c r="M31" s="91"/>
    </row>
    <row r="32" spans="1:13">
      <c r="A32" s="3187"/>
      <c r="B32" s="3178" t="s">
        <v>53</v>
      </c>
      <c r="C32" s="166"/>
      <c r="D32" s="100"/>
      <c r="E32" s="100"/>
      <c r="F32" s="100"/>
      <c r="G32" s="100"/>
      <c r="H32" s="100"/>
      <c r="I32" s="100"/>
      <c r="J32" s="100"/>
      <c r="K32" s="100"/>
      <c r="L32" s="141"/>
      <c r="M32" s="142"/>
    </row>
    <row r="33" spans="1:13">
      <c r="A33" s="3187"/>
      <c r="B33" s="3179"/>
      <c r="C33" s="1200" t="s">
        <v>54</v>
      </c>
      <c r="D33" s="324">
        <v>2020</v>
      </c>
      <c r="E33" s="101"/>
      <c r="F33" s="93" t="s">
        <v>55</v>
      </c>
      <c r="G33" s="271" t="s">
        <v>152</v>
      </c>
      <c r="H33" s="101"/>
      <c r="I33" s="99"/>
      <c r="J33" s="101"/>
      <c r="K33" s="101"/>
      <c r="M33" s="14"/>
    </row>
    <row r="34" spans="1:13">
      <c r="A34" s="3187"/>
      <c r="B34" s="3180"/>
      <c r="C34" s="1193"/>
      <c r="D34" s="102"/>
      <c r="E34" s="103"/>
      <c r="F34" s="90"/>
      <c r="G34" s="103"/>
      <c r="H34" s="103"/>
      <c r="I34" s="104"/>
      <c r="J34" s="103"/>
      <c r="K34" s="103"/>
      <c r="L34" s="115"/>
      <c r="M34" s="143"/>
    </row>
    <row r="35" spans="1:13">
      <c r="A35" s="3187"/>
      <c r="B35" s="3178" t="s">
        <v>56</v>
      </c>
      <c r="C35" s="432"/>
      <c r="D35" s="433"/>
      <c r="E35" s="433"/>
      <c r="F35" s="433"/>
      <c r="G35" s="433"/>
      <c r="H35" s="433"/>
      <c r="I35" s="433"/>
      <c r="J35" s="433"/>
      <c r="K35" s="433"/>
      <c r="L35" s="433"/>
      <c r="M35" s="434"/>
    </row>
    <row r="36" spans="1:13">
      <c r="A36" s="3187"/>
      <c r="B36" s="3179"/>
      <c r="C36" s="170"/>
      <c r="D36" s="461" t="s">
        <v>153</v>
      </c>
      <c r="E36" s="461"/>
      <c r="F36" s="461" t="s">
        <v>154</v>
      </c>
      <c r="G36" s="461"/>
      <c r="H36" s="108" t="s">
        <v>155</v>
      </c>
      <c r="I36" s="108"/>
      <c r="J36" s="108" t="s">
        <v>156</v>
      </c>
      <c r="K36" s="461"/>
      <c r="L36" s="461" t="s">
        <v>157</v>
      </c>
      <c r="M36" s="106"/>
    </row>
    <row r="37" spans="1:13">
      <c r="A37" s="3187"/>
      <c r="B37" s="3179"/>
      <c r="C37" s="170"/>
      <c r="D37" s="894"/>
      <c r="E37" s="383"/>
      <c r="F37" s="894"/>
      <c r="G37" s="383"/>
      <c r="H37" s="430">
        <v>0.1</v>
      </c>
      <c r="I37" s="383"/>
      <c r="J37" s="430">
        <v>0.25</v>
      </c>
      <c r="K37" s="383"/>
      <c r="L37" s="894">
        <v>0.4</v>
      </c>
      <c r="M37" s="385"/>
    </row>
    <row r="38" spans="1:13">
      <c r="A38" s="3187"/>
      <c r="B38" s="3179"/>
      <c r="C38" s="170"/>
      <c r="D38" s="461" t="s">
        <v>113</v>
      </c>
      <c r="E38" s="461"/>
      <c r="F38" s="461" t="s">
        <v>114</v>
      </c>
      <c r="G38" s="461"/>
      <c r="H38" s="108" t="s">
        <v>115</v>
      </c>
      <c r="I38" s="108"/>
      <c r="J38" s="108" t="s">
        <v>116</v>
      </c>
      <c r="K38" s="461"/>
      <c r="L38" s="461" t="s">
        <v>117</v>
      </c>
      <c r="M38" s="83"/>
    </row>
    <row r="39" spans="1:13">
      <c r="A39" s="3187"/>
      <c r="B39" s="3179"/>
      <c r="C39" s="170"/>
      <c r="D39" s="430">
        <v>0.5</v>
      </c>
      <c r="E39" s="383"/>
      <c r="F39" s="430">
        <v>0.6</v>
      </c>
      <c r="G39" s="383"/>
      <c r="H39" s="430">
        <v>0.7</v>
      </c>
      <c r="I39" s="383"/>
      <c r="J39" s="430">
        <v>0.8</v>
      </c>
      <c r="K39" s="383"/>
      <c r="L39" s="430">
        <v>0.9</v>
      </c>
      <c r="M39" s="385"/>
    </row>
    <row r="40" spans="1:13">
      <c r="A40" s="3187"/>
      <c r="B40" s="3179"/>
      <c r="C40" s="170"/>
      <c r="D40" s="461" t="s">
        <v>118</v>
      </c>
      <c r="E40" s="461"/>
      <c r="F40" s="461" t="s">
        <v>68</v>
      </c>
      <c r="G40" s="461"/>
      <c r="H40" s="108" t="s">
        <v>69</v>
      </c>
      <c r="I40" s="108"/>
      <c r="J40" s="108" t="s">
        <v>70</v>
      </c>
      <c r="K40" s="461"/>
      <c r="L40" s="461" t="s">
        <v>71</v>
      </c>
      <c r="M40" s="83"/>
    </row>
    <row r="41" spans="1:13">
      <c r="A41" s="3187"/>
      <c r="B41" s="3179"/>
      <c r="C41" s="170"/>
      <c r="D41" s="430">
        <v>1</v>
      </c>
      <c r="E41" s="383"/>
      <c r="F41" s="894"/>
      <c r="G41" s="383"/>
      <c r="H41" s="894"/>
      <c r="I41" s="383"/>
      <c r="J41" s="894"/>
      <c r="K41" s="383"/>
      <c r="L41" s="274"/>
      <c r="M41" s="385"/>
    </row>
    <row r="42" spans="1:13">
      <c r="A42" s="3187"/>
      <c r="B42" s="3179"/>
      <c r="C42" s="170"/>
      <c r="D42" s="109" t="s">
        <v>71</v>
      </c>
      <c r="E42" s="384"/>
      <c r="F42" s="109" t="s">
        <v>72</v>
      </c>
      <c r="G42" s="384"/>
      <c r="H42" s="171"/>
      <c r="I42" s="172"/>
      <c r="J42" s="171"/>
      <c r="K42" s="172"/>
      <c r="L42" s="171"/>
      <c r="M42" s="173"/>
    </row>
    <row r="43" spans="1:13">
      <c r="A43" s="3187"/>
      <c r="B43" s="3179"/>
      <c r="C43" s="170"/>
      <c r="D43" s="274"/>
      <c r="E43" s="383"/>
      <c r="F43" s="430">
        <v>1</v>
      </c>
      <c r="G43" s="894"/>
      <c r="H43" s="3071"/>
      <c r="I43" s="3071"/>
      <c r="J43" s="174"/>
      <c r="K43" s="461"/>
      <c r="L43" s="174"/>
      <c r="M43" s="175"/>
    </row>
    <row r="44" spans="1:13">
      <c r="A44" s="3187"/>
      <c r="B44" s="3179"/>
      <c r="C44" s="176"/>
      <c r="D44" s="109"/>
      <c r="E44" s="384"/>
      <c r="F44" s="109"/>
      <c r="G44" s="384"/>
      <c r="H44" s="177"/>
      <c r="I44" s="178"/>
      <c r="J44" s="177"/>
      <c r="K44" s="178"/>
      <c r="L44" s="177"/>
      <c r="M44" s="179"/>
    </row>
    <row r="45" spans="1:13" ht="18" customHeight="1">
      <c r="A45" s="3187"/>
      <c r="B45" s="3178" t="s">
        <v>73</v>
      </c>
      <c r="C45" s="1194"/>
      <c r="D45" s="92"/>
      <c r="E45" s="92"/>
      <c r="F45" s="92"/>
      <c r="G45" s="92"/>
      <c r="H45" s="92"/>
      <c r="I45" s="92"/>
      <c r="J45" s="92"/>
      <c r="K45" s="92"/>
      <c r="M45" s="14"/>
    </row>
    <row r="46" spans="1:13">
      <c r="A46" s="3187"/>
      <c r="B46" s="3179"/>
      <c r="C46" s="53"/>
      <c r="D46" s="112" t="s">
        <v>158</v>
      </c>
      <c r="E46" s="113" t="s">
        <v>75</v>
      </c>
      <c r="F46" s="3227" t="s">
        <v>76</v>
      </c>
      <c r="G46" s="3073"/>
      <c r="H46" s="3073"/>
      <c r="I46" s="3073"/>
      <c r="J46" s="3073"/>
      <c r="K46" s="335" t="s">
        <v>159</v>
      </c>
      <c r="L46" s="3074"/>
      <c r="M46" s="3075"/>
    </row>
    <row r="47" spans="1:13">
      <c r="A47" s="3187"/>
      <c r="B47" s="3179"/>
      <c r="C47" s="53"/>
      <c r="D47" s="56"/>
      <c r="E47" s="114" t="s">
        <v>77</v>
      </c>
      <c r="F47" s="3227"/>
      <c r="G47" s="3073"/>
      <c r="H47" s="3073"/>
      <c r="I47" s="3073"/>
      <c r="J47" s="3073"/>
      <c r="L47" s="3076"/>
      <c r="M47" s="3077"/>
    </row>
    <row r="48" spans="1:13">
      <c r="A48" s="3187"/>
      <c r="B48" s="3180"/>
      <c r="C48" s="181"/>
      <c r="D48" s="115"/>
      <c r="E48" s="115"/>
      <c r="F48" s="115"/>
      <c r="G48" s="115"/>
      <c r="H48" s="115"/>
      <c r="I48" s="115"/>
      <c r="J48" s="115"/>
      <c r="K48" s="115"/>
      <c r="M48" s="14"/>
    </row>
    <row r="49" spans="1:13" ht="128.25" customHeight="1">
      <c r="A49" s="3187"/>
      <c r="B49" s="251" t="s">
        <v>78</v>
      </c>
      <c r="C49" s="4288" t="s">
        <v>1524</v>
      </c>
      <c r="D49" s="4289"/>
      <c r="E49" s="4289"/>
      <c r="F49" s="4289"/>
      <c r="G49" s="4289"/>
      <c r="H49" s="4289"/>
      <c r="I49" s="4289"/>
      <c r="J49" s="4289"/>
      <c r="K49" s="4289"/>
      <c r="L49" s="4289"/>
      <c r="M49" s="4290"/>
    </row>
    <row r="50" spans="1:13" ht="37.5" customHeight="1">
      <c r="A50" s="3187"/>
      <c r="B50" s="251" t="s">
        <v>79</v>
      </c>
      <c r="C50" s="3288" t="s">
        <v>1525</v>
      </c>
      <c r="D50" s="3289"/>
      <c r="E50" s="3289"/>
      <c r="F50" s="3289"/>
      <c r="G50" s="3289"/>
      <c r="H50" s="3289"/>
      <c r="I50" s="3289"/>
      <c r="J50" s="3289"/>
      <c r="K50" s="3289"/>
      <c r="L50" s="3289"/>
      <c r="M50" s="3290"/>
    </row>
    <row r="51" spans="1:13">
      <c r="A51" s="3187"/>
      <c r="B51" s="251" t="s">
        <v>80</v>
      </c>
      <c r="C51" s="116">
        <v>60</v>
      </c>
      <c r="D51" s="117"/>
      <c r="E51" s="117"/>
      <c r="F51" s="117"/>
      <c r="G51" s="117"/>
      <c r="H51" s="117"/>
      <c r="I51" s="117"/>
      <c r="J51" s="117"/>
      <c r="K51" s="117"/>
      <c r="L51" s="117"/>
      <c r="M51" s="118"/>
    </row>
    <row r="52" spans="1:13">
      <c r="A52" s="3187"/>
      <c r="B52" s="251" t="s">
        <v>81</v>
      </c>
      <c r="C52" s="1388" t="s">
        <v>112</v>
      </c>
      <c r="D52" s="117"/>
      <c r="E52" s="117"/>
      <c r="F52" s="117"/>
      <c r="G52" s="117"/>
      <c r="H52" s="117"/>
      <c r="I52" s="117"/>
      <c r="J52" s="117"/>
      <c r="K52" s="117"/>
      <c r="L52" s="117"/>
      <c r="M52" s="118"/>
    </row>
    <row r="53" spans="1:13" ht="15.75" customHeight="1">
      <c r="A53" s="3191" t="s">
        <v>82</v>
      </c>
      <c r="B53" s="119" t="s">
        <v>83</v>
      </c>
      <c r="C53" s="3054" t="s">
        <v>586</v>
      </c>
      <c r="D53" s="3055"/>
      <c r="E53" s="3055"/>
      <c r="F53" s="3055"/>
      <c r="G53" s="3055"/>
      <c r="H53" s="3055"/>
      <c r="I53" s="3055"/>
      <c r="J53" s="3055"/>
      <c r="K53" s="3055"/>
      <c r="L53" s="3055"/>
      <c r="M53" s="3056"/>
    </row>
    <row r="54" spans="1:13" ht="15.75" customHeight="1">
      <c r="A54" s="3192"/>
      <c r="B54" s="119" t="s">
        <v>85</v>
      </c>
      <c r="C54" s="3054" t="s">
        <v>893</v>
      </c>
      <c r="D54" s="3055"/>
      <c r="E54" s="3055"/>
      <c r="F54" s="3055"/>
      <c r="G54" s="3055"/>
      <c r="H54" s="3055"/>
      <c r="I54" s="3055"/>
      <c r="J54" s="3055"/>
      <c r="K54" s="3055"/>
      <c r="L54" s="3055"/>
      <c r="M54" s="3056"/>
    </row>
    <row r="55" spans="1:13" ht="15.75" customHeight="1">
      <c r="A55" s="3192"/>
      <c r="B55" s="119" t="s">
        <v>87</v>
      </c>
      <c r="C55" s="3054" t="s">
        <v>240</v>
      </c>
      <c r="D55" s="3055"/>
      <c r="E55" s="3055"/>
      <c r="F55" s="3055"/>
      <c r="G55" s="3055"/>
      <c r="H55" s="3055"/>
      <c r="I55" s="3055"/>
      <c r="J55" s="3055"/>
      <c r="K55" s="3055"/>
      <c r="L55" s="3055"/>
      <c r="M55" s="3056"/>
    </row>
    <row r="56" spans="1:13" ht="15.75" customHeight="1">
      <c r="A56" s="3192"/>
      <c r="B56" s="122" t="s">
        <v>89</v>
      </c>
      <c r="C56" s="3054" t="s">
        <v>894</v>
      </c>
      <c r="D56" s="3055"/>
      <c r="E56" s="3055"/>
      <c r="F56" s="3055"/>
      <c r="G56" s="3055"/>
      <c r="H56" s="3055"/>
      <c r="I56" s="3055"/>
      <c r="J56" s="3055"/>
      <c r="K56" s="3055"/>
      <c r="L56" s="3055"/>
      <c r="M56" s="3056"/>
    </row>
    <row r="57" spans="1:13" ht="15.75" customHeight="1">
      <c r="A57" s="3192"/>
      <c r="B57" s="119" t="s">
        <v>91</v>
      </c>
      <c r="C57" s="4256" t="s">
        <v>1122</v>
      </c>
      <c r="D57" s="3055"/>
      <c r="E57" s="3055"/>
      <c r="F57" s="3055"/>
      <c r="G57" s="3055"/>
      <c r="H57" s="3055"/>
      <c r="I57" s="3055"/>
      <c r="J57" s="3055"/>
      <c r="K57" s="3055"/>
      <c r="L57" s="3055"/>
      <c r="M57" s="3056"/>
    </row>
    <row r="58" spans="1:13" ht="16.5" customHeight="1" thickBot="1">
      <c r="A58" s="3193"/>
      <c r="B58" s="119" t="s">
        <v>93</v>
      </c>
      <c r="C58" s="3054" t="s">
        <v>896</v>
      </c>
      <c r="D58" s="3055"/>
      <c r="E58" s="3055"/>
      <c r="F58" s="3055"/>
      <c r="G58" s="3055"/>
      <c r="H58" s="3055"/>
      <c r="I58" s="3055"/>
      <c r="J58" s="3055"/>
      <c r="K58" s="3055"/>
      <c r="L58" s="3055"/>
      <c r="M58" s="3056"/>
    </row>
    <row r="59" spans="1:13" ht="15.75" customHeight="1">
      <c r="A59" s="3191" t="s">
        <v>95</v>
      </c>
      <c r="B59" s="123" t="s">
        <v>96</v>
      </c>
      <c r="C59" s="3757" t="s">
        <v>248</v>
      </c>
      <c r="D59" s="3758"/>
      <c r="E59" s="3758"/>
      <c r="F59" s="3758"/>
      <c r="G59" s="3758"/>
      <c r="H59" s="3758"/>
      <c r="I59" s="3758"/>
      <c r="J59" s="3758"/>
      <c r="K59" s="3758"/>
      <c r="L59" s="3758"/>
      <c r="M59" s="3759"/>
    </row>
    <row r="60" spans="1:13" ht="30" customHeight="1">
      <c r="A60" s="3192"/>
      <c r="B60" s="123" t="s">
        <v>98</v>
      </c>
      <c r="C60" s="3201" t="s">
        <v>99</v>
      </c>
      <c r="D60" s="3202"/>
      <c r="E60" s="3202"/>
      <c r="F60" s="3202"/>
      <c r="G60" s="3202"/>
      <c r="H60" s="3202"/>
      <c r="I60" s="3202"/>
      <c r="J60" s="3202"/>
      <c r="K60" s="3202"/>
      <c r="L60" s="3202"/>
      <c r="M60" s="3203"/>
    </row>
    <row r="61" spans="1:13" ht="30" customHeight="1" thickBot="1">
      <c r="A61" s="3192"/>
      <c r="B61" s="124" t="s">
        <v>12</v>
      </c>
      <c r="C61" s="3201" t="s">
        <v>240</v>
      </c>
      <c r="D61" s="3202"/>
      <c r="E61" s="3202"/>
      <c r="F61" s="3202"/>
      <c r="G61" s="3202"/>
      <c r="H61" s="3202"/>
      <c r="I61" s="3202"/>
      <c r="J61" s="3202"/>
      <c r="K61" s="3202"/>
      <c r="L61" s="3202"/>
      <c r="M61" s="3203"/>
    </row>
    <row r="62" spans="1:13" ht="16.5" thickBot="1">
      <c r="A62" s="185" t="s">
        <v>100</v>
      </c>
      <c r="B62" s="126"/>
      <c r="C62" s="3796"/>
      <c r="D62" s="3089"/>
      <c r="E62" s="3089"/>
      <c r="F62" s="3089"/>
      <c r="G62" s="3089"/>
      <c r="H62" s="3089"/>
      <c r="I62" s="3089"/>
      <c r="J62" s="3089"/>
      <c r="K62" s="3089"/>
      <c r="L62" s="3089"/>
      <c r="M62" s="3090"/>
    </row>
  </sheetData>
  <mergeCells count="49">
    <mergeCell ref="C62:M62"/>
    <mergeCell ref="C57:M57"/>
    <mergeCell ref="C58:M58"/>
    <mergeCell ref="A59:A61"/>
    <mergeCell ref="C59:M59"/>
    <mergeCell ref="C60:M60"/>
    <mergeCell ref="C61:M61"/>
    <mergeCell ref="A53:A58"/>
    <mergeCell ref="C53:M53"/>
    <mergeCell ref="C54:M54"/>
    <mergeCell ref="C55:M55"/>
    <mergeCell ref="C56:M56"/>
    <mergeCell ref="A16:A52"/>
    <mergeCell ref="C16:M16"/>
    <mergeCell ref="C17:M17"/>
    <mergeCell ref="B18:B24"/>
    <mergeCell ref="B25:B28"/>
    <mergeCell ref="J30:L30"/>
    <mergeCell ref="B32:B34"/>
    <mergeCell ref="B35:B44"/>
    <mergeCell ref="H43:I43"/>
    <mergeCell ref="B45:B48"/>
    <mergeCell ref="F46:F47"/>
    <mergeCell ref="G46:J47"/>
    <mergeCell ref="L46:M47"/>
    <mergeCell ref="C49:M49"/>
    <mergeCell ref="C50:M50"/>
    <mergeCell ref="C12:M12"/>
    <mergeCell ref="C13:M13"/>
    <mergeCell ref="B14:B15"/>
    <mergeCell ref="C14:D14"/>
    <mergeCell ref="F14:M14"/>
    <mergeCell ref="C15:M15"/>
    <mergeCell ref="C11:M11"/>
    <mergeCell ref="A2:A15"/>
    <mergeCell ref="C2:M2"/>
    <mergeCell ref="C3:M3"/>
    <mergeCell ref="F4:G4"/>
    <mergeCell ref="C5:L5"/>
    <mergeCell ref="C6:M6"/>
    <mergeCell ref="C7:D7"/>
    <mergeCell ref="I7:M7"/>
    <mergeCell ref="B8:B10"/>
    <mergeCell ref="C9:D9"/>
    <mergeCell ref="F9:G9"/>
    <mergeCell ref="I9:J9"/>
    <mergeCell ref="C10:D10"/>
    <mergeCell ref="F10:G10"/>
    <mergeCell ref="I10:J10"/>
  </mergeCells>
  <dataValidations count="8">
    <dataValidation allowBlank="1" showInputMessage="1" showErrorMessage="1" prompt="Seleccione de la lista desplegable" sqref="B4 B7 H7" xr:uid="{00000000-0002-0000-8000-000000000000}"/>
    <dataValidation allowBlank="1" showInputMessage="1" showErrorMessage="1" prompt="Incluir una ficha por cada indicador, ya sea de producto o de resultado" sqref="B1" xr:uid="{00000000-0002-0000-8000-000001000000}"/>
    <dataValidation allowBlank="1" showInputMessage="1" showErrorMessage="1" prompt="Identifique el ODS a que le apunta el indicador de producto. Seleccione de la lista desplegable._x000a_" sqref="B14:B15" xr:uid="{00000000-0002-0000-8000-000002000000}"/>
    <dataValidation allowBlank="1" showInputMessage="1" showErrorMessage="1" prompt="Identifique la meta ODS a que le apunta el indicador de producto. Seleccione de la lista desplegable." sqref="E14" xr:uid="{00000000-0002-0000-80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80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000-000005000000}"/>
    <dataValidation type="list" allowBlank="1" showInputMessage="1" showErrorMessage="1" sqref="I7:M7" xr:uid="{00000000-0002-0000-8000-000006000000}">
      <formula1>INDIRECT($C$7)</formula1>
    </dataValidation>
    <dataValidation allowBlank="1" sqref="C50:C58 D51:M58" xr:uid="{00000000-0002-0000-8000-000007000000}"/>
  </dataValidations>
  <hyperlinks>
    <hyperlink ref="C57" r:id="rId1" xr:uid="{00000000-0004-0000-80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sheetPr>
  <dimension ref="A1:M57"/>
  <sheetViews>
    <sheetView zoomScale="60" zoomScaleNormal="60" workbookViewId="0">
      <selection activeCell="C2" sqref="C2:M2"/>
    </sheetView>
  </sheetViews>
  <sheetFormatPr baseColWidth="10" defaultColWidth="11.42578125" defaultRowHeight="15.75"/>
  <cols>
    <col min="1" max="1" width="25.140625" style="714" customWidth="1"/>
    <col min="2" max="2" width="39.140625" style="828" customWidth="1"/>
    <col min="3" max="16384" width="11.42578125" style="714"/>
  </cols>
  <sheetData>
    <row r="1" spans="1:13" ht="16.5" thickBot="1">
      <c r="A1" s="712"/>
      <c r="B1" s="1811" t="s">
        <v>2383</v>
      </c>
      <c r="C1" s="1812"/>
      <c r="D1" s="1812"/>
      <c r="E1" s="1812"/>
      <c r="F1" s="1812"/>
      <c r="G1" s="1812"/>
      <c r="H1" s="1812"/>
      <c r="I1" s="1812"/>
      <c r="J1" s="1812"/>
      <c r="K1" s="1812"/>
      <c r="L1" s="1812"/>
      <c r="M1" s="1813"/>
    </row>
    <row r="2" spans="1:13" ht="19.5" customHeight="1">
      <c r="A2" s="2980" t="s">
        <v>0</v>
      </c>
      <c r="B2" s="2523" t="s">
        <v>1</v>
      </c>
      <c r="C2" s="2982" t="s">
        <v>1354</v>
      </c>
      <c r="D2" s="2983"/>
      <c r="E2" s="2983"/>
      <c r="F2" s="2983"/>
      <c r="G2" s="2983"/>
      <c r="H2" s="2983"/>
      <c r="I2" s="2983"/>
      <c r="J2" s="2983"/>
      <c r="K2" s="2983"/>
      <c r="L2" s="2983"/>
      <c r="M2" s="2984"/>
    </row>
    <row r="3" spans="1:13" ht="132.75" customHeight="1">
      <c r="A3" s="2981"/>
      <c r="B3" s="2469" t="s">
        <v>1614</v>
      </c>
      <c r="C3" s="2839" t="s">
        <v>2384</v>
      </c>
      <c r="D3" s="2841"/>
      <c r="E3" s="2841"/>
      <c r="F3" s="2841"/>
      <c r="G3" s="2841"/>
      <c r="H3" s="2841"/>
      <c r="I3" s="2841"/>
      <c r="J3" s="2841"/>
      <c r="K3" s="2841"/>
      <c r="L3" s="2841"/>
      <c r="M3" s="2842"/>
    </row>
    <row r="4" spans="1:13">
      <c r="A4" s="2981"/>
      <c r="B4" s="2524" t="s">
        <v>5</v>
      </c>
      <c r="C4" s="2525" t="s">
        <v>158</v>
      </c>
      <c r="D4" s="2466"/>
      <c r="E4" s="2466"/>
      <c r="F4" s="2466"/>
      <c r="G4" s="2466"/>
      <c r="H4" s="2466"/>
      <c r="I4" s="2466"/>
      <c r="J4" s="2466"/>
      <c r="K4" s="2466"/>
      <c r="L4" s="2466"/>
      <c r="M4" s="2467"/>
    </row>
    <row r="5" spans="1:13">
      <c r="A5" s="2981"/>
      <c r="B5" s="2526" t="s">
        <v>7</v>
      </c>
      <c r="C5" s="2848" t="s">
        <v>2385</v>
      </c>
      <c r="D5" s="2849"/>
      <c r="E5" s="2849"/>
      <c r="F5" s="2849"/>
      <c r="G5" s="2849"/>
      <c r="H5" s="2849"/>
      <c r="I5" s="2849"/>
      <c r="J5" s="2849"/>
      <c r="K5" s="2849"/>
      <c r="L5" s="2849"/>
      <c r="M5" s="2851"/>
    </row>
    <row r="6" spans="1:13" ht="21" customHeight="1">
      <c r="A6" s="2981"/>
      <c r="B6" s="2524" t="s">
        <v>9</v>
      </c>
      <c r="C6" s="2839" t="s">
        <v>577</v>
      </c>
      <c r="D6" s="2841"/>
      <c r="E6" s="2841"/>
      <c r="F6" s="2841"/>
      <c r="G6" s="2841"/>
      <c r="H6" s="2841"/>
      <c r="I6" s="2841"/>
      <c r="J6" s="2841"/>
      <c r="K6" s="2841"/>
      <c r="L6" s="2841"/>
      <c r="M6" s="2842"/>
    </row>
    <row r="7" spans="1:13">
      <c r="A7" s="2981"/>
      <c r="B7" s="2469" t="s">
        <v>11</v>
      </c>
      <c r="C7" s="2527"/>
      <c r="D7" s="2528"/>
      <c r="E7" s="2528"/>
      <c r="F7" s="2528"/>
      <c r="G7" s="2529"/>
      <c r="H7" s="726" t="s">
        <v>12</v>
      </c>
      <c r="I7" s="2530"/>
      <c r="J7" s="2528"/>
      <c r="K7" s="2528"/>
      <c r="L7" s="2528"/>
      <c r="M7" s="2531"/>
    </row>
    <row r="8" spans="1:13" ht="15.75" customHeight="1">
      <c r="A8" s="2981"/>
      <c r="B8" s="2936" t="s">
        <v>13</v>
      </c>
      <c r="C8" s="2562" t="s">
        <v>2386</v>
      </c>
      <c r="D8" s="2533"/>
      <c r="E8" s="2533"/>
      <c r="F8" s="2533"/>
      <c r="G8" s="2533"/>
      <c r="H8" s="2533"/>
      <c r="I8" s="2533"/>
      <c r="J8" s="2533"/>
      <c r="K8" s="2533"/>
      <c r="L8" s="2534"/>
      <c r="M8" s="2535"/>
    </row>
    <row r="9" spans="1:13">
      <c r="A9" s="2981"/>
      <c r="B9" s="2937"/>
      <c r="C9" s="2536" t="s">
        <v>2387</v>
      </c>
      <c r="D9" s="2537"/>
      <c r="E9" s="2538"/>
      <c r="F9" s="2537"/>
      <c r="G9" s="2537"/>
      <c r="H9" s="2538"/>
      <c r="I9" s="2537"/>
      <c r="J9" s="2537"/>
      <c r="K9" s="2538"/>
      <c r="M9" s="2478"/>
    </row>
    <row r="10" spans="1:13">
      <c r="A10" s="2981"/>
      <c r="B10" s="2937"/>
      <c r="C10" s="2536" t="s">
        <v>2388</v>
      </c>
      <c r="D10" s="2537"/>
      <c r="E10" s="2538"/>
      <c r="F10" s="2985"/>
      <c r="G10" s="2985"/>
      <c r="H10" s="2538"/>
      <c r="I10" s="2985"/>
      <c r="J10" s="2985"/>
      <c r="K10" s="2538"/>
      <c r="M10" s="2478"/>
    </row>
    <row r="11" spans="1:13">
      <c r="A11" s="2981"/>
      <c r="B11" s="2937"/>
      <c r="C11" s="2540" t="s">
        <v>2389</v>
      </c>
      <c r="D11" s="2541"/>
      <c r="E11" s="2542"/>
      <c r="F11" s="2542"/>
      <c r="G11" s="2542"/>
      <c r="H11" s="2542"/>
      <c r="I11" s="2542"/>
      <c r="J11" s="2542"/>
      <c r="K11" s="2542"/>
      <c r="L11" s="2512"/>
      <c r="M11" s="2543"/>
    </row>
    <row r="12" spans="1:13" ht="334.5" customHeight="1">
      <c r="A12" s="2981"/>
      <c r="B12" s="2936" t="s">
        <v>136</v>
      </c>
      <c r="C12" s="2997" t="s">
        <v>2390</v>
      </c>
      <c r="D12" s="2998"/>
      <c r="E12" s="2998"/>
      <c r="F12" s="2998"/>
      <c r="G12" s="2998"/>
      <c r="H12" s="2998"/>
      <c r="I12" s="2998"/>
      <c r="J12" s="2998"/>
      <c r="K12" s="2998"/>
      <c r="L12" s="2998"/>
      <c r="M12" s="2999"/>
    </row>
    <row r="13" spans="1:13" ht="259.5" customHeight="1">
      <c r="A13" s="2996"/>
      <c r="B13" s="2938"/>
      <c r="C13" s="3000"/>
      <c r="D13" s="3001"/>
      <c r="E13" s="3001"/>
      <c r="F13" s="3001"/>
      <c r="G13" s="3001"/>
      <c r="H13" s="3001"/>
      <c r="I13" s="3001"/>
      <c r="J13" s="3001"/>
      <c r="K13" s="3001"/>
      <c r="L13" s="3001"/>
      <c r="M13" s="3002"/>
    </row>
    <row r="14" spans="1:13" ht="63">
      <c r="A14" s="2910" t="s">
        <v>22</v>
      </c>
      <c r="B14" s="2563" t="s">
        <v>2391</v>
      </c>
      <c r="C14" s="2564" t="s">
        <v>109</v>
      </c>
      <c r="D14" s="768"/>
      <c r="E14" s="768"/>
      <c r="F14" s="768"/>
      <c r="G14" s="768"/>
      <c r="H14" s="768"/>
      <c r="I14" s="768"/>
      <c r="J14" s="768"/>
      <c r="K14" s="768"/>
      <c r="M14" s="2478"/>
    </row>
    <row r="15" spans="1:13" ht="138.75" customHeight="1">
      <c r="A15" s="2911"/>
      <c r="B15" s="2469" t="s">
        <v>110</v>
      </c>
      <c r="C15" s="2861" t="s">
        <v>2392</v>
      </c>
      <c r="D15" s="2862"/>
      <c r="E15" s="2862"/>
      <c r="F15" s="2862"/>
      <c r="G15" s="2862"/>
      <c r="H15" s="2862"/>
      <c r="I15" s="2862"/>
      <c r="J15" s="2862"/>
      <c r="K15" s="2862"/>
      <c r="L15" s="2862"/>
      <c r="M15" s="2863"/>
    </row>
    <row r="16" spans="1:13" ht="8.25" customHeight="1">
      <c r="A16" s="2911"/>
      <c r="B16" s="2936" t="s">
        <v>26</v>
      </c>
      <c r="C16" s="2548"/>
      <c r="D16" s="747"/>
      <c r="E16" s="747"/>
      <c r="F16" s="747"/>
      <c r="G16" s="747"/>
      <c r="H16" s="747"/>
      <c r="I16" s="747"/>
      <c r="J16" s="747"/>
      <c r="K16" s="747"/>
      <c r="L16" s="747"/>
      <c r="M16" s="748"/>
    </row>
    <row r="17" spans="1:13" ht="9" customHeight="1">
      <c r="A17" s="2911"/>
      <c r="B17" s="2937"/>
      <c r="C17" s="749"/>
      <c r="D17" s="750"/>
      <c r="E17" s="751"/>
      <c r="F17" s="750"/>
      <c r="G17" s="751"/>
      <c r="H17" s="750"/>
      <c r="I17" s="751"/>
      <c r="J17" s="750"/>
      <c r="K17" s="751"/>
      <c r="L17" s="751"/>
      <c r="M17" s="752"/>
    </row>
    <row r="18" spans="1:13">
      <c r="A18" s="2911"/>
      <c r="B18" s="2937"/>
      <c r="C18" s="753" t="s">
        <v>27</v>
      </c>
      <c r="D18" s="754"/>
      <c r="E18" s="755" t="s">
        <v>28</v>
      </c>
      <c r="F18" s="754"/>
      <c r="G18" s="755" t="s">
        <v>29</v>
      </c>
      <c r="H18" s="754"/>
      <c r="I18" s="755" t="s">
        <v>30</v>
      </c>
      <c r="J18" s="754"/>
      <c r="K18" s="755" t="s">
        <v>31</v>
      </c>
      <c r="L18" s="2473"/>
      <c r="M18" s="2474"/>
    </row>
    <row r="19" spans="1:13">
      <c r="A19" s="2911"/>
      <c r="B19" s="2937"/>
      <c r="C19" s="753" t="s">
        <v>32</v>
      </c>
      <c r="D19" s="758"/>
      <c r="E19" s="755" t="s">
        <v>33</v>
      </c>
      <c r="F19" s="759"/>
      <c r="G19" s="755" t="s">
        <v>34</v>
      </c>
      <c r="H19" s="759"/>
      <c r="I19" s="755" t="s">
        <v>35</v>
      </c>
      <c r="J19" s="758"/>
      <c r="K19" s="755" t="s">
        <v>37</v>
      </c>
      <c r="L19" s="2473" t="s">
        <v>77</v>
      </c>
      <c r="M19" s="2474"/>
    </row>
    <row r="20" spans="1:13">
      <c r="A20" s="2911"/>
      <c r="B20" s="2937"/>
      <c r="C20" s="753" t="s">
        <v>38</v>
      </c>
      <c r="D20" s="759" t="s">
        <v>77</v>
      </c>
      <c r="E20" s="755" t="s">
        <v>39</v>
      </c>
      <c r="F20" s="2461" t="s">
        <v>2393</v>
      </c>
      <c r="G20" s="2475"/>
      <c r="H20" s="2475"/>
      <c r="I20" s="2475"/>
      <c r="J20" s="2475"/>
      <c r="K20" s="2475"/>
      <c r="L20" s="2475"/>
      <c r="M20" s="2476"/>
    </row>
    <row r="21" spans="1:13" ht="9.75" customHeight="1">
      <c r="A21" s="2911"/>
      <c r="B21" s="2938"/>
      <c r="C21" s="763"/>
      <c r="D21" s="764"/>
      <c r="E21" s="764"/>
      <c r="F21" s="764"/>
      <c r="G21" s="764"/>
      <c r="H21" s="764"/>
      <c r="I21" s="764"/>
      <c r="J21" s="764"/>
      <c r="K21" s="764"/>
      <c r="L21" s="764"/>
      <c r="M21" s="765"/>
    </row>
    <row r="22" spans="1:13">
      <c r="A22" s="2911"/>
      <c r="B22" s="2936" t="s">
        <v>40</v>
      </c>
      <c r="C22" s="766"/>
      <c r="D22" s="767"/>
      <c r="E22" s="767"/>
      <c r="F22" s="767"/>
      <c r="G22" s="767"/>
      <c r="H22" s="767"/>
      <c r="I22" s="767"/>
      <c r="J22" s="767"/>
      <c r="K22" s="767"/>
      <c r="M22" s="2478"/>
    </row>
    <row r="23" spans="1:13">
      <c r="A23" s="2911"/>
      <c r="B23" s="2937"/>
      <c r="C23" s="753" t="s">
        <v>41</v>
      </c>
      <c r="D23" s="759"/>
      <c r="E23" s="768"/>
      <c r="F23" s="755" t="s">
        <v>42</v>
      </c>
      <c r="G23" s="758"/>
      <c r="H23" s="768"/>
      <c r="I23" s="755" t="s">
        <v>43</v>
      </c>
      <c r="J23" s="758"/>
      <c r="K23" s="768"/>
      <c r="M23" s="2478"/>
    </row>
    <row r="24" spans="1:13">
      <c r="A24" s="2911"/>
      <c r="B24" s="2937"/>
      <c r="C24" s="753" t="s">
        <v>44</v>
      </c>
      <c r="D24" s="769"/>
      <c r="E24" s="732"/>
      <c r="F24" s="755" t="s">
        <v>45</v>
      </c>
      <c r="G24" s="759"/>
      <c r="H24" s="2484"/>
      <c r="I24" s="755" t="s">
        <v>890</v>
      </c>
      <c r="J24" s="758" t="s">
        <v>77</v>
      </c>
      <c r="K24" s="731"/>
      <c r="M24" s="2478"/>
    </row>
    <row r="25" spans="1:13">
      <c r="A25" s="2911"/>
      <c r="B25" s="2937"/>
      <c r="C25" s="771"/>
      <c r="D25" s="772"/>
      <c r="E25" s="772"/>
      <c r="F25" s="772"/>
      <c r="G25" s="772"/>
      <c r="H25" s="772"/>
      <c r="I25" s="772"/>
      <c r="J25" s="772"/>
      <c r="K25" s="772"/>
      <c r="M25" s="2478"/>
    </row>
    <row r="26" spans="1:13">
      <c r="A26" s="2911"/>
      <c r="B26" s="2852" t="s">
        <v>46</v>
      </c>
      <c r="C26" s="784"/>
      <c r="D26" s="768"/>
      <c r="E26" s="768"/>
      <c r="F26" s="768"/>
      <c r="G26" s="768"/>
      <c r="H26" s="768"/>
      <c r="I26" s="768"/>
      <c r="J26" s="768"/>
      <c r="K26" s="768"/>
      <c r="L26" s="768"/>
      <c r="M26" s="781"/>
    </row>
    <row r="27" spans="1:13">
      <c r="A27" s="2911"/>
      <c r="B27" s="2853"/>
      <c r="C27" s="776" t="s">
        <v>47</v>
      </c>
      <c r="D27" s="1832">
        <v>81.5</v>
      </c>
      <c r="E27" s="768"/>
      <c r="F27" s="778" t="s">
        <v>48</v>
      </c>
      <c r="G27" s="759">
        <v>2017</v>
      </c>
      <c r="H27" s="768"/>
      <c r="I27" s="778" t="s">
        <v>50</v>
      </c>
      <c r="J27" s="2925" t="s">
        <v>2394</v>
      </c>
      <c r="K27" s="2926"/>
      <c r="L27" s="2927"/>
      <c r="M27" s="781"/>
    </row>
    <row r="28" spans="1:13">
      <c r="A28" s="2911"/>
      <c r="B28" s="2854"/>
      <c r="C28" s="763"/>
      <c r="D28" s="764"/>
      <c r="E28" s="764"/>
      <c r="F28" s="764"/>
      <c r="G28" s="764"/>
      <c r="H28" s="764"/>
      <c r="I28" s="764"/>
      <c r="J28" s="764"/>
      <c r="K28" s="764"/>
      <c r="L28" s="764"/>
      <c r="M28" s="765"/>
    </row>
    <row r="29" spans="1:13">
      <c r="A29" s="2911"/>
      <c r="B29" s="2936" t="s">
        <v>53</v>
      </c>
      <c r="C29" s="782"/>
      <c r="D29" s="783"/>
      <c r="E29" s="783"/>
      <c r="F29" s="783"/>
      <c r="G29" s="783"/>
      <c r="H29" s="783"/>
      <c r="I29" s="783"/>
      <c r="J29" s="783"/>
      <c r="K29" s="783"/>
      <c r="M29" s="2478"/>
    </row>
    <row r="30" spans="1:13">
      <c r="A30" s="2911"/>
      <c r="B30" s="2937"/>
      <c r="C30" s="784" t="s">
        <v>54</v>
      </c>
      <c r="D30" s="2550">
        <v>2018</v>
      </c>
      <c r="E30" s="786"/>
      <c r="F30" s="768" t="s">
        <v>55</v>
      </c>
      <c r="G30" s="2551">
        <v>2028</v>
      </c>
      <c r="H30" s="786"/>
      <c r="I30" s="778"/>
      <c r="J30" s="786"/>
      <c r="K30" s="786"/>
      <c r="M30" s="2478"/>
    </row>
    <row r="31" spans="1:13">
      <c r="A31" s="2911"/>
      <c r="B31" s="2938"/>
      <c r="C31" s="763"/>
      <c r="D31" s="788"/>
      <c r="E31" s="789"/>
      <c r="F31" s="764"/>
      <c r="G31" s="789"/>
      <c r="H31" s="789"/>
      <c r="I31" s="790"/>
      <c r="J31" s="789"/>
      <c r="K31" s="789"/>
      <c r="M31" s="2478"/>
    </row>
    <row r="32" spans="1:13">
      <c r="A32" s="2911"/>
      <c r="B32" s="2852" t="s">
        <v>56</v>
      </c>
      <c r="C32" s="2459"/>
      <c r="D32" s="2460"/>
      <c r="E32" s="2460"/>
      <c r="F32" s="2460"/>
      <c r="G32" s="2460"/>
      <c r="H32" s="2460"/>
      <c r="I32" s="2460"/>
      <c r="J32" s="2460"/>
      <c r="K32" s="2460"/>
      <c r="L32" s="2460"/>
      <c r="M32" s="797"/>
    </row>
    <row r="33" spans="1:13">
      <c r="A33" s="2911"/>
      <c r="B33" s="2853"/>
      <c r="C33" s="794"/>
      <c r="D33" s="795">
        <v>2018</v>
      </c>
      <c r="E33" s="795"/>
      <c r="F33" s="795">
        <v>2019</v>
      </c>
      <c r="G33" s="795"/>
      <c r="H33" s="1825">
        <v>2020</v>
      </c>
      <c r="I33" s="1825"/>
      <c r="J33" s="1825">
        <v>2021</v>
      </c>
      <c r="K33" s="795"/>
      <c r="L33" s="795">
        <v>2022</v>
      </c>
      <c r="M33" s="797"/>
    </row>
    <row r="34" spans="1:13">
      <c r="A34" s="2911"/>
      <c r="B34" s="2853"/>
      <c r="C34" s="794"/>
      <c r="D34" s="2976"/>
      <c r="E34" s="2975"/>
      <c r="F34" s="2976">
        <v>83.5</v>
      </c>
      <c r="G34" s="2975"/>
      <c r="H34" s="2976"/>
      <c r="I34" s="2975"/>
      <c r="J34" s="2976">
        <v>85.5</v>
      </c>
      <c r="K34" s="2975"/>
      <c r="L34" s="2976"/>
      <c r="M34" s="2977"/>
    </row>
    <row r="35" spans="1:13">
      <c r="A35" s="2911"/>
      <c r="B35" s="2853"/>
      <c r="C35" s="794"/>
      <c r="D35" s="795">
        <v>2023</v>
      </c>
      <c r="E35" s="795"/>
      <c r="F35" s="795">
        <v>2024</v>
      </c>
      <c r="G35" s="795"/>
      <c r="H35" s="1825">
        <v>2025</v>
      </c>
      <c r="I35" s="1825"/>
      <c r="J35" s="1825">
        <v>2026</v>
      </c>
      <c r="K35" s="795"/>
      <c r="L35" s="795">
        <v>2027</v>
      </c>
      <c r="M35" s="752"/>
    </row>
    <row r="36" spans="1:13">
      <c r="A36" s="2911"/>
      <c r="B36" s="2853"/>
      <c r="C36" s="794"/>
      <c r="D36" s="2976">
        <v>87.5</v>
      </c>
      <c r="E36" s="2975"/>
      <c r="F36" s="2976"/>
      <c r="G36" s="2975"/>
      <c r="H36" s="2976">
        <v>89.5</v>
      </c>
      <c r="I36" s="2975"/>
      <c r="J36" s="2976"/>
      <c r="K36" s="2975"/>
      <c r="L36" s="2976">
        <v>91.5</v>
      </c>
      <c r="M36" s="2977"/>
    </row>
    <row r="37" spans="1:13">
      <c r="A37" s="2911"/>
      <c r="B37" s="2853"/>
      <c r="C37" s="794"/>
      <c r="D37" s="795">
        <v>2028</v>
      </c>
      <c r="E37" s="795"/>
      <c r="F37" s="795" t="s">
        <v>72</v>
      </c>
      <c r="G37" s="795"/>
      <c r="H37" s="1825"/>
      <c r="I37" s="1825"/>
      <c r="J37" s="1825"/>
      <c r="K37" s="795"/>
      <c r="L37" s="795"/>
      <c r="M37" s="752"/>
    </row>
    <row r="38" spans="1:13">
      <c r="A38" s="2911"/>
      <c r="B38" s="2853"/>
      <c r="C38" s="794"/>
      <c r="D38" s="799"/>
      <c r="E38" s="805"/>
      <c r="F38" s="2976">
        <v>91.5</v>
      </c>
      <c r="G38" s="2975"/>
      <c r="H38" s="799"/>
      <c r="I38" s="805"/>
      <c r="J38" s="799"/>
      <c r="K38" s="805"/>
      <c r="L38" s="799"/>
      <c r="M38" s="798"/>
    </row>
    <row r="39" spans="1:13">
      <c r="A39" s="2911"/>
      <c r="B39" s="2854"/>
      <c r="C39" s="794"/>
      <c r="D39" s="800"/>
      <c r="E39" s="801"/>
      <c r="F39" s="800"/>
      <c r="G39" s="801"/>
      <c r="H39" s="800"/>
      <c r="I39" s="801"/>
      <c r="J39" s="800"/>
      <c r="K39" s="801"/>
      <c r="L39" s="800"/>
      <c r="M39" s="798"/>
    </row>
    <row r="40" spans="1:13" ht="18" customHeight="1">
      <c r="A40" s="2911"/>
      <c r="B40" s="2936" t="s">
        <v>73</v>
      </c>
      <c r="C40" s="2552"/>
      <c r="D40" s="2553"/>
      <c r="E40" s="2553"/>
      <c r="F40" s="2553"/>
      <c r="G40" s="2553"/>
      <c r="H40" s="2553"/>
      <c r="I40" s="2553"/>
      <c r="J40" s="2553"/>
      <c r="K40" s="2553"/>
      <c r="M40" s="2478"/>
    </row>
    <row r="41" spans="1:13">
      <c r="A41" s="2911"/>
      <c r="B41" s="2937"/>
      <c r="C41" s="2539"/>
      <c r="D41" s="812" t="s">
        <v>74</v>
      </c>
      <c r="E41" s="813" t="s">
        <v>75</v>
      </c>
      <c r="F41" s="2970" t="s">
        <v>76</v>
      </c>
      <c r="G41" s="2993"/>
      <c r="H41" s="795"/>
      <c r="I41" s="815" t="s">
        <v>39</v>
      </c>
      <c r="J41" s="2554"/>
      <c r="K41" s="2554"/>
      <c r="M41" s="2478"/>
    </row>
    <row r="42" spans="1:13">
      <c r="A42" s="2911"/>
      <c r="B42" s="2937"/>
      <c r="C42" s="2539"/>
      <c r="D42" s="2555"/>
      <c r="E42" s="758" t="s">
        <v>77</v>
      </c>
      <c r="F42" s="2970"/>
      <c r="G42" s="2994"/>
      <c r="H42" s="768"/>
      <c r="I42" s="2995"/>
      <c r="J42" s="2995"/>
      <c r="K42" s="2537"/>
      <c r="M42" s="2478"/>
    </row>
    <row r="43" spans="1:13">
      <c r="A43" s="2911"/>
      <c r="B43" s="2938"/>
      <c r="C43" s="2540"/>
      <c r="D43" s="2541"/>
      <c r="E43" s="2541"/>
      <c r="F43" s="2541"/>
      <c r="G43" s="2541"/>
      <c r="H43" s="2541"/>
      <c r="I43" s="2541"/>
      <c r="J43" s="2541"/>
      <c r="K43" s="2541"/>
      <c r="M43" s="2478"/>
    </row>
    <row r="44" spans="1:13" ht="163.5" customHeight="1">
      <c r="A44" s="2911"/>
      <c r="B44" s="2469" t="s">
        <v>78</v>
      </c>
      <c r="C44" s="2861" t="s">
        <v>2395</v>
      </c>
      <c r="D44" s="2862"/>
      <c r="E44" s="2862"/>
      <c r="F44" s="2862"/>
      <c r="G44" s="2862"/>
      <c r="H44" s="2862"/>
      <c r="I44" s="2862"/>
      <c r="J44" s="2862"/>
      <c r="K44" s="2862"/>
      <c r="L44" s="2862"/>
      <c r="M44" s="2863"/>
    </row>
    <row r="45" spans="1:13">
      <c r="A45" s="2911"/>
      <c r="B45" s="2469" t="s">
        <v>79</v>
      </c>
      <c r="C45" s="2861" t="s">
        <v>2396</v>
      </c>
      <c r="D45" s="2862"/>
      <c r="E45" s="2862"/>
      <c r="F45" s="2862"/>
      <c r="G45" s="2862"/>
      <c r="H45" s="2862"/>
      <c r="I45" s="2862"/>
      <c r="J45" s="2862"/>
      <c r="K45" s="2862"/>
      <c r="L45" s="2862"/>
      <c r="M45" s="2863"/>
    </row>
    <row r="46" spans="1:13">
      <c r="A46" s="2911"/>
      <c r="B46" s="2469" t="s">
        <v>80</v>
      </c>
      <c r="C46" s="2556" t="s">
        <v>1643</v>
      </c>
      <c r="D46" s="2514"/>
      <c r="E46" s="2514"/>
      <c r="F46" s="2514"/>
      <c r="G46" s="2514"/>
      <c r="H46" s="2514"/>
      <c r="I46" s="2514"/>
      <c r="J46" s="2514"/>
      <c r="K46" s="2514"/>
      <c r="L46" s="2514"/>
      <c r="M46" s="2515"/>
    </row>
    <row r="47" spans="1:13">
      <c r="A47" s="2912"/>
      <c r="B47" s="2469" t="s">
        <v>81</v>
      </c>
      <c r="C47" s="2557" t="s">
        <v>2397</v>
      </c>
      <c r="D47" s="2514"/>
      <c r="E47" s="2514"/>
      <c r="F47" s="2514"/>
      <c r="G47" s="2514"/>
      <c r="H47" s="2514"/>
      <c r="I47" s="2514"/>
      <c r="J47" s="2514"/>
      <c r="K47" s="2514"/>
      <c r="L47" s="2514"/>
      <c r="M47" s="2515"/>
    </row>
    <row r="48" spans="1:13" ht="15.75" customHeight="1">
      <c r="A48" s="2900" t="s">
        <v>82</v>
      </c>
      <c r="B48" s="2172" t="s">
        <v>83</v>
      </c>
      <c r="C48" s="2839" t="s">
        <v>2357</v>
      </c>
      <c r="D48" s="2841"/>
      <c r="E48" s="2841"/>
      <c r="F48" s="2841"/>
      <c r="G48" s="2841"/>
      <c r="H48" s="2841"/>
      <c r="I48" s="2841"/>
      <c r="J48" s="2841"/>
      <c r="K48" s="2841"/>
      <c r="L48" s="2841"/>
      <c r="M48" s="2842"/>
    </row>
    <row r="49" spans="1:13">
      <c r="A49" s="2901"/>
      <c r="B49" s="2172" t="s">
        <v>85</v>
      </c>
      <c r="C49" s="2839" t="s">
        <v>127</v>
      </c>
      <c r="D49" s="2841"/>
      <c r="E49" s="2841"/>
      <c r="F49" s="2841"/>
      <c r="G49" s="2841"/>
      <c r="H49" s="2841"/>
      <c r="I49" s="2841"/>
      <c r="J49" s="2841"/>
      <c r="K49" s="2841"/>
      <c r="L49" s="2841"/>
      <c r="M49" s="2842"/>
    </row>
    <row r="50" spans="1:13">
      <c r="A50" s="2901"/>
      <c r="B50" s="2172" t="s">
        <v>87</v>
      </c>
      <c r="C50" s="2839" t="s">
        <v>240</v>
      </c>
      <c r="D50" s="2841"/>
      <c r="E50" s="2841"/>
      <c r="F50" s="2841"/>
      <c r="G50" s="2841"/>
      <c r="H50" s="2841"/>
      <c r="I50" s="2841"/>
      <c r="J50" s="2841"/>
      <c r="K50" s="2841"/>
      <c r="L50" s="2841"/>
      <c r="M50" s="2842"/>
    </row>
    <row r="51" spans="1:13" ht="15.75" customHeight="1">
      <c r="A51" s="2901"/>
      <c r="B51" s="2558" t="s">
        <v>89</v>
      </c>
      <c r="C51" s="2839" t="s">
        <v>214</v>
      </c>
      <c r="D51" s="2841"/>
      <c r="E51" s="2841"/>
      <c r="F51" s="2841"/>
      <c r="G51" s="2841"/>
      <c r="H51" s="2841"/>
      <c r="I51" s="2841"/>
      <c r="J51" s="2841"/>
      <c r="K51" s="2841"/>
      <c r="L51" s="2841"/>
      <c r="M51" s="2842"/>
    </row>
    <row r="52" spans="1:13" ht="15.75" customHeight="1">
      <c r="A52" s="2901"/>
      <c r="B52" s="2172" t="s">
        <v>91</v>
      </c>
      <c r="C52" s="2909" t="s">
        <v>2358</v>
      </c>
      <c r="D52" s="2841"/>
      <c r="E52" s="2841"/>
      <c r="F52" s="2841"/>
      <c r="G52" s="2841"/>
      <c r="H52" s="2841"/>
      <c r="I52" s="2841"/>
      <c r="J52" s="2841"/>
      <c r="K52" s="2841"/>
      <c r="L52" s="2841"/>
      <c r="M52" s="2842"/>
    </row>
    <row r="53" spans="1:13" ht="16.5" thickBot="1">
      <c r="A53" s="2908"/>
      <c r="B53" s="2172" t="s">
        <v>93</v>
      </c>
      <c r="C53" s="2839" t="s">
        <v>2359</v>
      </c>
      <c r="D53" s="2841"/>
      <c r="E53" s="2841"/>
      <c r="F53" s="2841"/>
      <c r="G53" s="2841"/>
      <c r="H53" s="2841"/>
      <c r="I53" s="2841"/>
      <c r="J53" s="2841"/>
      <c r="K53" s="2841"/>
      <c r="L53" s="2841"/>
      <c r="M53" s="2842"/>
    </row>
    <row r="54" spans="1:13" ht="15.75" customHeight="1">
      <c r="A54" s="2900" t="s">
        <v>95</v>
      </c>
      <c r="B54" s="2559" t="s">
        <v>96</v>
      </c>
      <c r="C54" s="2839" t="s">
        <v>2357</v>
      </c>
      <c r="D54" s="2841"/>
      <c r="E54" s="2841"/>
      <c r="F54" s="2841"/>
      <c r="G54" s="2841"/>
      <c r="H54" s="2841"/>
      <c r="I54" s="2841"/>
      <c r="J54" s="2841"/>
      <c r="K54" s="2841"/>
      <c r="L54" s="2841"/>
      <c r="M54" s="2842"/>
    </row>
    <row r="55" spans="1:13" ht="30" customHeight="1">
      <c r="A55" s="2901"/>
      <c r="B55" s="2559" t="s">
        <v>98</v>
      </c>
      <c r="C55" s="2839" t="s">
        <v>127</v>
      </c>
      <c r="D55" s="2841"/>
      <c r="E55" s="2841"/>
      <c r="F55" s="2841"/>
      <c r="G55" s="2841"/>
      <c r="H55" s="2841"/>
      <c r="I55" s="2841"/>
      <c r="J55" s="2841"/>
      <c r="K55" s="2841"/>
      <c r="L55" s="2841"/>
      <c r="M55" s="2842"/>
    </row>
    <row r="56" spans="1:13" ht="30" customHeight="1" thickBot="1">
      <c r="A56" s="2901"/>
      <c r="B56" s="2560" t="s">
        <v>12</v>
      </c>
      <c r="C56" s="2839" t="s">
        <v>240</v>
      </c>
      <c r="D56" s="2841"/>
      <c r="E56" s="2841"/>
      <c r="F56" s="2841"/>
      <c r="G56" s="2841"/>
      <c r="H56" s="2841"/>
      <c r="I56" s="2841"/>
      <c r="J56" s="2841"/>
      <c r="K56" s="2841"/>
      <c r="L56" s="2841"/>
      <c r="M56" s="2842"/>
    </row>
    <row r="57" spans="1:13" ht="16.5" thickBot="1">
      <c r="A57" s="2516" t="s">
        <v>100</v>
      </c>
      <c r="B57" s="2561"/>
      <c r="C57" s="2902" t="s">
        <v>128</v>
      </c>
      <c r="D57" s="2865"/>
      <c r="E57" s="2865"/>
      <c r="F57" s="2865"/>
      <c r="G57" s="2865"/>
      <c r="H57" s="2865"/>
      <c r="I57" s="2865"/>
      <c r="J57" s="2865"/>
      <c r="K57" s="2865"/>
      <c r="L57" s="2865"/>
      <c r="M57" s="2866"/>
    </row>
  </sheetData>
  <mergeCells count="47">
    <mergeCell ref="A2:A13"/>
    <mergeCell ref="C2:M2"/>
    <mergeCell ref="C3:M3"/>
    <mergeCell ref="C5:M5"/>
    <mergeCell ref="C6:M6"/>
    <mergeCell ref="B8:B11"/>
    <mergeCell ref="F10:G10"/>
    <mergeCell ref="I10:J10"/>
    <mergeCell ref="B12:B13"/>
    <mergeCell ref="C12:M13"/>
    <mergeCell ref="F41:F42"/>
    <mergeCell ref="G41:G42"/>
    <mergeCell ref="I42:J42"/>
    <mergeCell ref="B32:B39"/>
    <mergeCell ref="C44:M44"/>
    <mergeCell ref="H34:I34"/>
    <mergeCell ref="J34:K34"/>
    <mergeCell ref="L34:M34"/>
    <mergeCell ref="D36:E36"/>
    <mergeCell ref="F36:G36"/>
    <mergeCell ref="H36:I36"/>
    <mergeCell ref="J36:K36"/>
    <mergeCell ref="L36:M36"/>
    <mergeCell ref="D34:E34"/>
    <mergeCell ref="F34:G34"/>
    <mergeCell ref="F38:G38"/>
    <mergeCell ref="C45:M45"/>
    <mergeCell ref="A48:A53"/>
    <mergeCell ref="C48:M48"/>
    <mergeCell ref="C49:M49"/>
    <mergeCell ref="C50:M50"/>
    <mergeCell ref="C51:M51"/>
    <mergeCell ref="C52:M52"/>
    <mergeCell ref="C53:M53"/>
    <mergeCell ref="A14:A47"/>
    <mergeCell ref="C15:M15"/>
    <mergeCell ref="B16:B21"/>
    <mergeCell ref="B22:B25"/>
    <mergeCell ref="B26:B28"/>
    <mergeCell ref="J27:L27"/>
    <mergeCell ref="B29:B31"/>
    <mergeCell ref="B40:B43"/>
    <mergeCell ref="A54:A56"/>
    <mergeCell ref="C54:M54"/>
    <mergeCell ref="C55:M55"/>
    <mergeCell ref="C56:M56"/>
    <mergeCell ref="C57:M57"/>
  </mergeCells>
  <dataValidations count="1">
    <dataValidation allowBlank="1" sqref="D1:M2 B1:B8 D4:M11 C1:C12 B12 A1:A2 G14:G37 G39:G43 H14:M43 D14:F43 N1:XFD1048576 A14:A1048576 B29:B32 B40:B1048576 B14:B26 C14:C47 D46:M47 C48:M1048576" xr:uid="{00000000-0002-0000-0C00-000000000000}"/>
  </dataValidations>
  <hyperlinks>
    <hyperlink ref="C52" r:id="rId1" xr:uid="{00000000-0004-0000-0C00-000000000000}"/>
  </hyperlinks>
  <pageMargins left="0.7" right="0.7" top="0.75" bottom="0.75" header="0.3" footer="0.3"/>
  <pageSetup paperSize="9" orientation="portrait" horizontalDpi="1200" verticalDpi="1200" r:id="rId2"/>
  <legacyDrawing r:id="rId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tabColor rgb="FFFFFFFF"/>
  </sheetPr>
  <dimension ref="A1:M62"/>
  <sheetViews>
    <sheetView showGridLines="0" topLeftCell="A49" workbookViewId="0">
      <selection activeCell="G28" sqref="G28"/>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65"/>
      <c r="B1" s="66" t="s">
        <v>1526</v>
      </c>
      <c r="C1" s="67"/>
      <c r="D1" s="67"/>
      <c r="E1" s="67"/>
      <c r="F1" s="67"/>
      <c r="G1" s="67"/>
      <c r="H1" s="67"/>
      <c r="I1" s="67"/>
      <c r="J1" s="67"/>
      <c r="K1" s="67"/>
      <c r="L1" s="67"/>
      <c r="M1" s="68"/>
    </row>
    <row r="2" spans="1:13" ht="27.75" customHeight="1">
      <c r="A2" s="3176" t="s">
        <v>0</v>
      </c>
      <c r="B2" s="272" t="s">
        <v>1</v>
      </c>
      <c r="C2" s="3288" t="s">
        <v>1527</v>
      </c>
      <c r="D2" s="3289"/>
      <c r="E2" s="3289"/>
      <c r="F2" s="3289"/>
      <c r="G2" s="3289"/>
      <c r="H2" s="3289"/>
      <c r="I2" s="3289"/>
      <c r="J2" s="3289"/>
      <c r="K2" s="3289"/>
      <c r="L2" s="3289"/>
      <c r="M2" s="3290"/>
    </row>
    <row r="3" spans="1:13" ht="31.5">
      <c r="A3" s="3177"/>
      <c r="B3" s="251" t="s">
        <v>3</v>
      </c>
      <c r="C3" s="3054" t="s">
        <v>1441</v>
      </c>
      <c r="D3" s="3055"/>
      <c r="E3" s="3055"/>
      <c r="F3" s="3055"/>
      <c r="G3" s="3055"/>
      <c r="H3" s="3055"/>
      <c r="I3" s="3055"/>
      <c r="J3" s="3055"/>
      <c r="K3" s="3055"/>
      <c r="L3" s="3055"/>
      <c r="M3" s="3056"/>
    </row>
    <row r="4" spans="1:13" ht="27" customHeight="1">
      <c r="A4" s="3177"/>
      <c r="B4" s="72" t="s">
        <v>131</v>
      </c>
      <c r="C4" s="132" t="s">
        <v>158</v>
      </c>
      <c r="D4" s="133"/>
      <c r="E4" s="134"/>
      <c r="F4" s="3057" t="s">
        <v>132</v>
      </c>
      <c r="G4" s="3058"/>
      <c r="H4" s="331">
        <v>533</v>
      </c>
      <c r="I4" s="120"/>
      <c r="J4" s="120"/>
      <c r="K4" s="120"/>
      <c r="L4" s="120"/>
      <c r="M4" s="121"/>
    </row>
    <row r="5" spans="1:13" ht="27" customHeight="1">
      <c r="A5" s="3177"/>
      <c r="B5" s="72" t="s">
        <v>7</v>
      </c>
      <c r="C5" s="3054" t="s">
        <v>1528</v>
      </c>
      <c r="D5" s="3055"/>
      <c r="E5" s="3055"/>
      <c r="F5" s="3055"/>
      <c r="G5" s="3055"/>
      <c r="H5" s="3055"/>
      <c r="I5" s="3055"/>
      <c r="J5" s="3055"/>
      <c r="K5" s="3055"/>
      <c r="L5" s="120"/>
      <c r="M5" s="121"/>
    </row>
    <row r="6" spans="1:13">
      <c r="A6" s="3177"/>
      <c r="B6" s="72" t="s">
        <v>9</v>
      </c>
      <c r="C6" s="3054" t="s">
        <v>975</v>
      </c>
      <c r="D6" s="3055"/>
      <c r="E6" s="3055"/>
      <c r="F6" s="3055"/>
      <c r="G6" s="3055"/>
      <c r="H6" s="3055"/>
      <c r="I6" s="3055"/>
      <c r="J6" s="3055"/>
      <c r="K6" s="3055"/>
      <c r="L6" s="3055"/>
      <c r="M6" s="3056"/>
    </row>
    <row r="7" spans="1:13">
      <c r="A7" s="3177"/>
      <c r="B7" s="251" t="s">
        <v>11</v>
      </c>
      <c r="C7" s="3059" t="s">
        <v>976</v>
      </c>
      <c r="D7" s="3060"/>
      <c r="E7" s="136"/>
      <c r="F7" s="136"/>
      <c r="G7" s="137"/>
      <c r="H7" s="138" t="s">
        <v>12</v>
      </c>
      <c r="I7" s="3061" t="s">
        <v>977</v>
      </c>
      <c r="J7" s="3060"/>
      <c r="K7" s="3060"/>
      <c r="L7" s="3060"/>
      <c r="M7" s="3062"/>
    </row>
    <row r="8" spans="1:13">
      <c r="A8" s="3177"/>
      <c r="B8" s="3178" t="s">
        <v>13</v>
      </c>
      <c r="C8" s="518"/>
      <c r="D8" s="519"/>
      <c r="E8" s="519"/>
      <c r="F8" s="519"/>
      <c r="G8" s="519"/>
      <c r="H8" s="519"/>
      <c r="I8" s="519"/>
      <c r="J8" s="519"/>
      <c r="K8" s="519"/>
      <c r="L8" s="141"/>
      <c r="M8" s="142"/>
    </row>
    <row r="9" spans="1:13">
      <c r="A9" s="3177"/>
      <c r="B9" s="3179"/>
      <c r="C9" s="3064" t="s">
        <v>978</v>
      </c>
      <c r="D9" s="3064"/>
      <c r="E9" s="252"/>
      <c r="F9" s="3064"/>
      <c r="G9" s="3064"/>
      <c r="H9" s="252"/>
      <c r="I9" s="3064"/>
      <c r="J9" s="3064"/>
      <c r="K9" s="252"/>
      <c r="M9" s="14"/>
    </row>
    <row r="10" spans="1:13">
      <c r="A10" s="3177"/>
      <c r="B10" s="3180"/>
      <c r="C10" s="3063" t="s">
        <v>17</v>
      </c>
      <c r="D10" s="3064"/>
      <c r="E10" s="71"/>
      <c r="F10" s="3064" t="s">
        <v>17</v>
      </c>
      <c r="G10" s="3064"/>
      <c r="H10" s="71"/>
      <c r="I10" s="3064" t="s">
        <v>17</v>
      </c>
      <c r="J10" s="3064"/>
      <c r="K10" s="71"/>
      <c r="L10" s="115"/>
      <c r="M10" s="143"/>
    </row>
    <row r="11" spans="1:13" ht="31.5" customHeight="1">
      <c r="A11" s="3177"/>
      <c r="B11" s="251" t="s">
        <v>136</v>
      </c>
      <c r="C11" s="3288" t="s">
        <v>1527</v>
      </c>
      <c r="D11" s="3289"/>
      <c r="E11" s="3289"/>
      <c r="F11" s="3289"/>
      <c r="G11" s="3289"/>
      <c r="H11" s="3289"/>
      <c r="I11" s="3289"/>
      <c r="J11" s="3289"/>
      <c r="K11" s="3289"/>
      <c r="L11" s="3289"/>
      <c r="M11" s="3290"/>
    </row>
    <row r="12" spans="1:13" ht="63" customHeight="1">
      <c r="A12" s="3177"/>
      <c r="B12" s="251" t="s">
        <v>18</v>
      </c>
      <c r="C12" s="3220" t="s">
        <v>1529</v>
      </c>
      <c r="D12" s="3221"/>
      <c r="E12" s="3221"/>
      <c r="F12" s="3221"/>
      <c r="G12" s="3221"/>
      <c r="H12" s="3221"/>
      <c r="I12" s="3221"/>
      <c r="J12" s="3221"/>
      <c r="K12" s="3221"/>
      <c r="L12" s="3221"/>
      <c r="M12" s="3222"/>
    </row>
    <row r="13" spans="1:13" ht="31.5" customHeight="1">
      <c r="A13" s="3177"/>
      <c r="B13" s="251" t="s">
        <v>19</v>
      </c>
      <c r="C13" s="4253" t="s">
        <v>1487</v>
      </c>
      <c r="D13" s="4254"/>
      <c r="E13" s="4254"/>
      <c r="F13" s="4254"/>
      <c r="G13" s="4254"/>
      <c r="H13" s="4254"/>
      <c r="I13" s="4254"/>
      <c r="J13" s="4254"/>
      <c r="K13" s="4254"/>
      <c r="L13" s="4254"/>
      <c r="M13" s="4255"/>
    </row>
    <row r="14" spans="1:13">
      <c r="A14" s="3177"/>
      <c r="B14" s="3178" t="s">
        <v>140</v>
      </c>
      <c r="C14" s="3215" t="s">
        <v>219</v>
      </c>
      <c r="D14" s="3189"/>
      <c r="E14" s="1188" t="s">
        <v>142</v>
      </c>
      <c r="F14" s="3992" t="s">
        <v>981</v>
      </c>
      <c r="G14" s="3289"/>
      <c r="H14" s="3289"/>
      <c r="I14" s="3289"/>
      <c r="J14" s="3289"/>
      <c r="K14" s="3289"/>
      <c r="L14" s="3289"/>
      <c r="M14" s="3290"/>
    </row>
    <row r="15" spans="1:13">
      <c r="A15" s="3177"/>
      <c r="B15" s="3179"/>
      <c r="C15" s="3215"/>
      <c r="D15" s="3189"/>
      <c r="E15" s="3189"/>
      <c r="F15" s="3189"/>
      <c r="G15" s="3189"/>
      <c r="H15" s="3189"/>
      <c r="I15" s="3189"/>
      <c r="J15" s="3189"/>
      <c r="K15" s="3189"/>
      <c r="L15" s="3189"/>
      <c r="M15" s="3216"/>
    </row>
    <row r="16" spans="1:13">
      <c r="A16" s="3186" t="s">
        <v>22</v>
      </c>
      <c r="B16" s="251" t="s">
        <v>144</v>
      </c>
      <c r="C16" s="3215" t="s">
        <v>133</v>
      </c>
      <c r="D16" s="3189"/>
      <c r="E16" s="3189"/>
      <c r="F16" s="3189"/>
      <c r="G16" s="3189"/>
      <c r="H16" s="3189"/>
      <c r="I16" s="3189"/>
      <c r="J16" s="3189"/>
      <c r="K16" s="3189"/>
      <c r="L16" s="3189"/>
      <c r="M16" s="3216"/>
    </row>
    <row r="17" spans="1:13">
      <c r="A17" s="3187"/>
      <c r="B17" s="251" t="s">
        <v>110</v>
      </c>
      <c r="C17" s="3288" t="s">
        <v>1530</v>
      </c>
      <c r="D17" s="3289"/>
      <c r="E17" s="3289"/>
      <c r="F17" s="3289"/>
      <c r="G17" s="3289"/>
      <c r="H17" s="3289"/>
      <c r="I17" s="3289"/>
      <c r="J17" s="3289"/>
      <c r="K17" s="3289"/>
      <c r="L17" s="3289"/>
      <c r="M17" s="3290"/>
    </row>
    <row r="18" spans="1:13" ht="8.25" customHeight="1">
      <c r="A18" s="3187"/>
      <c r="B18" s="3178" t="s">
        <v>26</v>
      </c>
      <c r="C18" s="145"/>
      <c r="D18" s="466"/>
      <c r="E18" s="466"/>
      <c r="F18" s="466"/>
      <c r="G18" s="466"/>
      <c r="H18" s="466"/>
      <c r="I18" s="466"/>
      <c r="J18" s="466"/>
      <c r="K18" s="466"/>
      <c r="L18" s="466"/>
      <c r="M18" s="79"/>
    </row>
    <row r="19" spans="1:13" ht="9" customHeight="1">
      <c r="A19" s="3187"/>
      <c r="B19" s="3179"/>
      <c r="C19" s="146"/>
      <c r="D19" s="81"/>
      <c r="E19" s="82"/>
      <c r="F19" s="81"/>
      <c r="G19" s="82"/>
      <c r="H19" s="81"/>
      <c r="I19" s="82"/>
      <c r="J19" s="81"/>
      <c r="K19" s="82"/>
      <c r="L19" s="82"/>
      <c r="M19" s="83"/>
    </row>
    <row r="20" spans="1:13">
      <c r="A20" s="3187"/>
      <c r="B20" s="3179"/>
      <c r="C20" s="1189" t="s">
        <v>27</v>
      </c>
      <c r="D20" s="85"/>
      <c r="E20" s="84" t="s">
        <v>28</v>
      </c>
      <c r="F20" s="85"/>
      <c r="G20" s="84" t="s">
        <v>29</v>
      </c>
      <c r="H20" s="85" t="s">
        <v>77</v>
      </c>
      <c r="I20" s="84" t="s">
        <v>30</v>
      </c>
      <c r="J20" s="1190"/>
      <c r="K20" s="84"/>
      <c r="L20" s="84"/>
      <c r="M20" s="1191"/>
    </row>
    <row r="21" spans="1:13">
      <c r="A21" s="3187"/>
      <c r="B21" s="3179"/>
      <c r="C21" s="1189" t="s">
        <v>32</v>
      </c>
      <c r="D21" s="114"/>
      <c r="E21" s="84" t="s">
        <v>33</v>
      </c>
      <c r="F21" s="88"/>
      <c r="G21" s="84" t="s">
        <v>34</v>
      </c>
      <c r="H21" s="88"/>
      <c r="I21" s="84"/>
      <c r="J21" s="1192"/>
      <c r="K21" s="84"/>
      <c r="L21" s="84"/>
      <c r="M21" s="1191"/>
    </row>
    <row r="22" spans="1:13">
      <c r="A22" s="3187"/>
      <c r="B22" s="3179"/>
      <c r="C22" s="1189" t="s">
        <v>147</v>
      </c>
      <c r="D22" s="114"/>
      <c r="E22" s="84" t="s">
        <v>148</v>
      </c>
      <c r="F22" s="114"/>
      <c r="G22" s="84"/>
      <c r="H22" s="1192"/>
      <c r="I22" s="84"/>
      <c r="J22" s="1192"/>
      <c r="K22" s="84"/>
      <c r="L22" s="84"/>
      <c r="M22" s="1191"/>
    </row>
    <row r="23" spans="1:13">
      <c r="A23" s="3187"/>
      <c r="B23" s="3179"/>
      <c r="C23" s="1189" t="s">
        <v>38</v>
      </c>
      <c r="D23" s="88"/>
      <c r="E23" s="84" t="s">
        <v>39</v>
      </c>
      <c r="F23" s="447"/>
      <c r="G23" s="447"/>
      <c r="H23" s="447"/>
      <c r="I23" s="447"/>
      <c r="J23" s="447"/>
      <c r="K23" s="447"/>
      <c r="L23" s="447"/>
      <c r="M23" s="89"/>
    </row>
    <row r="24" spans="1:13" ht="9.75" customHeight="1">
      <c r="A24" s="3187"/>
      <c r="B24" s="3180"/>
      <c r="C24" s="1193"/>
      <c r="D24" s="90"/>
      <c r="E24" s="90"/>
      <c r="F24" s="90"/>
      <c r="G24" s="90"/>
      <c r="H24" s="90"/>
      <c r="I24" s="90"/>
      <c r="J24" s="90"/>
      <c r="K24" s="90"/>
      <c r="L24" s="90"/>
      <c r="M24" s="91"/>
    </row>
    <row r="25" spans="1:13">
      <c r="A25" s="3187"/>
      <c r="B25" s="3178" t="s">
        <v>40</v>
      </c>
      <c r="C25" s="1194"/>
      <c r="D25" s="92"/>
      <c r="E25" s="92"/>
      <c r="F25" s="92"/>
      <c r="G25" s="92"/>
      <c r="H25" s="92"/>
      <c r="I25" s="92"/>
      <c r="J25" s="92"/>
      <c r="K25" s="92"/>
      <c r="L25" s="141"/>
      <c r="M25" s="142"/>
    </row>
    <row r="26" spans="1:13">
      <c r="A26" s="3187"/>
      <c r="B26" s="3179"/>
      <c r="C26" s="1189" t="s">
        <v>41</v>
      </c>
      <c r="D26" s="88"/>
      <c r="E26" s="93"/>
      <c r="F26" s="84" t="s">
        <v>42</v>
      </c>
      <c r="G26" s="114" t="s">
        <v>77</v>
      </c>
      <c r="H26" s="93"/>
      <c r="I26" s="84" t="s">
        <v>43</v>
      </c>
      <c r="J26" s="114"/>
      <c r="K26" s="93"/>
      <c r="M26" s="14"/>
    </row>
    <row r="27" spans="1:13">
      <c r="A27" s="3187"/>
      <c r="B27" s="3179"/>
      <c r="C27" s="1189" t="s">
        <v>44</v>
      </c>
      <c r="D27" s="37"/>
      <c r="F27" s="84" t="s">
        <v>45</v>
      </c>
      <c r="G27" s="88"/>
      <c r="I27" s="38"/>
      <c r="K27" s="252"/>
      <c r="M27" s="14"/>
    </row>
    <row r="28" spans="1:13">
      <c r="A28" s="3187"/>
      <c r="B28" s="3180"/>
      <c r="C28" s="1195"/>
      <c r="D28" s="94"/>
      <c r="E28" s="94"/>
      <c r="F28" s="94"/>
      <c r="G28" s="94"/>
      <c r="H28" s="94"/>
      <c r="I28" s="94"/>
      <c r="J28" s="94"/>
      <c r="K28" s="94"/>
      <c r="L28" s="115"/>
      <c r="M28" s="143"/>
    </row>
    <row r="29" spans="1:13">
      <c r="A29" s="3187"/>
      <c r="B29" s="95" t="s">
        <v>46</v>
      </c>
      <c r="C29" s="1196"/>
      <c r="D29" s="75"/>
      <c r="E29" s="75"/>
      <c r="F29" s="75"/>
      <c r="G29" s="75"/>
      <c r="H29" s="75"/>
      <c r="I29" s="75"/>
      <c r="J29" s="75"/>
      <c r="K29" s="75"/>
      <c r="L29" s="75"/>
      <c r="M29" s="1197"/>
    </row>
    <row r="30" spans="1:13">
      <c r="A30" s="3187"/>
      <c r="B30" s="95"/>
      <c r="C30" s="1198" t="s">
        <v>47</v>
      </c>
      <c r="D30" s="1199">
        <v>663</v>
      </c>
      <c r="E30" s="93"/>
      <c r="F30" s="99" t="s">
        <v>48</v>
      </c>
      <c r="G30" s="88">
        <v>2017</v>
      </c>
      <c r="H30" s="93"/>
      <c r="I30" s="99" t="s">
        <v>50</v>
      </c>
      <c r="J30" s="3188" t="s">
        <v>1531</v>
      </c>
      <c r="K30" s="3189"/>
      <c r="L30" s="3190"/>
      <c r="M30" s="96"/>
    </row>
    <row r="31" spans="1:13">
      <c r="A31" s="3187"/>
      <c r="B31" s="72"/>
      <c r="C31" s="1193"/>
      <c r="D31" s="90"/>
      <c r="E31" s="90"/>
      <c r="F31" s="90"/>
      <c r="G31" s="90"/>
      <c r="H31" s="90"/>
      <c r="I31" s="90"/>
      <c r="J31" s="90"/>
      <c r="K31" s="90"/>
      <c r="L31" s="90"/>
      <c r="M31" s="91"/>
    </row>
    <row r="32" spans="1:13">
      <c r="A32" s="3187"/>
      <c r="B32" s="3178" t="s">
        <v>53</v>
      </c>
      <c r="C32" s="166"/>
      <c r="D32" s="100"/>
      <c r="E32" s="100"/>
      <c r="F32" s="100"/>
      <c r="G32" s="100"/>
      <c r="H32" s="100"/>
      <c r="I32" s="100"/>
      <c r="J32" s="100"/>
      <c r="K32" s="100"/>
      <c r="L32" s="141"/>
      <c r="M32" s="142"/>
    </row>
    <row r="33" spans="1:13">
      <c r="A33" s="3187"/>
      <c r="B33" s="3179"/>
      <c r="C33" s="1200" t="s">
        <v>54</v>
      </c>
      <c r="D33" s="460">
        <v>2018</v>
      </c>
      <c r="E33" s="101"/>
      <c r="F33" s="93" t="s">
        <v>55</v>
      </c>
      <c r="G33" s="168" t="s">
        <v>152</v>
      </c>
      <c r="H33" s="101"/>
      <c r="I33" s="99"/>
      <c r="J33" s="101"/>
      <c r="K33" s="101"/>
      <c r="M33" s="14"/>
    </row>
    <row r="34" spans="1:13">
      <c r="A34" s="3187"/>
      <c r="B34" s="3180"/>
      <c r="C34" s="1193"/>
      <c r="D34" s="102"/>
      <c r="E34" s="103"/>
      <c r="F34" s="90"/>
      <c r="G34" s="103"/>
      <c r="H34" s="103"/>
      <c r="I34" s="104"/>
      <c r="J34" s="103"/>
      <c r="K34" s="103"/>
      <c r="L34" s="115"/>
      <c r="M34" s="143"/>
    </row>
    <row r="35" spans="1:13">
      <c r="A35" s="3187"/>
      <c r="B35" s="3178" t="s">
        <v>56</v>
      </c>
      <c r="C35" s="432"/>
      <c r="D35" s="433"/>
      <c r="E35" s="433"/>
      <c r="F35" s="433"/>
      <c r="G35" s="433"/>
      <c r="H35" s="433"/>
      <c r="I35" s="433"/>
      <c r="J35" s="433"/>
      <c r="K35" s="433"/>
      <c r="L35" s="433"/>
      <c r="M35" s="434"/>
    </row>
    <row r="36" spans="1:13">
      <c r="A36" s="3187"/>
      <c r="B36" s="3179"/>
      <c r="C36" s="170"/>
      <c r="D36" s="461" t="s">
        <v>153</v>
      </c>
      <c r="E36" s="461"/>
      <c r="F36" s="461" t="s">
        <v>154</v>
      </c>
      <c r="G36" s="461"/>
      <c r="H36" s="108" t="s">
        <v>155</v>
      </c>
      <c r="I36" s="108"/>
      <c r="J36" s="108" t="s">
        <v>156</v>
      </c>
      <c r="K36" s="461"/>
      <c r="L36" s="461" t="s">
        <v>157</v>
      </c>
      <c r="M36" s="106"/>
    </row>
    <row r="37" spans="1:13">
      <c r="A37" s="3187"/>
      <c r="B37" s="3179"/>
      <c r="C37" s="170"/>
      <c r="D37" s="4293">
        <v>800</v>
      </c>
      <c r="E37" s="4295"/>
      <c r="F37" s="4293">
        <v>800</v>
      </c>
      <c r="G37" s="4295"/>
      <c r="H37" s="4293">
        <v>800</v>
      </c>
      <c r="I37" s="4295"/>
      <c r="J37" s="4293">
        <v>800</v>
      </c>
      <c r="K37" s="4295"/>
      <c r="L37" s="4293">
        <v>800</v>
      </c>
      <c r="M37" s="4295"/>
    </row>
    <row r="38" spans="1:13">
      <c r="A38" s="3187"/>
      <c r="B38" s="3179"/>
      <c r="C38" s="170"/>
      <c r="D38" s="461" t="s">
        <v>113</v>
      </c>
      <c r="E38" s="461"/>
      <c r="F38" s="461" t="s">
        <v>114</v>
      </c>
      <c r="G38" s="461"/>
      <c r="H38" s="108" t="s">
        <v>115</v>
      </c>
      <c r="I38" s="108"/>
      <c r="J38" s="108" t="s">
        <v>116</v>
      </c>
      <c r="K38" s="461"/>
      <c r="L38" s="461" t="s">
        <v>117</v>
      </c>
      <c r="M38" s="83"/>
    </row>
    <row r="39" spans="1:13">
      <c r="A39" s="3187"/>
      <c r="B39" s="3179"/>
      <c r="C39" s="170"/>
      <c r="D39" s="4293">
        <v>800</v>
      </c>
      <c r="E39" s="4295"/>
      <c r="F39" s="4293">
        <v>800</v>
      </c>
      <c r="G39" s="4295"/>
      <c r="H39" s="4293">
        <v>800</v>
      </c>
      <c r="I39" s="4295"/>
      <c r="J39" s="4293">
        <v>800</v>
      </c>
      <c r="K39" s="4295"/>
      <c r="L39" s="4293">
        <v>800</v>
      </c>
      <c r="M39" s="4295"/>
    </row>
    <row r="40" spans="1:13">
      <c r="A40" s="3187"/>
      <c r="B40" s="3179"/>
      <c r="C40" s="170"/>
      <c r="D40" s="461" t="s">
        <v>118</v>
      </c>
      <c r="E40" s="461"/>
      <c r="F40" s="461" t="s">
        <v>68</v>
      </c>
      <c r="G40" s="461"/>
      <c r="H40" s="108" t="s">
        <v>69</v>
      </c>
      <c r="I40" s="108"/>
      <c r="J40" s="108" t="s">
        <v>70</v>
      </c>
      <c r="K40" s="461"/>
      <c r="L40" s="461" t="s">
        <v>71</v>
      </c>
      <c r="M40" s="83"/>
    </row>
    <row r="41" spans="1:13">
      <c r="A41" s="3187"/>
      <c r="B41" s="3179"/>
      <c r="C41" s="170"/>
      <c r="D41" s="4293">
        <v>800</v>
      </c>
      <c r="E41" s="4295"/>
      <c r="F41" s="1201"/>
      <c r="G41" s="383"/>
      <c r="H41" s="1201"/>
      <c r="I41" s="383"/>
      <c r="J41" s="1201"/>
      <c r="K41" s="383"/>
      <c r="L41" s="274"/>
      <c r="M41" s="385"/>
    </row>
    <row r="42" spans="1:13">
      <c r="A42" s="3187"/>
      <c r="B42" s="3179"/>
      <c r="C42" s="170"/>
      <c r="D42" s="109" t="s">
        <v>71</v>
      </c>
      <c r="E42" s="384"/>
      <c r="F42" s="109" t="s">
        <v>72</v>
      </c>
      <c r="G42" s="384"/>
      <c r="H42" s="171"/>
      <c r="I42" s="172"/>
      <c r="J42" s="171"/>
      <c r="K42" s="172"/>
      <c r="L42" s="171"/>
      <c r="M42" s="173"/>
    </row>
    <row r="43" spans="1:13">
      <c r="A43" s="3187"/>
      <c r="B43" s="3179"/>
      <c r="C43" s="170"/>
      <c r="D43" s="274"/>
      <c r="E43" s="383"/>
      <c r="F43" s="3068">
        <f>D37+F37+H37+J37+L37+D39+F39+H39+J39+L39+D41+F41+H41+J41</f>
        <v>8800</v>
      </c>
      <c r="G43" s="3069"/>
      <c r="H43" s="3071"/>
      <c r="I43" s="3071"/>
      <c r="J43" s="174"/>
      <c r="K43" s="461"/>
      <c r="L43" s="174"/>
      <c r="M43" s="175"/>
    </row>
    <row r="44" spans="1:13">
      <c r="A44" s="3187"/>
      <c r="B44" s="3179"/>
      <c r="C44" s="176"/>
      <c r="D44" s="109"/>
      <c r="E44" s="384"/>
      <c r="F44" s="109"/>
      <c r="G44" s="384"/>
      <c r="H44" s="177"/>
      <c r="I44" s="178"/>
      <c r="J44" s="177"/>
      <c r="K44" s="178"/>
      <c r="L44" s="177"/>
      <c r="M44" s="179"/>
    </row>
    <row r="45" spans="1:13" ht="18" customHeight="1">
      <c r="A45" s="3187"/>
      <c r="B45" s="3178" t="s">
        <v>73</v>
      </c>
      <c r="C45" s="1194"/>
      <c r="D45" s="92"/>
      <c r="E45" s="92"/>
      <c r="F45" s="92"/>
      <c r="G45" s="92"/>
      <c r="H45" s="92"/>
      <c r="I45" s="92"/>
      <c r="J45" s="92"/>
      <c r="K45" s="92"/>
      <c r="M45" s="14"/>
    </row>
    <row r="46" spans="1:13">
      <c r="A46" s="3187"/>
      <c r="B46" s="3179"/>
      <c r="C46" s="53"/>
      <c r="D46" s="112" t="s">
        <v>158</v>
      </c>
      <c r="E46" s="113" t="s">
        <v>75</v>
      </c>
      <c r="F46" s="3227" t="s">
        <v>76</v>
      </c>
      <c r="G46" s="3073"/>
      <c r="H46" s="3073"/>
      <c r="I46" s="3073"/>
      <c r="J46" s="3073"/>
      <c r="K46" s="335" t="s">
        <v>159</v>
      </c>
      <c r="L46" s="3074"/>
      <c r="M46" s="3075"/>
    </row>
    <row r="47" spans="1:13">
      <c r="A47" s="3187"/>
      <c r="B47" s="3179"/>
      <c r="C47" s="53"/>
      <c r="D47" s="56"/>
      <c r="E47" s="114" t="s">
        <v>36</v>
      </c>
      <c r="F47" s="3227"/>
      <c r="G47" s="3073"/>
      <c r="H47" s="3073"/>
      <c r="I47" s="3073"/>
      <c r="J47" s="3073"/>
      <c r="L47" s="3076"/>
      <c r="M47" s="3077"/>
    </row>
    <row r="48" spans="1:13">
      <c r="A48" s="3187"/>
      <c r="B48" s="3180"/>
      <c r="C48" s="181"/>
      <c r="D48" s="115"/>
      <c r="E48" s="115"/>
      <c r="F48" s="115"/>
      <c r="G48" s="115"/>
      <c r="H48" s="115"/>
      <c r="I48" s="115"/>
      <c r="J48" s="115"/>
      <c r="K48" s="115"/>
      <c r="M48" s="14"/>
    </row>
    <row r="49" spans="1:13" ht="103.5" customHeight="1">
      <c r="A49" s="3187"/>
      <c r="B49" s="251" t="s">
        <v>78</v>
      </c>
      <c r="C49" s="3288" t="s">
        <v>1532</v>
      </c>
      <c r="D49" s="3289"/>
      <c r="E49" s="3289"/>
      <c r="F49" s="3289"/>
      <c r="G49" s="3289"/>
      <c r="H49" s="3289"/>
      <c r="I49" s="3289"/>
      <c r="J49" s="3289"/>
      <c r="K49" s="3289"/>
      <c r="L49" s="3289"/>
      <c r="M49" s="3290"/>
    </row>
    <row r="50" spans="1:13" ht="15.75" customHeight="1">
      <c r="A50" s="3187"/>
      <c r="B50" s="251" t="s">
        <v>79</v>
      </c>
      <c r="C50" s="3288" t="s">
        <v>1533</v>
      </c>
      <c r="D50" s="3289"/>
      <c r="E50" s="3289"/>
      <c r="F50" s="3289"/>
      <c r="G50" s="3289"/>
      <c r="H50" s="3289"/>
      <c r="I50" s="3289"/>
      <c r="J50" s="3289"/>
      <c r="K50" s="3289"/>
      <c r="L50" s="3289"/>
      <c r="M50" s="3290"/>
    </row>
    <row r="51" spans="1:13">
      <c r="A51" s="3187"/>
      <c r="B51" s="251" t="s">
        <v>80</v>
      </c>
      <c r="C51" s="117" t="s">
        <v>677</v>
      </c>
      <c r="D51" s="117"/>
      <c r="E51" s="117"/>
      <c r="F51" s="117"/>
      <c r="G51" s="117"/>
      <c r="H51" s="117"/>
      <c r="I51" s="117"/>
      <c r="J51" s="117"/>
      <c r="K51" s="117"/>
      <c r="L51" s="117"/>
      <c r="M51" s="118"/>
    </row>
    <row r="52" spans="1:13">
      <c r="A52" s="3187"/>
      <c r="B52" s="251" t="s">
        <v>81</v>
      </c>
      <c r="C52" s="117">
        <v>2017</v>
      </c>
      <c r="D52" s="117"/>
      <c r="E52" s="117"/>
      <c r="F52" s="117"/>
      <c r="G52" s="117"/>
      <c r="H52" s="117"/>
      <c r="I52" s="117"/>
      <c r="J52" s="117"/>
      <c r="K52" s="117"/>
      <c r="L52" s="117"/>
      <c r="M52" s="118"/>
    </row>
    <row r="53" spans="1:13" ht="15.75" customHeight="1">
      <c r="A53" s="3191" t="s">
        <v>82</v>
      </c>
      <c r="B53" s="119" t="s">
        <v>83</v>
      </c>
      <c r="C53" s="3054" t="s">
        <v>1534</v>
      </c>
      <c r="D53" s="3055"/>
      <c r="E53" s="3055"/>
      <c r="F53" s="3055"/>
      <c r="G53" s="3055"/>
      <c r="H53" s="3055"/>
      <c r="I53" s="3055"/>
      <c r="J53" s="3055"/>
      <c r="K53" s="3055"/>
      <c r="L53" s="3055"/>
      <c r="M53" s="3056"/>
    </row>
    <row r="54" spans="1:13">
      <c r="A54" s="3192"/>
      <c r="B54" s="119" t="s">
        <v>85</v>
      </c>
      <c r="C54" s="3055" t="s">
        <v>1535</v>
      </c>
      <c r="D54" s="3055"/>
      <c r="E54" s="3055"/>
      <c r="F54" s="3055"/>
      <c r="G54" s="3055"/>
      <c r="H54" s="3055"/>
      <c r="I54" s="3055"/>
      <c r="J54" s="3055"/>
      <c r="K54" s="3055"/>
      <c r="L54" s="3055"/>
      <c r="M54" s="3056"/>
    </row>
    <row r="55" spans="1:13">
      <c r="A55" s="3192"/>
      <c r="B55" s="119" t="s">
        <v>87</v>
      </c>
      <c r="C55" s="3055" t="s">
        <v>978</v>
      </c>
      <c r="D55" s="3055"/>
      <c r="E55" s="3055"/>
      <c r="F55" s="3055"/>
      <c r="G55" s="3055"/>
      <c r="H55" s="3055"/>
      <c r="I55" s="3055"/>
      <c r="J55" s="3055"/>
      <c r="K55" s="3055"/>
      <c r="L55" s="3055"/>
      <c r="M55" s="3056"/>
    </row>
    <row r="56" spans="1:13" ht="15.75" customHeight="1">
      <c r="A56" s="3192"/>
      <c r="B56" s="122" t="s">
        <v>89</v>
      </c>
      <c r="C56" s="3055" t="s">
        <v>1017</v>
      </c>
      <c r="D56" s="3055"/>
      <c r="E56" s="3055"/>
      <c r="F56" s="3055"/>
      <c r="G56" s="3055"/>
      <c r="H56" s="3055"/>
      <c r="I56" s="3055"/>
      <c r="J56" s="3055"/>
      <c r="K56" s="3055"/>
      <c r="L56" s="3055"/>
      <c r="M56" s="3056"/>
    </row>
    <row r="57" spans="1:13" ht="15.75" customHeight="1">
      <c r="A57" s="3192"/>
      <c r="B57" s="119" t="s">
        <v>91</v>
      </c>
      <c r="C57" s="4256" t="s">
        <v>1536</v>
      </c>
      <c r="D57" s="3055"/>
      <c r="E57" s="3055"/>
      <c r="F57" s="3055"/>
      <c r="G57" s="3055"/>
      <c r="H57" s="3055"/>
      <c r="I57" s="3055"/>
      <c r="J57" s="3055"/>
      <c r="K57" s="3055"/>
      <c r="L57" s="3055"/>
      <c r="M57" s="3056"/>
    </row>
    <row r="58" spans="1:13" ht="16.5" thickBot="1">
      <c r="A58" s="3193"/>
      <c r="B58" s="119" t="s">
        <v>93</v>
      </c>
      <c r="C58" s="3054" t="s">
        <v>1537</v>
      </c>
      <c r="D58" s="3055"/>
      <c r="E58" s="3055"/>
      <c r="F58" s="3055"/>
      <c r="G58" s="3055"/>
      <c r="H58" s="3055"/>
      <c r="I58" s="3055"/>
      <c r="J58" s="3055"/>
      <c r="K58" s="3055"/>
      <c r="L58" s="3055"/>
      <c r="M58" s="3056"/>
    </row>
    <row r="59" spans="1:13" ht="15.75" customHeight="1">
      <c r="A59" s="3191" t="s">
        <v>95</v>
      </c>
      <c r="B59" s="123" t="s">
        <v>96</v>
      </c>
      <c r="C59" s="3054" t="s">
        <v>991</v>
      </c>
      <c r="D59" s="3055"/>
      <c r="E59" s="3055"/>
      <c r="F59" s="3055"/>
      <c r="G59" s="3055"/>
      <c r="H59" s="3055"/>
      <c r="I59" s="3055"/>
      <c r="J59" s="3055"/>
      <c r="K59" s="3055"/>
      <c r="L59" s="3055"/>
      <c r="M59" s="3056"/>
    </row>
    <row r="60" spans="1:13" ht="30" customHeight="1">
      <c r="A60" s="3192"/>
      <c r="B60" s="123" t="s">
        <v>98</v>
      </c>
      <c r="C60" s="3054" t="s">
        <v>99</v>
      </c>
      <c r="D60" s="3055"/>
      <c r="E60" s="3055"/>
      <c r="F60" s="3055"/>
      <c r="G60" s="3055"/>
      <c r="H60" s="3055"/>
      <c r="I60" s="3055"/>
      <c r="J60" s="3055"/>
      <c r="K60" s="3055"/>
      <c r="L60" s="3055"/>
      <c r="M60" s="3056"/>
    </row>
    <row r="61" spans="1:13" ht="30" customHeight="1" thickBot="1">
      <c r="A61" s="3192"/>
      <c r="B61" s="124" t="s">
        <v>12</v>
      </c>
      <c r="C61" s="3055" t="s">
        <v>978</v>
      </c>
      <c r="D61" s="3055"/>
      <c r="E61" s="3055"/>
      <c r="F61" s="3055"/>
      <c r="G61" s="3055"/>
      <c r="H61" s="3055"/>
      <c r="I61" s="3055"/>
      <c r="J61" s="3055"/>
      <c r="K61" s="3055"/>
      <c r="L61" s="3055"/>
      <c r="M61" s="3056"/>
    </row>
    <row r="62" spans="1:13" ht="16.5" thickBot="1">
      <c r="A62" s="185" t="s">
        <v>100</v>
      </c>
      <c r="B62" s="126"/>
      <c r="C62" s="3796"/>
      <c r="D62" s="3089"/>
      <c r="E62" s="3089"/>
      <c r="F62" s="3089"/>
      <c r="G62" s="3089"/>
      <c r="H62" s="3089"/>
      <c r="I62" s="3089"/>
      <c r="J62" s="3089"/>
      <c r="K62" s="3089"/>
      <c r="L62" s="3089"/>
      <c r="M62" s="3090"/>
    </row>
  </sheetData>
  <mergeCells count="61">
    <mergeCell ref="A59:A61"/>
    <mergeCell ref="C59:M59"/>
    <mergeCell ref="C60:M60"/>
    <mergeCell ref="C61:M61"/>
    <mergeCell ref="C62:M62"/>
    <mergeCell ref="C50:M50"/>
    <mergeCell ref="A53:A58"/>
    <mergeCell ref="C53:M53"/>
    <mergeCell ref="C54:M54"/>
    <mergeCell ref="C55:M55"/>
    <mergeCell ref="C56:M56"/>
    <mergeCell ref="C57:M57"/>
    <mergeCell ref="C58:M58"/>
    <mergeCell ref="A16:A52"/>
    <mergeCell ref="C16:M16"/>
    <mergeCell ref="C17:M17"/>
    <mergeCell ref="B18:B24"/>
    <mergeCell ref="B25:B28"/>
    <mergeCell ref="J30:L30"/>
    <mergeCell ref="B45:B48"/>
    <mergeCell ref="F46:F47"/>
    <mergeCell ref="G46:J47"/>
    <mergeCell ref="L46:M47"/>
    <mergeCell ref="C49:M49"/>
    <mergeCell ref="J39:K39"/>
    <mergeCell ref="L39:M39"/>
    <mergeCell ref="D41:E41"/>
    <mergeCell ref="F43:G43"/>
    <mergeCell ref="H43:I43"/>
    <mergeCell ref="B32:B34"/>
    <mergeCell ref="B35:B44"/>
    <mergeCell ref="D37:E37"/>
    <mergeCell ref="F37:G37"/>
    <mergeCell ref="C12:M12"/>
    <mergeCell ref="C13:M13"/>
    <mergeCell ref="B14:B15"/>
    <mergeCell ref="C14:D14"/>
    <mergeCell ref="F14:M14"/>
    <mergeCell ref="C15:M15"/>
    <mergeCell ref="H37:I37"/>
    <mergeCell ref="J37:K37"/>
    <mergeCell ref="L37:M37"/>
    <mergeCell ref="D39:E39"/>
    <mergeCell ref="F39:G39"/>
    <mergeCell ref="H39:I39"/>
    <mergeCell ref="C11:M11"/>
    <mergeCell ref="A2:A15"/>
    <mergeCell ref="C2:M2"/>
    <mergeCell ref="C3:M3"/>
    <mergeCell ref="F4:G4"/>
    <mergeCell ref="C5:K5"/>
    <mergeCell ref="C6:M6"/>
    <mergeCell ref="C7:D7"/>
    <mergeCell ref="I7:M7"/>
    <mergeCell ref="B8:B10"/>
    <mergeCell ref="C9:D9"/>
    <mergeCell ref="F9:G9"/>
    <mergeCell ref="I9:J9"/>
    <mergeCell ref="C10:D10"/>
    <mergeCell ref="F10:G10"/>
    <mergeCell ref="I10:J10"/>
  </mergeCells>
  <dataValidations count="8">
    <dataValidation allowBlank="1" showInputMessage="1" showErrorMessage="1" prompt="Seleccione de la lista desplegable" sqref="B4 B7 H7" xr:uid="{00000000-0002-0000-8100-000000000000}"/>
    <dataValidation allowBlank="1" showInputMessage="1" showErrorMessage="1" prompt="Incluir una ficha por cada indicador, ya sea de producto o de resultado" sqref="B1" xr:uid="{00000000-0002-0000-8100-000001000000}"/>
    <dataValidation allowBlank="1" showInputMessage="1" showErrorMessage="1" prompt="Identifique el ODS a que le apunta el indicador de producto. Seleccione de la lista desplegable._x000a_" sqref="B14:B15" xr:uid="{00000000-0002-0000-8100-000002000000}"/>
    <dataValidation allowBlank="1" showInputMessage="1" showErrorMessage="1" prompt="Identifique la meta ODS a que le apunta el indicador de producto. Seleccione de la lista desplegable." sqref="E14" xr:uid="{00000000-0002-0000-81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81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100-000005000000}"/>
    <dataValidation type="list" allowBlank="1" showInputMessage="1" showErrorMessage="1" sqref="I7:M7" xr:uid="{00000000-0002-0000-8100-000006000000}">
      <formula1>INDIRECT($C$7)</formula1>
    </dataValidation>
    <dataValidation allowBlank="1" sqref="C2:M3 C5:K5 C6:M6 C9:D9 C12:M13 C17:M17 D30 G30 L39 D33 G33 J41 D41 C50:C52 C54:M56 C61:M61 D37 F37 H37 J37 J30:L30 L37 F41 H41 D39 F39 H39 J39 C49:M49 D50:M50" xr:uid="{00000000-0002-0000-8100-000007000000}"/>
  </dataValidations>
  <hyperlinks>
    <hyperlink ref="C57" r:id="rId1" xr:uid="{00000000-0004-0000-8100-000000000000}"/>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abColor theme="8" tint="-0.249977111117893"/>
  </sheetPr>
  <dimension ref="A1:O61"/>
  <sheetViews>
    <sheetView showGridLines="0" workbookViewId="0">
      <selection activeCell="C2" sqref="C2:M2"/>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5" ht="22.5" customHeight="1" thickBot="1">
      <c r="A1" s="2268"/>
      <c r="B1" s="2136" t="s">
        <v>1538</v>
      </c>
      <c r="C1" s="2137"/>
      <c r="D1" s="2137"/>
      <c r="E1" s="2137"/>
      <c r="F1" s="2137"/>
      <c r="G1" s="2137"/>
      <c r="H1" s="2137"/>
      <c r="I1" s="2137"/>
      <c r="J1" s="2137"/>
      <c r="K1" s="2137"/>
      <c r="L1" s="2137"/>
      <c r="M1" s="2138"/>
    </row>
    <row r="2" spans="1:15" ht="22.5" customHeight="1">
      <c r="A2" s="4615" t="s">
        <v>0</v>
      </c>
      <c r="B2" s="2085" t="s">
        <v>1</v>
      </c>
      <c r="C2" s="4032" t="s">
        <v>1539</v>
      </c>
      <c r="D2" s="4033"/>
      <c r="E2" s="4033"/>
      <c r="F2" s="4033"/>
      <c r="G2" s="4033"/>
      <c r="H2" s="4033"/>
      <c r="I2" s="4033"/>
      <c r="J2" s="4033"/>
      <c r="K2" s="4033"/>
      <c r="L2" s="4033"/>
      <c r="M2" s="4034"/>
    </row>
    <row r="3" spans="1:15" ht="45" customHeight="1">
      <c r="A3" s="4616"/>
      <c r="B3" s="251" t="s">
        <v>3</v>
      </c>
      <c r="C3" s="3059" t="s">
        <v>1540</v>
      </c>
      <c r="D3" s="3060"/>
      <c r="E3" s="3060"/>
      <c r="F3" s="3060"/>
      <c r="G3" s="3060"/>
      <c r="H3" s="3060"/>
      <c r="I3" s="3060"/>
      <c r="J3" s="3060"/>
      <c r="K3" s="3060"/>
      <c r="L3" s="3060"/>
      <c r="M3" s="3062"/>
    </row>
    <row r="4" spans="1:15" s="1022" customFormat="1" ht="22.5" customHeight="1">
      <c r="A4" s="4616"/>
      <c r="B4" s="601" t="s">
        <v>131</v>
      </c>
      <c r="C4" s="2172" t="s">
        <v>75</v>
      </c>
      <c r="D4" s="603"/>
      <c r="E4" s="2270"/>
      <c r="F4" s="3710" t="s">
        <v>1668</v>
      </c>
      <c r="G4" s="3711"/>
      <c r="H4" s="2271"/>
      <c r="I4" s="120"/>
      <c r="J4" s="120"/>
      <c r="K4" s="120"/>
      <c r="L4" s="120"/>
      <c r="M4" s="121"/>
    </row>
    <row r="5" spans="1:15" ht="22.5" customHeight="1">
      <c r="A5" s="4616"/>
      <c r="B5" s="72" t="s">
        <v>7</v>
      </c>
      <c r="C5" s="135" t="s">
        <v>103</v>
      </c>
      <c r="D5" s="120"/>
      <c r="E5" s="120"/>
      <c r="F5" s="120"/>
      <c r="G5" s="120"/>
      <c r="H5" s="120"/>
      <c r="I5" s="120"/>
      <c r="J5" s="120"/>
      <c r="K5" s="120"/>
      <c r="L5" s="120"/>
      <c r="M5" s="121"/>
    </row>
    <row r="6" spans="1:15" ht="22.5" customHeight="1">
      <c r="A6" s="4616"/>
      <c r="B6" s="72" t="s">
        <v>9</v>
      </c>
      <c r="C6" s="135" t="s">
        <v>104</v>
      </c>
      <c r="D6" s="120"/>
      <c r="E6" s="120"/>
      <c r="F6" s="120"/>
      <c r="G6" s="120"/>
      <c r="H6" s="120"/>
      <c r="I6" s="120"/>
      <c r="J6" s="120"/>
      <c r="K6" s="120"/>
      <c r="L6" s="120"/>
      <c r="M6" s="121"/>
    </row>
    <row r="7" spans="1:15" ht="22.5" customHeight="1">
      <c r="A7" s="4616"/>
      <c r="B7" s="251" t="s">
        <v>11</v>
      </c>
      <c r="C7" s="135" t="s">
        <v>105</v>
      </c>
      <c r="D7" s="135"/>
      <c r="E7" s="135"/>
      <c r="F7" s="135"/>
      <c r="G7" s="69"/>
      <c r="H7" s="70" t="s">
        <v>12</v>
      </c>
      <c r="I7" s="139" t="s">
        <v>106</v>
      </c>
      <c r="J7" s="135"/>
      <c r="K7" s="135"/>
      <c r="L7" s="135"/>
      <c r="M7" s="140"/>
    </row>
    <row r="8" spans="1:15" ht="22.5" customHeight="1">
      <c r="A8" s="4616"/>
      <c r="B8" s="3046" t="s">
        <v>13</v>
      </c>
      <c r="C8" s="518"/>
      <c r="D8" s="519"/>
      <c r="E8" s="519"/>
      <c r="F8" s="519"/>
      <c r="G8" s="519"/>
      <c r="H8" s="519"/>
      <c r="I8" s="519"/>
      <c r="J8" s="519"/>
      <c r="K8" s="519"/>
      <c r="L8" s="141"/>
      <c r="M8" s="142"/>
    </row>
    <row r="9" spans="1:15">
      <c r="A9" s="4616"/>
      <c r="B9" s="3047"/>
      <c r="C9" s="3064"/>
      <c r="D9" s="3064"/>
      <c r="E9" s="252"/>
      <c r="F9" s="3064"/>
      <c r="G9" s="3064"/>
      <c r="H9" s="252"/>
      <c r="I9" s="3064"/>
      <c r="J9" s="3064"/>
      <c r="K9" s="252"/>
      <c r="M9" s="14"/>
    </row>
    <row r="10" spans="1:15">
      <c r="A10" s="4616"/>
      <c r="B10" s="3048"/>
      <c r="C10" s="3064" t="s">
        <v>17</v>
      </c>
      <c r="D10" s="3064"/>
      <c r="E10" s="71"/>
      <c r="F10" s="3064" t="s">
        <v>17</v>
      </c>
      <c r="G10" s="3064"/>
      <c r="H10" s="71"/>
      <c r="I10" s="3064" t="s">
        <v>17</v>
      </c>
      <c r="J10" s="3064"/>
      <c r="K10" s="71"/>
      <c r="L10" s="115"/>
      <c r="M10" s="143"/>
    </row>
    <row r="11" spans="1:15" s="714" customFormat="1" ht="45" customHeight="1">
      <c r="A11" s="4616"/>
      <c r="B11" s="745" t="s">
        <v>136</v>
      </c>
      <c r="C11" s="3015" t="s">
        <v>2347</v>
      </c>
      <c r="D11" s="3016"/>
      <c r="E11" s="3016"/>
      <c r="F11" s="3016"/>
      <c r="G11" s="3016"/>
      <c r="H11" s="3016"/>
      <c r="I11" s="3016"/>
      <c r="J11" s="3016"/>
      <c r="K11" s="3016"/>
      <c r="L11" s="3016"/>
      <c r="M11" s="3017"/>
      <c r="O11" s="1864"/>
    </row>
    <row r="12" spans="1:15" ht="83.25" customHeight="1">
      <c r="A12" s="4616"/>
      <c r="B12" s="251" t="s">
        <v>18</v>
      </c>
      <c r="C12" s="3506" t="s">
        <v>1541</v>
      </c>
      <c r="D12" s="3498"/>
      <c r="E12" s="3498"/>
      <c r="F12" s="3498"/>
      <c r="G12" s="3498"/>
      <c r="H12" s="3498"/>
      <c r="I12" s="3498"/>
      <c r="J12" s="3498"/>
      <c r="K12" s="3498"/>
      <c r="L12" s="3498"/>
      <c r="M12" s="3507"/>
    </row>
    <row r="13" spans="1:15" ht="47.25">
      <c r="A13" s="4616"/>
      <c r="B13" s="251" t="s">
        <v>19</v>
      </c>
      <c r="C13" s="4908" t="s">
        <v>1354</v>
      </c>
      <c r="D13" s="4909"/>
      <c r="E13" s="4909"/>
      <c r="F13" s="4909"/>
      <c r="G13" s="4909"/>
      <c r="H13" s="4909"/>
      <c r="I13" s="4909"/>
      <c r="J13" s="4909"/>
      <c r="K13" s="4909"/>
      <c r="L13" s="4909"/>
      <c r="M13" s="4910"/>
    </row>
    <row r="14" spans="1:15" s="714" customFormat="1" ht="45" customHeight="1">
      <c r="A14" s="4616"/>
      <c r="B14" s="745" t="s">
        <v>140</v>
      </c>
      <c r="C14" s="3018" t="s">
        <v>219</v>
      </c>
      <c r="D14" s="2926"/>
      <c r="E14" s="742" t="s">
        <v>142</v>
      </c>
      <c r="F14" s="3019" t="s">
        <v>237</v>
      </c>
      <c r="G14" s="2862"/>
      <c r="H14" s="2862"/>
      <c r="I14" s="2862"/>
      <c r="J14" s="2862"/>
      <c r="K14" s="2862"/>
      <c r="L14" s="2862"/>
      <c r="M14" s="2863"/>
      <c r="O14" s="1864"/>
    </row>
    <row r="15" spans="1:15" s="1848" customFormat="1" ht="22.5" customHeight="1">
      <c r="A15" s="4622"/>
      <c r="B15" s="745" t="s">
        <v>144</v>
      </c>
      <c r="C15" s="3015" t="s">
        <v>582</v>
      </c>
      <c r="D15" s="3016"/>
      <c r="E15" s="3016"/>
      <c r="F15" s="3016"/>
      <c r="G15" s="3016"/>
      <c r="H15" s="3016"/>
      <c r="I15" s="3016"/>
      <c r="J15" s="3016"/>
      <c r="K15" s="3016"/>
      <c r="L15" s="3016"/>
      <c r="M15" s="3017"/>
      <c r="N15" s="1847"/>
      <c r="O15" s="1864"/>
    </row>
    <row r="16" spans="1:15" ht="22.5" customHeight="1">
      <c r="A16" s="4622"/>
      <c r="B16" s="251" t="s">
        <v>110</v>
      </c>
      <c r="C16" s="3985" t="s">
        <v>1542</v>
      </c>
      <c r="D16" s="3986"/>
      <c r="E16" s="3986"/>
      <c r="F16" s="3986"/>
      <c r="G16" s="3986"/>
      <c r="H16" s="3986"/>
      <c r="I16" s="3986"/>
      <c r="J16" s="3986"/>
      <c r="K16" s="3986"/>
      <c r="L16" s="3986"/>
      <c r="M16" s="4731"/>
    </row>
    <row r="17" spans="1:15" ht="8.25" customHeight="1">
      <c r="A17" s="4622"/>
      <c r="B17" s="3046" t="s">
        <v>26</v>
      </c>
      <c r="C17" s="78"/>
      <c r="D17" s="466"/>
      <c r="E17" s="466"/>
      <c r="F17" s="466"/>
      <c r="G17" s="466"/>
      <c r="H17" s="466"/>
      <c r="I17" s="466"/>
      <c r="J17" s="466"/>
      <c r="K17" s="466"/>
      <c r="L17" s="466"/>
      <c r="M17" s="79"/>
    </row>
    <row r="18" spans="1:15" ht="9" customHeight="1">
      <c r="A18" s="4622"/>
      <c r="B18" s="3047"/>
      <c r="C18" s="80"/>
      <c r="D18" s="81"/>
      <c r="E18" s="82"/>
      <c r="F18" s="81"/>
      <c r="G18" s="82"/>
      <c r="H18" s="81"/>
      <c r="I18" s="82"/>
      <c r="J18" s="81"/>
      <c r="K18" s="82"/>
      <c r="L18" s="82"/>
      <c r="M18" s="83"/>
    </row>
    <row r="19" spans="1:15" s="1848" customFormat="1">
      <c r="A19" s="4622"/>
      <c r="B19" s="3047"/>
      <c r="C19" s="26" t="s">
        <v>27</v>
      </c>
      <c r="D19" s="27"/>
      <c r="E19" s="28" t="s">
        <v>28</v>
      </c>
      <c r="F19" s="27"/>
      <c r="G19" s="28" t="s">
        <v>29</v>
      </c>
      <c r="H19" s="27"/>
      <c r="I19" s="28" t="s">
        <v>30</v>
      </c>
      <c r="J19" s="27" t="s">
        <v>36</v>
      </c>
      <c r="K19" s="1865"/>
      <c r="L19" s="1865"/>
      <c r="M19" s="25"/>
      <c r="N19" s="1847"/>
      <c r="O19" s="1847"/>
    </row>
    <row r="20" spans="1:15" s="1848" customFormat="1">
      <c r="A20" s="4622"/>
      <c r="B20" s="3047"/>
      <c r="C20" s="26" t="s">
        <v>32</v>
      </c>
      <c r="D20" s="31"/>
      <c r="E20" s="28" t="s">
        <v>33</v>
      </c>
      <c r="F20" s="32"/>
      <c r="G20" s="28" t="s">
        <v>34</v>
      </c>
      <c r="H20" s="32"/>
      <c r="I20" s="1865"/>
      <c r="J20" s="760"/>
      <c r="K20" s="1865"/>
      <c r="L20" s="1865"/>
      <c r="M20" s="25"/>
      <c r="N20" s="1847"/>
      <c r="O20" s="1847"/>
    </row>
    <row r="21" spans="1:15" s="1848" customFormat="1">
      <c r="A21" s="4622"/>
      <c r="B21" s="3047"/>
      <c r="C21" s="753" t="s">
        <v>147</v>
      </c>
      <c r="D21" s="758"/>
      <c r="E21" s="755" t="s">
        <v>148</v>
      </c>
      <c r="F21" s="1867"/>
      <c r="G21" s="755"/>
      <c r="H21" s="760"/>
      <c r="I21" s="755"/>
      <c r="J21" s="760"/>
      <c r="K21" s="755"/>
      <c r="L21" s="760"/>
      <c r="M21" s="25"/>
      <c r="N21" s="1847"/>
      <c r="O21" s="1847"/>
    </row>
    <row r="22" spans="1:15" s="1848" customFormat="1">
      <c r="A22" s="4622"/>
      <c r="B22" s="3047"/>
      <c r="C22" s="26" t="s">
        <v>38</v>
      </c>
      <c r="D22" s="32"/>
      <c r="E22" s="28" t="s">
        <v>39</v>
      </c>
      <c r="F22" s="2287"/>
      <c r="G22" s="71"/>
      <c r="H22" s="71"/>
      <c r="I22" s="71"/>
      <c r="J22" s="71"/>
      <c r="K22" s="71"/>
      <c r="L22" s="1866"/>
      <c r="M22" s="34"/>
      <c r="N22" s="1847"/>
      <c r="O22" s="1849"/>
    </row>
    <row r="23" spans="1:15" ht="9.75" customHeight="1">
      <c r="A23" s="4622"/>
      <c r="B23" s="3048"/>
      <c r="C23" s="90"/>
      <c r="D23" s="90"/>
      <c r="E23" s="90"/>
      <c r="F23" s="90"/>
      <c r="G23" s="90"/>
      <c r="H23" s="90"/>
      <c r="I23" s="90"/>
      <c r="J23" s="90"/>
      <c r="K23" s="90"/>
      <c r="L23" s="90"/>
      <c r="M23" s="91"/>
    </row>
    <row r="24" spans="1:15">
      <c r="A24" s="4622"/>
      <c r="B24" s="3046" t="s">
        <v>40</v>
      </c>
      <c r="C24" s="92"/>
      <c r="D24" s="92"/>
      <c r="E24" s="92"/>
      <c r="F24" s="92"/>
      <c r="G24" s="92"/>
      <c r="H24" s="92"/>
      <c r="I24" s="92"/>
      <c r="J24" s="92"/>
      <c r="K24" s="92"/>
      <c r="M24" s="14"/>
    </row>
    <row r="25" spans="1:15">
      <c r="A25" s="4622"/>
      <c r="B25" s="3047"/>
      <c r="C25" s="84" t="s">
        <v>41</v>
      </c>
      <c r="D25" s="88"/>
      <c r="E25" s="93"/>
      <c r="F25" s="84" t="s">
        <v>42</v>
      </c>
      <c r="G25" s="114"/>
      <c r="H25" s="93"/>
      <c r="I25" s="84" t="s">
        <v>43</v>
      </c>
      <c r="J25" s="114" t="s">
        <v>77</v>
      </c>
      <c r="K25" s="93"/>
      <c r="M25" s="14"/>
    </row>
    <row r="26" spans="1:15">
      <c r="A26" s="4622"/>
      <c r="B26" s="3047"/>
      <c r="C26" s="84" t="s">
        <v>44</v>
      </c>
      <c r="D26" s="37"/>
      <c r="F26" s="84" t="s">
        <v>45</v>
      </c>
      <c r="G26" s="88"/>
      <c r="I26" s="38"/>
      <c r="K26" s="252"/>
      <c r="M26" s="14"/>
    </row>
    <row r="27" spans="1:15">
      <c r="A27" s="4622"/>
      <c r="B27" s="3048"/>
      <c r="C27" s="94"/>
      <c r="D27" s="94"/>
      <c r="E27" s="94"/>
      <c r="F27" s="94"/>
      <c r="G27" s="94"/>
      <c r="H27" s="94"/>
      <c r="I27" s="94"/>
      <c r="J27" s="94"/>
      <c r="K27" s="94"/>
      <c r="L27" s="115"/>
      <c r="M27" s="143"/>
    </row>
    <row r="28" spans="1:15">
      <c r="A28" s="4622"/>
      <c r="B28" s="3046" t="s">
        <v>46</v>
      </c>
      <c r="C28" s="93"/>
      <c r="D28" s="93"/>
      <c r="E28" s="93"/>
      <c r="F28" s="93"/>
      <c r="G28" s="93"/>
      <c r="H28" s="93"/>
      <c r="I28" s="93"/>
      <c r="J28" s="93"/>
      <c r="K28" s="93"/>
      <c r="L28" s="93"/>
      <c r="M28" s="96"/>
    </row>
    <row r="29" spans="1:15" ht="45" customHeight="1">
      <c r="A29" s="4622"/>
      <c r="B29" s="3047"/>
      <c r="C29" s="97" t="s">
        <v>47</v>
      </c>
      <c r="D29" s="114" t="s">
        <v>112</v>
      </c>
      <c r="E29" s="93"/>
      <c r="F29" s="99" t="s">
        <v>48</v>
      </c>
      <c r="G29" s="114" t="s">
        <v>112</v>
      </c>
      <c r="H29" s="93"/>
      <c r="I29" s="99" t="s">
        <v>50</v>
      </c>
      <c r="J29" s="3188" t="s">
        <v>112</v>
      </c>
      <c r="K29" s="3189"/>
      <c r="L29" s="3190"/>
      <c r="M29" s="96"/>
    </row>
    <row r="30" spans="1:15">
      <c r="A30" s="4622"/>
      <c r="B30" s="3048"/>
      <c r="C30" s="90"/>
      <c r="D30" s="90"/>
      <c r="E30" s="90"/>
      <c r="F30" s="90"/>
      <c r="G30" s="90"/>
      <c r="H30" s="90"/>
      <c r="I30" s="90"/>
      <c r="J30" s="90"/>
      <c r="K30" s="90"/>
      <c r="L30" s="90"/>
      <c r="M30" s="91"/>
    </row>
    <row r="31" spans="1:15">
      <c r="A31" s="4622"/>
      <c r="B31" s="3046" t="s">
        <v>53</v>
      </c>
      <c r="C31" s="100"/>
      <c r="D31" s="100"/>
      <c r="E31" s="100"/>
      <c r="F31" s="100"/>
      <c r="G31" s="100"/>
      <c r="H31" s="100"/>
      <c r="I31" s="100"/>
      <c r="J31" s="100"/>
      <c r="K31" s="100"/>
      <c r="M31" s="14"/>
    </row>
    <row r="32" spans="1:15">
      <c r="A32" s="4622"/>
      <c r="B32" s="3047"/>
      <c r="C32" s="84" t="s">
        <v>54</v>
      </c>
      <c r="D32" s="271" t="s">
        <v>461</v>
      </c>
      <c r="E32" s="101"/>
      <c r="F32" s="84" t="s">
        <v>55</v>
      </c>
      <c r="G32" s="271" t="s">
        <v>998</v>
      </c>
      <c r="H32" s="101"/>
      <c r="I32" s="99"/>
      <c r="J32" s="101"/>
      <c r="K32" s="101"/>
      <c r="M32" s="14"/>
    </row>
    <row r="33" spans="1:13">
      <c r="A33" s="4622"/>
      <c r="B33" s="3048"/>
      <c r="C33" s="90"/>
      <c r="D33" s="102"/>
      <c r="E33" s="103"/>
      <c r="F33" s="90"/>
      <c r="G33" s="103"/>
      <c r="H33" s="103"/>
      <c r="I33" s="104"/>
      <c r="J33" s="103"/>
      <c r="K33" s="103"/>
      <c r="L33" s="115"/>
      <c r="M33" s="143"/>
    </row>
    <row r="34" spans="1:13">
      <c r="A34" s="4622"/>
      <c r="B34" s="3046" t="s">
        <v>56</v>
      </c>
      <c r="C34" s="105"/>
      <c r="D34" s="105"/>
      <c r="E34" s="105"/>
      <c r="F34" s="105"/>
      <c r="G34" s="105"/>
      <c r="H34" s="105"/>
      <c r="I34" s="105"/>
      <c r="J34" s="105"/>
      <c r="K34" s="105"/>
      <c r="L34" s="105"/>
      <c r="M34" s="106"/>
    </row>
    <row r="35" spans="1:13">
      <c r="A35" s="4622"/>
      <c r="B35" s="3047"/>
      <c r="C35" s="107"/>
      <c r="D35" s="4345">
        <v>2018</v>
      </c>
      <c r="E35" s="4345"/>
      <c r="F35" s="4345">
        <v>2019</v>
      </c>
      <c r="G35" s="4345"/>
      <c r="H35" s="4344">
        <v>2020</v>
      </c>
      <c r="I35" s="4344"/>
      <c r="J35" s="4344">
        <v>2021</v>
      </c>
      <c r="K35" s="4344"/>
      <c r="L35" s="4345">
        <v>2022</v>
      </c>
      <c r="M35" s="4346"/>
    </row>
    <row r="36" spans="1:13">
      <c r="A36" s="4622"/>
      <c r="B36" s="3047"/>
      <c r="C36" s="107"/>
      <c r="D36" s="110">
        <v>800</v>
      </c>
      <c r="E36" s="383"/>
      <c r="F36" s="110">
        <v>1000</v>
      </c>
      <c r="G36" s="383"/>
      <c r="H36" s="110">
        <v>500</v>
      </c>
      <c r="I36" s="383"/>
      <c r="J36" s="110">
        <v>500</v>
      </c>
      <c r="K36" s="383"/>
      <c r="L36" s="110">
        <v>1000</v>
      </c>
      <c r="M36" s="385"/>
    </row>
    <row r="37" spans="1:13">
      <c r="A37" s="4622"/>
      <c r="B37" s="3047"/>
      <c r="C37" s="107"/>
      <c r="D37" s="4352">
        <v>2023</v>
      </c>
      <c r="E37" s="4352"/>
      <c r="F37" s="4352">
        <v>2024</v>
      </c>
      <c r="G37" s="4352"/>
      <c r="H37" s="4352">
        <v>2025</v>
      </c>
      <c r="I37" s="4352"/>
      <c r="J37" s="4352">
        <v>2026</v>
      </c>
      <c r="K37" s="4352"/>
      <c r="L37" s="4352">
        <v>2027</v>
      </c>
      <c r="M37" s="4353"/>
    </row>
    <row r="38" spans="1:13">
      <c r="A38" s="4622"/>
      <c r="B38" s="3047"/>
      <c r="C38" s="107"/>
      <c r="D38" s="1427"/>
      <c r="E38" s="1428"/>
      <c r="F38" s="1427"/>
      <c r="G38" s="1428"/>
      <c r="H38" s="1427"/>
      <c r="I38" s="1428"/>
      <c r="J38" s="1427"/>
      <c r="K38" s="1428"/>
      <c r="L38" s="1427"/>
      <c r="M38" s="1429"/>
    </row>
    <row r="39" spans="1:13">
      <c r="A39" s="4622"/>
      <c r="B39" s="3047"/>
      <c r="C39" s="107"/>
      <c r="D39" s="62">
        <v>2028</v>
      </c>
      <c r="E39" s="315"/>
      <c r="F39" s="1870" t="s">
        <v>68</v>
      </c>
      <c r="G39" s="1870"/>
      <c r="H39" s="1871" t="s">
        <v>69</v>
      </c>
      <c r="I39" s="1871"/>
      <c r="J39" s="1871" t="s">
        <v>70</v>
      </c>
      <c r="K39" s="1870"/>
      <c r="L39" s="1870" t="s">
        <v>71</v>
      </c>
      <c r="M39" s="1898"/>
    </row>
    <row r="40" spans="1:13">
      <c r="A40" s="4622"/>
      <c r="B40" s="3047"/>
      <c r="C40" s="107"/>
      <c r="D40" s="1427"/>
      <c r="E40" s="1428"/>
      <c r="F40" s="1427"/>
      <c r="G40" s="1428"/>
      <c r="H40" s="1427"/>
      <c r="I40" s="1428"/>
      <c r="J40" s="1427"/>
      <c r="K40" s="1428"/>
      <c r="L40" s="1427"/>
      <c r="M40" s="1429"/>
    </row>
    <row r="41" spans="1:13">
      <c r="A41" s="4622"/>
      <c r="B41" s="3047"/>
      <c r="C41" s="107"/>
      <c r="D41" s="1870" t="s">
        <v>71</v>
      </c>
      <c r="E41" s="237"/>
      <c r="F41" s="1996" t="s">
        <v>72</v>
      </c>
      <c r="G41" s="45"/>
      <c r="H41" s="24" t="s">
        <v>316</v>
      </c>
      <c r="I41" s="24" t="s">
        <v>316</v>
      </c>
      <c r="J41" s="24" t="s">
        <v>316</v>
      </c>
      <c r="K41" s="24" t="s">
        <v>316</v>
      </c>
      <c r="L41" s="24" t="s">
        <v>316</v>
      </c>
      <c r="M41" s="25" t="s">
        <v>316</v>
      </c>
    </row>
    <row r="42" spans="1:13" ht="16.5">
      <c r="A42" s="4622"/>
      <c r="B42" s="3047"/>
      <c r="C42" s="107"/>
      <c r="D42" s="1427"/>
      <c r="E42" s="1428"/>
      <c r="F42" s="4911">
        <v>3800</v>
      </c>
      <c r="G42" s="4912"/>
      <c r="H42" s="4768" t="s">
        <v>316</v>
      </c>
      <c r="I42" s="3936"/>
      <c r="J42" s="24" t="s">
        <v>316</v>
      </c>
      <c r="K42" s="24" t="s">
        <v>316</v>
      </c>
      <c r="L42" s="24" t="s">
        <v>316</v>
      </c>
      <c r="M42" s="25" t="s">
        <v>316</v>
      </c>
    </row>
    <row r="43" spans="1:13">
      <c r="A43" s="4622"/>
      <c r="B43" s="3047"/>
      <c r="C43" s="107"/>
      <c r="D43" s="109"/>
      <c r="E43" s="384"/>
      <c r="F43" s="109"/>
      <c r="G43" s="384"/>
      <c r="H43" s="177"/>
      <c r="I43" s="178"/>
      <c r="J43" s="177"/>
      <c r="K43" s="178"/>
      <c r="L43" s="177"/>
      <c r="M43" s="179"/>
    </row>
    <row r="44" spans="1:13" ht="18" customHeight="1">
      <c r="A44" s="4622"/>
      <c r="B44" s="3046" t="s">
        <v>73</v>
      </c>
      <c r="C44" s="92"/>
      <c r="D44" s="92"/>
      <c r="E44" s="92"/>
      <c r="F44" s="92"/>
      <c r="G44" s="92"/>
      <c r="H44" s="92"/>
      <c r="I44" s="92"/>
      <c r="J44" s="92"/>
      <c r="K44" s="92"/>
      <c r="M44" s="14"/>
    </row>
    <row r="45" spans="1:13" s="714" customFormat="1">
      <c r="A45" s="4622"/>
      <c r="B45" s="3047"/>
      <c r="C45" s="811"/>
      <c r="D45" s="812" t="s">
        <v>158</v>
      </c>
      <c r="E45" s="813" t="s">
        <v>75</v>
      </c>
      <c r="F45" s="2874" t="s">
        <v>76</v>
      </c>
      <c r="G45" s="2875"/>
      <c r="H45" s="2875"/>
      <c r="I45" s="2875"/>
      <c r="J45" s="2875"/>
      <c r="K45" s="755" t="s">
        <v>159</v>
      </c>
      <c r="L45" s="2867"/>
      <c r="M45" s="2868"/>
    </row>
    <row r="46" spans="1:13" s="714" customFormat="1">
      <c r="A46" s="4622"/>
      <c r="B46" s="3047"/>
      <c r="C46" s="811"/>
      <c r="D46" s="816"/>
      <c r="E46" s="758" t="s">
        <v>36</v>
      </c>
      <c r="F46" s="2874"/>
      <c r="G46" s="2875"/>
      <c r="H46" s="2875"/>
      <c r="I46" s="2875"/>
      <c r="J46" s="2875"/>
      <c r="K46" s="732"/>
      <c r="L46" s="2869"/>
      <c r="M46" s="2870"/>
    </row>
    <row r="47" spans="1:13">
      <c r="A47" s="4622"/>
      <c r="B47" s="3048"/>
      <c r="C47" s="115"/>
      <c r="D47" s="115"/>
      <c r="E47" s="115"/>
      <c r="F47" s="115"/>
      <c r="G47" s="115"/>
      <c r="H47" s="115"/>
      <c r="I47" s="115"/>
      <c r="J47" s="115"/>
      <c r="K47" s="115"/>
      <c r="M47" s="14"/>
    </row>
    <row r="48" spans="1:13" ht="45" customHeight="1">
      <c r="A48" s="4622"/>
      <c r="B48" s="251" t="s">
        <v>78</v>
      </c>
      <c r="C48" s="3288" t="s">
        <v>119</v>
      </c>
      <c r="D48" s="3289"/>
      <c r="E48" s="3289"/>
      <c r="F48" s="3289"/>
      <c r="G48" s="3289"/>
      <c r="H48" s="3289"/>
      <c r="I48" s="3289"/>
      <c r="J48" s="3289"/>
      <c r="K48" s="3289"/>
      <c r="L48" s="3289"/>
      <c r="M48" s="3290"/>
    </row>
    <row r="49" spans="1:13" ht="22.5" customHeight="1">
      <c r="A49" s="4622"/>
      <c r="B49" s="251" t="s">
        <v>79</v>
      </c>
      <c r="C49" s="3288" t="s">
        <v>120</v>
      </c>
      <c r="D49" s="3289"/>
      <c r="E49" s="3289"/>
      <c r="F49" s="3289"/>
      <c r="G49" s="3289"/>
      <c r="H49" s="3289"/>
      <c r="I49" s="3289"/>
      <c r="J49" s="3289"/>
      <c r="K49" s="3289"/>
      <c r="L49" s="3289"/>
      <c r="M49" s="3290"/>
    </row>
    <row r="50" spans="1:13" ht="22.5" customHeight="1">
      <c r="A50" s="4622"/>
      <c r="B50" s="251" t="s">
        <v>80</v>
      </c>
      <c r="C50" s="117" t="s">
        <v>121</v>
      </c>
      <c r="D50" s="117"/>
      <c r="E50" s="117"/>
      <c r="F50" s="117"/>
      <c r="G50" s="117"/>
      <c r="H50" s="117"/>
      <c r="I50" s="117"/>
      <c r="J50" s="117"/>
      <c r="K50" s="117"/>
      <c r="L50" s="117"/>
      <c r="M50" s="118"/>
    </row>
    <row r="51" spans="1:13" ht="22.5" customHeight="1">
      <c r="A51" s="4622"/>
      <c r="B51" s="251" t="s">
        <v>81</v>
      </c>
      <c r="C51" s="117" t="s">
        <v>112</v>
      </c>
      <c r="D51" s="117"/>
      <c r="E51" s="117"/>
      <c r="F51" s="117"/>
      <c r="G51" s="117"/>
      <c r="H51" s="117"/>
      <c r="I51" s="117"/>
      <c r="J51" s="117"/>
      <c r="K51" s="117"/>
      <c r="L51" s="117"/>
      <c r="M51" s="118"/>
    </row>
    <row r="52" spans="1:13" ht="22.5" customHeight="1">
      <c r="A52" s="3166" t="s">
        <v>82</v>
      </c>
      <c r="B52" s="119" t="s">
        <v>83</v>
      </c>
      <c r="C52" s="3114" t="s">
        <v>773</v>
      </c>
      <c r="D52" s="3115"/>
      <c r="E52" s="3115"/>
      <c r="F52" s="3115"/>
      <c r="G52" s="3115"/>
      <c r="H52" s="3115"/>
      <c r="I52" s="3115"/>
      <c r="J52" s="3115"/>
      <c r="K52" s="3115"/>
      <c r="L52" s="3115"/>
      <c r="M52" s="3116"/>
    </row>
    <row r="53" spans="1:13" ht="22.5" customHeight="1">
      <c r="A53" s="3143"/>
      <c r="B53" s="119" t="s">
        <v>85</v>
      </c>
      <c r="C53" s="3114" t="s">
        <v>123</v>
      </c>
      <c r="D53" s="3115"/>
      <c r="E53" s="3115"/>
      <c r="F53" s="3115"/>
      <c r="G53" s="3115"/>
      <c r="H53" s="3115"/>
      <c r="I53" s="3115"/>
      <c r="J53" s="3115"/>
      <c r="K53" s="3115"/>
      <c r="L53" s="3115"/>
      <c r="M53" s="3116"/>
    </row>
    <row r="54" spans="1:13" ht="22.5" customHeight="1">
      <c r="A54" s="3143"/>
      <c r="B54" s="119" t="s">
        <v>87</v>
      </c>
      <c r="C54" s="3114" t="s">
        <v>107</v>
      </c>
      <c r="D54" s="3115"/>
      <c r="E54" s="3115"/>
      <c r="F54" s="3115"/>
      <c r="G54" s="3115"/>
      <c r="H54" s="3115"/>
      <c r="I54" s="3115"/>
      <c r="J54" s="3115"/>
      <c r="K54" s="3115"/>
      <c r="L54" s="3115"/>
      <c r="M54" s="3116"/>
    </row>
    <row r="55" spans="1:13" ht="22.5" customHeight="1">
      <c r="A55" s="3143"/>
      <c r="B55" s="122" t="s">
        <v>89</v>
      </c>
      <c r="C55" s="3114" t="s">
        <v>124</v>
      </c>
      <c r="D55" s="3115"/>
      <c r="E55" s="3115"/>
      <c r="F55" s="3115"/>
      <c r="G55" s="3115"/>
      <c r="H55" s="3115"/>
      <c r="I55" s="3115"/>
      <c r="J55" s="3115"/>
      <c r="K55" s="3115"/>
      <c r="L55" s="3115"/>
      <c r="M55" s="3116"/>
    </row>
    <row r="56" spans="1:13" ht="22.5" customHeight="1">
      <c r="A56" s="3143"/>
      <c r="B56" s="119" t="s">
        <v>91</v>
      </c>
      <c r="C56" s="3114" t="s">
        <v>125</v>
      </c>
      <c r="D56" s="3115"/>
      <c r="E56" s="3115"/>
      <c r="F56" s="3115"/>
      <c r="G56" s="3115"/>
      <c r="H56" s="3115"/>
      <c r="I56" s="3115"/>
      <c r="J56" s="3115"/>
      <c r="K56" s="3115"/>
      <c r="L56" s="3115"/>
      <c r="M56" s="3116"/>
    </row>
    <row r="57" spans="1:13" ht="22.5" customHeight="1" thickBot="1">
      <c r="A57" s="3144"/>
      <c r="B57" s="119" t="s">
        <v>93</v>
      </c>
      <c r="C57" s="3114" t="s">
        <v>126</v>
      </c>
      <c r="D57" s="3115"/>
      <c r="E57" s="3115"/>
      <c r="F57" s="3115"/>
      <c r="G57" s="3115"/>
      <c r="H57" s="3115"/>
      <c r="I57" s="3115"/>
      <c r="J57" s="3115"/>
      <c r="K57" s="3115"/>
      <c r="L57" s="3115"/>
      <c r="M57" s="3116"/>
    </row>
    <row r="58" spans="1:13" ht="22.5" customHeight="1">
      <c r="A58" s="3166" t="s">
        <v>95</v>
      </c>
      <c r="B58" s="123" t="s">
        <v>96</v>
      </c>
      <c r="C58" s="3114" t="s">
        <v>97</v>
      </c>
      <c r="D58" s="3115"/>
      <c r="E58" s="3115"/>
      <c r="F58" s="3115"/>
      <c r="G58" s="3115"/>
      <c r="H58" s="3115"/>
      <c r="I58" s="3115"/>
      <c r="J58" s="3115"/>
      <c r="K58" s="3115"/>
      <c r="L58" s="3115"/>
      <c r="M58" s="3116"/>
    </row>
    <row r="59" spans="1:13" ht="22.5" customHeight="1">
      <c r="A59" s="3143"/>
      <c r="B59" s="123" t="s">
        <v>98</v>
      </c>
      <c r="C59" s="3114" t="s">
        <v>99</v>
      </c>
      <c r="D59" s="3115"/>
      <c r="E59" s="3115"/>
      <c r="F59" s="3115"/>
      <c r="G59" s="3115"/>
      <c r="H59" s="3115"/>
      <c r="I59" s="3115"/>
      <c r="J59" s="3115"/>
      <c r="K59" s="3115"/>
      <c r="L59" s="3115"/>
      <c r="M59" s="3116"/>
    </row>
    <row r="60" spans="1:13" ht="22.5" customHeight="1" thickBot="1">
      <c r="A60" s="3143"/>
      <c r="B60" s="124" t="s">
        <v>12</v>
      </c>
      <c r="C60" s="3114" t="s">
        <v>107</v>
      </c>
      <c r="D60" s="3115"/>
      <c r="E60" s="3115"/>
      <c r="F60" s="3115"/>
      <c r="G60" s="3115"/>
      <c r="H60" s="3115"/>
      <c r="I60" s="3115"/>
      <c r="J60" s="3115"/>
      <c r="K60" s="3115"/>
      <c r="L60" s="3115"/>
      <c r="M60" s="3116"/>
    </row>
    <row r="61" spans="1:13" ht="22.5" customHeight="1" thickBot="1">
      <c r="A61" s="2139" t="s">
        <v>100</v>
      </c>
      <c r="B61" s="1516"/>
      <c r="C61" s="3229" t="s">
        <v>182</v>
      </c>
      <c r="D61" s="3089"/>
      <c r="E61" s="3089"/>
      <c r="F61" s="3089"/>
      <c r="G61" s="3089"/>
      <c r="H61" s="3089"/>
      <c r="I61" s="3089"/>
      <c r="J61" s="3089"/>
      <c r="K61" s="3089"/>
      <c r="L61" s="3089"/>
      <c r="M61" s="3090"/>
    </row>
  </sheetData>
  <mergeCells count="55">
    <mergeCell ref="A58:A60"/>
    <mergeCell ref="C58:M58"/>
    <mergeCell ref="C59:M59"/>
    <mergeCell ref="C60:M60"/>
    <mergeCell ref="H42:I42"/>
    <mergeCell ref="B44:B47"/>
    <mergeCell ref="F45:F46"/>
    <mergeCell ref="G45:J46"/>
    <mergeCell ref="C48:M48"/>
    <mergeCell ref="L45:M46"/>
    <mergeCell ref="C61:M61"/>
    <mergeCell ref="C49:M49"/>
    <mergeCell ref="A52:A57"/>
    <mergeCell ref="C52:M52"/>
    <mergeCell ref="C53:M53"/>
    <mergeCell ref="C54:M54"/>
    <mergeCell ref="C55:M55"/>
    <mergeCell ref="C56:M56"/>
    <mergeCell ref="C57:M57"/>
    <mergeCell ref="A15:A51"/>
    <mergeCell ref="C15:M15"/>
    <mergeCell ref="B28:B30"/>
    <mergeCell ref="J29:L29"/>
    <mergeCell ref="D35:E35"/>
    <mergeCell ref="F35:G35"/>
    <mergeCell ref="H35:I35"/>
    <mergeCell ref="B31:B33"/>
    <mergeCell ref="B34:B43"/>
    <mergeCell ref="F42:G42"/>
    <mergeCell ref="C14:D14"/>
    <mergeCell ref="F14:M14"/>
    <mergeCell ref="L35:M35"/>
    <mergeCell ref="C16:M16"/>
    <mergeCell ref="B17:B23"/>
    <mergeCell ref="B24:B27"/>
    <mergeCell ref="J35:K35"/>
    <mergeCell ref="L37:M37"/>
    <mergeCell ref="D37:E37"/>
    <mergeCell ref="F37:G37"/>
    <mergeCell ref="H37:I37"/>
    <mergeCell ref="J37:K37"/>
    <mergeCell ref="A2:A14"/>
    <mergeCell ref="C2:M2"/>
    <mergeCell ref="C3:M3"/>
    <mergeCell ref="B8:B10"/>
    <mergeCell ref="C9:D9"/>
    <mergeCell ref="F9:G9"/>
    <mergeCell ref="I9:J9"/>
    <mergeCell ref="C10:D10"/>
    <mergeCell ref="F10:G10"/>
    <mergeCell ref="I10:J10"/>
    <mergeCell ref="F4:G4"/>
    <mergeCell ref="C11:M11"/>
    <mergeCell ref="C12:M12"/>
    <mergeCell ref="C13:M13"/>
  </mergeCells>
  <dataValidations count="8">
    <dataValidation allowBlank="1" sqref="C58:M59 C60 F42" xr:uid="{00000000-0002-0000-8200-000000000000}"/>
    <dataValidation allowBlank="1" showInputMessage="1" showErrorMessage="1" prompt="Seleccione de la lista desplegable" sqref="B4 B7 H7" xr:uid="{00000000-0002-0000-8200-000001000000}"/>
    <dataValidation allowBlank="1" showInputMessage="1" showErrorMessage="1" prompt="Incluir una ficha por cada indicador, ya sea de producto o de resultado" sqref="B1" xr:uid="{00000000-0002-0000-8200-000002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200-000003000000}"/>
    <dataValidation allowBlank="1" showInputMessage="1" showErrorMessage="1" prompt="Identifique la meta ODS a que le apunta el indicador de producto. Seleccione de la lista desplegable." sqref="E14" xr:uid="{00000000-0002-0000-8200-000004000000}"/>
    <dataValidation allowBlank="1" showInputMessage="1" showErrorMessage="1" prompt="Identifique el ODS a que le apunta el indicador de producto. Seleccione de la lista desplegable._x000a_" sqref="B14" xr:uid="{00000000-0002-0000-82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8200-000006000000}"/>
    <dataValidation allowBlank="1" sqref="D38:M38 D40:M40 D42:E42" xr:uid="{00000000-0002-0000-8200-000007000000}">
      <formula1>0</formula1>
      <formula2>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8200-000008000000}">
          <x14:formula1>
            <xm:f>Desplegables!$L$24:$L$39</xm:f>
          </x14:formula1>
          <xm:sqref>C14:D14</xm:sqref>
        </x14:dataValidation>
        <x14:dataValidation type="list" allowBlank="1" showInputMessage="1" showErrorMessage="1" xr:uid="{00000000-0002-0000-8200-000009000000}">
          <x14:formula1>
            <xm:f>Desplegables!$B$50:$B$52</xm:f>
          </x14:formula1>
          <xm:sqref>G45:J46</xm:sqref>
        </x14:dataValidation>
      </x14:dataValidations>
    </ext>
  </extLs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tabColor rgb="FFFFFFFF"/>
  </sheetPr>
  <dimension ref="A1:M62"/>
  <sheetViews>
    <sheetView showGridLines="0" topLeftCell="A46" workbookViewId="0">
      <selection activeCell="G28" sqref="G28"/>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1514"/>
      <c r="B1" s="66" t="s">
        <v>1543</v>
      </c>
      <c r="C1" s="67"/>
      <c r="D1" s="67"/>
      <c r="E1" s="67"/>
      <c r="F1" s="67"/>
      <c r="G1" s="67"/>
      <c r="H1" s="67"/>
      <c r="I1" s="67"/>
      <c r="J1" s="67"/>
      <c r="K1" s="67"/>
      <c r="L1" s="67"/>
      <c r="M1" s="68"/>
    </row>
    <row r="2" spans="1:13" ht="27.75" customHeight="1">
      <c r="A2" s="4662" t="s">
        <v>0</v>
      </c>
      <c r="B2" s="272" t="s">
        <v>1</v>
      </c>
      <c r="C2" s="3288" t="s">
        <v>1544</v>
      </c>
      <c r="D2" s="3289"/>
      <c r="E2" s="3289"/>
      <c r="F2" s="3289"/>
      <c r="G2" s="3289"/>
      <c r="H2" s="3289"/>
      <c r="I2" s="3289"/>
      <c r="J2" s="3289"/>
      <c r="K2" s="3289"/>
      <c r="L2" s="3289"/>
      <c r="M2" s="3290"/>
    </row>
    <row r="3" spans="1:13" ht="31.5">
      <c r="A3" s="4663"/>
      <c r="B3" s="251" t="s">
        <v>3</v>
      </c>
      <c r="C3" s="3054" t="s">
        <v>1545</v>
      </c>
      <c r="D3" s="3055"/>
      <c r="E3" s="3055"/>
      <c r="F3" s="3055"/>
      <c r="G3" s="3055"/>
      <c r="H3" s="3055"/>
      <c r="I3" s="3055"/>
      <c r="J3" s="3055"/>
      <c r="K3" s="3055"/>
      <c r="L3" s="3055"/>
      <c r="M3" s="3056"/>
    </row>
    <row r="4" spans="1:13" ht="27" customHeight="1">
      <c r="A4" s="4663"/>
      <c r="B4" s="72" t="s">
        <v>131</v>
      </c>
      <c r="C4" s="132" t="s">
        <v>75</v>
      </c>
      <c r="D4" s="133"/>
      <c r="E4" s="134"/>
      <c r="F4" s="3057" t="s">
        <v>132</v>
      </c>
      <c r="G4" s="3058"/>
      <c r="H4" s="331" t="s">
        <v>133</v>
      </c>
      <c r="I4" s="120"/>
      <c r="J4" s="120"/>
      <c r="K4" s="120"/>
      <c r="L4" s="120"/>
      <c r="M4" s="121"/>
    </row>
    <row r="5" spans="1:13" ht="27" customHeight="1">
      <c r="A5" s="4663"/>
      <c r="B5" s="72" t="s">
        <v>7</v>
      </c>
      <c r="C5" s="3054" t="s">
        <v>133</v>
      </c>
      <c r="D5" s="3055"/>
      <c r="E5" s="3055"/>
      <c r="F5" s="3055"/>
      <c r="G5" s="3055"/>
      <c r="H5" s="3055"/>
      <c r="I5" s="3055"/>
      <c r="J5" s="3055"/>
      <c r="K5" s="3055"/>
      <c r="L5" s="120"/>
      <c r="M5" s="121"/>
    </row>
    <row r="6" spans="1:13">
      <c r="A6" s="4663"/>
      <c r="B6" s="72" t="s">
        <v>9</v>
      </c>
      <c r="C6" s="3054" t="s">
        <v>133</v>
      </c>
      <c r="D6" s="3055"/>
      <c r="E6" s="3055"/>
      <c r="F6" s="3055"/>
      <c r="G6" s="3055"/>
      <c r="H6" s="3055"/>
      <c r="I6" s="3055"/>
      <c r="J6" s="3055"/>
      <c r="K6" s="3055"/>
      <c r="L6" s="3055"/>
      <c r="M6" s="3056"/>
    </row>
    <row r="7" spans="1:13">
      <c r="A7" s="4663"/>
      <c r="B7" s="251" t="s">
        <v>11</v>
      </c>
      <c r="C7" s="3059" t="s">
        <v>976</v>
      </c>
      <c r="D7" s="3060"/>
      <c r="E7" s="136"/>
      <c r="F7" s="136"/>
      <c r="G7" s="137"/>
      <c r="H7" s="138" t="s">
        <v>12</v>
      </c>
      <c r="I7" s="3061" t="s">
        <v>977</v>
      </c>
      <c r="J7" s="3060"/>
      <c r="K7" s="3060"/>
      <c r="L7" s="3060"/>
      <c r="M7" s="3062"/>
    </row>
    <row r="8" spans="1:13">
      <c r="A8" s="4663"/>
      <c r="B8" s="3178" t="s">
        <v>13</v>
      </c>
      <c r="C8" s="518"/>
      <c r="D8" s="519"/>
      <c r="E8" s="519"/>
      <c r="F8" s="519"/>
      <c r="G8" s="519"/>
      <c r="H8" s="519"/>
      <c r="I8" s="519"/>
      <c r="J8" s="519"/>
      <c r="K8" s="519"/>
      <c r="L8" s="141"/>
      <c r="M8" s="142"/>
    </row>
    <row r="9" spans="1:13">
      <c r="A9" s="4663"/>
      <c r="B9" s="3179"/>
      <c r="C9" s="3064" t="s">
        <v>978</v>
      </c>
      <c r="D9" s="3064"/>
      <c r="E9" s="252"/>
      <c r="F9" s="3064"/>
      <c r="G9" s="3064"/>
      <c r="H9" s="252"/>
      <c r="I9" s="3064"/>
      <c r="J9" s="3064"/>
      <c r="K9" s="252"/>
      <c r="M9" s="14"/>
    </row>
    <row r="10" spans="1:13">
      <c r="A10" s="4663"/>
      <c r="B10" s="3180"/>
      <c r="C10" s="3063" t="s">
        <v>17</v>
      </c>
      <c r="D10" s="3064"/>
      <c r="E10" s="71"/>
      <c r="F10" s="3064" t="s">
        <v>17</v>
      </c>
      <c r="G10" s="3064"/>
      <c r="H10" s="71"/>
      <c r="I10" s="3064" t="s">
        <v>17</v>
      </c>
      <c r="J10" s="3064"/>
      <c r="K10" s="71"/>
      <c r="L10" s="115"/>
      <c r="M10" s="143"/>
    </row>
    <row r="11" spans="1:13">
      <c r="A11" s="4663"/>
      <c r="B11" s="251" t="s">
        <v>136</v>
      </c>
      <c r="C11" s="3288" t="s">
        <v>1544</v>
      </c>
      <c r="D11" s="3289"/>
      <c r="E11" s="3289"/>
      <c r="F11" s="3289"/>
      <c r="G11" s="3289"/>
      <c r="H11" s="3289"/>
      <c r="I11" s="3289"/>
      <c r="J11" s="3289"/>
      <c r="K11" s="3289"/>
      <c r="L11" s="3289"/>
      <c r="M11" s="3290"/>
    </row>
    <row r="12" spans="1:13" ht="63" customHeight="1">
      <c r="A12" s="4663"/>
      <c r="B12" s="251" t="s">
        <v>18</v>
      </c>
      <c r="C12" s="3220" t="s">
        <v>1546</v>
      </c>
      <c r="D12" s="3221"/>
      <c r="E12" s="3221"/>
      <c r="F12" s="3221"/>
      <c r="G12" s="3221"/>
      <c r="H12" s="3221"/>
      <c r="I12" s="3221"/>
      <c r="J12" s="3221"/>
      <c r="K12" s="3221"/>
      <c r="L12" s="3221"/>
      <c r="M12" s="3222"/>
    </row>
    <row r="13" spans="1:13" ht="31.5" customHeight="1">
      <c r="A13" s="4663"/>
      <c r="B13" s="251" t="s">
        <v>19</v>
      </c>
      <c r="C13" s="4253" t="s">
        <v>1354</v>
      </c>
      <c r="D13" s="4254"/>
      <c r="E13" s="4254"/>
      <c r="F13" s="4254"/>
      <c r="G13" s="4254"/>
      <c r="H13" s="4254"/>
      <c r="I13" s="4254"/>
      <c r="J13" s="4254"/>
      <c r="K13" s="4254"/>
      <c r="L13" s="4254"/>
      <c r="M13" s="4255"/>
    </row>
    <row r="14" spans="1:13">
      <c r="A14" s="4663"/>
      <c r="B14" s="3178" t="s">
        <v>140</v>
      </c>
      <c r="C14" s="3215"/>
      <c r="D14" s="3189"/>
      <c r="E14" s="1188" t="s">
        <v>142</v>
      </c>
      <c r="F14" s="75" t="s">
        <v>133</v>
      </c>
      <c r="G14" s="75"/>
      <c r="H14" s="75"/>
      <c r="I14" s="75"/>
      <c r="J14" s="75"/>
      <c r="K14" s="75"/>
      <c r="L14" s="141"/>
      <c r="M14" s="142"/>
    </row>
    <row r="15" spans="1:13">
      <c r="A15" s="4663"/>
      <c r="B15" s="3179"/>
      <c r="C15" s="3215"/>
      <c r="D15" s="3189"/>
      <c r="E15" s="3189"/>
      <c r="F15" s="3189"/>
      <c r="G15" s="3189"/>
      <c r="H15" s="3189"/>
      <c r="I15" s="3189"/>
      <c r="J15" s="3189"/>
      <c r="K15" s="3189"/>
      <c r="L15" s="3189"/>
      <c r="M15" s="3216"/>
    </row>
    <row r="16" spans="1:13">
      <c r="A16" s="4692" t="s">
        <v>22</v>
      </c>
      <c r="B16" s="251" t="s">
        <v>144</v>
      </c>
      <c r="C16" s="3215" t="s">
        <v>133</v>
      </c>
      <c r="D16" s="3189"/>
      <c r="E16" s="3189"/>
      <c r="F16" s="3189"/>
      <c r="G16" s="3189"/>
      <c r="H16" s="3189"/>
      <c r="I16" s="3189"/>
      <c r="J16" s="3189"/>
      <c r="K16" s="3189"/>
      <c r="L16" s="3189"/>
      <c r="M16" s="3216"/>
    </row>
    <row r="17" spans="1:13">
      <c r="A17" s="4693"/>
      <c r="B17" s="251" t="s">
        <v>110</v>
      </c>
      <c r="C17" s="3288" t="s">
        <v>1547</v>
      </c>
      <c r="D17" s="3289"/>
      <c r="E17" s="3289"/>
      <c r="F17" s="3289"/>
      <c r="G17" s="3289"/>
      <c r="H17" s="3289"/>
      <c r="I17" s="3289"/>
      <c r="J17" s="3289"/>
      <c r="K17" s="3289"/>
      <c r="L17" s="3289"/>
      <c r="M17" s="3290"/>
    </row>
    <row r="18" spans="1:13" ht="8.25" customHeight="1">
      <c r="A18" s="4693"/>
      <c r="B18" s="3178" t="s">
        <v>26</v>
      </c>
      <c r="C18" s="145"/>
      <c r="D18" s="466"/>
      <c r="E18" s="466"/>
      <c r="F18" s="466"/>
      <c r="G18" s="466"/>
      <c r="H18" s="466"/>
      <c r="I18" s="466"/>
      <c r="J18" s="466"/>
      <c r="K18" s="466"/>
      <c r="L18" s="466"/>
      <c r="M18" s="79"/>
    </row>
    <row r="19" spans="1:13" ht="9" customHeight="1">
      <c r="A19" s="4693"/>
      <c r="B19" s="3179"/>
      <c r="C19" s="146"/>
      <c r="D19" s="81"/>
      <c r="E19" s="82"/>
      <c r="F19" s="81"/>
      <c r="G19" s="82"/>
      <c r="H19" s="81"/>
      <c r="I19" s="82"/>
      <c r="J19" s="81"/>
      <c r="K19" s="82"/>
      <c r="L19" s="82"/>
      <c r="M19" s="83"/>
    </row>
    <row r="20" spans="1:13">
      <c r="A20" s="4693"/>
      <c r="B20" s="3179"/>
      <c r="C20" s="1189" t="s">
        <v>27</v>
      </c>
      <c r="D20" s="85"/>
      <c r="E20" s="84" t="s">
        <v>28</v>
      </c>
      <c r="F20" s="85"/>
      <c r="G20" s="84" t="s">
        <v>29</v>
      </c>
      <c r="H20" s="85" t="s">
        <v>77</v>
      </c>
      <c r="I20" s="84" t="s">
        <v>30</v>
      </c>
      <c r="J20" s="1190"/>
      <c r="K20" s="84"/>
      <c r="L20" s="84"/>
      <c r="M20" s="1191"/>
    </row>
    <row r="21" spans="1:13">
      <c r="A21" s="4693"/>
      <c r="B21" s="3179"/>
      <c r="C21" s="1189" t="s">
        <v>32</v>
      </c>
      <c r="D21" s="114"/>
      <c r="E21" s="84" t="s">
        <v>33</v>
      </c>
      <c r="F21" s="88"/>
      <c r="G21" s="84" t="s">
        <v>34</v>
      </c>
      <c r="H21" s="88"/>
      <c r="I21" s="84"/>
      <c r="J21" s="1192"/>
      <c r="K21" s="84"/>
      <c r="L21" s="84"/>
      <c r="M21" s="1191"/>
    </row>
    <row r="22" spans="1:13">
      <c r="A22" s="4693"/>
      <c r="B22" s="3179"/>
      <c r="C22" s="1189" t="s">
        <v>147</v>
      </c>
      <c r="D22" s="114"/>
      <c r="E22" s="84" t="s">
        <v>148</v>
      </c>
      <c r="F22" s="114"/>
      <c r="G22" s="84"/>
      <c r="H22" s="1192"/>
      <c r="I22" s="84"/>
      <c r="J22" s="1192"/>
      <c r="K22" s="84"/>
      <c r="L22" s="84"/>
      <c r="M22" s="1191"/>
    </row>
    <row r="23" spans="1:13">
      <c r="A23" s="4693"/>
      <c r="B23" s="3179"/>
      <c r="C23" s="1189" t="s">
        <v>38</v>
      </c>
      <c r="D23" s="88" t="s">
        <v>77</v>
      </c>
      <c r="E23" s="84" t="s">
        <v>39</v>
      </c>
      <c r="F23" s="4733" t="s">
        <v>1548</v>
      </c>
      <c r="G23" s="4733"/>
      <c r="H23" s="4733"/>
      <c r="I23" s="4733"/>
      <c r="J23" s="4733"/>
      <c r="K23" s="4733"/>
      <c r="L23" s="4733"/>
      <c r="M23" s="1515"/>
    </row>
    <row r="24" spans="1:13" ht="9.75" customHeight="1">
      <c r="A24" s="4693"/>
      <c r="B24" s="3180"/>
      <c r="C24" s="1193"/>
      <c r="D24" s="90"/>
      <c r="E24" s="90"/>
      <c r="F24" s="90"/>
      <c r="G24" s="90"/>
      <c r="H24" s="90"/>
      <c r="I24" s="90"/>
      <c r="J24" s="90"/>
      <c r="K24" s="90"/>
      <c r="L24" s="90"/>
      <c r="M24" s="91"/>
    </row>
    <row r="25" spans="1:13">
      <c r="A25" s="4693"/>
      <c r="B25" s="3178" t="s">
        <v>40</v>
      </c>
      <c r="C25" s="1194"/>
      <c r="D25" s="92"/>
      <c r="E25" s="92"/>
      <c r="F25" s="92"/>
      <c r="G25" s="92"/>
      <c r="H25" s="92"/>
      <c r="I25" s="92"/>
      <c r="J25" s="92"/>
      <c r="K25" s="92"/>
      <c r="L25" s="141"/>
      <c r="M25" s="142"/>
    </row>
    <row r="26" spans="1:13">
      <c r="A26" s="4693"/>
      <c r="B26" s="3179"/>
      <c r="C26" s="1189" t="s">
        <v>41</v>
      </c>
      <c r="D26" s="88"/>
      <c r="E26" s="93"/>
      <c r="F26" s="84" t="s">
        <v>42</v>
      </c>
      <c r="G26" s="114"/>
      <c r="H26" s="93"/>
      <c r="I26" s="84" t="s">
        <v>43</v>
      </c>
      <c r="J26" s="114" t="s">
        <v>77</v>
      </c>
      <c r="K26" s="93"/>
      <c r="M26" s="14"/>
    </row>
    <row r="27" spans="1:13">
      <c r="A27" s="4693"/>
      <c r="B27" s="3179"/>
      <c r="C27" s="1189" t="s">
        <v>44</v>
      </c>
      <c r="D27" s="37"/>
      <c r="F27" s="84" t="s">
        <v>45</v>
      </c>
      <c r="G27" s="88"/>
      <c r="I27" s="38"/>
      <c r="K27" s="252"/>
      <c r="M27" s="14"/>
    </row>
    <row r="28" spans="1:13">
      <c r="A28" s="4693"/>
      <c r="B28" s="3180"/>
      <c r="C28" s="1195"/>
      <c r="D28" s="94"/>
      <c r="E28" s="94"/>
      <c r="F28" s="94"/>
      <c r="G28" s="94"/>
      <c r="H28" s="94"/>
      <c r="I28" s="94"/>
      <c r="J28" s="94"/>
      <c r="K28" s="94"/>
      <c r="L28" s="115"/>
      <c r="M28" s="143"/>
    </row>
    <row r="29" spans="1:13">
      <c r="A29" s="4693"/>
      <c r="B29" s="95" t="s">
        <v>46</v>
      </c>
      <c r="C29" s="1196"/>
      <c r="D29" s="75"/>
      <c r="E29" s="75"/>
      <c r="F29" s="75"/>
      <c r="G29" s="75"/>
      <c r="H29" s="75"/>
      <c r="I29" s="75"/>
      <c r="J29" s="75"/>
      <c r="K29" s="75"/>
      <c r="L29" s="75"/>
      <c r="M29" s="1197"/>
    </row>
    <row r="30" spans="1:13" ht="15.75" customHeight="1">
      <c r="A30" s="4693"/>
      <c r="B30" s="95"/>
      <c r="C30" s="1198" t="s">
        <v>47</v>
      </c>
      <c r="D30" s="1199">
        <v>0</v>
      </c>
      <c r="E30" s="93"/>
      <c r="F30" s="99" t="s">
        <v>48</v>
      </c>
      <c r="G30" s="88">
        <v>2017</v>
      </c>
      <c r="H30" s="93"/>
      <c r="I30" s="99" t="s">
        <v>50</v>
      </c>
      <c r="J30" s="3188" t="s">
        <v>977</v>
      </c>
      <c r="K30" s="3189"/>
      <c r="L30" s="3190"/>
      <c r="M30" s="96"/>
    </row>
    <row r="31" spans="1:13">
      <c r="A31" s="4693"/>
      <c r="B31" s="72"/>
      <c r="C31" s="1193"/>
      <c r="D31" s="90"/>
      <c r="E31" s="90"/>
      <c r="F31" s="90"/>
      <c r="G31" s="90"/>
      <c r="H31" s="90"/>
      <c r="I31" s="90"/>
      <c r="J31" s="90"/>
      <c r="K31" s="90"/>
      <c r="L31" s="90"/>
      <c r="M31" s="91"/>
    </row>
    <row r="32" spans="1:13">
      <c r="A32" s="4693"/>
      <c r="B32" s="3178" t="s">
        <v>53</v>
      </c>
      <c r="C32" s="166"/>
      <c r="D32" s="100"/>
      <c r="E32" s="100"/>
      <c r="F32" s="100"/>
      <c r="G32" s="100"/>
      <c r="H32" s="100"/>
      <c r="I32" s="100"/>
      <c r="J32" s="100"/>
      <c r="K32" s="100"/>
      <c r="L32" s="141"/>
      <c r="M32" s="142"/>
    </row>
    <row r="33" spans="1:13">
      <c r="A33" s="4693"/>
      <c r="B33" s="3179"/>
      <c r="C33" s="1200" t="s">
        <v>54</v>
      </c>
      <c r="D33" s="460">
        <v>2018</v>
      </c>
      <c r="E33" s="101"/>
      <c r="F33" s="93" t="s">
        <v>55</v>
      </c>
      <c r="G33" s="168" t="s">
        <v>152</v>
      </c>
      <c r="H33" s="101"/>
      <c r="I33" s="99"/>
      <c r="J33" s="101"/>
      <c r="K33" s="101"/>
      <c r="M33" s="14"/>
    </row>
    <row r="34" spans="1:13">
      <c r="A34" s="4693"/>
      <c r="B34" s="3180"/>
      <c r="C34" s="1193"/>
      <c r="D34" s="102"/>
      <c r="E34" s="103"/>
      <c r="F34" s="90"/>
      <c r="G34" s="103"/>
      <c r="H34" s="103"/>
      <c r="I34" s="104"/>
      <c r="J34" s="103"/>
      <c r="K34" s="103"/>
      <c r="L34" s="115"/>
      <c r="M34" s="143"/>
    </row>
    <row r="35" spans="1:13">
      <c r="A35" s="4693"/>
      <c r="B35" s="3178" t="s">
        <v>56</v>
      </c>
      <c r="C35" s="432"/>
      <c r="D35" s="433"/>
      <c r="E35" s="433"/>
      <c r="F35" s="433"/>
      <c r="G35" s="433"/>
      <c r="H35" s="433"/>
      <c r="I35" s="433"/>
      <c r="J35" s="433"/>
      <c r="K35" s="433"/>
      <c r="L35" s="433"/>
      <c r="M35" s="434"/>
    </row>
    <row r="36" spans="1:13">
      <c r="A36" s="4693"/>
      <c r="B36" s="3179"/>
      <c r="C36" s="170"/>
      <c r="D36" s="461" t="s">
        <v>153</v>
      </c>
      <c r="E36" s="461"/>
      <c r="F36" s="461" t="s">
        <v>154</v>
      </c>
      <c r="G36" s="461"/>
      <c r="H36" s="388" t="s">
        <v>155</v>
      </c>
      <c r="I36" s="388"/>
      <c r="J36" s="388" t="s">
        <v>156</v>
      </c>
      <c r="K36" s="461"/>
      <c r="L36" s="461" t="s">
        <v>157</v>
      </c>
      <c r="M36" s="106"/>
    </row>
    <row r="37" spans="1:13">
      <c r="A37" s="4693"/>
      <c r="B37" s="3179"/>
      <c r="C37" s="170"/>
      <c r="D37" s="4293">
        <v>10</v>
      </c>
      <c r="E37" s="4295"/>
      <c r="F37" s="4293">
        <v>2</v>
      </c>
      <c r="G37" s="4295"/>
      <c r="H37" s="4293">
        <v>2</v>
      </c>
      <c r="I37" s="4295"/>
      <c r="J37" s="4293">
        <v>2</v>
      </c>
      <c r="K37" s="4295"/>
      <c r="L37" s="4293">
        <v>2</v>
      </c>
      <c r="M37" s="4295"/>
    </row>
    <row r="38" spans="1:13">
      <c r="A38" s="4693"/>
      <c r="B38" s="3179"/>
      <c r="C38" s="170"/>
      <c r="D38" s="461" t="s">
        <v>113</v>
      </c>
      <c r="E38" s="461"/>
      <c r="F38" s="461" t="s">
        <v>114</v>
      </c>
      <c r="G38" s="461"/>
      <c r="H38" s="388" t="s">
        <v>115</v>
      </c>
      <c r="I38" s="388"/>
      <c r="J38" s="388" t="s">
        <v>116</v>
      </c>
      <c r="K38" s="461"/>
      <c r="L38" s="461" t="s">
        <v>117</v>
      </c>
      <c r="M38" s="83"/>
    </row>
    <row r="39" spans="1:13">
      <c r="A39" s="4693"/>
      <c r="B39" s="3179"/>
      <c r="C39" s="170"/>
      <c r="D39" s="4293">
        <v>2</v>
      </c>
      <c r="E39" s="4295"/>
      <c r="F39" s="4293">
        <v>2</v>
      </c>
      <c r="G39" s="4295"/>
      <c r="H39" s="4293">
        <v>2</v>
      </c>
      <c r="I39" s="4295"/>
      <c r="J39" s="4293">
        <v>2</v>
      </c>
      <c r="K39" s="4295"/>
      <c r="L39" s="4293">
        <v>2</v>
      </c>
      <c r="M39" s="4295"/>
    </row>
    <row r="40" spans="1:13">
      <c r="A40" s="4693"/>
      <c r="B40" s="3179"/>
      <c r="C40" s="170"/>
      <c r="D40" s="461" t="s">
        <v>118</v>
      </c>
      <c r="E40" s="461"/>
      <c r="F40" s="461" t="s">
        <v>68</v>
      </c>
      <c r="G40" s="461"/>
      <c r="H40" s="388" t="s">
        <v>69</v>
      </c>
      <c r="I40" s="388"/>
      <c r="J40" s="388" t="s">
        <v>70</v>
      </c>
      <c r="K40" s="461"/>
      <c r="L40" s="461" t="s">
        <v>71</v>
      </c>
      <c r="M40" s="83"/>
    </row>
    <row r="41" spans="1:13">
      <c r="A41" s="4693"/>
      <c r="B41" s="3179"/>
      <c r="C41" s="170"/>
      <c r="D41" s="4293">
        <v>2</v>
      </c>
      <c r="E41" s="4295"/>
      <c r="F41" s="1201"/>
      <c r="G41" s="383"/>
      <c r="H41" s="1201"/>
      <c r="I41" s="383"/>
      <c r="J41" s="1201"/>
      <c r="K41" s="383"/>
      <c r="L41" s="274"/>
      <c r="M41" s="385"/>
    </row>
    <row r="42" spans="1:13">
      <c r="A42" s="4693"/>
      <c r="B42" s="3179"/>
      <c r="C42" s="170"/>
      <c r="D42" s="109" t="s">
        <v>71</v>
      </c>
      <c r="E42" s="384"/>
      <c r="F42" s="109" t="s">
        <v>72</v>
      </c>
      <c r="G42" s="384"/>
      <c r="H42" s="171"/>
      <c r="I42" s="172"/>
      <c r="J42" s="171"/>
      <c r="K42" s="172"/>
      <c r="L42" s="171"/>
      <c r="M42" s="173"/>
    </row>
    <row r="43" spans="1:13">
      <c r="A43" s="4693"/>
      <c r="B43" s="3179"/>
      <c r="C43" s="170"/>
      <c r="D43" s="274"/>
      <c r="E43" s="383"/>
      <c r="F43" s="3068">
        <f>D37+F37+H37+J37+L37+D39+F39+H39+J39+L39+D41+F41+H41+J41</f>
        <v>30</v>
      </c>
      <c r="G43" s="3069"/>
      <c r="H43" s="3071"/>
      <c r="I43" s="3071"/>
      <c r="J43" s="174"/>
      <c r="K43" s="461"/>
      <c r="L43" s="174"/>
      <c r="M43" s="175"/>
    </row>
    <row r="44" spans="1:13">
      <c r="A44" s="4693"/>
      <c r="B44" s="3179"/>
      <c r="C44" s="176"/>
      <c r="D44" s="109"/>
      <c r="E44" s="384"/>
      <c r="F44" s="109"/>
      <c r="G44" s="384"/>
      <c r="H44" s="177"/>
      <c r="I44" s="178"/>
      <c r="J44" s="177"/>
      <c r="K44" s="178"/>
      <c r="L44" s="177"/>
      <c r="M44" s="179"/>
    </row>
    <row r="45" spans="1:13" ht="18" customHeight="1">
      <c r="A45" s="4693"/>
      <c r="B45" s="3178" t="s">
        <v>73</v>
      </c>
      <c r="C45" s="1194"/>
      <c r="D45" s="92"/>
      <c r="E45" s="92"/>
      <c r="F45" s="92"/>
      <c r="G45" s="92"/>
      <c r="H45" s="92"/>
      <c r="I45" s="92"/>
      <c r="J45" s="92"/>
      <c r="K45" s="92"/>
      <c r="M45" s="14"/>
    </row>
    <row r="46" spans="1:13">
      <c r="A46" s="4693"/>
      <c r="B46" s="3179"/>
      <c r="C46" s="53"/>
      <c r="D46" s="112" t="s">
        <v>158</v>
      </c>
      <c r="E46" s="113" t="s">
        <v>75</v>
      </c>
      <c r="F46" s="3227" t="s">
        <v>76</v>
      </c>
      <c r="G46" s="3073"/>
      <c r="H46" s="3073"/>
      <c r="I46" s="3073"/>
      <c r="J46" s="3073"/>
      <c r="K46" s="335" t="s">
        <v>159</v>
      </c>
      <c r="L46" s="3074"/>
      <c r="M46" s="3075"/>
    </row>
    <row r="47" spans="1:13">
      <c r="A47" s="4693"/>
      <c r="B47" s="3179"/>
      <c r="C47" s="53"/>
      <c r="D47" s="56"/>
      <c r="E47" s="114" t="s">
        <v>36</v>
      </c>
      <c r="F47" s="3227"/>
      <c r="G47" s="3073"/>
      <c r="H47" s="3073"/>
      <c r="I47" s="3073"/>
      <c r="J47" s="3073"/>
      <c r="L47" s="3076"/>
      <c r="M47" s="3077"/>
    </row>
    <row r="48" spans="1:13">
      <c r="A48" s="4693"/>
      <c r="B48" s="3180"/>
      <c r="C48" s="181"/>
      <c r="D48" s="115"/>
      <c r="E48" s="115"/>
      <c r="F48" s="115"/>
      <c r="G48" s="115"/>
      <c r="H48" s="115"/>
      <c r="I48" s="115"/>
      <c r="J48" s="115"/>
      <c r="K48" s="115"/>
      <c r="M48" s="14"/>
    </row>
    <row r="49" spans="1:13" ht="103.5" customHeight="1">
      <c r="A49" s="4693"/>
      <c r="B49" s="251" t="s">
        <v>78</v>
      </c>
      <c r="C49" s="3288" t="s">
        <v>1549</v>
      </c>
      <c r="D49" s="3289"/>
      <c r="E49" s="3289"/>
      <c r="F49" s="3289"/>
      <c r="G49" s="3289"/>
      <c r="H49" s="3289"/>
      <c r="I49" s="3289"/>
      <c r="J49" s="3289"/>
      <c r="K49" s="3289"/>
      <c r="L49" s="3289"/>
      <c r="M49" s="3290"/>
    </row>
    <row r="50" spans="1:13" ht="15.75" customHeight="1">
      <c r="A50" s="4693"/>
      <c r="B50" s="251" t="s">
        <v>79</v>
      </c>
      <c r="C50" s="3288" t="s">
        <v>1550</v>
      </c>
      <c r="D50" s="3289"/>
      <c r="E50" s="3289"/>
      <c r="F50" s="3289"/>
      <c r="G50" s="3289"/>
      <c r="H50" s="3289"/>
      <c r="I50" s="3289"/>
      <c r="J50" s="3289"/>
      <c r="K50" s="3289"/>
      <c r="L50" s="3289"/>
      <c r="M50" s="3290"/>
    </row>
    <row r="51" spans="1:13">
      <c r="A51" s="4693"/>
      <c r="B51" s="251" t="s">
        <v>80</v>
      </c>
      <c r="C51" s="117" t="s">
        <v>121</v>
      </c>
      <c r="D51" s="117"/>
      <c r="E51" s="117"/>
      <c r="F51" s="117"/>
      <c r="G51" s="117"/>
      <c r="H51" s="117"/>
      <c r="I51" s="117"/>
      <c r="J51" s="117"/>
      <c r="K51" s="117"/>
      <c r="L51" s="117"/>
      <c r="M51" s="118"/>
    </row>
    <row r="52" spans="1:13">
      <c r="A52" s="4693"/>
      <c r="B52" s="251" t="s">
        <v>81</v>
      </c>
      <c r="C52" s="117" t="s">
        <v>133</v>
      </c>
      <c r="D52" s="117"/>
      <c r="E52" s="117"/>
      <c r="F52" s="117"/>
      <c r="G52" s="117"/>
      <c r="H52" s="117"/>
      <c r="I52" s="117"/>
      <c r="J52" s="117"/>
      <c r="K52" s="117"/>
      <c r="L52" s="117"/>
      <c r="M52" s="118"/>
    </row>
    <row r="53" spans="1:13" ht="15.75" customHeight="1">
      <c r="A53" s="3191" t="s">
        <v>82</v>
      </c>
      <c r="B53" s="119" t="s">
        <v>83</v>
      </c>
      <c r="C53" s="3054" t="s">
        <v>1551</v>
      </c>
      <c r="D53" s="3055"/>
      <c r="E53" s="3055"/>
      <c r="F53" s="3055"/>
      <c r="G53" s="3055"/>
      <c r="H53" s="3055"/>
      <c r="I53" s="3055"/>
      <c r="J53" s="3055"/>
      <c r="K53" s="3055"/>
      <c r="L53" s="3055"/>
      <c r="M53" s="3056"/>
    </row>
    <row r="54" spans="1:13">
      <c r="A54" s="3192"/>
      <c r="B54" s="119" t="s">
        <v>85</v>
      </c>
      <c r="C54" s="3055" t="s">
        <v>1360</v>
      </c>
      <c r="D54" s="3055"/>
      <c r="E54" s="3055"/>
      <c r="F54" s="3055"/>
      <c r="G54" s="3055"/>
      <c r="H54" s="3055"/>
      <c r="I54" s="3055"/>
      <c r="J54" s="3055"/>
      <c r="K54" s="3055"/>
      <c r="L54" s="3055"/>
      <c r="M54" s="3056"/>
    </row>
    <row r="55" spans="1:13">
      <c r="A55" s="3192"/>
      <c r="B55" s="119" t="s">
        <v>87</v>
      </c>
      <c r="C55" s="3055" t="s">
        <v>978</v>
      </c>
      <c r="D55" s="3055"/>
      <c r="E55" s="3055"/>
      <c r="F55" s="3055"/>
      <c r="G55" s="3055"/>
      <c r="H55" s="3055"/>
      <c r="I55" s="3055"/>
      <c r="J55" s="3055"/>
      <c r="K55" s="3055"/>
      <c r="L55" s="3055"/>
      <c r="M55" s="3056"/>
    </row>
    <row r="56" spans="1:13" ht="15.75" customHeight="1">
      <c r="A56" s="3192"/>
      <c r="B56" s="122" t="s">
        <v>89</v>
      </c>
      <c r="C56" s="3055" t="s">
        <v>1552</v>
      </c>
      <c r="D56" s="3055"/>
      <c r="E56" s="3055"/>
      <c r="F56" s="3055"/>
      <c r="G56" s="3055"/>
      <c r="H56" s="3055"/>
      <c r="I56" s="3055"/>
      <c r="J56" s="3055"/>
      <c r="K56" s="3055"/>
      <c r="L56" s="3055"/>
      <c r="M56" s="3056"/>
    </row>
    <row r="57" spans="1:13" ht="15.75" customHeight="1">
      <c r="A57" s="3192"/>
      <c r="B57" s="119" t="s">
        <v>91</v>
      </c>
      <c r="C57" s="4256" t="s">
        <v>1362</v>
      </c>
      <c r="D57" s="3055"/>
      <c r="E57" s="3055"/>
      <c r="F57" s="3055"/>
      <c r="G57" s="3055"/>
      <c r="H57" s="3055"/>
      <c r="I57" s="3055"/>
      <c r="J57" s="3055"/>
      <c r="K57" s="3055"/>
      <c r="L57" s="3055"/>
      <c r="M57" s="3056"/>
    </row>
    <row r="58" spans="1:13" ht="16.5" thickBot="1">
      <c r="A58" s="3193"/>
      <c r="B58" s="119" t="s">
        <v>93</v>
      </c>
      <c r="C58" s="3054" t="s">
        <v>1553</v>
      </c>
      <c r="D58" s="3055"/>
      <c r="E58" s="3055"/>
      <c r="F58" s="3055"/>
      <c r="G58" s="3055"/>
      <c r="H58" s="3055"/>
      <c r="I58" s="3055"/>
      <c r="J58" s="3055"/>
      <c r="K58" s="3055"/>
      <c r="L58" s="3055"/>
      <c r="M58" s="3056"/>
    </row>
    <row r="59" spans="1:13" ht="15.75" customHeight="1">
      <c r="A59" s="3191" t="s">
        <v>95</v>
      </c>
      <c r="B59" s="123" t="s">
        <v>96</v>
      </c>
      <c r="C59" s="3054" t="s">
        <v>991</v>
      </c>
      <c r="D59" s="3055"/>
      <c r="E59" s="3055"/>
      <c r="F59" s="3055"/>
      <c r="G59" s="3055"/>
      <c r="H59" s="3055"/>
      <c r="I59" s="3055"/>
      <c r="J59" s="3055"/>
      <c r="K59" s="3055"/>
      <c r="L59" s="3055"/>
      <c r="M59" s="3056"/>
    </row>
    <row r="60" spans="1:13" ht="30" customHeight="1">
      <c r="A60" s="3192"/>
      <c r="B60" s="123" t="s">
        <v>98</v>
      </c>
      <c r="C60" s="3054" t="s">
        <v>99</v>
      </c>
      <c r="D60" s="3055"/>
      <c r="E60" s="3055"/>
      <c r="F60" s="3055"/>
      <c r="G60" s="3055"/>
      <c r="H60" s="3055"/>
      <c r="I60" s="3055"/>
      <c r="J60" s="3055"/>
      <c r="K60" s="3055"/>
      <c r="L60" s="3055"/>
      <c r="M60" s="3056"/>
    </row>
    <row r="61" spans="1:13" ht="30" customHeight="1" thickBot="1">
      <c r="A61" s="3192"/>
      <c r="B61" s="124" t="s">
        <v>12</v>
      </c>
      <c r="C61" s="3055" t="s">
        <v>978</v>
      </c>
      <c r="D61" s="3055"/>
      <c r="E61" s="3055"/>
      <c r="F61" s="3055"/>
      <c r="G61" s="3055"/>
      <c r="H61" s="3055"/>
      <c r="I61" s="3055"/>
      <c r="J61" s="3055"/>
      <c r="K61" s="3055"/>
      <c r="L61" s="3055"/>
      <c r="M61" s="3056"/>
    </row>
    <row r="62" spans="1:13" ht="16.5" thickBot="1">
      <c r="A62" s="185" t="s">
        <v>100</v>
      </c>
      <c r="B62" s="1516"/>
      <c r="C62" s="3796"/>
      <c r="D62" s="3089"/>
      <c r="E62" s="3089"/>
      <c r="F62" s="3089"/>
      <c r="G62" s="3089"/>
      <c r="H62" s="3089"/>
      <c r="I62" s="3089"/>
      <c r="J62" s="3089"/>
      <c r="K62" s="3089"/>
      <c r="L62" s="3089"/>
      <c r="M62" s="3090"/>
    </row>
  </sheetData>
  <mergeCells count="61">
    <mergeCell ref="A59:A61"/>
    <mergeCell ref="C59:M59"/>
    <mergeCell ref="C60:M60"/>
    <mergeCell ref="C61:M61"/>
    <mergeCell ref="C62:M62"/>
    <mergeCell ref="F46:F47"/>
    <mergeCell ref="G46:J47"/>
    <mergeCell ref="L46:M47"/>
    <mergeCell ref="C49:M49"/>
    <mergeCell ref="B32:B34"/>
    <mergeCell ref="B35:B44"/>
    <mergeCell ref="D37:E37"/>
    <mergeCell ref="F37:G37"/>
    <mergeCell ref="H43:I43"/>
    <mergeCell ref="H39:I39"/>
    <mergeCell ref="D41:E41"/>
    <mergeCell ref="F43:G43"/>
    <mergeCell ref="A53:A58"/>
    <mergeCell ref="C53:M53"/>
    <mergeCell ref="C54:M54"/>
    <mergeCell ref="C55:M55"/>
    <mergeCell ref="C56:M56"/>
    <mergeCell ref="C57:M57"/>
    <mergeCell ref="C58:M58"/>
    <mergeCell ref="A16:A52"/>
    <mergeCell ref="C16:M16"/>
    <mergeCell ref="C17:M17"/>
    <mergeCell ref="B18:B24"/>
    <mergeCell ref="F23:L23"/>
    <mergeCell ref="B25:B28"/>
    <mergeCell ref="J30:L30"/>
    <mergeCell ref="B45:B48"/>
    <mergeCell ref="J37:K37"/>
    <mergeCell ref="L37:M37"/>
    <mergeCell ref="D39:E39"/>
    <mergeCell ref="C50:M50"/>
    <mergeCell ref="J39:K39"/>
    <mergeCell ref="L39:M39"/>
    <mergeCell ref="H37:I37"/>
    <mergeCell ref="F39:G39"/>
    <mergeCell ref="C11:M11"/>
    <mergeCell ref="C12:M12"/>
    <mergeCell ref="C13:M13"/>
    <mergeCell ref="C14:D14"/>
    <mergeCell ref="C15:M15"/>
    <mergeCell ref="A2:A15"/>
    <mergeCell ref="C2:M2"/>
    <mergeCell ref="C3:M3"/>
    <mergeCell ref="F4:G4"/>
    <mergeCell ref="C5:K5"/>
    <mergeCell ref="C6:M6"/>
    <mergeCell ref="C7:D7"/>
    <mergeCell ref="I7:M7"/>
    <mergeCell ref="B8:B10"/>
    <mergeCell ref="C9:D9"/>
    <mergeCell ref="F9:G9"/>
    <mergeCell ref="I9:J9"/>
    <mergeCell ref="C10:D10"/>
    <mergeCell ref="F10:G10"/>
    <mergeCell ref="I10:J10"/>
    <mergeCell ref="B14:B15"/>
  </mergeCells>
  <dataValidations count="8">
    <dataValidation allowBlank="1" sqref="C2:M3 C5:K5 C6:M6 C9:D9 C12:M13 C17:M17 D30 G30 D50:M50 D33 G33 J41 L39 D41 C54:M56 C61:M61 D37 F37 H37 J37 F23:L23 L37 F41 H41 J30:L30 C49:M49 D39 F39 H39 J39 C50:C52" xr:uid="{00000000-0002-0000-8300-000000000000}"/>
    <dataValidation type="list" allowBlank="1" showInputMessage="1" showErrorMessage="1" sqref="I7:M7" xr:uid="{00000000-0002-0000-83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300-000002000000}"/>
    <dataValidation allowBlank="1" showInputMessage="1" showErrorMessage="1" prompt="Determine si el indicador responde a un enfoque (Derechos Humanos, Género, Diferencial, Poblacional, Ambiental y Territorial). Si responde a más de enfoque separelos por ;" sqref="B16" xr:uid="{00000000-0002-0000-8300-000003000000}"/>
    <dataValidation allowBlank="1" showInputMessage="1" showErrorMessage="1" prompt="Identifique la meta ODS a que le apunta el indicador de producto. Seleccione de la lista desplegable." sqref="E14" xr:uid="{00000000-0002-0000-8300-000004000000}"/>
    <dataValidation allowBlank="1" showInputMessage="1" showErrorMessage="1" prompt="Identifique el ODS a que le apunta el indicador de producto. Seleccione de la lista desplegable._x000a_" sqref="B14:B15" xr:uid="{00000000-0002-0000-8300-000005000000}"/>
    <dataValidation allowBlank="1" showInputMessage="1" showErrorMessage="1" prompt="Incluir una ficha por cada indicador, ya sea de producto o de resultado" sqref="B1" xr:uid="{00000000-0002-0000-8300-000006000000}"/>
    <dataValidation allowBlank="1" showInputMessage="1" showErrorMessage="1" prompt="Seleccione de la lista desplegable" sqref="B4 B7 H7" xr:uid="{00000000-0002-0000-8300-000007000000}"/>
  </dataValidations>
  <hyperlinks>
    <hyperlink ref="C57" r:id="rId1" xr:uid="{00000000-0004-0000-8300-000000000000}"/>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tabColor rgb="FFFFFFFF"/>
  </sheetPr>
  <dimension ref="A1:M60"/>
  <sheetViews>
    <sheetView showGridLines="0" workbookViewId="0">
      <selection activeCell="B3" sqref="B3"/>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row r="2" spans="1:13" ht="16.5" thickBot="1">
      <c r="A2" s="1514"/>
      <c r="B2" s="66" t="s">
        <v>1554</v>
      </c>
      <c r="C2" s="67"/>
      <c r="D2" s="67"/>
      <c r="E2" s="67"/>
      <c r="F2" s="67"/>
      <c r="G2" s="67"/>
      <c r="H2" s="67"/>
      <c r="I2" s="67"/>
      <c r="J2" s="67"/>
      <c r="K2" s="67"/>
      <c r="L2" s="67"/>
      <c r="M2" s="68"/>
    </row>
    <row r="3" spans="1:13" ht="38.25" customHeight="1">
      <c r="A3" s="4662" t="s">
        <v>0</v>
      </c>
      <c r="B3" s="272" t="s">
        <v>1</v>
      </c>
      <c r="C3" s="4285" t="s">
        <v>1587</v>
      </c>
      <c r="D3" s="4286"/>
      <c r="E3" s="4286"/>
      <c r="F3" s="4286"/>
      <c r="G3" s="4286"/>
      <c r="H3" s="4286"/>
      <c r="I3" s="4286"/>
      <c r="J3" s="4286"/>
      <c r="K3" s="4286"/>
      <c r="L3" s="4286"/>
      <c r="M3" s="4287"/>
    </row>
    <row r="4" spans="1:13" ht="31.5">
      <c r="A4" s="4663"/>
      <c r="B4" s="251" t="s">
        <v>3</v>
      </c>
      <c r="C4" s="3054" t="s">
        <v>1545</v>
      </c>
      <c r="D4" s="3055"/>
      <c r="E4" s="3055"/>
      <c r="F4" s="3055"/>
      <c r="G4" s="3055"/>
      <c r="H4" s="3055"/>
      <c r="I4" s="3055"/>
      <c r="J4" s="3055"/>
      <c r="K4" s="3055"/>
      <c r="L4" s="3055"/>
      <c r="M4" s="3056"/>
    </row>
    <row r="5" spans="1:13">
      <c r="A5" s="4663"/>
      <c r="B5" s="72" t="s">
        <v>5</v>
      </c>
      <c r="C5" s="330" t="s">
        <v>75</v>
      </c>
      <c r="D5" s="4596"/>
      <c r="E5" s="3055"/>
      <c r="F5" s="3055"/>
      <c r="G5" s="3055"/>
      <c r="H5" s="3055"/>
      <c r="I5" s="3055"/>
      <c r="J5" s="3055"/>
      <c r="K5" s="3055"/>
      <c r="L5" s="3055"/>
      <c r="M5" s="3056"/>
    </row>
    <row r="6" spans="1:13">
      <c r="A6" s="4663"/>
      <c r="B6" s="72" t="s">
        <v>7</v>
      </c>
      <c r="C6" s="3054" t="s">
        <v>133</v>
      </c>
      <c r="D6" s="3055"/>
      <c r="E6" s="3055"/>
      <c r="F6" s="3055"/>
      <c r="G6" s="3055"/>
      <c r="H6" s="3055"/>
      <c r="I6" s="3055"/>
      <c r="J6" s="3055"/>
      <c r="K6" s="3055"/>
      <c r="L6" s="3055"/>
      <c r="M6" s="3056"/>
    </row>
    <row r="7" spans="1:13">
      <c r="A7" s="4663"/>
      <c r="B7" s="72" t="s">
        <v>9</v>
      </c>
      <c r="C7" s="3054" t="s">
        <v>133</v>
      </c>
      <c r="D7" s="3055"/>
      <c r="E7" s="3055"/>
      <c r="F7" s="3055"/>
      <c r="G7" s="3055"/>
      <c r="H7" s="3055"/>
      <c r="I7" s="3055"/>
      <c r="J7" s="3055"/>
      <c r="K7" s="3055"/>
      <c r="L7" s="3055"/>
      <c r="M7" s="3056"/>
    </row>
    <row r="8" spans="1:13">
      <c r="A8" s="4663"/>
      <c r="B8" s="251" t="s">
        <v>11</v>
      </c>
      <c r="C8" s="1806" t="s">
        <v>1588</v>
      </c>
      <c r="D8" s="4913"/>
      <c r="E8" s="3398"/>
      <c r="F8" s="3398"/>
      <c r="G8" s="3399"/>
      <c r="H8" s="70" t="s">
        <v>12</v>
      </c>
      <c r="I8" s="1807" t="s">
        <v>977</v>
      </c>
      <c r="J8" s="4913"/>
      <c r="K8" s="3398"/>
      <c r="L8" s="3398"/>
      <c r="M8" s="4914"/>
    </row>
    <row r="9" spans="1:13">
      <c r="A9" s="4663"/>
      <c r="B9" s="3046" t="s">
        <v>13</v>
      </c>
      <c r="C9" s="16"/>
      <c r="D9" s="13"/>
      <c r="E9" s="13"/>
      <c r="F9" s="13"/>
      <c r="G9" s="13"/>
      <c r="H9" s="13"/>
      <c r="I9" s="13"/>
      <c r="J9" s="13"/>
      <c r="K9" s="13"/>
      <c r="L9" s="11"/>
      <c r="M9" s="12"/>
    </row>
    <row r="10" spans="1:13" ht="105" customHeight="1">
      <c r="A10" s="4663"/>
      <c r="B10" s="3047"/>
      <c r="C10" s="4861" t="s">
        <v>1352</v>
      </c>
      <c r="D10" s="4862"/>
      <c r="E10" s="519"/>
      <c r="F10" s="3484"/>
      <c r="G10" s="3484"/>
      <c r="H10" s="519"/>
      <c r="I10" s="3484"/>
      <c r="J10" s="3484"/>
      <c r="K10" s="519"/>
      <c r="L10" s="141"/>
      <c r="M10" s="142"/>
    </row>
    <row r="11" spans="1:13">
      <c r="A11" s="4663"/>
      <c r="B11" s="3048"/>
      <c r="C11" s="3063" t="s">
        <v>17</v>
      </c>
      <c r="D11" s="3064"/>
      <c r="E11" s="71"/>
      <c r="F11" s="3064" t="s">
        <v>17</v>
      </c>
      <c r="G11" s="3064"/>
      <c r="H11" s="71"/>
      <c r="I11" s="3064" t="s">
        <v>17</v>
      </c>
      <c r="J11" s="3064"/>
      <c r="K11" s="71"/>
      <c r="L11" s="115"/>
      <c r="M11" s="143"/>
    </row>
    <row r="12" spans="1:13" ht="39" customHeight="1">
      <c r="A12" s="4663"/>
      <c r="B12" s="251" t="s">
        <v>18</v>
      </c>
      <c r="C12" s="3220" t="s">
        <v>1589</v>
      </c>
      <c r="D12" s="3221"/>
      <c r="E12" s="3221"/>
      <c r="F12" s="3221"/>
      <c r="G12" s="3221"/>
      <c r="H12" s="3221"/>
      <c r="I12" s="3221"/>
      <c r="J12" s="3221"/>
      <c r="K12" s="3221"/>
      <c r="L12" s="3221"/>
      <c r="M12" s="3222"/>
    </row>
    <row r="13" spans="1:13" ht="31.5" customHeight="1">
      <c r="A13" s="4663"/>
      <c r="B13" s="251" t="s">
        <v>19</v>
      </c>
      <c r="C13" s="4028" t="s">
        <v>1354</v>
      </c>
      <c r="D13" s="3994"/>
      <c r="E13" s="3994"/>
      <c r="F13" s="3994"/>
      <c r="G13" s="3994"/>
      <c r="H13" s="3994"/>
      <c r="I13" s="3994"/>
      <c r="J13" s="3994"/>
      <c r="K13" s="3994"/>
      <c r="L13" s="3994"/>
      <c r="M13" s="4029"/>
    </row>
    <row r="14" spans="1:13" ht="187.5" customHeight="1">
      <c r="A14" s="4664"/>
      <c r="B14" s="251" t="s">
        <v>21</v>
      </c>
      <c r="C14" s="4915" t="s">
        <v>1590</v>
      </c>
      <c r="D14" s="4916"/>
      <c r="E14" s="4916"/>
      <c r="F14" s="4916"/>
      <c r="G14" s="4916"/>
      <c r="H14" s="4916"/>
      <c r="I14" s="4916"/>
      <c r="J14" s="4916"/>
      <c r="K14" s="4916"/>
      <c r="L14" s="4916"/>
      <c r="M14" s="4917"/>
    </row>
    <row r="15" spans="1:13" ht="47.25">
      <c r="A15" s="4692" t="s">
        <v>22</v>
      </c>
      <c r="B15" s="251" t="s">
        <v>23</v>
      </c>
      <c r="C15" s="1808" t="s">
        <v>24</v>
      </c>
      <c r="D15" s="3228"/>
      <c r="E15" s="3228"/>
      <c r="F15" s="3228"/>
      <c r="G15" s="3228"/>
      <c r="H15" s="3228"/>
      <c r="I15" s="3228"/>
      <c r="J15" s="3228"/>
      <c r="K15" s="3228"/>
      <c r="L15" s="3228"/>
      <c r="M15" s="4918"/>
    </row>
    <row r="16" spans="1:13" ht="37.5" customHeight="1">
      <c r="A16" s="4693"/>
      <c r="B16" s="251" t="s">
        <v>110</v>
      </c>
      <c r="C16" s="3288" t="s">
        <v>1591</v>
      </c>
      <c r="D16" s="3289"/>
      <c r="E16" s="3289"/>
      <c r="F16" s="3289"/>
      <c r="G16" s="3289"/>
      <c r="H16" s="3289"/>
      <c r="I16" s="3289"/>
      <c r="J16" s="3289"/>
      <c r="K16" s="3289"/>
      <c r="L16" s="3289"/>
      <c r="M16" s="77"/>
    </row>
    <row r="17" spans="1:13" ht="8.25" customHeight="1">
      <c r="A17" s="4693"/>
      <c r="B17" s="3046" t="s">
        <v>26</v>
      </c>
      <c r="C17" s="145"/>
      <c r="D17" s="466"/>
      <c r="E17" s="466"/>
      <c r="F17" s="466"/>
      <c r="G17" s="466"/>
      <c r="H17" s="466"/>
      <c r="I17" s="466"/>
      <c r="J17" s="466"/>
      <c r="K17" s="466"/>
      <c r="L17" s="466"/>
      <c r="M17" s="79"/>
    </row>
    <row r="18" spans="1:13" ht="9" customHeight="1">
      <c r="A18" s="4693"/>
      <c r="B18" s="3047"/>
      <c r="C18" s="146"/>
      <c r="D18" s="81"/>
      <c r="E18" s="82"/>
      <c r="F18" s="81"/>
      <c r="G18" s="82"/>
      <c r="H18" s="81"/>
      <c r="I18" s="82"/>
      <c r="J18" s="81"/>
      <c r="K18" s="82"/>
      <c r="L18" s="82"/>
      <c r="M18" s="83"/>
    </row>
    <row r="19" spans="1:13">
      <c r="A19" s="4693"/>
      <c r="B19" s="3047"/>
      <c r="C19" s="1189" t="s">
        <v>27</v>
      </c>
      <c r="D19" s="85"/>
      <c r="E19" s="84" t="s">
        <v>28</v>
      </c>
      <c r="F19" s="85"/>
      <c r="G19" s="84" t="s">
        <v>29</v>
      </c>
      <c r="H19" s="85"/>
      <c r="I19" s="84" t="s">
        <v>30</v>
      </c>
      <c r="J19" s="85"/>
      <c r="K19" s="84" t="s">
        <v>31</v>
      </c>
      <c r="L19" s="86"/>
      <c r="M19" s="87"/>
    </row>
    <row r="20" spans="1:13">
      <c r="A20" s="4693"/>
      <c r="B20" s="3047"/>
      <c r="C20" s="1189" t="s">
        <v>32</v>
      </c>
      <c r="D20" s="114"/>
      <c r="E20" s="84" t="s">
        <v>33</v>
      </c>
      <c r="F20" s="88"/>
      <c r="G20" s="84" t="s">
        <v>34</v>
      </c>
      <c r="H20" s="88"/>
      <c r="I20" s="84" t="s">
        <v>35</v>
      </c>
      <c r="J20" s="114" t="s">
        <v>77</v>
      </c>
      <c r="K20" s="84" t="s">
        <v>37</v>
      </c>
      <c r="L20" s="86"/>
      <c r="M20" s="87"/>
    </row>
    <row r="21" spans="1:13">
      <c r="A21" s="4693"/>
      <c r="B21" s="3047"/>
      <c r="C21" s="1189" t="s">
        <v>38</v>
      </c>
      <c r="D21" s="88"/>
      <c r="E21" s="84" t="s">
        <v>39</v>
      </c>
      <c r="F21" s="425"/>
      <c r="G21" s="425"/>
      <c r="H21" s="425"/>
      <c r="I21" s="425"/>
      <c r="J21" s="425"/>
      <c r="K21" s="425"/>
      <c r="L21" s="425"/>
      <c r="M21" s="1515"/>
    </row>
    <row r="22" spans="1:13" ht="9.75" customHeight="1">
      <c r="A22" s="4693"/>
      <c r="B22" s="3048"/>
      <c r="C22" s="1193"/>
      <c r="D22" s="90"/>
      <c r="E22" s="90"/>
      <c r="F22" s="90"/>
      <c r="G22" s="90"/>
      <c r="H22" s="90"/>
      <c r="I22" s="90"/>
      <c r="J22" s="90"/>
      <c r="K22" s="90"/>
      <c r="L22" s="90"/>
      <c r="M22" s="91"/>
    </row>
    <row r="23" spans="1:13" ht="11.25" customHeight="1">
      <c r="A23" s="4693"/>
      <c r="B23" s="3046" t="s">
        <v>40</v>
      </c>
      <c r="C23" s="1194"/>
      <c r="D23" s="92"/>
      <c r="E23" s="92"/>
      <c r="F23" s="92"/>
      <c r="G23" s="92"/>
      <c r="H23" s="92"/>
      <c r="I23" s="92"/>
      <c r="J23" s="92"/>
      <c r="K23" s="92"/>
      <c r="M23" s="14"/>
    </row>
    <row r="24" spans="1:13">
      <c r="A24" s="4693"/>
      <c r="B24" s="3047"/>
      <c r="C24" s="1189" t="s">
        <v>41</v>
      </c>
      <c r="D24" s="88"/>
      <c r="E24" s="93"/>
      <c r="F24" s="84" t="s">
        <v>42</v>
      </c>
      <c r="G24" s="114"/>
      <c r="H24" s="93"/>
      <c r="I24" s="84" t="s">
        <v>43</v>
      </c>
      <c r="J24" s="114"/>
      <c r="K24" s="93"/>
      <c r="M24" s="14"/>
    </row>
    <row r="25" spans="1:13">
      <c r="A25" s="4693"/>
      <c r="B25" s="3047"/>
      <c r="C25" s="1189" t="s">
        <v>44</v>
      </c>
      <c r="D25" s="37"/>
      <c r="F25" s="84" t="s">
        <v>45</v>
      </c>
      <c r="G25" s="114" t="s">
        <v>77</v>
      </c>
      <c r="I25" s="38"/>
      <c r="K25" s="252"/>
      <c r="M25" s="14"/>
    </row>
    <row r="26" spans="1:13" ht="9" customHeight="1">
      <c r="A26" s="4693"/>
      <c r="B26" s="3047"/>
      <c r="C26" s="1195"/>
      <c r="D26" s="94"/>
      <c r="E26" s="94"/>
      <c r="F26" s="94"/>
      <c r="G26" s="94"/>
      <c r="H26" s="94"/>
      <c r="I26" s="94"/>
      <c r="J26" s="94"/>
      <c r="K26" s="94"/>
      <c r="M26" s="14"/>
    </row>
    <row r="27" spans="1:13">
      <c r="A27" s="4693"/>
      <c r="B27" s="95" t="s">
        <v>46</v>
      </c>
      <c r="C27" s="1200"/>
      <c r="D27" s="93"/>
      <c r="E27" s="93"/>
      <c r="F27" s="93"/>
      <c r="G27" s="93"/>
      <c r="H27" s="93"/>
      <c r="I27" s="93"/>
      <c r="J27" s="93"/>
      <c r="K27" s="93"/>
      <c r="L27" s="93"/>
      <c r="M27" s="96"/>
    </row>
    <row r="28" spans="1:13">
      <c r="A28" s="4693"/>
      <c r="B28" s="95"/>
      <c r="C28" s="1198" t="s">
        <v>47</v>
      </c>
      <c r="D28" s="339" t="s">
        <v>112</v>
      </c>
      <c r="E28" s="93"/>
      <c r="F28" s="99" t="s">
        <v>48</v>
      </c>
      <c r="G28" s="88">
        <v>2017</v>
      </c>
      <c r="H28" s="93"/>
      <c r="I28" s="99" t="s">
        <v>50</v>
      </c>
      <c r="J28" s="3188" t="s">
        <v>195</v>
      </c>
      <c r="K28" s="3189"/>
      <c r="L28" s="3190"/>
      <c r="M28" s="96"/>
    </row>
    <row r="29" spans="1:13">
      <c r="A29" s="4693"/>
      <c r="B29" s="72"/>
      <c r="C29" s="1193"/>
      <c r="D29" s="90"/>
      <c r="E29" s="90"/>
      <c r="F29" s="90"/>
      <c r="G29" s="90"/>
      <c r="H29" s="90"/>
      <c r="I29" s="90"/>
      <c r="J29" s="90"/>
      <c r="K29" s="90"/>
      <c r="L29" s="90"/>
      <c r="M29" s="91"/>
    </row>
    <row r="30" spans="1:13">
      <c r="A30" s="4693"/>
      <c r="B30" s="3046" t="s">
        <v>53</v>
      </c>
      <c r="C30" s="166"/>
      <c r="D30" s="100"/>
      <c r="E30" s="100"/>
      <c r="F30" s="100"/>
      <c r="G30" s="100"/>
      <c r="H30" s="100"/>
      <c r="I30" s="100"/>
      <c r="J30" s="100"/>
      <c r="K30" s="100"/>
      <c r="M30" s="14"/>
    </row>
    <row r="31" spans="1:13" ht="16.5">
      <c r="A31" s="4693"/>
      <c r="B31" s="3047"/>
      <c r="C31" s="1200" t="s">
        <v>54</v>
      </c>
      <c r="D31" s="946">
        <v>43466</v>
      </c>
      <c r="E31" s="101"/>
      <c r="F31" s="93" t="s">
        <v>55</v>
      </c>
      <c r="G31" s="1688">
        <v>47118</v>
      </c>
      <c r="H31" s="101"/>
      <c r="I31" s="99"/>
      <c r="J31" s="101"/>
      <c r="K31" s="101"/>
      <c r="M31" s="14"/>
    </row>
    <row r="32" spans="1:13">
      <c r="A32" s="4693"/>
      <c r="B32" s="3048"/>
      <c r="C32" s="1193"/>
      <c r="D32" s="102"/>
      <c r="E32" s="103"/>
      <c r="F32" s="90"/>
      <c r="G32" s="103"/>
      <c r="H32" s="103"/>
      <c r="I32" s="104"/>
      <c r="J32" s="103"/>
      <c r="K32" s="103"/>
      <c r="M32" s="14"/>
    </row>
    <row r="33" spans="1:13">
      <c r="A33" s="4693"/>
      <c r="B33" s="3046" t="s">
        <v>56</v>
      </c>
      <c r="C33" s="536"/>
      <c r="D33" s="105"/>
      <c r="E33" s="105"/>
      <c r="F33" s="105"/>
      <c r="G33" s="105"/>
      <c r="H33" s="105"/>
      <c r="I33" s="105"/>
      <c r="J33" s="105"/>
      <c r="K33" s="105"/>
      <c r="L33" s="105"/>
      <c r="M33" s="106"/>
    </row>
    <row r="34" spans="1:13">
      <c r="A34" s="4693"/>
      <c r="B34" s="3047"/>
      <c r="C34" s="170"/>
      <c r="D34" s="461">
        <v>2018</v>
      </c>
      <c r="E34" s="461"/>
      <c r="F34" s="461">
        <v>2019</v>
      </c>
      <c r="G34" s="461"/>
      <c r="H34" s="388">
        <v>2020</v>
      </c>
      <c r="I34" s="388"/>
      <c r="J34" s="388">
        <v>2021</v>
      </c>
      <c r="K34" s="461"/>
      <c r="L34" s="461">
        <v>2022</v>
      </c>
      <c r="M34" s="106"/>
    </row>
    <row r="35" spans="1:13">
      <c r="A35" s="4693"/>
      <c r="B35" s="3047"/>
      <c r="C35" s="170"/>
      <c r="D35" s="430"/>
      <c r="E35" s="383"/>
      <c r="F35" s="274">
        <v>1</v>
      </c>
      <c r="G35" s="383"/>
      <c r="H35" s="274">
        <v>1</v>
      </c>
      <c r="I35" s="383"/>
      <c r="J35" s="274">
        <v>1</v>
      </c>
      <c r="K35" s="383"/>
      <c r="L35" s="274">
        <v>1</v>
      </c>
      <c r="M35" s="385"/>
    </row>
    <row r="36" spans="1:13">
      <c r="A36" s="4693"/>
      <c r="B36" s="3047"/>
      <c r="C36" s="170"/>
      <c r="D36" s="461">
        <v>2023</v>
      </c>
      <c r="E36" s="461"/>
      <c r="F36" s="461">
        <v>2024</v>
      </c>
      <c r="G36" s="461"/>
      <c r="H36" s="388">
        <v>2025</v>
      </c>
      <c r="I36" s="388"/>
      <c r="J36" s="388">
        <v>2026</v>
      </c>
      <c r="K36" s="461"/>
      <c r="L36" s="461">
        <v>2027</v>
      </c>
      <c r="M36" s="83"/>
    </row>
    <row r="37" spans="1:13">
      <c r="A37" s="4693"/>
      <c r="B37" s="3047"/>
      <c r="C37" s="170"/>
      <c r="D37" s="274">
        <v>1</v>
      </c>
      <c r="E37" s="383"/>
      <c r="F37" s="274">
        <v>1</v>
      </c>
      <c r="G37" s="383"/>
      <c r="H37" s="274">
        <v>1</v>
      </c>
      <c r="I37" s="383"/>
      <c r="J37" s="274">
        <v>1</v>
      </c>
      <c r="K37" s="383"/>
      <c r="L37" s="274">
        <v>1</v>
      </c>
      <c r="M37" s="385"/>
    </row>
    <row r="38" spans="1:13">
      <c r="A38" s="4693"/>
      <c r="B38" s="3047"/>
      <c r="C38" s="170"/>
      <c r="D38" s="461">
        <v>2028</v>
      </c>
      <c r="E38" s="461"/>
      <c r="F38" s="461">
        <v>2029</v>
      </c>
      <c r="G38" s="461"/>
      <c r="H38" s="388">
        <v>2030</v>
      </c>
      <c r="I38" s="388"/>
      <c r="J38" s="388">
        <v>2031</v>
      </c>
      <c r="K38" s="461"/>
      <c r="L38" s="461" t="s">
        <v>71</v>
      </c>
      <c r="M38" s="83"/>
    </row>
    <row r="39" spans="1:13">
      <c r="A39" s="4693"/>
      <c r="B39" s="3047"/>
      <c r="C39" s="170"/>
      <c r="D39" s="274">
        <v>1</v>
      </c>
      <c r="E39" s="383"/>
      <c r="F39" s="274"/>
      <c r="G39" s="383"/>
      <c r="H39" s="274"/>
      <c r="I39" s="383"/>
      <c r="J39" s="274"/>
      <c r="K39" s="383"/>
      <c r="L39" s="274"/>
      <c r="M39" s="385"/>
    </row>
    <row r="40" spans="1:13">
      <c r="A40" s="4693"/>
      <c r="B40" s="3047"/>
      <c r="C40" s="170"/>
      <c r="D40" s="109" t="s">
        <v>71</v>
      </c>
      <c r="E40" s="384"/>
      <c r="F40" s="109" t="s">
        <v>72</v>
      </c>
      <c r="G40" s="384"/>
      <c r="H40" s="109"/>
      <c r="I40" s="384"/>
      <c r="J40" s="109"/>
      <c r="K40" s="384"/>
      <c r="L40" s="109"/>
      <c r="M40" s="385"/>
    </row>
    <row r="41" spans="1:13">
      <c r="A41" s="4693"/>
      <c r="B41" s="3047"/>
      <c r="C41" s="170"/>
      <c r="D41" s="274"/>
      <c r="E41" s="383"/>
      <c r="F41" s="3133">
        <v>1</v>
      </c>
      <c r="G41" s="3134"/>
      <c r="H41" s="3132"/>
      <c r="I41" s="3132"/>
      <c r="J41" s="109"/>
      <c r="K41" s="384"/>
      <c r="L41" s="109"/>
      <c r="M41" s="385"/>
    </row>
    <row r="42" spans="1:13">
      <c r="A42" s="4693"/>
      <c r="B42" s="3047"/>
      <c r="C42" s="170"/>
      <c r="D42" s="109"/>
      <c r="E42" s="384"/>
      <c r="F42" s="109"/>
      <c r="G42" s="384"/>
      <c r="H42" s="109"/>
      <c r="I42" s="384"/>
      <c r="J42" s="109"/>
      <c r="K42" s="384"/>
      <c r="L42" s="109"/>
      <c r="M42" s="385"/>
    </row>
    <row r="43" spans="1:13" ht="18" customHeight="1">
      <c r="A43" s="4693"/>
      <c r="B43" s="3046" t="s">
        <v>73</v>
      </c>
      <c r="C43" s="1194"/>
      <c r="D43" s="92"/>
      <c r="E43" s="92"/>
      <c r="F43" s="92"/>
      <c r="G43" s="92"/>
      <c r="H43" s="92"/>
      <c r="I43" s="92"/>
      <c r="J43" s="92"/>
      <c r="K43" s="92"/>
      <c r="M43" s="14"/>
    </row>
    <row r="44" spans="1:13">
      <c r="A44" s="4693"/>
      <c r="B44" s="3047"/>
      <c r="C44" s="53"/>
      <c r="D44" s="112" t="s">
        <v>74</v>
      </c>
      <c r="E44" s="113" t="s">
        <v>75</v>
      </c>
      <c r="F44" s="3227" t="s">
        <v>76</v>
      </c>
      <c r="G44" s="3137"/>
      <c r="H44" s="461"/>
      <c r="I44" s="335" t="s">
        <v>39</v>
      </c>
      <c r="J44" s="335"/>
      <c r="K44" s="335"/>
      <c r="M44" s="14"/>
    </row>
    <row r="45" spans="1:13">
      <c r="A45" s="4693"/>
      <c r="B45" s="3047"/>
      <c r="C45" s="53"/>
      <c r="D45" s="56"/>
      <c r="E45" s="114" t="s">
        <v>36</v>
      </c>
      <c r="F45" s="3227"/>
      <c r="G45" s="3138"/>
      <c r="H45" s="93"/>
      <c r="I45" s="3228"/>
      <c r="J45" s="3228"/>
      <c r="M45" s="14"/>
    </row>
    <row r="46" spans="1:13">
      <c r="A46" s="4693"/>
      <c r="B46" s="3048"/>
      <c r="C46" s="181"/>
      <c r="D46" s="115"/>
      <c r="E46" s="115"/>
      <c r="F46" s="115"/>
      <c r="G46" s="115"/>
      <c r="H46" s="115"/>
      <c r="I46" s="115"/>
      <c r="J46" s="115"/>
      <c r="K46" s="115"/>
      <c r="M46" s="14"/>
    </row>
    <row r="47" spans="1:13" ht="36.75" customHeight="1">
      <c r="A47" s="4693"/>
      <c r="B47" s="251" t="s">
        <v>78</v>
      </c>
      <c r="C47" s="3288" t="s">
        <v>1592</v>
      </c>
      <c r="D47" s="3289"/>
      <c r="E47" s="3289"/>
      <c r="F47" s="3289"/>
      <c r="G47" s="3289"/>
      <c r="H47" s="3289"/>
      <c r="I47" s="3289"/>
      <c r="J47" s="3289"/>
      <c r="K47" s="3289"/>
      <c r="L47" s="3289"/>
      <c r="M47" s="3290"/>
    </row>
    <row r="48" spans="1:13">
      <c r="A48" s="4693"/>
      <c r="B48" s="251" t="s">
        <v>79</v>
      </c>
      <c r="C48" s="3288" t="s">
        <v>1593</v>
      </c>
      <c r="D48" s="3289"/>
      <c r="E48" s="3289"/>
      <c r="F48" s="3289"/>
      <c r="G48" s="3289"/>
      <c r="H48" s="3289"/>
      <c r="I48" s="3289"/>
      <c r="J48" s="3289"/>
      <c r="K48" s="3289"/>
      <c r="L48" s="3289"/>
      <c r="M48" s="3290"/>
    </row>
    <row r="49" spans="1:13">
      <c r="A49" s="4693"/>
      <c r="B49" s="251" t="s">
        <v>80</v>
      </c>
      <c r="C49" s="3288" t="s">
        <v>121</v>
      </c>
      <c r="D49" s="3289"/>
      <c r="E49" s="3289"/>
      <c r="F49" s="3289"/>
      <c r="G49" s="3289"/>
      <c r="H49" s="3289"/>
      <c r="I49" s="3289"/>
      <c r="J49" s="3289"/>
      <c r="K49" s="3289"/>
      <c r="L49" s="3289"/>
      <c r="M49" s="3290"/>
    </row>
    <row r="50" spans="1:13">
      <c r="A50" s="4693"/>
      <c r="B50" s="251" t="s">
        <v>81</v>
      </c>
      <c r="C50" s="3288" t="s">
        <v>112</v>
      </c>
      <c r="D50" s="3289"/>
      <c r="E50" s="3289"/>
      <c r="F50" s="3289"/>
      <c r="G50" s="3289"/>
      <c r="H50" s="3289"/>
      <c r="I50" s="3289"/>
      <c r="J50" s="3289"/>
      <c r="K50" s="3289"/>
      <c r="L50" s="3289"/>
      <c r="M50" s="3290"/>
    </row>
    <row r="51" spans="1:13" ht="15.75" customHeight="1">
      <c r="A51" s="3223" t="s">
        <v>82</v>
      </c>
      <c r="B51" s="119" t="s">
        <v>83</v>
      </c>
      <c r="C51" s="3054" t="s">
        <v>1594</v>
      </c>
      <c r="D51" s="3055"/>
      <c r="E51" s="3055"/>
      <c r="F51" s="3055"/>
      <c r="G51" s="3055"/>
      <c r="H51" s="3055"/>
      <c r="I51" s="3055"/>
      <c r="J51" s="3055"/>
      <c r="K51" s="3055"/>
      <c r="L51" s="3055"/>
      <c r="M51" s="3056"/>
    </row>
    <row r="52" spans="1:13">
      <c r="A52" s="3224"/>
      <c r="B52" s="119" t="s">
        <v>85</v>
      </c>
      <c r="C52" s="3054" t="s">
        <v>1595</v>
      </c>
      <c r="D52" s="3055"/>
      <c r="E52" s="3055"/>
      <c r="F52" s="3055"/>
      <c r="G52" s="3055"/>
      <c r="H52" s="3055"/>
      <c r="I52" s="3055"/>
      <c r="J52" s="3055"/>
      <c r="K52" s="3055"/>
      <c r="L52" s="3055"/>
      <c r="M52" s="3056"/>
    </row>
    <row r="53" spans="1:13">
      <c r="A53" s="3224"/>
      <c r="B53" s="119" t="s">
        <v>87</v>
      </c>
      <c r="C53" s="3054" t="s">
        <v>977</v>
      </c>
      <c r="D53" s="3055"/>
      <c r="E53" s="3055"/>
      <c r="F53" s="3055"/>
      <c r="G53" s="3055"/>
      <c r="H53" s="3055"/>
      <c r="I53" s="3055"/>
      <c r="J53" s="3055"/>
      <c r="K53" s="3055"/>
      <c r="L53" s="3055"/>
      <c r="M53" s="3056"/>
    </row>
    <row r="54" spans="1:13" ht="15.75" customHeight="1">
      <c r="A54" s="3224"/>
      <c r="B54" s="122" t="s">
        <v>89</v>
      </c>
      <c r="C54" s="3054" t="s">
        <v>1596</v>
      </c>
      <c r="D54" s="3055"/>
      <c r="E54" s="3055"/>
      <c r="F54" s="3055"/>
      <c r="G54" s="3055"/>
      <c r="H54" s="3055"/>
      <c r="I54" s="3055"/>
      <c r="J54" s="3055"/>
      <c r="K54" s="3055"/>
      <c r="L54" s="3055"/>
      <c r="M54" s="3056"/>
    </row>
    <row r="55" spans="1:13" ht="15.75" customHeight="1">
      <c r="A55" s="3224"/>
      <c r="B55" s="119" t="s">
        <v>91</v>
      </c>
      <c r="C55" s="4919" t="s">
        <v>1597</v>
      </c>
      <c r="D55" s="3055"/>
      <c r="E55" s="3055"/>
      <c r="F55" s="3055"/>
      <c r="G55" s="3055"/>
      <c r="H55" s="3055"/>
      <c r="I55" s="3055"/>
      <c r="J55" s="3055"/>
      <c r="K55" s="3055"/>
      <c r="L55" s="3055"/>
      <c r="M55" s="3056"/>
    </row>
    <row r="56" spans="1:13" ht="16.5" thickBot="1">
      <c r="A56" s="3225"/>
      <c r="B56" s="119" t="s">
        <v>93</v>
      </c>
      <c r="C56" s="3054" t="s">
        <v>1363</v>
      </c>
      <c r="D56" s="3055"/>
      <c r="E56" s="3055"/>
      <c r="F56" s="3055"/>
      <c r="G56" s="3055"/>
      <c r="H56" s="3055"/>
      <c r="I56" s="3055"/>
      <c r="J56" s="3055"/>
      <c r="K56" s="3055"/>
      <c r="L56" s="3055"/>
      <c r="M56" s="3056"/>
    </row>
    <row r="57" spans="1:13" ht="15.75" customHeight="1">
      <c r="A57" s="3223" t="s">
        <v>95</v>
      </c>
      <c r="B57" s="123" t="s">
        <v>96</v>
      </c>
      <c r="C57" s="3054" t="s">
        <v>991</v>
      </c>
      <c r="D57" s="3055"/>
      <c r="E57" s="3055"/>
      <c r="F57" s="3055"/>
      <c r="G57" s="3055"/>
      <c r="H57" s="3055"/>
      <c r="I57" s="3055"/>
      <c r="J57" s="3055"/>
      <c r="K57" s="3055"/>
      <c r="L57" s="3055"/>
      <c r="M57" s="3056"/>
    </row>
    <row r="58" spans="1:13" ht="30" customHeight="1">
      <c r="A58" s="3224"/>
      <c r="B58" s="123" t="s">
        <v>98</v>
      </c>
      <c r="C58" s="3054" t="s">
        <v>768</v>
      </c>
      <c r="D58" s="3055"/>
      <c r="E58" s="3055"/>
      <c r="F58" s="3055"/>
      <c r="G58" s="3055"/>
      <c r="H58" s="3055"/>
      <c r="I58" s="3055"/>
      <c r="J58" s="3055"/>
      <c r="K58" s="3055"/>
      <c r="L58" s="3055"/>
      <c r="M58" s="3056"/>
    </row>
    <row r="59" spans="1:13" ht="25.5" customHeight="1" thickBot="1">
      <c r="A59" s="3224"/>
      <c r="B59" s="124" t="s">
        <v>12</v>
      </c>
      <c r="C59" s="3054" t="s">
        <v>978</v>
      </c>
      <c r="D59" s="3055"/>
      <c r="E59" s="3055"/>
      <c r="F59" s="3055"/>
      <c r="G59" s="3055"/>
      <c r="H59" s="3055"/>
      <c r="I59" s="3055"/>
      <c r="J59" s="3055"/>
      <c r="K59" s="3055"/>
      <c r="L59" s="3055"/>
      <c r="M59" s="3056"/>
    </row>
    <row r="60" spans="1:13" ht="16.5" thickBot="1">
      <c r="A60" s="125" t="s">
        <v>100</v>
      </c>
      <c r="B60" s="1516"/>
      <c r="C60" s="3796" t="s">
        <v>128</v>
      </c>
      <c r="D60" s="3089"/>
      <c r="E60" s="3089"/>
      <c r="F60" s="3089"/>
      <c r="G60" s="3089"/>
      <c r="H60" s="3089"/>
      <c r="I60" s="3089"/>
      <c r="J60" s="3089"/>
      <c r="K60" s="3089"/>
      <c r="L60" s="3089"/>
      <c r="M60" s="3090"/>
    </row>
  </sheetData>
  <mergeCells count="48">
    <mergeCell ref="A57:A59"/>
    <mergeCell ref="C57:M57"/>
    <mergeCell ref="C58:M58"/>
    <mergeCell ref="C59:M59"/>
    <mergeCell ref="A51:A56"/>
    <mergeCell ref="C60:M60"/>
    <mergeCell ref="C47:M47"/>
    <mergeCell ref="C48:M48"/>
    <mergeCell ref="C49:M49"/>
    <mergeCell ref="C50:M50"/>
    <mergeCell ref="C51:M51"/>
    <mergeCell ref="C52:M52"/>
    <mergeCell ref="C53:M53"/>
    <mergeCell ref="C54:M54"/>
    <mergeCell ref="C55:M55"/>
    <mergeCell ref="C56:M56"/>
    <mergeCell ref="C13:M13"/>
    <mergeCell ref="C14:M14"/>
    <mergeCell ref="A15:A50"/>
    <mergeCell ref="D15:M15"/>
    <mergeCell ref="C16:L16"/>
    <mergeCell ref="B17:B22"/>
    <mergeCell ref="B23:B26"/>
    <mergeCell ref="J28:L28"/>
    <mergeCell ref="B30:B32"/>
    <mergeCell ref="B33:B42"/>
    <mergeCell ref="F41:G41"/>
    <mergeCell ref="H41:I41"/>
    <mergeCell ref="B43:B46"/>
    <mergeCell ref="F44:F45"/>
    <mergeCell ref="G44:G45"/>
    <mergeCell ref="I45:J45"/>
    <mergeCell ref="C12:M12"/>
    <mergeCell ref="A3:A14"/>
    <mergeCell ref="C3:M3"/>
    <mergeCell ref="C4:M4"/>
    <mergeCell ref="D5:M5"/>
    <mergeCell ref="C6:M6"/>
    <mergeCell ref="C7:M7"/>
    <mergeCell ref="D8:G8"/>
    <mergeCell ref="J8:M8"/>
    <mergeCell ref="B9:B11"/>
    <mergeCell ref="C10:D10"/>
    <mergeCell ref="F10:G10"/>
    <mergeCell ref="I10:J10"/>
    <mergeCell ref="C11:D11"/>
    <mergeCell ref="F11:G11"/>
    <mergeCell ref="I11:J11"/>
  </mergeCells>
  <dataValidations count="1">
    <dataValidation allowBlank="1" sqref="K16:L27 M16:M1048576 K2:L11 N1:XFD1048576 M1:M11 A1:C1048576 D1:J11 E14:M14 E16:J33 D14:D33 K29:L33 D34:L1048576" xr:uid="{00000000-0002-0000-8400-000000000000}"/>
  </dataValidations>
  <hyperlinks>
    <hyperlink ref="C55" r:id="rId1" xr:uid="{00000000-0004-0000-8400-000000000000}"/>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tabColor rgb="FFFFFFFF"/>
  </sheetPr>
  <dimension ref="A1:O60"/>
  <sheetViews>
    <sheetView showGridLines="0" workbookViewId="0">
      <selection activeCell="C9" sqref="C9:D9"/>
    </sheetView>
  </sheetViews>
  <sheetFormatPr baseColWidth="10" defaultColWidth="11.42578125" defaultRowHeight="15.75"/>
  <cols>
    <col min="1" max="1" width="21.42578125" style="1495" customWidth="1"/>
    <col min="2" max="2" width="35.7109375" style="1495" customWidth="1"/>
    <col min="3" max="13" width="14.28515625" style="1495" customWidth="1"/>
    <col min="14" max="16384" width="11.42578125" style="1495"/>
  </cols>
  <sheetData>
    <row r="1" spans="1:13" ht="22.5" customHeight="1" thickBot="1">
      <c r="A1" s="1790"/>
      <c r="B1" s="4714" t="s">
        <v>1565</v>
      </c>
      <c r="C1" s="4714"/>
      <c r="D1" s="4714"/>
      <c r="E1" s="4714"/>
      <c r="F1" s="4714"/>
      <c r="G1" s="4714"/>
      <c r="H1" s="4714"/>
      <c r="I1" s="4714"/>
      <c r="J1" s="4714"/>
      <c r="K1" s="4714"/>
      <c r="L1" s="4714"/>
      <c r="M1" s="4715"/>
    </row>
    <row r="2" spans="1:13">
      <c r="A2" s="4716" t="s">
        <v>0</v>
      </c>
      <c r="B2" s="272" t="s">
        <v>1</v>
      </c>
      <c r="C2" s="4285" t="s">
        <v>1555</v>
      </c>
      <c r="D2" s="4286"/>
      <c r="E2" s="4286"/>
      <c r="F2" s="4286"/>
      <c r="G2" s="4286"/>
      <c r="H2" s="4286"/>
      <c r="I2" s="4286"/>
      <c r="J2" s="4286"/>
      <c r="K2" s="4286"/>
      <c r="L2" s="4286"/>
      <c r="M2" s="4287"/>
    </row>
    <row r="3" spans="1:13" ht="31.5">
      <c r="A3" s="4717"/>
      <c r="B3" s="251" t="s">
        <v>3</v>
      </c>
      <c r="C3" s="3054" t="s">
        <v>1545</v>
      </c>
      <c r="D3" s="3055"/>
      <c r="E3" s="3055"/>
      <c r="F3" s="3055"/>
      <c r="G3" s="3055"/>
      <c r="H3" s="3055"/>
      <c r="I3" s="3055"/>
      <c r="J3" s="3055"/>
      <c r="K3" s="3055"/>
      <c r="L3" s="3055"/>
      <c r="M3" s="3056"/>
    </row>
    <row r="4" spans="1:13">
      <c r="A4" s="4717"/>
      <c r="B4" s="72" t="s">
        <v>5</v>
      </c>
      <c r="C4" s="132" t="s">
        <v>75</v>
      </c>
      <c r="D4" s="120"/>
      <c r="E4" s="120"/>
      <c r="F4" s="120"/>
      <c r="G4" s="120"/>
      <c r="H4" s="120"/>
      <c r="I4" s="120"/>
      <c r="J4" s="120"/>
      <c r="K4" s="120"/>
      <c r="L4" s="120"/>
      <c r="M4" s="121"/>
    </row>
    <row r="5" spans="1:13">
      <c r="A5" s="4717"/>
      <c r="B5" s="72" t="s">
        <v>7</v>
      </c>
      <c r="C5" s="1791" t="s">
        <v>145</v>
      </c>
      <c r="D5" s="120"/>
      <c r="E5" s="120"/>
      <c r="F5" s="120"/>
      <c r="G5" s="120"/>
      <c r="H5" s="120"/>
      <c r="I5" s="120"/>
      <c r="J5" s="120"/>
      <c r="K5" s="120"/>
      <c r="L5" s="120"/>
      <c r="M5" s="121"/>
    </row>
    <row r="6" spans="1:13">
      <c r="A6" s="4717"/>
      <c r="B6" s="72" t="s">
        <v>9</v>
      </c>
      <c r="C6" s="132" t="s">
        <v>145</v>
      </c>
      <c r="D6" s="120"/>
      <c r="E6" s="120"/>
      <c r="F6" s="120"/>
      <c r="G6" s="120"/>
      <c r="H6" s="120"/>
      <c r="I6" s="120"/>
      <c r="J6" s="120"/>
      <c r="K6" s="120"/>
      <c r="L6" s="120"/>
      <c r="M6" s="121"/>
    </row>
    <row r="7" spans="1:13">
      <c r="A7" s="4717"/>
      <c r="B7" s="251" t="s">
        <v>11</v>
      </c>
      <c r="C7" s="1791" t="s">
        <v>1028</v>
      </c>
      <c r="E7" s="135"/>
      <c r="F7" s="135"/>
      <c r="G7" s="69"/>
      <c r="H7" s="70" t="s">
        <v>12</v>
      </c>
      <c r="I7" s="135" t="s">
        <v>187</v>
      </c>
      <c r="J7" s="135"/>
      <c r="K7" s="135"/>
      <c r="L7" s="135"/>
      <c r="M7" s="140"/>
    </row>
    <row r="8" spans="1:13">
      <c r="A8" s="4717"/>
      <c r="B8" s="3046" t="s">
        <v>13</v>
      </c>
      <c r="C8" s="1644"/>
      <c r="D8" s="1645"/>
      <c r="E8" s="1645"/>
      <c r="F8" s="1645"/>
      <c r="G8" s="1645"/>
      <c r="H8" s="1645"/>
      <c r="I8" s="1645"/>
      <c r="J8" s="1645"/>
      <c r="K8" s="1645"/>
      <c r="L8" s="1646"/>
      <c r="M8" s="1647"/>
    </row>
    <row r="9" spans="1:13">
      <c r="A9" s="4717"/>
      <c r="B9" s="3047"/>
      <c r="C9" s="4920" t="s">
        <v>187</v>
      </c>
      <c r="D9" s="4921"/>
      <c r="E9" s="388"/>
      <c r="F9" s="3792"/>
      <c r="G9" s="3792"/>
      <c r="H9" s="388"/>
      <c r="I9" s="3792"/>
      <c r="J9" s="3792"/>
      <c r="K9" s="388"/>
      <c r="M9" s="1648"/>
    </row>
    <row r="10" spans="1:13">
      <c r="A10" s="4717"/>
      <c r="B10" s="3048"/>
      <c r="C10" s="4922" t="s">
        <v>17</v>
      </c>
      <c r="D10" s="4757"/>
      <c r="E10" s="388"/>
      <c r="F10" s="4757" t="s">
        <v>17</v>
      </c>
      <c r="G10" s="4757"/>
      <c r="H10" s="388"/>
      <c r="I10" s="4757" t="s">
        <v>17</v>
      </c>
      <c r="J10" s="4757"/>
      <c r="K10" s="388"/>
      <c r="M10" s="1648"/>
    </row>
    <row r="11" spans="1:13" ht="300" customHeight="1">
      <c r="A11" s="4717"/>
      <c r="B11" s="251" t="s">
        <v>18</v>
      </c>
      <c r="C11" s="4028" t="s">
        <v>1556</v>
      </c>
      <c r="D11" s="3994"/>
      <c r="E11" s="3994"/>
      <c r="F11" s="3994"/>
      <c r="G11" s="3994"/>
      <c r="H11" s="3994"/>
      <c r="I11" s="3994"/>
      <c r="J11" s="3994"/>
      <c r="K11" s="3994"/>
      <c r="L11" s="3994"/>
      <c r="M11" s="4029"/>
    </row>
    <row r="12" spans="1:13" ht="126.75" customHeight="1">
      <c r="A12" s="4717"/>
      <c r="B12" s="251" t="s">
        <v>136</v>
      </c>
      <c r="C12" s="3288" t="s">
        <v>1557</v>
      </c>
      <c r="D12" s="3289"/>
      <c r="E12" s="3289"/>
      <c r="F12" s="3289"/>
      <c r="G12" s="3289"/>
      <c r="H12" s="3289"/>
      <c r="I12" s="3289"/>
      <c r="J12" s="3289"/>
      <c r="K12" s="3289"/>
      <c r="L12" s="3289"/>
      <c r="M12" s="3290"/>
    </row>
    <row r="13" spans="1:13" ht="47.25">
      <c r="A13" s="4717"/>
      <c r="B13" s="251" t="s">
        <v>19</v>
      </c>
      <c r="C13" s="4028" t="s">
        <v>1354</v>
      </c>
      <c r="D13" s="3994"/>
      <c r="E13" s="3994"/>
      <c r="F13" s="3994"/>
      <c r="G13" s="3994"/>
      <c r="H13" s="3994"/>
      <c r="I13" s="3994"/>
      <c r="J13" s="3994"/>
      <c r="K13" s="3994"/>
      <c r="L13" s="3994"/>
      <c r="M13" s="4029"/>
    </row>
    <row r="14" spans="1:13" ht="32.25" thickBot="1">
      <c r="A14" s="4718"/>
      <c r="B14" s="253" t="s">
        <v>21</v>
      </c>
      <c r="C14" s="4923" t="s">
        <v>1558</v>
      </c>
      <c r="D14" s="4924"/>
      <c r="E14" s="4924"/>
      <c r="F14" s="4924"/>
      <c r="G14" s="4924"/>
      <c r="H14" s="4924"/>
      <c r="I14" s="4924"/>
      <c r="J14" s="4924"/>
      <c r="K14" s="4924"/>
      <c r="L14" s="4924"/>
      <c r="M14" s="4925"/>
    </row>
    <row r="15" spans="1:13">
      <c r="A15" s="4722" t="s">
        <v>22</v>
      </c>
      <c r="B15" s="249" t="s">
        <v>23</v>
      </c>
      <c r="C15" s="4285" t="s">
        <v>192</v>
      </c>
      <c r="D15" s="4286"/>
      <c r="E15" s="4926"/>
      <c r="F15" s="1649"/>
      <c r="G15" s="1649"/>
      <c r="H15" s="1649"/>
      <c r="I15" s="1649"/>
      <c r="J15" s="1649"/>
      <c r="K15" s="1649"/>
      <c r="L15" s="1650"/>
      <c r="M15" s="1651"/>
    </row>
    <row r="16" spans="1:13">
      <c r="A16" s="4723"/>
      <c r="B16" s="251" t="s">
        <v>110</v>
      </c>
      <c r="C16" s="3288" t="s">
        <v>1559</v>
      </c>
      <c r="D16" s="3289"/>
      <c r="E16" s="3289"/>
      <c r="F16" s="3289"/>
      <c r="G16" s="3289"/>
      <c r="H16" s="3289"/>
      <c r="I16" s="3289"/>
      <c r="J16" s="3289"/>
      <c r="K16" s="3289"/>
      <c r="L16" s="3289"/>
      <c r="M16" s="3290"/>
    </row>
    <row r="17" spans="1:13">
      <c r="A17" s="4723"/>
      <c r="B17" s="3046" t="s">
        <v>26</v>
      </c>
      <c r="C17" s="145"/>
      <c r="D17" s="466"/>
      <c r="E17" s="466"/>
      <c r="F17" s="466"/>
      <c r="G17" s="466"/>
      <c r="H17" s="466"/>
      <c r="I17" s="466"/>
      <c r="J17" s="466"/>
      <c r="K17" s="466"/>
      <c r="L17" s="466"/>
      <c r="M17" s="79"/>
    </row>
    <row r="18" spans="1:13">
      <c r="A18" s="4723"/>
      <c r="B18" s="3047"/>
      <c r="C18" s="146"/>
      <c r="D18" s="81"/>
      <c r="E18" s="82"/>
      <c r="F18" s="81"/>
      <c r="G18" s="82"/>
      <c r="H18" s="81"/>
      <c r="I18" s="82"/>
      <c r="J18" s="81"/>
      <c r="K18" s="82"/>
      <c r="L18" s="82"/>
      <c r="M18" s="83"/>
    </row>
    <row r="19" spans="1:13">
      <c r="A19" s="4723"/>
      <c r="B19" s="3047"/>
      <c r="C19" s="1189" t="s">
        <v>27</v>
      </c>
      <c r="D19" s="85"/>
      <c r="E19" s="84" t="s">
        <v>28</v>
      </c>
      <c r="F19" s="85"/>
      <c r="G19" s="84" t="s">
        <v>29</v>
      </c>
      <c r="H19" s="85"/>
      <c r="I19" s="84" t="s">
        <v>30</v>
      </c>
      <c r="J19" s="85"/>
      <c r="K19" s="84" t="s">
        <v>31</v>
      </c>
      <c r="L19" s="86"/>
      <c r="M19" s="87"/>
    </row>
    <row r="20" spans="1:13">
      <c r="A20" s="4723"/>
      <c r="B20" s="3047"/>
      <c r="C20" s="1189" t="s">
        <v>32</v>
      </c>
      <c r="D20" s="114"/>
      <c r="E20" s="84" t="s">
        <v>33</v>
      </c>
      <c r="F20" s="88"/>
      <c r="G20" s="84" t="s">
        <v>34</v>
      </c>
      <c r="H20" s="88"/>
      <c r="I20" s="84" t="s">
        <v>35</v>
      </c>
      <c r="J20" s="520" t="s">
        <v>77</v>
      </c>
      <c r="K20" s="84" t="s">
        <v>37</v>
      </c>
      <c r="L20" s="86"/>
      <c r="M20" s="87"/>
    </row>
    <row r="21" spans="1:13">
      <c r="A21" s="4723"/>
      <c r="B21" s="3047"/>
      <c r="C21" s="1189" t="s">
        <v>38</v>
      </c>
      <c r="D21" s="520"/>
      <c r="E21" s="84" t="s">
        <v>39</v>
      </c>
      <c r="F21" s="3792"/>
      <c r="G21" s="3792"/>
      <c r="H21" s="425"/>
      <c r="I21" s="425"/>
      <c r="J21" s="425"/>
      <c r="K21" s="425"/>
      <c r="L21" s="425"/>
      <c r="M21" s="1515"/>
    </row>
    <row r="22" spans="1:13">
      <c r="A22" s="4723"/>
      <c r="B22" s="3048"/>
      <c r="C22" s="1193"/>
      <c r="D22" s="90"/>
      <c r="E22" s="90"/>
      <c r="F22" s="90"/>
      <c r="G22" s="90"/>
      <c r="H22" s="90"/>
      <c r="I22" s="90"/>
      <c r="J22" s="90"/>
      <c r="K22" s="90"/>
      <c r="L22" s="90"/>
      <c r="M22" s="91"/>
    </row>
    <row r="23" spans="1:13">
      <c r="A23" s="4723"/>
      <c r="B23" s="3046" t="s">
        <v>40</v>
      </c>
      <c r="C23" s="1194"/>
      <c r="D23" s="92"/>
      <c r="E23" s="92"/>
      <c r="F23" s="92"/>
      <c r="G23" s="92"/>
      <c r="H23" s="92"/>
      <c r="I23" s="92"/>
      <c r="J23" s="92"/>
      <c r="K23" s="92"/>
      <c r="M23" s="1648"/>
    </row>
    <row r="24" spans="1:13">
      <c r="A24" s="4723"/>
      <c r="B24" s="3047"/>
      <c r="C24" s="1189" t="s">
        <v>41</v>
      </c>
      <c r="D24" s="520" t="s">
        <v>77</v>
      </c>
      <c r="E24" s="93"/>
      <c r="F24" s="84" t="s">
        <v>42</v>
      </c>
      <c r="G24" s="114"/>
      <c r="H24" s="93"/>
      <c r="I24" s="84" t="s">
        <v>43</v>
      </c>
      <c r="J24" s="520"/>
      <c r="K24" s="93"/>
      <c r="M24" s="1648"/>
    </row>
    <row r="25" spans="1:13">
      <c r="A25" s="4723"/>
      <c r="B25" s="3047"/>
      <c r="C25" s="1189" t="s">
        <v>44</v>
      </c>
      <c r="D25" s="1652"/>
      <c r="F25" s="84" t="s">
        <v>45</v>
      </c>
      <c r="G25" s="88"/>
      <c r="I25" s="1653"/>
      <c r="K25" s="388"/>
      <c r="M25" s="1648"/>
    </row>
    <row r="26" spans="1:13">
      <c r="A26" s="4723"/>
      <c r="B26" s="3047"/>
      <c r="C26" s="1195"/>
      <c r="D26" s="94"/>
      <c r="E26" s="94"/>
      <c r="F26" s="94"/>
      <c r="G26" s="94"/>
      <c r="H26" s="94"/>
      <c r="I26" s="94"/>
      <c r="J26" s="94"/>
      <c r="K26" s="94"/>
      <c r="L26" s="1655"/>
      <c r="M26" s="1656"/>
    </row>
    <row r="27" spans="1:13">
      <c r="A27" s="4723"/>
      <c r="B27" s="95" t="s">
        <v>46</v>
      </c>
      <c r="C27" s="1200"/>
      <c r="D27" s="93"/>
      <c r="E27" s="93"/>
      <c r="F27" s="93"/>
      <c r="G27" s="93"/>
      <c r="H27" s="93"/>
      <c r="I27" s="93"/>
      <c r="J27" s="93"/>
      <c r="K27" s="93"/>
      <c r="L27" s="93"/>
      <c r="M27" s="96"/>
    </row>
    <row r="28" spans="1:13">
      <c r="A28" s="4723"/>
      <c r="B28" s="95"/>
      <c r="C28" s="1198" t="s">
        <v>47</v>
      </c>
      <c r="D28" s="339" t="s">
        <v>848</v>
      </c>
      <c r="E28" s="93"/>
      <c r="F28" s="99" t="s">
        <v>48</v>
      </c>
      <c r="G28" s="88">
        <v>2018</v>
      </c>
      <c r="H28" s="93"/>
      <c r="I28" s="99" t="s">
        <v>50</v>
      </c>
      <c r="J28" s="427" t="s">
        <v>145</v>
      </c>
      <c r="K28" s="322"/>
      <c r="L28" s="323"/>
      <c r="M28" s="96"/>
    </row>
    <row r="29" spans="1:13">
      <c r="A29" s="4723"/>
      <c r="B29" s="72"/>
      <c r="C29" s="1193"/>
      <c r="D29" s="90"/>
      <c r="E29" s="90"/>
      <c r="F29" s="90"/>
      <c r="G29" s="90"/>
      <c r="H29" s="90"/>
      <c r="I29" s="90"/>
      <c r="J29" s="90"/>
      <c r="K29" s="90"/>
      <c r="L29" s="90"/>
      <c r="M29" s="91"/>
    </row>
    <row r="30" spans="1:13">
      <c r="A30" s="4723"/>
      <c r="B30" s="3046" t="s">
        <v>53</v>
      </c>
      <c r="C30" s="166"/>
      <c r="D30" s="100"/>
      <c r="E30" s="100"/>
      <c r="F30" s="100"/>
      <c r="G30" s="100"/>
      <c r="H30" s="100"/>
      <c r="I30" s="100"/>
      <c r="J30" s="100"/>
      <c r="K30" s="100"/>
      <c r="M30" s="1648"/>
    </row>
    <row r="31" spans="1:13">
      <c r="A31" s="4723"/>
      <c r="B31" s="3047"/>
      <c r="C31" s="1200" t="s">
        <v>54</v>
      </c>
      <c r="D31" s="1683" t="s">
        <v>175</v>
      </c>
      <c r="E31" s="101"/>
      <c r="F31" s="93" t="s">
        <v>55</v>
      </c>
      <c r="G31" s="271" t="s">
        <v>967</v>
      </c>
      <c r="H31" s="101"/>
      <c r="I31" s="99"/>
      <c r="J31" s="101"/>
      <c r="K31" s="101"/>
      <c r="M31" s="1648"/>
    </row>
    <row r="32" spans="1:13">
      <c r="A32" s="4723"/>
      <c r="B32" s="3048"/>
      <c r="C32" s="1193"/>
      <c r="D32" s="102"/>
      <c r="E32" s="103"/>
      <c r="F32" s="90"/>
      <c r="G32" s="103"/>
      <c r="H32" s="103"/>
      <c r="I32" s="104"/>
      <c r="J32" s="103"/>
      <c r="K32" s="103"/>
      <c r="L32" s="1655"/>
      <c r="M32" s="1656"/>
    </row>
    <row r="33" spans="1:15">
      <c r="A33" s="4723"/>
      <c r="B33" s="3046" t="s">
        <v>56</v>
      </c>
      <c r="C33" s="536"/>
      <c r="D33" s="105"/>
      <c r="E33" s="105"/>
      <c r="F33" s="105"/>
      <c r="G33" s="105"/>
      <c r="H33" s="105"/>
      <c r="I33" s="105"/>
      <c r="J33" s="105"/>
      <c r="K33" s="105"/>
      <c r="L33" s="105"/>
      <c r="M33" s="106"/>
    </row>
    <row r="34" spans="1:15">
      <c r="A34" s="4723"/>
      <c r="B34" s="3047"/>
      <c r="C34" s="170"/>
      <c r="D34" s="461">
        <v>2018</v>
      </c>
      <c r="E34" s="461"/>
      <c r="F34" s="461">
        <v>2019</v>
      </c>
      <c r="G34" s="461"/>
      <c r="H34" s="388">
        <v>2020</v>
      </c>
      <c r="I34" s="388"/>
      <c r="J34" s="388">
        <v>2021</v>
      </c>
      <c r="K34" s="461"/>
      <c r="L34" s="461">
        <v>2022</v>
      </c>
      <c r="M34" s="106"/>
    </row>
    <row r="35" spans="1:15">
      <c r="A35" s="4723"/>
      <c r="B35" s="3047"/>
      <c r="C35" s="170"/>
      <c r="D35" s="110"/>
      <c r="E35" s="383"/>
      <c r="F35" s="1684">
        <v>0.2</v>
      </c>
      <c r="G35" s="383"/>
      <c r="H35" s="274">
        <v>0.3</v>
      </c>
      <c r="I35" s="383"/>
      <c r="J35" s="274">
        <v>0.4</v>
      </c>
      <c r="K35" s="383"/>
      <c r="L35" s="274">
        <v>0.5</v>
      </c>
      <c r="M35" s="385"/>
    </row>
    <row r="36" spans="1:15">
      <c r="A36" s="4723"/>
      <c r="B36" s="3047"/>
      <c r="C36" s="170"/>
      <c r="D36" s="461">
        <v>2023</v>
      </c>
      <c r="E36" s="461"/>
      <c r="F36" s="461">
        <v>2024</v>
      </c>
      <c r="G36" s="461"/>
      <c r="H36" s="388">
        <v>2025</v>
      </c>
      <c r="I36" s="388"/>
      <c r="J36" s="388">
        <v>2026</v>
      </c>
      <c r="K36" s="461"/>
      <c r="L36" s="461">
        <v>2027</v>
      </c>
      <c r="M36" s="83"/>
    </row>
    <row r="37" spans="1:15">
      <c r="A37" s="4723"/>
      <c r="B37" s="3047"/>
      <c r="C37" s="170"/>
      <c r="D37" s="274">
        <v>0.6</v>
      </c>
      <c r="E37" s="383"/>
      <c r="F37" s="274">
        <v>0.7</v>
      </c>
      <c r="G37" s="383"/>
      <c r="H37" s="274">
        <v>0.8</v>
      </c>
      <c r="I37" s="383"/>
      <c r="J37" s="274">
        <v>0.9</v>
      </c>
      <c r="K37" s="383"/>
      <c r="L37" s="274">
        <v>1</v>
      </c>
      <c r="M37" s="385"/>
    </row>
    <row r="38" spans="1:15">
      <c r="A38" s="4723"/>
      <c r="B38" s="3047"/>
      <c r="C38" s="170"/>
      <c r="D38" s="461">
        <v>2028</v>
      </c>
      <c r="E38" s="461"/>
      <c r="F38" s="461">
        <v>2029</v>
      </c>
      <c r="G38" s="461"/>
      <c r="H38" s="388">
        <v>2030</v>
      </c>
      <c r="I38" s="388"/>
      <c r="J38" s="388">
        <v>2031</v>
      </c>
      <c r="K38" s="461"/>
      <c r="L38" s="461" t="s">
        <v>71</v>
      </c>
      <c r="M38" s="385"/>
    </row>
    <row r="39" spans="1:15">
      <c r="A39" s="4723"/>
      <c r="B39" s="3047"/>
      <c r="C39" s="170"/>
      <c r="D39" s="274"/>
      <c r="E39" s="383"/>
      <c r="F39" s="3133"/>
      <c r="G39" s="3134"/>
      <c r="H39" s="3132"/>
      <c r="I39" s="3132"/>
      <c r="J39" s="109"/>
      <c r="K39" s="384"/>
      <c r="L39" s="109"/>
      <c r="M39" s="385"/>
    </row>
    <row r="40" spans="1:15">
      <c r="A40" s="4723"/>
      <c r="B40" s="3047"/>
      <c r="C40" s="107"/>
      <c r="D40" s="109" t="s">
        <v>71</v>
      </c>
      <c r="E40" s="384"/>
      <c r="F40" s="109" t="s">
        <v>72</v>
      </c>
      <c r="G40" s="384"/>
      <c r="H40" s="109"/>
      <c r="I40" s="384"/>
      <c r="J40" s="109"/>
      <c r="K40" s="384"/>
      <c r="L40" s="109"/>
      <c r="M40" s="385"/>
    </row>
    <row r="41" spans="1:15">
      <c r="A41" s="4723"/>
      <c r="B41" s="3047"/>
      <c r="C41" s="107"/>
      <c r="D41" s="274"/>
      <c r="E41" s="383"/>
      <c r="F41" s="3133">
        <v>1</v>
      </c>
      <c r="G41" s="3134"/>
      <c r="H41" s="3132"/>
      <c r="I41" s="3132"/>
      <c r="J41" s="109"/>
      <c r="K41" s="384"/>
      <c r="L41" s="109"/>
      <c r="M41" s="385"/>
    </row>
    <row r="42" spans="1:15">
      <c r="A42" s="4723"/>
      <c r="B42" s="3047"/>
      <c r="C42" s="170"/>
      <c r="D42" s="109"/>
      <c r="E42" s="384"/>
      <c r="F42" s="109"/>
      <c r="G42" s="384"/>
      <c r="H42" s="109"/>
      <c r="I42" s="384"/>
      <c r="J42" s="109"/>
      <c r="K42" s="384"/>
      <c r="L42" s="109"/>
      <c r="M42" s="385"/>
    </row>
    <row r="43" spans="1:15">
      <c r="A43" s="4723"/>
      <c r="B43" s="3046" t="s">
        <v>73</v>
      </c>
      <c r="C43" s="1194"/>
      <c r="D43" s="92"/>
      <c r="E43" s="92"/>
      <c r="F43" s="92"/>
      <c r="H43" s="92"/>
      <c r="I43" s="92"/>
      <c r="J43" s="92"/>
      <c r="K43" s="92"/>
      <c r="M43" s="1648"/>
    </row>
    <row r="44" spans="1:15">
      <c r="A44" s="4723"/>
      <c r="B44" s="3047"/>
      <c r="C44" s="1791"/>
      <c r="D44" s="112" t="s">
        <v>74</v>
      </c>
      <c r="E44" s="113" t="s">
        <v>75</v>
      </c>
      <c r="F44" s="3227" t="s">
        <v>76</v>
      </c>
      <c r="G44" s="3228" t="s">
        <v>309</v>
      </c>
      <c r="H44" s="461"/>
      <c r="I44" s="335" t="s">
        <v>39</v>
      </c>
      <c r="J44" s="335"/>
      <c r="K44" s="335"/>
      <c r="M44" s="1648"/>
    </row>
    <row r="45" spans="1:15">
      <c r="A45" s="4723"/>
      <c r="B45" s="3047"/>
      <c r="C45" s="1791"/>
      <c r="D45" s="520" t="s">
        <v>77</v>
      </c>
      <c r="E45" s="520"/>
      <c r="F45" s="3227"/>
      <c r="G45" s="3228"/>
      <c r="H45" s="93"/>
      <c r="I45" s="3228" t="s">
        <v>145</v>
      </c>
      <c r="J45" s="3228"/>
      <c r="M45" s="1648"/>
      <c r="O45" s="1499"/>
    </row>
    <row r="46" spans="1:15">
      <c r="A46" s="4723"/>
      <c r="B46" s="3048"/>
      <c r="C46" s="1792"/>
      <c r="D46" s="1655"/>
      <c r="E46" s="1655"/>
      <c r="F46" s="1655"/>
      <c r="G46" s="1655"/>
      <c r="H46" s="1655"/>
      <c r="I46" s="1655"/>
      <c r="J46" s="1655"/>
      <c r="K46" s="1655"/>
      <c r="M46" s="1648"/>
    </row>
    <row r="47" spans="1:15" ht="189" customHeight="1">
      <c r="A47" s="4723"/>
      <c r="B47" s="251" t="s">
        <v>78</v>
      </c>
      <c r="C47" s="3288" t="s">
        <v>1560</v>
      </c>
      <c r="D47" s="3289"/>
      <c r="E47" s="3289"/>
      <c r="F47" s="3289"/>
      <c r="G47" s="3289"/>
      <c r="H47" s="3289"/>
      <c r="I47" s="3289"/>
      <c r="J47" s="3289"/>
      <c r="K47" s="3289"/>
      <c r="L47" s="3289"/>
      <c r="M47" s="3290"/>
    </row>
    <row r="48" spans="1:15">
      <c r="A48" s="4723"/>
      <c r="B48" s="251" t="s">
        <v>79</v>
      </c>
      <c r="C48" s="3288" t="s">
        <v>404</v>
      </c>
      <c r="D48" s="3289"/>
      <c r="E48" s="3289"/>
      <c r="F48" s="3289"/>
      <c r="G48" s="3289"/>
      <c r="H48" s="3289"/>
      <c r="I48" s="3289"/>
      <c r="J48" s="3289"/>
      <c r="K48" s="3289"/>
      <c r="L48" s="3289"/>
      <c r="M48" s="3290"/>
    </row>
    <row r="49" spans="1:13">
      <c r="A49" s="4723"/>
      <c r="B49" s="251" t="s">
        <v>80</v>
      </c>
      <c r="C49" s="4579">
        <v>15</v>
      </c>
      <c r="D49" s="4580"/>
      <c r="E49" s="4580"/>
      <c r="F49" s="4580"/>
      <c r="G49" s="4580"/>
      <c r="H49" s="4580"/>
      <c r="I49" s="4580"/>
      <c r="J49" s="4580"/>
      <c r="K49" s="4580"/>
      <c r="L49" s="4580"/>
      <c r="M49" s="4769"/>
    </row>
    <row r="50" spans="1:13" ht="16.5" thickBot="1">
      <c r="A50" s="4724"/>
      <c r="B50" s="253" t="s">
        <v>81</v>
      </c>
      <c r="C50" s="3796" t="s">
        <v>133</v>
      </c>
      <c r="D50" s="3229"/>
      <c r="E50" s="3229"/>
      <c r="F50" s="3229"/>
      <c r="G50" s="3229"/>
      <c r="H50" s="3229"/>
      <c r="I50" s="3229"/>
      <c r="J50" s="3229"/>
      <c r="K50" s="3229"/>
      <c r="L50" s="3229"/>
      <c r="M50" s="3797"/>
    </row>
    <row r="51" spans="1:13">
      <c r="A51" s="3224" t="s">
        <v>82</v>
      </c>
      <c r="B51" s="281" t="s">
        <v>83</v>
      </c>
      <c r="C51" s="1793" t="s">
        <v>1561</v>
      </c>
      <c r="D51" s="1794"/>
      <c r="E51" s="1795"/>
      <c r="F51" s="1795"/>
      <c r="G51" s="1795"/>
      <c r="H51" s="1795"/>
      <c r="I51" s="1795"/>
      <c r="J51" s="1795"/>
      <c r="K51" s="1795"/>
      <c r="L51" s="1795"/>
      <c r="M51" s="1796"/>
    </row>
    <row r="52" spans="1:13">
      <c r="A52" s="3224"/>
      <c r="B52" s="119" t="s">
        <v>85</v>
      </c>
      <c r="C52" s="250" t="s">
        <v>1562</v>
      </c>
      <c r="D52" s="135"/>
      <c r="E52" s="135"/>
      <c r="F52" s="135"/>
      <c r="G52" s="135"/>
      <c r="H52" s="135"/>
      <c r="I52" s="135"/>
      <c r="J52" s="135"/>
      <c r="K52" s="135"/>
      <c r="L52" s="135"/>
      <c r="M52" s="140"/>
    </row>
    <row r="53" spans="1:13">
      <c r="A53" s="3224"/>
      <c r="B53" s="119" t="s">
        <v>87</v>
      </c>
      <c r="C53" s="250" t="s">
        <v>186</v>
      </c>
      <c r="D53" s="135"/>
      <c r="E53" s="135"/>
      <c r="F53" s="135"/>
      <c r="G53" s="135"/>
      <c r="H53" s="135"/>
      <c r="I53" s="135"/>
      <c r="J53" s="135"/>
      <c r="K53" s="135"/>
      <c r="L53" s="135"/>
      <c r="M53" s="140"/>
    </row>
    <row r="54" spans="1:13">
      <c r="A54" s="3224"/>
      <c r="B54" s="122" t="s">
        <v>89</v>
      </c>
      <c r="C54" s="250" t="s">
        <v>1563</v>
      </c>
      <c r="D54" s="135"/>
      <c r="E54" s="135"/>
      <c r="F54" s="135"/>
      <c r="G54" s="135"/>
      <c r="H54" s="135"/>
      <c r="I54" s="135"/>
      <c r="J54" s="135"/>
      <c r="K54" s="135"/>
      <c r="L54" s="135"/>
      <c r="M54" s="140"/>
    </row>
    <row r="55" spans="1:13">
      <c r="A55" s="3224"/>
      <c r="B55" s="119" t="s">
        <v>91</v>
      </c>
      <c r="C55" s="1797" t="s">
        <v>1564</v>
      </c>
      <c r="D55" s="1798"/>
      <c r="E55" s="1798"/>
      <c r="F55" s="1798"/>
      <c r="G55" s="1798"/>
      <c r="H55" s="1798"/>
      <c r="I55" s="1798"/>
      <c r="J55" s="1798"/>
      <c r="K55" s="1798"/>
      <c r="L55" s="1798"/>
      <c r="M55" s="1799"/>
    </row>
    <row r="56" spans="1:13" ht="16.5" thickBot="1">
      <c r="A56" s="3225"/>
      <c r="B56" s="284" t="s">
        <v>93</v>
      </c>
      <c r="C56" s="1800">
        <v>3387000</v>
      </c>
      <c r="D56" s="1801"/>
      <c r="E56" s="1801"/>
      <c r="F56" s="1801"/>
      <c r="G56" s="1801"/>
      <c r="H56" s="1801"/>
      <c r="I56" s="1801"/>
      <c r="J56" s="1801"/>
      <c r="K56" s="1801"/>
      <c r="L56" s="1801"/>
      <c r="M56" s="1802"/>
    </row>
    <row r="57" spans="1:13">
      <c r="A57" s="3223" t="s">
        <v>95</v>
      </c>
      <c r="B57" s="285" t="s">
        <v>96</v>
      </c>
      <c r="C57" s="3433" t="s">
        <v>204</v>
      </c>
      <c r="D57" s="3433"/>
      <c r="E57" s="3433"/>
      <c r="F57" s="3433"/>
      <c r="G57" s="3433"/>
      <c r="H57" s="3433"/>
      <c r="I57" s="3433"/>
      <c r="J57" s="3433"/>
      <c r="K57" s="3433"/>
      <c r="L57" s="3433"/>
      <c r="M57" s="3434"/>
    </row>
    <row r="58" spans="1:13">
      <c r="A58" s="3224"/>
      <c r="B58" s="123" t="s">
        <v>98</v>
      </c>
      <c r="C58" s="3055" t="s">
        <v>205</v>
      </c>
      <c r="D58" s="3055"/>
      <c r="E58" s="3055"/>
      <c r="F58" s="3055"/>
      <c r="G58" s="3055"/>
      <c r="H58" s="3055"/>
      <c r="I58" s="3055"/>
      <c r="J58" s="3055"/>
      <c r="K58" s="3055"/>
      <c r="L58" s="3055"/>
      <c r="M58" s="3056"/>
    </row>
    <row r="59" spans="1:13" ht="16.5" thickBot="1">
      <c r="A59" s="3224"/>
      <c r="B59" s="286" t="s">
        <v>12</v>
      </c>
      <c r="C59" s="145" t="s">
        <v>187</v>
      </c>
      <c r="D59" s="78"/>
      <c r="E59" s="433"/>
      <c r="F59" s="433"/>
      <c r="G59" s="433"/>
      <c r="H59" s="433"/>
      <c r="I59" s="433"/>
      <c r="J59" s="433"/>
      <c r="K59" s="433"/>
      <c r="L59" s="433"/>
      <c r="M59" s="434"/>
    </row>
    <row r="60" spans="1:13" ht="16.5" thickBot="1">
      <c r="A60" s="125" t="s">
        <v>100</v>
      </c>
      <c r="B60" s="1664"/>
      <c r="C60" s="435"/>
      <c r="D60" s="1803"/>
      <c r="E60" s="1803"/>
      <c r="F60" s="1803"/>
      <c r="G60" s="1803"/>
      <c r="H60" s="1803"/>
      <c r="I60" s="1803"/>
      <c r="J60" s="1803"/>
      <c r="K60" s="1803"/>
      <c r="L60" s="1803"/>
      <c r="M60" s="1804"/>
    </row>
  </sheetData>
  <mergeCells count="39">
    <mergeCell ref="C49:M49"/>
    <mergeCell ref="C50:M50"/>
    <mergeCell ref="A51:A56"/>
    <mergeCell ref="A57:A59"/>
    <mergeCell ref="C57:M57"/>
    <mergeCell ref="C58:M58"/>
    <mergeCell ref="A15:A50"/>
    <mergeCell ref="C15:E15"/>
    <mergeCell ref="C16:M16"/>
    <mergeCell ref="B17:B22"/>
    <mergeCell ref="F21:G21"/>
    <mergeCell ref="C48:M48"/>
    <mergeCell ref="B23:B26"/>
    <mergeCell ref="B30:B32"/>
    <mergeCell ref="B33:B42"/>
    <mergeCell ref="F39:G39"/>
    <mergeCell ref="H39:I39"/>
    <mergeCell ref="F41:G41"/>
    <mergeCell ref="H41:I41"/>
    <mergeCell ref="B43:B46"/>
    <mergeCell ref="F44:F45"/>
    <mergeCell ref="G44:G45"/>
    <mergeCell ref="I45:J45"/>
    <mergeCell ref="C47:M47"/>
    <mergeCell ref="B1:M1"/>
    <mergeCell ref="A2:A14"/>
    <mergeCell ref="C2:M2"/>
    <mergeCell ref="C3:M3"/>
    <mergeCell ref="B8:B10"/>
    <mergeCell ref="C9:D9"/>
    <mergeCell ref="F9:G9"/>
    <mergeCell ref="I9:J9"/>
    <mergeCell ref="C10:D10"/>
    <mergeCell ref="F10:G10"/>
    <mergeCell ref="I10:J10"/>
    <mergeCell ref="C11:M11"/>
    <mergeCell ref="C12:M12"/>
    <mergeCell ref="C13:M13"/>
    <mergeCell ref="C14:M14"/>
  </mergeCells>
  <dataValidations count="4">
    <dataValidation allowBlank="1" sqref="D34:L34 D36:L36 D38:L38 C3:M3" xr:uid="{00000000-0002-0000-8500-000000000000}"/>
    <dataValidation allowBlank="1" showInputMessage="1" showErrorMessage="1" prompt="Incluir una ficha por cada indicador, ya sea de producto o de resultado" sqref="B1" xr:uid="{00000000-0002-0000-8500-000001000000}"/>
    <dataValidation allowBlank="1" showInputMessage="1" showErrorMessage="1" prompt="Selecciones de la lista desplegable" sqref="B15" xr:uid="{00000000-0002-0000-8500-000002000000}"/>
    <dataValidation allowBlank="1" showInputMessage="1" showErrorMessage="1" prompt="Seleccione de la lista desplegable" sqref="B4 B7 H7" xr:uid="{00000000-0002-0000-8500-000003000000}"/>
  </dataValidations>
  <hyperlinks>
    <hyperlink ref="C55" r:id="rId1" xr:uid="{00000000-0004-0000-8500-000000000000}"/>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tabColor rgb="FFFFFFFF"/>
  </sheetPr>
  <dimension ref="A1:M62"/>
  <sheetViews>
    <sheetView showGridLines="0" workbookViewId="0">
      <selection activeCell="B1" sqref="B1"/>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1514"/>
      <c r="B1" s="66" t="s">
        <v>1575</v>
      </c>
      <c r="C1" s="67"/>
      <c r="D1" s="67"/>
      <c r="E1" s="67"/>
      <c r="F1" s="67"/>
      <c r="G1" s="67"/>
      <c r="H1" s="67"/>
      <c r="I1" s="67"/>
      <c r="J1" s="67"/>
      <c r="K1" s="67"/>
      <c r="L1" s="67"/>
      <c r="M1" s="68"/>
    </row>
    <row r="2" spans="1:13" ht="31.5" customHeight="1">
      <c r="A2" s="4662" t="s">
        <v>0</v>
      </c>
      <c r="B2" s="272" t="s">
        <v>1</v>
      </c>
      <c r="C2" s="4285" t="s">
        <v>1566</v>
      </c>
      <c r="D2" s="4286"/>
      <c r="E2" s="4286"/>
      <c r="F2" s="4286"/>
      <c r="G2" s="4286"/>
      <c r="H2" s="4286"/>
      <c r="I2" s="4286"/>
      <c r="J2" s="4286"/>
      <c r="K2" s="4286"/>
      <c r="L2" s="4286"/>
      <c r="M2" s="4287"/>
    </row>
    <row r="3" spans="1:13" ht="31.5">
      <c r="A3" s="4663"/>
      <c r="B3" s="251" t="s">
        <v>3</v>
      </c>
      <c r="C3" s="3054" t="s">
        <v>1545</v>
      </c>
      <c r="D3" s="3055"/>
      <c r="E3" s="3055"/>
      <c r="F3" s="3055"/>
      <c r="G3" s="3055"/>
      <c r="H3" s="3055"/>
      <c r="I3" s="3055"/>
      <c r="J3" s="3055"/>
      <c r="K3" s="3055"/>
      <c r="L3" s="3055"/>
      <c r="M3" s="3056"/>
    </row>
    <row r="4" spans="1:13" ht="27" customHeight="1">
      <c r="A4" s="4663"/>
      <c r="B4" s="72" t="s">
        <v>131</v>
      </c>
      <c r="C4" s="132" t="s">
        <v>75</v>
      </c>
      <c r="D4" s="133"/>
      <c r="E4" s="134"/>
      <c r="F4" s="3057" t="s">
        <v>132</v>
      </c>
      <c r="G4" s="3058"/>
      <c r="H4" s="331"/>
      <c r="I4" s="120"/>
      <c r="J4" s="120"/>
      <c r="K4" s="120"/>
      <c r="L4" s="120"/>
      <c r="M4" s="121"/>
    </row>
    <row r="5" spans="1:13" ht="27" customHeight="1">
      <c r="A5" s="4663"/>
      <c r="B5" s="72" t="s">
        <v>7</v>
      </c>
      <c r="C5" s="3054"/>
      <c r="D5" s="3055"/>
      <c r="E5" s="3055"/>
      <c r="F5" s="3055"/>
      <c r="G5" s="3055"/>
      <c r="H5" s="3055"/>
      <c r="I5" s="3055"/>
      <c r="J5" s="3055"/>
      <c r="K5" s="3055"/>
      <c r="L5" s="3055"/>
      <c r="M5" s="121"/>
    </row>
    <row r="6" spans="1:13">
      <c r="A6" s="4663"/>
      <c r="B6" s="72" t="s">
        <v>9</v>
      </c>
      <c r="C6" s="3054"/>
      <c r="D6" s="3055"/>
      <c r="E6" s="3055"/>
      <c r="F6" s="3055"/>
      <c r="G6" s="3055"/>
      <c r="H6" s="3055"/>
      <c r="I6" s="3055"/>
      <c r="J6" s="3055"/>
      <c r="K6" s="3055"/>
      <c r="L6" s="3055"/>
      <c r="M6" s="3056"/>
    </row>
    <row r="7" spans="1:13">
      <c r="A7" s="4663"/>
      <c r="B7" s="251" t="s">
        <v>11</v>
      </c>
      <c r="C7" s="3059"/>
      <c r="D7" s="3060"/>
      <c r="E7" s="136"/>
      <c r="F7" s="136"/>
      <c r="G7" s="137"/>
      <c r="H7" s="138" t="s">
        <v>12</v>
      </c>
      <c r="I7" s="3061"/>
      <c r="J7" s="3060"/>
      <c r="K7" s="3060"/>
      <c r="L7" s="3060"/>
      <c r="M7" s="3062"/>
    </row>
    <row r="8" spans="1:13">
      <c r="A8" s="4663"/>
      <c r="B8" s="3178" t="s">
        <v>13</v>
      </c>
      <c r="C8" s="518"/>
      <c r="D8" s="519"/>
      <c r="E8" s="519"/>
      <c r="F8" s="519"/>
      <c r="G8" s="519"/>
      <c r="H8" s="519"/>
      <c r="I8" s="519"/>
      <c r="J8" s="519"/>
      <c r="K8" s="519"/>
      <c r="L8" s="141"/>
      <c r="M8" s="142"/>
    </row>
    <row r="9" spans="1:13">
      <c r="A9" s="4663"/>
      <c r="B9" s="3179"/>
      <c r="C9" s="3063" t="s">
        <v>233</v>
      </c>
      <c r="D9" s="3064"/>
      <c r="E9" s="252"/>
      <c r="F9" s="3064"/>
      <c r="G9" s="3064"/>
      <c r="H9" s="252"/>
      <c r="I9" s="3064"/>
      <c r="J9" s="3064"/>
      <c r="K9" s="252"/>
      <c r="M9" s="14"/>
    </row>
    <row r="10" spans="1:13">
      <c r="A10" s="4663"/>
      <c r="B10" s="3180"/>
      <c r="C10" s="3063" t="s">
        <v>17</v>
      </c>
      <c r="D10" s="3064"/>
      <c r="E10" s="71"/>
      <c r="F10" s="3064" t="s">
        <v>17</v>
      </c>
      <c r="G10" s="3064"/>
      <c r="H10" s="71"/>
      <c r="I10" s="3064" t="s">
        <v>17</v>
      </c>
      <c r="J10" s="3064"/>
      <c r="K10" s="71"/>
      <c r="L10" s="115"/>
      <c r="M10" s="143"/>
    </row>
    <row r="11" spans="1:13" ht="141" customHeight="1">
      <c r="A11" s="4663"/>
      <c r="B11" s="251" t="s">
        <v>136</v>
      </c>
      <c r="C11" s="4288" t="s">
        <v>1567</v>
      </c>
      <c r="D11" s="4289"/>
      <c r="E11" s="4289"/>
      <c r="F11" s="4289"/>
      <c r="G11" s="4289"/>
      <c r="H11" s="4289"/>
      <c r="I11" s="4289"/>
      <c r="J11" s="4289"/>
      <c r="K11" s="4289"/>
      <c r="L11" s="4289"/>
      <c r="M11" s="4290"/>
    </row>
    <row r="12" spans="1:13" ht="39.75" customHeight="1">
      <c r="A12" s="4663"/>
      <c r="B12" s="259" t="s">
        <v>18</v>
      </c>
      <c r="C12" s="4927" t="s">
        <v>1568</v>
      </c>
      <c r="D12" s="4927"/>
      <c r="E12" s="4927"/>
      <c r="F12" s="4927"/>
      <c r="G12" s="4927"/>
      <c r="H12" s="4927"/>
      <c r="I12" s="4927"/>
      <c r="J12" s="4927"/>
      <c r="K12" s="4927"/>
      <c r="L12" s="4927"/>
      <c r="M12" s="4927"/>
    </row>
    <row r="13" spans="1:13" ht="47.25">
      <c r="A13" s="4663"/>
      <c r="B13" s="251" t="s">
        <v>19</v>
      </c>
      <c r="C13" s="3288" t="s">
        <v>1569</v>
      </c>
      <c r="D13" s="3289"/>
      <c r="E13" s="3289"/>
      <c r="F13" s="3289"/>
      <c r="G13" s="3289"/>
      <c r="H13" s="3289"/>
      <c r="I13" s="3289"/>
      <c r="J13" s="3289"/>
      <c r="K13" s="3289"/>
      <c r="L13" s="3289"/>
      <c r="M13" s="3290"/>
    </row>
    <row r="14" spans="1:13" ht="15.75" customHeight="1">
      <c r="A14" s="4663"/>
      <c r="B14" s="3178" t="s">
        <v>140</v>
      </c>
      <c r="C14" s="3215" t="s">
        <v>219</v>
      </c>
      <c r="D14" s="3189"/>
      <c r="E14" s="1188" t="s">
        <v>142</v>
      </c>
      <c r="F14" s="3188" t="s">
        <v>237</v>
      </c>
      <c r="G14" s="3189"/>
      <c r="H14" s="3189"/>
      <c r="I14" s="3189"/>
      <c r="J14" s="3189"/>
      <c r="K14" s="3189"/>
      <c r="L14" s="3189"/>
      <c r="M14" s="3216"/>
    </row>
    <row r="15" spans="1:13">
      <c r="A15" s="4663"/>
      <c r="B15" s="3179"/>
      <c r="C15" s="3215"/>
      <c r="D15" s="3189"/>
      <c r="E15" s="3189"/>
      <c r="F15" s="3189"/>
      <c r="G15" s="3189"/>
      <c r="H15" s="3189"/>
      <c r="I15" s="3189"/>
      <c r="J15" s="3189"/>
      <c r="K15" s="3189"/>
      <c r="L15" s="3189"/>
      <c r="M15" s="3216"/>
    </row>
    <row r="16" spans="1:13">
      <c r="A16" s="4692" t="s">
        <v>22</v>
      </c>
      <c r="B16" s="251" t="s">
        <v>144</v>
      </c>
      <c r="C16" s="3288" t="s">
        <v>582</v>
      </c>
      <c r="D16" s="3289"/>
      <c r="E16" s="3289"/>
      <c r="F16" s="3289"/>
      <c r="G16" s="3289"/>
      <c r="H16" s="3289"/>
      <c r="I16" s="3289"/>
      <c r="J16" s="3289"/>
      <c r="K16" s="3289"/>
      <c r="L16" s="3289"/>
      <c r="M16" s="3290"/>
    </row>
    <row r="17" spans="1:13">
      <c r="A17" s="4693"/>
      <c r="B17" s="251" t="s">
        <v>110</v>
      </c>
      <c r="C17" s="3215" t="s">
        <v>1570</v>
      </c>
      <c r="D17" s="3189"/>
      <c r="E17" s="3189"/>
      <c r="F17" s="3189"/>
      <c r="G17" s="3189"/>
      <c r="H17" s="3189"/>
      <c r="I17" s="3189"/>
      <c r="J17" s="3189"/>
      <c r="K17" s="3189"/>
      <c r="L17" s="3189"/>
      <c r="M17" s="3216"/>
    </row>
    <row r="18" spans="1:13" ht="8.25" customHeight="1">
      <c r="A18" s="4693"/>
      <c r="B18" s="3178" t="s">
        <v>26</v>
      </c>
      <c r="C18" s="145"/>
      <c r="D18" s="466"/>
      <c r="E18" s="466"/>
      <c r="F18" s="466"/>
      <c r="G18" s="466"/>
      <c r="H18" s="466"/>
      <c r="I18" s="466"/>
      <c r="J18" s="466"/>
      <c r="K18" s="466"/>
      <c r="L18" s="466"/>
      <c r="M18" s="79"/>
    </row>
    <row r="19" spans="1:13" ht="9" customHeight="1">
      <c r="A19" s="4693"/>
      <c r="B19" s="3179"/>
      <c r="C19" s="146"/>
      <c r="D19" s="81"/>
      <c r="E19" s="82"/>
      <c r="F19" s="81"/>
      <c r="G19" s="82"/>
      <c r="H19" s="81"/>
      <c r="I19" s="82"/>
      <c r="J19" s="81"/>
      <c r="K19" s="82"/>
      <c r="L19" s="82"/>
      <c r="M19" s="83"/>
    </row>
    <row r="20" spans="1:13">
      <c r="A20" s="4693"/>
      <c r="B20" s="3179"/>
      <c r="C20" s="1189" t="s">
        <v>27</v>
      </c>
      <c r="D20" s="85"/>
      <c r="E20" s="84" t="s">
        <v>28</v>
      </c>
      <c r="F20" s="85"/>
      <c r="G20" s="84" t="s">
        <v>29</v>
      </c>
      <c r="H20" s="85"/>
      <c r="I20" s="84" t="s">
        <v>30</v>
      </c>
      <c r="J20" s="1190"/>
      <c r="K20" s="84"/>
      <c r="L20" s="84"/>
      <c r="M20" s="1191"/>
    </row>
    <row r="21" spans="1:13">
      <c r="A21" s="4693"/>
      <c r="B21" s="3179"/>
      <c r="C21" s="1189" t="s">
        <v>32</v>
      </c>
      <c r="D21" s="114"/>
      <c r="E21" s="84" t="s">
        <v>33</v>
      </c>
      <c r="F21" s="88"/>
      <c r="G21" s="84" t="s">
        <v>34</v>
      </c>
      <c r="H21" s="88"/>
      <c r="I21" s="84"/>
      <c r="J21" s="1192"/>
      <c r="K21" s="84"/>
      <c r="L21" s="84"/>
      <c r="M21" s="1191"/>
    </row>
    <row r="22" spans="1:13">
      <c r="A22" s="4693"/>
      <c r="B22" s="3179"/>
      <c r="C22" s="1189" t="s">
        <v>147</v>
      </c>
      <c r="D22" s="114"/>
      <c r="E22" s="84" t="s">
        <v>148</v>
      </c>
      <c r="F22" s="114"/>
      <c r="G22" s="84" t="s">
        <v>35</v>
      </c>
      <c r="H22" s="88"/>
      <c r="I22" s="84"/>
      <c r="J22" s="1192"/>
      <c r="K22" s="84"/>
      <c r="L22" s="84"/>
      <c r="M22" s="1191"/>
    </row>
    <row r="23" spans="1:13">
      <c r="A23" s="4693"/>
      <c r="B23" s="3179"/>
      <c r="C23" s="1189" t="s">
        <v>38</v>
      </c>
      <c r="D23" s="88" t="s">
        <v>77</v>
      </c>
      <c r="E23" s="84" t="s">
        <v>39</v>
      </c>
      <c r="F23" s="425"/>
      <c r="G23" s="425"/>
      <c r="H23" s="425"/>
      <c r="I23" s="425"/>
      <c r="J23" s="425"/>
      <c r="K23" s="425"/>
      <c r="L23" s="425"/>
      <c r="M23" s="1515"/>
    </row>
    <row r="24" spans="1:13" ht="9.75" customHeight="1">
      <c r="A24" s="4693"/>
      <c r="B24" s="3180"/>
      <c r="C24" s="1193"/>
      <c r="D24" s="90"/>
      <c r="E24" s="90"/>
      <c r="F24" s="90"/>
      <c r="G24" s="90"/>
      <c r="H24" s="90"/>
      <c r="I24" s="90"/>
      <c r="J24" s="90"/>
      <c r="K24" s="90"/>
      <c r="L24" s="90"/>
      <c r="M24" s="91"/>
    </row>
    <row r="25" spans="1:13">
      <c r="A25" s="4693"/>
      <c r="B25" s="3178" t="s">
        <v>40</v>
      </c>
      <c r="C25" s="1194"/>
      <c r="D25" s="92"/>
      <c r="E25" s="92"/>
      <c r="F25" s="92"/>
      <c r="G25" s="92"/>
      <c r="H25" s="92"/>
      <c r="I25" s="92"/>
      <c r="J25" s="92"/>
      <c r="K25" s="92"/>
      <c r="L25" s="141"/>
      <c r="M25" s="142"/>
    </row>
    <row r="26" spans="1:13">
      <c r="A26" s="4693"/>
      <c r="B26" s="3179"/>
      <c r="C26" s="1189" t="s">
        <v>41</v>
      </c>
      <c r="D26" s="88"/>
      <c r="E26" s="93"/>
      <c r="F26" s="84" t="s">
        <v>42</v>
      </c>
      <c r="G26" s="114"/>
      <c r="H26" s="93"/>
      <c r="I26" s="84" t="s">
        <v>43</v>
      </c>
      <c r="J26" s="114" t="s">
        <v>77</v>
      </c>
      <c r="K26" s="93"/>
      <c r="M26" s="14"/>
    </row>
    <row r="27" spans="1:13">
      <c r="A27" s="4693"/>
      <c r="B27" s="3179"/>
      <c r="C27" s="1189" t="s">
        <v>44</v>
      </c>
      <c r="D27" s="37"/>
      <c r="F27" s="84" t="s">
        <v>45</v>
      </c>
      <c r="G27" s="88"/>
      <c r="I27" s="38"/>
      <c r="K27" s="252"/>
      <c r="M27" s="14"/>
    </row>
    <row r="28" spans="1:13">
      <c r="A28" s="4693"/>
      <c r="B28" s="3180"/>
      <c r="C28" s="1195"/>
      <c r="D28" s="94"/>
      <c r="E28" s="94"/>
      <c r="F28" s="94"/>
      <c r="G28" s="94"/>
      <c r="H28" s="94"/>
      <c r="I28" s="94"/>
      <c r="J28" s="94"/>
      <c r="K28" s="94"/>
      <c r="L28" s="115"/>
      <c r="M28" s="143"/>
    </row>
    <row r="29" spans="1:13">
      <c r="A29" s="4693"/>
      <c r="B29" s="95" t="s">
        <v>46</v>
      </c>
      <c r="C29" s="1196"/>
      <c r="D29" s="75"/>
      <c r="E29" s="75"/>
      <c r="F29" s="75"/>
      <c r="G29" s="75"/>
      <c r="H29" s="75"/>
      <c r="I29" s="75"/>
      <c r="J29" s="75"/>
      <c r="K29" s="75"/>
      <c r="L29" s="75"/>
      <c r="M29" s="1197"/>
    </row>
    <row r="30" spans="1:13" ht="18" customHeight="1">
      <c r="A30" s="4693"/>
      <c r="B30" s="95"/>
      <c r="C30" s="1198" t="s">
        <v>47</v>
      </c>
      <c r="D30" s="339">
        <v>4</v>
      </c>
      <c r="E30" s="93"/>
      <c r="F30" s="99" t="s">
        <v>48</v>
      </c>
      <c r="G30" s="88">
        <v>2017</v>
      </c>
      <c r="H30" s="93"/>
      <c r="I30" s="99" t="s">
        <v>50</v>
      </c>
      <c r="J30" s="3188" t="s">
        <v>240</v>
      </c>
      <c r="K30" s="3189"/>
      <c r="L30" s="3190"/>
      <c r="M30" s="96"/>
    </row>
    <row r="31" spans="1:13">
      <c r="A31" s="4693"/>
      <c r="B31" s="72"/>
      <c r="C31" s="1193"/>
      <c r="D31" s="90"/>
      <c r="E31" s="90"/>
      <c r="F31" s="90"/>
      <c r="G31" s="90"/>
      <c r="H31" s="90"/>
      <c r="I31" s="90"/>
      <c r="J31" s="90"/>
      <c r="K31" s="90"/>
      <c r="L31" s="90"/>
      <c r="M31" s="91"/>
    </row>
    <row r="32" spans="1:13">
      <c r="A32" s="4693"/>
      <c r="B32" s="3178" t="s">
        <v>53</v>
      </c>
      <c r="C32" s="166"/>
      <c r="D32" s="100"/>
      <c r="E32" s="100"/>
      <c r="F32" s="100"/>
      <c r="G32" s="100"/>
      <c r="H32" s="100"/>
      <c r="I32" s="100"/>
      <c r="J32" s="100"/>
      <c r="K32" s="100"/>
      <c r="L32" s="141"/>
      <c r="M32" s="142"/>
    </row>
    <row r="33" spans="1:13">
      <c r="A33" s="4693"/>
      <c r="B33" s="3179"/>
      <c r="C33" s="1200" t="s">
        <v>54</v>
      </c>
      <c r="D33" s="324">
        <v>2018</v>
      </c>
      <c r="E33" s="101"/>
      <c r="F33" s="93" t="s">
        <v>55</v>
      </c>
      <c r="G33" s="271" t="s">
        <v>152</v>
      </c>
      <c r="H33" s="101"/>
      <c r="I33" s="99"/>
      <c r="J33" s="101"/>
      <c r="K33" s="101"/>
      <c r="M33" s="14"/>
    </row>
    <row r="34" spans="1:13">
      <c r="A34" s="4693"/>
      <c r="B34" s="3180"/>
      <c r="C34" s="1193"/>
      <c r="D34" s="102"/>
      <c r="E34" s="103"/>
      <c r="F34" s="90"/>
      <c r="G34" s="103"/>
      <c r="H34" s="103"/>
      <c r="I34" s="104"/>
      <c r="J34" s="103"/>
      <c r="K34" s="103"/>
      <c r="L34" s="115"/>
      <c r="M34" s="143"/>
    </row>
    <row r="35" spans="1:13">
      <c r="A35" s="4693"/>
      <c r="B35" s="3178" t="s">
        <v>56</v>
      </c>
      <c r="C35" s="432"/>
      <c r="D35" s="433"/>
      <c r="E35" s="433"/>
      <c r="F35" s="433"/>
      <c r="G35" s="433"/>
      <c r="H35" s="433"/>
      <c r="I35" s="433"/>
      <c r="J35" s="433"/>
      <c r="K35" s="433"/>
      <c r="L35" s="433"/>
      <c r="M35" s="434"/>
    </row>
    <row r="36" spans="1:13">
      <c r="A36" s="4693"/>
      <c r="B36" s="3179"/>
      <c r="C36" s="170"/>
      <c r="D36" s="461" t="s">
        <v>153</v>
      </c>
      <c r="E36" s="461"/>
      <c r="F36" s="461" t="s">
        <v>154</v>
      </c>
      <c r="G36" s="461"/>
      <c r="H36" s="388" t="s">
        <v>155</v>
      </c>
      <c r="I36" s="388"/>
      <c r="J36" s="388" t="s">
        <v>156</v>
      </c>
      <c r="K36" s="461"/>
      <c r="L36" s="461" t="s">
        <v>157</v>
      </c>
      <c r="M36" s="106"/>
    </row>
    <row r="37" spans="1:13">
      <c r="A37" s="4693"/>
      <c r="B37" s="3179"/>
      <c r="C37" s="170"/>
      <c r="D37" s="894">
        <v>4</v>
      </c>
      <c r="E37" s="383"/>
      <c r="F37" s="894">
        <v>3</v>
      </c>
      <c r="G37" s="383"/>
      <c r="H37" s="894">
        <v>3</v>
      </c>
      <c r="I37" s="383"/>
      <c r="J37" s="894">
        <v>3</v>
      </c>
      <c r="K37" s="383"/>
      <c r="L37" s="894">
        <v>3</v>
      </c>
      <c r="M37" s="385"/>
    </row>
    <row r="38" spans="1:13">
      <c r="A38" s="4693"/>
      <c r="B38" s="3179"/>
      <c r="C38" s="170"/>
      <c r="D38" s="461" t="s">
        <v>113</v>
      </c>
      <c r="E38" s="461"/>
      <c r="F38" s="461" t="s">
        <v>114</v>
      </c>
      <c r="G38" s="461"/>
      <c r="H38" s="388" t="s">
        <v>115</v>
      </c>
      <c r="I38" s="388"/>
      <c r="J38" s="388" t="s">
        <v>116</v>
      </c>
      <c r="K38" s="461"/>
      <c r="L38" s="461" t="s">
        <v>117</v>
      </c>
      <c r="M38" s="83"/>
    </row>
    <row r="39" spans="1:13">
      <c r="A39" s="4693"/>
      <c r="B39" s="3179"/>
      <c r="C39" s="170"/>
      <c r="D39" s="894">
        <v>3</v>
      </c>
      <c r="E39" s="894"/>
      <c r="F39" s="894">
        <v>3</v>
      </c>
      <c r="G39" s="894"/>
      <c r="H39" s="894">
        <v>3</v>
      </c>
      <c r="I39" s="894"/>
      <c r="J39" s="894">
        <v>3</v>
      </c>
      <c r="K39" s="894"/>
      <c r="L39" s="894">
        <v>3</v>
      </c>
      <c r="M39" s="385"/>
    </row>
    <row r="40" spans="1:13">
      <c r="A40" s="4693"/>
      <c r="B40" s="3179"/>
      <c r="C40" s="170"/>
      <c r="D40" s="461" t="s">
        <v>118</v>
      </c>
      <c r="E40" s="461"/>
      <c r="F40" s="461" t="s">
        <v>68</v>
      </c>
      <c r="G40" s="461"/>
      <c r="H40" s="388" t="s">
        <v>69</v>
      </c>
      <c r="I40" s="388"/>
      <c r="J40" s="388" t="s">
        <v>70</v>
      </c>
      <c r="K40" s="461"/>
      <c r="L40" s="461" t="s">
        <v>71</v>
      </c>
      <c r="M40" s="83"/>
    </row>
    <row r="41" spans="1:13">
      <c r="A41" s="4693"/>
      <c r="B41" s="3179"/>
      <c r="C41" s="170"/>
      <c r="D41" s="894">
        <v>3</v>
      </c>
      <c r="E41" s="383"/>
      <c r="F41" s="894"/>
      <c r="G41" s="383"/>
      <c r="H41" s="894"/>
      <c r="I41" s="383"/>
      <c r="J41" s="894"/>
      <c r="K41" s="383"/>
      <c r="L41" s="274"/>
      <c r="M41" s="385"/>
    </row>
    <row r="42" spans="1:13">
      <c r="A42" s="4693"/>
      <c r="B42" s="3179"/>
      <c r="C42" s="170"/>
      <c r="D42" s="109" t="s">
        <v>71</v>
      </c>
      <c r="E42" s="384"/>
      <c r="F42" s="109" t="s">
        <v>72</v>
      </c>
      <c r="G42" s="384"/>
      <c r="H42" s="171"/>
      <c r="I42" s="172"/>
      <c r="J42" s="171"/>
      <c r="K42" s="172"/>
      <c r="L42" s="171"/>
      <c r="M42" s="173"/>
    </row>
    <row r="43" spans="1:13">
      <c r="A43" s="4693"/>
      <c r="B43" s="3179"/>
      <c r="C43" s="170"/>
      <c r="D43" s="274"/>
      <c r="E43" s="383"/>
      <c r="F43" s="894">
        <v>38</v>
      </c>
      <c r="G43" s="894"/>
      <c r="H43" s="3071"/>
      <c r="I43" s="3071"/>
      <c r="J43" s="174"/>
      <c r="K43" s="461"/>
      <c r="L43" s="174"/>
      <c r="M43" s="175"/>
    </row>
    <row r="44" spans="1:13">
      <c r="A44" s="4693"/>
      <c r="B44" s="3179"/>
      <c r="C44" s="176"/>
      <c r="D44" s="109"/>
      <c r="E44" s="384"/>
      <c r="F44" s="109"/>
      <c r="G44" s="384"/>
      <c r="H44" s="177"/>
      <c r="I44" s="178"/>
      <c r="J44" s="177"/>
      <c r="K44" s="178"/>
      <c r="L44" s="177"/>
      <c r="M44" s="179"/>
    </row>
    <row r="45" spans="1:13" ht="18" customHeight="1">
      <c r="A45" s="4693"/>
      <c r="B45" s="3178" t="s">
        <v>73</v>
      </c>
      <c r="C45" s="1194"/>
      <c r="D45" s="92"/>
      <c r="E45" s="92"/>
      <c r="F45" s="92"/>
      <c r="G45" s="92"/>
      <c r="H45" s="92"/>
      <c r="I45" s="92"/>
      <c r="J45" s="92"/>
      <c r="K45" s="92"/>
      <c r="M45" s="14"/>
    </row>
    <row r="46" spans="1:13">
      <c r="A46" s="4693"/>
      <c r="B46" s="3179"/>
      <c r="C46" s="53"/>
      <c r="D46" s="112" t="s">
        <v>158</v>
      </c>
      <c r="E46" s="113" t="s">
        <v>75</v>
      </c>
      <c r="F46" s="3227" t="s">
        <v>76</v>
      </c>
      <c r="G46" s="3073"/>
      <c r="H46" s="3073"/>
      <c r="I46" s="3073"/>
      <c r="J46" s="3073"/>
      <c r="K46" s="335" t="s">
        <v>159</v>
      </c>
      <c r="L46" s="3074"/>
      <c r="M46" s="3075"/>
    </row>
    <row r="47" spans="1:13">
      <c r="A47" s="4693"/>
      <c r="B47" s="3179"/>
      <c r="C47" s="53"/>
      <c r="D47" s="56"/>
      <c r="E47" s="114" t="s">
        <v>77</v>
      </c>
      <c r="F47" s="3227"/>
      <c r="G47" s="3073"/>
      <c r="H47" s="3073"/>
      <c r="I47" s="3073"/>
      <c r="J47" s="3073"/>
      <c r="L47" s="3076"/>
      <c r="M47" s="3077"/>
    </row>
    <row r="48" spans="1:13">
      <c r="A48" s="4693"/>
      <c r="B48" s="3180"/>
      <c r="C48" s="181"/>
      <c r="D48" s="115"/>
      <c r="E48" s="115"/>
      <c r="F48" s="115"/>
      <c r="G48" s="115"/>
      <c r="H48" s="115"/>
      <c r="I48" s="115"/>
      <c r="J48" s="115"/>
      <c r="K48" s="115"/>
      <c r="M48" s="14"/>
    </row>
    <row r="49" spans="1:13" ht="128.25" customHeight="1">
      <c r="A49" s="4693"/>
      <c r="B49" s="251" t="s">
        <v>78</v>
      </c>
      <c r="C49" s="4288" t="s">
        <v>1571</v>
      </c>
      <c r="D49" s="4289"/>
      <c r="E49" s="4289"/>
      <c r="F49" s="4289"/>
      <c r="G49" s="4289"/>
      <c r="H49" s="4289"/>
      <c r="I49" s="4289"/>
      <c r="J49" s="4289"/>
      <c r="K49" s="4289"/>
      <c r="L49" s="4289"/>
      <c r="M49" s="4290"/>
    </row>
    <row r="50" spans="1:13" ht="37.5" customHeight="1">
      <c r="A50" s="4693"/>
      <c r="B50" s="251" t="s">
        <v>79</v>
      </c>
      <c r="C50" s="3288" t="s">
        <v>1572</v>
      </c>
      <c r="D50" s="3289"/>
      <c r="E50" s="3289"/>
      <c r="F50" s="3289"/>
      <c r="G50" s="3289"/>
      <c r="H50" s="3289"/>
      <c r="I50" s="3289"/>
      <c r="J50" s="3289"/>
      <c r="K50" s="3289"/>
      <c r="L50" s="3289"/>
      <c r="M50" s="3290"/>
    </row>
    <row r="51" spans="1:13">
      <c r="A51" s="4693"/>
      <c r="B51" s="251" t="s">
        <v>80</v>
      </c>
      <c r="C51" s="116">
        <v>60</v>
      </c>
      <c r="D51" s="117"/>
      <c r="E51" s="117"/>
      <c r="F51" s="117"/>
      <c r="G51" s="117"/>
      <c r="H51" s="117"/>
      <c r="I51" s="117"/>
      <c r="J51" s="117"/>
      <c r="K51" s="117"/>
      <c r="L51" s="117"/>
      <c r="M51" s="118"/>
    </row>
    <row r="52" spans="1:13">
      <c r="A52" s="4693"/>
      <c r="B52" s="251" t="s">
        <v>81</v>
      </c>
      <c r="C52" s="1388" t="s">
        <v>112</v>
      </c>
      <c r="D52" s="117"/>
      <c r="E52" s="117"/>
      <c r="F52" s="117"/>
      <c r="G52" s="117"/>
      <c r="H52" s="117"/>
      <c r="I52" s="117"/>
      <c r="J52" s="117"/>
      <c r="K52" s="117"/>
      <c r="L52" s="117"/>
      <c r="M52" s="118"/>
    </row>
    <row r="53" spans="1:13" ht="15.75" customHeight="1">
      <c r="A53" s="3191" t="s">
        <v>82</v>
      </c>
      <c r="B53" s="119" t="s">
        <v>83</v>
      </c>
      <c r="C53" s="3054" t="s">
        <v>1172</v>
      </c>
      <c r="D53" s="3055"/>
      <c r="E53" s="3055"/>
      <c r="F53" s="3055"/>
      <c r="G53" s="3055"/>
      <c r="H53" s="3055"/>
      <c r="I53" s="3055"/>
      <c r="J53" s="3055"/>
      <c r="K53" s="3055"/>
      <c r="L53" s="3055"/>
      <c r="M53" s="3056"/>
    </row>
    <row r="54" spans="1:13" ht="15.75" customHeight="1">
      <c r="A54" s="3192"/>
      <c r="B54" s="119" t="s">
        <v>85</v>
      </c>
      <c r="C54" s="3054" t="s">
        <v>1573</v>
      </c>
      <c r="D54" s="3055"/>
      <c r="E54" s="3055"/>
      <c r="F54" s="3055"/>
      <c r="G54" s="3055"/>
      <c r="H54" s="3055"/>
      <c r="I54" s="3055"/>
      <c r="J54" s="3055"/>
      <c r="K54" s="3055"/>
      <c r="L54" s="3055"/>
      <c r="M54" s="3056"/>
    </row>
    <row r="55" spans="1:13" ht="15.75" customHeight="1">
      <c r="A55" s="3192"/>
      <c r="B55" s="119" t="s">
        <v>87</v>
      </c>
      <c r="C55" s="3054" t="s">
        <v>240</v>
      </c>
      <c r="D55" s="3055"/>
      <c r="E55" s="3055"/>
      <c r="F55" s="3055"/>
      <c r="G55" s="3055"/>
      <c r="H55" s="3055"/>
      <c r="I55" s="3055"/>
      <c r="J55" s="3055"/>
      <c r="K55" s="3055"/>
      <c r="L55" s="3055"/>
      <c r="M55" s="3056"/>
    </row>
    <row r="56" spans="1:13" ht="15.75" customHeight="1">
      <c r="A56" s="3192"/>
      <c r="B56" s="122" t="s">
        <v>89</v>
      </c>
      <c r="C56" s="3054" t="s">
        <v>1573</v>
      </c>
      <c r="D56" s="3055"/>
      <c r="E56" s="3055"/>
      <c r="F56" s="3055"/>
      <c r="G56" s="3055"/>
      <c r="H56" s="3055"/>
      <c r="I56" s="3055"/>
      <c r="J56" s="3055"/>
      <c r="K56" s="3055"/>
      <c r="L56" s="3055"/>
      <c r="M56" s="3056"/>
    </row>
    <row r="57" spans="1:13" ht="15.75" customHeight="1">
      <c r="A57" s="3192"/>
      <c r="B57" s="119" t="s">
        <v>91</v>
      </c>
      <c r="C57" s="4256" t="s">
        <v>1174</v>
      </c>
      <c r="D57" s="3055"/>
      <c r="E57" s="3055"/>
      <c r="F57" s="3055"/>
      <c r="G57" s="3055"/>
      <c r="H57" s="3055"/>
      <c r="I57" s="3055"/>
      <c r="J57" s="3055"/>
      <c r="K57" s="3055"/>
      <c r="L57" s="3055"/>
      <c r="M57" s="3056"/>
    </row>
    <row r="58" spans="1:13" ht="16.5" customHeight="1" thickBot="1">
      <c r="A58" s="3193"/>
      <c r="B58" s="119" t="s">
        <v>93</v>
      </c>
      <c r="C58" s="3054" t="s">
        <v>1574</v>
      </c>
      <c r="D58" s="3055"/>
      <c r="E58" s="3055"/>
      <c r="F58" s="3055"/>
      <c r="G58" s="3055"/>
      <c r="H58" s="3055"/>
      <c r="I58" s="3055"/>
      <c r="J58" s="3055"/>
      <c r="K58" s="3055"/>
      <c r="L58" s="3055"/>
      <c r="M58" s="3056"/>
    </row>
    <row r="59" spans="1:13" ht="15.75" customHeight="1">
      <c r="A59" s="3191" t="s">
        <v>95</v>
      </c>
      <c r="B59" s="123" t="s">
        <v>96</v>
      </c>
      <c r="C59" s="3757" t="s">
        <v>248</v>
      </c>
      <c r="D59" s="3758"/>
      <c r="E59" s="3758"/>
      <c r="F59" s="3758"/>
      <c r="G59" s="3758"/>
      <c r="H59" s="3758"/>
      <c r="I59" s="3758"/>
      <c r="J59" s="3758"/>
      <c r="K59" s="3758"/>
      <c r="L59" s="3758"/>
      <c r="M59" s="3759"/>
    </row>
    <row r="60" spans="1:13" ht="30" customHeight="1">
      <c r="A60" s="3192"/>
      <c r="B60" s="123" t="s">
        <v>98</v>
      </c>
      <c r="C60" s="3201" t="s">
        <v>99</v>
      </c>
      <c r="D60" s="3202"/>
      <c r="E60" s="3202"/>
      <c r="F60" s="3202"/>
      <c r="G60" s="3202"/>
      <c r="H60" s="3202"/>
      <c r="I60" s="3202"/>
      <c r="J60" s="3202"/>
      <c r="K60" s="3202"/>
      <c r="L60" s="3202"/>
      <c r="M60" s="3203"/>
    </row>
    <row r="61" spans="1:13" ht="30" customHeight="1" thickBot="1">
      <c r="A61" s="3192"/>
      <c r="B61" s="124" t="s">
        <v>12</v>
      </c>
      <c r="C61" s="3201" t="s">
        <v>240</v>
      </c>
      <c r="D61" s="3202"/>
      <c r="E61" s="3202"/>
      <c r="F61" s="3202"/>
      <c r="G61" s="3202"/>
      <c r="H61" s="3202"/>
      <c r="I61" s="3202"/>
      <c r="J61" s="3202"/>
      <c r="K61" s="3202"/>
      <c r="L61" s="3202"/>
      <c r="M61" s="3203"/>
    </row>
    <row r="62" spans="1:13" ht="16.5" thickBot="1">
      <c r="A62" s="185" t="s">
        <v>100</v>
      </c>
      <c r="B62" s="1516"/>
      <c r="C62" s="3796"/>
      <c r="D62" s="3089"/>
      <c r="E62" s="3089"/>
      <c r="F62" s="3089"/>
      <c r="G62" s="3089"/>
      <c r="H62" s="3089"/>
      <c r="I62" s="3089"/>
      <c r="J62" s="3089"/>
      <c r="K62" s="3089"/>
      <c r="L62" s="3089"/>
      <c r="M62" s="3090"/>
    </row>
  </sheetData>
  <mergeCells count="49">
    <mergeCell ref="C62:M62"/>
    <mergeCell ref="C57:M57"/>
    <mergeCell ref="C58:M58"/>
    <mergeCell ref="A59:A61"/>
    <mergeCell ref="C59:M59"/>
    <mergeCell ref="C60:M60"/>
    <mergeCell ref="C61:M61"/>
    <mergeCell ref="A53:A58"/>
    <mergeCell ref="C53:M53"/>
    <mergeCell ref="C54:M54"/>
    <mergeCell ref="C55:M55"/>
    <mergeCell ref="C56:M56"/>
    <mergeCell ref="A16:A52"/>
    <mergeCell ref="C16:M16"/>
    <mergeCell ref="C17:M17"/>
    <mergeCell ref="B18:B24"/>
    <mergeCell ref="B25:B28"/>
    <mergeCell ref="J30:L30"/>
    <mergeCell ref="B32:B34"/>
    <mergeCell ref="B35:B44"/>
    <mergeCell ref="H43:I43"/>
    <mergeCell ref="B45:B48"/>
    <mergeCell ref="F46:F47"/>
    <mergeCell ref="G46:J47"/>
    <mergeCell ref="L46:M47"/>
    <mergeCell ref="C49:M49"/>
    <mergeCell ref="C50:M50"/>
    <mergeCell ref="C12:M12"/>
    <mergeCell ref="C13:M13"/>
    <mergeCell ref="B14:B15"/>
    <mergeCell ref="C14:D14"/>
    <mergeCell ref="F14:M14"/>
    <mergeCell ref="C15:M15"/>
    <mergeCell ref="C11:M11"/>
    <mergeCell ref="A2:A15"/>
    <mergeCell ref="C2:M2"/>
    <mergeCell ref="C3:M3"/>
    <mergeCell ref="F4:G4"/>
    <mergeCell ref="C5:L5"/>
    <mergeCell ref="C6:M6"/>
    <mergeCell ref="C7:D7"/>
    <mergeCell ref="I7:M7"/>
    <mergeCell ref="B8:B10"/>
    <mergeCell ref="C9:D9"/>
    <mergeCell ref="F9:G9"/>
    <mergeCell ref="I9:J9"/>
    <mergeCell ref="C10:D10"/>
    <mergeCell ref="F10:G10"/>
    <mergeCell ref="I10:J10"/>
  </mergeCells>
  <dataValidations count="8">
    <dataValidation allowBlank="1" showInputMessage="1" showErrorMessage="1" prompt="Seleccione de la lista desplegable" sqref="B4 B7 H7" xr:uid="{00000000-0002-0000-8600-000000000000}"/>
    <dataValidation allowBlank="1" showInputMessage="1" showErrorMessage="1" prompt="Incluir una ficha por cada indicador, ya sea de producto o de resultado" sqref="B1" xr:uid="{00000000-0002-0000-8600-000001000000}"/>
    <dataValidation allowBlank="1" showInputMessage="1" showErrorMessage="1" prompt="Identifique el ODS a que le apunta el indicador de producto. Seleccione de la lista desplegable._x000a_" sqref="B14:B15" xr:uid="{00000000-0002-0000-8600-000002000000}"/>
    <dataValidation allowBlank="1" showInputMessage="1" showErrorMessage="1" prompt="Identifique la meta ODS a que le apunta el indicador de producto. Seleccione de la lista desplegable." sqref="E14" xr:uid="{00000000-0002-0000-86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86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600-000005000000}"/>
    <dataValidation type="list" allowBlank="1" showInputMessage="1" showErrorMessage="1" sqref="I7:M7" xr:uid="{00000000-0002-0000-8600-000006000000}">
      <formula1>INDIRECT($C$7)</formula1>
    </dataValidation>
    <dataValidation allowBlank="1" sqref="J30:L30 C50:C58 D51:M58" xr:uid="{00000000-0002-0000-8600-000007000000}"/>
  </dataValidations>
  <hyperlinks>
    <hyperlink ref="C57" r:id="rId1" xr:uid="{00000000-0004-0000-8600-000000000000}"/>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tabColor rgb="FFFFFFFF"/>
  </sheetPr>
  <dimension ref="A1:Q71"/>
  <sheetViews>
    <sheetView showGridLines="0" workbookViewId="0">
      <selection activeCell="B2" sqref="B2"/>
    </sheetView>
  </sheetViews>
  <sheetFormatPr baseColWidth="10" defaultColWidth="19.28515625" defaultRowHeight="56.25" customHeight="1"/>
  <cols>
    <col min="1" max="1" width="21.42578125" style="3" customWidth="1"/>
    <col min="2" max="2" width="35.7109375" style="3" customWidth="1"/>
    <col min="3" max="13" width="14.28515625" style="3" customWidth="1"/>
    <col min="14" max="16384" width="19.28515625" style="3"/>
  </cols>
  <sheetData>
    <row r="1" spans="1:17" ht="22.5" customHeight="1" thickBot="1">
      <c r="A1" s="1"/>
      <c r="B1" s="542" t="s">
        <v>1586</v>
      </c>
      <c r="C1" s="540"/>
      <c r="D1" s="542"/>
      <c r="E1" s="542"/>
      <c r="F1" s="542"/>
      <c r="G1" s="542"/>
      <c r="H1" s="542"/>
      <c r="I1" s="542"/>
      <c r="J1" s="542"/>
      <c r="K1" s="542"/>
      <c r="L1" s="542"/>
      <c r="M1" s="543"/>
      <c r="N1" s="2"/>
      <c r="O1" s="2"/>
      <c r="P1" s="2"/>
      <c r="Q1" s="2"/>
    </row>
    <row r="2" spans="1:17" ht="56.25" customHeight="1">
      <c r="A2" s="3632" t="s">
        <v>0</v>
      </c>
      <c r="B2" s="1444" t="s">
        <v>1</v>
      </c>
      <c r="C2" s="3635" t="s">
        <v>1576</v>
      </c>
      <c r="D2" s="3636"/>
      <c r="E2" s="3636"/>
      <c r="F2" s="3636"/>
      <c r="G2" s="3636"/>
      <c r="H2" s="3636"/>
      <c r="I2" s="3636"/>
      <c r="J2" s="3636"/>
      <c r="K2" s="3636"/>
      <c r="L2" s="3636"/>
      <c r="M2" s="3637"/>
      <c r="N2" s="2"/>
      <c r="O2" s="2"/>
      <c r="P2" s="2"/>
      <c r="Q2" s="2"/>
    </row>
    <row r="3" spans="1:17" ht="56.25" customHeight="1">
      <c r="A3" s="3633"/>
      <c r="B3" s="1445" t="s">
        <v>3</v>
      </c>
      <c r="C3" s="3590" t="s">
        <v>1545</v>
      </c>
      <c r="D3" s="3591"/>
      <c r="E3" s="3591"/>
      <c r="F3" s="3591"/>
      <c r="G3" s="3591"/>
      <c r="H3" s="3606"/>
      <c r="I3" s="3591"/>
      <c r="J3" s="3591"/>
      <c r="K3" s="3591"/>
      <c r="L3" s="3591"/>
      <c r="M3" s="3592"/>
      <c r="N3" s="2"/>
      <c r="O3" s="2"/>
      <c r="P3" s="355"/>
      <c r="Q3" s="2"/>
    </row>
    <row r="4" spans="1:17" ht="21" customHeight="1">
      <c r="A4" s="3633"/>
      <c r="B4" s="3593" t="s">
        <v>131</v>
      </c>
      <c r="C4" s="3603" t="s">
        <v>75</v>
      </c>
      <c r="D4" s="3605"/>
      <c r="E4" s="3599"/>
      <c r="F4" s="3662" t="s">
        <v>209</v>
      </c>
      <c r="G4" s="3609"/>
      <c r="H4" s="4517" t="s">
        <v>75</v>
      </c>
      <c r="I4" s="3606"/>
      <c r="J4" s="3606"/>
      <c r="K4" s="3606"/>
      <c r="L4" s="3606"/>
      <c r="M4" s="3612"/>
      <c r="N4" s="3357"/>
      <c r="O4" s="3357"/>
      <c r="P4" s="3357"/>
      <c r="Q4" s="3357"/>
    </row>
    <row r="5" spans="1:17" ht="20.25" customHeight="1">
      <c r="A5" s="3633"/>
      <c r="B5" s="3594"/>
      <c r="C5" s="3604"/>
      <c r="D5" s="3607"/>
      <c r="E5" s="3600"/>
      <c r="F5" s="3663" t="s">
        <v>210</v>
      </c>
      <c r="G5" s="3589"/>
      <c r="H5" s="4928"/>
      <c r="I5" s="3608"/>
      <c r="J5" s="3608"/>
      <c r="K5" s="3608"/>
      <c r="L5" s="3608"/>
      <c r="M5" s="3613"/>
      <c r="N5" s="3357"/>
      <c r="O5" s="3357"/>
      <c r="P5" s="3357"/>
      <c r="Q5" s="3357"/>
    </row>
    <row r="6" spans="1:17" ht="56.25" customHeight="1">
      <c r="A6" s="3633"/>
      <c r="B6" s="1446" t="s">
        <v>7</v>
      </c>
      <c r="C6" s="3590" t="s">
        <v>195</v>
      </c>
      <c r="D6" s="3591"/>
      <c r="E6" s="3591"/>
      <c r="F6" s="3591"/>
      <c r="G6" s="3591"/>
      <c r="H6" s="3608"/>
      <c r="I6" s="3591"/>
      <c r="J6" s="3591"/>
      <c r="K6" s="3591"/>
      <c r="L6" s="3591"/>
      <c r="M6" s="3592"/>
      <c r="N6" s="2"/>
      <c r="O6" s="2"/>
      <c r="P6" s="2"/>
      <c r="Q6" s="2"/>
    </row>
    <row r="7" spans="1:17" ht="56.25" customHeight="1">
      <c r="A7" s="3633"/>
      <c r="B7" s="1446" t="s">
        <v>9</v>
      </c>
      <c r="C7" s="3590" t="s">
        <v>195</v>
      </c>
      <c r="D7" s="3591"/>
      <c r="E7" s="3591"/>
      <c r="F7" s="3591"/>
      <c r="G7" s="3591"/>
      <c r="H7" s="3591"/>
      <c r="I7" s="3591"/>
      <c r="J7" s="3591"/>
      <c r="K7" s="3591"/>
      <c r="L7" s="3591"/>
      <c r="M7" s="3592"/>
      <c r="N7" s="2"/>
      <c r="O7" s="2"/>
      <c r="P7" s="2"/>
      <c r="Q7" s="2"/>
    </row>
    <row r="8" spans="1:17" ht="56.25" customHeight="1">
      <c r="A8" s="3633"/>
      <c r="B8" s="1446" t="s">
        <v>11</v>
      </c>
      <c r="C8" s="3884"/>
      <c r="D8" s="3623"/>
      <c r="E8" s="141" t="s">
        <v>1401</v>
      </c>
      <c r="F8" s="2"/>
      <c r="G8" s="832"/>
      <c r="H8" s="833" t="s">
        <v>12</v>
      </c>
      <c r="I8" s="3885" t="s">
        <v>366</v>
      </c>
      <c r="J8" s="3623"/>
      <c r="K8" s="3623"/>
      <c r="L8" s="3623"/>
      <c r="M8" s="3886"/>
      <c r="N8" s="2"/>
      <c r="O8" s="2"/>
      <c r="P8" s="2"/>
      <c r="Q8" s="2"/>
    </row>
    <row r="9" spans="1:17" ht="56.25" customHeight="1">
      <c r="A9" s="3633"/>
      <c r="B9" s="3593" t="s">
        <v>13</v>
      </c>
      <c r="C9" s="53"/>
      <c r="D9" s="2"/>
      <c r="E9" s="141"/>
      <c r="F9" s="141"/>
      <c r="G9" s="141"/>
      <c r="H9" s="141"/>
      <c r="I9" s="2"/>
      <c r="J9" s="2"/>
      <c r="K9" s="2"/>
      <c r="L9" s="2"/>
      <c r="M9" s="14"/>
      <c r="N9" s="2"/>
      <c r="O9" s="2"/>
      <c r="P9" s="2"/>
      <c r="Q9" s="2"/>
    </row>
    <row r="10" spans="1:17" ht="56.25" customHeight="1">
      <c r="A10" s="3633"/>
      <c r="B10" s="3614"/>
      <c r="C10" s="3597" t="s">
        <v>366</v>
      </c>
      <c r="D10" s="3598"/>
      <c r="E10" s="2"/>
      <c r="F10" s="3598"/>
      <c r="G10" s="3598"/>
      <c r="H10" s="2"/>
      <c r="I10" s="3598"/>
      <c r="J10" s="3598"/>
      <c r="K10" s="2"/>
      <c r="L10" s="552"/>
      <c r="M10" s="553"/>
      <c r="N10" s="2"/>
      <c r="O10" s="2"/>
      <c r="P10" s="2"/>
      <c r="Q10" s="2"/>
    </row>
    <row r="11" spans="1:17" ht="56.25" customHeight="1">
      <c r="A11" s="3633"/>
      <c r="B11" s="3614"/>
      <c r="C11" s="3884" t="s">
        <v>17</v>
      </c>
      <c r="D11" s="3623"/>
      <c r="E11" s="2"/>
      <c r="F11" s="3623" t="s">
        <v>17</v>
      </c>
      <c r="G11" s="3623"/>
      <c r="H11" s="2"/>
      <c r="I11" s="3623" t="s">
        <v>17</v>
      </c>
      <c r="J11" s="3623"/>
      <c r="K11" s="115"/>
      <c r="L11" s="115"/>
      <c r="M11" s="143"/>
      <c r="N11" s="2"/>
      <c r="O11" s="2"/>
      <c r="P11" s="2"/>
      <c r="Q11" s="2"/>
    </row>
    <row r="12" spans="1:17" ht="56.25" customHeight="1">
      <c r="A12" s="3633"/>
      <c r="B12" s="1446" t="s">
        <v>136</v>
      </c>
      <c r="C12" s="3622" t="s">
        <v>1577</v>
      </c>
      <c r="D12" s="3608"/>
      <c r="E12" s="3608"/>
      <c r="F12" s="3608"/>
      <c r="G12" s="3608"/>
      <c r="H12" s="3608"/>
      <c r="I12" s="3608"/>
      <c r="J12" s="3608"/>
      <c r="K12" s="3608"/>
      <c r="L12" s="3608"/>
      <c r="M12" s="3613"/>
      <c r="N12" s="2"/>
      <c r="O12" s="2"/>
      <c r="P12" s="2"/>
      <c r="Q12" s="2"/>
    </row>
    <row r="13" spans="1:17" ht="56.25" customHeight="1">
      <c r="A13" s="3633"/>
      <c r="B13" s="1446" t="s">
        <v>18</v>
      </c>
      <c r="C13" s="4170"/>
      <c r="D13" s="4171"/>
      <c r="E13" s="4171"/>
      <c r="F13" s="4171"/>
      <c r="G13" s="4171"/>
      <c r="H13" s="4171"/>
      <c r="I13" s="4171"/>
      <c r="J13" s="4171"/>
      <c r="K13" s="4171"/>
      <c r="L13" s="4171"/>
      <c r="M13" s="4784"/>
      <c r="N13" s="2"/>
      <c r="O13" s="2"/>
      <c r="P13" s="2"/>
      <c r="Q13" s="2"/>
    </row>
    <row r="14" spans="1:17" ht="56.25" customHeight="1">
      <c r="A14" s="3633"/>
      <c r="B14" s="1446" t="s">
        <v>19</v>
      </c>
      <c r="C14" s="4099" t="s">
        <v>1578</v>
      </c>
      <c r="D14" s="4094"/>
      <c r="E14" s="4094"/>
      <c r="F14" s="4094"/>
      <c r="G14" s="4094"/>
      <c r="H14" s="4094"/>
      <c r="I14" s="4094"/>
      <c r="J14" s="4094"/>
      <c r="K14" s="4094"/>
      <c r="L14" s="4094"/>
      <c r="M14" s="4096"/>
      <c r="N14" s="2"/>
      <c r="O14" s="2"/>
      <c r="P14" s="2"/>
      <c r="Q14" s="2"/>
    </row>
    <row r="15" spans="1:17" ht="56.25" customHeight="1">
      <c r="A15" s="3633"/>
      <c r="B15" s="3593" t="s">
        <v>140</v>
      </c>
      <c r="C15" s="4149" t="s">
        <v>271</v>
      </c>
      <c r="D15" s="4150"/>
      <c r="E15" s="577" t="s">
        <v>142</v>
      </c>
      <c r="F15" s="4707" t="s">
        <v>237</v>
      </c>
      <c r="G15" s="4708"/>
      <c r="H15" s="4708"/>
      <c r="I15" s="4708"/>
      <c r="J15" s="4708"/>
      <c r="K15" s="4708"/>
      <c r="L15" s="4708"/>
      <c r="M15" s="4709"/>
      <c r="N15" s="2"/>
      <c r="O15" s="2"/>
      <c r="P15" s="2"/>
      <c r="Q15" s="2"/>
    </row>
    <row r="16" spans="1:17" ht="56.25" customHeight="1">
      <c r="A16" s="3634"/>
      <c r="B16" s="3594"/>
      <c r="C16" s="3590"/>
      <c r="D16" s="3591"/>
      <c r="E16" s="3591"/>
      <c r="F16" s="3591"/>
      <c r="G16" s="3591"/>
      <c r="H16" s="3591"/>
      <c r="I16" s="3591"/>
      <c r="J16" s="3591"/>
      <c r="K16" s="3591"/>
      <c r="L16" s="3591"/>
      <c r="M16" s="3592"/>
      <c r="N16" s="2"/>
      <c r="O16" s="2"/>
      <c r="P16" s="2"/>
      <c r="Q16" s="2"/>
    </row>
    <row r="17" spans="1:17" ht="56.25" customHeight="1">
      <c r="A17" s="3628" t="s">
        <v>22</v>
      </c>
      <c r="B17" s="1445" t="s">
        <v>144</v>
      </c>
      <c r="C17" s="3590" t="s">
        <v>582</v>
      </c>
      <c r="D17" s="3591"/>
      <c r="E17" s="3591"/>
      <c r="F17" s="3591"/>
      <c r="G17" s="3591"/>
      <c r="H17" s="3591"/>
      <c r="I17" s="3591"/>
      <c r="J17" s="3591"/>
      <c r="K17" s="3591"/>
      <c r="L17" s="3591"/>
      <c r="M17" s="3592"/>
      <c r="N17" s="2"/>
      <c r="O17" s="2"/>
      <c r="P17" s="2"/>
      <c r="Q17" s="2"/>
    </row>
    <row r="18" spans="1:17" ht="56.25" customHeight="1">
      <c r="A18" s="3629"/>
      <c r="B18" s="1446" t="s">
        <v>110</v>
      </c>
      <c r="C18" s="3590" t="s">
        <v>1579</v>
      </c>
      <c r="D18" s="3591"/>
      <c r="E18" s="3591"/>
      <c r="F18" s="3591"/>
      <c r="G18" s="3591"/>
      <c r="H18" s="3591"/>
      <c r="I18" s="3591"/>
      <c r="J18" s="3591"/>
      <c r="K18" s="3591"/>
      <c r="L18" s="3591"/>
      <c r="M18" s="3592"/>
      <c r="N18" s="2"/>
      <c r="O18" s="2"/>
      <c r="P18" s="2"/>
      <c r="Q18" s="2"/>
    </row>
    <row r="19" spans="1:17" ht="56.25" customHeight="1">
      <c r="A19" s="3629"/>
      <c r="B19" s="3593" t="s">
        <v>26</v>
      </c>
      <c r="C19" s="53"/>
      <c r="D19" s="552"/>
      <c r="E19" s="552"/>
      <c r="F19" s="552"/>
      <c r="G19" s="552"/>
      <c r="H19" s="552"/>
      <c r="I19" s="552"/>
      <c r="J19" s="552"/>
      <c r="K19" s="552"/>
      <c r="L19" s="552"/>
      <c r="M19" s="553"/>
      <c r="N19" s="2"/>
      <c r="O19" s="2"/>
      <c r="P19" s="2"/>
      <c r="Q19" s="2"/>
    </row>
    <row r="20" spans="1:17" ht="56.25" customHeight="1">
      <c r="A20" s="3629"/>
      <c r="B20" s="3614"/>
      <c r="C20" s="555" t="s">
        <v>27</v>
      </c>
      <c r="D20" s="556"/>
      <c r="E20" s="552" t="s">
        <v>28</v>
      </c>
      <c r="F20" s="556"/>
      <c r="G20" s="552" t="s">
        <v>29</v>
      </c>
      <c r="H20" s="556"/>
      <c r="I20" s="552" t="s">
        <v>30</v>
      </c>
      <c r="J20" s="556"/>
      <c r="K20" s="552" t="s">
        <v>31</v>
      </c>
      <c r="L20" s="559"/>
      <c r="M20" s="553"/>
      <c r="N20" s="2"/>
      <c r="O20" s="2"/>
      <c r="P20" s="2"/>
      <c r="Q20" s="2"/>
    </row>
    <row r="21" spans="1:17" ht="56.25" customHeight="1">
      <c r="A21" s="3629"/>
      <c r="B21" s="3614"/>
      <c r="C21" s="555" t="s">
        <v>32</v>
      </c>
      <c r="D21" s="556"/>
      <c r="E21" s="552" t="s">
        <v>33</v>
      </c>
      <c r="F21" s="556"/>
      <c r="G21" s="552" t="s">
        <v>34</v>
      </c>
      <c r="H21" s="556"/>
      <c r="I21" s="552" t="s">
        <v>35</v>
      </c>
      <c r="J21" s="556"/>
      <c r="K21" s="552" t="s">
        <v>37</v>
      </c>
      <c r="L21" s="556"/>
      <c r="M21" s="553"/>
      <c r="N21" s="2"/>
      <c r="O21" s="2"/>
      <c r="P21" s="2"/>
      <c r="Q21" s="2"/>
    </row>
    <row r="22" spans="1:17" ht="56.25" customHeight="1">
      <c r="A22" s="3629"/>
      <c r="B22" s="3614"/>
      <c r="C22" s="555" t="s">
        <v>38</v>
      </c>
      <c r="D22" s="556" t="s">
        <v>77</v>
      </c>
      <c r="E22" s="552" t="s">
        <v>39</v>
      </c>
      <c r="F22" s="115" t="s">
        <v>840</v>
      </c>
      <c r="G22" s="115"/>
      <c r="H22" s="115"/>
      <c r="I22" s="115"/>
      <c r="J22" s="115"/>
      <c r="K22" s="115"/>
      <c r="L22" s="115"/>
      <c r="M22" s="143"/>
      <c r="N22" s="2"/>
      <c r="O22" s="2"/>
      <c r="P22" s="2"/>
      <c r="Q22" s="2"/>
    </row>
    <row r="23" spans="1:17" ht="56.25" customHeight="1">
      <c r="A23" s="3629"/>
      <c r="B23" s="3614"/>
      <c r="C23" s="557"/>
      <c r="D23" s="554"/>
      <c r="E23" s="554"/>
      <c r="F23" s="554"/>
      <c r="G23" s="554"/>
      <c r="H23" s="554"/>
      <c r="I23" s="554"/>
      <c r="J23" s="554"/>
      <c r="K23" s="554"/>
      <c r="L23" s="554"/>
      <c r="M23" s="558"/>
      <c r="N23" s="2"/>
      <c r="O23" s="2"/>
      <c r="P23" s="2"/>
      <c r="Q23" s="2"/>
    </row>
    <row r="24" spans="1:17" ht="56.25" customHeight="1">
      <c r="A24" s="3629"/>
      <c r="B24" s="3614"/>
      <c r="C24" s="557"/>
      <c r="D24" s="554"/>
      <c r="E24" s="554"/>
      <c r="F24" s="554"/>
      <c r="G24" s="554"/>
      <c r="H24" s="554"/>
      <c r="I24" s="554"/>
      <c r="J24" s="554"/>
      <c r="K24" s="554"/>
      <c r="L24" s="554"/>
      <c r="M24" s="558"/>
      <c r="N24" s="2"/>
      <c r="O24" s="2"/>
      <c r="P24" s="2"/>
      <c r="Q24" s="2"/>
    </row>
    <row r="25" spans="1:17" ht="56.25" customHeight="1">
      <c r="A25" s="3629"/>
      <c r="B25" s="3614"/>
      <c r="C25" s="557"/>
      <c r="D25" s="554"/>
      <c r="E25" s="554"/>
      <c r="F25" s="554"/>
      <c r="G25" s="554"/>
      <c r="H25" s="554"/>
      <c r="I25" s="554"/>
      <c r="J25" s="554"/>
      <c r="K25" s="554"/>
      <c r="L25" s="554"/>
      <c r="M25" s="558"/>
      <c r="N25" s="2"/>
      <c r="O25" s="2"/>
      <c r="P25" s="2"/>
      <c r="Q25" s="2"/>
    </row>
    <row r="26" spans="1:17" ht="56.25" customHeight="1">
      <c r="A26" s="3629"/>
      <c r="B26" s="3614" t="s">
        <v>40</v>
      </c>
      <c r="C26" s="555"/>
      <c r="D26" s="552"/>
      <c r="E26" s="552"/>
      <c r="F26" s="552"/>
      <c r="G26" s="552"/>
      <c r="H26" s="552"/>
      <c r="I26" s="552"/>
      <c r="J26" s="552"/>
      <c r="K26" s="552"/>
      <c r="L26" s="2"/>
      <c r="M26" s="14"/>
      <c r="N26" s="2"/>
      <c r="O26" s="2"/>
      <c r="P26" s="2"/>
      <c r="Q26" s="2"/>
    </row>
    <row r="27" spans="1:17" ht="56.25" customHeight="1">
      <c r="A27" s="3629"/>
      <c r="B27" s="3614"/>
      <c r="C27" s="555" t="s">
        <v>41</v>
      </c>
      <c r="D27" s="559"/>
      <c r="E27" s="552"/>
      <c r="F27" s="552" t="s">
        <v>42</v>
      </c>
      <c r="G27" s="559"/>
      <c r="H27" s="552"/>
      <c r="I27" s="552" t="s">
        <v>43</v>
      </c>
      <c r="J27" s="559" t="s">
        <v>77</v>
      </c>
      <c r="K27" s="552"/>
      <c r="L27" s="2"/>
      <c r="M27" s="1772"/>
      <c r="N27" s="2"/>
      <c r="O27" s="2"/>
      <c r="P27" s="2"/>
      <c r="Q27" s="2"/>
    </row>
    <row r="28" spans="1:17" ht="56.25" customHeight="1">
      <c r="A28" s="3629"/>
      <c r="B28" s="3614"/>
      <c r="C28" s="555" t="s">
        <v>44</v>
      </c>
      <c r="D28" s="560"/>
      <c r="E28" s="2"/>
      <c r="F28" s="552" t="s">
        <v>45</v>
      </c>
      <c r="G28" s="556"/>
      <c r="H28" s="2"/>
      <c r="I28" s="2" t="s">
        <v>1169</v>
      </c>
      <c r="J28" s="560"/>
      <c r="K28" s="2"/>
      <c r="L28" s="2"/>
      <c r="M28" s="14"/>
      <c r="N28" s="2"/>
      <c r="O28" s="2"/>
      <c r="P28" s="2"/>
      <c r="Q28" s="2"/>
    </row>
    <row r="29" spans="1:17" ht="56.25" customHeight="1">
      <c r="A29" s="3629"/>
      <c r="B29" s="3614"/>
      <c r="C29" s="557"/>
      <c r="D29" s="554"/>
      <c r="E29" s="554"/>
      <c r="F29" s="554"/>
      <c r="G29" s="554"/>
      <c r="H29" s="554"/>
      <c r="I29" s="554"/>
      <c r="J29" s="554"/>
      <c r="K29" s="554"/>
      <c r="L29" s="115"/>
      <c r="M29" s="143"/>
      <c r="N29" s="2"/>
      <c r="O29" s="2"/>
      <c r="P29" s="2"/>
      <c r="Q29" s="2"/>
    </row>
    <row r="30" spans="1:17" ht="56.25" customHeight="1">
      <c r="A30" s="3629"/>
      <c r="B30" s="907" t="s">
        <v>46</v>
      </c>
      <c r="C30" s="555"/>
      <c r="D30" s="552"/>
      <c r="E30" s="552"/>
      <c r="F30" s="552"/>
      <c r="G30" s="552"/>
      <c r="H30" s="552"/>
      <c r="I30" s="552"/>
      <c r="J30" s="552"/>
      <c r="K30" s="552"/>
      <c r="L30" s="552"/>
      <c r="M30" s="553"/>
      <c r="N30" s="2"/>
      <c r="O30" s="2"/>
      <c r="P30" s="2"/>
      <c r="Q30" s="2"/>
    </row>
    <row r="31" spans="1:17" ht="27" customHeight="1">
      <c r="A31" s="3629"/>
      <c r="B31" s="907"/>
      <c r="C31" s="908" t="s">
        <v>47</v>
      </c>
      <c r="D31" s="1029" t="s">
        <v>112</v>
      </c>
      <c r="E31" s="552"/>
      <c r="F31" s="2" t="s">
        <v>48</v>
      </c>
      <c r="G31" s="1024">
        <v>2017</v>
      </c>
      <c r="H31" s="552"/>
      <c r="I31" s="2" t="s">
        <v>50</v>
      </c>
      <c r="J31" s="4107" t="s">
        <v>195</v>
      </c>
      <c r="K31" s="4068"/>
      <c r="L31" s="4870"/>
      <c r="M31" s="553"/>
      <c r="N31" s="2"/>
      <c r="O31" s="2"/>
      <c r="P31" s="2"/>
      <c r="Q31" s="2"/>
    </row>
    <row r="32" spans="1:17" ht="6.75" customHeight="1">
      <c r="A32" s="3629"/>
      <c r="B32" s="1446"/>
      <c r="C32" s="557"/>
      <c r="D32" s="554"/>
      <c r="E32" s="554"/>
      <c r="F32" s="554"/>
      <c r="G32" s="554"/>
      <c r="H32" s="554"/>
      <c r="I32" s="554"/>
      <c r="J32" s="554"/>
      <c r="K32" s="554"/>
      <c r="L32" s="554"/>
      <c r="M32" s="558"/>
      <c r="N32" s="2"/>
      <c r="O32" s="2"/>
      <c r="P32" s="2"/>
      <c r="Q32" s="2"/>
    </row>
    <row r="33" spans="1:17" ht="27" customHeight="1">
      <c r="A33" s="3629"/>
      <c r="B33" s="3593" t="s">
        <v>53</v>
      </c>
      <c r="C33" s="562"/>
      <c r="D33" s="541"/>
      <c r="E33" s="541"/>
      <c r="F33" s="541"/>
      <c r="G33" s="541"/>
      <c r="H33" s="541"/>
      <c r="I33" s="541"/>
      <c r="J33" s="541"/>
      <c r="K33" s="541"/>
      <c r="L33" s="2"/>
      <c r="M33" s="14"/>
      <c r="N33" s="2"/>
      <c r="O33" s="2"/>
      <c r="P33" s="2"/>
      <c r="Q33" s="2"/>
    </row>
    <row r="34" spans="1:17" ht="27.75" customHeight="1">
      <c r="A34" s="3629"/>
      <c r="B34" s="3614"/>
      <c r="C34" s="555" t="s">
        <v>54</v>
      </c>
      <c r="D34" s="1024">
        <v>2018</v>
      </c>
      <c r="E34" s="541"/>
      <c r="F34" s="552" t="s">
        <v>55</v>
      </c>
      <c r="G34" s="1031">
        <v>2028</v>
      </c>
      <c r="H34" s="541"/>
      <c r="I34" s="2"/>
      <c r="J34" s="541"/>
      <c r="K34" s="541"/>
      <c r="L34" s="2"/>
      <c r="M34" s="14"/>
      <c r="N34" s="2"/>
      <c r="O34" s="2"/>
      <c r="P34" s="2"/>
      <c r="Q34" s="2"/>
    </row>
    <row r="35" spans="1:17" ht="13.5" customHeight="1">
      <c r="A35" s="3629"/>
      <c r="B35" s="3614"/>
      <c r="C35" s="557"/>
      <c r="D35" s="554"/>
      <c r="E35" s="565"/>
      <c r="F35" s="554"/>
      <c r="G35" s="565"/>
      <c r="H35" s="565"/>
      <c r="I35" s="115"/>
      <c r="J35" s="565"/>
      <c r="K35" s="565"/>
      <c r="L35" s="115"/>
      <c r="M35" s="143"/>
      <c r="N35" s="2"/>
      <c r="O35" s="2"/>
      <c r="P35" s="2"/>
      <c r="Q35" s="2"/>
    </row>
    <row r="36" spans="1:17" ht="56.25" customHeight="1">
      <c r="A36" s="3629"/>
      <c r="B36" s="3614" t="s">
        <v>56</v>
      </c>
      <c r="C36" s="555"/>
      <c r="D36" s="552"/>
      <c r="E36" s="552"/>
      <c r="F36" s="552"/>
      <c r="G36" s="552"/>
      <c r="H36" s="552"/>
      <c r="I36" s="552"/>
      <c r="J36" s="552"/>
      <c r="K36" s="552"/>
      <c r="L36" s="552"/>
      <c r="M36" s="553"/>
      <c r="N36" s="2"/>
      <c r="O36" s="2"/>
      <c r="P36" s="2"/>
      <c r="Q36" s="2"/>
    </row>
    <row r="37" spans="1:17" ht="56.25" customHeight="1">
      <c r="A37" s="3629"/>
      <c r="B37" s="3614"/>
      <c r="C37" s="555"/>
      <c r="D37" s="552">
        <v>2018</v>
      </c>
      <c r="E37" s="552"/>
      <c r="F37" s="552">
        <v>2019</v>
      </c>
      <c r="G37" s="552"/>
      <c r="H37" s="2">
        <v>2020</v>
      </c>
      <c r="I37" s="2"/>
      <c r="J37" s="2">
        <v>2021</v>
      </c>
      <c r="K37" s="552"/>
      <c r="L37" s="552">
        <v>2022</v>
      </c>
      <c r="M37" s="553"/>
      <c r="N37" s="2"/>
      <c r="O37" s="2"/>
      <c r="P37" s="2"/>
      <c r="Q37" s="2"/>
    </row>
    <row r="38" spans="1:17" ht="56.25" customHeight="1">
      <c r="A38" s="3629"/>
      <c r="B38" s="3614"/>
      <c r="C38" s="555"/>
      <c r="D38" s="3639">
        <v>1</v>
      </c>
      <c r="E38" s="3640"/>
      <c r="F38" s="3640">
        <v>1</v>
      </c>
      <c r="G38" s="3640"/>
      <c r="H38" s="3640">
        <v>1</v>
      </c>
      <c r="I38" s="3640"/>
      <c r="J38" s="3640">
        <v>1</v>
      </c>
      <c r="K38" s="3640"/>
      <c r="L38" s="3640">
        <v>1</v>
      </c>
      <c r="M38" s="3641"/>
      <c r="N38" s="2"/>
      <c r="O38" s="2"/>
      <c r="P38" s="2"/>
      <c r="Q38" s="2"/>
    </row>
    <row r="39" spans="1:17" ht="56.25" customHeight="1">
      <c r="A39" s="3629"/>
      <c r="B39" s="3614"/>
      <c r="C39" s="555"/>
      <c r="D39" s="552">
        <v>2023</v>
      </c>
      <c r="E39" s="552"/>
      <c r="F39" s="552">
        <v>2024</v>
      </c>
      <c r="G39" s="552"/>
      <c r="H39" s="2">
        <v>2025</v>
      </c>
      <c r="I39" s="2"/>
      <c r="J39" s="2">
        <v>2026</v>
      </c>
      <c r="K39" s="552"/>
      <c r="L39" s="552">
        <v>2027</v>
      </c>
      <c r="M39" s="553"/>
      <c r="N39" s="2"/>
      <c r="O39" s="2"/>
      <c r="P39" s="2"/>
      <c r="Q39" s="2"/>
    </row>
    <row r="40" spans="1:17" ht="56.25" customHeight="1">
      <c r="A40" s="3629"/>
      <c r="B40" s="3614"/>
      <c r="C40" s="555"/>
      <c r="D40" s="3639">
        <v>1</v>
      </c>
      <c r="E40" s="3640"/>
      <c r="F40" s="3640">
        <v>1</v>
      </c>
      <c r="G40" s="3640"/>
      <c r="H40" s="3640">
        <v>1</v>
      </c>
      <c r="I40" s="3640"/>
      <c r="J40" s="3640">
        <v>1</v>
      </c>
      <c r="K40" s="3640"/>
      <c r="L40" s="3640">
        <v>1</v>
      </c>
      <c r="M40" s="3641"/>
      <c r="N40" s="2"/>
      <c r="O40" s="2"/>
      <c r="P40" s="2"/>
      <c r="Q40" s="2"/>
    </row>
    <row r="41" spans="1:17" ht="56.25" customHeight="1">
      <c r="A41" s="3629"/>
      <c r="B41" s="3614"/>
      <c r="C41" s="555"/>
      <c r="D41" s="552">
        <v>2028</v>
      </c>
      <c r="E41" s="552"/>
      <c r="F41" s="552" t="s">
        <v>1580</v>
      </c>
      <c r="G41" s="552"/>
      <c r="H41" s="2"/>
      <c r="I41" s="2"/>
      <c r="J41" s="2"/>
      <c r="K41" s="552"/>
      <c r="L41" s="552"/>
      <c r="M41" s="553"/>
      <c r="N41" s="2"/>
      <c r="O41" s="2"/>
      <c r="P41" s="2"/>
      <c r="Q41" s="2"/>
    </row>
    <row r="42" spans="1:17" ht="56.25" customHeight="1">
      <c r="A42" s="3629"/>
      <c r="B42" s="3614"/>
      <c r="C42" s="555"/>
      <c r="D42" s="3639">
        <v>1</v>
      </c>
      <c r="E42" s="3640"/>
      <c r="F42" s="3640">
        <v>1</v>
      </c>
      <c r="G42" s="3640"/>
      <c r="H42" s="840"/>
      <c r="I42" s="578"/>
      <c r="J42" s="840"/>
      <c r="K42" s="578"/>
      <c r="L42" s="840"/>
      <c r="M42" s="842"/>
      <c r="N42" s="2"/>
      <c r="O42" s="2"/>
      <c r="P42" s="2"/>
      <c r="Q42" s="2"/>
    </row>
    <row r="43" spans="1:17" ht="56.25" customHeight="1">
      <c r="A43" s="3629"/>
      <c r="B43" s="3614"/>
      <c r="C43" s="555"/>
      <c r="D43" s="552"/>
      <c r="E43" s="552"/>
      <c r="F43" s="552"/>
      <c r="G43" s="552"/>
      <c r="H43" s="552"/>
      <c r="I43" s="552"/>
      <c r="J43" s="552"/>
      <c r="K43" s="552"/>
      <c r="L43" s="552"/>
      <c r="M43" s="553"/>
      <c r="N43" s="2"/>
      <c r="O43" s="2"/>
      <c r="P43" s="2"/>
      <c r="Q43" s="2"/>
    </row>
    <row r="44" spans="1:17" ht="56.25" customHeight="1">
      <c r="A44" s="3629"/>
      <c r="B44" s="3614"/>
      <c r="C44" s="555"/>
      <c r="D44" s="552"/>
      <c r="E44" s="552"/>
      <c r="F44" s="3620"/>
      <c r="G44" s="3620"/>
      <c r="H44" s="3620"/>
      <c r="I44" s="3620"/>
      <c r="J44" s="552"/>
      <c r="K44" s="552"/>
      <c r="L44" s="552"/>
      <c r="M44" s="553"/>
      <c r="N44" s="2"/>
      <c r="O44" s="2"/>
      <c r="P44" s="2"/>
      <c r="Q44" s="2"/>
    </row>
    <row r="45" spans="1:17" ht="56.25" customHeight="1">
      <c r="A45" s="3629"/>
      <c r="B45" s="3594"/>
      <c r="C45" s="557"/>
      <c r="D45" s="554"/>
      <c r="E45" s="554"/>
      <c r="F45" s="554"/>
      <c r="G45" s="554"/>
      <c r="H45" s="554"/>
      <c r="I45" s="554"/>
      <c r="J45" s="554"/>
      <c r="K45" s="554"/>
      <c r="L45" s="3608"/>
      <c r="M45" s="3613"/>
      <c r="N45" s="2"/>
      <c r="O45" s="2"/>
      <c r="P45" s="2"/>
      <c r="Q45" s="2"/>
    </row>
    <row r="46" spans="1:17" ht="56.25" customHeight="1">
      <c r="A46" s="3629"/>
      <c r="B46" s="3593" t="s">
        <v>73</v>
      </c>
      <c r="C46" s="555"/>
      <c r="D46" s="552"/>
      <c r="E46" s="552"/>
      <c r="F46" s="552"/>
      <c r="G46" s="552"/>
      <c r="H46" s="552"/>
      <c r="I46" s="552"/>
      <c r="J46" s="552"/>
      <c r="K46" s="552"/>
      <c r="L46" s="2"/>
      <c r="M46" s="14"/>
      <c r="N46" s="2"/>
      <c r="O46" s="2"/>
      <c r="P46" s="2"/>
      <c r="Q46" s="2"/>
    </row>
    <row r="47" spans="1:17" ht="15" customHeight="1">
      <c r="A47" s="3629"/>
      <c r="B47" s="3614"/>
      <c r="C47" s="53"/>
      <c r="D47" s="552" t="s">
        <v>74</v>
      </c>
      <c r="E47" s="554" t="s">
        <v>75</v>
      </c>
      <c r="F47" s="3620" t="s">
        <v>76</v>
      </c>
      <c r="G47" s="4517"/>
      <c r="H47" s="552"/>
      <c r="I47" s="552" t="s">
        <v>39</v>
      </c>
      <c r="J47" s="552"/>
      <c r="K47" s="3620"/>
      <c r="L47" s="3620"/>
      <c r="M47" s="3621"/>
      <c r="N47" s="2"/>
      <c r="O47" s="2"/>
      <c r="P47" s="2"/>
      <c r="Q47" s="2"/>
    </row>
    <row r="48" spans="1:17" ht="27" customHeight="1">
      <c r="A48" s="3629"/>
      <c r="B48" s="3614"/>
      <c r="C48" s="53"/>
      <c r="D48" s="37"/>
      <c r="E48" s="567" t="s">
        <v>77</v>
      </c>
      <c r="F48" s="3620"/>
      <c r="G48" s="4928"/>
      <c r="H48" s="552"/>
      <c r="I48" s="4107"/>
      <c r="J48" s="4870"/>
      <c r="K48" s="3620"/>
      <c r="L48" s="3620"/>
      <c r="M48" s="3621"/>
      <c r="N48" s="2"/>
      <c r="O48" s="2"/>
      <c r="P48" s="2"/>
      <c r="Q48" s="2"/>
    </row>
    <row r="49" spans="1:17" ht="17.25" customHeight="1">
      <c r="A49" s="3629"/>
      <c r="B49" s="3614"/>
      <c r="C49" s="181"/>
      <c r="D49" s="115"/>
      <c r="E49" s="115"/>
      <c r="F49" s="115"/>
      <c r="G49" s="115"/>
      <c r="H49" s="115"/>
      <c r="I49" s="115"/>
      <c r="J49" s="115"/>
      <c r="K49" s="115"/>
      <c r="L49" s="2"/>
      <c r="M49" s="14"/>
      <c r="N49" s="2"/>
      <c r="O49" s="2"/>
      <c r="P49" s="2"/>
      <c r="Q49" s="2"/>
    </row>
    <row r="50" spans="1:17" ht="56.25" customHeight="1">
      <c r="A50" s="3629"/>
      <c r="B50" s="1446" t="s">
        <v>78</v>
      </c>
      <c r="C50" s="3590" t="s">
        <v>1581</v>
      </c>
      <c r="D50" s="3591"/>
      <c r="E50" s="3591"/>
      <c r="F50" s="3591"/>
      <c r="G50" s="3591"/>
      <c r="H50" s="3591"/>
      <c r="I50" s="3591"/>
      <c r="J50" s="3591"/>
      <c r="K50" s="3591"/>
      <c r="L50" s="3591"/>
      <c r="M50" s="3592"/>
      <c r="N50" s="2"/>
      <c r="O50" s="2"/>
      <c r="P50" s="2"/>
      <c r="Q50" s="2"/>
    </row>
    <row r="51" spans="1:17" ht="56.25" customHeight="1">
      <c r="A51" s="3629"/>
      <c r="B51" s="1446" t="s">
        <v>79</v>
      </c>
      <c r="C51" s="3590" t="s">
        <v>1582</v>
      </c>
      <c r="D51" s="3591"/>
      <c r="E51" s="3591"/>
      <c r="F51" s="3591"/>
      <c r="G51" s="3591"/>
      <c r="H51" s="3591"/>
      <c r="I51" s="3591"/>
      <c r="J51" s="3591"/>
      <c r="K51" s="3591"/>
      <c r="L51" s="3591"/>
      <c r="M51" s="3592"/>
      <c r="N51" s="2"/>
      <c r="O51" s="2"/>
      <c r="P51" s="2"/>
      <c r="Q51" s="2"/>
    </row>
    <row r="52" spans="1:17" ht="56.25" customHeight="1">
      <c r="A52" s="3629"/>
      <c r="B52" s="1446" t="s">
        <v>80</v>
      </c>
      <c r="C52" s="557">
        <v>60</v>
      </c>
      <c r="D52" s="554"/>
      <c r="E52" s="554"/>
      <c r="F52" s="554"/>
      <c r="G52" s="554"/>
      <c r="H52" s="554"/>
      <c r="I52" s="554"/>
      <c r="J52" s="554"/>
      <c r="K52" s="554"/>
      <c r="L52" s="554"/>
      <c r="M52" s="558"/>
      <c r="N52" s="2"/>
      <c r="O52" s="2"/>
      <c r="P52" s="2"/>
      <c r="Q52" s="2"/>
    </row>
    <row r="53" spans="1:17" ht="56.25" customHeight="1">
      <c r="A53" s="3665"/>
      <c r="B53" s="1446" t="s">
        <v>81</v>
      </c>
      <c r="C53" s="181" t="s">
        <v>112</v>
      </c>
      <c r="D53" s="554"/>
      <c r="E53" s="554"/>
      <c r="F53" s="554"/>
      <c r="G53" s="554"/>
      <c r="H53" s="554"/>
      <c r="I53" s="554"/>
      <c r="J53" s="554"/>
      <c r="K53" s="554"/>
      <c r="L53" s="554"/>
      <c r="M53" s="558"/>
      <c r="N53" s="2"/>
      <c r="O53" s="2"/>
      <c r="P53" s="2"/>
      <c r="Q53" s="2"/>
    </row>
    <row r="54" spans="1:17" ht="56.25" customHeight="1">
      <c r="A54" s="3632" t="s">
        <v>82</v>
      </c>
      <c r="B54" s="557" t="s">
        <v>83</v>
      </c>
      <c r="C54" s="3590" t="s">
        <v>1172</v>
      </c>
      <c r="D54" s="3591"/>
      <c r="E54" s="3591"/>
      <c r="F54" s="3591"/>
      <c r="G54" s="3591"/>
      <c r="H54" s="3591"/>
      <c r="I54" s="3591"/>
      <c r="J54" s="3591"/>
      <c r="K54" s="3591"/>
      <c r="L54" s="3591"/>
      <c r="M54" s="3592"/>
      <c r="N54" s="2"/>
      <c r="O54" s="2"/>
      <c r="P54" s="2"/>
      <c r="Q54" s="2"/>
    </row>
    <row r="55" spans="1:17" ht="56.25" customHeight="1">
      <c r="A55" s="3633"/>
      <c r="B55" s="557" t="s">
        <v>85</v>
      </c>
      <c r="C55" s="3590" t="s">
        <v>1583</v>
      </c>
      <c r="D55" s="3591"/>
      <c r="E55" s="3591"/>
      <c r="F55" s="3591"/>
      <c r="G55" s="3591"/>
      <c r="H55" s="3591"/>
      <c r="I55" s="3591"/>
      <c r="J55" s="3591"/>
      <c r="K55" s="3591"/>
      <c r="L55" s="3591"/>
      <c r="M55" s="3592"/>
      <c r="N55" s="2"/>
      <c r="O55" s="2"/>
      <c r="P55" s="2"/>
      <c r="Q55" s="2"/>
    </row>
    <row r="56" spans="1:17" ht="56.25" customHeight="1">
      <c r="A56" s="3633"/>
      <c r="B56" s="557" t="s">
        <v>87</v>
      </c>
      <c r="C56" s="3590" t="s">
        <v>240</v>
      </c>
      <c r="D56" s="3591"/>
      <c r="E56" s="3591"/>
      <c r="F56" s="3591"/>
      <c r="G56" s="3591"/>
      <c r="H56" s="3591"/>
      <c r="I56" s="3591"/>
      <c r="J56" s="3591"/>
      <c r="K56" s="3591"/>
      <c r="L56" s="3591"/>
      <c r="M56" s="3592"/>
      <c r="N56" s="2"/>
      <c r="O56" s="2"/>
      <c r="P56" s="2"/>
      <c r="Q56" s="2"/>
    </row>
    <row r="57" spans="1:17" ht="56.25" customHeight="1">
      <c r="A57" s="3633"/>
      <c r="B57" s="557" t="s">
        <v>89</v>
      </c>
      <c r="C57" s="3590" t="s">
        <v>1573</v>
      </c>
      <c r="D57" s="3591"/>
      <c r="E57" s="3591"/>
      <c r="F57" s="3591"/>
      <c r="G57" s="3591"/>
      <c r="H57" s="3591"/>
      <c r="I57" s="3591"/>
      <c r="J57" s="3591"/>
      <c r="K57" s="3591"/>
      <c r="L57" s="3591"/>
      <c r="M57" s="3592"/>
      <c r="N57" s="2"/>
      <c r="O57" s="2"/>
      <c r="P57" s="2"/>
      <c r="Q57" s="2"/>
    </row>
    <row r="58" spans="1:17" ht="56.25" customHeight="1">
      <c r="A58" s="3633"/>
      <c r="B58" s="557" t="s">
        <v>91</v>
      </c>
      <c r="C58" s="4929" t="s">
        <v>1584</v>
      </c>
      <c r="D58" s="3493"/>
      <c r="E58" s="3493"/>
      <c r="F58" s="3493"/>
      <c r="G58" s="3493"/>
      <c r="H58" s="3493"/>
      <c r="I58" s="3493"/>
      <c r="J58" s="3493"/>
      <c r="K58" s="3493"/>
      <c r="L58" s="3493"/>
      <c r="M58" s="4930"/>
      <c r="N58" s="2"/>
      <c r="O58" s="2"/>
      <c r="P58" s="2"/>
      <c r="Q58" s="2"/>
    </row>
    <row r="59" spans="1:17" ht="56.25" customHeight="1">
      <c r="A59" s="3634"/>
      <c r="B59" s="557" t="s">
        <v>93</v>
      </c>
      <c r="C59" s="3590" t="s">
        <v>1585</v>
      </c>
      <c r="D59" s="3591"/>
      <c r="E59" s="3591"/>
      <c r="F59" s="3591"/>
      <c r="G59" s="3591"/>
      <c r="H59" s="3591"/>
      <c r="I59" s="3591"/>
      <c r="J59" s="3591"/>
      <c r="K59" s="3591"/>
      <c r="L59" s="3591"/>
      <c r="M59" s="3592"/>
      <c r="N59" s="2"/>
      <c r="O59" s="2"/>
      <c r="P59" s="2"/>
      <c r="Q59" s="2"/>
    </row>
    <row r="60" spans="1:17" ht="56.25" customHeight="1">
      <c r="A60" s="3632" t="s">
        <v>95</v>
      </c>
      <c r="B60" s="181" t="s">
        <v>96</v>
      </c>
      <c r="C60" s="3757" t="s">
        <v>248</v>
      </c>
      <c r="D60" s="3758"/>
      <c r="E60" s="3758"/>
      <c r="F60" s="3758"/>
      <c r="G60" s="3758"/>
      <c r="H60" s="3758"/>
      <c r="I60" s="3758"/>
      <c r="J60" s="3758"/>
      <c r="K60" s="3758"/>
      <c r="L60" s="3758"/>
      <c r="M60" s="3759"/>
      <c r="N60" s="2"/>
      <c r="O60" s="2"/>
      <c r="P60" s="2"/>
      <c r="Q60" s="2"/>
    </row>
    <row r="61" spans="1:17" ht="56.25" customHeight="1">
      <c r="A61" s="3633"/>
      <c r="B61" s="181" t="s">
        <v>98</v>
      </c>
      <c r="C61" s="3590" t="s">
        <v>99</v>
      </c>
      <c r="D61" s="3591"/>
      <c r="E61" s="3591"/>
      <c r="F61" s="3591"/>
      <c r="G61" s="3591"/>
      <c r="H61" s="3591"/>
      <c r="I61" s="3591"/>
      <c r="J61" s="3591"/>
      <c r="K61" s="3591"/>
      <c r="L61" s="3591"/>
      <c r="M61" s="3592"/>
      <c r="N61" s="2"/>
      <c r="O61" s="2"/>
      <c r="P61" s="2"/>
      <c r="Q61" s="2"/>
    </row>
    <row r="62" spans="1:17" ht="56.25" customHeight="1" thickBot="1">
      <c r="A62" s="3655"/>
      <c r="B62" s="1448" t="s">
        <v>12</v>
      </c>
      <c r="C62" s="3590" t="s">
        <v>240</v>
      </c>
      <c r="D62" s="3591"/>
      <c r="E62" s="3591"/>
      <c r="F62" s="3591"/>
      <c r="G62" s="3591"/>
      <c r="H62" s="3591"/>
      <c r="I62" s="3591"/>
      <c r="J62" s="3591"/>
      <c r="K62" s="3591"/>
      <c r="L62" s="3591"/>
      <c r="M62" s="3592"/>
      <c r="N62" s="2"/>
      <c r="O62" s="2"/>
      <c r="P62" s="2"/>
      <c r="Q62" s="2"/>
    </row>
    <row r="63" spans="1:17" ht="56.25" customHeight="1" thickBot="1">
      <c r="A63" s="381" t="s">
        <v>100</v>
      </c>
      <c r="B63" s="916"/>
      <c r="C63" s="3648"/>
      <c r="D63" s="3649"/>
      <c r="E63" s="3649"/>
      <c r="F63" s="3649"/>
      <c r="G63" s="3649"/>
      <c r="H63" s="3649"/>
      <c r="I63" s="3649"/>
      <c r="J63" s="3649"/>
      <c r="K63" s="3649"/>
      <c r="L63" s="3649"/>
      <c r="M63" s="3650"/>
      <c r="N63" s="2"/>
      <c r="O63" s="2"/>
      <c r="P63" s="2"/>
      <c r="Q63" s="2"/>
    </row>
    <row r="64" spans="1:17" ht="56.25" customHeight="1">
      <c r="A64" s="2"/>
      <c r="B64" s="401"/>
      <c r="C64" s="4905"/>
      <c r="D64" s="4905"/>
      <c r="E64" s="4905"/>
      <c r="F64" s="4905"/>
      <c r="G64" s="4905"/>
      <c r="H64" s="4905"/>
      <c r="I64" s="4905"/>
      <c r="J64" s="4905"/>
      <c r="K64" s="4905"/>
      <c r="L64" s="4905"/>
      <c r="M64" s="4905"/>
      <c r="N64" s="2"/>
      <c r="O64" s="2"/>
      <c r="P64" s="2"/>
      <c r="Q64" s="2"/>
    </row>
    <row r="65" spans="1:17" ht="56.25" customHeight="1">
      <c r="A65" s="2"/>
      <c r="B65" s="401"/>
      <c r="C65" s="3617"/>
      <c r="D65" s="3617"/>
      <c r="E65" s="3617"/>
      <c r="F65" s="3617"/>
      <c r="G65" s="3617"/>
      <c r="H65" s="3617"/>
      <c r="I65" s="3617"/>
      <c r="J65" s="3617"/>
      <c r="K65" s="3617"/>
      <c r="L65" s="3617"/>
      <c r="M65" s="3617"/>
      <c r="N65" s="2"/>
      <c r="O65" s="2"/>
      <c r="P65" s="2"/>
      <c r="Q65" s="2"/>
    </row>
    <row r="66" spans="1:17" ht="56.25" customHeight="1">
      <c r="A66" s="2"/>
      <c r="B66" s="401"/>
      <c r="C66" s="3620"/>
      <c r="D66" s="3620"/>
      <c r="E66" s="3620"/>
      <c r="F66" s="3620"/>
      <c r="G66" s="3620"/>
      <c r="H66" s="3620"/>
      <c r="I66" s="3620"/>
      <c r="J66" s="3620"/>
      <c r="K66" s="3620"/>
      <c r="L66" s="3620"/>
      <c r="M66" s="3620"/>
      <c r="N66" s="2"/>
      <c r="O66" s="2"/>
      <c r="P66" s="2"/>
      <c r="Q66" s="2"/>
    </row>
    <row r="67" spans="1:17" ht="56.25" customHeight="1">
      <c r="A67" s="2"/>
      <c r="B67" s="401"/>
      <c r="C67" s="3620"/>
      <c r="D67" s="3620"/>
      <c r="E67" s="3620"/>
      <c r="F67" s="3620"/>
      <c r="G67" s="3620"/>
      <c r="H67" s="3620"/>
      <c r="I67" s="3620"/>
      <c r="J67" s="3620"/>
      <c r="K67" s="3620"/>
      <c r="L67" s="3620"/>
      <c r="M67" s="3620"/>
      <c r="N67" s="2"/>
      <c r="O67" s="2"/>
      <c r="P67" s="2"/>
      <c r="Q67" s="2"/>
    </row>
    <row r="68" spans="1:17" ht="56.25" customHeight="1">
      <c r="A68" s="2"/>
      <c r="B68" s="401"/>
      <c r="C68" s="3620"/>
      <c r="D68" s="3620"/>
      <c r="E68" s="3620"/>
      <c r="F68" s="3620"/>
      <c r="G68" s="3620"/>
      <c r="H68" s="3620"/>
      <c r="I68" s="3620"/>
      <c r="J68" s="3620"/>
      <c r="K68" s="3620"/>
      <c r="L68" s="3620"/>
      <c r="M68" s="3620"/>
      <c r="N68" s="2"/>
      <c r="O68" s="2"/>
      <c r="P68" s="2"/>
      <c r="Q68" s="2"/>
    </row>
    <row r="69" spans="1:17" ht="56.25" customHeight="1">
      <c r="A69" s="2"/>
      <c r="B69" s="401"/>
      <c r="C69" s="2"/>
      <c r="D69" s="2"/>
      <c r="E69" s="2"/>
      <c r="F69" s="2"/>
      <c r="G69" s="2"/>
      <c r="H69" s="2"/>
      <c r="I69" s="2"/>
      <c r="J69" s="2"/>
      <c r="K69" s="2"/>
      <c r="L69" s="2"/>
      <c r="M69" s="2"/>
      <c r="N69" s="2"/>
      <c r="O69" s="2"/>
      <c r="P69" s="2"/>
      <c r="Q69" s="2"/>
    </row>
    <row r="70" spans="1:17" ht="56.25" customHeight="1">
      <c r="A70" s="1805"/>
      <c r="B70" s="64"/>
      <c r="C70" s="2"/>
      <c r="D70" s="2"/>
      <c r="E70" s="2"/>
      <c r="F70" s="2"/>
      <c r="G70" s="2"/>
      <c r="H70" s="2"/>
      <c r="I70" s="2"/>
      <c r="J70" s="2"/>
      <c r="K70" s="2"/>
      <c r="L70" s="2"/>
      <c r="M70" s="2"/>
      <c r="N70" s="2"/>
      <c r="O70" s="2"/>
      <c r="P70" s="2"/>
      <c r="Q70" s="2"/>
    </row>
    <row r="71" spans="1:17" ht="56.25" customHeight="1">
      <c r="A71" s="1805"/>
      <c r="B71" s="64"/>
      <c r="C71" s="2"/>
      <c r="D71" s="2"/>
      <c r="E71" s="2"/>
      <c r="F71" s="2"/>
      <c r="G71" s="2"/>
      <c r="H71" s="2"/>
      <c r="I71" s="2"/>
      <c r="J71" s="2"/>
      <c r="K71" s="2"/>
      <c r="L71" s="2"/>
      <c r="M71" s="2"/>
      <c r="N71" s="2"/>
      <c r="O71" s="2"/>
      <c r="P71" s="2"/>
      <c r="Q71" s="2"/>
    </row>
  </sheetData>
  <mergeCells count="84">
    <mergeCell ref="C65:M65"/>
    <mergeCell ref="C66:M66"/>
    <mergeCell ref="C67:M67"/>
    <mergeCell ref="C68:M68"/>
    <mergeCell ref="A60:A62"/>
    <mergeCell ref="C60:M60"/>
    <mergeCell ref="C61:M61"/>
    <mergeCell ref="C62:M62"/>
    <mergeCell ref="C63:M63"/>
    <mergeCell ref="C64:M64"/>
    <mergeCell ref="C51:M51"/>
    <mergeCell ref="A54:A59"/>
    <mergeCell ref="C54:M54"/>
    <mergeCell ref="C55:M55"/>
    <mergeCell ref="C56:M56"/>
    <mergeCell ref="C57:M57"/>
    <mergeCell ref="C58:M58"/>
    <mergeCell ref="C59:M59"/>
    <mergeCell ref="A17:A53"/>
    <mergeCell ref="C17:M17"/>
    <mergeCell ref="C18:M18"/>
    <mergeCell ref="B19:B25"/>
    <mergeCell ref="B26:B29"/>
    <mergeCell ref="J31:L31"/>
    <mergeCell ref="B33:B35"/>
    <mergeCell ref="B36:B45"/>
    <mergeCell ref="D38:E38"/>
    <mergeCell ref="F38:G38"/>
    <mergeCell ref="H38:I38"/>
    <mergeCell ref="C50:M50"/>
    <mergeCell ref="D42:E42"/>
    <mergeCell ref="F42:G42"/>
    <mergeCell ref="F44:G44"/>
    <mergeCell ref="H44:I44"/>
    <mergeCell ref="L45:M45"/>
    <mergeCell ref="J38:K38"/>
    <mergeCell ref="L38:M38"/>
    <mergeCell ref="D40:E40"/>
    <mergeCell ref="F40:G40"/>
    <mergeCell ref="H40:I40"/>
    <mergeCell ref="J40:K40"/>
    <mergeCell ref="L40:M40"/>
    <mergeCell ref="B46:B49"/>
    <mergeCell ref="F47:F48"/>
    <mergeCell ref="G47:G48"/>
    <mergeCell ref="K47:M48"/>
    <mergeCell ref="I48:J48"/>
    <mergeCell ref="C12:M12"/>
    <mergeCell ref="C13:M13"/>
    <mergeCell ref="C14:M14"/>
    <mergeCell ref="B15:B16"/>
    <mergeCell ref="C15:D15"/>
    <mergeCell ref="F15:M15"/>
    <mergeCell ref="C16:M16"/>
    <mergeCell ref="B9:B11"/>
    <mergeCell ref="C10:D10"/>
    <mergeCell ref="F10:G10"/>
    <mergeCell ref="I10:J10"/>
    <mergeCell ref="C11:D11"/>
    <mergeCell ref="F11:G11"/>
    <mergeCell ref="I11:J11"/>
    <mergeCell ref="P4:P5"/>
    <mergeCell ref="Q4:Q5"/>
    <mergeCell ref="F5:G5"/>
    <mergeCell ref="C6:M6"/>
    <mergeCell ref="C7:M7"/>
    <mergeCell ref="N4:N5"/>
    <mergeCell ref="O4:O5"/>
    <mergeCell ref="A2:A16"/>
    <mergeCell ref="C2:M2"/>
    <mergeCell ref="C3:M3"/>
    <mergeCell ref="B4:B5"/>
    <mergeCell ref="C4:C5"/>
    <mergeCell ref="D4:D5"/>
    <mergeCell ref="E4:E5"/>
    <mergeCell ref="F4:G4"/>
    <mergeCell ref="H4:H5"/>
    <mergeCell ref="I4:I5"/>
    <mergeCell ref="C8:D8"/>
    <mergeCell ref="I8:M8"/>
    <mergeCell ref="J4:J5"/>
    <mergeCell ref="K4:K5"/>
    <mergeCell ref="L4:L5"/>
    <mergeCell ref="M4:M5"/>
  </mergeCells>
  <hyperlinks>
    <hyperlink ref="C58" r:id="rId1" display="mailto:bvaldivieso@veeduriadistrital.gov.co" xr:uid="{00000000-0004-0000-87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59999389629810485"/>
  </sheetPr>
  <dimension ref="A1:O61"/>
  <sheetViews>
    <sheetView showGridLines="0" workbookViewId="0">
      <selection activeCell="D5" sqref="D5"/>
    </sheetView>
  </sheetViews>
  <sheetFormatPr baseColWidth="10" defaultColWidth="11.42578125" defaultRowHeight="15.75"/>
  <cols>
    <col min="1" max="1" width="21.42578125" style="1944" customWidth="1"/>
    <col min="2" max="2" width="35.7109375" style="1938" customWidth="1"/>
    <col min="3" max="13" width="14.28515625" style="1847" customWidth="1"/>
    <col min="14" max="14" width="5.7109375" style="1847" customWidth="1"/>
    <col min="15" max="16384" width="11.42578125" style="1847"/>
  </cols>
  <sheetData>
    <row r="1" spans="1:15" ht="22.5" customHeight="1" thickBot="1">
      <c r="A1" s="1942"/>
      <c r="B1" s="1941" t="s">
        <v>129</v>
      </c>
      <c r="C1" s="1939"/>
      <c r="D1" s="1939"/>
      <c r="E1" s="1939"/>
      <c r="F1" s="1939"/>
      <c r="G1" s="1939"/>
      <c r="H1" s="1939"/>
      <c r="I1" s="1939"/>
      <c r="J1" s="1939"/>
      <c r="K1" s="1939"/>
      <c r="L1" s="1939"/>
      <c r="M1" s="1940"/>
    </row>
    <row r="2" spans="1:15" ht="22.5" customHeight="1">
      <c r="A2" s="3003" t="s">
        <v>0</v>
      </c>
      <c r="B2" s="2085" t="s">
        <v>1</v>
      </c>
      <c r="C2" s="2086" t="s">
        <v>101</v>
      </c>
      <c r="D2" s="2087"/>
      <c r="E2" s="2087"/>
      <c r="F2" s="2087"/>
      <c r="G2" s="2087"/>
      <c r="H2" s="2087"/>
      <c r="I2" s="2087"/>
      <c r="J2" s="2087"/>
      <c r="K2" s="2087"/>
      <c r="L2" s="2087"/>
      <c r="M2" s="2088"/>
    </row>
    <row r="3" spans="1:15" ht="45" customHeight="1">
      <c r="A3" s="3004"/>
      <c r="B3" s="1877" t="s">
        <v>3</v>
      </c>
      <c r="C3" s="1878" t="s">
        <v>102</v>
      </c>
      <c r="D3" s="1879"/>
      <c r="E3" s="1879"/>
      <c r="F3" s="1879"/>
      <c r="G3" s="1879"/>
      <c r="H3" s="1879"/>
      <c r="I3" s="1879"/>
      <c r="J3" s="1879"/>
      <c r="K3" s="1879"/>
      <c r="L3" s="1879"/>
      <c r="M3" s="1880"/>
    </row>
    <row r="4" spans="1:15" s="714" customFormat="1" ht="22.5" customHeight="1">
      <c r="A4" s="3004"/>
      <c r="B4" s="717" t="s">
        <v>131</v>
      </c>
      <c r="C4" s="718" t="s">
        <v>75</v>
      </c>
      <c r="D4" s="719"/>
      <c r="E4" s="720"/>
      <c r="F4" s="2843" t="s">
        <v>1668</v>
      </c>
      <c r="G4" s="2888"/>
      <c r="H4" s="721"/>
      <c r="I4" s="1850"/>
      <c r="J4" s="1850"/>
      <c r="K4" s="1850"/>
      <c r="L4" s="1850"/>
      <c r="M4" s="1851"/>
      <c r="O4" s="1864"/>
    </row>
    <row r="5" spans="1:15" ht="22.5" customHeight="1">
      <c r="A5" s="3004"/>
      <c r="B5" s="1881" t="s">
        <v>7</v>
      </c>
      <c r="C5" s="1878" t="s">
        <v>103</v>
      </c>
      <c r="D5" s="1879"/>
      <c r="E5" s="1879"/>
      <c r="F5" s="1879"/>
      <c r="G5" s="1879"/>
      <c r="H5" s="1879"/>
      <c r="I5" s="1879"/>
      <c r="J5" s="1879"/>
      <c r="K5" s="1879"/>
      <c r="L5" s="1879"/>
      <c r="M5" s="1880"/>
    </row>
    <row r="6" spans="1:15" ht="22.5" customHeight="1">
      <c r="A6" s="3004"/>
      <c r="B6" s="1881" t="s">
        <v>9</v>
      </c>
      <c r="C6" s="1878" t="s">
        <v>104</v>
      </c>
      <c r="D6" s="1879"/>
      <c r="E6" s="1879"/>
      <c r="F6" s="1879"/>
      <c r="G6" s="1879"/>
      <c r="H6" s="1879"/>
      <c r="I6" s="1879"/>
      <c r="J6" s="1879"/>
      <c r="K6" s="1879"/>
      <c r="L6" s="1879"/>
      <c r="M6" s="1880"/>
    </row>
    <row r="7" spans="1:15" ht="22.5" customHeight="1">
      <c r="A7" s="3004"/>
      <c r="B7" s="1877" t="s">
        <v>11</v>
      </c>
      <c r="C7" s="1878" t="s">
        <v>213</v>
      </c>
      <c r="D7" s="1878"/>
      <c r="E7" s="1878"/>
      <c r="F7" s="1878"/>
      <c r="G7" s="1882"/>
      <c r="H7" s="1883" t="s">
        <v>12</v>
      </c>
      <c r="I7" s="1884" t="s">
        <v>107</v>
      </c>
      <c r="J7" s="1878"/>
      <c r="K7" s="1878"/>
      <c r="L7" s="1878"/>
      <c r="M7" s="1885"/>
    </row>
    <row r="8" spans="1:15">
      <c r="A8" s="3004"/>
      <c r="B8" s="3005" t="s">
        <v>13</v>
      </c>
      <c r="C8" s="1946"/>
      <c r="D8" s="1947"/>
      <c r="E8" s="1947"/>
      <c r="F8" s="1947"/>
      <c r="G8" s="1947"/>
      <c r="H8" s="1947"/>
      <c r="I8" s="1947"/>
      <c r="J8" s="1947"/>
      <c r="K8" s="1947"/>
      <c r="L8" s="1948"/>
      <c r="M8" s="1949"/>
    </row>
    <row r="9" spans="1:15">
      <c r="A9" s="3004"/>
      <c r="B9" s="3006"/>
      <c r="C9" s="3008"/>
      <c r="D9" s="3008"/>
      <c r="E9" s="1886"/>
      <c r="F9" s="3008"/>
      <c r="G9" s="3008"/>
      <c r="H9" s="1886"/>
      <c r="I9" s="3008"/>
      <c r="J9" s="3008"/>
      <c r="K9" s="1886"/>
      <c r="M9" s="1887"/>
    </row>
    <row r="10" spans="1:15">
      <c r="A10" s="3004"/>
      <c r="B10" s="3007"/>
      <c r="C10" s="3008" t="s">
        <v>17</v>
      </c>
      <c r="D10" s="3008"/>
      <c r="E10" s="1888"/>
      <c r="F10" s="3008" t="s">
        <v>17</v>
      </c>
      <c r="G10" s="3008"/>
      <c r="H10" s="1888"/>
      <c r="I10" s="3008" t="s">
        <v>17</v>
      </c>
      <c r="J10" s="3008"/>
      <c r="K10" s="1888"/>
      <c r="M10" s="1887"/>
    </row>
    <row r="11" spans="1:15" s="714" customFormat="1" ht="45" customHeight="1">
      <c r="A11" s="3004"/>
      <c r="B11" s="745" t="s">
        <v>136</v>
      </c>
      <c r="C11" s="3015" t="s">
        <v>2324</v>
      </c>
      <c r="D11" s="3016"/>
      <c r="E11" s="3016"/>
      <c r="F11" s="3016"/>
      <c r="G11" s="3016"/>
      <c r="H11" s="3016"/>
      <c r="I11" s="3016"/>
      <c r="J11" s="3016"/>
      <c r="K11" s="3016"/>
      <c r="L11" s="3016"/>
      <c r="M11" s="3017"/>
      <c r="O11" s="1864"/>
    </row>
    <row r="12" spans="1:15" ht="80.25" customHeight="1">
      <c r="A12" s="3004"/>
      <c r="B12" s="1877" t="s">
        <v>18</v>
      </c>
      <c r="C12" s="3009" t="s">
        <v>1816</v>
      </c>
      <c r="D12" s="3010"/>
      <c r="E12" s="3010"/>
      <c r="F12" s="3010"/>
      <c r="G12" s="3010"/>
      <c r="H12" s="3010"/>
      <c r="I12" s="3010"/>
      <c r="J12" s="3010"/>
      <c r="K12" s="3010"/>
      <c r="L12" s="3010"/>
      <c r="M12" s="3011"/>
    </row>
    <row r="13" spans="1:15" ht="45" customHeight="1">
      <c r="A13" s="3004"/>
      <c r="B13" s="1877" t="s">
        <v>19</v>
      </c>
      <c r="C13" s="1874" t="s">
        <v>108</v>
      </c>
      <c r="D13" s="1915"/>
      <c r="E13" s="1915"/>
      <c r="F13" s="1915"/>
      <c r="G13" s="1915"/>
      <c r="H13" s="1915"/>
      <c r="I13" s="1915"/>
      <c r="J13" s="1915"/>
      <c r="K13" s="1915"/>
      <c r="L13" s="1932"/>
      <c r="M13" s="1945"/>
    </row>
    <row r="14" spans="1:15" s="714" customFormat="1" ht="45" customHeight="1">
      <c r="A14" s="3004"/>
      <c r="B14" s="745" t="s">
        <v>140</v>
      </c>
      <c r="C14" s="3018" t="s">
        <v>219</v>
      </c>
      <c r="D14" s="2926"/>
      <c r="E14" s="742" t="s">
        <v>142</v>
      </c>
      <c r="F14" s="3019" t="s">
        <v>220</v>
      </c>
      <c r="G14" s="2862"/>
      <c r="H14" s="2862"/>
      <c r="I14" s="2862"/>
      <c r="J14" s="2862"/>
      <c r="K14" s="2862"/>
      <c r="L14" s="2862"/>
      <c r="M14" s="2863"/>
      <c r="O14" s="1864"/>
    </row>
    <row r="15" spans="1:15" s="1848" customFormat="1" ht="22.5" customHeight="1">
      <c r="A15" s="3045"/>
      <c r="B15" s="745" t="s">
        <v>144</v>
      </c>
      <c r="C15" s="3015" t="s">
        <v>1824</v>
      </c>
      <c r="D15" s="3016"/>
      <c r="E15" s="3016"/>
      <c r="F15" s="3016"/>
      <c r="G15" s="3016"/>
      <c r="H15" s="3016"/>
      <c r="I15" s="3016"/>
      <c r="J15" s="3016"/>
      <c r="K15" s="3016"/>
      <c r="L15" s="3016"/>
      <c r="M15" s="3017"/>
      <c r="N15" s="1847"/>
      <c r="O15" s="1864"/>
    </row>
    <row r="16" spans="1:15" ht="22.5" customHeight="1">
      <c r="A16" s="3045"/>
      <c r="B16" s="1877" t="s">
        <v>110</v>
      </c>
      <c r="C16" s="1889" t="s">
        <v>111</v>
      </c>
      <c r="D16" s="1890"/>
      <c r="E16" s="1890"/>
      <c r="F16" s="1890"/>
      <c r="G16" s="1890"/>
      <c r="H16" s="1890"/>
      <c r="I16" s="1890"/>
      <c r="J16" s="1890"/>
      <c r="K16" s="1890"/>
      <c r="L16" s="1890"/>
      <c r="M16" s="1891"/>
    </row>
    <row r="17" spans="1:15" ht="8.25" customHeight="1">
      <c r="A17" s="3045"/>
      <c r="B17" s="3005" t="s">
        <v>26</v>
      </c>
      <c r="C17" s="1892"/>
      <c r="D17" s="1893"/>
      <c r="E17" s="1893"/>
      <c r="F17" s="1893"/>
      <c r="G17" s="1893"/>
      <c r="H17" s="1893"/>
      <c r="I17" s="1893"/>
      <c r="J17" s="1893"/>
      <c r="K17" s="1893"/>
      <c r="L17" s="1893"/>
      <c r="M17" s="1894"/>
    </row>
    <row r="18" spans="1:15" ht="9" customHeight="1">
      <c r="A18" s="3045"/>
      <c r="B18" s="3006"/>
      <c r="C18" s="1895"/>
      <c r="D18" s="1896"/>
      <c r="E18" s="1897"/>
      <c r="F18" s="1896"/>
      <c r="G18" s="1897"/>
      <c r="H18" s="1896"/>
      <c r="I18" s="1897"/>
      <c r="J18" s="1896"/>
      <c r="K18" s="1897"/>
      <c r="L18" s="1897"/>
      <c r="M18" s="1898"/>
    </row>
    <row r="19" spans="1:15">
      <c r="A19" s="3045"/>
      <c r="B19" s="3006"/>
      <c r="C19" s="1899" t="s">
        <v>27</v>
      </c>
      <c r="D19" s="1900"/>
      <c r="E19" s="1899" t="s">
        <v>28</v>
      </c>
      <c r="F19" s="1900"/>
      <c r="G19" s="1899" t="s">
        <v>29</v>
      </c>
      <c r="H19" s="1900"/>
      <c r="I19" s="1899" t="s">
        <v>30</v>
      </c>
      <c r="J19" s="1901" t="s">
        <v>77</v>
      </c>
      <c r="K19" s="1950"/>
      <c r="L19" s="1899"/>
      <c r="M19" s="2443"/>
    </row>
    <row r="20" spans="1:15">
      <c r="A20" s="3045"/>
      <c r="B20" s="3006"/>
      <c r="C20" s="1899" t="s">
        <v>32</v>
      </c>
      <c r="D20" s="1901"/>
      <c r="E20" s="1899" t="s">
        <v>33</v>
      </c>
      <c r="F20" s="1902"/>
      <c r="G20" s="1899" t="s">
        <v>34</v>
      </c>
      <c r="H20" s="1902"/>
      <c r="I20" s="1950"/>
      <c r="J20" s="755"/>
      <c r="K20" s="1950"/>
      <c r="L20" s="1899"/>
      <c r="M20" s="2443"/>
    </row>
    <row r="21" spans="1:15" s="1848" customFormat="1">
      <c r="A21" s="3045"/>
      <c r="B21" s="3006"/>
      <c r="C21" s="753" t="s">
        <v>147</v>
      </c>
      <c r="D21" s="758"/>
      <c r="E21" s="755" t="s">
        <v>148</v>
      </c>
      <c r="F21" s="1867"/>
      <c r="G21" s="755"/>
      <c r="H21" s="760"/>
      <c r="I21" s="755"/>
      <c r="J21" s="760"/>
      <c r="K21" s="755"/>
      <c r="L21" s="760"/>
      <c r="M21" s="25"/>
      <c r="N21" s="1847"/>
      <c r="O21" s="1847"/>
    </row>
    <row r="22" spans="1:15">
      <c r="A22" s="3045"/>
      <c r="B22" s="3006"/>
      <c r="C22" s="1899" t="s">
        <v>38</v>
      </c>
      <c r="D22" s="1902"/>
      <c r="E22" s="1899" t="s">
        <v>39</v>
      </c>
      <c r="F22" s="1903"/>
      <c r="G22" s="1903"/>
      <c r="H22" s="1903"/>
      <c r="I22" s="1903"/>
      <c r="J22" s="1903"/>
      <c r="K22" s="1903"/>
      <c r="L22" s="1903"/>
      <c r="M22" s="1904"/>
    </row>
    <row r="23" spans="1:15" ht="9.75" customHeight="1">
      <c r="A23" s="3045"/>
      <c r="B23" s="3007"/>
      <c r="C23" s="1905"/>
      <c r="D23" s="1905"/>
      <c r="E23" s="1905"/>
      <c r="F23" s="1905"/>
      <c r="G23" s="1905"/>
      <c r="H23" s="1905"/>
      <c r="I23" s="1905"/>
      <c r="J23" s="1905"/>
      <c r="K23" s="1905"/>
      <c r="L23" s="1905"/>
      <c r="M23" s="1906"/>
    </row>
    <row r="24" spans="1:15">
      <c r="A24" s="3045"/>
      <c r="B24" s="3005" t="s">
        <v>40</v>
      </c>
      <c r="C24" s="1907"/>
      <c r="D24" s="1907"/>
      <c r="E24" s="1907"/>
      <c r="F24" s="1907"/>
      <c r="G24" s="1907"/>
      <c r="H24" s="1907"/>
      <c r="I24" s="1907"/>
      <c r="J24" s="1907"/>
      <c r="K24" s="1907"/>
      <c r="M24" s="1887"/>
    </row>
    <row r="25" spans="1:15">
      <c r="A25" s="3045"/>
      <c r="B25" s="3006"/>
      <c r="C25" s="1899" t="s">
        <v>41</v>
      </c>
      <c r="D25" s="1902"/>
      <c r="E25" s="1908"/>
      <c r="F25" s="1899" t="s">
        <v>42</v>
      </c>
      <c r="G25" s="1901"/>
      <c r="H25" s="1908"/>
      <c r="I25" s="1899" t="s">
        <v>43</v>
      </c>
      <c r="J25" s="1901" t="s">
        <v>77</v>
      </c>
      <c r="K25" s="1908"/>
      <c r="M25" s="1887"/>
    </row>
    <row r="26" spans="1:15">
      <c r="A26" s="3045"/>
      <c r="B26" s="3006"/>
      <c r="C26" s="1899" t="s">
        <v>44</v>
      </c>
      <c r="D26" s="1909"/>
      <c r="F26" s="1899" t="s">
        <v>45</v>
      </c>
      <c r="G26" s="1902"/>
      <c r="I26" s="1910"/>
      <c r="K26" s="1886"/>
      <c r="M26" s="1887"/>
    </row>
    <row r="27" spans="1:15">
      <c r="A27" s="3045"/>
      <c r="B27" s="3007"/>
      <c r="C27" s="1911"/>
      <c r="D27" s="1911"/>
      <c r="E27" s="1911"/>
      <c r="F27" s="1911"/>
      <c r="G27" s="1911"/>
      <c r="H27" s="1911"/>
      <c r="I27" s="1911"/>
      <c r="J27" s="1911"/>
      <c r="K27" s="1911"/>
      <c r="M27" s="1887"/>
    </row>
    <row r="28" spans="1:15">
      <c r="A28" s="3045"/>
      <c r="B28" s="3005" t="s">
        <v>46</v>
      </c>
      <c r="C28" s="1908"/>
      <c r="D28" s="1908"/>
      <c r="E28" s="1908"/>
      <c r="F28" s="1908"/>
      <c r="G28" s="1908"/>
      <c r="H28" s="1908"/>
      <c r="I28" s="1908"/>
      <c r="J28" s="1908"/>
      <c r="K28" s="1908"/>
      <c r="L28" s="1908"/>
      <c r="M28" s="1912"/>
    </row>
    <row r="29" spans="1:15" ht="45" customHeight="1">
      <c r="A29" s="3045"/>
      <c r="B29" s="3006"/>
      <c r="C29" s="1913" t="s">
        <v>47</v>
      </c>
      <c r="D29" s="1901" t="s">
        <v>112</v>
      </c>
      <c r="E29" s="1908"/>
      <c r="F29" s="1914" t="s">
        <v>48</v>
      </c>
      <c r="G29" s="1816" t="s">
        <v>112</v>
      </c>
      <c r="H29" s="1908"/>
      <c r="I29" s="1914" t="s">
        <v>50</v>
      </c>
      <c r="J29" s="3027" t="s">
        <v>112</v>
      </c>
      <c r="K29" s="3028"/>
      <c r="L29" s="3029"/>
      <c r="M29" s="1912"/>
    </row>
    <row r="30" spans="1:15">
      <c r="A30" s="3045"/>
      <c r="B30" s="3007"/>
      <c r="C30" s="1905"/>
      <c r="D30" s="1905"/>
      <c r="E30" s="1905"/>
      <c r="F30" s="1905"/>
      <c r="G30" s="1905"/>
      <c r="H30" s="1905"/>
      <c r="I30" s="1905"/>
      <c r="J30" s="1905"/>
      <c r="K30" s="1905"/>
      <c r="L30" s="1905"/>
      <c r="M30" s="1906"/>
    </row>
    <row r="31" spans="1:15">
      <c r="A31" s="3045"/>
      <c r="B31" s="3005" t="s">
        <v>53</v>
      </c>
      <c r="C31" s="1916"/>
      <c r="D31" s="1916"/>
      <c r="E31" s="1916"/>
      <c r="F31" s="1916"/>
      <c r="G31" s="1916"/>
      <c r="H31" s="1916"/>
      <c r="I31" s="1916"/>
      <c r="J31" s="1916"/>
      <c r="K31" s="1916"/>
      <c r="M31" s="1887"/>
    </row>
    <row r="32" spans="1:15">
      <c r="A32" s="3045"/>
      <c r="B32" s="3006"/>
      <c r="C32" s="1908" t="s">
        <v>54</v>
      </c>
      <c r="D32" s="1816">
        <v>2019</v>
      </c>
      <c r="E32" s="1917"/>
      <c r="F32" s="1908" t="s">
        <v>55</v>
      </c>
      <c r="G32" s="1816">
        <v>2022</v>
      </c>
      <c r="H32" s="1917"/>
      <c r="I32" s="1914"/>
      <c r="J32" s="1917"/>
      <c r="K32" s="1917"/>
      <c r="M32" s="1887"/>
    </row>
    <row r="33" spans="1:15">
      <c r="A33" s="3045"/>
      <c r="B33" s="3007"/>
      <c r="C33" s="1905"/>
      <c r="D33" s="1918"/>
      <c r="E33" s="1919"/>
      <c r="F33" s="1905"/>
      <c r="G33" s="1919"/>
      <c r="H33" s="1919"/>
      <c r="I33" s="1920"/>
      <c r="J33" s="1919"/>
      <c r="K33" s="1919"/>
      <c r="M33" s="1887"/>
    </row>
    <row r="34" spans="1:15">
      <c r="A34" s="3045"/>
      <c r="B34" s="3005" t="s">
        <v>56</v>
      </c>
      <c r="C34" s="1921"/>
      <c r="D34" s="1921"/>
      <c r="E34" s="1921"/>
      <c r="F34" s="1921"/>
      <c r="G34" s="1921"/>
      <c r="H34" s="1921"/>
      <c r="I34" s="1921"/>
      <c r="J34" s="1921"/>
      <c r="K34" s="1921"/>
      <c r="L34" s="1921"/>
      <c r="M34" s="1922"/>
    </row>
    <row r="35" spans="1:15">
      <c r="A35" s="3045"/>
      <c r="B35" s="3006"/>
      <c r="C35" s="1923"/>
      <c r="D35" s="1983">
        <v>2018</v>
      </c>
      <c r="E35" s="1983"/>
      <c r="F35" s="1983">
        <v>2019</v>
      </c>
      <c r="G35" s="62"/>
      <c r="H35" s="1000">
        <v>2020</v>
      </c>
      <c r="I35" s="1000"/>
      <c r="J35" s="1000">
        <v>2021</v>
      </c>
      <c r="K35" s="62"/>
      <c r="L35" s="1983">
        <v>2022</v>
      </c>
      <c r="M35" s="63"/>
    </row>
    <row r="36" spans="1:15">
      <c r="A36" s="3045"/>
      <c r="B36" s="3006"/>
      <c r="C36" s="1923"/>
      <c r="D36" s="1925"/>
      <c r="E36" s="1926"/>
      <c r="F36" s="1925">
        <v>500</v>
      </c>
      <c r="G36" s="1926"/>
      <c r="H36" s="1925">
        <v>1500</v>
      </c>
      <c r="I36" s="1926"/>
      <c r="J36" s="1925">
        <v>1000</v>
      </c>
      <c r="K36" s="1926"/>
      <c r="L36" s="1925">
        <v>1000</v>
      </c>
      <c r="M36" s="1927"/>
    </row>
    <row r="37" spans="1:15">
      <c r="A37" s="3045"/>
      <c r="B37" s="3006"/>
      <c r="C37" s="1923"/>
      <c r="D37" s="62">
        <v>2023</v>
      </c>
      <c r="E37" s="62"/>
      <c r="F37" s="62">
        <v>2024</v>
      </c>
      <c r="G37" s="62"/>
      <c r="H37" s="1000">
        <v>2025</v>
      </c>
      <c r="I37" s="1000"/>
      <c r="J37" s="1000">
        <v>2026</v>
      </c>
      <c r="K37" s="62"/>
      <c r="L37" s="62">
        <v>2027</v>
      </c>
      <c r="M37" s="25"/>
    </row>
    <row r="38" spans="1:15">
      <c r="A38" s="3045"/>
      <c r="B38" s="3006"/>
      <c r="C38" s="1923"/>
      <c r="D38" s="1928"/>
      <c r="E38" s="1929"/>
      <c r="F38" s="1928"/>
      <c r="G38" s="1929"/>
      <c r="H38" s="1928"/>
      <c r="I38" s="1929"/>
      <c r="J38" s="1928"/>
      <c r="K38" s="1929"/>
      <c r="L38" s="1928"/>
      <c r="M38" s="1927"/>
    </row>
    <row r="39" spans="1:15">
      <c r="A39" s="3045"/>
      <c r="B39" s="3006"/>
      <c r="C39" s="1923"/>
      <c r="D39" s="62">
        <v>2028</v>
      </c>
      <c r="E39" s="1924"/>
      <c r="F39" s="1870" t="s">
        <v>68</v>
      </c>
      <c r="G39" s="1870"/>
      <c r="H39" s="1871" t="s">
        <v>69</v>
      </c>
      <c r="I39" s="1871"/>
      <c r="J39" s="1871" t="s">
        <v>70</v>
      </c>
      <c r="K39" s="1870"/>
      <c r="L39" s="1870" t="s">
        <v>71</v>
      </c>
      <c r="M39" s="1898"/>
    </row>
    <row r="40" spans="1:15">
      <c r="A40" s="3045"/>
      <c r="B40" s="3006"/>
      <c r="C40" s="1923"/>
      <c r="D40" s="1928"/>
      <c r="E40" s="1929"/>
      <c r="F40" s="1928"/>
      <c r="G40" s="1929"/>
      <c r="H40" s="1928"/>
      <c r="I40" s="1929"/>
      <c r="J40" s="1928"/>
      <c r="K40" s="1929"/>
      <c r="L40" s="1928"/>
      <c r="M40" s="1927"/>
    </row>
    <row r="41" spans="1:15">
      <c r="A41" s="3045"/>
      <c r="B41" s="3006"/>
      <c r="C41" s="1923"/>
      <c r="D41" s="1870" t="s">
        <v>71</v>
      </c>
      <c r="E41" s="1931"/>
      <c r="F41" s="1987" t="s">
        <v>72</v>
      </c>
      <c r="G41" s="1931"/>
      <c r="H41" s="1988"/>
      <c r="I41" s="1989"/>
      <c r="J41" s="1988"/>
      <c r="K41" s="1989"/>
      <c r="L41" s="1988"/>
      <c r="M41" s="1990"/>
    </row>
    <row r="42" spans="1:15">
      <c r="A42" s="3045"/>
      <c r="B42" s="3006"/>
      <c r="C42" s="1923"/>
      <c r="D42" s="1928"/>
      <c r="E42" s="1929"/>
      <c r="F42" s="3043">
        <v>4000</v>
      </c>
      <c r="G42" s="3044"/>
      <c r="H42" s="3022"/>
      <c r="I42" s="3023"/>
      <c r="J42" s="1994"/>
      <c r="K42" s="1924"/>
      <c r="L42" s="1994"/>
      <c r="M42" s="1995"/>
    </row>
    <row r="43" spans="1:15">
      <c r="A43" s="3045"/>
      <c r="B43" s="3006"/>
      <c r="C43" s="1923"/>
      <c r="D43" s="1930"/>
      <c r="E43" s="1931"/>
      <c r="F43" s="1930"/>
      <c r="G43" s="1931"/>
      <c r="H43" s="1991"/>
      <c r="I43" s="1992"/>
      <c r="J43" s="1991"/>
      <c r="K43" s="1992"/>
      <c r="L43" s="1991"/>
      <c r="M43" s="1993"/>
    </row>
    <row r="44" spans="1:15" s="1848" customFormat="1" ht="15.95" customHeight="1">
      <c r="A44" s="3045"/>
      <c r="B44" s="3040" t="s">
        <v>73</v>
      </c>
      <c r="C44" s="36"/>
      <c r="D44" s="20"/>
      <c r="E44" s="20"/>
      <c r="F44" s="20"/>
      <c r="G44" s="20"/>
      <c r="H44" s="20"/>
      <c r="I44" s="20"/>
      <c r="J44" s="20"/>
      <c r="K44" s="20"/>
      <c r="L44" s="2"/>
      <c r="M44" s="14"/>
      <c r="N44" s="1847"/>
      <c r="O44" s="1847"/>
    </row>
    <row r="45" spans="1:15" s="714" customFormat="1">
      <c r="A45" s="3045"/>
      <c r="B45" s="3041"/>
      <c r="C45" s="811"/>
      <c r="D45" s="812" t="s">
        <v>158</v>
      </c>
      <c r="E45" s="813" t="s">
        <v>75</v>
      </c>
      <c r="F45" s="2874" t="s">
        <v>76</v>
      </c>
      <c r="G45" s="2875"/>
      <c r="H45" s="2875"/>
      <c r="I45" s="2875"/>
      <c r="J45" s="2875"/>
      <c r="K45" s="755" t="s">
        <v>159</v>
      </c>
      <c r="L45" s="2867"/>
      <c r="M45" s="2868"/>
    </row>
    <row r="46" spans="1:15" s="714" customFormat="1">
      <c r="A46" s="3045"/>
      <c r="B46" s="3041"/>
      <c r="C46" s="811"/>
      <c r="D46" s="816"/>
      <c r="E46" s="758" t="s">
        <v>36</v>
      </c>
      <c r="F46" s="2874"/>
      <c r="G46" s="2875"/>
      <c r="H46" s="2875"/>
      <c r="I46" s="2875"/>
      <c r="J46" s="2875"/>
      <c r="K46" s="732"/>
      <c r="L46" s="2869"/>
      <c r="M46" s="2870"/>
    </row>
    <row r="47" spans="1:15" s="1848" customFormat="1">
      <c r="A47" s="3045"/>
      <c r="B47" s="3042"/>
      <c r="C47" s="53"/>
      <c r="D47" s="2"/>
      <c r="E47" s="2"/>
      <c r="F47" s="2"/>
      <c r="G47" s="2"/>
      <c r="H47" s="2"/>
      <c r="I47" s="2"/>
      <c r="J47" s="2"/>
      <c r="K47" s="2"/>
      <c r="L47" s="2"/>
      <c r="M47" s="14"/>
      <c r="N47" s="1847"/>
      <c r="O47" s="1847"/>
    </row>
    <row r="48" spans="1:15" ht="51" customHeight="1">
      <c r="A48" s="3045"/>
      <c r="B48" s="1877" t="s">
        <v>78</v>
      </c>
      <c r="C48" s="3024" t="s">
        <v>119</v>
      </c>
      <c r="D48" s="3025"/>
      <c r="E48" s="3025"/>
      <c r="F48" s="3025"/>
      <c r="G48" s="3025"/>
      <c r="H48" s="3025"/>
      <c r="I48" s="3025"/>
      <c r="J48" s="3025"/>
      <c r="K48" s="3025"/>
      <c r="L48" s="3025"/>
      <c r="M48" s="3026"/>
    </row>
    <row r="49" spans="1:13" ht="22.5" customHeight="1">
      <c r="A49" s="3045"/>
      <c r="B49" s="1877" t="s">
        <v>79</v>
      </c>
      <c r="C49" s="3024" t="s">
        <v>120</v>
      </c>
      <c r="D49" s="3025"/>
      <c r="E49" s="3025"/>
      <c r="F49" s="3025"/>
      <c r="G49" s="3025"/>
      <c r="H49" s="3025"/>
      <c r="I49" s="3025"/>
      <c r="J49" s="3025"/>
      <c r="K49" s="3025"/>
      <c r="L49" s="3025"/>
      <c r="M49" s="3026"/>
    </row>
    <row r="50" spans="1:13" ht="22.5" customHeight="1">
      <c r="A50" s="3045"/>
      <c r="B50" s="1877" t="s">
        <v>80</v>
      </c>
      <c r="C50" s="1875" t="s">
        <v>121</v>
      </c>
      <c r="D50" s="1875"/>
      <c r="E50" s="1875"/>
      <c r="F50" s="1875"/>
      <c r="G50" s="1875"/>
      <c r="H50" s="1875"/>
      <c r="I50" s="1875"/>
      <c r="J50" s="1875"/>
      <c r="K50" s="1875"/>
      <c r="L50" s="1875"/>
      <c r="M50" s="1876"/>
    </row>
    <row r="51" spans="1:13" ht="22.5" customHeight="1">
      <c r="A51" s="3045"/>
      <c r="B51" s="1877" t="s">
        <v>81</v>
      </c>
      <c r="C51" s="1875" t="s">
        <v>112</v>
      </c>
      <c r="D51" s="1875"/>
      <c r="E51" s="1875"/>
      <c r="F51" s="1875"/>
      <c r="G51" s="1875"/>
      <c r="H51" s="1875"/>
      <c r="I51" s="1875"/>
      <c r="J51" s="1875"/>
      <c r="K51" s="1875"/>
      <c r="L51" s="1875"/>
      <c r="M51" s="1876"/>
    </row>
    <row r="52" spans="1:13" ht="22.5" customHeight="1">
      <c r="A52" s="3030" t="s">
        <v>82</v>
      </c>
      <c r="B52" s="1933" t="s">
        <v>83</v>
      </c>
      <c r="C52" s="3020" t="s">
        <v>1822</v>
      </c>
      <c r="D52" s="3020"/>
      <c r="E52" s="3020"/>
      <c r="F52" s="3020"/>
      <c r="G52" s="3020"/>
      <c r="H52" s="3020"/>
      <c r="I52" s="3020"/>
      <c r="J52" s="3020"/>
      <c r="K52" s="3020"/>
      <c r="L52" s="3020"/>
      <c r="M52" s="3021"/>
    </row>
    <row r="53" spans="1:13" ht="22.5" customHeight="1">
      <c r="A53" s="3031"/>
      <c r="B53" s="1933" t="s">
        <v>85</v>
      </c>
      <c r="C53" s="3020" t="s">
        <v>123</v>
      </c>
      <c r="D53" s="3020"/>
      <c r="E53" s="3020"/>
      <c r="F53" s="3020"/>
      <c r="G53" s="3020"/>
      <c r="H53" s="3020"/>
      <c r="I53" s="3020"/>
      <c r="J53" s="3020"/>
      <c r="K53" s="3020"/>
      <c r="L53" s="3020"/>
      <c r="M53" s="3021"/>
    </row>
    <row r="54" spans="1:13" ht="22.5" customHeight="1">
      <c r="A54" s="3031"/>
      <c r="B54" s="1933" t="s">
        <v>87</v>
      </c>
      <c r="C54" s="3020" t="s">
        <v>107</v>
      </c>
      <c r="D54" s="3020"/>
      <c r="E54" s="3020"/>
      <c r="F54" s="3020"/>
      <c r="G54" s="3020"/>
      <c r="H54" s="3020"/>
      <c r="I54" s="3020"/>
      <c r="J54" s="3020"/>
      <c r="K54" s="3020"/>
      <c r="L54" s="3020"/>
      <c r="M54" s="3021"/>
    </row>
    <row r="55" spans="1:13" ht="22.5" customHeight="1">
      <c r="A55" s="3031"/>
      <c r="B55" s="1934" t="s">
        <v>89</v>
      </c>
      <c r="C55" s="3020" t="s">
        <v>124</v>
      </c>
      <c r="D55" s="3020"/>
      <c r="E55" s="3020"/>
      <c r="F55" s="3020"/>
      <c r="G55" s="3020"/>
      <c r="H55" s="3020"/>
      <c r="I55" s="3020"/>
      <c r="J55" s="3020"/>
      <c r="K55" s="3020"/>
      <c r="L55" s="3020"/>
      <c r="M55" s="3021"/>
    </row>
    <row r="56" spans="1:13" ht="22.5" customHeight="1">
      <c r="A56" s="3031"/>
      <c r="B56" s="1933" t="s">
        <v>91</v>
      </c>
      <c r="C56" s="3020" t="s">
        <v>125</v>
      </c>
      <c r="D56" s="3020"/>
      <c r="E56" s="3020"/>
      <c r="F56" s="3020"/>
      <c r="G56" s="3020"/>
      <c r="H56" s="3020"/>
      <c r="I56" s="3020"/>
      <c r="J56" s="3020"/>
      <c r="K56" s="3020"/>
      <c r="L56" s="3020"/>
      <c r="M56" s="3021"/>
    </row>
    <row r="57" spans="1:13" ht="22.5" customHeight="1" thickBot="1">
      <c r="A57" s="3039"/>
      <c r="B57" s="1933" t="s">
        <v>93</v>
      </c>
      <c r="C57" s="3020" t="s">
        <v>126</v>
      </c>
      <c r="D57" s="3020"/>
      <c r="E57" s="3020"/>
      <c r="F57" s="3020"/>
      <c r="G57" s="3020"/>
      <c r="H57" s="3020"/>
      <c r="I57" s="3020"/>
      <c r="J57" s="3020"/>
      <c r="K57" s="3020"/>
      <c r="L57" s="3020"/>
      <c r="M57" s="3021"/>
    </row>
    <row r="58" spans="1:13" ht="22.5" customHeight="1">
      <c r="A58" s="3030" t="s">
        <v>95</v>
      </c>
      <c r="B58" s="1935" t="s">
        <v>96</v>
      </c>
      <c r="C58" s="3032" t="s">
        <v>97</v>
      </c>
      <c r="D58" s="3033"/>
      <c r="E58" s="3033"/>
      <c r="F58" s="3033"/>
      <c r="G58" s="3033"/>
      <c r="H58" s="3033"/>
      <c r="I58" s="3033"/>
      <c r="J58" s="3033"/>
      <c r="K58" s="3033"/>
      <c r="L58" s="3033"/>
      <c r="M58" s="3034"/>
    </row>
    <row r="59" spans="1:13" ht="22.5" customHeight="1">
      <c r="A59" s="3031"/>
      <c r="B59" s="1935" t="s">
        <v>98</v>
      </c>
      <c r="C59" s="3035" t="s">
        <v>127</v>
      </c>
      <c r="D59" s="3020"/>
      <c r="E59" s="3020"/>
      <c r="F59" s="3020"/>
      <c r="G59" s="3020"/>
      <c r="H59" s="3020"/>
      <c r="I59" s="3020"/>
      <c r="J59" s="3020"/>
      <c r="K59" s="3020"/>
      <c r="L59" s="3020"/>
      <c r="M59" s="3021"/>
    </row>
    <row r="60" spans="1:13" ht="22.5" customHeight="1" thickBot="1">
      <c r="A60" s="3031"/>
      <c r="B60" s="1936" t="s">
        <v>12</v>
      </c>
      <c r="C60" s="3036" t="s">
        <v>107</v>
      </c>
      <c r="D60" s="3037"/>
      <c r="E60" s="3037"/>
      <c r="F60" s="3037"/>
      <c r="G60" s="3037"/>
      <c r="H60" s="3037"/>
      <c r="I60" s="3037"/>
      <c r="J60" s="3037"/>
      <c r="K60" s="3037"/>
      <c r="L60" s="3037"/>
      <c r="M60" s="3038"/>
    </row>
    <row r="61" spans="1:13" ht="133.5" customHeight="1" thickBot="1">
      <c r="A61" s="1943" t="s">
        <v>100</v>
      </c>
      <c r="B61" s="1937"/>
      <c r="C61" s="3012" t="s">
        <v>128</v>
      </c>
      <c r="D61" s="3013"/>
      <c r="E61" s="3013"/>
      <c r="F61" s="3013"/>
      <c r="G61" s="3013"/>
      <c r="H61" s="3013"/>
      <c r="I61" s="3013"/>
      <c r="J61" s="3013"/>
      <c r="K61" s="3013"/>
      <c r="L61" s="3013"/>
      <c r="M61" s="3014"/>
    </row>
  </sheetData>
  <mergeCells count="41">
    <mergeCell ref="J29:L29"/>
    <mergeCell ref="A58:A60"/>
    <mergeCell ref="C58:M58"/>
    <mergeCell ref="C59:M59"/>
    <mergeCell ref="C60:M60"/>
    <mergeCell ref="A52:A57"/>
    <mergeCell ref="B34:B43"/>
    <mergeCell ref="B44:B47"/>
    <mergeCell ref="L45:M46"/>
    <mergeCell ref="F42:G42"/>
    <mergeCell ref="C49:M49"/>
    <mergeCell ref="B28:B30"/>
    <mergeCell ref="A15:A51"/>
    <mergeCell ref="B17:B23"/>
    <mergeCell ref="B24:B27"/>
    <mergeCell ref="B31:B33"/>
    <mergeCell ref="C61:M61"/>
    <mergeCell ref="F4:G4"/>
    <mergeCell ref="C11:M11"/>
    <mergeCell ref="C14:D14"/>
    <mergeCell ref="F14:M14"/>
    <mergeCell ref="C15:M15"/>
    <mergeCell ref="C52:M52"/>
    <mergeCell ref="C53:M53"/>
    <mergeCell ref="C54:M54"/>
    <mergeCell ref="C55:M55"/>
    <mergeCell ref="C56:M56"/>
    <mergeCell ref="C57:M57"/>
    <mergeCell ref="H42:I42"/>
    <mergeCell ref="F45:F46"/>
    <mergeCell ref="C48:M48"/>
    <mergeCell ref="G45:J46"/>
    <mergeCell ref="A2:A14"/>
    <mergeCell ref="B8:B10"/>
    <mergeCell ref="C9:D9"/>
    <mergeCell ref="F9:G9"/>
    <mergeCell ref="I9:J9"/>
    <mergeCell ref="C10:D10"/>
    <mergeCell ref="F10:G10"/>
    <mergeCell ref="I10:J10"/>
    <mergeCell ref="C12:M12"/>
  </mergeCells>
  <dataValidations count="7">
    <dataValidation allowBlank="1" sqref="D32 G32 C58:M59 C60" xr:uid="{00000000-0002-0000-0D00-000000000000}"/>
    <dataValidation allowBlank="1" showInputMessage="1" showErrorMessage="1" prompt="Incluir una ficha por cada indicador, ya sea de producto o de resultado" sqref="B1" xr:uid="{00000000-0002-0000-0D00-000001000000}"/>
    <dataValidation allowBlank="1" showInputMessage="1" showErrorMessage="1" prompt="Seleccione de la lista desplegable" sqref="B4 B7 H7" xr:uid="{00000000-0002-0000-0D00-000002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D00-000003000000}"/>
    <dataValidation allowBlank="1" showInputMessage="1" showErrorMessage="1" prompt="Identifique el ODS a que le apunta el indicador de producto. Seleccione de la lista desplegable._x000a_" sqref="B14" xr:uid="{00000000-0002-0000-0D00-000004000000}"/>
    <dataValidation allowBlank="1" showInputMessage="1" showErrorMessage="1" prompt="Identifique la meta ODS a que le apunta el indicador de producto. Seleccione de la lista desplegable." sqref="E14" xr:uid="{00000000-0002-0000-0D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0D00-000006000000}"/>
  </dataValidation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7000000}">
          <x14:formula1>
            <xm:f>Desplegables!$B$45:$B$46</xm:f>
          </x14:formula1>
          <xm:sqref>C4</xm:sqref>
        </x14:dataValidation>
        <x14:dataValidation type="list" allowBlank="1" showInputMessage="1" showErrorMessage="1" xr:uid="{00000000-0002-0000-0D00-000008000000}">
          <x14:formula1>
            <xm:f>Desplegables!$L$24:$L$39</xm:f>
          </x14:formula1>
          <xm:sqref>C14:D14</xm:sqref>
        </x14:dataValidation>
        <x14:dataValidation type="list" allowBlank="1" showInputMessage="1" showErrorMessage="1" xr:uid="{00000000-0002-0000-0D00-000009000000}">
          <x14:formula1>
            <xm:f>Desplegables!$B$50:$B$52</xm:f>
          </x14:formula1>
          <xm:sqref>G45:J46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FF"/>
  </sheetPr>
  <dimension ref="A1:O61"/>
  <sheetViews>
    <sheetView showGridLines="0" workbookViewId="0">
      <selection activeCell="C7" sqref="C7:D7"/>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1961"/>
      <c r="B1" s="1962" t="s">
        <v>171</v>
      </c>
      <c r="C1" s="1963"/>
      <c r="D1" s="1963"/>
      <c r="E1" s="1963"/>
      <c r="F1" s="1963"/>
      <c r="G1" s="1963"/>
      <c r="H1" s="1963"/>
      <c r="I1" s="1963"/>
      <c r="J1" s="1963"/>
      <c r="K1" s="1963"/>
      <c r="L1" s="1963"/>
      <c r="M1" s="1964"/>
    </row>
    <row r="2" spans="1:13" ht="27.75" customHeight="1">
      <c r="A2" s="3003" t="s">
        <v>0</v>
      </c>
      <c r="B2" s="95" t="s">
        <v>1</v>
      </c>
      <c r="C2" s="1022" t="s">
        <v>130</v>
      </c>
      <c r="D2" s="260"/>
      <c r="E2" s="260"/>
      <c r="F2" s="260"/>
      <c r="G2" s="260"/>
      <c r="H2" s="260"/>
      <c r="I2" s="260"/>
      <c r="J2" s="260"/>
      <c r="K2" s="260"/>
      <c r="L2" s="260"/>
      <c r="M2" s="261"/>
    </row>
    <row r="3" spans="1:13" ht="45" customHeight="1">
      <c r="A3" s="3004"/>
      <c r="B3" s="251" t="s">
        <v>3</v>
      </c>
      <c r="C3" s="3054" t="s">
        <v>102</v>
      </c>
      <c r="D3" s="3055"/>
      <c r="E3" s="3055"/>
      <c r="F3" s="3055"/>
      <c r="G3" s="3055"/>
      <c r="H3" s="3055"/>
      <c r="I3" s="3055"/>
      <c r="J3" s="3055"/>
      <c r="K3" s="3055"/>
      <c r="L3" s="3055"/>
      <c r="M3" s="3056"/>
    </row>
    <row r="4" spans="1:13" ht="22.5" customHeight="1">
      <c r="A4" s="3004"/>
      <c r="B4" s="72" t="s">
        <v>131</v>
      </c>
      <c r="C4" s="132" t="s">
        <v>75</v>
      </c>
      <c r="D4" s="133"/>
      <c r="E4" s="134"/>
      <c r="F4" s="3057" t="s">
        <v>1668</v>
      </c>
      <c r="G4" s="3058"/>
      <c r="H4" s="331" t="s">
        <v>133</v>
      </c>
      <c r="I4" s="120"/>
      <c r="J4" s="120"/>
      <c r="K4" s="120"/>
      <c r="L4" s="120"/>
      <c r="M4" s="121"/>
    </row>
    <row r="5" spans="1:13" ht="22.5" customHeight="1">
      <c r="A5" s="3004"/>
      <c r="B5" s="72" t="s">
        <v>7</v>
      </c>
      <c r="C5" s="132" t="s">
        <v>133</v>
      </c>
      <c r="D5" s="120"/>
      <c r="E5" s="120"/>
      <c r="F5" s="120"/>
      <c r="G5" s="120"/>
      <c r="H5" s="120"/>
      <c r="I5" s="120"/>
      <c r="J5" s="120"/>
      <c r="K5" s="120"/>
      <c r="L5" s="120"/>
      <c r="M5" s="121"/>
    </row>
    <row r="6" spans="1:13" ht="22.5" customHeight="1">
      <c r="A6" s="3004"/>
      <c r="B6" s="72" t="s">
        <v>9</v>
      </c>
      <c r="C6" s="132" t="s">
        <v>133</v>
      </c>
      <c r="D6" s="120"/>
      <c r="E6" s="120"/>
      <c r="F6" s="120"/>
      <c r="G6" s="120"/>
      <c r="H6" s="120"/>
      <c r="I6" s="120"/>
      <c r="J6" s="120"/>
      <c r="K6" s="120"/>
      <c r="L6" s="120"/>
      <c r="M6" s="121"/>
    </row>
    <row r="7" spans="1:13" ht="22.5" customHeight="1">
      <c r="A7" s="3004"/>
      <c r="B7" s="251" t="s">
        <v>11</v>
      </c>
      <c r="C7" s="3059" t="s">
        <v>134</v>
      </c>
      <c r="D7" s="3060"/>
      <c r="E7" s="136"/>
      <c r="F7" s="136"/>
      <c r="G7" s="137"/>
      <c r="H7" s="138" t="s">
        <v>12</v>
      </c>
      <c r="I7" s="3061" t="s">
        <v>135</v>
      </c>
      <c r="J7" s="3060"/>
      <c r="K7" s="3060"/>
      <c r="L7" s="3060"/>
      <c r="M7" s="3062"/>
    </row>
    <row r="8" spans="1:13">
      <c r="A8" s="3004"/>
      <c r="B8" s="3046" t="s">
        <v>13</v>
      </c>
      <c r="C8" s="518"/>
      <c r="D8" s="519"/>
      <c r="E8" s="519"/>
      <c r="F8" s="519"/>
      <c r="G8" s="519"/>
      <c r="H8" s="519"/>
      <c r="I8" s="519"/>
      <c r="J8" s="519"/>
      <c r="K8" s="519"/>
      <c r="L8" s="141"/>
      <c r="M8" s="142"/>
    </row>
    <row r="9" spans="1:13">
      <c r="A9" s="3004"/>
      <c r="B9" s="3047"/>
      <c r="C9" s="3063" t="s">
        <v>133</v>
      </c>
      <c r="D9" s="3064"/>
      <c r="E9" s="252"/>
      <c r="F9" s="3064" t="s">
        <v>133</v>
      </c>
      <c r="G9" s="3064"/>
      <c r="H9" s="252"/>
      <c r="I9" s="3064" t="s">
        <v>133</v>
      </c>
      <c r="J9" s="3064"/>
      <c r="K9" s="252"/>
      <c r="M9" s="14"/>
    </row>
    <row r="10" spans="1:13">
      <c r="A10" s="3004"/>
      <c r="B10" s="3048"/>
      <c r="C10" s="3063" t="s">
        <v>17</v>
      </c>
      <c r="D10" s="3064"/>
      <c r="E10" s="71"/>
      <c r="F10" s="3064" t="s">
        <v>17</v>
      </c>
      <c r="G10" s="3064"/>
      <c r="H10" s="71"/>
      <c r="I10" s="3064" t="s">
        <v>17</v>
      </c>
      <c r="J10" s="3064"/>
      <c r="K10" s="71"/>
      <c r="L10" s="115"/>
      <c r="M10" s="143"/>
    </row>
    <row r="11" spans="1:13" ht="36" customHeight="1">
      <c r="A11" s="3004"/>
      <c r="B11" s="251" t="s">
        <v>136</v>
      </c>
      <c r="C11" s="3065" t="s">
        <v>137</v>
      </c>
      <c r="D11" s="3066"/>
      <c r="E11" s="3066"/>
      <c r="F11" s="3066"/>
      <c r="G11" s="3066"/>
      <c r="H11" s="3066"/>
      <c r="I11" s="3066"/>
      <c r="J11" s="3066"/>
      <c r="K11" s="3066"/>
      <c r="L11" s="3066"/>
      <c r="M11" s="3067"/>
    </row>
    <row r="12" spans="1:13" ht="150.75" customHeight="1">
      <c r="A12" s="3004"/>
      <c r="B12" s="251" t="s">
        <v>18</v>
      </c>
      <c r="C12" s="3065" t="s">
        <v>138</v>
      </c>
      <c r="D12" s="3066"/>
      <c r="E12" s="3066"/>
      <c r="F12" s="3066"/>
      <c r="G12" s="3066"/>
      <c r="H12" s="3066"/>
      <c r="I12" s="3066"/>
      <c r="J12" s="3066"/>
      <c r="K12" s="3066"/>
      <c r="L12" s="3066"/>
      <c r="M12" s="3067"/>
    </row>
    <row r="13" spans="1:13" ht="42" customHeight="1">
      <c r="A13" s="3004"/>
      <c r="B13" s="251" t="s">
        <v>19</v>
      </c>
      <c r="C13" s="3065" t="s">
        <v>139</v>
      </c>
      <c r="D13" s="3066"/>
      <c r="E13" s="3066"/>
      <c r="F13" s="3066"/>
      <c r="G13" s="3066"/>
      <c r="H13" s="3066"/>
      <c r="I13" s="3066"/>
      <c r="J13" s="3066"/>
      <c r="K13" s="3066"/>
      <c r="L13" s="3066"/>
      <c r="M13" s="3067"/>
    </row>
    <row r="14" spans="1:13" ht="36.75" customHeight="1">
      <c r="A14" s="3004"/>
      <c r="B14" s="537" t="s">
        <v>140</v>
      </c>
      <c r="C14" s="3049" t="s">
        <v>141</v>
      </c>
      <c r="D14" s="3050"/>
      <c r="E14" s="144" t="s">
        <v>142</v>
      </c>
      <c r="F14" s="3051" t="s">
        <v>143</v>
      </c>
      <c r="G14" s="3052"/>
      <c r="H14" s="3052"/>
      <c r="I14" s="3052"/>
      <c r="J14" s="3052"/>
      <c r="K14" s="3052"/>
      <c r="L14" s="3052"/>
      <c r="M14" s="3053"/>
    </row>
    <row r="15" spans="1:13" ht="22.5" customHeight="1">
      <c r="A15" s="3082" t="s">
        <v>22</v>
      </c>
      <c r="B15" s="251" t="s">
        <v>144</v>
      </c>
      <c r="C15" s="3065" t="s">
        <v>145</v>
      </c>
      <c r="D15" s="3066"/>
      <c r="E15" s="3066"/>
      <c r="F15" s="3066"/>
      <c r="G15" s="3066"/>
      <c r="H15" s="3066"/>
      <c r="I15" s="3066"/>
      <c r="J15" s="3066"/>
      <c r="K15" s="3066"/>
      <c r="L15" s="3066"/>
      <c r="M15" s="3067"/>
    </row>
    <row r="16" spans="1:13" ht="22.5" customHeight="1">
      <c r="A16" s="3045"/>
      <c r="B16" s="251" t="s">
        <v>110</v>
      </c>
      <c r="C16" s="3065" t="s">
        <v>146</v>
      </c>
      <c r="D16" s="3066"/>
      <c r="E16" s="3066"/>
      <c r="F16" s="3066"/>
      <c r="G16" s="3066"/>
      <c r="H16" s="3066"/>
      <c r="I16" s="3066"/>
      <c r="J16" s="3066"/>
      <c r="K16" s="3066"/>
      <c r="L16" s="3066"/>
      <c r="M16" s="3067"/>
    </row>
    <row r="17" spans="1:13" ht="8.25" customHeight="1">
      <c r="A17" s="3045"/>
      <c r="B17" s="3046" t="s">
        <v>26</v>
      </c>
      <c r="C17" s="145"/>
      <c r="D17" s="466"/>
      <c r="E17" s="466"/>
      <c r="F17" s="466"/>
      <c r="G17" s="466"/>
      <c r="H17" s="466"/>
      <c r="I17" s="466"/>
      <c r="J17" s="466"/>
      <c r="K17" s="466"/>
      <c r="L17" s="466"/>
      <c r="M17" s="79"/>
    </row>
    <row r="18" spans="1:13" ht="9" customHeight="1">
      <c r="A18" s="3045"/>
      <c r="B18" s="3047"/>
      <c r="C18" s="146"/>
      <c r="D18" s="81"/>
      <c r="E18" s="82"/>
      <c r="F18" s="81"/>
      <c r="G18" s="82"/>
      <c r="H18" s="81"/>
      <c r="I18" s="82"/>
      <c r="J18" s="81"/>
      <c r="K18" s="82"/>
      <c r="L18" s="82"/>
      <c r="M18" s="83"/>
    </row>
    <row r="19" spans="1:13">
      <c r="A19" s="3045"/>
      <c r="B19" s="3047"/>
      <c r="C19" s="147" t="s">
        <v>27</v>
      </c>
      <c r="D19" s="148"/>
      <c r="E19" s="149" t="s">
        <v>28</v>
      </c>
      <c r="F19" s="148"/>
      <c r="G19" s="149" t="s">
        <v>29</v>
      </c>
      <c r="H19" s="148"/>
      <c r="I19" s="149" t="s">
        <v>30</v>
      </c>
      <c r="J19" s="150"/>
      <c r="K19" s="149"/>
      <c r="L19" s="149"/>
      <c r="M19" s="151"/>
    </row>
    <row r="20" spans="1:13">
      <c r="A20" s="3045"/>
      <c r="B20" s="3047"/>
      <c r="C20" s="147" t="s">
        <v>32</v>
      </c>
      <c r="D20" s="276"/>
      <c r="E20" s="149" t="s">
        <v>33</v>
      </c>
      <c r="F20" s="152"/>
      <c r="G20" s="149" t="s">
        <v>34</v>
      </c>
      <c r="H20" s="152"/>
      <c r="I20" s="149"/>
      <c r="J20" s="153"/>
      <c r="K20" s="149"/>
      <c r="L20" s="149"/>
      <c r="M20" s="151"/>
    </row>
    <row r="21" spans="1:13">
      <c r="A21" s="3045"/>
      <c r="B21" s="3047"/>
      <c r="C21" s="147" t="s">
        <v>147</v>
      </c>
      <c r="D21" s="276"/>
      <c r="E21" s="149" t="s">
        <v>148</v>
      </c>
      <c r="F21" s="276"/>
      <c r="G21" s="149"/>
      <c r="H21" s="153"/>
      <c r="I21" s="149"/>
      <c r="J21" s="153"/>
      <c r="K21" s="149"/>
      <c r="L21" s="149"/>
      <c r="M21" s="151"/>
    </row>
    <row r="22" spans="1:13">
      <c r="A22" s="3045"/>
      <c r="B22" s="3047"/>
      <c r="C22" s="147" t="s">
        <v>38</v>
      </c>
      <c r="D22" s="152" t="s">
        <v>149</v>
      </c>
      <c r="E22" s="149" t="s">
        <v>39</v>
      </c>
      <c r="F22" s="447" t="s">
        <v>150</v>
      </c>
      <c r="G22" s="447"/>
      <c r="H22" s="447"/>
      <c r="I22" s="447"/>
      <c r="J22" s="447"/>
      <c r="K22" s="447"/>
      <c r="L22" s="447"/>
      <c r="M22" s="89"/>
    </row>
    <row r="23" spans="1:13" ht="9.75" customHeight="1">
      <c r="A23" s="3045"/>
      <c r="B23" s="3048"/>
      <c r="C23" s="154"/>
      <c r="D23" s="155"/>
      <c r="E23" s="155"/>
      <c r="F23" s="155"/>
      <c r="G23" s="155"/>
      <c r="H23" s="155"/>
      <c r="I23" s="155"/>
      <c r="J23" s="155"/>
      <c r="K23" s="155"/>
      <c r="L23" s="155"/>
      <c r="M23" s="156"/>
    </row>
    <row r="24" spans="1:13">
      <c r="A24" s="3045"/>
      <c r="B24" s="3046" t="s">
        <v>40</v>
      </c>
      <c r="C24" s="157"/>
      <c r="D24" s="158"/>
      <c r="E24" s="158"/>
      <c r="F24" s="158"/>
      <c r="G24" s="158"/>
      <c r="H24" s="158"/>
      <c r="I24" s="158"/>
      <c r="J24" s="158"/>
      <c r="K24" s="158"/>
      <c r="L24" s="141"/>
      <c r="M24" s="142"/>
    </row>
    <row r="25" spans="1:13">
      <c r="A25" s="3045"/>
      <c r="B25" s="3047"/>
      <c r="C25" s="147" t="s">
        <v>41</v>
      </c>
      <c r="D25" s="152"/>
      <c r="E25" s="593"/>
      <c r="F25" s="149" t="s">
        <v>42</v>
      </c>
      <c r="G25" s="276" t="s">
        <v>77</v>
      </c>
      <c r="H25" s="593"/>
      <c r="I25" s="149" t="s">
        <v>43</v>
      </c>
      <c r="J25" s="276"/>
      <c r="K25" s="593"/>
      <c r="M25" s="14"/>
    </row>
    <row r="26" spans="1:13">
      <c r="A26" s="3045"/>
      <c r="B26" s="3047"/>
      <c r="C26" s="147" t="s">
        <v>44</v>
      </c>
      <c r="D26" s="37"/>
      <c r="F26" s="149" t="s">
        <v>45</v>
      </c>
      <c r="G26" s="152"/>
      <c r="I26" s="38"/>
      <c r="K26" s="252"/>
      <c r="M26" s="14"/>
    </row>
    <row r="27" spans="1:13">
      <c r="A27" s="3045"/>
      <c r="B27" s="3048"/>
      <c r="C27" s="159"/>
      <c r="D27" s="160"/>
      <c r="E27" s="160"/>
      <c r="F27" s="160"/>
      <c r="G27" s="160"/>
      <c r="H27" s="160"/>
      <c r="I27" s="160"/>
      <c r="J27" s="160"/>
      <c r="K27" s="160"/>
      <c r="L27" s="115"/>
      <c r="M27" s="143"/>
    </row>
    <row r="28" spans="1:13">
      <c r="A28" s="3045"/>
      <c r="B28" s="3046" t="s">
        <v>46</v>
      </c>
      <c r="C28" s="161"/>
      <c r="D28" s="162"/>
      <c r="E28" s="162"/>
      <c r="F28" s="162"/>
      <c r="G28" s="162"/>
      <c r="H28" s="162"/>
      <c r="I28" s="162"/>
      <c r="J28" s="162"/>
      <c r="K28" s="162"/>
      <c r="L28" s="162"/>
      <c r="M28" s="163"/>
    </row>
    <row r="29" spans="1:13">
      <c r="A29" s="3045"/>
      <c r="B29" s="3047"/>
      <c r="C29" s="164" t="s">
        <v>47</v>
      </c>
      <c r="D29" s="276">
        <v>4</v>
      </c>
      <c r="E29" s="593"/>
      <c r="F29" s="165" t="s">
        <v>48</v>
      </c>
      <c r="G29" s="276">
        <v>2017</v>
      </c>
      <c r="H29" s="593"/>
      <c r="I29" s="165" t="s">
        <v>50</v>
      </c>
      <c r="J29" s="3083" t="s">
        <v>151</v>
      </c>
      <c r="K29" s="3050"/>
      <c r="L29" s="3084"/>
      <c r="M29" s="594"/>
    </row>
    <row r="30" spans="1:13">
      <c r="A30" s="3045"/>
      <c r="B30" s="3048"/>
      <c r="C30" s="154"/>
      <c r="D30" s="155"/>
      <c r="E30" s="155"/>
      <c r="F30" s="155"/>
      <c r="G30" s="155"/>
      <c r="H30" s="155"/>
      <c r="I30" s="155"/>
      <c r="J30" s="155"/>
      <c r="K30" s="155"/>
      <c r="L30" s="155"/>
      <c r="M30" s="156"/>
    </row>
    <row r="31" spans="1:13">
      <c r="A31" s="3045"/>
      <c r="B31" s="3085" t="s">
        <v>53</v>
      </c>
      <c r="C31" s="166"/>
      <c r="D31" s="100"/>
      <c r="E31" s="100"/>
      <c r="F31" s="100"/>
      <c r="G31" s="100"/>
      <c r="H31" s="100"/>
      <c r="I31" s="100"/>
      <c r="J31" s="100"/>
      <c r="K31" s="100"/>
      <c r="L31" s="141"/>
      <c r="M31" s="142"/>
    </row>
    <row r="32" spans="1:13">
      <c r="A32" s="3045"/>
      <c r="B32" s="3086"/>
      <c r="C32" s="592" t="s">
        <v>54</v>
      </c>
      <c r="D32" s="167">
        <v>43405</v>
      </c>
      <c r="E32" s="101"/>
      <c r="F32" s="593" t="s">
        <v>55</v>
      </c>
      <c r="G32" s="168" t="s">
        <v>152</v>
      </c>
      <c r="H32" s="101"/>
      <c r="I32" s="165"/>
      <c r="J32" s="101"/>
      <c r="K32" s="101"/>
      <c r="M32" s="14"/>
    </row>
    <row r="33" spans="1:15">
      <c r="A33" s="3045"/>
      <c r="B33" s="3087"/>
      <c r="C33" s="154"/>
      <c r="D33" s="102"/>
      <c r="E33" s="103"/>
      <c r="F33" s="155"/>
      <c r="G33" s="103"/>
      <c r="H33" s="103"/>
      <c r="I33" s="169"/>
      <c r="J33" s="103"/>
      <c r="K33" s="103"/>
      <c r="L33" s="115"/>
      <c r="M33" s="143"/>
    </row>
    <row r="34" spans="1:15">
      <c r="A34" s="3045"/>
      <c r="B34" s="3046" t="s">
        <v>56</v>
      </c>
      <c r="C34" s="432"/>
      <c r="D34" s="433"/>
      <c r="E34" s="433"/>
      <c r="F34" s="433"/>
      <c r="G34" s="433"/>
      <c r="H34" s="433"/>
      <c r="I34" s="433"/>
      <c r="J34" s="433"/>
      <c r="K34" s="433"/>
      <c r="L34" s="433"/>
      <c r="M34" s="434"/>
    </row>
    <row r="35" spans="1:15">
      <c r="A35" s="3045"/>
      <c r="B35" s="3047"/>
      <c r="C35" s="170"/>
      <c r="D35" s="461" t="s">
        <v>153</v>
      </c>
      <c r="E35" s="461"/>
      <c r="F35" s="461" t="s">
        <v>154</v>
      </c>
      <c r="G35" s="461"/>
      <c r="H35" s="108" t="s">
        <v>155</v>
      </c>
      <c r="I35" s="108"/>
      <c r="J35" s="108" t="s">
        <v>156</v>
      </c>
      <c r="K35" s="461"/>
      <c r="L35" s="461" t="s">
        <v>157</v>
      </c>
      <c r="M35" s="106"/>
    </row>
    <row r="36" spans="1:15">
      <c r="A36" s="3045"/>
      <c r="B36" s="3047"/>
      <c r="C36" s="170"/>
      <c r="D36" s="3068">
        <v>17</v>
      </c>
      <c r="E36" s="3069"/>
      <c r="F36" s="3068">
        <v>17</v>
      </c>
      <c r="G36" s="3069"/>
      <c r="H36" s="3068">
        <v>17</v>
      </c>
      <c r="I36" s="3069"/>
      <c r="J36" s="3068">
        <v>17</v>
      </c>
      <c r="K36" s="3069"/>
      <c r="L36" s="3068">
        <v>17</v>
      </c>
      <c r="M36" s="3070"/>
    </row>
    <row r="37" spans="1:15">
      <c r="A37" s="3045"/>
      <c r="B37" s="3047"/>
      <c r="C37" s="170"/>
      <c r="D37" s="461" t="s">
        <v>113</v>
      </c>
      <c r="E37" s="461"/>
      <c r="F37" s="461" t="s">
        <v>114</v>
      </c>
      <c r="G37" s="461"/>
      <c r="H37" s="108" t="s">
        <v>115</v>
      </c>
      <c r="I37" s="108"/>
      <c r="J37" s="108" t="s">
        <v>116</v>
      </c>
      <c r="K37" s="461"/>
      <c r="L37" s="461" t="s">
        <v>117</v>
      </c>
      <c r="M37" s="83"/>
      <c r="O37" s="1966" t="s">
        <v>1817</v>
      </c>
    </row>
    <row r="38" spans="1:15">
      <c r="A38" s="3045"/>
      <c r="B38" s="3047"/>
      <c r="C38" s="170"/>
      <c r="D38" s="3068">
        <v>17</v>
      </c>
      <c r="E38" s="3069"/>
      <c r="F38" s="3068">
        <v>17</v>
      </c>
      <c r="G38" s="3069"/>
      <c r="H38" s="3068">
        <v>17</v>
      </c>
      <c r="I38" s="3069"/>
      <c r="J38" s="3068">
        <v>17</v>
      </c>
      <c r="K38" s="3069"/>
      <c r="L38" s="3068">
        <v>17</v>
      </c>
      <c r="M38" s="3070"/>
    </row>
    <row r="39" spans="1:15">
      <c r="A39" s="3045"/>
      <c r="B39" s="3047"/>
      <c r="C39" s="170"/>
      <c r="D39" s="461" t="s">
        <v>118</v>
      </c>
      <c r="E39" s="461"/>
      <c r="F39" s="461" t="s">
        <v>68</v>
      </c>
      <c r="G39" s="461"/>
      <c r="H39" s="108" t="s">
        <v>69</v>
      </c>
      <c r="I39" s="108"/>
      <c r="J39" s="108" t="s">
        <v>70</v>
      </c>
      <c r="K39" s="461"/>
      <c r="L39" s="461" t="s">
        <v>71</v>
      </c>
      <c r="M39" s="83"/>
    </row>
    <row r="40" spans="1:15">
      <c r="A40" s="3045"/>
      <c r="B40" s="3047"/>
      <c r="C40" s="170"/>
      <c r="D40" s="3068"/>
      <c r="E40" s="3069"/>
      <c r="F40" s="3068"/>
      <c r="G40" s="3069"/>
      <c r="H40" s="3068"/>
      <c r="I40" s="3069"/>
      <c r="J40" s="3068"/>
      <c r="K40" s="3069"/>
      <c r="L40" s="3068"/>
      <c r="M40" s="3070"/>
    </row>
    <row r="41" spans="1:15">
      <c r="A41" s="3045"/>
      <c r="B41" s="3047"/>
      <c r="C41" s="170"/>
      <c r="D41" s="109" t="s">
        <v>71</v>
      </c>
      <c r="E41" s="384"/>
      <c r="F41" s="109" t="s">
        <v>72</v>
      </c>
      <c r="G41" s="384"/>
      <c r="H41" s="171"/>
      <c r="I41" s="172"/>
      <c r="J41" s="171"/>
      <c r="K41" s="172"/>
      <c r="L41" s="171"/>
      <c r="M41" s="173"/>
    </row>
    <row r="42" spans="1:15">
      <c r="A42" s="3045"/>
      <c r="B42" s="3047"/>
      <c r="C42" s="170"/>
      <c r="D42" s="3068"/>
      <c r="E42" s="3069"/>
      <c r="F42" s="3068"/>
      <c r="G42" s="3069"/>
      <c r="H42" s="3071"/>
      <c r="I42" s="3071"/>
      <c r="J42" s="174"/>
      <c r="K42" s="461"/>
      <c r="L42" s="174"/>
      <c r="M42" s="175"/>
    </row>
    <row r="43" spans="1:15">
      <c r="A43" s="3045"/>
      <c r="B43" s="3047"/>
      <c r="C43" s="176"/>
      <c r="D43" s="109"/>
      <c r="E43" s="384"/>
      <c r="F43" s="109"/>
      <c r="G43" s="384"/>
      <c r="H43" s="177"/>
      <c r="I43" s="178"/>
      <c r="J43" s="177"/>
      <c r="K43" s="178"/>
      <c r="L43" s="177"/>
      <c r="M43" s="179"/>
    </row>
    <row r="44" spans="1:15" ht="18" customHeight="1">
      <c r="A44" s="3045"/>
      <c r="B44" s="3046" t="s">
        <v>73</v>
      </c>
      <c r="C44" s="157"/>
      <c r="D44" s="158"/>
      <c r="E44" s="158"/>
      <c r="F44" s="158"/>
      <c r="G44" s="158"/>
      <c r="H44" s="158"/>
      <c r="I44" s="158"/>
      <c r="J44" s="158"/>
      <c r="K44" s="158"/>
      <c r="M44" s="14"/>
    </row>
    <row r="45" spans="1:15">
      <c r="A45" s="3045"/>
      <c r="B45" s="3047"/>
      <c r="C45" s="53"/>
      <c r="D45" s="112" t="s">
        <v>158</v>
      </c>
      <c r="E45" s="113" t="s">
        <v>75</v>
      </c>
      <c r="F45" s="3072" t="s">
        <v>76</v>
      </c>
      <c r="G45" s="3073"/>
      <c r="H45" s="3073"/>
      <c r="I45" s="3073"/>
      <c r="J45" s="3073"/>
      <c r="K45" s="454" t="s">
        <v>159</v>
      </c>
      <c r="L45" s="3074"/>
      <c r="M45" s="3075"/>
    </row>
    <row r="46" spans="1:15">
      <c r="A46" s="3045"/>
      <c r="B46" s="3047"/>
      <c r="C46" s="53"/>
      <c r="D46" s="56"/>
      <c r="E46" s="276" t="s">
        <v>77</v>
      </c>
      <c r="F46" s="3072"/>
      <c r="G46" s="3073"/>
      <c r="H46" s="3073"/>
      <c r="I46" s="3073"/>
      <c r="J46" s="3073"/>
      <c r="L46" s="3076"/>
      <c r="M46" s="3077"/>
    </row>
    <row r="47" spans="1:15">
      <c r="A47" s="3045"/>
      <c r="B47" s="3048"/>
      <c r="C47" s="181"/>
      <c r="D47" s="115"/>
      <c r="E47" s="115"/>
      <c r="F47" s="115"/>
      <c r="G47" s="115"/>
      <c r="H47" s="115"/>
      <c r="I47" s="115"/>
      <c r="J47" s="115"/>
      <c r="K47" s="115"/>
      <c r="M47" s="14"/>
    </row>
    <row r="48" spans="1:15" ht="247.5" customHeight="1">
      <c r="A48" s="3045"/>
      <c r="B48" s="251" t="s">
        <v>78</v>
      </c>
      <c r="C48" s="3065" t="s">
        <v>160</v>
      </c>
      <c r="D48" s="3066"/>
      <c r="E48" s="3066"/>
      <c r="F48" s="3066"/>
      <c r="G48" s="3066"/>
      <c r="H48" s="3066"/>
      <c r="I48" s="3066"/>
      <c r="J48" s="3066"/>
      <c r="K48" s="3066"/>
      <c r="L48" s="3066"/>
      <c r="M48" s="3067"/>
    </row>
    <row r="49" spans="1:13" ht="22.5" customHeight="1">
      <c r="A49" s="3045"/>
      <c r="B49" s="251" t="s">
        <v>79</v>
      </c>
      <c r="C49" s="3065" t="s">
        <v>161</v>
      </c>
      <c r="D49" s="3066"/>
      <c r="E49" s="3066"/>
      <c r="F49" s="3066"/>
      <c r="G49" s="3066"/>
      <c r="H49" s="3066"/>
      <c r="I49" s="3066"/>
      <c r="J49" s="3066"/>
      <c r="K49" s="3066"/>
      <c r="L49" s="3066"/>
      <c r="M49" s="3067"/>
    </row>
    <row r="50" spans="1:13" ht="22.5" customHeight="1">
      <c r="A50" s="3045"/>
      <c r="B50" s="251" t="s">
        <v>80</v>
      </c>
      <c r="C50" s="3065" t="s">
        <v>162</v>
      </c>
      <c r="D50" s="3066"/>
      <c r="E50" s="3066"/>
      <c r="F50" s="3066"/>
      <c r="G50" s="3066"/>
      <c r="H50" s="3066"/>
      <c r="I50" s="3066"/>
      <c r="J50" s="3066"/>
      <c r="K50" s="3066"/>
      <c r="L50" s="3066"/>
      <c r="M50" s="3067"/>
    </row>
    <row r="51" spans="1:13" ht="22.5" customHeight="1">
      <c r="A51" s="3045"/>
      <c r="B51" s="251" t="s">
        <v>81</v>
      </c>
      <c r="C51" s="182" t="s">
        <v>133</v>
      </c>
      <c r="D51" s="183"/>
      <c r="E51" s="183"/>
      <c r="F51" s="183"/>
      <c r="G51" s="183"/>
      <c r="H51" s="183"/>
      <c r="I51" s="183"/>
      <c r="J51" s="183"/>
      <c r="K51" s="183"/>
      <c r="L51" s="183"/>
      <c r="M51" s="184"/>
    </row>
    <row r="52" spans="1:13" ht="22.5" customHeight="1">
      <c r="A52" s="3078" t="s">
        <v>82</v>
      </c>
      <c r="B52" s="119" t="s">
        <v>83</v>
      </c>
      <c r="C52" s="3054" t="s">
        <v>163</v>
      </c>
      <c r="D52" s="3055"/>
      <c r="E52" s="3055"/>
      <c r="F52" s="3055"/>
      <c r="G52" s="3055"/>
      <c r="H52" s="3055"/>
      <c r="I52" s="3055"/>
      <c r="J52" s="3055"/>
      <c r="K52" s="3055"/>
      <c r="L52" s="3055"/>
      <c r="M52" s="3056"/>
    </row>
    <row r="53" spans="1:13" ht="22.5" customHeight="1">
      <c r="A53" s="3079"/>
      <c r="B53" s="119" t="s">
        <v>85</v>
      </c>
      <c r="C53" s="3054" t="s">
        <v>164</v>
      </c>
      <c r="D53" s="3055"/>
      <c r="E53" s="3055"/>
      <c r="F53" s="3055"/>
      <c r="G53" s="3055"/>
      <c r="H53" s="3055"/>
      <c r="I53" s="3055"/>
      <c r="J53" s="3055"/>
      <c r="K53" s="3055"/>
      <c r="L53" s="3055"/>
      <c r="M53" s="3056"/>
    </row>
    <row r="54" spans="1:13" ht="22.5" customHeight="1">
      <c r="A54" s="3079"/>
      <c r="B54" s="119" t="s">
        <v>87</v>
      </c>
      <c r="C54" s="3054" t="s">
        <v>135</v>
      </c>
      <c r="D54" s="3055"/>
      <c r="E54" s="3055"/>
      <c r="F54" s="3055"/>
      <c r="G54" s="3055"/>
      <c r="H54" s="3055"/>
      <c r="I54" s="3055"/>
      <c r="J54" s="3055"/>
      <c r="K54" s="3055"/>
      <c r="L54" s="3055"/>
      <c r="M54" s="3056"/>
    </row>
    <row r="55" spans="1:13" ht="22.5" customHeight="1">
      <c r="A55" s="3079"/>
      <c r="B55" s="122" t="s">
        <v>89</v>
      </c>
      <c r="C55" s="3054" t="s">
        <v>165</v>
      </c>
      <c r="D55" s="3055"/>
      <c r="E55" s="3055"/>
      <c r="F55" s="3055"/>
      <c r="G55" s="3055"/>
      <c r="H55" s="3055"/>
      <c r="I55" s="3055"/>
      <c r="J55" s="3055"/>
      <c r="K55" s="3055"/>
      <c r="L55" s="3055"/>
      <c r="M55" s="3056"/>
    </row>
    <row r="56" spans="1:13" ht="22.5" customHeight="1">
      <c r="A56" s="3079"/>
      <c r="B56" s="119" t="s">
        <v>91</v>
      </c>
      <c r="C56" s="3081" t="s">
        <v>166</v>
      </c>
      <c r="D56" s="3055"/>
      <c r="E56" s="3055"/>
      <c r="F56" s="3055"/>
      <c r="G56" s="3055"/>
      <c r="H56" s="3055"/>
      <c r="I56" s="3055"/>
      <c r="J56" s="3055"/>
      <c r="K56" s="3055"/>
      <c r="L56" s="3055"/>
      <c r="M56" s="3056"/>
    </row>
    <row r="57" spans="1:13" ht="22.5" customHeight="1" thickBot="1">
      <c r="A57" s="3080"/>
      <c r="B57" s="119" t="s">
        <v>93</v>
      </c>
      <c r="C57" s="3054" t="s">
        <v>167</v>
      </c>
      <c r="D57" s="3055"/>
      <c r="E57" s="3055"/>
      <c r="F57" s="3055"/>
      <c r="G57" s="3055"/>
      <c r="H57" s="3055"/>
      <c r="I57" s="3055"/>
      <c r="J57" s="3055"/>
      <c r="K57" s="3055"/>
      <c r="L57" s="3055"/>
      <c r="M57" s="3056"/>
    </row>
    <row r="58" spans="1:13" ht="22.5" customHeight="1">
      <c r="A58" s="3078" t="s">
        <v>95</v>
      </c>
      <c r="B58" s="123" t="s">
        <v>96</v>
      </c>
      <c r="C58" s="3054" t="s">
        <v>168</v>
      </c>
      <c r="D58" s="3055"/>
      <c r="E58" s="3055"/>
      <c r="F58" s="3055"/>
      <c r="G58" s="3055"/>
      <c r="H58" s="3055"/>
      <c r="I58" s="3055"/>
      <c r="J58" s="3055"/>
      <c r="K58" s="3055"/>
      <c r="L58" s="3055"/>
      <c r="M58" s="3056"/>
    </row>
    <row r="59" spans="1:13" ht="22.5" customHeight="1">
      <c r="A59" s="3079"/>
      <c r="B59" s="123" t="s">
        <v>98</v>
      </c>
      <c r="C59" s="3054" t="s">
        <v>169</v>
      </c>
      <c r="D59" s="3055"/>
      <c r="E59" s="3055"/>
      <c r="F59" s="3055"/>
      <c r="G59" s="3055"/>
      <c r="H59" s="3055"/>
      <c r="I59" s="3055"/>
      <c r="J59" s="3055"/>
      <c r="K59" s="3055"/>
      <c r="L59" s="3055"/>
      <c r="M59" s="3056"/>
    </row>
    <row r="60" spans="1:13" ht="22.5" customHeight="1" thickBot="1">
      <c r="A60" s="3079"/>
      <c r="B60" s="124" t="s">
        <v>12</v>
      </c>
      <c r="C60" s="3054" t="s">
        <v>135</v>
      </c>
      <c r="D60" s="3055"/>
      <c r="E60" s="3055"/>
      <c r="F60" s="3055"/>
      <c r="G60" s="3055"/>
      <c r="H60" s="3055"/>
      <c r="I60" s="3055"/>
      <c r="J60" s="3055"/>
      <c r="K60" s="3055"/>
      <c r="L60" s="3055"/>
      <c r="M60" s="3056"/>
    </row>
    <row r="61" spans="1:13" ht="22.5" customHeight="1" thickBot="1">
      <c r="A61" s="1965" t="s">
        <v>100</v>
      </c>
      <c r="B61" s="126"/>
      <c r="C61" s="3088" t="s">
        <v>170</v>
      </c>
      <c r="D61" s="3089"/>
      <c r="E61" s="3089"/>
      <c r="F61" s="3089"/>
      <c r="G61" s="3089"/>
      <c r="H61" s="3089"/>
      <c r="I61" s="3089"/>
      <c r="J61" s="3089"/>
      <c r="K61" s="3089"/>
      <c r="L61" s="3089"/>
      <c r="M61" s="3090"/>
    </row>
  </sheetData>
  <mergeCells count="63">
    <mergeCell ref="A58:A60"/>
    <mergeCell ref="C58:M58"/>
    <mergeCell ref="C59:M59"/>
    <mergeCell ref="C60:M60"/>
    <mergeCell ref="C61:M61"/>
    <mergeCell ref="C50:M50"/>
    <mergeCell ref="A52:A57"/>
    <mergeCell ref="C52:M52"/>
    <mergeCell ref="C53:M53"/>
    <mergeCell ref="C54:M54"/>
    <mergeCell ref="C55:M55"/>
    <mergeCell ref="C56:M56"/>
    <mergeCell ref="C57:M57"/>
    <mergeCell ref="A15:A51"/>
    <mergeCell ref="C15:M15"/>
    <mergeCell ref="C16:M16"/>
    <mergeCell ref="B17:B23"/>
    <mergeCell ref="B24:B27"/>
    <mergeCell ref="J29:L29"/>
    <mergeCell ref="B31:B33"/>
    <mergeCell ref="B34:B43"/>
    <mergeCell ref="B44:B47"/>
    <mergeCell ref="F45:F46"/>
    <mergeCell ref="G45:J46"/>
    <mergeCell ref="L45:M46"/>
    <mergeCell ref="C48:M48"/>
    <mergeCell ref="C49:M49"/>
    <mergeCell ref="D40:E40"/>
    <mergeCell ref="F40:G40"/>
    <mergeCell ref="H40:I40"/>
    <mergeCell ref="J40:K40"/>
    <mergeCell ref="L40:M40"/>
    <mergeCell ref="D42:E42"/>
    <mergeCell ref="F42:G42"/>
    <mergeCell ref="H42:I42"/>
    <mergeCell ref="D38:E38"/>
    <mergeCell ref="F38:G38"/>
    <mergeCell ref="H38:I38"/>
    <mergeCell ref="J38:K38"/>
    <mergeCell ref="L38:M38"/>
    <mergeCell ref="C12:M12"/>
    <mergeCell ref="C13:M13"/>
    <mergeCell ref="H36:I36"/>
    <mergeCell ref="J36:K36"/>
    <mergeCell ref="L36:M36"/>
    <mergeCell ref="D36:E36"/>
    <mergeCell ref="F36:G36"/>
    <mergeCell ref="B28:B30"/>
    <mergeCell ref="C14:D14"/>
    <mergeCell ref="F14:M14"/>
    <mergeCell ref="A2:A14"/>
    <mergeCell ref="C3:M3"/>
    <mergeCell ref="F4:G4"/>
    <mergeCell ref="C7:D7"/>
    <mergeCell ref="I7:M7"/>
    <mergeCell ref="B8:B10"/>
    <mergeCell ref="C9:D9"/>
    <mergeCell ref="F9:G9"/>
    <mergeCell ref="I9:J9"/>
    <mergeCell ref="C10:D10"/>
    <mergeCell ref="F10:G10"/>
    <mergeCell ref="I10:J10"/>
    <mergeCell ref="C11:M11"/>
  </mergeCells>
  <dataValidations count="7">
    <dataValidation allowBlank="1" showInputMessage="1" showErrorMessage="1" prompt="Seleccione de la lista desplegable" sqref="B4 B7 H7" xr:uid="{00000000-0002-0000-0E00-000000000000}"/>
    <dataValidation allowBlank="1" showInputMessage="1" showErrorMessage="1" prompt="Incluir una ficha por cada indicador, ya sea de producto o de resultado" sqref="B1" xr:uid="{00000000-0002-0000-0E00-000001000000}"/>
    <dataValidation allowBlank="1" showInputMessage="1" showErrorMessage="1" prompt="Identifique el ODS a que le apunta el indicador de producto. Seleccione de la lista desplegable._x000a_" sqref="B14" xr:uid="{00000000-0002-0000-0E00-000002000000}"/>
    <dataValidation allowBlank="1" showInputMessage="1" showErrorMessage="1" prompt="Identifique la meta ODS a que le apunta el indicador de producto. Seleccione de la lista desplegable." sqref="E14" xr:uid="{00000000-0002-0000-0E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0E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E00-000005000000}"/>
    <dataValidation type="list" allowBlank="1" showInputMessage="1" showErrorMessage="1" sqref="I7:M7" xr:uid="{00000000-0002-0000-0E00-000006000000}">
      <formula1>INDIRECT($C$7)</formula1>
    </dataValidation>
  </dataValidations>
  <hyperlinks>
    <hyperlink ref="C56" r:id="rId1" xr:uid="{00000000-0004-0000-0E00-000000000000}"/>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sheetPr>
  <dimension ref="A1:AMK61"/>
  <sheetViews>
    <sheetView showGridLines="0" workbookViewId="0">
      <selection activeCell="D7" sqref="D7"/>
    </sheetView>
  </sheetViews>
  <sheetFormatPr baseColWidth="10" defaultColWidth="9.140625" defaultRowHeight="15.75"/>
  <cols>
    <col min="1" max="1" width="21.42578125" style="186" customWidth="1"/>
    <col min="2" max="2" width="35.7109375" style="246" customWidth="1"/>
    <col min="3" max="13" width="14.28515625" style="186" customWidth="1"/>
    <col min="14" max="1025" width="9.140625" style="186"/>
    <col min="1026" max="16384" width="9.140625" style="247"/>
  </cols>
  <sheetData>
    <row r="1" spans="1:1025" s="1973" customFormat="1" ht="22.5" customHeight="1" thickBot="1">
      <c r="A1" s="1967"/>
      <c r="B1" s="1969" t="s">
        <v>183</v>
      </c>
      <c r="C1" s="1970"/>
      <c r="D1" s="1970"/>
      <c r="E1" s="1970"/>
      <c r="F1" s="1970"/>
      <c r="G1" s="1970"/>
      <c r="H1" s="1970"/>
      <c r="I1" s="1970"/>
      <c r="J1" s="1970"/>
      <c r="K1" s="1970"/>
      <c r="L1" s="1970"/>
      <c r="M1" s="1971"/>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c r="AN1" s="1972"/>
      <c r="AO1" s="1972"/>
      <c r="AP1" s="1972"/>
      <c r="AQ1" s="1972"/>
      <c r="AR1" s="1972"/>
      <c r="AS1" s="1972"/>
      <c r="AT1" s="1972"/>
      <c r="AU1" s="1972"/>
      <c r="AV1" s="1972"/>
      <c r="AW1" s="1972"/>
      <c r="AX1" s="1972"/>
      <c r="AY1" s="1972"/>
      <c r="AZ1" s="1972"/>
      <c r="BA1" s="1972"/>
      <c r="BB1" s="1972"/>
      <c r="BC1" s="1972"/>
      <c r="BD1" s="1972"/>
      <c r="BE1" s="1972"/>
      <c r="BF1" s="1972"/>
      <c r="BG1" s="1972"/>
      <c r="BH1" s="1972"/>
      <c r="BI1" s="1972"/>
      <c r="BJ1" s="1972"/>
      <c r="BK1" s="1972"/>
      <c r="BL1" s="1972"/>
      <c r="BM1" s="1972"/>
      <c r="BN1" s="1972"/>
      <c r="BO1" s="1972"/>
      <c r="BP1" s="1972"/>
      <c r="BQ1" s="1972"/>
      <c r="BR1" s="1972"/>
      <c r="BS1" s="1972"/>
      <c r="BT1" s="1972"/>
      <c r="BU1" s="1972"/>
      <c r="BV1" s="1972"/>
      <c r="BW1" s="1972"/>
      <c r="BX1" s="1972"/>
      <c r="BY1" s="1972"/>
      <c r="BZ1" s="1972"/>
      <c r="CA1" s="1972"/>
      <c r="CB1" s="1972"/>
      <c r="CC1" s="1972"/>
      <c r="CD1" s="1972"/>
      <c r="CE1" s="1972"/>
      <c r="CF1" s="1972"/>
      <c r="CG1" s="1972"/>
      <c r="CH1" s="1972"/>
      <c r="CI1" s="1972"/>
      <c r="CJ1" s="1972"/>
      <c r="CK1" s="1972"/>
      <c r="CL1" s="1972"/>
      <c r="CM1" s="1972"/>
      <c r="CN1" s="1972"/>
      <c r="CO1" s="1972"/>
      <c r="CP1" s="1972"/>
      <c r="CQ1" s="1972"/>
      <c r="CR1" s="1972"/>
      <c r="CS1" s="1972"/>
      <c r="CT1" s="1972"/>
      <c r="CU1" s="1972"/>
      <c r="CV1" s="1972"/>
      <c r="CW1" s="1972"/>
      <c r="CX1" s="1972"/>
      <c r="CY1" s="1972"/>
      <c r="CZ1" s="1972"/>
      <c r="DA1" s="1972"/>
      <c r="DB1" s="1972"/>
      <c r="DC1" s="1972"/>
      <c r="DD1" s="1972"/>
      <c r="DE1" s="1972"/>
      <c r="DF1" s="1972"/>
      <c r="DG1" s="1972"/>
      <c r="DH1" s="1972"/>
      <c r="DI1" s="1972"/>
      <c r="DJ1" s="1972"/>
      <c r="DK1" s="1972"/>
      <c r="DL1" s="1972"/>
      <c r="DM1" s="1972"/>
      <c r="DN1" s="1972"/>
      <c r="DO1" s="1972"/>
      <c r="DP1" s="1972"/>
      <c r="DQ1" s="1972"/>
      <c r="DR1" s="1972"/>
      <c r="DS1" s="1972"/>
      <c r="DT1" s="1972"/>
      <c r="DU1" s="1972"/>
      <c r="DV1" s="1972"/>
      <c r="DW1" s="1972"/>
      <c r="DX1" s="1972"/>
      <c r="DY1" s="1972"/>
      <c r="DZ1" s="1972"/>
      <c r="EA1" s="1972"/>
      <c r="EB1" s="1972"/>
      <c r="EC1" s="1972"/>
      <c r="ED1" s="1972"/>
      <c r="EE1" s="1972"/>
      <c r="EF1" s="1972"/>
      <c r="EG1" s="1972"/>
      <c r="EH1" s="1972"/>
      <c r="EI1" s="1972"/>
      <c r="EJ1" s="1972"/>
      <c r="EK1" s="1972"/>
      <c r="EL1" s="1972"/>
      <c r="EM1" s="1972"/>
      <c r="EN1" s="1972"/>
      <c r="EO1" s="1972"/>
      <c r="EP1" s="1972"/>
      <c r="EQ1" s="1972"/>
      <c r="ER1" s="1972"/>
      <c r="ES1" s="1972"/>
      <c r="ET1" s="1972"/>
      <c r="EU1" s="1972"/>
      <c r="EV1" s="1972"/>
      <c r="EW1" s="1972"/>
      <c r="EX1" s="1972"/>
      <c r="EY1" s="1972"/>
      <c r="EZ1" s="1972"/>
      <c r="FA1" s="1972"/>
      <c r="FB1" s="1972"/>
      <c r="FC1" s="1972"/>
      <c r="FD1" s="1972"/>
      <c r="FE1" s="1972"/>
      <c r="FF1" s="1972"/>
      <c r="FG1" s="1972"/>
      <c r="FH1" s="1972"/>
      <c r="FI1" s="1972"/>
      <c r="FJ1" s="1972"/>
      <c r="FK1" s="1972"/>
      <c r="FL1" s="1972"/>
      <c r="FM1" s="1972"/>
      <c r="FN1" s="1972"/>
      <c r="FO1" s="1972"/>
      <c r="FP1" s="1972"/>
      <c r="FQ1" s="1972"/>
      <c r="FR1" s="1972"/>
      <c r="FS1" s="1972"/>
      <c r="FT1" s="1972"/>
      <c r="FU1" s="1972"/>
      <c r="FV1" s="1972"/>
      <c r="FW1" s="1972"/>
      <c r="FX1" s="1972"/>
      <c r="FY1" s="1972"/>
      <c r="FZ1" s="1972"/>
      <c r="GA1" s="1972"/>
      <c r="GB1" s="1972"/>
      <c r="GC1" s="1972"/>
      <c r="GD1" s="1972"/>
      <c r="GE1" s="1972"/>
      <c r="GF1" s="1972"/>
      <c r="GG1" s="1972"/>
      <c r="GH1" s="1972"/>
      <c r="GI1" s="1972"/>
      <c r="GJ1" s="1972"/>
      <c r="GK1" s="1972"/>
      <c r="GL1" s="1972"/>
      <c r="GM1" s="1972"/>
      <c r="GN1" s="1972"/>
      <c r="GO1" s="1972"/>
      <c r="GP1" s="1972"/>
      <c r="GQ1" s="1972"/>
      <c r="GR1" s="1972"/>
      <c r="GS1" s="1972"/>
      <c r="GT1" s="1972"/>
      <c r="GU1" s="1972"/>
      <c r="GV1" s="1972"/>
      <c r="GW1" s="1972"/>
      <c r="GX1" s="1972"/>
      <c r="GY1" s="1972"/>
      <c r="GZ1" s="1972"/>
      <c r="HA1" s="1972"/>
      <c r="HB1" s="1972"/>
      <c r="HC1" s="1972"/>
      <c r="HD1" s="1972"/>
      <c r="HE1" s="1972"/>
      <c r="HF1" s="1972"/>
      <c r="HG1" s="1972"/>
      <c r="HH1" s="1972"/>
      <c r="HI1" s="1972"/>
      <c r="HJ1" s="1972"/>
      <c r="HK1" s="1972"/>
      <c r="HL1" s="1972"/>
      <c r="HM1" s="1972"/>
      <c r="HN1" s="1972"/>
      <c r="HO1" s="1972"/>
      <c r="HP1" s="1972"/>
      <c r="HQ1" s="1972"/>
      <c r="HR1" s="1972"/>
      <c r="HS1" s="1972"/>
      <c r="HT1" s="1972"/>
      <c r="HU1" s="1972"/>
      <c r="HV1" s="1972"/>
      <c r="HW1" s="1972"/>
      <c r="HX1" s="1972"/>
      <c r="HY1" s="1972"/>
      <c r="HZ1" s="1972"/>
      <c r="IA1" s="1972"/>
      <c r="IB1" s="1972"/>
      <c r="IC1" s="1972"/>
      <c r="ID1" s="1972"/>
      <c r="IE1" s="1972"/>
      <c r="IF1" s="1972"/>
      <c r="IG1" s="1972"/>
      <c r="IH1" s="1972"/>
      <c r="II1" s="1972"/>
      <c r="IJ1" s="1972"/>
      <c r="IK1" s="1972"/>
      <c r="IL1" s="1972"/>
      <c r="IM1" s="1972"/>
      <c r="IN1" s="1972"/>
      <c r="IO1" s="1972"/>
      <c r="IP1" s="1972"/>
      <c r="IQ1" s="1972"/>
      <c r="IR1" s="1972"/>
      <c r="IS1" s="1972"/>
      <c r="IT1" s="1972"/>
      <c r="IU1" s="1972"/>
      <c r="IV1" s="1972"/>
      <c r="IW1" s="1972"/>
      <c r="IX1" s="1972"/>
      <c r="IY1" s="1972"/>
      <c r="IZ1" s="1972"/>
      <c r="JA1" s="1972"/>
      <c r="JB1" s="1972"/>
      <c r="JC1" s="1972"/>
      <c r="JD1" s="1972"/>
      <c r="JE1" s="1972"/>
      <c r="JF1" s="1972"/>
      <c r="JG1" s="1972"/>
      <c r="JH1" s="1972"/>
      <c r="JI1" s="1972"/>
      <c r="JJ1" s="1972"/>
      <c r="JK1" s="1972"/>
      <c r="JL1" s="1972"/>
      <c r="JM1" s="1972"/>
      <c r="JN1" s="1972"/>
      <c r="JO1" s="1972"/>
      <c r="JP1" s="1972"/>
      <c r="JQ1" s="1972"/>
      <c r="JR1" s="1972"/>
      <c r="JS1" s="1972"/>
      <c r="JT1" s="1972"/>
      <c r="JU1" s="1972"/>
      <c r="JV1" s="1972"/>
      <c r="JW1" s="1972"/>
      <c r="JX1" s="1972"/>
      <c r="JY1" s="1972"/>
      <c r="JZ1" s="1972"/>
      <c r="KA1" s="1972"/>
      <c r="KB1" s="1972"/>
      <c r="KC1" s="1972"/>
      <c r="KD1" s="1972"/>
      <c r="KE1" s="1972"/>
      <c r="KF1" s="1972"/>
      <c r="KG1" s="1972"/>
      <c r="KH1" s="1972"/>
      <c r="KI1" s="1972"/>
      <c r="KJ1" s="1972"/>
      <c r="KK1" s="1972"/>
      <c r="KL1" s="1972"/>
      <c r="KM1" s="1972"/>
      <c r="KN1" s="1972"/>
      <c r="KO1" s="1972"/>
      <c r="KP1" s="1972"/>
      <c r="KQ1" s="1972"/>
      <c r="KR1" s="1972"/>
      <c r="KS1" s="1972"/>
      <c r="KT1" s="1972"/>
      <c r="KU1" s="1972"/>
      <c r="KV1" s="1972"/>
      <c r="KW1" s="1972"/>
      <c r="KX1" s="1972"/>
      <c r="KY1" s="1972"/>
      <c r="KZ1" s="1972"/>
      <c r="LA1" s="1972"/>
      <c r="LB1" s="1972"/>
      <c r="LC1" s="1972"/>
      <c r="LD1" s="1972"/>
      <c r="LE1" s="1972"/>
      <c r="LF1" s="1972"/>
      <c r="LG1" s="1972"/>
      <c r="LH1" s="1972"/>
      <c r="LI1" s="1972"/>
      <c r="LJ1" s="1972"/>
      <c r="LK1" s="1972"/>
      <c r="LL1" s="1972"/>
      <c r="LM1" s="1972"/>
      <c r="LN1" s="1972"/>
      <c r="LO1" s="1972"/>
      <c r="LP1" s="1972"/>
      <c r="LQ1" s="1972"/>
      <c r="LR1" s="1972"/>
      <c r="LS1" s="1972"/>
      <c r="LT1" s="1972"/>
      <c r="LU1" s="1972"/>
      <c r="LV1" s="1972"/>
      <c r="LW1" s="1972"/>
      <c r="LX1" s="1972"/>
      <c r="LY1" s="1972"/>
      <c r="LZ1" s="1972"/>
      <c r="MA1" s="1972"/>
      <c r="MB1" s="1972"/>
      <c r="MC1" s="1972"/>
      <c r="MD1" s="1972"/>
      <c r="ME1" s="1972"/>
      <c r="MF1" s="1972"/>
      <c r="MG1" s="1972"/>
      <c r="MH1" s="1972"/>
      <c r="MI1" s="1972"/>
      <c r="MJ1" s="1972"/>
      <c r="MK1" s="1972"/>
      <c r="ML1" s="1972"/>
      <c r="MM1" s="1972"/>
      <c r="MN1" s="1972"/>
      <c r="MO1" s="1972"/>
      <c r="MP1" s="1972"/>
      <c r="MQ1" s="1972"/>
      <c r="MR1" s="1972"/>
      <c r="MS1" s="1972"/>
      <c r="MT1" s="1972"/>
      <c r="MU1" s="1972"/>
      <c r="MV1" s="1972"/>
      <c r="MW1" s="1972"/>
      <c r="MX1" s="1972"/>
      <c r="MY1" s="1972"/>
      <c r="MZ1" s="1972"/>
      <c r="NA1" s="1972"/>
      <c r="NB1" s="1972"/>
      <c r="NC1" s="1972"/>
      <c r="ND1" s="1972"/>
      <c r="NE1" s="1972"/>
      <c r="NF1" s="1972"/>
      <c r="NG1" s="1972"/>
      <c r="NH1" s="1972"/>
      <c r="NI1" s="1972"/>
      <c r="NJ1" s="1972"/>
      <c r="NK1" s="1972"/>
      <c r="NL1" s="1972"/>
      <c r="NM1" s="1972"/>
      <c r="NN1" s="1972"/>
      <c r="NO1" s="1972"/>
      <c r="NP1" s="1972"/>
      <c r="NQ1" s="1972"/>
      <c r="NR1" s="1972"/>
      <c r="NS1" s="1972"/>
      <c r="NT1" s="1972"/>
      <c r="NU1" s="1972"/>
      <c r="NV1" s="1972"/>
      <c r="NW1" s="1972"/>
      <c r="NX1" s="1972"/>
      <c r="NY1" s="1972"/>
      <c r="NZ1" s="1972"/>
      <c r="OA1" s="1972"/>
      <c r="OB1" s="1972"/>
      <c r="OC1" s="1972"/>
      <c r="OD1" s="1972"/>
      <c r="OE1" s="1972"/>
      <c r="OF1" s="1972"/>
      <c r="OG1" s="1972"/>
      <c r="OH1" s="1972"/>
      <c r="OI1" s="1972"/>
      <c r="OJ1" s="1972"/>
      <c r="OK1" s="1972"/>
      <c r="OL1" s="1972"/>
      <c r="OM1" s="1972"/>
      <c r="ON1" s="1972"/>
      <c r="OO1" s="1972"/>
      <c r="OP1" s="1972"/>
      <c r="OQ1" s="1972"/>
      <c r="OR1" s="1972"/>
      <c r="OS1" s="1972"/>
      <c r="OT1" s="1972"/>
      <c r="OU1" s="1972"/>
      <c r="OV1" s="1972"/>
      <c r="OW1" s="1972"/>
      <c r="OX1" s="1972"/>
      <c r="OY1" s="1972"/>
      <c r="OZ1" s="1972"/>
      <c r="PA1" s="1972"/>
      <c r="PB1" s="1972"/>
      <c r="PC1" s="1972"/>
      <c r="PD1" s="1972"/>
      <c r="PE1" s="1972"/>
      <c r="PF1" s="1972"/>
      <c r="PG1" s="1972"/>
      <c r="PH1" s="1972"/>
      <c r="PI1" s="1972"/>
      <c r="PJ1" s="1972"/>
      <c r="PK1" s="1972"/>
      <c r="PL1" s="1972"/>
      <c r="PM1" s="1972"/>
      <c r="PN1" s="1972"/>
      <c r="PO1" s="1972"/>
      <c r="PP1" s="1972"/>
      <c r="PQ1" s="1972"/>
      <c r="PR1" s="1972"/>
      <c r="PS1" s="1972"/>
      <c r="PT1" s="1972"/>
      <c r="PU1" s="1972"/>
      <c r="PV1" s="1972"/>
      <c r="PW1" s="1972"/>
      <c r="PX1" s="1972"/>
      <c r="PY1" s="1972"/>
      <c r="PZ1" s="1972"/>
      <c r="QA1" s="1972"/>
      <c r="QB1" s="1972"/>
      <c r="QC1" s="1972"/>
      <c r="QD1" s="1972"/>
      <c r="QE1" s="1972"/>
      <c r="QF1" s="1972"/>
      <c r="QG1" s="1972"/>
      <c r="QH1" s="1972"/>
      <c r="QI1" s="1972"/>
      <c r="QJ1" s="1972"/>
      <c r="QK1" s="1972"/>
      <c r="QL1" s="1972"/>
      <c r="QM1" s="1972"/>
      <c r="QN1" s="1972"/>
      <c r="QO1" s="1972"/>
      <c r="QP1" s="1972"/>
      <c r="QQ1" s="1972"/>
      <c r="QR1" s="1972"/>
      <c r="QS1" s="1972"/>
      <c r="QT1" s="1972"/>
      <c r="QU1" s="1972"/>
      <c r="QV1" s="1972"/>
      <c r="QW1" s="1972"/>
      <c r="QX1" s="1972"/>
      <c r="QY1" s="1972"/>
      <c r="QZ1" s="1972"/>
      <c r="RA1" s="1972"/>
      <c r="RB1" s="1972"/>
      <c r="RC1" s="1972"/>
      <c r="RD1" s="1972"/>
      <c r="RE1" s="1972"/>
      <c r="RF1" s="1972"/>
      <c r="RG1" s="1972"/>
      <c r="RH1" s="1972"/>
      <c r="RI1" s="1972"/>
      <c r="RJ1" s="1972"/>
      <c r="RK1" s="1972"/>
      <c r="RL1" s="1972"/>
      <c r="RM1" s="1972"/>
      <c r="RN1" s="1972"/>
      <c r="RO1" s="1972"/>
      <c r="RP1" s="1972"/>
      <c r="RQ1" s="1972"/>
      <c r="RR1" s="1972"/>
      <c r="RS1" s="1972"/>
      <c r="RT1" s="1972"/>
      <c r="RU1" s="1972"/>
      <c r="RV1" s="1972"/>
      <c r="RW1" s="1972"/>
      <c r="RX1" s="1972"/>
      <c r="RY1" s="1972"/>
      <c r="RZ1" s="1972"/>
      <c r="SA1" s="1972"/>
      <c r="SB1" s="1972"/>
      <c r="SC1" s="1972"/>
      <c r="SD1" s="1972"/>
      <c r="SE1" s="1972"/>
      <c r="SF1" s="1972"/>
      <c r="SG1" s="1972"/>
      <c r="SH1" s="1972"/>
      <c r="SI1" s="1972"/>
      <c r="SJ1" s="1972"/>
      <c r="SK1" s="1972"/>
      <c r="SL1" s="1972"/>
      <c r="SM1" s="1972"/>
      <c r="SN1" s="1972"/>
      <c r="SO1" s="1972"/>
      <c r="SP1" s="1972"/>
      <c r="SQ1" s="1972"/>
      <c r="SR1" s="1972"/>
      <c r="SS1" s="1972"/>
      <c r="ST1" s="1972"/>
      <c r="SU1" s="1972"/>
      <c r="SV1" s="1972"/>
      <c r="SW1" s="1972"/>
      <c r="SX1" s="1972"/>
      <c r="SY1" s="1972"/>
      <c r="SZ1" s="1972"/>
      <c r="TA1" s="1972"/>
      <c r="TB1" s="1972"/>
      <c r="TC1" s="1972"/>
      <c r="TD1" s="1972"/>
      <c r="TE1" s="1972"/>
      <c r="TF1" s="1972"/>
      <c r="TG1" s="1972"/>
      <c r="TH1" s="1972"/>
      <c r="TI1" s="1972"/>
      <c r="TJ1" s="1972"/>
      <c r="TK1" s="1972"/>
      <c r="TL1" s="1972"/>
      <c r="TM1" s="1972"/>
      <c r="TN1" s="1972"/>
      <c r="TO1" s="1972"/>
      <c r="TP1" s="1972"/>
      <c r="TQ1" s="1972"/>
      <c r="TR1" s="1972"/>
      <c r="TS1" s="1972"/>
      <c r="TT1" s="1972"/>
      <c r="TU1" s="1972"/>
      <c r="TV1" s="1972"/>
      <c r="TW1" s="1972"/>
      <c r="TX1" s="1972"/>
      <c r="TY1" s="1972"/>
      <c r="TZ1" s="1972"/>
      <c r="UA1" s="1972"/>
      <c r="UB1" s="1972"/>
      <c r="UC1" s="1972"/>
      <c r="UD1" s="1972"/>
      <c r="UE1" s="1972"/>
      <c r="UF1" s="1972"/>
      <c r="UG1" s="1972"/>
      <c r="UH1" s="1972"/>
      <c r="UI1" s="1972"/>
      <c r="UJ1" s="1972"/>
      <c r="UK1" s="1972"/>
      <c r="UL1" s="1972"/>
      <c r="UM1" s="1972"/>
      <c r="UN1" s="1972"/>
      <c r="UO1" s="1972"/>
      <c r="UP1" s="1972"/>
      <c r="UQ1" s="1972"/>
      <c r="UR1" s="1972"/>
      <c r="US1" s="1972"/>
      <c r="UT1" s="1972"/>
      <c r="UU1" s="1972"/>
      <c r="UV1" s="1972"/>
      <c r="UW1" s="1972"/>
      <c r="UX1" s="1972"/>
      <c r="UY1" s="1972"/>
      <c r="UZ1" s="1972"/>
      <c r="VA1" s="1972"/>
      <c r="VB1" s="1972"/>
      <c r="VC1" s="1972"/>
      <c r="VD1" s="1972"/>
      <c r="VE1" s="1972"/>
      <c r="VF1" s="1972"/>
      <c r="VG1" s="1972"/>
      <c r="VH1" s="1972"/>
      <c r="VI1" s="1972"/>
      <c r="VJ1" s="1972"/>
      <c r="VK1" s="1972"/>
      <c r="VL1" s="1972"/>
      <c r="VM1" s="1972"/>
      <c r="VN1" s="1972"/>
      <c r="VO1" s="1972"/>
      <c r="VP1" s="1972"/>
      <c r="VQ1" s="1972"/>
      <c r="VR1" s="1972"/>
      <c r="VS1" s="1972"/>
      <c r="VT1" s="1972"/>
      <c r="VU1" s="1972"/>
      <c r="VV1" s="1972"/>
      <c r="VW1" s="1972"/>
      <c r="VX1" s="1972"/>
      <c r="VY1" s="1972"/>
      <c r="VZ1" s="1972"/>
      <c r="WA1" s="1972"/>
      <c r="WB1" s="1972"/>
      <c r="WC1" s="1972"/>
      <c r="WD1" s="1972"/>
      <c r="WE1" s="1972"/>
      <c r="WF1" s="1972"/>
      <c r="WG1" s="1972"/>
      <c r="WH1" s="1972"/>
      <c r="WI1" s="1972"/>
      <c r="WJ1" s="1972"/>
      <c r="WK1" s="1972"/>
      <c r="WL1" s="1972"/>
      <c r="WM1" s="1972"/>
      <c r="WN1" s="1972"/>
      <c r="WO1" s="1972"/>
      <c r="WP1" s="1972"/>
      <c r="WQ1" s="1972"/>
      <c r="WR1" s="1972"/>
      <c r="WS1" s="1972"/>
      <c r="WT1" s="1972"/>
      <c r="WU1" s="1972"/>
      <c r="WV1" s="1972"/>
      <c r="WW1" s="1972"/>
      <c r="WX1" s="1972"/>
      <c r="WY1" s="1972"/>
      <c r="WZ1" s="1972"/>
      <c r="XA1" s="1972"/>
      <c r="XB1" s="1972"/>
      <c r="XC1" s="1972"/>
      <c r="XD1" s="1972"/>
      <c r="XE1" s="1972"/>
      <c r="XF1" s="1972"/>
      <c r="XG1" s="1972"/>
      <c r="XH1" s="1972"/>
      <c r="XI1" s="1972"/>
      <c r="XJ1" s="1972"/>
      <c r="XK1" s="1972"/>
      <c r="XL1" s="1972"/>
      <c r="XM1" s="1972"/>
      <c r="XN1" s="1972"/>
      <c r="XO1" s="1972"/>
      <c r="XP1" s="1972"/>
      <c r="XQ1" s="1972"/>
      <c r="XR1" s="1972"/>
      <c r="XS1" s="1972"/>
      <c r="XT1" s="1972"/>
      <c r="XU1" s="1972"/>
      <c r="XV1" s="1972"/>
      <c r="XW1" s="1972"/>
      <c r="XX1" s="1972"/>
      <c r="XY1" s="1972"/>
      <c r="XZ1" s="1972"/>
      <c r="YA1" s="1972"/>
      <c r="YB1" s="1972"/>
      <c r="YC1" s="1972"/>
      <c r="YD1" s="1972"/>
      <c r="YE1" s="1972"/>
      <c r="YF1" s="1972"/>
      <c r="YG1" s="1972"/>
      <c r="YH1" s="1972"/>
      <c r="YI1" s="1972"/>
      <c r="YJ1" s="1972"/>
      <c r="YK1" s="1972"/>
      <c r="YL1" s="1972"/>
      <c r="YM1" s="1972"/>
      <c r="YN1" s="1972"/>
      <c r="YO1" s="1972"/>
      <c r="YP1" s="1972"/>
      <c r="YQ1" s="1972"/>
      <c r="YR1" s="1972"/>
      <c r="YS1" s="1972"/>
      <c r="YT1" s="1972"/>
      <c r="YU1" s="1972"/>
      <c r="YV1" s="1972"/>
      <c r="YW1" s="1972"/>
      <c r="YX1" s="1972"/>
      <c r="YY1" s="1972"/>
      <c r="YZ1" s="1972"/>
      <c r="ZA1" s="1972"/>
      <c r="ZB1" s="1972"/>
      <c r="ZC1" s="1972"/>
      <c r="ZD1" s="1972"/>
      <c r="ZE1" s="1972"/>
      <c r="ZF1" s="1972"/>
      <c r="ZG1" s="1972"/>
      <c r="ZH1" s="1972"/>
      <c r="ZI1" s="1972"/>
      <c r="ZJ1" s="1972"/>
      <c r="ZK1" s="1972"/>
      <c r="ZL1" s="1972"/>
      <c r="ZM1" s="1972"/>
      <c r="ZN1" s="1972"/>
      <c r="ZO1" s="1972"/>
      <c r="ZP1" s="1972"/>
      <c r="ZQ1" s="1972"/>
      <c r="ZR1" s="1972"/>
      <c r="ZS1" s="1972"/>
      <c r="ZT1" s="1972"/>
      <c r="ZU1" s="1972"/>
      <c r="ZV1" s="1972"/>
      <c r="ZW1" s="1972"/>
      <c r="ZX1" s="1972"/>
      <c r="ZY1" s="1972"/>
      <c r="ZZ1" s="1972"/>
      <c r="AAA1" s="1972"/>
      <c r="AAB1" s="1972"/>
      <c r="AAC1" s="1972"/>
      <c r="AAD1" s="1972"/>
      <c r="AAE1" s="1972"/>
      <c r="AAF1" s="1972"/>
      <c r="AAG1" s="1972"/>
      <c r="AAH1" s="1972"/>
      <c r="AAI1" s="1972"/>
      <c r="AAJ1" s="1972"/>
      <c r="AAK1" s="1972"/>
      <c r="AAL1" s="1972"/>
      <c r="AAM1" s="1972"/>
      <c r="AAN1" s="1972"/>
      <c r="AAO1" s="1972"/>
      <c r="AAP1" s="1972"/>
      <c r="AAQ1" s="1972"/>
      <c r="AAR1" s="1972"/>
      <c r="AAS1" s="1972"/>
      <c r="AAT1" s="1972"/>
      <c r="AAU1" s="1972"/>
      <c r="AAV1" s="1972"/>
      <c r="AAW1" s="1972"/>
      <c r="AAX1" s="1972"/>
      <c r="AAY1" s="1972"/>
      <c r="AAZ1" s="1972"/>
      <c r="ABA1" s="1972"/>
      <c r="ABB1" s="1972"/>
      <c r="ABC1" s="1972"/>
      <c r="ABD1" s="1972"/>
      <c r="ABE1" s="1972"/>
      <c r="ABF1" s="1972"/>
      <c r="ABG1" s="1972"/>
      <c r="ABH1" s="1972"/>
      <c r="ABI1" s="1972"/>
      <c r="ABJ1" s="1972"/>
      <c r="ABK1" s="1972"/>
      <c r="ABL1" s="1972"/>
      <c r="ABM1" s="1972"/>
      <c r="ABN1" s="1972"/>
      <c r="ABO1" s="1972"/>
      <c r="ABP1" s="1972"/>
      <c r="ABQ1" s="1972"/>
      <c r="ABR1" s="1972"/>
      <c r="ABS1" s="1972"/>
      <c r="ABT1" s="1972"/>
      <c r="ABU1" s="1972"/>
      <c r="ABV1" s="1972"/>
      <c r="ABW1" s="1972"/>
      <c r="ABX1" s="1972"/>
      <c r="ABY1" s="1972"/>
      <c r="ABZ1" s="1972"/>
      <c r="ACA1" s="1972"/>
      <c r="ACB1" s="1972"/>
      <c r="ACC1" s="1972"/>
      <c r="ACD1" s="1972"/>
      <c r="ACE1" s="1972"/>
      <c r="ACF1" s="1972"/>
      <c r="ACG1" s="1972"/>
      <c r="ACH1" s="1972"/>
      <c r="ACI1" s="1972"/>
      <c r="ACJ1" s="1972"/>
      <c r="ACK1" s="1972"/>
      <c r="ACL1" s="1972"/>
      <c r="ACM1" s="1972"/>
      <c r="ACN1" s="1972"/>
      <c r="ACO1" s="1972"/>
      <c r="ACP1" s="1972"/>
      <c r="ACQ1" s="1972"/>
      <c r="ACR1" s="1972"/>
      <c r="ACS1" s="1972"/>
      <c r="ACT1" s="1972"/>
      <c r="ACU1" s="1972"/>
      <c r="ACV1" s="1972"/>
      <c r="ACW1" s="1972"/>
      <c r="ACX1" s="1972"/>
      <c r="ACY1" s="1972"/>
      <c r="ACZ1" s="1972"/>
      <c r="ADA1" s="1972"/>
      <c r="ADB1" s="1972"/>
      <c r="ADC1" s="1972"/>
      <c r="ADD1" s="1972"/>
      <c r="ADE1" s="1972"/>
      <c r="ADF1" s="1972"/>
      <c r="ADG1" s="1972"/>
      <c r="ADH1" s="1972"/>
      <c r="ADI1" s="1972"/>
      <c r="ADJ1" s="1972"/>
      <c r="ADK1" s="1972"/>
      <c r="ADL1" s="1972"/>
      <c r="ADM1" s="1972"/>
      <c r="ADN1" s="1972"/>
      <c r="ADO1" s="1972"/>
      <c r="ADP1" s="1972"/>
      <c r="ADQ1" s="1972"/>
      <c r="ADR1" s="1972"/>
      <c r="ADS1" s="1972"/>
      <c r="ADT1" s="1972"/>
      <c r="ADU1" s="1972"/>
      <c r="ADV1" s="1972"/>
      <c r="ADW1" s="1972"/>
      <c r="ADX1" s="1972"/>
      <c r="ADY1" s="1972"/>
      <c r="ADZ1" s="1972"/>
      <c r="AEA1" s="1972"/>
      <c r="AEB1" s="1972"/>
      <c r="AEC1" s="1972"/>
      <c r="AED1" s="1972"/>
      <c r="AEE1" s="1972"/>
      <c r="AEF1" s="1972"/>
      <c r="AEG1" s="1972"/>
      <c r="AEH1" s="1972"/>
      <c r="AEI1" s="1972"/>
      <c r="AEJ1" s="1972"/>
      <c r="AEK1" s="1972"/>
      <c r="AEL1" s="1972"/>
      <c r="AEM1" s="1972"/>
      <c r="AEN1" s="1972"/>
      <c r="AEO1" s="1972"/>
      <c r="AEP1" s="1972"/>
      <c r="AEQ1" s="1972"/>
      <c r="AER1" s="1972"/>
      <c r="AES1" s="1972"/>
      <c r="AET1" s="1972"/>
      <c r="AEU1" s="1972"/>
      <c r="AEV1" s="1972"/>
      <c r="AEW1" s="1972"/>
      <c r="AEX1" s="1972"/>
      <c r="AEY1" s="1972"/>
      <c r="AEZ1" s="1972"/>
      <c r="AFA1" s="1972"/>
      <c r="AFB1" s="1972"/>
      <c r="AFC1" s="1972"/>
      <c r="AFD1" s="1972"/>
      <c r="AFE1" s="1972"/>
      <c r="AFF1" s="1972"/>
      <c r="AFG1" s="1972"/>
      <c r="AFH1" s="1972"/>
      <c r="AFI1" s="1972"/>
      <c r="AFJ1" s="1972"/>
      <c r="AFK1" s="1972"/>
      <c r="AFL1" s="1972"/>
      <c r="AFM1" s="1972"/>
      <c r="AFN1" s="1972"/>
      <c r="AFO1" s="1972"/>
      <c r="AFP1" s="1972"/>
      <c r="AFQ1" s="1972"/>
      <c r="AFR1" s="1972"/>
      <c r="AFS1" s="1972"/>
      <c r="AFT1" s="1972"/>
      <c r="AFU1" s="1972"/>
      <c r="AFV1" s="1972"/>
      <c r="AFW1" s="1972"/>
      <c r="AFX1" s="1972"/>
      <c r="AFY1" s="1972"/>
      <c r="AFZ1" s="1972"/>
      <c r="AGA1" s="1972"/>
      <c r="AGB1" s="1972"/>
      <c r="AGC1" s="1972"/>
      <c r="AGD1" s="1972"/>
      <c r="AGE1" s="1972"/>
      <c r="AGF1" s="1972"/>
      <c r="AGG1" s="1972"/>
      <c r="AGH1" s="1972"/>
      <c r="AGI1" s="1972"/>
      <c r="AGJ1" s="1972"/>
      <c r="AGK1" s="1972"/>
      <c r="AGL1" s="1972"/>
      <c r="AGM1" s="1972"/>
      <c r="AGN1" s="1972"/>
      <c r="AGO1" s="1972"/>
      <c r="AGP1" s="1972"/>
      <c r="AGQ1" s="1972"/>
      <c r="AGR1" s="1972"/>
      <c r="AGS1" s="1972"/>
      <c r="AGT1" s="1972"/>
      <c r="AGU1" s="1972"/>
      <c r="AGV1" s="1972"/>
      <c r="AGW1" s="1972"/>
      <c r="AGX1" s="1972"/>
      <c r="AGY1" s="1972"/>
      <c r="AGZ1" s="1972"/>
      <c r="AHA1" s="1972"/>
      <c r="AHB1" s="1972"/>
      <c r="AHC1" s="1972"/>
      <c r="AHD1" s="1972"/>
      <c r="AHE1" s="1972"/>
      <c r="AHF1" s="1972"/>
      <c r="AHG1" s="1972"/>
      <c r="AHH1" s="1972"/>
      <c r="AHI1" s="1972"/>
      <c r="AHJ1" s="1972"/>
      <c r="AHK1" s="1972"/>
      <c r="AHL1" s="1972"/>
      <c r="AHM1" s="1972"/>
      <c r="AHN1" s="1972"/>
      <c r="AHO1" s="1972"/>
      <c r="AHP1" s="1972"/>
      <c r="AHQ1" s="1972"/>
      <c r="AHR1" s="1972"/>
      <c r="AHS1" s="1972"/>
      <c r="AHT1" s="1972"/>
      <c r="AHU1" s="1972"/>
      <c r="AHV1" s="1972"/>
      <c r="AHW1" s="1972"/>
      <c r="AHX1" s="1972"/>
      <c r="AHY1" s="1972"/>
      <c r="AHZ1" s="1972"/>
      <c r="AIA1" s="1972"/>
      <c r="AIB1" s="1972"/>
      <c r="AIC1" s="1972"/>
      <c r="AID1" s="1972"/>
      <c r="AIE1" s="1972"/>
      <c r="AIF1" s="1972"/>
      <c r="AIG1" s="1972"/>
      <c r="AIH1" s="1972"/>
      <c r="AII1" s="1972"/>
      <c r="AIJ1" s="1972"/>
      <c r="AIK1" s="1972"/>
      <c r="AIL1" s="1972"/>
      <c r="AIM1" s="1972"/>
      <c r="AIN1" s="1972"/>
      <c r="AIO1" s="1972"/>
      <c r="AIP1" s="1972"/>
      <c r="AIQ1" s="1972"/>
      <c r="AIR1" s="1972"/>
      <c r="AIS1" s="1972"/>
      <c r="AIT1" s="1972"/>
      <c r="AIU1" s="1972"/>
      <c r="AIV1" s="1972"/>
      <c r="AIW1" s="1972"/>
      <c r="AIX1" s="1972"/>
      <c r="AIY1" s="1972"/>
      <c r="AIZ1" s="1972"/>
      <c r="AJA1" s="1972"/>
      <c r="AJB1" s="1972"/>
      <c r="AJC1" s="1972"/>
      <c r="AJD1" s="1972"/>
      <c r="AJE1" s="1972"/>
      <c r="AJF1" s="1972"/>
      <c r="AJG1" s="1972"/>
      <c r="AJH1" s="1972"/>
      <c r="AJI1" s="1972"/>
      <c r="AJJ1" s="1972"/>
      <c r="AJK1" s="1972"/>
      <c r="AJL1" s="1972"/>
      <c r="AJM1" s="1972"/>
      <c r="AJN1" s="1972"/>
      <c r="AJO1" s="1972"/>
      <c r="AJP1" s="1972"/>
      <c r="AJQ1" s="1972"/>
      <c r="AJR1" s="1972"/>
      <c r="AJS1" s="1972"/>
      <c r="AJT1" s="1972"/>
      <c r="AJU1" s="1972"/>
      <c r="AJV1" s="1972"/>
      <c r="AJW1" s="1972"/>
      <c r="AJX1" s="1972"/>
      <c r="AJY1" s="1972"/>
      <c r="AJZ1" s="1972"/>
      <c r="AKA1" s="1972"/>
      <c r="AKB1" s="1972"/>
      <c r="AKC1" s="1972"/>
      <c r="AKD1" s="1972"/>
      <c r="AKE1" s="1972"/>
      <c r="AKF1" s="1972"/>
      <c r="AKG1" s="1972"/>
      <c r="AKH1" s="1972"/>
      <c r="AKI1" s="1972"/>
      <c r="AKJ1" s="1972"/>
      <c r="AKK1" s="1972"/>
      <c r="AKL1" s="1972"/>
      <c r="AKM1" s="1972"/>
      <c r="AKN1" s="1972"/>
      <c r="AKO1" s="1972"/>
      <c r="AKP1" s="1972"/>
      <c r="AKQ1" s="1972"/>
      <c r="AKR1" s="1972"/>
      <c r="AKS1" s="1972"/>
      <c r="AKT1" s="1972"/>
      <c r="AKU1" s="1972"/>
      <c r="AKV1" s="1972"/>
      <c r="AKW1" s="1972"/>
      <c r="AKX1" s="1972"/>
      <c r="AKY1" s="1972"/>
      <c r="AKZ1" s="1972"/>
      <c r="ALA1" s="1972"/>
      <c r="ALB1" s="1972"/>
      <c r="ALC1" s="1972"/>
      <c r="ALD1" s="1972"/>
      <c r="ALE1" s="1972"/>
      <c r="ALF1" s="1972"/>
      <c r="ALG1" s="1972"/>
      <c r="ALH1" s="1972"/>
      <c r="ALI1" s="1972"/>
      <c r="ALJ1" s="1972"/>
      <c r="ALK1" s="1972"/>
      <c r="ALL1" s="1972"/>
      <c r="ALM1" s="1972"/>
      <c r="ALN1" s="1972"/>
      <c r="ALO1" s="1972"/>
      <c r="ALP1" s="1972"/>
      <c r="ALQ1" s="1972"/>
      <c r="ALR1" s="1972"/>
      <c r="ALS1" s="1972"/>
      <c r="ALT1" s="1972"/>
      <c r="ALU1" s="1972"/>
      <c r="ALV1" s="1972"/>
      <c r="ALW1" s="1972"/>
      <c r="ALX1" s="1972"/>
      <c r="ALY1" s="1972"/>
      <c r="ALZ1" s="1972"/>
      <c r="AMA1" s="1972"/>
      <c r="AMB1" s="1972"/>
      <c r="AMC1" s="1972"/>
      <c r="AMD1" s="1972"/>
      <c r="AME1" s="1972"/>
      <c r="AMF1" s="1972"/>
      <c r="AMG1" s="1972"/>
      <c r="AMH1" s="1972"/>
      <c r="AMI1" s="1972"/>
      <c r="AMJ1" s="1972"/>
      <c r="AMK1" s="1972"/>
    </row>
    <row r="2" spans="1:1025" ht="22.5" customHeight="1">
      <c r="A2" s="3102" t="s">
        <v>0</v>
      </c>
      <c r="B2" s="2089" t="s">
        <v>1</v>
      </c>
      <c r="C2" s="2086" t="s">
        <v>172</v>
      </c>
      <c r="D2" s="2087"/>
      <c r="E2" s="2087"/>
      <c r="F2" s="2087"/>
      <c r="G2" s="2087"/>
      <c r="H2" s="2087"/>
      <c r="I2" s="2087"/>
      <c r="J2" s="2087"/>
      <c r="K2" s="2087"/>
      <c r="L2" s="2087"/>
      <c r="M2" s="2088"/>
    </row>
    <row r="3" spans="1:1025" ht="45" customHeight="1">
      <c r="A3" s="3102"/>
      <c r="B3" s="196" t="s">
        <v>3</v>
      </c>
      <c r="C3" s="190" t="s">
        <v>102</v>
      </c>
      <c r="D3" s="191"/>
      <c r="E3" s="191"/>
      <c r="F3" s="191"/>
      <c r="G3" s="191"/>
      <c r="H3" s="191"/>
      <c r="I3" s="191"/>
      <c r="J3" s="191"/>
      <c r="K3" s="191"/>
      <c r="L3" s="191"/>
      <c r="M3" s="240"/>
    </row>
    <row r="4" spans="1:1025" s="714" customFormat="1" ht="22.5" customHeight="1">
      <c r="A4" s="3102"/>
      <c r="B4" s="717" t="s">
        <v>131</v>
      </c>
      <c r="C4" s="718" t="s">
        <v>75</v>
      </c>
      <c r="D4" s="719"/>
      <c r="E4" s="720"/>
      <c r="F4" s="2843" t="s">
        <v>1668</v>
      </c>
      <c r="G4" s="2888"/>
      <c r="H4" s="721"/>
      <c r="I4" s="722"/>
      <c r="J4" s="1850"/>
      <c r="K4" s="1850"/>
      <c r="L4" s="1850"/>
      <c r="M4" s="1851"/>
      <c r="O4" s="1864"/>
    </row>
    <row r="5" spans="1:1025" ht="22.5" customHeight="1">
      <c r="A5" s="3102"/>
      <c r="B5" s="192" t="s">
        <v>7</v>
      </c>
      <c r="C5" s="191" t="s">
        <v>145</v>
      </c>
      <c r="D5" s="191"/>
      <c r="E5" s="191"/>
      <c r="F5" s="191"/>
      <c r="G5" s="191"/>
      <c r="H5" s="191"/>
      <c r="I5" s="191"/>
      <c r="J5" s="191"/>
      <c r="K5" s="191"/>
      <c r="L5" s="191"/>
      <c r="M5" s="240"/>
    </row>
    <row r="6" spans="1:1025" ht="22.5" customHeight="1">
      <c r="A6" s="3102"/>
      <c r="B6" s="192" t="s">
        <v>9</v>
      </c>
      <c r="C6" s="191" t="s">
        <v>145</v>
      </c>
      <c r="D6" s="191"/>
      <c r="E6" s="191"/>
      <c r="F6" s="191"/>
      <c r="G6" s="191"/>
      <c r="H6" s="191"/>
      <c r="I6" s="191"/>
      <c r="J6" s="191"/>
      <c r="K6" s="191"/>
      <c r="L6" s="191"/>
      <c r="M6" s="240"/>
    </row>
    <row r="7" spans="1:1025" ht="22.5" customHeight="1">
      <c r="A7" s="3102"/>
      <c r="B7" s="196" t="s">
        <v>11</v>
      </c>
      <c r="C7" s="1974" t="s">
        <v>105</v>
      </c>
      <c r="D7" s="190"/>
      <c r="E7" s="190"/>
      <c r="F7" s="190"/>
      <c r="G7" s="193"/>
      <c r="H7" s="194" t="s">
        <v>12</v>
      </c>
      <c r="I7" s="190" t="s">
        <v>107</v>
      </c>
      <c r="J7" s="190"/>
      <c r="K7" s="190"/>
      <c r="L7" s="190"/>
      <c r="M7" s="195"/>
    </row>
    <row r="8" spans="1:1025" ht="15.75" customHeight="1">
      <c r="A8" s="3102"/>
      <c r="B8" s="3096" t="s">
        <v>13</v>
      </c>
      <c r="C8" s="1978"/>
      <c r="D8" s="1979"/>
      <c r="E8" s="1979"/>
      <c r="F8" s="1979"/>
      <c r="G8" s="1979"/>
      <c r="H8" s="1979"/>
      <c r="I8" s="1979"/>
      <c r="J8" s="1979"/>
      <c r="K8" s="1979"/>
      <c r="L8" s="1980"/>
      <c r="M8" s="1981"/>
    </row>
    <row r="9" spans="1:1025">
      <c r="A9" s="3102"/>
      <c r="B9" s="3096"/>
      <c r="C9" s="3103"/>
      <c r="D9" s="3103"/>
      <c r="E9" s="198"/>
      <c r="F9" s="3103"/>
      <c r="G9" s="3103"/>
      <c r="H9" s="198"/>
      <c r="I9" s="3103"/>
      <c r="J9" s="3103"/>
      <c r="K9" s="198"/>
      <c r="M9" s="197"/>
    </row>
    <row r="10" spans="1:1025">
      <c r="A10" s="3102"/>
      <c r="B10" s="3096"/>
      <c r="C10" s="3104" t="s">
        <v>17</v>
      </c>
      <c r="D10" s="3104"/>
      <c r="E10" s="198"/>
      <c r="F10" s="3104" t="s">
        <v>17</v>
      </c>
      <c r="G10" s="3104"/>
      <c r="H10" s="198"/>
      <c r="I10" s="3104" t="s">
        <v>17</v>
      </c>
      <c r="J10" s="3104"/>
      <c r="K10" s="198"/>
      <c r="M10" s="197"/>
    </row>
    <row r="11" spans="1:1025" s="714" customFormat="1" ht="45" customHeight="1">
      <c r="A11" s="3102"/>
      <c r="B11" s="745" t="s">
        <v>136</v>
      </c>
      <c r="C11" s="3015" t="s">
        <v>2325</v>
      </c>
      <c r="D11" s="3016"/>
      <c r="E11" s="3016"/>
      <c r="F11" s="3016"/>
      <c r="G11" s="3016"/>
      <c r="H11" s="3016"/>
      <c r="I11" s="3016"/>
      <c r="J11" s="3016"/>
      <c r="K11" s="3016"/>
      <c r="L11" s="3016"/>
      <c r="M11" s="3017"/>
      <c r="O11" s="1864"/>
    </row>
    <row r="12" spans="1:1025" s="199" customFormat="1" ht="60" customHeight="1">
      <c r="A12" s="3102"/>
      <c r="B12" s="196" t="s">
        <v>18</v>
      </c>
      <c r="C12" s="3105" t="s">
        <v>1825</v>
      </c>
      <c r="D12" s="3106"/>
      <c r="E12" s="3106"/>
      <c r="F12" s="3106"/>
      <c r="G12" s="3106"/>
      <c r="H12" s="3106"/>
      <c r="I12" s="3106"/>
      <c r="J12" s="3106"/>
      <c r="K12" s="3106"/>
      <c r="L12" s="3106"/>
      <c r="M12" s="3106"/>
    </row>
    <row r="13" spans="1:1025" ht="45" customHeight="1">
      <c r="A13" s="3102"/>
      <c r="B13" s="196" t="s">
        <v>19</v>
      </c>
      <c r="C13" s="3107" t="s">
        <v>108</v>
      </c>
      <c r="D13" s="3108"/>
      <c r="E13" s="3108"/>
      <c r="F13" s="3108"/>
      <c r="G13" s="3108"/>
      <c r="H13" s="3108"/>
      <c r="I13" s="3108"/>
      <c r="J13" s="3108"/>
      <c r="K13" s="3108"/>
      <c r="L13" s="3108"/>
      <c r="M13" s="3108"/>
    </row>
    <row r="14" spans="1:1025" s="714" customFormat="1" ht="45" customHeight="1">
      <c r="A14" s="3102"/>
      <c r="B14" s="745" t="s">
        <v>140</v>
      </c>
      <c r="C14" s="3018" t="s">
        <v>219</v>
      </c>
      <c r="D14" s="2926"/>
      <c r="E14" s="742" t="s">
        <v>142</v>
      </c>
      <c r="F14" s="3019" t="s">
        <v>220</v>
      </c>
      <c r="G14" s="2862"/>
      <c r="H14" s="2862"/>
      <c r="I14" s="2862"/>
      <c r="J14" s="2862"/>
      <c r="K14" s="2862"/>
      <c r="L14" s="2862"/>
      <c r="M14" s="2863"/>
      <c r="O14" s="1864"/>
    </row>
    <row r="15" spans="1:1025" s="1848" customFormat="1" ht="22.5" customHeight="1">
      <c r="A15" s="3109"/>
      <c r="B15" s="745" t="s">
        <v>144</v>
      </c>
      <c r="C15" s="3015" t="s">
        <v>582</v>
      </c>
      <c r="D15" s="3016"/>
      <c r="E15" s="3016"/>
      <c r="F15" s="3016"/>
      <c r="G15" s="3016"/>
      <c r="H15" s="3016"/>
      <c r="I15" s="3016"/>
      <c r="J15" s="3016"/>
      <c r="K15" s="3016"/>
      <c r="L15" s="3016"/>
      <c r="M15" s="3017"/>
      <c r="N15" s="1847"/>
      <c r="O15" s="1864"/>
    </row>
    <row r="16" spans="1:1025" ht="22.5" customHeight="1">
      <c r="A16" s="3109"/>
      <c r="B16" s="196" t="s">
        <v>110</v>
      </c>
      <c r="C16" s="3110" t="s">
        <v>174</v>
      </c>
      <c r="D16" s="3110"/>
      <c r="E16" s="3110"/>
      <c r="F16" s="3110"/>
      <c r="G16" s="3110"/>
      <c r="H16" s="3110"/>
      <c r="I16" s="3110"/>
      <c r="J16" s="3110"/>
      <c r="K16" s="3110"/>
      <c r="L16" s="3110"/>
      <c r="M16" s="3110"/>
    </row>
    <row r="17" spans="1:15" ht="8.25" customHeight="1">
      <c r="A17" s="3109"/>
      <c r="B17" s="3096" t="s">
        <v>26</v>
      </c>
      <c r="C17" s="200"/>
      <c r="D17" s="201"/>
      <c r="E17" s="201"/>
      <c r="F17" s="201"/>
      <c r="G17" s="201"/>
      <c r="H17" s="201"/>
      <c r="I17" s="201"/>
      <c r="J17" s="201"/>
      <c r="K17" s="201"/>
      <c r="L17" s="201"/>
      <c r="M17" s="202"/>
    </row>
    <row r="18" spans="1:15" ht="9" customHeight="1">
      <c r="A18" s="3109"/>
      <c r="B18" s="3096"/>
      <c r="C18" s="203"/>
      <c r="D18" s="204"/>
      <c r="E18" s="205"/>
      <c r="F18" s="204"/>
      <c r="G18" s="205"/>
      <c r="H18" s="204"/>
      <c r="I18" s="205"/>
      <c r="J18" s="204"/>
      <c r="K18" s="205"/>
      <c r="L18" s="205"/>
      <c r="M18" s="206"/>
    </row>
    <row r="19" spans="1:15">
      <c r="A19" s="3109"/>
      <c r="B19" s="3096"/>
      <c r="C19" s="207" t="s">
        <v>27</v>
      </c>
      <c r="D19" s="208"/>
      <c r="E19" s="207" t="s">
        <v>28</v>
      </c>
      <c r="F19" s="208"/>
      <c r="G19" s="207" t="s">
        <v>29</v>
      </c>
      <c r="H19" s="208"/>
      <c r="I19" s="1899" t="s">
        <v>30</v>
      </c>
      <c r="J19" s="1901"/>
      <c r="K19" s="1950"/>
      <c r="L19" s="1899"/>
      <c r="M19" s="2444"/>
    </row>
    <row r="20" spans="1:15">
      <c r="A20" s="3109"/>
      <c r="B20" s="3096"/>
      <c r="C20" s="207" t="s">
        <v>32</v>
      </c>
      <c r="D20" s="238"/>
      <c r="E20" s="207" t="s">
        <v>33</v>
      </c>
      <c r="F20" s="209"/>
      <c r="G20" s="207" t="s">
        <v>34</v>
      </c>
      <c r="H20" s="209"/>
      <c r="I20" s="755"/>
      <c r="J20" s="760"/>
      <c r="K20" s="755"/>
      <c r="L20" s="760"/>
      <c r="M20" s="2444"/>
    </row>
    <row r="21" spans="1:15" s="1848" customFormat="1">
      <c r="A21" s="3109"/>
      <c r="B21" s="3096"/>
      <c r="C21" s="753" t="s">
        <v>147</v>
      </c>
      <c r="D21" s="758"/>
      <c r="E21" s="755" t="s">
        <v>148</v>
      </c>
      <c r="F21" s="1867"/>
      <c r="G21" s="755"/>
      <c r="H21" s="760"/>
      <c r="I21" s="755"/>
      <c r="J21" s="760"/>
      <c r="K21" s="755"/>
      <c r="L21" s="760"/>
      <c r="M21" s="25"/>
      <c r="N21" s="1847"/>
      <c r="O21" s="1847"/>
    </row>
    <row r="22" spans="1:15">
      <c r="A22" s="3109"/>
      <c r="B22" s="3096"/>
      <c r="C22" s="207" t="s">
        <v>38</v>
      </c>
      <c r="D22" s="238" t="s">
        <v>36</v>
      </c>
      <c r="E22" s="207" t="s">
        <v>39</v>
      </c>
      <c r="F22" s="210" t="s">
        <v>1129</v>
      </c>
      <c r="G22" s="211"/>
      <c r="H22" s="211"/>
      <c r="I22" s="211"/>
      <c r="J22" s="211"/>
      <c r="K22" s="211"/>
      <c r="L22" s="211"/>
      <c r="M22" s="212"/>
      <c r="O22" s="1975" t="s">
        <v>1818</v>
      </c>
    </row>
    <row r="23" spans="1:15" ht="9.75" customHeight="1">
      <c r="A23" s="3109"/>
      <c r="B23" s="3096"/>
      <c r="C23" s="213"/>
      <c r="D23" s="213"/>
      <c r="E23" s="213"/>
      <c r="F23" s="213"/>
      <c r="G23" s="213"/>
      <c r="H23" s="213"/>
      <c r="I23" s="213"/>
      <c r="J23" s="213"/>
      <c r="K23" s="213"/>
      <c r="L23" s="213"/>
      <c r="M23" s="214"/>
    </row>
    <row r="24" spans="1:15" ht="15.75" customHeight="1">
      <c r="A24" s="3109"/>
      <c r="B24" s="3091" t="s">
        <v>40</v>
      </c>
      <c r="C24" s="215"/>
      <c r="D24" s="215"/>
      <c r="E24" s="215"/>
      <c r="F24" s="215"/>
      <c r="G24" s="215"/>
      <c r="H24" s="215"/>
      <c r="I24" s="215"/>
      <c r="J24" s="215"/>
      <c r="K24" s="215"/>
      <c r="M24" s="197"/>
    </row>
    <row r="25" spans="1:15">
      <c r="A25" s="3109"/>
      <c r="B25" s="3091"/>
      <c r="C25" s="207" t="s">
        <v>41</v>
      </c>
      <c r="D25" s="209"/>
      <c r="E25" s="216"/>
      <c r="F25" s="207" t="s">
        <v>42</v>
      </c>
      <c r="G25" s="238"/>
      <c r="H25" s="216"/>
      <c r="I25" s="207" t="s">
        <v>43</v>
      </c>
      <c r="J25" s="238" t="s">
        <v>36</v>
      </c>
      <c r="K25" s="216"/>
      <c r="M25" s="197"/>
    </row>
    <row r="26" spans="1:15">
      <c r="A26" s="3109"/>
      <c r="B26" s="3091"/>
      <c r="C26" s="207" t="s">
        <v>44</v>
      </c>
      <c r="D26" s="217"/>
      <c r="F26" s="207" t="s">
        <v>45</v>
      </c>
      <c r="G26" s="209"/>
      <c r="I26" s="218"/>
      <c r="K26" s="198"/>
      <c r="M26" s="197"/>
    </row>
    <row r="27" spans="1:15">
      <c r="A27" s="3109"/>
      <c r="B27" s="3096"/>
      <c r="C27" s="219"/>
      <c r="D27" s="219"/>
      <c r="E27" s="219"/>
      <c r="F27" s="219"/>
      <c r="G27" s="219"/>
      <c r="H27" s="219"/>
      <c r="I27" s="219"/>
      <c r="J27" s="219"/>
      <c r="K27" s="219"/>
      <c r="L27" s="239"/>
      <c r="M27" s="1977"/>
    </row>
    <row r="28" spans="1:15">
      <c r="A28" s="3109"/>
      <c r="B28" s="3091" t="s">
        <v>46</v>
      </c>
      <c r="C28" s="216"/>
      <c r="D28" s="216"/>
      <c r="E28" s="216"/>
      <c r="F28" s="216"/>
      <c r="G28" s="216"/>
      <c r="H28" s="216"/>
      <c r="I28" s="216"/>
      <c r="J28" s="216"/>
      <c r="K28" s="216"/>
      <c r="L28" s="216"/>
      <c r="M28" s="220"/>
    </row>
    <row r="29" spans="1:15" ht="45" customHeight="1">
      <c r="A29" s="3109"/>
      <c r="B29" s="3092"/>
      <c r="C29" s="221" t="s">
        <v>47</v>
      </c>
      <c r="D29" s="114">
        <v>1</v>
      </c>
      <c r="E29" s="216"/>
      <c r="F29" s="222" t="s">
        <v>48</v>
      </c>
      <c r="G29" s="238">
        <v>2017</v>
      </c>
      <c r="H29" s="216"/>
      <c r="I29" s="222" t="s">
        <v>50</v>
      </c>
      <c r="J29" s="3097" t="s">
        <v>173</v>
      </c>
      <c r="K29" s="3098"/>
      <c r="L29" s="3099"/>
      <c r="M29" s="220"/>
    </row>
    <row r="30" spans="1:15">
      <c r="A30" s="3109"/>
      <c r="B30" s="3093"/>
      <c r="C30" s="213"/>
      <c r="D30" s="213"/>
      <c r="E30" s="213"/>
      <c r="F30" s="213"/>
      <c r="G30" s="213"/>
      <c r="H30" s="213"/>
      <c r="I30" s="213"/>
      <c r="J30" s="213"/>
      <c r="K30" s="213"/>
      <c r="L30" s="213"/>
      <c r="M30" s="214"/>
    </row>
    <row r="31" spans="1:15" ht="15.75" customHeight="1">
      <c r="A31" s="3109"/>
      <c r="B31" s="3096" t="s">
        <v>53</v>
      </c>
      <c r="C31" s="223"/>
      <c r="D31" s="223"/>
      <c r="E31" s="223"/>
      <c r="F31" s="223"/>
      <c r="G31" s="223"/>
      <c r="H31" s="223"/>
      <c r="I31" s="223"/>
      <c r="J31" s="223"/>
      <c r="K31" s="223"/>
      <c r="M31" s="197"/>
    </row>
    <row r="32" spans="1:15">
      <c r="A32" s="3109"/>
      <c r="B32" s="3096"/>
      <c r="C32" s="216" t="s">
        <v>54</v>
      </c>
      <c r="D32" s="1976">
        <v>2019</v>
      </c>
      <c r="E32" s="224"/>
      <c r="F32" s="216" t="s">
        <v>55</v>
      </c>
      <c r="G32" s="1976" t="s">
        <v>175</v>
      </c>
      <c r="H32" s="224"/>
      <c r="I32" s="222"/>
      <c r="J32" s="224"/>
      <c r="K32" s="224"/>
      <c r="M32" s="197"/>
    </row>
    <row r="33" spans="1:13" ht="15.75" customHeight="1">
      <c r="A33" s="3109"/>
      <c r="B33" s="3096"/>
      <c r="C33" s="213"/>
      <c r="D33" s="225"/>
      <c r="E33" s="226"/>
      <c r="F33" s="213"/>
      <c r="G33" s="226"/>
      <c r="H33" s="226"/>
      <c r="I33" s="227"/>
      <c r="J33" s="226"/>
      <c r="K33" s="226"/>
      <c r="L33" s="239"/>
      <c r="M33" s="1977"/>
    </row>
    <row r="34" spans="1:13" ht="15.75" customHeight="1">
      <c r="A34" s="3109"/>
      <c r="B34" s="3091" t="s">
        <v>56</v>
      </c>
      <c r="C34" s="228"/>
      <c r="D34" s="228"/>
      <c r="E34" s="228"/>
      <c r="F34" s="228"/>
      <c r="G34" s="228"/>
      <c r="H34" s="228"/>
      <c r="I34" s="228"/>
      <c r="J34" s="228"/>
      <c r="K34" s="228"/>
      <c r="L34" s="228"/>
      <c r="M34" s="229"/>
    </row>
    <row r="35" spans="1:13">
      <c r="A35" s="3109"/>
      <c r="B35" s="3091"/>
      <c r="C35" s="230"/>
      <c r="D35" s="1983">
        <v>2018</v>
      </c>
      <c r="E35" s="1983"/>
      <c r="F35" s="1983">
        <v>2019</v>
      </c>
      <c r="G35" s="62"/>
      <c r="H35" s="1000">
        <v>2020</v>
      </c>
      <c r="I35" s="1000"/>
      <c r="J35" s="1000">
        <v>2021</v>
      </c>
      <c r="K35" s="62"/>
      <c r="L35" s="1983">
        <v>2022</v>
      </c>
      <c r="M35" s="63"/>
    </row>
    <row r="36" spans="1:13">
      <c r="A36" s="3109"/>
      <c r="B36" s="3091"/>
      <c r="C36" s="230"/>
      <c r="D36" s="3100"/>
      <c r="E36" s="3100"/>
      <c r="F36" s="232">
        <v>1</v>
      </c>
      <c r="G36" s="233"/>
      <c r="H36" s="234"/>
      <c r="I36" s="233"/>
      <c r="J36" s="234"/>
      <c r="K36" s="233"/>
      <c r="L36" s="234"/>
      <c r="M36" s="235"/>
    </row>
    <row r="37" spans="1:13">
      <c r="A37" s="3109"/>
      <c r="B37" s="3091"/>
      <c r="C37" s="230"/>
      <c r="D37" s="62">
        <v>2023</v>
      </c>
      <c r="E37" s="62"/>
      <c r="F37" s="62">
        <v>2024</v>
      </c>
      <c r="G37" s="62"/>
      <c r="H37" s="1000">
        <v>2025</v>
      </c>
      <c r="I37" s="1000"/>
      <c r="J37" s="1000">
        <v>2026</v>
      </c>
      <c r="K37" s="62"/>
      <c r="L37" s="62">
        <v>2027</v>
      </c>
      <c r="M37" s="25"/>
    </row>
    <row r="38" spans="1:13">
      <c r="A38" s="3109"/>
      <c r="B38" s="3091"/>
      <c r="C38" s="230"/>
      <c r="D38" s="234"/>
      <c r="E38" s="233"/>
      <c r="F38" s="234"/>
      <c r="G38" s="233"/>
      <c r="H38" s="234"/>
      <c r="I38" s="233"/>
      <c r="J38" s="234"/>
      <c r="K38" s="233"/>
      <c r="L38" s="234"/>
      <c r="M38" s="235"/>
    </row>
    <row r="39" spans="1:13">
      <c r="A39" s="3109"/>
      <c r="B39" s="3091"/>
      <c r="C39" s="230"/>
      <c r="D39" s="228">
        <v>2028</v>
      </c>
      <c r="E39" s="231"/>
      <c r="F39" s="1870" t="s">
        <v>68</v>
      </c>
      <c r="G39" s="1870"/>
      <c r="H39" s="1871" t="s">
        <v>69</v>
      </c>
      <c r="I39" s="1871"/>
      <c r="J39" s="1871" t="s">
        <v>70</v>
      </c>
      <c r="K39" s="1870"/>
      <c r="L39" s="1870" t="s">
        <v>71</v>
      </c>
      <c r="M39" s="1898"/>
    </row>
    <row r="40" spans="1:13">
      <c r="A40" s="3109"/>
      <c r="B40" s="3091"/>
      <c r="C40" s="230"/>
      <c r="D40" s="234"/>
      <c r="E40" s="233"/>
      <c r="F40" s="234"/>
      <c r="G40" s="233"/>
      <c r="H40" s="234"/>
      <c r="I40" s="233"/>
      <c r="J40" s="234"/>
      <c r="K40" s="233"/>
      <c r="L40" s="234"/>
      <c r="M40" s="235"/>
    </row>
    <row r="41" spans="1:13">
      <c r="A41" s="3109"/>
      <c r="B41" s="3091"/>
      <c r="C41" s="230"/>
      <c r="D41" s="1870" t="s">
        <v>71</v>
      </c>
      <c r="E41" s="237"/>
      <c r="F41" s="1996" t="s">
        <v>72</v>
      </c>
      <c r="G41" s="237"/>
      <c r="H41" s="1997"/>
      <c r="I41" s="1998"/>
      <c r="J41" s="1997"/>
      <c r="K41" s="1998"/>
      <c r="L41" s="1997"/>
      <c r="M41" s="1999"/>
    </row>
    <row r="42" spans="1:13">
      <c r="A42" s="3109"/>
      <c r="B42" s="3091"/>
      <c r="C42" s="230"/>
      <c r="D42" s="234"/>
      <c r="E42" s="233"/>
      <c r="F42" s="3101">
        <v>1</v>
      </c>
      <c r="G42" s="3101"/>
      <c r="H42" s="3094"/>
      <c r="I42" s="3095"/>
      <c r="J42" s="2003"/>
      <c r="K42" s="231"/>
      <c r="L42" s="2003"/>
      <c r="M42" s="2004"/>
    </row>
    <row r="43" spans="1:13" ht="15.75" customHeight="1">
      <c r="A43" s="3109"/>
      <c r="B43" s="3091"/>
      <c r="C43" s="230"/>
      <c r="D43" s="236"/>
      <c r="E43" s="237"/>
      <c r="F43" s="236"/>
      <c r="G43" s="237"/>
      <c r="H43" s="2000"/>
      <c r="I43" s="2001"/>
      <c r="J43" s="2000"/>
      <c r="K43" s="2001"/>
      <c r="L43" s="2000"/>
      <c r="M43" s="2002"/>
    </row>
    <row r="44" spans="1:13" ht="18" customHeight="1">
      <c r="A44" s="3109"/>
      <c r="B44" s="3096" t="s">
        <v>73</v>
      </c>
      <c r="C44" s="215"/>
      <c r="D44" s="215"/>
      <c r="E44" s="215"/>
      <c r="F44" s="215"/>
      <c r="G44" s="215"/>
      <c r="H44" s="215"/>
      <c r="I44" s="215"/>
      <c r="J44" s="215"/>
      <c r="K44" s="215"/>
      <c r="M44" s="197"/>
    </row>
    <row r="45" spans="1:13" s="714" customFormat="1">
      <c r="A45" s="3109"/>
      <c r="B45" s="3096"/>
      <c r="C45" s="811"/>
      <c r="D45" s="812" t="s">
        <v>158</v>
      </c>
      <c r="E45" s="813" t="s">
        <v>75</v>
      </c>
      <c r="F45" s="2874" t="s">
        <v>76</v>
      </c>
      <c r="G45" s="2875"/>
      <c r="H45" s="2875"/>
      <c r="I45" s="2875"/>
      <c r="J45" s="2875"/>
      <c r="K45" s="755" t="s">
        <v>159</v>
      </c>
      <c r="L45" s="2867"/>
      <c r="M45" s="2868"/>
    </row>
    <row r="46" spans="1:13" s="714" customFormat="1">
      <c r="A46" s="3109"/>
      <c r="B46" s="3096"/>
      <c r="C46" s="811"/>
      <c r="D46" s="816"/>
      <c r="E46" s="758" t="s">
        <v>36</v>
      </c>
      <c r="F46" s="2874"/>
      <c r="G46" s="2875"/>
      <c r="H46" s="2875"/>
      <c r="I46" s="2875"/>
      <c r="J46" s="2875"/>
      <c r="K46" s="732"/>
      <c r="L46" s="2869"/>
      <c r="M46" s="2870"/>
    </row>
    <row r="47" spans="1:13">
      <c r="A47" s="3109"/>
      <c r="B47" s="3096"/>
      <c r="C47" s="239"/>
      <c r="D47" s="239"/>
      <c r="E47" s="239"/>
      <c r="F47" s="239"/>
      <c r="G47" s="239"/>
      <c r="H47" s="239"/>
      <c r="I47" s="239"/>
      <c r="J47" s="239"/>
      <c r="K47" s="239"/>
      <c r="M47" s="197"/>
    </row>
    <row r="48" spans="1:13" ht="22.5" customHeight="1">
      <c r="A48" s="3109"/>
      <c r="B48" s="196" t="s">
        <v>78</v>
      </c>
      <c r="C48" s="187" t="s">
        <v>176</v>
      </c>
      <c r="D48" s="188"/>
      <c r="E48" s="188"/>
      <c r="F48" s="188"/>
      <c r="G48" s="188"/>
      <c r="H48" s="188"/>
      <c r="I48" s="188"/>
      <c r="J48" s="188"/>
      <c r="K48" s="188"/>
      <c r="L48" s="188"/>
      <c r="M48" s="189"/>
    </row>
    <row r="49" spans="1:13" ht="22.5" customHeight="1">
      <c r="A49" s="3109"/>
      <c r="B49" s="196" t="s">
        <v>79</v>
      </c>
      <c r="C49" s="3119" t="s">
        <v>173</v>
      </c>
      <c r="D49" s="3119"/>
      <c r="E49" s="188"/>
      <c r="F49" s="188"/>
      <c r="G49" s="188"/>
      <c r="H49" s="188"/>
      <c r="I49" s="188"/>
      <c r="J49" s="188"/>
      <c r="K49" s="188"/>
      <c r="L49" s="188"/>
      <c r="M49" s="189"/>
    </row>
    <row r="50" spans="1:13" ht="22.5" customHeight="1">
      <c r="A50" s="3109"/>
      <c r="B50" s="196" t="s">
        <v>80</v>
      </c>
      <c r="C50" s="188" t="s">
        <v>177</v>
      </c>
      <c r="D50" s="188"/>
      <c r="E50" s="188"/>
      <c r="F50" s="188"/>
      <c r="G50" s="188"/>
      <c r="H50" s="188"/>
      <c r="I50" s="188"/>
      <c r="J50" s="188"/>
      <c r="K50" s="188"/>
      <c r="L50" s="188"/>
      <c r="M50" s="189"/>
    </row>
    <row r="51" spans="1:13" ht="22.5" customHeight="1">
      <c r="A51" s="3109"/>
      <c r="B51" s="196" t="s">
        <v>81</v>
      </c>
      <c r="C51" s="188">
        <v>2017</v>
      </c>
      <c r="D51" s="188"/>
      <c r="E51" s="188"/>
      <c r="F51" s="188"/>
      <c r="G51" s="188"/>
      <c r="H51" s="188"/>
      <c r="I51" s="188"/>
      <c r="J51" s="188"/>
      <c r="K51" s="188"/>
      <c r="L51" s="188"/>
      <c r="M51" s="189"/>
    </row>
    <row r="52" spans="1:13" ht="22.5" customHeight="1" thickBot="1">
      <c r="A52" s="3118" t="s">
        <v>82</v>
      </c>
      <c r="B52" s="243" t="s">
        <v>83</v>
      </c>
      <c r="C52" s="3112" t="s">
        <v>178</v>
      </c>
      <c r="D52" s="3112"/>
      <c r="E52" s="3112"/>
      <c r="F52" s="3112"/>
      <c r="G52" s="3112"/>
      <c r="H52" s="3112"/>
      <c r="I52" s="3112"/>
      <c r="J52" s="3112"/>
      <c r="K52" s="3112"/>
      <c r="L52" s="3112"/>
      <c r="M52" s="3112"/>
    </row>
    <row r="53" spans="1:13" ht="22.5" customHeight="1" thickBot="1">
      <c r="A53" s="3118"/>
      <c r="B53" s="243" t="s">
        <v>85</v>
      </c>
      <c r="C53" s="3112" t="s">
        <v>179</v>
      </c>
      <c r="D53" s="3112"/>
      <c r="E53" s="3112"/>
      <c r="F53" s="3112"/>
      <c r="G53" s="3112"/>
      <c r="H53" s="3112"/>
      <c r="I53" s="3112"/>
      <c r="J53" s="3112"/>
      <c r="K53" s="3112"/>
      <c r="L53" s="3112"/>
      <c r="M53" s="3112"/>
    </row>
    <row r="54" spans="1:13" ht="22.5" customHeight="1" thickBot="1">
      <c r="A54" s="3118"/>
      <c r="B54" s="243" t="s">
        <v>87</v>
      </c>
      <c r="C54" s="3020" t="s">
        <v>107</v>
      </c>
      <c r="D54" s="3020"/>
      <c r="E54" s="3020"/>
      <c r="F54" s="3020"/>
      <c r="G54" s="3020"/>
      <c r="H54" s="3020"/>
      <c r="I54" s="3020"/>
      <c r="J54" s="3020"/>
      <c r="K54" s="3020"/>
      <c r="L54" s="3020"/>
      <c r="M54" s="3021"/>
    </row>
    <row r="55" spans="1:13" ht="22.5" customHeight="1" thickBot="1">
      <c r="A55" s="3118"/>
      <c r="B55" s="241" t="s">
        <v>89</v>
      </c>
      <c r="C55" s="3112" t="s">
        <v>173</v>
      </c>
      <c r="D55" s="3112"/>
      <c r="E55" s="3112"/>
      <c r="F55" s="3112"/>
      <c r="G55" s="3112"/>
      <c r="H55" s="3112"/>
      <c r="I55" s="3112"/>
      <c r="J55" s="3112"/>
      <c r="K55" s="3112"/>
      <c r="L55" s="3112"/>
      <c r="M55" s="3112"/>
    </row>
    <row r="56" spans="1:13" ht="22.5" customHeight="1" thickBot="1">
      <c r="A56" s="3118"/>
      <c r="B56" s="243" t="s">
        <v>91</v>
      </c>
      <c r="C56" s="3112" t="s">
        <v>180</v>
      </c>
      <c r="D56" s="3112"/>
      <c r="E56" s="3112"/>
      <c r="F56" s="3112"/>
      <c r="G56" s="3112"/>
      <c r="H56" s="3112"/>
      <c r="I56" s="3112"/>
      <c r="J56" s="3112"/>
      <c r="K56" s="3112"/>
      <c r="L56" s="3112"/>
      <c r="M56" s="3112"/>
    </row>
    <row r="57" spans="1:13" ht="22.5" customHeight="1" thickBot="1">
      <c r="A57" s="3118"/>
      <c r="B57" s="243" t="s">
        <v>93</v>
      </c>
      <c r="C57" s="3112" t="s">
        <v>181</v>
      </c>
      <c r="D57" s="3112"/>
      <c r="E57" s="3112"/>
      <c r="F57" s="3112"/>
      <c r="G57" s="3112"/>
      <c r="H57" s="3112"/>
      <c r="I57" s="3112"/>
      <c r="J57" s="3112"/>
      <c r="K57" s="3112"/>
      <c r="L57" s="3112"/>
      <c r="M57" s="3112"/>
    </row>
    <row r="58" spans="1:13" ht="22.5" customHeight="1">
      <c r="A58" s="3113" t="s">
        <v>95</v>
      </c>
      <c r="B58" s="242" t="s">
        <v>96</v>
      </c>
      <c r="C58" s="3114" t="s">
        <v>97</v>
      </c>
      <c r="D58" s="3115"/>
      <c r="E58" s="3115"/>
      <c r="F58" s="3115"/>
      <c r="G58" s="3115"/>
      <c r="H58" s="3115"/>
      <c r="I58" s="3115"/>
      <c r="J58" s="3115"/>
      <c r="K58" s="3115"/>
      <c r="L58" s="3115"/>
      <c r="M58" s="3116"/>
    </row>
    <row r="59" spans="1:13" ht="22.5" customHeight="1">
      <c r="A59" s="3113"/>
      <c r="B59" s="242" t="s">
        <v>98</v>
      </c>
      <c r="C59" s="3117" t="s">
        <v>127</v>
      </c>
      <c r="D59" s="3117"/>
      <c r="E59" s="3117"/>
      <c r="F59" s="3117"/>
      <c r="G59" s="3117"/>
      <c r="H59" s="3117"/>
      <c r="I59" s="3117"/>
      <c r="J59" s="3117"/>
      <c r="K59" s="3117"/>
      <c r="L59" s="3117"/>
      <c r="M59" s="3117"/>
    </row>
    <row r="60" spans="1:13" ht="22.5" customHeight="1" thickBot="1">
      <c r="A60" s="3113"/>
      <c r="B60" s="244" t="s">
        <v>12</v>
      </c>
      <c r="C60" s="3110" t="s">
        <v>107</v>
      </c>
      <c r="D60" s="3110"/>
      <c r="E60" s="3110"/>
      <c r="F60" s="3110"/>
      <c r="G60" s="3110"/>
      <c r="H60" s="3110"/>
      <c r="I60" s="3110"/>
      <c r="J60" s="3110"/>
      <c r="K60" s="3110"/>
      <c r="L60" s="3110"/>
      <c r="M60" s="3110"/>
    </row>
    <row r="61" spans="1:13" ht="109.5" customHeight="1" thickBot="1">
      <c r="A61" s="1968" t="s">
        <v>100</v>
      </c>
      <c r="B61" s="245"/>
      <c r="C61" s="3111" t="s">
        <v>1819</v>
      </c>
      <c r="D61" s="3111"/>
      <c r="E61" s="3111"/>
      <c r="F61" s="3111"/>
      <c r="G61" s="3111"/>
      <c r="H61" s="3111"/>
      <c r="I61" s="3111"/>
      <c r="J61" s="3111"/>
      <c r="K61" s="3111"/>
      <c r="L61" s="3111"/>
      <c r="M61" s="3111"/>
    </row>
  </sheetData>
  <mergeCells count="43">
    <mergeCell ref="A15:A51"/>
    <mergeCell ref="C16:M16"/>
    <mergeCell ref="B17:B23"/>
    <mergeCell ref="C61:M61"/>
    <mergeCell ref="C56:M56"/>
    <mergeCell ref="C57:M57"/>
    <mergeCell ref="A58:A60"/>
    <mergeCell ref="C58:M58"/>
    <mergeCell ref="C59:M59"/>
    <mergeCell ref="C60:M60"/>
    <mergeCell ref="A52:A57"/>
    <mergeCell ref="C52:M52"/>
    <mergeCell ref="C53:M53"/>
    <mergeCell ref="C54:M54"/>
    <mergeCell ref="C55:M55"/>
    <mergeCell ref="C49:D49"/>
    <mergeCell ref="A2:A14"/>
    <mergeCell ref="B8:B10"/>
    <mergeCell ref="C9:D9"/>
    <mergeCell ref="F9:G9"/>
    <mergeCell ref="I9:J9"/>
    <mergeCell ref="C10:D10"/>
    <mergeCell ref="F10:G10"/>
    <mergeCell ref="I10:J10"/>
    <mergeCell ref="C12:M12"/>
    <mergeCell ref="C13:M13"/>
    <mergeCell ref="F4:G4"/>
    <mergeCell ref="C11:M11"/>
    <mergeCell ref="C14:D14"/>
    <mergeCell ref="F14:M14"/>
    <mergeCell ref="L45:M46"/>
    <mergeCell ref="C15:M15"/>
    <mergeCell ref="B28:B30"/>
    <mergeCell ref="G45:J46"/>
    <mergeCell ref="H42:I42"/>
    <mergeCell ref="B44:B47"/>
    <mergeCell ref="F45:F46"/>
    <mergeCell ref="J29:L29"/>
    <mergeCell ref="B24:B27"/>
    <mergeCell ref="B31:B33"/>
    <mergeCell ref="B34:B43"/>
    <mergeCell ref="D36:E36"/>
    <mergeCell ref="F42:G42"/>
  </mergeCells>
  <dataValidations count="9">
    <dataValidation allowBlank="1" sqref="C58:M58" xr:uid="{00000000-0002-0000-0F00-000000000000}"/>
    <dataValidation allowBlank="1" sqref="C60 C59:M59" xr:uid="{00000000-0002-0000-0F00-000001000000}">
      <formula1>0</formula1>
      <formula2>0</formula2>
    </dataValidation>
    <dataValidation allowBlank="1" showInputMessage="1" showErrorMessage="1" prompt="Incluir una ficha por cada indicador, ya sea de producto o de resultado" sqref="B1" xr:uid="{00000000-0002-0000-0F00-000002000000}">
      <formula1>0</formula1>
      <formula2>0</formula2>
    </dataValidation>
    <dataValidation allowBlank="1" showInputMessage="1" showErrorMessage="1" prompt="Seleccione de la lista desplegable" sqref="H7 B7" xr:uid="{00000000-0002-0000-0F00-000003000000}">
      <formula1>0</formula1>
      <formula2>0</formula2>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F00-000004000000}"/>
    <dataValidation allowBlank="1" showInputMessage="1" showErrorMessage="1" prompt="Seleccione de la lista desplegable" sqref="B4" xr:uid="{00000000-0002-0000-0F00-000005000000}"/>
    <dataValidation allowBlank="1" showInputMessage="1" showErrorMessage="1" prompt="Identifique la meta ODS a que le apunta el indicador de producto. Seleccione de la lista desplegable." sqref="E14" xr:uid="{00000000-0002-0000-0F00-000006000000}"/>
    <dataValidation allowBlank="1" showInputMessage="1" showErrorMessage="1" prompt="Identifique el ODS a que le apunta el indicador de producto. Seleccione de la lista desplegable._x000a_" sqref="B14" xr:uid="{00000000-0002-0000-0F00-000007000000}"/>
    <dataValidation allowBlank="1" showInputMessage="1" showErrorMessage="1" prompt="Determine si el indicador responde a un enfoque (Derechos Humanos, Género, Diferencial, Poblacional, Ambiental y Territorial). Si responde a más de enfoque separelos por ;" sqref="B15" xr:uid="{00000000-0002-0000-0F00-000008000000}"/>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F00-000009000000}">
          <x14:formula1>
            <xm:f>Desplegables!$B$45:$B$46</xm:f>
          </x14:formula1>
          <xm:sqref>C4</xm:sqref>
        </x14:dataValidation>
        <x14:dataValidation type="list" allowBlank="1" showInputMessage="1" showErrorMessage="1" xr:uid="{00000000-0002-0000-0F00-00000A000000}">
          <x14:formula1>
            <xm:f>Desplegables!$L$24:$L$39</xm:f>
          </x14:formula1>
          <xm:sqref>C14:D14</xm:sqref>
        </x14:dataValidation>
        <x14:dataValidation type="list" allowBlank="1" showInputMessage="1" showErrorMessage="1" xr:uid="{00000000-0002-0000-0F00-00000B000000}">
          <x14:formula1>
            <xm:f>Desplegables!$B$50:$B$52</xm:f>
          </x14:formula1>
          <xm:sqref>G45:J46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FF"/>
  </sheetPr>
  <dimension ref="A1:M60"/>
  <sheetViews>
    <sheetView showGridLines="0" workbookViewId="0">
      <selection activeCell="B1" sqref="B1:M1"/>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2453"/>
      <c r="B1" s="3120" t="s">
        <v>206</v>
      </c>
      <c r="C1" s="3120"/>
      <c r="D1" s="3120"/>
      <c r="E1" s="3120"/>
      <c r="F1" s="3120"/>
      <c r="G1" s="3120"/>
      <c r="H1" s="3120"/>
      <c r="I1" s="3120"/>
      <c r="J1" s="3120"/>
      <c r="K1" s="3120"/>
      <c r="L1" s="3120"/>
      <c r="M1" s="3121"/>
    </row>
    <row r="2" spans="1:13" ht="32.25" customHeight="1">
      <c r="A2" s="3122" t="s">
        <v>0</v>
      </c>
      <c r="B2" s="249" t="s">
        <v>1</v>
      </c>
      <c r="C2" s="3124" t="s">
        <v>184</v>
      </c>
      <c r="D2" s="3125"/>
      <c r="E2" s="3125"/>
      <c r="F2" s="3125"/>
      <c r="G2" s="3125"/>
      <c r="H2" s="3125"/>
      <c r="I2" s="3125"/>
      <c r="J2" s="3125"/>
      <c r="K2" s="3125"/>
      <c r="L2" s="3125"/>
      <c r="M2" s="3126"/>
    </row>
    <row r="3" spans="1:13" ht="31.5">
      <c r="A3" s="3122"/>
      <c r="B3" s="251" t="s">
        <v>3</v>
      </c>
      <c r="C3" s="3054" t="s">
        <v>102</v>
      </c>
      <c r="D3" s="3055"/>
      <c r="E3" s="3055"/>
      <c r="F3" s="3055"/>
      <c r="G3" s="3055"/>
      <c r="H3" s="3055"/>
      <c r="I3" s="3055"/>
      <c r="J3" s="3055"/>
      <c r="K3" s="3055"/>
      <c r="L3" s="3055"/>
      <c r="M3" s="3056"/>
    </row>
    <row r="4" spans="1:13">
      <c r="A4" s="3122"/>
      <c r="B4" s="251" t="s">
        <v>5</v>
      </c>
      <c r="C4" s="132" t="s">
        <v>75</v>
      </c>
      <c r="D4" s="120"/>
      <c r="E4" s="120"/>
      <c r="F4" s="120"/>
      <c r="G4" s="120"/>
      <c r="H4" s="120"/>
      <c r="I4" s="120"/>
      <c r="J4" s="120"/>
      <c r="K4" s="120"/>
      <c r="L4" s="120"/>
      <c r="M4" s="121"/>
    </row>
    <row r="5" spans="1:13">
      <c r="A5" s="3122"/>
      <c r="B5" s="251" t="s">
        <v>7</v>
      </c>
      <c r="C5" s="132" t="s">
        <v>145</v>
      </c>
      <c r="D5" s="120"/>
      <c r="E5" s="120"/>
      <c r="F5" s="120"/>
      <c r="G5" s="120"/>
      <c r="H5" s="120"/>
      <c r="I5" s="120"/>
      <c r="J5" s="120"/>
      <c r="K5" s="120"/>
      <c r="L5" s="120"/>
      <c r="M5" s="121"/>
    </row>
    <row r="6" spans="1:13">
      <c r="A6" s="3122"/>
      <c r="B6" s="251" t="s">
        <v>9</v>
      </c>
      <c r="C6" s="132" t="s">
        <v>145</v>
      </c>
      <c r="D6" s="120"/>
      <c r="E6" s="120"/>
      <c r="F6" s="120"/>
      <c r="G6" s="120"/>
      <c r="H6" s="120"/>
      <c r="I6" s="120"/>
      <c r="J6" s="120"/>
      <c r="K6" s="120"/>
      <c r="L6" s="120"/>
      <c r="M6" s="121"/>
    </row>
    <row r="7" spans="1:13">
      <c r="A7" s="3122"/>
      <c r="B7" s="251" t="s">
        <v>11</v>
      </c>
      <c r="C7" s="250" t="s">
        <v>185</v>
      </c>
      <c r="D7" s="135"/>
      <c r="E7" s="135"/>
      <c r="F7" s="135"/>
      <c r="G7" s="69"/>
      <c r="H7" s="70" t="s">
        <v>12</v>
      </c>
      <c r="I7" s="139" t="s">
        <v>186</v>
      </c>
      <c r="J7" s="135"/>
      <c r="K7" s="135"/>
      <c r="L7" s="135"/>
      <c r="M7" s="140"/>
    </row>
    <row r="8" spans="1:13">
      <c r="A8" s="3122"/>
      <c r="B8" s="3127" t="s">
        <v>13</v>
      </c>
      <c r="C8" s="13"/>
      <c r="D8" s="13"/>
      <c r="E8" s="13"/>
      <c r="F8" s="13"/>
      <c r="G8" s="13"/>
      <c r="H8" s="13"/>
      <c r="I8" s="13"/>
      <c r="J8" s="13"/>
      <c r="K8" s="13"/>
      <c r="L8" s="11"/>
      <c r="M8" s="12"/>
    </row>
    <row r="9" spans="1:13">
      <c r="A9" s="3122"/>
      <c r="B9" s="3127"/>
      <c r="C9" s="3064" t="s">
        <v>187</v>
      </c>
      <c r="D9" s="3064"/>
      <c r="E9" s="252"/>
      <c r="F9" s="3064"/>
      <c r="G9" s="3064"/>
      <c r="H9" s="252"/>
      <c r="I9" s="3064"/>
      <c r="J9" s="3064"/>
      <c r="K9" s="252"/>
      <c r="M9" s="14"/>
    </row>
    <row r="10" spans="1:13">
      <c r="A10" s="3122"/>
      <c r="B10" s="3127"/>
      <c r="C10" s="3128" t="s">
        <v>17</v>
      </c>
      <c r="D10" s="3128"/>
      <c r="E10" s="252"/>
      <c r="F10" s="3128" t="s">
        <v>17</v>
      </c>
      <c r="G10" s="3128"/>
      <c r="H10" s="252"/>
      <c r="I10" s="3128" t="s">
        <v>17</v>
      </c>
      <c r="J10" s="3128"/>
      <c r="K10" s="252"/>
      <c r="M10" s="14"/>
    </row>
    <row r="11" spans="1:13" ht="95.25" customHeight="1">
      <c r="A11" s="3122"/>
      <c r="B11" s="251" t="s">
        <v>18</v>
      </c>
      <c r="C11" s="3065" t="s">
        <v>188</v>
      </c>
      <c r="D11" s="3066"/>
      <c r="E11" s="3066"/>
      <c r="F11" s="3066"/>
      <c r="G11" s="3066"/>
      <c r="H11" s="3066"/>
      <c r="I11" s="3066"/>
      <c r="J11" s="3066"/>
      <c r="K11" s="3066"/>
      <c r="L11" s="3066"/>
      <c r="M11" s="3067"/>
    </row>
    <row r="12" spans="1:13" ht="50.25" customHeight="1">
      <c r="A12" s="3122"/>
      <c r="B12" s="251" t="s">
        <v>136</v>
      </c>
      <c r="C12" s="3065" t="s">
        <v>189</v>
      </c>
      <c r="D12" s="3066"/>
      <c r="E12" s="3066"/>
      <c r="F12" s="3066"/>
      <c r="G12" s="3066"/>
      <c r="H12" s="3066"/>
      <c r="I12" s="3066"/>
      <c r="J12" s="3066"/>
      <c r="K12" s="3066"/>
      <c r="L12" s="3066"/>
      <c r="M12" s="3067"/>
    </row>
    <row r="13" spans="1:13" ht="47.25">
      <c r="A13" s="3122"/>
      <c r="B13" s="251" t="s">
        <v>19</v>
      </c>
      <c r="C13" s="3065" t="s">
        <v>108</v>
      </c>
      <c r="D13" s="3066"/>
      <c r="E13" s="3066"/>
      <c r="F13" s="3066"/>
      <c r="G13" s="3066"/>
      <c r="H13" s="3066"/>
      <c r="I13" s="3066"/>
      <c r="J13" s="3066"/>
      <c r="K13" s="3066"/>
      <c r="L13" s="3066"/>
      <c r="M13" s="3067"/>
    </row>
    <row r="14" spans="1:13" ht="60" customHeight="1" thickBot="1">
      <c r="A14" s="3123"/>
      <c r="B14" s="253" t="s">
        <v>21</v>
      </c>
      <c r="C14" s="3129" t="s">
        <v>190</v>
      </c>
      <c r="D14" s="3130"/>
      <c r="E14" s="3130"/>
      <c r="F14" s="3130"/>
      <c r="G14" s="3130"/>
      <c r="H14" s="3130"/>
      <c r="I14" s="3130"/>
      <c r="J14" s="3130"/>
      <c r="K14" s="3130"/>
      <c r="L14" s="3130"/>
      <c r="M14" s="3131"/>
    </row>
    <row r="15" spans="1:13" ht="31.5">
      <c r="A15" s="3157" t="s">
        <v>191</v>
      </c>
      <c r="B15" s="254" t="s">
        <v>23</v>
      </c>
      <c r="C15" s="255" t="s">
        <v>192</v>
      </c>
      <c r="D15" s="256"/>
      <c r="E15" s="256"/>
      <c r="F15" s="256"/>
      <c r="G15" s="256"/>
      <c r="H15" s="256"/>
      <c r="I15" s="256"/>
      <c r="J15" s="256"/>
      <c r="K15" s="256"/>
      <c r="L15" s="257"/>
      <c r="M15" s="258"/>
    </row>
    <row r="16" spans="1:13" ht="61.5" customHeight="1">
      <c r="A16" s="3158"/>
      <c r="B16" s="259" t="s">
        <v>110</v>
      </c>
      <c r="C16" s="3160" t="s">
        <v>193</v>
      </c>
      <c r="D16" s="3161"/>
      <c r="E16" s="3161"/>
      <c r="F16" s="3161"/>
      <c r="G16" s="3161"/>
      <c r="H16" s="3161"/>
      <c r="I16" s="3161"/>
      <c r="J16" s="3161"/>
      <c r="K16" s="3161"/>
      <c r="L16" s="3161"/>
      <c r="M16" s="3162"/>
    </row>
    <row r="17" spans="1:13" ht="8.25" customHeight="1">
      <c r="A17" s="3158"/>
      <c r="B17" s="3163" t="s">
        <v>26</v>
      </c>
      <c r="C17" s="145"/>
      <c r="D17" s="466"/>
      <c r="E17" s="466"/>
      <c r="F17" s="466"/>
      <c r="G17" s="466"/>
      <c r="H17" s="466"/>
      <c r="I17" s="466"/>
      <c r="J17" s="466"/>
      <c r="K17" s="466"/>
      <c r="L17" s="466"/>
      <c r="M17" s="79"/>
    </row>
    <row r="18" spans="1:13" ht="9" customHeight="1">
      <c r="A18" s="3158"/>
      <c r="B18" s="3135"/>
      <c r="C18" s="146"/>
      <c r="D18" s="81"/>
      <c r="E18" s="82"/>
      <c r="F18" s="81"/>
      <c r="G18" s="82"/>
      <c r="H18" s="81"/>
      <c r="I18" s="82"/>
      <c r="J18" s="81"/>
      <c r="K18" s="82"/>
      <c r="L18" s="82"/>
      <c r="M18" s="83"/>
    </row>
    <row r="19" spans="1:13">
      <c r="A19" s="3158"/>
      <c r="B19" s="3135"/>
      <c r="C19" s="147" t="s">
        <v>27</v>
      </c>
      <c r="D19" s="148"/>
      <c r="E19" s="149" t="s">
        <v>28</v>
      </c>
      <c r="F19" s="148"/>
      <c r="G19" s="149" t="s">
        <v>29</v>
      </c>
      <c r="H19" s="148"/>
      <c r="I19" s="149" t="s">
        <v>30</v>
      </c>
      <c r="J19" s="148"/>
      <c r="K19" s="149" t="s">
        <v>31</v>
      </c>
      <c r="L19" s="262"/>
      <c r="M19" s="263"/>
    </row>
    <row r="20" spans="1:13">
      <c r="A20" s="3158"/>
      <c r="B20" s="3135"/>
      <c r="C20" s="147" t="s">
        <v>32</v>
      </c>
      <c r="D20" s="276"/>
      <c r="E20" s="149" t="s">
        <v>33</v>
      </c>
      <c r="F20" s="152"/>
      <c r="G20" s="149" t="s">
        <v>34</v>
      </c>
      <c r="H20" s="152"/>
      <c r="I20" s="149" t="s">
        <v>35</v>
      </c>
      <c r="J20" s="264" t="s">
        <v>77</v>
      </c>
      <c r="K20" s="149" t="s">
        <v>37</v>
      </c>
      <c r="L20" s="262"/>
      <c r="M20" s="263"/>
    </row>
    <row r="21" spans="1:13" ht="26.25" customHeight="1">
      <c r="A21" s="3158"/>
      <c r="B21" s="3135"/>
      <c r="C21" s="147" t="s">
        <v>38</v>
      </c>
      <c r="D21" s="264"/>
      <c r="E21" s="149" t="s">
        <v>39</v>
      </c>
      <c r="F21" s="447"/>
      <c r="G21" s="447"/>
      <c r="H21" s="447"/>
      <c r="I21" s="447"/>
      <c r="J21" s="447"/>
      <c r="K21" s="447"/>
      <c r="L21" s="447"/>
      <c r="M21" s="89"/>
    </row>
    <row r="22" spans="1:13" ht="25.5" customHeight="1">
      <c r="A22" s="3158"/>
      <c r="B22" s="3136"/>
      <c r="C22" s="154"/>
      <c r="D22" s="155"/>
      <c r="E22" s="155"/>
      <c r="F22" s="155"/>
      <c r="G22" s="155"/>
      <c r="H22" s="155"/>
      <c r="I22" s="155"/>
      <c r="J22" s="155"/>
      <c r="K22" s="155"/>
      <c r="L22" s="155"/>
      <c r="M22" s="156"/>
    </row>
    <row r="23" spans="1:13">
      <c r="A23" s="3158"/>
      <c r="B23" s="3163" t="s">
        <v>40</v>
      </c>
      <c r="C23" s="157"/>
      <c r="D23" s="158"/>
      <c r="E23" s="158"/>
      <c r="F23" s="158"/>
      <c r="G23" s="158"/>
      <c r="H23" s="158"/>
      <c r="I23" s="158"/>
      <c r="J23" s="158"/>
      <c r="K23" s="158"/>
      <c r="M23" s="14"/>
    </row>
    <row r="24" spans="1:13">
      <c r="A24" s="3158"/>
      <c r="B24" s="3135"/>
      <c r="C24" s="147" t="s">
        <v>41</v>
      </c>
      <c r="D24" s="264" t="s">
        <v>77</v>
      </c>
      <c r="E24" s="593"/>
      <c r="F24" s="149" t="s">
        <v>42</v>
      </c>
      <c r="G24" s="276"/>
      <c r="H24" s="593"/>
      <c r="I24" s="149" t="s">
        <v>43</v>
      </c>
      <c r="J24" s="264"/>
      <c r="K24" s="593"/>
      <c r="M24" s="14"/>
    </row>
    <row r="25" spans="1:13">
      <c r="A25" s="3158"/>
      <c r="B25" s="3135"/>
      <c r="C25" s="147" t="s">
        <v>44</v>
      </c>
      <c r="D25" s="37"/>
      <c r="F25" s="149" t="s">
        <v>45</v>
      </c>
      <c r="G25" s="152"/>
      <c r="I25" s="38"/>
      <c r="K25" s="252"/>
      <c r="M25" s="14"/>
    </row>
    <row r="26" spans="1:13">
      <c r="A26" s="3158"/>
      <c r="B26" s="3135"/>
      <c r="C26" s="159"/>
      <c r="D26" s="160"/>
      <c r="E26" s="160"/>
      <c r="F26" s="160"/>
      <c r="G26" s="160"/>
      <c r="H26" s="160"/>
      <c r="I26" s="160"/>
      <c r="J26" s="160"/>
      <c r="K26" s="160"/>
      <c r="M26" s="14"/>
    </row>
    <row r="27" spans="1:13">
      <c r="A27" s="3158"/>
      <c r="B27" s="265" t="s">
        <v>46</v>
      </c>
      <c r="C27" s="592"/>
      <c r="D27" s="593"/>
      <c r="E27" s="593"/>
      <c r="F27" s="593"/>
      <c r="G27" s="593"/>
      <c r="H27" s="593"/>
      <c r="I27" s="593"/>
      <c r="J27" s="593"/>
      <c r="K27" s="593"/>
      <c r="L27" s="593"/>
      <c r="M27" s="594"/>
    </row>
    <row r="28" spans="1:13">
      <c r="A28" s="3158"/>
      <c r="B28" s="266"/>
      <c r="C28" s="164" t="s">
        <v>47</v>
      </c>
      <c r="D28" s="267" t="s">
        <v>194</v>
      </c>
      <c r="E28" s="593"/>
      <c r="F28" s="165" t="s">
        <v>48</v>
      </c>
      <c r="G28" s="267">
        <v>2018</v>
      </c>
      <c r="H28" s="593"/>
      <c r="I28" s="165" t="s">
        <v>50</v>
      </c>
      <c r="J28" s="267" t="s">
        <v>195</v>
      </c>
      <c r="K28" s="268"/>
      <c r="L28" s="269"/>
      <c r="M28" s="594"/>
    </row>
    <row r="29" spans="1:13">
      <c r="A29" s="3158"/>
      <c r="B29" s="270"/>
      <c r="C29" s="154"/>
      <c r="D29" s="155"/>
      <c r="E29" s="155"/>
      <c r="F29" s="155"/>
      <c r="G29" s="155"/>
      <c r="H29" s="155"/>
      <c r="I29" s="155"/>
      <c r="J29" s="155"/>
      <c r="K29" s="155"/>
      <c r="L29" s="155"/>
      <c r="M29" s="156"/>
    </row>
    <row r="30" spans="1:13">
      <c r="A30" s="3158"/>
      <c r="B30" s="3163" t="s">
        <v>53</v>
      </c>
      <c r="C30" s="166"/>
      <c r="D30" s="100"/>
      <c r="E30" s="100"/>
      <c r="F30" s="100"/>
      <c r="G30" s="100"/>
      <c r="H30" s="100"/>
      <c r="I30" s="100"/>
      <c r="J30" s="100"/>
      <c r="K30" s="100"/>
      <c r="M30" s="14"/>
    </row>
    <row r="31" spans="1:13">
      <c r="A31" s="3158"/>
      <c r="B31" s="3135"/>
      <c r="C31" s="592" t="s">
        <v>54</v>
      </c>
      <c r="D31" s="271" t="s">
        <v>175</v>
      </c>
      <c r="E31" s="101"/>
      <c r="F31" s="593" t="s">
        <v>55</v>
      </c>
      <c r="G31" s="271" t="s">
        <v>196</v>
      </c>
      <c r="H31" s="101"/>
      <c r="I31" s="165"/>
      <c r="J31" s="101"/>
      <c r="K31" s="101"/>
      <c r="M31" s="14"/>
    </row>
    <row r="32" spans="1:13" ht="16.5" thickBot="1">
      <c r="A32" s="3158"/>
      <c r="B32" s="3135"/>
      <c r="C32" s="154"/>
      <c r="D32" s="102"/>
      <c r="E32" s="103"/>
      <c r="F32" s="155"/>
      <c r="G32" s="103"/>
      <c r="H32" s="103"/>
      <c r="I32" s="169"/>
      <c r="J32" s="103"/>
      <c r="K32" s="103"/>
      <c r="L32" s="115"/>
      <c r="M32" s="143"/>
    </row>
    <row r="33" spans="1:13">
      <c r="A33" s="3158"/>
      <c r="B33" s="3164" t="s">
        <v>56</v>
      </c>
      <c r="C33" s="105"/>
      <c r="D33" s="105"/>
      <c r="E33" s="105"/>
      <c r="F33" s="105"/>
      <c r="G33" s="105"/>
      <c r="H33" s="105"/>
      <c r="I33" s="105"/>
      <c r="J33" s="105"/>
      <c r="K33" s="105"/>
      <c r="L33" s="105"/>
      <c r="M33" s="106"/>
    </row>
    <row r="34" spans="1:13">
      <c r="A34" s="3158"/>
      <c r="B34" s="3047"/>
      <c r="C34" s="107"/>
      <c r="D34" s="461">
        <v>2018</v>
      </c>
      <c r="E34" s="461"/>
      <c r="F34" s="461">
        <v>2019</v>
      </c>
      <c r="G34" s="461"/>
      <c r="H34" s="108">
        <v>2020</v>
      </c>
      <c r="I34" s="108"/>
      <c r="J34" s="108">
        <v>2021</v>
      </c>
      <c r="K34" s="461"/>
      <c r="L34" s="461">
        <v>2022</v>
      </c>
      <c r="M34" s="106"/>
    </row>
    <row r="35" spans="1:13">
      <c r="A35" s="3158"/>
      <c r="B35" s="3047"/>
      <c r="C35" s="107"/>
      <c r="D35" s="274"/>
      <c r="E35" s="383"/>
      <c r="F35" s="274">
        <v>1</v>
      </c>
      <c r="G35" s="383"/>
      <c r="H35" s="274"/>
      <c r="I35" s="383"/>
      <c r="J35" s="274"/>
      <c r="K35" s="383"/>
      <c r="L35" s="274"/>
      <c r="M35" s="385"/>
    </row>
    <row r="36" spans="1:13">
      <c r="A36" s="3158"/>
      <c r="B36" s="3047"/>
      <c r="C36" s="107"/>
      <c r="D36" s="461">
        <v>2023</v>
      </c>
      <c r="E36" s="461"/>
      <c r="F36" s="461">
        <v>2024</v>
      </c>
      <c r="G36" s="461"/>
      <c r="H36" s="108">
        <v>2025</v>
      </c>
      <c r="I36" s="108"/>
      <c r="J36" s="108">
        <v>2026</v>
      </c>
      <c r="K36" s="461"/>
      <c r="L36" s="461">
        <v>2027</v>
      </c>
      <c r="M36" s="83"/>
    </row>
    <row r="37" spans="1:13">
      <c r="A37" s="3158"/>
      <c r="B37" s="3047"/>
      <c r="C37" s="107"/>
      <c r="D37" s="274"/>
      <c r="E37" s="383"/>
      <c r="F37" s="274"/>
      <c r="G37" s="383"/>
      <c r="H37" s="274"/>
      <c r="I37" s="383"/>
      <c r="J37" s="274"/>
      <c r="K37" s="383"/>
      <c r="L37" s="274"/>
      <c r="M37" s="385"/>
    </row>
    <row r="38" spans="1:13">
      <c r="A38" s="3158"/>
      <c r="B38" s="3047"/>
      <c r="C38" s="107"/>
      <c r="D38" s="461">
        <v>2028</v>
      </c>
      <c r="E38" s="461"/>
      <c r="F38" s="461">
        <v>2029</v>
      </c>
      <c r="G38" s="461"/>
      <c r="H38" s="108">
        <v>2030</v>
      </c>
      <c r="I38" s="108"/>
      <c r="J38" s="108">
        <v>2031</v>
      </c>
      <c r="K38" s="461"/>
      <c r="L38" s="461" t="s">
        <v>71</v>
      </c>
      <c r="M38" s="385"/>
    </row>
    <row r="39" spans="1:13">
      <c r="A39" s="3158"/>
      <c r="B39" s="3047"/>
      <c r="C39" s="107"/>
      <c r="D39" s="274"/>
      <c r="E39" s="383"/>
      <c r="F39" s="273"/>
      <c r="G39" s="134"/>
      <c r="H39" s="3132"/>
      <c r="I39" s="3132"/>
      <c r="J39" s="109"/>
      <c r="K39" s="384"/>
      <c r="L39" s="109"/>
      <c r="M39" s="385"/>
    </row>
    <row r="40" spans="1:13">
      <c r="A40" s="3158"/>
      <c r="B40" s="3047"/>
      <c r="C40" s="107"/>
      <c r="D40" s="109" t="s">
        <v>71</v>
      </c>
      <c r="E40" s="384"/>
      <c r="F40" s="109" t="s">
        <v>72</v>
      </c>
      <c r="G40" s="384"/>
      <c r="H40" s="109"/>
      <c r="I40" s="384"/>
      <c r="J40" s="109"/>
      <c r="K40" s="384"/>
      <c r="L40" s="109"/>
      <c r="M40" s="385"/>
    </row>
    <row r="41" spans="1:13">
      <c r="A41" s="3158"/>
      <c r="B41" s="3047"/>
      <c r="C41" s="107"/>
      <c r="D41" s="274"/>
      <c r="E41" s="383"/>
      <c r="F41" s="3133">
        <v>1</v>
      </c>
      <c r="G41" s="3134"/>
      <c r="H41" s="3132"/>
      <c r="I41" s="3132"/>
      <c r="J41" s="109"/>
      <c r="K41" s="384"/>
      <c r="L41" s="109"/>
      <c r="M41" s="385"/>
    </row>
    <row r="42" spans="1:13" ht="16.5" thickBot="1">
      <c r="A42" s="3158"/>
      <c r="B42" s="3165"/>
      <c r="C42" s="107"/>
      <c r="D42" s="109"/>
      <c r="E42" s="384"/>
      <c r="F42" s="109"/>
      <c r="G42" s="384"/>
      <c r="H42" s="109"/>
      <c r="I42" s="384"/>
      <c r="J42" s="109"/>
      <c r="K42" s="384"/>
      <c r="L42" s="109"/>
      <c r="M42" s="385"/>
    </row>
    <row r="43" spans="1:13" ht="18" customHeight="1">
      <c r="A43" s="3158"/>
      <c r="B43" s="3135" t="s">
        <v>73</v>
      </c>
      <c r="C43" s="157"/>
      <c r="D43" s="158"/>
      <c r="E43" s="158"/>
      <c r="F43" s="158"/>
      <c r="G43" s="158"/>
      <c r="H43" s="158"/>
      <c r="I43" s="158"/>
      <c r="J43" s="158"/>
      <c r="K43" s="158"/>
      <c r="M43" s="14"/>
    </row>
    <row r="44" spans="1:13">
      <c r="A44" s="3158"/>
      <c r="B44" s="3135"/>
      <c r="C44" s="53"/>
      <c r="D44" s="112" t="s">
        <v>74</v>
      </c>
      <c r="E44" s="113" t="s">
        <v>75</v>
      </c>
      <c r="F44" s="3072" t="s">
        <v>76</v>
      </c>
      <c r="G44" s="3137" t="s">
        <v>197</v>
      </c>
      <c r="H44" s="461"/>
      <c r="I44" s="454" t="s">
        <v>39</v>
      </c>
      <c r="J44" s="454"/>
      <c r="K44" s="454"/>
      <c r="M44" s="14"/>
    </row>
    <row r="45" spans="1:13">
      <c r="A45" s="3158"/>
      <c r="B45" s="3135"/>
      <c r="C45" s="53"/>
      <c r="D45" s="275" t="s">
        <v>36</v>
      </c>
      <c r="E45" s="275"/>
      <c r="F45" s="3072"/>
      <c r="G45" s="3138"/>
      <c r="H45" s="593"/>
      <c r="I45" s="3139" t="s">
        <v>145</v>
      </c>
      <c r="J45" s="3139"/>
      <c r="M45" s="14"/>
    </row>
    <row r="46" spans="1:13">
      <c r="A46" s="3158"/>
      <c r="B46" s="3136"/>
      <c r="C46" s="181"/>
      <c r="D46" s="115"/>
      <c r="E46" s="115"/>
      <c r="F46" s="115"/>
      <c r="G46" s="115"/>
      <c r="H46" s="115"/>
      <c r="I46" s="115"/>
      <c r="J46" s="115"/>
      <c r="K46" s="115"/>
      <c r="M46" s="14"/>
    </row>
    <row r="47" spans="1:13" ht="159.75" customHeight="1">
      <c r="A47" s="3158"/>
      <c r="B47" s="259" t="s">
        <v>78</v>
      </c>
      <c r="C47" s="3065" t="s">
        <v>198</v>
      </c>
      <c r="D47" s="3066"/>
      <c r="E47" s="3066"/>
      <c r="F47" s="3066"/>
      <c r="G47" s="3066"/>
      <c r="H47" s="3066"/>
      <c r="I47" s="3066"/>
      <c r="J47" s="3066"/>
      <c r="K47" s="3066"/>
      <c r="L47" s="3066"/>
      <c r="M47" s="3067"/>
    </row>
    <row r="48" spans="1:13">
      <c r="A48" s="3158"/>
      <c r="B48" s="259" t="s">
        <v>79</v>
      </c>
      <c r="C48" s="3065" t="s">
        <v>199</v>
      </c>
      <c r="D48" s="3066"/>
      <c r="E48" s="3066"/>
      <c r="F48" s="3066"/>
      <c r="G48" s="3066"/>
      <c r="H48" s="3066"/>
      <c r="I48" s="3066"/>
      <c r="J48" s="3066"/>
      <c r="K48" s="3066"/>
      <c r="L48" s="3066"/>
      <c r="M48" s="3067"/>
    </row>
    <row r="49" spans="1:13">
      <c r="A49" s="3158"/>
      <c r="B49" s="259" t="s">
        <v>80</v>
      </c>
      <c r="C49" s="3140">
        <v>15</v>
      </c>
      <c r="D49" s="3141"/>
      <c r="E49" s="3141"/>
      <c r="F49" s="3141"/>
      <c r="G49" s="3141"/>
      <c r="H49" s="3141"/>
      <c r="I49" s="3141"/>
      <c r="J49" s="3141"/>
      <c r="K49" s="3141"/>
      <c r="L49" s="3141"/>
      <c r="M49" s="3142"/>
    </row>
    <row r="50" spans="1:13" ht="16.5" thickBot="1">
      <c r="A50" s="3159"/>
      <c r="B50" s="277" t="s">
        <v>81</v>
      </c>
      <c r="C50" s="278" t="s">
        <v>133</v>
      </c>
      <c r="D50" s="279"/>
      <c r="E50" s="279"/>
      <c r="F50" s="279"/>
      <c r="G50" s="279"/>
      <c r="H50" s="279"/>
      <c r="I50" s="279"/>
      <c r="J50" s="279"/>
      <c r="K50" s="279"/>
      <c r="L50" s="279"/>
      <c r="M50" s="280"/>
    </row>
    <row r="51" spans="1:13" ht="15.75" customHeight="1">
      <c r="A51" s="3143" t="s">
        <v>82</v>
      </c>
      <c r="B51" s="281" t="s">
        <v>83</v>
      </c>
      <c r="C51" s="3145" t="s">
        <v>200</v>
      </c>
      <c r="D51" s="3146"/>
      <c r="E51" s="3146"/>
      <c r="F51" s="3146"/>
      <c r="G51" s="3146"/>
      <c r="H51" s="3146"/>
      <c r="I51" s="3146"/>
      <c r="J51" s="3146"/>
      <c r="K51" s="3146"/>
      <c r="L51" s="3146"/>
      <c r="M51" s="3147"/>
    </row>
    <row r="52" spans="1:13">
      <c r="A52" s="3143"/>
      <c r="B52" s="119" t="s">
        <v>85</v>
      </c>
      <c r="C52" s="3148" t="s">
        <v>201</v>
      </c>
      <c r="D52" s="3149"/>
      <c r="E52" s="3149"/>
      <c r="F52" s="3149"/>
      <c r="G52" s="3149"/>
      <c r="H52" s="3149"/>
      <c r="I52" s="3149"/>
      <c r="J52" s="3149"/>
      <c r="K52" s="3149"/>
      <c r="L52" s="3149"/>
      <c r="M52" s="3150"/>
    </row>
    <row r="53" spans="1:13">
      <c r="A53" s="3143"/>
      <c r="B53" s="119" t="s">
        <v>87</v>
      </c>
      <c r="C53" s="3148" t="s">
        <v>186</v>
      </c>
      <c r="D53" s="3149"/>
      <c r="E53" s="3149"/>
      <c r="F53" s="3149"/>
      <c r="G53" s="3149"/>
      <c r="H53" s="3149"/>
      <c r="I53" s="3149"/>
      <c r="J53" s="3149"/>
      <c r="K53" s="3149"/>
      <c r="L53" s="3149"/>
      <c r="M53" s="3150"/>
    </row>
    <row r="54" spans="1:13" ht="15.75" customHeight="1">
      <c r="A54" s="3143"/>
      <c r="B54" s="122" t="s">
        <v>89</v>
      </c>
      <c r="C54" s="3148" t="s">
        <v>202</v>
      </c>
      <c r="D54" s="3149"/>
      <c r="E54" s="3149"/>
      <c r="F54" s="3149"/>
      <c r="G54" s="3149"/>
      <c r="H54" s="3149"/>
      <c r="I54" s="3149"/>
      <c r="J54" s="3149"/>
      <c r="K54" s="3149"/>
      <c r="L54" s="3149"/>
      <c r="M54" s="3150"/>
    </row>
    <row r="55" spans="1:13" ht="15.75" customHeight="1">
      <c r="A55" s="3143"/>
      <c r="B55" s="119" t="s">
        <v>91</v>
      </c>
      <c r="C55" s="3151" t="s">
        <v>203</v>
      </c>
      <c r="D55" s="3152"/>
      <c r="E55" s="3152"/>
      <c r="F55" s="3152"/>
      <c r="G55" s="3152"/>
      <c r="H55" s="3152"/>
      <c r="I55" s="3152"/>
      <c r="J55" s="3152"/>
      <c r="K55" s="3152"/>
      <c r="L55" s="3152"/>
      <c r="M55" s="3153"/>
    </row>
    <row r="56" spans="1:13" ht="16.5" thickBot="1">
      <c r="A56" s="3144"/>
      <c r="B56" s="284" t="s">
        <v>93</v>
      </c>
      <c r="C56" s="3154">
        <v>3387000</v>
      </c>
      <c r="D56" s="3155"/>
      <c r="E56" s="3155"/>
      <c r="F56" s="3155"/>
      <c r="G56" s="3155"/>
      <c r="H56" s="3155"/>
      <c r="I56" s="3155"/>
      <c r="J56" s="3155"/>
      <c r="K56" s="3155"/>
      <c r="L56" s="3155"/>
      <c r="M56" s="3156"/>
    </row>
    <row r="57" spans="1:13" ht="15.75" customHeight="1">
      <c r="A57" s="3166" t="s">
        <v>95</v>
      </c>
      <c r="B57" s="285" t="s">
        <v>96</v>
      </c>
      <c r="C57" s="3167" t="s">
        <v>204</v>
      </c>
      <c r="D57" s="3168"/>
      <c r="E57" s="3168"/>
      <c r="F57" s="3168"/>
      <c r="G57" s="3168"/>
      <c r="H57" s="3168"/>
      <c r="I57" s="3168"/>
      <c r="J57" s="3168"/>
      <c r="K57" s="3168"/>
      <c r="L57" s="3168"/>
      <c r="M57" s="3169"/>
    </row>
    <row r="58" spans="1:13" ht="30" customHeight="1">
      <c r="A58" s="3143"/>
      <c r="B58" s="123" t="s">
        <v>98</v>
      </c>
      <c r="C58" s="3054" t="s">
        <v>205</v>
      </c>
      <c r="D58" s="3055"/>
      <c r="E58" s="3055"/>
      <c r="F58" s="3055"/>
      <c r="G58" s="3055"/>
      <c r="H58" s="3055"/>
      <c r="I58" s="3055"/>
      <c r="J58" s="3055"/>
      <c r="K58" s="3055"/>
      <c r="L58" s="3055"/>
      <c r="M58" s="3056"/>
    </row>
    <row r="59" spans="1:13" ht="30" customHeight="1" thickBot="1">
      <c r="A59" s="3143"/>
      <c r="B59" s="286" t="s">
        <v>12</v>
      </c>
      <c r="C59" s="3154" t="s">
        <v>187</v>
      </c>
      <c r="D59" s="3155"/>
      <c r="E59" s="3155"/>
      <c r="F59" s="3155"/>
      <c r="G59" s="3155"/>
      <c r="H59" s="3155"/>
      <c r="I59" s="3155"/>
      <c r="J59" s="3155"/>
      <c r="K59" s="3155"/>
      <c r="L59" s="3155"/>
      <c r="M59" s="3156"/>
    </row>
    <row r="60" spans="1:13" ht="16.5" customHeight="1" thickBot="1">
      <c r="A60" s="2139" t="s">
        <v>100</v>
      </c>
      <c r="B60" s="287"/>
      <c r="C60" s="3170"/>
      <c r="D60" s="3171"/>
      <c r="E60" s="3171"/>
      <c r="F60" s="3171"/>
      <c r="G60" s="3171"/>
      <c r="H60" s="3171"/>
      <c r="I60" s="3171"/>
      <c r="J60" s="3171"/>
      <c r="K60" s="3171"/>
      <c r="L60" s="3171"/>
      <c r="M60" s="3172"/>
    </row>
  </sheetData>
  <mergeCells count="43">
    <mergeCell ref="A57:A59"/>
    <mergeCell ref="C57:M57"/>
    <mergeCell ref="C58:M58"/>
    <mergeCell ref="C59:M59"/>
    <mergeCell ref="C60:M60"/>
    <mergeCell ref="C47:M47"/>
    <mergeCell ref="C48:M48"/>
    <mergeCell ref="C49:M49"/>
    <mergeCell ref="A51:A56"/>
    <mergeCell ref="C51:M51"/>
    <mergeCell ref="C52:M52"/>
    <mergeCell ref="C53:M53"/>
    <mergeCell ref="C54:M54"/>
    <mergeCell ref="C55:M55"/>
    <mergeCell ref="C56:M56"/>
    <mergeCell ref="A15:A50"/>
    <mergeCell ref="C16:M16"/>
    <mergeCell ref="B17:B22"/>
    <mergeCell ref="B23:B26"/>
    <mergeCell ref="B30:B32"/>
    <mergeCell ref="B33:B42"/>
    <mergeCell ref="H39:I39"/>
    <mergeCell ref="F41:G41"/>
    <mergeCell ref="H41:I41"/>
    <mergeCell ref="B43:B46"/>
    <mergeCell ref="F44:F45"/>
    <mergeCell ref="G44:G45"/>
    <mergeCell ref="I45:J45"/>
    <mergeCell ref="B1:M1"/>
    <mergeCell ref="A2:A14"/>
    <mergeCell ref="C2:M2"/>
    <mergeCell ref="C3:M3"/>
    <mergeCell ref="B8:B10"/>
    <mergeCell ref="C9:D9"/>
    <mergeCell ref="F9:G9"/>
    <mergeCell ref="I9:J9"/>
    <mergeCell ref="C10:D10"/>
    <mergeCell ref="F10:G10"/>
    <mergeCell ref="I10:J10"/>
    <mergeCell ref="C11:M11"/>
    <mergeCell ref="C12:M12"/>
    <mergeCell ref="C13:M13"/>
    <mergeCell ref="C14:M14"/>
  </mergeCells>
  <dataValidations count="5">
    <dataValidation allowBlank="1" showInputMessage="1" showErrorMessage="1" prompt="Incluir una ficha por cada indicador, ya sea de producto o de resultado" sqref="B1" xr:uid="{00000000-0002-0000-1000-000000000000}"/>
    <dataValidation allowBlank="1" showInputMessage="1" showErrorMessage="1" prompt="Selecciones de la lista desplegable" sqref="B15" xr:uid="{00000000-0002-0000-1000-000001000000}"/>
    <dataValidation allowBlank="1" showInputMessage="1" showErrorMessage="1" prompt="Seleccione de la lista desplegable" sqref="B4 B7 H7" xr:uid="{00000000-0002-0000-1000-000002000000}"/>
    <dataValidation type="list" allowBlank="1" showInputMessage="1" showErrorMessage="1" sqref="I7" xr:uid="{00000000-0002-0000-1000-000003000000}">
      <formula1>INDIRECT(C7)</formula1>
    </dataValidation>
    <dataValidation allowBlank="1" sqref="D34:L34 D36:L36 D38:L38" xr:uid="{00000000-0002-0000-1000-000004000000}"/>
  </dataValidations>
  <hyperlinks>
    <hyperlink ref="C55" r:id="rId1" xr:uid="{00000000-0004-0000-1000-000000000000}"/>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FF"/>
  </sheetPr>
  <dimension ref="A1:M62"/>
  <sheetViews>
    <sheetView showGridLines="0" workbookViewId="0">
      <selection activeCell="B7" sqref="B7"/>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65"/>
      <c r="B1" s="66" t="s">
        <v>249</v>
      </c>
      <c r="C1" s="67"/>
      <c r="D1" s="67"/>
      <c r="E1" s="67"/>
      <c r="F1" s="67"/>
      <c r="G1" s="67"/>
      <c r="H1" s="67"/>
      <c r="I1" s="67"/>
      <c r="J1" s="67"/>
      <c r="K1" s="67"/>
      <c r="L1" s="67"/>
      <c r="M1" s="68"/>
    </row>
    <row r="2" spans="1:13" ht="31.5" customHeight="1">
      <c r="A2" s="3176" t="s">
        <v>0</v>
      </c>
      <c r="B2" s="272" t="s">
        <v>1</v>
      </c>
      <c r="C2" s="3124" t="s">
        <v>231</v>
      </c>
      <c r="D2" s="3125"/>
      <c r="E2" s="3125"/>
      <c r="F2" s="3125"/>
      <c r="G2" s="3125"/>
      <c r="H2" s="3125"/>
      <c r="I2" s="3125"/>
      <c r="J2" s="3125"/>
      <c r="K2" s="3125"/>
      <c r="L2" s="3125"/>
      <c r="M2" s="3126"/>
    </row>
    <row r="3" spans="1:13" ht="31.5">
      <c r="A3" s="3177"/>
      <c r="B3" s="251" t="s">
        <v>3</v>
      </c>
      <c r="C3" s="3054" t="s">
        <v>232</v>
      </c>
      <c r="D3" s="3055"/>
      <c r="E3" s="3055"/>
      <c r="F3" s="3055"/>
      <c r="G3" s="3055"/>
      <c r="H3" s="3055"/>
      <c r="I3" s="3055"/>
      <c r="J3" s="3055"/>
      <c r="K3" s="3055"/>
      <c r="L3" s="3055"/>
      <c r="M3" s="3056"/>
    </row>
    <row r="4" spans="1:13" ht="27" customHeight="1">
      <c r="A4" s="3177"/>
      <c r="B4" s="72" t="s">
        <v>131</v>
      </c>
      <c r="C4" s="132" t="s">
        <v>75</v>
      </c>
      <c r="D4" s="133"/>
      <c r="E4" s="134"/>
      <c r="F4" s="3057" t="s">
        <v>132</v>
      </c>
      <c r="G4" s="3058"/>
      <c r="H4" s="331"/>
      <c r="I4" s="120"/>
      <c r="J4" s="120"/>
      <c r="K4" s="120"/>
      <c r="L4" s="120"/>
      <c r="M4" s="121"/>
    </row>
    <row r="5" spans="1:13" ht="27" customHeight="1">
      <c r="A5" s="3177"/>
      <c r="B5" s="72" t="s">
        <v>7</v>
      </c>
      <c r="C5" s="3054"/>
      <c r="D5" s="3055"/>
      <c r="E5" s="3055"/>
      <c r="F5" s="3055"/>
      <c r="G5" s="3055"/>
      <c r="H5" s="3055"/>
      <c r="I5" s="3055"/>
      <c r="J5" s="3055"/>
      <c r="K5" s="3055"/>
      <c r="L5" s="3055"/>
      <c r="M5" s="121"/>
    </row>
    <row r="6" spans="1:13">
      <c r="A6" s="3177"/>
      <c r="B6" s="72" t="s">
        <v>9</v>
      </c>
      <c r="C6" s="3054"/>
      <c r="D6" s="3055"/>
      <c r="E6" s="3055"/>
      <c r="F6" s="3055"/>
      <c r="G6" s="3055"/>
      <c r="H6" s="3055"/>
      <c r="I6" s="3055"/>
      <c r="J6" s="3055"/>
      <c r="K6" s="3055"/>
      <c r="L6" s="3055"/>
      <c r="M6" s="3056"/>
    </row>
    <row r="7" spans="1:13">
      <c r="A7" s="3177"/>
      <c r="B7" s="251" t="s">
        <v>11</v>
      </c>
      <c r="C7" s="3059"/>
      <c r="D7" s="3060"/>
      <c r="E7" s="136"/>
      <c r="F7" s="136"/>
      <c r="G7" s="137"/>
      <c r="H7" s="138" t="s">
        <v>12</v>
      </c>
      <c r="I7" s="3061"/>
      <c r="J7" s="3060"/>
      <c r="K7" s="3060"/>
      <c r="L7" s="3060"/>
      <c r="M7" s="3062"/>
    </row>
    <row r="8" spans="1:13">
      <c r="A8" s="3177"/>
      <c r="B8" s="3178" t="s">
        <v>13</v>
      </c>
      <c r="C8" s="518"/>
      <c r="D8" s="519"/>
      <c r="E8" s="519"/>
      <c r="F8" s="519"/>
      <c r="G8" s="519"/>
      <c r="H8" s="519"/>
      <c r="I8" s="519"/>
      <c r="J8" s="519"/>
      <c r="K8" s="519"/>
      <c r="L8" s="141"/>
      <c r="M8" s="142"/>
    </row>
    <row r="9" spans="1:13">
      <c r="A9" s="3177"/>
      <c r="B9" s="3179"/>
      <c r="C9" s="3063" t="s">
        <v>233</v>
      </c>
      <c r="D9" s="3064"/>
      <c r="E9" s="252"/>
      <c r="F9" s="3064"/>
      <c r="G9" s="3064"/>
      <c r="H9" s="252"/>
      <c r="I9" s="3064"/>
      <c r="J9" s="3064"/>
      <c r="K9" s="252"/>
      <c r="M9" s="14"/>
    </row>
    <row r="10" spans="1:13">
      <c r="A10" s="3177"/>
      <c r="B10" s="3180"/>
      <c r="C10" s="3063" t="s">
        <v>17</v>
      </c>
      <c r="D10" s="3064"/>
      <c r="E10" s="71"/>
      <c r="F10" s="3064" t="s">
        <v>17</v>
      </c>
      <c r="G10" s="3064"/>
      <c r="H10" s="71"/>
      <c r="I10" s="3064" t="s">
        <v>17</v>
      </c>
      <c r="J10" s="3064"/>
      <c r="K10" s="71"/>
      <c r="L10" s="115"/>
      <c r="M10" s="143"/>
    </row>
    <row r="11" spans="1:13" ht="141" customHeight="1">
      <c r="A11" s="3177"/>
      <c r="B11" s="251" t="s">
        <v>136</v>
      </c>
      <c r="C11" s="3173" t="s">
        <v>234</v>
      </c>
      <c r="D11" s="3174"/>
      <c r="E11" s="3174"/>
      <c r="F11" s="3174"/>
      <c r="G11" s="3174"/>
      <c r="H11" s="3174"/>
      <c r="I11" s="3174"/>
      <c r="J11" s="3174"/>
      <c r="K11" s="3174"/>
      <c r="L11" s="3174"/>
      <c r="M11" s="3175"/>
    </row>
    <row r="12" spans="1:13" ht="126" customHeight="1">
      <c r="A12" s="3177"/>
      <c r="B12" s="259" t="s">
        <v>18</v>
      </c>
      <c r="C12" s="3181" t="s">
        <v>235</v>
      </c>
      <c r="D12" s="3182"/>
      <c r="E12" s="3182"/>
      <c r="F12" s="3182"/>
      <c r="G12" s="3182"/>
      <c r="H12" s="3182"/>
      <c r="I12" s="3182"/>
      <c r="J12" s="3182"/>
      <c r="K12" s="3182"/>
      <c r="L12" s="3182"/>
      <c r="M12" s="3183"/>
    </row>
    <row r="13" spans="1:13" ht="47.25">
      <c r="A13" s="3177"/>
      <c r="B13" s="251" t="s">
        <v>19</v>
      </c>
      <c r="C13" s="3065" t="s">
        <v>236</v>
      </c>
      <c r="D13" s="3066"/>
      <c r="E13" s="3066"/>
      <c r="F13" s="3066"/>
      <c r="G13" s="3066"/>
      <c r="H13" s="3066"/>
      <c r="I13" s="3066"/>
      <c r="J13" s="3066"/>
      <c r="K13" s="3066"/>
      <c r="L13" s="3066"/>
      <c r="M13" s="3067"/>
    </row>
    <row r="14" spans="1:13" ht="24.75" customHeight="1">
      <c r="A14" s="3177"/>
      <c r="B14" s="3178" t="s">
        <v>140</v>
      </c>
      <c r="C14" s="3049" t="s">
        <v>219</v>
      </c>
      <c r="D14" s="3050"/>
      <c r="E14" s="144" t="s">
        <v>142</v>
      </c>
      <c r="F14" s="3083" t="s">
        <v>237</v>
      </c>
      <c r="G14" s="3050"/>
      <c r="H14" s="3050"/>
      <c r="I14" s="3050"/>
      <c r="J14" s="3050"/>
      <c r="K14" s="3050"/>
      <c r="L14" s="3050"/>
      <c r="M14" s="3184"/>
    </row>
    <row r="15" spans="1:13">
      <c r="A15" s="3177"/>
      <c r="B15" s="3179"/>
      <c r="C15" s="3049"/>
      <c r="D15" s="3050"/>
      <c r="E15" s="3050"/>
      <c r="F15" s="3050"/>
      <c r="G15" s="3050"/>
      <c r="H15" s="3050"/>
      <c r="I15" s="3050"/>
      <c r="J15" s="3050"/>
      <c r="K15" s="3050"/>
      <c r="L15" s="3050"/>
      <c r="M15" s="3184"/>
    </row>
    <row r="16" spans="1:13">
      <c r="A16" s="3186" t="s">
        <v>22</v>
      </c>
      <c r="B16" s="251" t="s">
        <v>144</v>
      </c>
      <c r="C16" s="3065" t="s">
        <v>238</v>
      </c>
      <c r="D16" s="3066"/>
      <c r="E16" s="3066"/>
      <c r="F16" s="3066"/>
      <c r="G16" s="3066"/>
      <c r="H16" s="3066"/>
      <c r="I16" s="3066"/>
      <c r="J16" s="3066"/>
      <c r="K16" s="3066"/>
      <c r="L16" s="3066"/>
      <c r="M16" s="3067"/>
    </row>
    <row r="17" spans="1:13">
      <c r="A17" s="3187"/>
      <c r="B17" s="251" t="s">
        <v>110</v>
      </c>
      <c r="C17" s="3049" t="s">
        <v>239</v>
      </c>
      <c r="D17" s="3050"/>
      <c r="E17" s="3050"/>
      <c r="F17" s="3050"/>
      <c r="G17" s="3050"/>
      <c r="H17" s="3050"/>
      <c r="I17" s="3050"/>
      <c r="J17" s="3050"/>
      <c r="K17" s="3050"/>
      <c r="L17" s="3050"/>
      <c r="M17" s="3184"/>
    </row>
    <row r="18" spans="1:13" ht="8.25" customHeight="1">
      <c r="A18" s="3187"/>
      <c r="B18" s="3178" t="s">
        <v>26</v>
      </c>
      <c r="C18" s="145"/>
      <c r="D18" s="466"/>
      <c r="E18" s="466"/>
      <c r="F18" s="466"/>
      <c r="G18" s="466"/>
      <c r="H18" s="466"/>
      <c r="I18" s="466"/>
      <c r="J18" s="466"/>
      <c r="K18" s="466"/>
      <c r="L18" s="466"/>
      <c r="M18" s="79"/>
    </row>
    <row r="19" spans="1:13" ht="9" customHeight="1">
      <c r="A19" s="3187"/>
      <c r="B19" s="3179"/>
      <c r="C19" s="146"/>
      <c r="D19" s="81"/>
      <c r="E19" s="82"/>
      <c r="F19" s="81"/>
      <c r="G19" s="82"/>
      <c r="H19" s="81"/>
      <c r="I19" s="82"/>
      <c r="J19" s="81"/>
      <c r="K19" s="82"/>
      <c r="L19" s="82"/>
      <c r="M19" s="83"/>
    </row>
    <row r="20" spans="1:13">
      <c r="A20" s="3187"/>
      <c r="B20" s="3179"/>
      <c r="C20" s="147" t="s">
        <v>27</v>
      </c>
      <c r="D20" s="148"/>
      <c r="E20" s="149" t="s">
        <v>28</v>
      </c>
      <c r="F20" s="148"/>
      <c r="G20" s="149" t="s">
        <v>29</v>
      </c>
      <c r="H20" s="148"/>
      <c r="I20" s="149" t="s">
        <v>30</v>
      </c>
      <c r="J20" s="150"/>
      <c r="K20" s="149"/>
      <c r="L20" s="149"/>
      <c r="M20" s="151"/>
    </row>
    <row r="21" spans="1:13">
      <c r="A21" s="3187"/>
      <c r="B21" s="3179"/>
      <c r="C21" s="147" t="s">
        <v>32</v>
      </c>
      <c r="D21" s="276"/>
      <c r="E21" s="149" t="s">
        <v>33</v>
      </c>
      <c r="F21" s="152"/>
      <c r="G21" s="149" t="s">
        <v>34</v>
      </c>
      <c r="H21" s="152"/>
      <c r="I21" s="149"/>
      <c r="J21" s="153"/>
      <c r="K21" s="149"/>
      <c r="L21" s="149"/>
      <c r="M21" s="151"/>
    </row>
    <row r="22" spans="1:13">
      <c r="A22" s="3187"/>
      <c r="B22" s="3179"/>
      <c r="C22" s="147" t="s">
        <v>147</v>
      </c>
      <c r="D22" s="276"/>
      <c r="E22" s="149" t="s">
        <v>148</v>
      </c>
      <c r="F22" s="276"/>
      <c r="G22" s="149" t="s">
        <v>35</v>
      </c>
      <c r="H22" s="152"/>
      <c r="I22" s="149"/>
      <c r="J22" s="153"/>
      <c r="K22" s="149"/>
      <c r="L22" s="149"/>
      <c r="M22" s="151"/>
    </row>
    <row r="23" spans="1:13">
      <c r="A23" s="3187"/>
      <c r="B23" s="3179"/>
      <c r="C23" s="147" t="s">
        <v>38</v>
      </c>
      <c r="D23" s="152" t="s">
        <v>77</v>
      </c>
      <c r="E23" s="149" t="s">
        <v>39</v>
      </c>
      <c r="F23" s="447"/>
      <c r="G23" s="447"/>
      <c r="H23" s="447"/>
      <c r="I23" s="447"/>
      <c r="J23" s="447"/>
      <c r="K23" s="447"/>
      <c r="L23" s="447"/>
      <c r="M23" s="89"/>
    </row>
    <row r="24" spans="1:13" ht="9.75" customHeight="1">
      <c r="A24" s="3187"/>
      <c r="B24" s="3180"/>
      <c r="C24" s="154"/>
      <c r="D24" s="155"/>
      <c r="E24" s="155"/>
      <c r="F24" s="155"/>
      <c r="G24" s="155"/>
      <c r="H24" s="155"/>
      <c r="I24" s="155"/>
      <c r="J24" s="155"/>
      <c r="K24" s="155"/>
      <c r="L24" s="155"/>
      <c r="M24" s="156"/>
    </row>
    <row r="25" spans="1:13">
      <c r="A25" s="3187"/>
      <c r="B25" s="3178" t="s">
        <v>40</v>
      </c>
      <c r="C25" s="157"/>
      <c r="D25" s="158"/>
      <c r="E25" s="158"/>
      <c r="F25" s="158"/>
      <c r="G25" s="158"/>
      <c r="H25" s="158"/>
      <c r="I25" s="158"/>
      <c r="J25" s="158"/>
      <c r="K25" s="158"/>
      <c r="L25" s="141"/>
      <c r="M25" s="142"/>
    </row>
    <row r="26" spans="1:13">
      <c r="A26" s="3187"/>
      <c r="B26" s="3179"/>
      <c r="C26" s="147" t="s">
        <v>41</v>
      </c>
      <c r="D26" s="152"/>
      <c r="E26" s="593"/>
      <c r="F26" s="149" t="s">
        <v>42</v>
      </c>
      <c r="G26" s="276"/>
      <c r="H26" s="593"/>
      <c r="I26" s="149" t="s">
        <v>43</v>
      </c>
      <c r="J26" s="276" t="s">
        <v>77</v>
      </c>
      <c r="K26" s="593"/>
      <c r="M26" s="14"/>
    </row>
    <row r="27" spans="1:13">
      <c r="A27" s="3187"/>
      <c r="B27" s="3179"/>
      <c r="C27" s="147" t="s">
        <v>44</v>
      </c>
      <c r="D27" s="37"/>
      <c r="F27" s="149" t="s">
        <v>45</v>
      </c>
      <c r="G27" s="152"/>
      <c r="I27" s="38"/>
      <c r="K27" s="252"/>
      <c r="M27" s="14"/>
    </row>
    <row r="28" spans="1:13">
      <c r="A28" s="3187"/>
      <c r="B28" s="3180"/>
      <c r="C28" s="159"/>
      <c r="D28" s="160"/>
      <c r="E28" s="160"/>
      <c r="F28" s="160"/>
      <c r="G28" s="160"/>
      <c r="H28" s="160"/>
      <c r="I28" s="160"/>
      <c r="J28" s="160"/>
      <c r="K28" s="160"/>
      <c r="L28" s="115"/>
      <c r="M28" s="143"/>
    </row>
    <row r="29" spans="1:13">
      <c r="A29" s="3187"/>
      <c r="B29" s="95" t="s">
        <v>46</v>
      </c>
      <c r="C29" s="161"/>
      <c r="D29" s="162"/>
      <c r="E29" s="162"/>
      <c r="F29" s="162"/>
      <c r="G29" s="162"/>
      <c r="H29" s="162"/>
      <c r="I29" s="162"/>
      <c r="J29" s="162"/>
      <c r="K29" s="162"/>
      <c r="L29" s="162"/>
      <c r="M29" s="163"/>
    </row>
    <row r="30" spans="1:13" ht="18" customHeight="1">
      <c r="A30" s="3187"/>
      <c r="B30" s="95"/>
      <c r="C30" s="164" t="s">
        <v>47</v>
      </c>
      <c r="D30" s="321">
        <v>10</v>
      </c>
      <c r="E30" s="593"/>
      <c r="F30" s="165" t="s">
        <v>48</v>
      </c>
      <c r="G30" s="152">
        <v>2017</v>
      </c>
      <c r="H30" s="593"/>
      <c r="I30" s="165" t="s">
        <v>50</v>
      </c>
      <c r="J30" s="3188" t="s">
        <v>240</v>
      </c>
      <c r="K30" s="3189"/>
      <c r="L30" s="3190"/>
      <c r="M30" s="594"/>
    </row>
    <row r="31" spans="1:13">
      <c r="A31" s="3187"/>
      <c r="B31" s="72"/>
      <c r="C31" s="154"/>
      <c r="D31" s="155"/>
      <c r="E31" s="155"/>
      <c r="F31" s="155"/>
      <c r="G31" s="155"/>
      <c r="H31" s="155"/>
      <c r="I31" s="155"/>
      <c r="J31" s="155"/>
      <c r="K31" s="155"/>
      <c r="L31" s="155"/>
      <c r="M31" s="156"/>
    </row>
    <row r="32" spans="1:13">
      <c r="A32" s="3187"/>
      <c r="B32" s="3178" t="s">
        <v>53</v>
      </c>
      <c r="C32" s="166"/>
      <c r="D32" s="100"/>
      <c r="E32" s="100"/>
      <c r="F32" s="100"/>
      <c r="G32" s="100"/>
      <c r="H32" s="100"/>
      <c r="I32" s="100"/>
      <c r="J32" s="100"/>
      <c r="K32" s="100"/>
      <c r="L32" s="141"/>
      <c r="M32" s="142"/>
    </row>
    <row r="33" spans="1:13">
      <c r="A33" s="3187"/>
      <c r="B33" s="3179"/>
      <c r="C33" s="592" t="s">
        <v>54</v>
      </c>
      <c r="D33" s="324">
        <v>2018</v>
      </c>
      <c r="E33" s="101"/>
      <c r="F33" s="593" t="s">
        <v>55</v>
      </c>
      <c r="G33" s="271" t="s">
        <v>152</v>
      </c>
      <c r="H33" s="101"/>
      <c r="I33" s="165"/>
      <c r="J33" s="101"/>
      <c r="K33" s="101"/>
      <c r="M33" s="14"/>
    </row>
    <row r="34" spans="1:13">
      <c r="A34" s="3187"/>
      <c r="B34" s="3180"/>
      <c r="C34" s="154"/>
      <c r="D34" s="102"/>
      <c r="E34" s="103"/>
      <c r="F34" s="155"/>
      <c r="G34" s="103"/>
      <c r="H34" s="103"/>
      <c r="I34" s="169"/>
      <c r="J34" s="103"/>
      <c r="K34" s="103"/>
      <c r="L34" s="115"/>
      <c r="M34" s="143"/>
    </row>
    <row r="35" spans="1:13">
      <c r="A35" s="3187"/>
      <c r="B35" s="3178" t="s">
        <v>56</v>
      </c>
      <c r="C35" s="432"/>
      <c r="D35" s="433"/>
      <c r="E35" s="433"/>
      <c r="F35" s="433"/>
      <c r="G35" s="433"/>
      <c r="H35" s="433"/>
      <c r="I35" s="433"/>
      <c r="J35" s="433"/>
      <c r="K35" s="433"/>
      <c r="L35" s="433"/>
      <c r="M35" s="434"/>
    </row>
    <row r="36" spans="1:13">
      <c r="A36" s="3187"/>
      <c r="B36" s="3179"/>
      <c r="C36" s="170"/>
      <c r="D36" s="461" t="s">
        <v>153</v>
      </c>
      <c r="E36" s="461"/>
      <c r="F36" s="461" t="s">
        <v>154</v>
      </c>
      <c r="G36" s="461"/>
      <c r="H36" s="108" t="s">
        <v>155</v>
      </c>
      <c r="I36" s="108"/>
      <c r="J36" s="108" t="s">
        <v>156</v>
      </c>
      <c r="K36" s="461"/>
      <c r="L36" s="461" t="s">
        <v>157</v>
      </c>
      <c r="M36" s="106"/>
    </row>
    <row r="37" spans="1:13">
      <c r="A37" s="3187"/>
      <c r="B37" s="3179"/>
      <c r="C37" s="170"/>
      <c r="D37" s="894">
        <v>20</v>
      </c>
      <c r="E37" s="383"/>
      <c r="F37" s="894">
        <v>25</v>
      </c>
      <c r="G37" s="383"/>
      <c r="H37" s="894">
        <v>30</v>
      </c>
      <c r="I37" s="383"/>
      <c r="J37" s="894">
        <v>30</v>
      </c>
      <c r="K37" s="383"/>
      <c r="L37" s="894">
        <v>30</v>
      </c>
      <c r="M37" s="385"/>
    </row>
    <row r="38" spans="1:13">
      <c r="A38" s="3187"/>
      <c r="B38" s="3179"/>
      <c r="C38" s="170"/>
      <c r="D38" s="461" t="s">
        <v>113</v>
      </c>
      <c r="E38" s="461"/>
      <c r="F38" s="461" t="s">
        <v>114</v>
      </c>
      <c r="G38" s="461"/>
      <c r="H38" s="108" t="s">
        <v>115</v>
      </c>
      <c r="I38" s="108"/>
      <c r="J38" s="108" t="s">
        <v>116</v>
      </c>
      <c r="K38" s="461"/>
      <c r="L38" s="461" t="s">
        <v>117</v>
      </c>
      <c r="M38" s="83"/>
    </row>
    <row r="39" spans="1:13">
      <c r="A39" s="3187"/>
      <c r="B39" s="3179"/>
      <c r="C39" s="170"/>
      <c r="D39" s="894">
        <v>30</v>
      </c>
      <c r="E39" s="894"/>
      <c r="F39" s="894">
        <v>30</v>
      </c>
      <c r="G39" s="894"/>
      <c r="H39" s="894">
        <v>30</v>
      </c>
      <c r="I39" s="894"/>
      <c r="J39" s="894">
        <v>30</v>
      </c>
      <c r="K39" s="894"/>
      <c r="L39" s="894">
        <v>30</v>
      </c>
      <c r="M39" s="385"/>
    </row>
    <row r="40" spans="1:13">
      <c r="A40" s="3187"/>
      <c r="B40" s="3179"/>
      <c r="C40" s="170"/>
      <c r="D40" s="461" t="s">
        <v>118</v>
      </c>
      <c r="E40" s="461"/>
      <c r="F40" s="461" t="s">
        <v>68</v>
      </c>
      <c r="G40" s="461"/>
      <c r="H40" s="108" t="s">
        <v>69</v>
      </c>
      <c r="I40" s="108"/>
      <c r="J40" s="108" t="s">
        <v>70</v>
      </c>
      <c r="K40" s="461"/>
      <c r="L40" s="461" t="s">
        <v>71</v>
      </c>
      <c r="M40" s="83"/>
    </row>
    <row r="41" spans="1:13">
      <c r="A41" s="3187"/>
      <c r="B41" s="3179"/>
      <c r="C41" s="170"/>
      <c r="D41" s="894">
        <v>30</v>
      </c>
      <c r="E41" s="383"/>
      <c r="F41" s="894"/>
      <c r="G41" s="383"/>
      <c r="H41" s="894"/>
      <c r="I41" s="383"/>
      <c r="J41" s="894"/>
      <c r="K41" s="383"/>
      <c r="L41" s="274"/>
      <c r="M41" s="385"/>
    </row>
    <row r="42" spans="1:13">
      <c r="A42" s="3187"/>
      <c r="B42" s="3179"/>
      <c r="C42" s="170"/>
      <c r="D42" s="109" t="s">
        <v>71</v>
      </c>
      <c r="E42" s="384"/>
      <c r="F42" s="109" t="s">
        <v>72</v>
      </c>
      <c r="G42" s="384"/>
      <c r="H42" s="171"/>
      <c r="I42" s="172"/>
      <c r="J42" s="171"/>
      <c r="K42" s="172"/>
      <c r="L42" s="171"/>
      <c r="M42" s="173"/>
    </row>
    <row r="43" spans="1:13">
      <c r="A43" s="3187"/>
      <c r="B43" s="3179"/>
      <c r="C43" s="170"/>
      <c r="D43" s="274"/>
      <c r="E43" s="383"/>
      <c r="F43" s="894">
        <v>315</v>
      </c>
      <c r="G43" s="894"/>
      <c r="H43" s="3071"/>
      <c r="I43" s="3071"/>
      <c r="J43" s="174"/>
      <c r="K43" s="461"/>
      <c r="L43" s="174"/>
      <c r="M43" s="175"/>
    </row>
    <row r="44" spans="1:13">
      <c r="A44" s="3187"/>
      <c r="B44" s="3179"/>
      <c r="C44" s="176"/>
      <c r="D44" s="109"/>
      <c r="E44" s="384"/>
      <c r="F44" s="109"/>
      <c r="G44" s="384"/>
      <c r="H44" s="177"/>
      <c r="I44" s="178"/>
      <c r="J44" s="177"/>
      <c r="K44" s="178"/>
      <c r="L44" s="177"/>
      <c r="M44" s="179"/>
    </row>
    <row r="45" spans="1:13" ht="18" customHeight="1">
      <c r="A45" s="3187"/>
      <c r="B45" s="3178" t="s">
        <v>73</v>
      </c>
      <c r="C45" s="157"/>
      <c r="D45" s="158"/>
      <c r="E45" s="158"/>
      <c r="F45" s="158"/>
      <c r="G45" s="158"/>
      <c r="H45" s="158"/>
      <c r="I45" s="158"/>
      <c r="J45" s="158"/>
      <c r="K45" s="158"/>
      <c r="M45" s="14"/>
    </row>
    <row r="46" spans="1:13">
      <c r="A46" s="3187"/>
      <c r="B46" s="3179"/>
      <c r="C46" s="53"/>
      <c r="D46" s="112" t="s">
        <v>158</v>
      </c>
      <c r="E46" s="113" t="s">
        <v>75</v>
      </c>
      <c r="F46" s="3072" t="s">
        <v>76</v>
      </c>
      <c r="G46" s="3073"/>
      <c r="H46" s="3073"/>
      <c r="I46" s="3073"/>
      <c r="J46" s="3073"/>
      <c r="K46" s="454" t="s">
        <v>159</v>
      </c>
      <c r="L46" s="3074"/>
      <c r="M46" s="3075"/>
    </row>
    <row r="47" spans="1:13">
      <c r="A47" s="3187"/>
      <c r="B47" s="3179"/>
      <c r="C47" s="53"/>
      <c r="D47" s="56"/>
      <c r="E47" s="276" t="s">
        <v>77</v>
      </c>
      <c r="F47" s="3072"/>
      <c r="G47" s="3073"/>
      <c r="H47" s="3073"/>
      <c r="I47" s="3073"/>
      <c r="J47" s="3073"/>
      <c r="L47" s="3076"/>
      <c r="M47" s="3077"/>
    </row>
    <row r="48" spans="1:13">
      <c r="A48" s="3187"/>
      <c r="B48" s="3180"/>
      <c r="C48" s="181"/>
      <c r="D48" s="115"/>
      <c r="E48" s="115"/>
      <c r="F48" s="115"/>
      <c r="G48" s="115"/>
      <c r="H48" s="115"/>
      <c r="I48" s="115"/>
      <c r="J48" s="115"/>
      <c r="K48" s="115"/>
      <c r="M48" s="14"/>
    </row>
    <row r="49" spans="1:13" ht="128.25" customHeight="1">
      <c r="A49" s="3187"/>
      <c r="B49" s="251" t="s">
        <v>78</v>
      </c>
      <c r="C49" s="3173" t="s">
        <v>241</v>
      </c>
      <c r="D49" s="3174"/>
      <c r="E49" s="3174"/>
      <c r="F49" s="3174"/>
      <c r="G49" s="3174"/>
      <c r="H49" s="3174"/>
      <c r="I49" s="3174"/>
      <c r="J49" s="3174"/>
      <c r="K49" s="3174"/>
      <c r="L49" s="3174"/>
      <c r="M49" s="3175"/>
    </row>
    <row r="50" spans="1:13" ht="37.5" customHeight="1">
      <c r="A50" s="3187"/>
      <c r="B50" s="251" t="s">
        <v>79</v>
      </c>
      <c r="C50" s="3185" t="s">
        <v>242</v>
      </c>
      <c r="D50" s="3052"/>
      <c r="E50" s="3052"/>
      <c r="F50" s="3052"/>
      <c r="G50" s="3052"/>
      <c r="H50" s="3052"/>
      <c r="I50" s="3052"/>
      <c r="J50" s="3052"/>
      <c r="K50" s="3052"/>
      <c r="L50" s="3052"/>
      <c r="M50" s="3053"/>
    </row>
    <row r="51" spans="1:13">
      <c r="A51" s="3187"/>
      <c r="B51" s="251" t="s">
        <v>80</v>
      </c>
      <c r="C51" s="325">
        <v>30</v>
      </c>
      <c r="D51" s="325"/>
      <c r="E51" s="325"/>
      <c r="F51" s="325"/>
      <c r="G51" s="325"/>
      <c r="H51" s="325"/>
      <c r="I51" s="325"/>
      <c r="J51" s="325"/>
      <c r="K51" s="325"/>
      <c r="L51" s="325"/>
      <c r="M51" s="326"/>
    </row>
    <row r="52" spans="1:13">
      <c r="A52" s="3187"/>
      <c r="B52" s="251" t="s">
        <v>81</v>
      </c>
      <c r="C52" s="3185">
        <v>2017</v>
      </c>
      <c r="D52" s="3052"/>
      <c r="E52" s="3052"/>
      <c r="F52" s="3052"/>
      <c r="G52" s="3052"/>
      <c r="H52" s="3052"/>
      <c r="I52" s="3052"/>
      <c r="J52" s="3052"/>
      <c r="K52" s="3052"/>
      <c r="L52" s="3052"/>
      <c r="M52" s="3053"/>
    </row>
    <row r="53" spans="1:13" ht="15.75" customHeight="1">
      <c r="A53" s="3191" t="s">
        <v>82</v>
      </c>
      <c r="B53" s="119" t="s">
        <v>83</v>
      </c>
      <c r="C53" s="3194" t="s">
        <v>243</v>
      </c>
      <c r="D53" s="3195"/>
      <c r="E53" s="3195"/>
      <c r="F53" s="3195"/>
      <c r="G53" s="3195"/>
      <c r="H53" s="3195"/>
      <c r="I53" s="3195"/>
      <c r="J53" s="3195"/>
      <c r="K53" s="3195"/>
      <c r="L53" s="3195"/>
      <c r="M53" s="3196"/>
    </row>
    <row r="54" spans="1:13" ht="15.75" customHeight="1">
      <c r="A54" s="3192"/>
      <c r="B54" s="119" t="s">
        <v>85</v>
      </c>
      <c r="C54" s="3194" t="s">
        <v>244</v>
      </c>
      <c r="D54" s="3195"/>
      <c r="E54" s="3195"/>
      <c r="F54" s="3195"/>
      <c r="G54" s="3195"/>
      <c r="H54" s="3195"/>
      <c r="I54" s="3195"/>
      <c r="J54" s="3195"/>
      <c r="K54" s="3195"/>
      <c r="L54" s="3195"/>
      <c r="M54" s="3196"/>
    </row>
    <row r="55" spans="1:13" ht="15.75" customHeight="1">
      <c r="A55" s="3192"/>
      <c r="B55" s="119" t="s">
        <v>87</v>
      </c>
      <c r="C55" s="3194" t="s">
        <v>240</v>
      </c>
      <c r="D55" s="3195"/>
      <c r="E55" s="3195"/>
      <c r="F55" s="3195"/>
      <c r="G55" s="3195"/>
      <c r="H55" s="3195"/>
      <c r="I55" s="3195"/>
      <c r="J55" s="3195"/>
      <c r="K55" s="3195"/>
      <c r="L55" s="3195"/>
      <c r="M55" s="3196"/>
    </row>
    <row r="56" spans="1:13" ht="15.75" customHeight="1">
      <c r="A56" s="3192"/>
      <c r="B56" s="122" t="s">
        <v>89</v>
      </c>
      <c r="C56" s="3194" t="s">
        <v>245</v>
      </c>
      <c r="D56" s="3195"/>
      <c r="E56" s="3195"/>
      <c r="F56" s="3195"/>
      <c r="G56" s="3195"/>
      <c r="H56" s="3195"/>
      <c r="I56" s="3195"/>
      <c r="J56" s="3195"/>
      <c r="K56" s="3195"/>
      <c r="L56" s="3195"/>
      <c r="M56" s="3196"/>
    </row>
    <row r="57" spans="1:13" ht="15.75" customHeight="1">
      <c r="A57" s="3192"/>
      <c r="B57" s="119" t="s">
        <v>91</v>
      </c>
      <c r="C57" s="3197" t="s">
        <v>246</v>
      </c>
      <c r="D57" s="3195"/>
      <c r="E57" s="3195"/>
      <c r="F57" s="3195"/>
      <c r="G57" s="3195"/>
      <c r="H57" s="3195"/>
      <c r="I57" s="3195"/>
      <c r="J57" s="3195"/>
      <c r="K57" s="3195"/>
      <c r="L57" s="3195"/>
      <c r="M57" s="3196"/>
    </row>
    <row r="58" spans="1:13" ht="16.5" customHeight="1" thickBot="1">
      <c r="A58" s="3193"/>
      <c r="B58" s="119" t="s">
        <v>93</v>
      </c>
      <c r="C58" s="3194" t="s">
        <v>247</v>
      </c>
      <c r="D58" s="3195"/>
      <c r="E58" s="3195"/>
      <c r="F58" s="3195"/>
      <c r="G58" s="3195"/>
      <c r="H58" s="3195"/>
      <c r="I58" s="3195"/>
      <c r="J58" s="3195"/>
      <c r="K58" s="3195"/>
      <c r="L58" s="3195"/>
      <c r="M58" s="3196"/>
    </row>
    <row r="59" spans="1:13" ht="15.75" customHeight="1">
      <c r="A59" s="3191" t="s">
        <v>95</v>
      </c>
      <c r="B59" s="123" t="s">
        <v>96</v>
      </c>
      <c r="C59" s="3198" t="s">
        <v>248</v>
      </c>
      <c r="D59" s="3199"/>
      <c r="E59" s="3199"/>
      <c r="F59" s="3199"/>
      <c r="G59" s="3199"/>
      <c r="H59" s="3199"/>
      <c r="I59" s="3199"/>
      <c r="J59" s="3199"/>
      <c r="K59" s="3199"/>
      <c r="L59" s="3199"/>
      <c r="M59" s="3200"/>
    </row>
    <row r="60" spans="1:13" ht="30" customHeight="1">
      <c r="A60" s="3192"/>
      <c r="B60" s="123" t="s">
        <v>98</v>
      </c>
      <c r="C60" s="3201" t="s">
        <v>99</v>
      </c>
      <c r="D60" s="3202"/>
      <c r="E60" s="3202"/>
      <c r="F60" s="3202"/>
      <c r="G60" s="3202"/>
      <c r="H60" s="3202"/>
      <c r="I60" s="3202"/>
      <c r="J60" s="3202"/>
      <c r="K60" s="3202"/>
      <c r="L60" s="3202"/>
      <c r="M60" s="3203"/>
    </row>
    <row r="61" spans="1:13" ht="30" customHeight="1" thickBot="1">
      <c r="A61" s="3192"/>
      <c r="B61" s="124" t="s">
        <v>12</v>
      </c>
      <c r="C61" s="3201" t="s">
        <v>240</v>
      </c>
      <c r="D61" s="3202"/>
      <c r="E61" s="3202"/>
      <c r="F61" s="3202"/>
      <c r="G61" s="3202"/>
      <c r="H61" s="3202"/>
      <c r="I61" s="3202"/>
      <c r="J61" s="3202"/>
      <c r="K61" s="3202"/>
      <c r="L61" s="3202"/>
      <c r="M61" s="3203"/>
    </row>
    <row r="62" spans="1:13" ht="16.5" thickBot="1">
      <c r="A62" s="185" t="s">
        <v>100</v>
      </c>
      <c r="B62" s="126"/>
      <c r="C62" s="3088"/>
      <c r="D62" s="3089"/>
      <c r="E62" s="3089"/>
      <c r="F62" s="3089"/>
      <c r="G62" s="3089"/>
      <c r="H62" s="3089"/>
      <c r="I62" s="3089"/>
      <c r="J62" s="3089"/>
      <c r="K62" s="3089"/>
      <c r="L62" s="3089"/>
      <c r="M62" s="3090"/>
    </row>
  </sheetData>
  <mergeCells count="50">
    <mergeCell ref="A59:A61"/>
    <mergeCell ref="C59:M59"/>
    <mergeCell ref="C60:M60"/>
    <mergeCell ref="C61:M61"/>
    <mergeCell ref="C62:M62"/>
    <mergeCell ref="A53:A58"/>
    <mergeCell ref="C53:M53"/>
    <mergeCell ref="C54:M54"/>
    <mergeCell ref="C55:M55"/>
    <mergeCell ref="C56:M56"/>
    <mergeCell ref="C57:M57"/>
    <mergeCell ref="C58:M58"/>
    <mergeCell ref="C52:M52"/>
    <mergeCell ref="A16:A52"/>
    <mergeCell ref="C16:M16"/>
    <mergeCell ref="C17:M17"/>
    <mergeCell ref="B18:B24"/>
    <mergeCell ref="B25:B28"/>
    <mergeCell ref="J30:L30"/>
    <mergeCell ref="B32:B34"/>
    <mergeCell ref="B35:B44"/>
    <mergeCell ref="H43:I43"/>
    <mergeCell ref="B45:B48"/>
    <mergeCell ref="F46:F47"/>
    <mergeCell ref="G46:J47"/>
    <mergeCell ref="L46:M47"/>
    <mergeCell ref="C49:M49"/>
    <mergeCell ref="C50:M50"/>
    <mergeCell ref="C12:M12"/>
    <mergeCell ref="C13:M13"/>
    <mergeCell ref="B14:B15"/>
    <mergeCell ref="C14:D14"/>
    <mergeCell ref="F14:M14"/>
    <mergeCell ref="C15:M15"/>
    <mergeCell ref="C11:M11"/>
    <mergeCell ref="A2:A15"/>
    <mergeCell ref="C2:M2"/>
    <mergeCell ref="C3:M3"/>
    <mergeCell ref="F4:G4"/>
    <mergeCell ref="C5:L5"/>
    <mergeCell ref="C6:M6"/>
    <mergeCell ref="C7:D7"/>
    <mergeCell ref="I7:M7"/>
    <mergeCell ref="B8:B10"/>
    <mergeCell ref="C9:D9"/>
    <mergeCell ref="F9:G9"/>
    <mergeCell ref="I9:J9"/>
    <mergeCell ref="C10:D10"/>
    <mergeCell ref="F10:G10"/>
    <mergeCell ref="I10:J10"/>
  </mergeCells>
  <dataValidations count="8">
    <dataValidation allowBlank="1" sqref="J30:L30 C50:C52 D51:M51 C53:M58" xr:uid="{00000000-0002-0000-1100-000000000000}"/>
    <dataValidation type="list" allowBlank="1" showInputMessage="1" showErrorMessage="1" sqref="I7:M7" xr:uid="{00000000-0002-0000-11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100-000002000000}"/>
    <dataValidation allowBlank="1" showInputMessage="1" showErrorMessage="1" prompt="Determine si el indicador responde a un enfoque (Derechos Humanos, Género, Diferencial, Poblacional, Ambiental y Territorial). Si responde a más de enfoque separelos por ;" sqref="B16" xr:uid="{00000000-0002-0000-1100-000003000000}"/>
    <dataValidation allowBlank="1" showInputMessage="1" showErrorMessage="1" prompt="Identifique la meta ODS a que le apunta el indicador de producto. Seleccione de la lista desplegable." sqref="E14" xr:uid="{00000000-0002-0000-1100-000004000000}"/>
    <dataValidation allowBlank="1" showInputMessage="1" showErrorMessage="1" prompt="Identifique el ODS a que le apunta el indicador de producto. Seleccione de la lista desplegable._x000a_" sqref="B14:B15" xr:uid="{00000000-0002-0000-1100-000005000000}"/>
    <dataValidation allowBlank="1" showInputMessage="1" showErrorMessage="1" prompt="Incluir una ficha por cada indicador, ya sea de producto o de resultado" sqref="B1" xr:uid="{00000000-0002-0000-1100-000006000000}"/>
    <dataValidation allowBlank="1" showInputMessage="1" showErrorMessage="1" prompt="Seleccione de la lista desplegable" sqref="B4 B7 H7" xr:uid="{00000000-0002-0000-1100-000007000000}"/>
  </dataValidations>
  <hyperlinks>
    <hyperlink ref="C57" r:id="rId1"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FF"/>
  </sheetPr>
  <dimension ref="A1:M59"/>
  <sheetViews>
    <sheetView showGridLines="0" workbookViewId="0">
      <selection activeCell="B1" sqref="B1"/>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65"/>
      <c r="B1" s="66" t="s">
        <v>264</v>
      </c>
      <c r="C1" s="67"/>
      <c r="D1" s="67"/>
      <c r="E1" s="67"/>
      <c r="F1" s="67"/>
      <c r="G1" s="67"/>
      <c r="H1" s="67"/>
      <c r="I1" s="67"/>
      <c r="J1" s="67"/>
      <c r="K1" s="67"/>
      <c r="L1" s="67"/>
      <c r="M1" s="68"/>
    </row>
    <row r="2" spans="1:13">
      <c r="A2" s="3176" t="s">
        <v>0</v>
      </c>
      <c r="B2" s="272" t="s">
        <v>1</v>
      </c>
      <c r="C2" s="3205" t="s">
        <v>250</v>
      </c>
      <c r="D2" s="3206"/>
      <c r="E2" s="3206"/>
      <c r="F2" s="3206"/>
      <c r="G2" s="3206"/>
      <c r="H2" s="3206"/>
      <c r="I2" s="3206"/>
      <c r="J2" s="3206"/>
      <c r="K2" s="3206"/>
      <c r="L2" s="3206"/>
      <c r="M2" s="3207"/>
    </row>
    <row r="3" spans="1:13" ht="31.5">
      <c r="A3" s="3177"/>
      <c r="B3" s="251" t="s">
        <v>3</v>
      </c>
      <c r="C3" s="3054" t="s">
        <v>102</v>
      </c>
      <c r="D3" s="3055"/>
      <c r="E3" s="3055"/>
      <c r="F3" s="3055"/>
      <c r="G3" s="3055"/>
      <c r="H3" s="3055"/>
      <c r="I3" s="3055"/>
      <c r="J3" s="3055"/>
      <c r="K3" s="3055"/>
      <c r="L3" s="3055"/>
      <c r="M3" s="3056"/>
    </row>
    <row r="4" spans="1:13">
      <c r="A4" s="3177"/>
      <c r="B4" s="72" t="s">
        <v>5</v>
      </c>
      <c r="C4" s="120" t="s">
        <v>75</v>
      </c>
      <c r="D4" s="120"/>
      <c r="E4" s="120"/>
      <c r="F4" s="120"/>
      <c r="G4" s="120"/>
      <c r="H4" s="120"/>
      <c r="I4" s="120"/>
      <c r="J4" s="120"/>
      <c r="K4" s="120"/>
      <c r="L4" s="120"/>
      <c r="M4" s="121"/>
    </row>
    <row r="5" spans="1:13" ht="17.25" customHeight="1">
      <c r="A5" s="3177"/>
      <c r="B5" s="72" t="s">
        <v>7</v>
      </c>
      <c r="C5" s="3208" t="s">
        <v>195</v>
      </c>
      <c r="D5" s="3209"/>
      <c r="E5" s="3209"/>
      <c r="F5" s="3209"/>
      <c r="G5" s="3209"/>
      <c r="H5" s="3209"/>
      <c r="I5" s="3209"/>
      <c r="J5" s="3209"/>
      <c r="K5" s="3209"/>
      <c r="L5" s="3209"/>
      <c r="M5" s="3210"/>
    </row>
    <row r="6" spans="1:13" ht="16.5">
      <c r="A6" s="3177"/>
      <c r="B6" s="72" t="s">
        <v>9</v>
      </c>
      <c r="C6" s="3211" t="s">
        <v>195</v>
      </c>
      <c r="D6" s="3212"/>
      <c r="E6" s="3212"/>
      <c r="F6" s="3212"/>
      <c r="G6" s="3212"/>
      <c r="H6" s="3212"/>
      <c r="I6" s="3212"/>
      <c r="J6" s="3212"/>
      <c r="K6" s="3212"/>
      <c r="L6" s="3212"/>
      <c r="M6" s="3213"/>
    </row>
    <row r="7" spans="1:13">
      <c r="A7" s="3177"/>
      <c r="B7" s="251" t="s">
        <v>11</v>
      </c>
      <c r="C7" s="135" t="s">
        <v>251</v>
      </c>
      <c r="D7" s="135"/>
      <c r="E7" s="135"/>
      <c r="F7" s="135"/>
      <c r="G7" s="69"/>
      <c r="H7" s="70" t="s">
        <v>12</v>
      </c>
      <c r="I7" s="139" t="s">
        <v>252</v>
      </c>
      <c r="J7" s="135"/>
      <c r="K7" s="135"/>
      <c r="L7" s="135"/>
      <c r="M7" s="140"/>
    </row>
    <row r="8" spans="1:13">
      <c r="A8" s="3177"/>
      <c r="B8" s="3046" t="s">
        <v>13</v>
      </c>
      <c r="C8" s="16"/>
      <c r="D8" s="13"/>
      <c r="E8" s="13"/>
      <c r="F8" s="13"/>
      <c r="G8" s="13"/>
      <c r="H8" s="13"/>
      <c r="I8" s="13"/>
      <c r="J8" s="13"/>
      <c r="K8" s="13"/>
      <c r="L8" s="11"/>
      <c r="M8" s="12"/>
    </row>
    <row r="9" spans="1:13">
      <c r="A9" s="3177"/>
      <c r="B9" s="3047"/>
      <c r="C9" s="3214" t="s">
        <v>252</v>
      </c>
      <c r="D9" s="3214"/>
      <c r="E9" s="252"/>
      <c r="F9" s="3064"/>
      <c r="G9" s="3064"/>
      <c r="H9" s="252"/>
      <c r="I9" s="3064"/>
      <c r="J9" s="3064"/>
      <c r="K9" s="252"/>
      <c r="M9" s="14"/>
    </row>
    <row r="10" spans="1:13">
      <c r="A10" s="3177"/>
      <c r="B10" s="3048"/>
      <c r="C10" s="3064" t="s">
        <v>17</v>
      </c>
      <c r="D10" s="3064"/>
      <c r="E10" s="71"/>
      <c r="F10" s="3064" t="s">
        <v>17</v>
      </c>
      <c r="G10" s="3064"/>
      <c r="H10" s="71"/>
      <c r="I10" s="3064" t="s">
        <v>17</v>
      </c>
      <c r="J10" s="3064"/>
      <c r="K10" s="71"/>
      <c r="M10" s="14"/>
    </row>
    <row r="11" spans="1:13" ht="81.75" customHeight="1">
      <c r="A11" s="3177"/>
      <c r="B11" s="251" t="s">
        <v>18</v>
      </c>
      <c r="C11" s="3217" t="s">
        <v>253</v>
      </c>
      <c r="D11" s="3218"/>
      <c r="E11" s="3218"/>
      <c r="F11" s="3218"/>
      <c r="G11" s="3218"/>
      <c r="H11" s="3218"/>
      <c r="I11" s="3218"/>
      <c r="J11" s="3218"/>
      <c r="K11" s="3218"/>
      <c r="L11" s="3218"/>
      <c r="M11" s="3219"/>
    </row>
    <row r="12" spans="1:13" ht="47.25">
      <c r="A12" s="3177"/>
      <c r="B12" s="251" t="s">
        <v>19</v>
      </c>
      <c r="C12" s="3220" t="s">
        <v>208</v>
      </c>
      <c r="D12" s="3221"/>
      <c r="E12" s="3221"/>
      <c r="F12" s="3221"/>
      <c r="G12" s="3221"/>
      <c r="H12" s="3221"/>
      <c r="I12" s="3221"/>
      <c r="J12" s="3221"/>
      <c r="K12" s="3221"/>
      <c r="L12" s="3221"/>
      <c r="M12" s="3222"/>
    </row>
    <row r="13" spans="1:13" ht="115.5" customHeight="1">
      <c r="A13" s="3204"/>
      <c r="B13" s="251" t="s">
        <v>21</v>
      </c>
      <c r="C13" s="3217" t="s">
        <v>254</v>
      </c>
      <c r="D13" s="3218"/>
      <c r="E13" s="3218"/>
      <c r="F13" s="3218"/>
      <c r="G13" s="3218"/>
      <c r="H13" s="3218"/>
      <c r="I13" s="3218"/>
      <c r="J13" s="3218"/>
      <c r="K13" s="3218"/>
      <c r="L13" s="3218"/>
      <c r="M13" s="3219"/>
    </row>
    <row r="14" spans="1:13" ht="47.25">
      <c r="A14" s="3186" t="s">
        <v>22</v>
      </c>
      <c r="B14" s="251" t="s">
        <v>23</v>
      </c>
      <c r="C14" s="75" t="s">
        <v>109</v>
      </c>
      <c r="D14" s="75"/>
      <c r="E14" s="75"/>
      <c r="F14" s="75"/>
      <c r="G14" s="75"/>
      <c r="H14" s="75"/>
      <c r="I14" s="75"/>
      <c r="J14" s="75"/>
      <c r="K14" s="75"/>
      <c r="M14" s="14"/>
    </row>
    <row r="15" spans="1:13" ht="60.75" customHeight="1">
      <c r="A15" s="3187"/>
      <c r="B15" s="251" t="s">
        <v>110</v>
      </c>
      <c r="C15" s="3215" t="s">
        <v>255</v>
      </c>
      <c r="D15" s="3189"/>
      <c r="E15" s="3189"/>
      <c r="F15" s="3189"/>
      <c r="G15" s="3189"/>
      <c r="H15" s="3189"/>
      <c r="I15" s="3189"/>
      <c r="J15" s="3189"/>
      <c r="K15" s="3189"/>
      <c r="L15" s="3189"/>
      <c r="M15" s="3216"/>
    </row>
    <row r="16" spans="1:13" ht="8.25" customHeight="1">
      <c r="A16" s="3187"/>
      <c r="B16" s="3046" t="s">
        <v>26</v>
      </c>
      <c r="C16" s="78"/>
      <c r="D16" s="466"/>
      <c r="E16" s="466"/>
      <c r="F16" s="466"/>
      <c r="G16" s="466"/>
      <c r="H16" s="466"/>
      <c r="I16" s="466"/>
      <c r="J16" s="466"/>
      <c r="K16" s="466"/>
      <c r="L16" s="466"/>
      <c r="M16" s="79"/>
    </row>
    <row r="17" spans="1:13" ht="9" customHeight="1">
      <c r="A17" s="3187"/>
      <c r="B17" s="3047"/>
      <c r="C17" s="80"/>
      <c r="D17" s="81"/>
      <c r="E17" s="82"/>
      <c r="F17" s="81"/>
      <c r="G17" s="82"/>
      <c r="H17" s="81"/>
      <c r="I17" s="82"/>
      <c r="J17" s="81"/>
      <c r="K17" s="82"/>
      <c r="L17" s="82"/>
      <c r="M17" s="83"/>
    </row>
    <row r="18" spans="1:13">
      <c r="A18" s="3187"/>
      <c r="B18" s="3047"/>
      <c r="C18" s="337" t="s">
        <v>27</v>
      </c>
      <c r="D18" s="85"/>
      <c r="E18" s="337" t="s">
        <v>28</v>
      </c>
      <c r="F18" s="85"/>
      <c r="G18" s="337" t="s">
        <v>29</v>
      </c>
      <c r="H18" s="85"/>
      <c r="I18" s="337" t="s">
        <v>30</v>
      </c>
      <c r="J18" s="85"/>
      <c r="K18" s="337" t="s">
        <v>31</v>
      </c>
      <c r="L18" s="86"/>
      <c r="M18" s="87"/>
    </row>
    <row r="19" spans="1:13">
      <c r="A19" s="3187"/>
      <c r="B19" s="3047"/>
      <c r="C19" s="337" t="s">
        <v>32</v>
      </c>
      <c r="D19" s="114"/>
      <c r="E19" s="337" t="s">
        <v>33</v>
      </c>
      <c r="F19" s="88"/>
      <c r="G19" s="337" t="s">
        <v>34</v>
      </c>
      <c r="H19" s="88"/>
      <c r="I19" s="337" t="s">
        <v>35</v>
      </c>
      <c r="J19" s="114" t="s">
        <v>77</v>
      </c>
      <c r="K19" s="337" t="s">
        <v>37</v>
      </c>
      <c r="L19" s="86"/>
      <c r="M19" s="87"/>
    </row>
    <row r="20" spans="1:13">
      <c r="A20" s="3187"/>
      <c r="B20" s="3047"/>
      <c r="C20" s="337" t="s">
        <v>38</v>
      </c>
      <c r="D20" s="88"/>
      <c r="E20" s="337" t="s">
        <v>39</v>
      </c>
      <c r="F20" s="447"/>
      <c r="G20" s="447"/>
      <c r="H20" s="447"/>
      <c r="I20" s="447"/>
      <c r="J20" s="447"/>
      <c r="K20" s="447"/>
      <c r="L20" s="447"/>
      <c r="M20" s="89"/>
    </row>
    <row r="21" spans="1:13" ht="9.75" customHeight="1">
      <c r="A21" s="3187"/>
      <c r="B21" s="3048"/>
      <c r="C21" s="90"/>
      <c r="D21" s="90"/>
      <c r="E21" s="90"/>
      <c r="F21" s="90"/>
      <c r="G21" s="90"/>
      <c r="H21" s="90"/>
      <c r="I21" s="90"/>
      <c r="J21" s="90"/>
      <c r="K21" s="90"/>
      <c r="L21" s="90"/>
      <c r="M21" s="91"/>
    </row>
    <row r="22" spans="1:13">
      <c r="A22" s="3187"/>
      <c r="B22" s="3046" t="s">
        <v>40</v>
      </c>
      <c r="C22" s="92"/>
      <c r="D22" s="92"/>
      <c r="E22" s="92"/>
      <c r="F22" s="92"/>
      <c r="G22" s="92"/>
      <c r="H22" s="92"/>
      <c r="I22" s="92"/>
      <c r="J22" s="92"/>
      <c r="K22" s="92"/>
      <c r="M22" s="14"/>
    </row>
    <row r="23" spans="1:13">
      <c r="A23" s="3187"/>
      <c r="B23" s="3047"/>
      <c r="C23" s="337" t="s">
        <v>41</v>
      </c>
      <c r="D23" s="88"/>
      <c r="E23" s="338"/>
      <c r="F23" s="337" t="s">
        <v>42</v>
      </c>
      <c r="G23" s="114" t="s">
        <v>77</v>
      </c>
      <c r="H23" s="338"/>
      <c r="I23" s="337" t="s">
        <v>43</v>
      </c>
      <c r="J23" s="114"/>
      <c r="K23" s="338"/>
      <c r="M23" s="14"/>
    </row>
    <row r="24" spans="1:13">
      <c r="A24" s="3187"/>
      <c r="B24" s="3047"/>
      <c r="C24" s="337" t="s">
        <v>44</v>
      </c>
      <c r="D24" s="37"/>
      <c r="F24" s="337" t="s">
        <v>45</v>
      </c>
      <c r="G24" s="88"/>
      <c r="I24" s="38"/>
      <c r="K24" s="252"/>
      <c r="M24" s="14"/>
    </row>
    <row r="25" spans="1:13">
      <c r="A25" s="3187"/>
      <c r="B25" s="3047"/>
      <c r="C25" s="94"/>
      <c r="D25" s="94"/>
      <c r="E25" s="94"/>
      <c r="F25" s="94"/>
      <c r="G25" s="94"/>
      <c r="H25" s="94"/>
      <c r="I25" s="94"/>
      <c r="J25" s="94"/>
      <c r="K25" s="94"/>
      <c r="M25" s="14"/>
    </row>
    <row r="26" spans="1:13">
      <c r="A26" s="3187"/>
      <c r="B26" s="95" t="s">
        <v>46</v>
      </c>
      <c r="C26" s="338"/>
      <c r="D26" s="338"/>
      <c r="E26" s="338"/>
      <c r="F26" s="338"/>
      <c r="G26" s="338"/>
      <c r="H26" s="338"/>
      <c r="I26" s="338"/>
      <c r="J26" s="338"/>
      <c r="K26" s="338"/>
      <c r="L26" s="338"/>
      <c r="M26" s="96"/>
    </row>
    <row r="27" spans="1:13">
      <c r="A27" s="3187"/>
      <c r="B27" s="95"/>
      <c r="C27" s="97" t="s">
        <v>47</v>
      </c>
      <c r="D27" s="339">
        <v>0</v>
      </c>
      <c r="E27" s="338"/>
      <c r="F27" s="340" t="s">
        <v>48</v>
      </c>
      <c r="G27" s="341">
        <v>43100</v>
      </c>
      <c r="H27" s="338"/>
      <c r="I27" s="340" t="s">
        <v>50</v>
      </c>
      <c r="J27" s="3188" t="s">
        <v>256</v>
      </c>
      <c r="K27" s="3189"/>
      <c r="L27" s="3190"/>
      <c r="M27" s="96"/>
    </row>
    <row r="28" spans="1:13">
      <c r="A28" s="3187"/>
      <c r="B28" s="72"/>
      <c r="C28" s="90"/>
      <c r="D28" s="90"/>
      <c r="E28" s="90"/>
      <c r="F28" s="90"/>
      <c r="G28" s="90"/>
      <c r="H28" s="90"/>
      <c r="I28" s="90"/>
      <c r="J28" s="90"/>
      <c r="K28" s="90"/>
      <c r="L28" s="90"/>
      <c r="M28" s="91"/>
    </row>
    <row r="29" spans="1:13">
      <c r="A29" s="3187"/>
      <c r="B29" s="3046" t="s">
        <v>53</v>
      </c>
      <c r="C29" s="100"/>
      <c r="D29" s="100"/>
      <c r="E29" s="100"/>
      <c r="F29" s="100"/>
      <c r="G29" s="100"/>
      <c r="H29" s="100"/>
      <c r="I29" s="100"/>
      <c r="J29" s="100"/>
      <c r="K29" s="100"/>
      <c r="M29" s="14"/>
    </row>
    <row r="30" spans="1:13" ht="16.5">
      <c r="A30" s="3187"/>
      <c r="B30" s="3047"/>
      <c r="C30" s="338" t="s">
        <v>54</v>
      </c>
      <c r="D30" s="342">
        <v>43405</v>
      </c>
      <c r="E30" s="101"/>
      <c r="F30" s="338" t="s">
        <v>55</v>
      </c>
      <c r="G30" s="342">
        <v>43830</v>
      </c>
      <c r="H30" s="101"/>
      <c r="I30" s="340"/>
      <c r="J30" s="101"/>
      <c r="K30" s="101"/>
      <c r="M30" s="14"/>
    </row>
    <row r="31" spans="1:13">
      <c r="A31" s="3187"/>
      <c r="B31" s="3048"/>
      <c r="C31" s="90"/>
      <c r="D31" s="343"/>
      <c r="E31" s="103"/>
      <c r="F31" s="90"/>
      <c r="G31" s="103"/>
      <c r="H31" s="103"/>
      <c r="I31" s="104"/>
      <c r="J31" s="103"/>
      <c r="K31" s="103"/>
      <c r="M31" s="14"/>
    </row>
    <row r="32" spans="1:13">
      <c r="A32" s="3187"/>
      <c r="B32" s="3046" t="s">
        <v>56</v>
      </c>
      <c r="C32" s="105"/>
      <c r="D32" s="105"/>
      <c r="E32" s="105"/>
      <c r="F32" s="105"/>
      <c r="G32" s="105"/>
      <c r="H32" s="105"/>
      <c r="I32" s="105"/>
      <c r="J32" s="105"/>
      <c r="K32" s="105"/>
      <c r="L32" s="105"/>
      <c r="M32" s="106"/>
    </row>
    <row r="33" spans="1:13">
      <c r="A33" s="3187"/>
      <c r="B33" s="3047"/>
      <c r="C33" s="107"/>
      <c r="D33" s="461">
        <v>2018</v>
      </c>
      <c r="E33" s="461"/>
      <c r="F33" s="461">
        <v>2019</v>
      </c>
      <c r="G33" s="461"/>
      <c r="H33" s="108">
        <v>2020</v>
      </c>
      <c r="I33" s="108"/>
      <c r="J33" s="108">
        <v>2021</v>
      </c>
      <c r="K33" s="461"/>
      <c r="L33" s="461">
        <v>2022</v>
      </c>
      <c r="M33" s="106"/>
    </row>
    <row r="34" spans="1:13">
      <c r="A34" s="3187"/>
      <c r="B34" s="3047"/>
      <c r="C34" s="107"/>
      <c r="D34" s="274">
        <v>0.6</v>
      </c>
      <c r="E34" s="383"/>
      <c r="F34" s="3133">
        <v>1</v>
      </c>
      <c r="G34" s="3134"/>
      <c r="H34" s="274"/>
      <c r="I34" s="383"/>
      <c r="J34" s="274"/>
      <c r="K34" s="383"/>
      <c r="L34" s="274"/>
      <c r="M34" s="385"/>
    </row>
    <row r="35" spans="1:13">
      <c r="A35" s="3187"/>
      <c r="B35" s="3047"/>
      <c r="C35" s="107"/>
      <c r="D35" s="461">
        <v>2023</v>
      </c>
      <c r="E35" s="461"/>
      <c r="F35" s="461">
        <v>2024</v>
      </c>
      <c r="G35" s="461"/>
      <c r="H35" s="108">
        <v>2025</v>
      </c>
      <c r="I35" s="108"/>
      <c r="J35" s="108">
        <v>2026</v>
      </c>
      <c r="K35" s="461"/>
      <c r="L35" s="461">
        <v>2027</v>
      </c>
      <c r="M35" s="83"/>
    </row>
    <row r="36" spans="1:13">
      <c r="A36" s="3187"/>
      <c r="B36" s="3047"/>
      <c r="C36" s="107"/>
      <c r="D36" s="274"/>
      <c r="E36" s="383"/>
      <c r="F36" s="274"/>
      <c r="G36" s="383"/>
      <c r="H36" s="274"/>
      <c r="I36" s="383"/>
      <c r="J36" s="274"/>
      <c r="K36" s="383"/>
      <c r="L36" s="274"/>
      <c r="M36" s="385"/>
    </row>
    <row r="37" spans="1:13">
      <c r="A37" s="3187"/>
      <c r="B37" s="3047"/>
      <c r="C37" s="107"/>
      <c r="D37" s="461">
        <v>2028</v>
      </c>
      <c r="E37" s="461"/>
      <c r="F37" s="461">
        <v>2029</v>
      </c>
      <c r="G37" s="461"/>
      <c r="H37" s="108">
        <v>2030</v>
      </c>
      <c r="I37" s="108"/>
      <c r="J37" s="108">
        <v>2031</v>
      </c>
      <c r="K37" s="461"/>
      <c r="L37" s="461" t="s">
        <v>71</v>
      </c>
      <c r="M37" s="83"/>
    </row>
    <row r="38" spans="1:13">
      <c r="A38" s="3187"/>
      <c r="B38" s="3047"/>
      <c r="C38" s="107"/>
      <c r="D38" s="274"/>
      <c r="E38" s="383"/>
      <c r="F38" s="274"/>
      <c r="G38" s="383"/>
      <c r="H38" s="274"/>
      <c r="I38" s="383"/>
      <c r="J38" s="274"/>
      <c r="K38" s="383"/>
      <c r="L38" s="274"/>
      <c r="M38" s="385"/>
    </row>
    <row r="39" spans="1:13">
      <c r="A39" s="3187"/>
      <c r="B39" s="3047"/>
      <c r="C39" s="107"/>
      <c r="D39" s="109" t="s">
        <v>71</v>
      </c>
      <c r="E39" s="384"/>
      <c r="F39" s="109" t="s">
        <v>72</v>
      </c>
      <c r="G39" s="384"/>
      <c r="H39" s="109"/>
      <c r="I39" s="384"/>
      <c r="J39" s="109"/>
      <c r="K39" s="384"/>
      <c r="L39" s="109"/>
      <c r="M39" s="385"/>
    </row>
    <row r="40" spans="1:13">
      <c r="A40" s="3187"/>
      <c r="B40" s="3047"/>
      <c r="C40" s="107"/>
      <c r="D40" s="274"/>
      <c r="E40" s="383"/>
      <c r="F40" s="3133">
        <v>1</v>
      </c>
      <c r="G40" s="3134"/>
      <c r="H40" s="3132"/>
      <c r="I40" s="3132"/>
      <c r="J40" s="109"/>
      <c r="K40" s="384"/>
      <c r="L40" s="109"/>
      <c r="M40" s="385"/>
    </row>
    <row r="41" spans="1:13">
      <c r="A41" s="3187"/>
      <c r="B41" s="3047"/>
      <c r="C41" s="107"/>
      <c r="D41" s="109"/>
      <c r="E41" s="384"/>
      <c r="F41" s="109"/>
      <c r="G41" s="384"/>
      <c r="H41" s="109"/>
      <c r="I41" s="384"/>
      <c r="J41" s="109"/>
      <c r="K41" s="384"/>
      <c r="L41" s="109"/>
      <c r="M41" s="385"/>
    </row>
    <row r="42" spans="1:13" ht="18" customHeight="1">
      <c r="A42" s="3187"/>
      <c r="B42" s="3046" t="s">
        <v>73</v>
      </c>
      <c r="C42" s="92"/>
      <c r="D42" s="92"/>
      <c r="E42" s="92"/>
      <c r="F42" s="92"/>
      <c r="G42" s="92"/>
      <c r="H42" s="92"/>
      <c r="I42" s="92"/>
      <c r="J42" s="92"/>
      <c r="K42" s="92"/>
      <c r="M42" s="14"/>
    </row>
    <row r="43" spans="1:13">
      <c r="A43" s="3187"/>
      <c r="B43" s="3047"/>
      <c r="D43" s="112" t="s">
        <v>74</v>
      </c>
      <c r="E43" s="113" t="s">
        <v>75</v>
      </c>
      <c r="F43" s="3227" t="s">
        <v>76</v>
      </c>
      <c r="G43" s="3137"/>
      <c r="H43" s="461"/>
      <c r="I43" s="344" t="s">
        <v>39</v>
      </c>
      <c r="J43" s="344"/>
      <c r="K43" s="344"/>
      <c r="M43" s="14"/>
    </row>
    <row r="44" spans="1:13">
      <c r="A44" s="3187"/>
      <c r="B44" s="3047"/>
      <c r="D44" s="56"/>
      <c r="E44" s="114" t="s">
        <v>77</v>
      </c>
      <c r="F44" s="3227"/>
      <c r="G44" s="3138"/>
      <c r="H44" s="338"/>
      <c r="I44" s="3228"/>
      <c r="J44" s="3228"/>
      <c r="M44" s="14"/>
    </row>
    <row r="45" spans="1:13">
      <c r="A45" s="3187"/>
      <c r="B45" s="3048"/>
      <c r="C45" s="115"/>
      <c r="D45" s="115"/>
      <c r="E45" s="115"/>
      <c r="F45" s="115"/>
      <c r="G45" s="115"/>
      <c r="H45" s="115"/>
      <c r="I45" s="115"/>
      <c r="J45" s="115"/>
      <c r="K45" s="115"/>
      <c r="M45" s="14"/>
    </row>
    <row r="46" spans="1:13" ht="78" customHeight="1">
      <c r="A46" s="3187"/>
      <c r="B46" s="251" t="s">
        <v>78</v>
      </c>
      <c r="C46" s="3205" t="s">
        <v>257</v>
      </c>
      <c r="D46" s="3206"/>
      <c r="E46" s="3206"/>
      <c r="F46" s="3206"/>
      <c r="G46" s="3206"/>
      <c r="H46" s="3206"/>
      <c r="I46" s="3206"/>
      <c r="J46" s="3206"/>
      <c r="K46" s="3206"/>
      <c r="L46" s="3206"/>
      <c r="M46" s="3207"/>
    </row>
    <row r="47" spans="1:13" ht="44.25" customHeight="1">
      <c r="A47" s="3187"/>
      <c r="B47" s="251" t="s">
        <v>79</v>
      </c>
      <c r="C47" s="3205" t="s">
        <v>258</v>
      </c>
      <c r="D47" s="3206"/>
      <c r="E47" s="3206"/>
      <c r="F47" s="3206"/>
      <c r="G47" s="3206"/>
      <c r="H47" s="3206"/>
      <c r="I47" s="3206"/>
      <c r="J47" s="3206"/>
      <c r="K47" s="3206"/>
      <c r="L47" s="3206"/>
      <c r="M47" s="3207"/>
    </row>
    <row r="48" spans="1:13">
      <c r="A48" s="3187"/>
      <c r="B48" s="251" t="s">
        <v>80</v>
      </c>
      <c r="C48" s="117">
        <v>7</v>
      </c>
      <c r="D48" s="117"/>
      <c r="E48" s="117"/>
      <c r="F48" s="117"/>
      <c r="G48" s="117"/>
      <c r="H48" s="117"/>
      <c r="I48" s="117"/>
      <c r="J48" s="117"/>
      <c r="K48" s="117"/>
      <c r="L48" s="117"/>
      <c r="M48" s="118"/>
    </row>
    <row r="49" spans="1:13">
      <c r="A49" s="3187"/>
      <c r="B49" s="251" t="s">
        <v>81</v>
      </c>
      <c r="C49" s="345" t="s">
        <v>133</v>
      </c>
      <c r="D49" s="117"/>
      <c r="E49" s="117"/>
      <c r="F49" s="117"/>
      <c r="G49" s="117"/>
      <c r="H49" s="117"/>
      <c r="I49" s="117"/>
      <c r="J49" s="117"/>
      <c r="K49" s="117"/>
      <c r="L49" s="117"/>
      <c r="M49" s="118"/>
    </row>
    <row r="50" spans="1:13" ht="15.75" customHeight="1">
      <c r="A50" s="3223" t="s">
        <v>82</v>
      </c>
      <c r="B50" s="119" t="s">
        <v>83</v>
      </c>
      <c r="C50" s="3055" t="s">
        <v>259</v>
      </c>
      <c r="D50" s="3055"/>
      <c r="E50" s="3055"/>
      <c r="F50" s="3055"/>
      <c r="G50" s="3055"/>
      <c r="H50" s="3055"/>
      <c r="I50" s="3055"/>
      <c r="J50" s="3055"/>
      <c r="K50" s="3055"/>
      <c r="L50" s="3055"/>
      <c r="M50" s="3056"/>
    </row>
    <row r="51" spans="1:13">
      <c r="A51" s="3224"/>
      <c r="B51" s="119" t="s">
        <v>85</v>
      </c>
      <c r="C51" s="3055" t="s">
        <v>260</v>
      </c>
      <c r="D51" s="3055"/>
      <c r="E51" s="3055"/>
      <c r="F51" s="3055"/>
      <c r="G51" s="3055"/>
      <c r="H51" s="3055"/>
      <c r="I51" s="3055"/>
      <c r="J51" s="3055"/>
      <c r="K51" s="3055"/>
      <c r="L51" s="3055"/>
      <c r="M51" s="3056"/>
    </row>
    <row r="52" spans="1:13">
      <c r="A52" s="3224"/>
      <c r="B52" s="119" t="s">
        <v>87</v>
      </c>
      <c r="C52" s="3055" t="s">
        <v>252</v>
      </c>
      <c r="D52" s="3055"/>
      <c r="E52" s="3055"/>
      <c r="F52" s="3055"/>
      <c r="G52" s="3055"/>
      <c r="H52" s="3055"/>
      <c r="I52" s="3055"/>
      <c r="J52" s="3055"/>
      <c r="K52" s="3055"/>
      <c r="L52" s="3055"/>
      <c r="M52" s="3056"/>
    </row>
    <row r="53" spans="1:13" ht="15.75" customHeight="1">
      <c r="A53" s="3224"/>
      <c r="B53" s="122" t="s">
        <v>89</v>
      </c>
      <c r="C53" s="3055" t="s">
        <v>256</v>
      </c>
      <c r="D53" s="3055"/>
      <c r="E53" s="3055"/>
      <c r="F53" s="3055"/>
      <c r="G53" s="3055"/>
      <c r="H53" s="3055"/>
      <c r="I53" s="3055"/>
      <c r="J53" s="3055"/>
      <c r="K53" s="3055"/>
      <c r="L53" s="3055"/>
      <c r="M53" s="3056"/>
    </row>
    <row r="54" spans="1:13" ht="15.75" customHeight="1">
      <c r="A54" s="3224"/>
      <c r="B54" s="119" t="s">
        <v>91</v>
      </c>
      <c r="C54" s="3226" t="s">
        <v>261</v>
      </c>
      <c r="D54" s="3055"/>
      <c r="E54" s="3055"/>
      <c r="F54" s="3055"/>
      <c r="G54" s="3055"/>
      <c r="H54" s="3055"/>
      <c r="I54" s="3055"/>
      <c r="J54" s="3055"/>
      <c r="K54" s="3055"/>
      <c r="L54" s="3055"/>
      <c r="M54" s="3056"/>
    </row>
    <row r="55" spans="1:13" ht="16.5" thickBot="1">
      <c r="A55" s="3225"/>
      <c r="B55" s="119" t="s">
        <v>93</v>
      </c>
      <c r="C55" s="3055">
        <v>3385061</v>
      </c>
      <c r="D55" s="3055"/>
      <c r="E55" s="3055"/>
      <c r="F55" s="3055"/>
      <c r="G55" s="3055"/>
      <c r="H55" s="3055"/>
      <c r="I55" s="3055"/>
      <c r="J55" s="3055"/>
      <c r="K55" s="3055"/>
      <c r="L55" s="3055"/>
      <c r="M55" s="3056"/>
    </row>
    <row r="56" spans="1:13" ht="15.75" customHeight="1">
      <c r="A56" s="3223" t="s">
        <v>95</v>
      </c>
      <c r="B56" s="123" t="s">
        <v>96</v>
      </c>
      <c r="C56" s="3055" t="s">
        <v>262</v>
      </c>
      <c r="D56" s="3055"/>
      <c r="E56" s="3055"/>
      <c r="F56" s="3055"/>
      <c r="G56" s="3055"/>
      <c r="H56" s="3055"/>
      <c r="I56" s="3055"/>
      <c r="J56" s="3055"/>
      <c r="K56" s="3055"/>
      <c r="L56" s="3055"/>
      <c r="M56" s="3056"/>
    </row>
    <row r="57" spans="1:13" ht="30" customHeight="1">
      <c r="A57" s="3224"/>
      <c r="B57" s="123" t="s">
        <v>98</v>
      </c>
      <c r="C57" s="3055" t="s">
        <v>99</v>
      </c>
      <c r="D57" s="3055"/>
      <c r="E57" s="3055"/>
      <c r="F57" s="3055"/>
      <c r="G57" s="3055"/>
      <c r="H57" s="3055"/>
      <c r="I57" s="3055"/>
      <c r="J57" s="3055"/>
      <c r="K57" s="3055"/>
      <c r="L57" s="3055"/>
      <c r="M57" s="3056"/>
    </row>
    <row r="58" spans="1:13" ht="30" customHeight="1" thickBot="1">
      <c r="A58" s="3224"/>
      <c r="B58" s="124" t="s">
        <v>12</v>
      </c>
      <c r="C58" s="3055" t="s">
        <v>252</v>
      </c>
      <c r="D58" s="3055"/>
      <c r="E58" s="3055"/>
      <c r="F58" s="3055"/>
      <c r="G58" s="3055"/>
      <c r="H58" s="3055"/>
      <c r="I58" s="3055"/>
      <c r="J58" s="3055"/>
      <c r="K58" s="3055"/>
      <c r="L58" s="3055"/>
      <c r="M58" s="3056"/>
    </row>
    <row r="59" spans="1:13" ht="16.5" thickBot="1">
      <c r="A59" s="125" t="s">
        <v>100</v>
      </c>
      <c r="B59" s="126"/>
      <c r="C59" s="3229" t="s">
        <v>263</v>
      </c>
      <c r="D59" s="3089"/>
      <c r="E59" s="3089"/>
      <c r="F59" s="3089"/>
      <c r="G59" s="3089"/>
      <c r="H59" s="3089"/>
      <c r="I59" s="3089"/>
      <c r="J59" s="3089"/>
      <c r="K59" s="3089"/>
      <c r="L59" s="3089"/>
      <c r="M59" s="3090"/>
    </row>
  </sheetData>
  <mergeCells count="43">
    <mergeCell ref="A56:A58"/>
    <mergeCell ref="C56:M56"/>
    <mergeCell ref="C57:M57"/>
    <mergeCell ref="C58:M58"/>
    <mergeCell ref="C59:M59"/>
    <mergeCell ref="F40:G40"/>
    <mergeCell ref="H40:I40"/>
    <mergeCell ref="C46:M46"/>
    <mergeCell ref="C47:M47"/>
    <mergeCell ref="A50:A55"/>
    <mergeCell ref="C50:M50"/>
    <mergeCell ref="C51:M51"/>
    <mergeCell ref="C52:M52"/>
    <mergeCell ref="C53:M53"/>
    <mergeCell ref="C54:M54"/>
    <mergeCell ref="C55:M55"/>
    <mergeCell ref="A14:A49"/>
    <mergeCell ref="B42:B45"/>
    <mergeCell ref="F43:F44"/>
    <mergeCell ref="G43:G44"/>
    <mergeCell ref="I44:J44"/>
    <mergeCell ref="B29:B31"/>
    <mergeCell ref="F10:G10"/>
    <mergeCell ref="I10:J10"/>
    <mergeCell ref="C11:M11"/>
    <mergeCell ref="C12:M12"/>
    <mergeCell ref="C13:M13"/>
    <mergeCell ref="B32:B41"/>
    <mergeCell ref="F34:G34"/>
    <mergeCell ref="A2:A13"/>
    <mergeCell ref="C2:M2"/>
    <mergeCell ref="C3:M3"/>
    <mergeCell ref="C5:M5"/>
    <mergeCell ref="C6:M6"/>
    <mergeCell ref="B8:B10"/>
    <mergeCell ref="C9:D9"/>
    <mergeCell ref="F9:G9"/>
    <mergeCell ref="I9:J9"/>
    <mergeCell ref="C10:D10"/>
    <mergeCell ref="C15:M15"/>
    <mergeCell ref="B16:B21"/>
    <mergeCell ref="B22:B25"/>
    <mergeCell ref="J27:L27"/>
  </mergeCells>
  <dataValidations count="1">
    <dataValidation allowBlank="1" sqref="A1:C1048576 N1:XFD1048576 D1:M11 D13:M1048576" xr:uid="{00000000-0002-0000-1200-000000000000}"/>
  </dataValidations>
  <hyperlinks>
    <hyperlink ref="C54" r:id="rId1"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E12"/>
  <sheetViews>
    <sheetView showGridLines="0" zoomScale="110" zoomScaleNormal="110" workbookViewId="0">
      <selection activeCell="C9" activeCellId="1" sqref="C3:C5 C9:C11"/>
    </sheetView>
  </sheetViews>
  <sheetFormatPr baseColWidth="10" defaultColWidth="11.42578125" defaultRowHeight="15"/>
  <cols>
    <col min="1" max="1" width="25.7109375" customWidth="1"/>
    <col min="2" max="2" width="61.42578125" customWidth="1"/>
    <col min="3" max="3" width="20.7109375" customWidth="1"/>
  </cols>
  <sheetData>
    <row r="1" spans="1:5" ht="15.75">
      <c r="A1" s="2831" t="s">
        <v>1598</v>
      </c>
      <c r="B1" s="2832"/>
      <c r="C1" s="2832"/>
    </row>
    <row r="2" spans="1:5" ht="42" customHeight="1">
      <c r="A2" s="1809" t="s">
        <v>1599</v>
      </c>
      <c r="B2" s="1809" t="s">
        <v>1600</v>
      </c>
      <c r="C2" s="1809" t="s">
        <v>1601</v>
      </c>
      <c r="D2" s="1810"/>
    </row>
    <row r="3" spans="1:5" s="1855" customFormat="1" ht="37.5" customHeight="1">
      <c r="A3" s="2320" t="s">
        <v>1602</v>
      </c>
      <c r="B3" s="2321" t="s">
        <v>139</v>
      </c>
      <c r="C3" s="2320" t="s">
        <v>107</v>
      </c>
      <c r="D3" s="2322"/>
    </row>
    <row r="4" spans="1:5" s="1855" customFormat="1" ht="37.5" customHeight="1">
      <c r="A4" s="2320" t="s">
        <v>1603</v>
      </c>
      <c r="B4" s="2321" t="s">
        <v>731</v>
      </c>
      <c r="C4" s="2320" t="s">
        <v>107</v>
      </c>
      <c r="D4" s="2322"/>
    </row>
    <row r="5" spans="1:5" s="1855" customFormat="1" ht="37.5" customHeight="1">
      <c r="A5" s="2320" t="s">
        <v>1604</v>
      </c>
      <c r="B5" s="2321" t="s">
        <v>642</v>
      </c>
      <c r="C5" s="2320" t="s">
        <v>107</v>
      </c>
      <c r="D5" s="2322"/>
    </row>
    <row r="6" spans="1:5" s="1855" customFormat="1" ht="37.5" customHeight="1">
      <c r="A6" s="2565" t="s">
        <v>1605</v>
      </c>
      <c r="B6" s="2566" t="s">
        <v>869</v>
      </c>
      <c r="C6" s="2565" t="s">
        <v>233</v>
      </c>
      <c r="D6" s="2322"/>
      <c r="E6" s="2323"/>
    </row>
    <row r="7" spans="1:5" s="1855" customFormat="1" ht="37.5" customHeight="1">
      <c r="A7" s="2565" t="s">
        <v>1606</v>
      </c>
      <c r="B7" s="2566" t="s">
        <v>996</v>
      </c>
      <c r="C7" s="2565" t="s">
        <v>233</v>
      </c>
      <c r="D7" s="2322"/>
      <c r="E7" s="2323"/>
    </row>
    <row r="8" spans="1:5" s="1855" customFormat="1" ht="37.5" customHeight="1">
      <c r="A8" s="2565" t="s">
        <v>1607</v>
      </c>
      <c r="B8" s="2566" t="s">
        <v>1144</v>
      </c>
      <c r="C8" s="2565" t="s">
        <v>233</v>
      </c>
      <c r="D8" s="2322"/>
      <c r="E8" s="2323"/>
    </row>
    <row r="9" spans="1:5" s="1855" customFormat="1" ht="37.5" customHeight="1">
      <c r="A9" s="2320" t="s">
        <v>1608</v>
      </c>
      <c r="B9" s="2321" t="s">
        <v>1218</v>
      </c>
      <c r="C9" s="2320" t="s">
        <v>107</v>
      </c>
      <c r="D9" s="2322"/>
    </row>
    <row r="10" spans="1:5" s="1855" customFormat="1" ht="37.5" customHeight="1">
      <c r="A10" s="2320" t="s">
        <v>1609</v>
      </c>
      <c r="B10" s="2321" t="s">
        <v>1610</v>
      </c>
      <c r="C10" s="2320" t="s">
        <v>107</v>
      </c>
      <c r="D10" s="2322"/>
    </row>
    <row r="11" spans="1:5" s="1855" customFormat="1" ht="37.5" customHeight="1">
      <c r="A11" s="2320" t="s">
        <v>1611</v>
      </c>
      <c r="B11" s="2321" t="s">
        <v>1487</v>
      </c>
      <c r="C11" s="2320" t="s">
        <v>107</v>
      </c>
      <c r="D11" s="2322"/>
    </row>
    <row r="12" spans="1:5" s="1855" customFormat="1" ht="37.5" customHeight="1">
      <c r="A12" s="2565" t="s">
        <v>1612</v>
      </c>
      <c r="B12" s="2566" t="s">
        <v>1354</v>
      </c>
      <c r="C12" s="2565" t="s">
        <v>233</v>
      </c>
      <c r="D12" s="2322"/>
      <c r="E12" s="2323"/>
    </row>
  </sheetData>
  <mergeCells count="1">
    <mergeCell ref="A1:C1"/>
  </mergeCells>
  <dataValidations count="1">
    <dataValidation allowBlank="1" sqref="A1" xr:uid="{00000000-0002-0000-0100-000000000000}"/>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tint="0.59999389629810485"/>
  </sheetPr>
  <dimension ref="A1:O62"/>
  <sheetViews>
    <sheetView showGridLines="0" workbookViewId="0">
      <selection activeCell="B2" sqref="B2"/>
    </sheetView>
  </sheetViews>
  <sheetFormatPr baseColWidth="10" defaultColWidth="11.42578125" defaultRowHeight="15.75"/>
  <cols>
    <col min="1" max="1" width="21.42578125" style="1022" customWidth="1"/>
    <col min="2" max="2" width="35.7109375" style="1022" customWidth="1"/>
    <col min="3" max="13" width="14.28515625" style="1022" customWidth="1"/>
    <col min="14" max="16384" width="11.42578125" style="1022"/>
  </cols>
  <sheetData>
    <row r="1" spans="1:15" ht="22.5" customHeight="1" thickBot="1">
      <c r="A1" s="2095"/>
      <c r="B1" s="2096" t="s">
        <v>276</v>
      </c>
      <c r="C1" s="2097"/>
      <c r="D1" s="2097"/>
      <c r="E1" s="2097"/>
      <c r="F1" s="2097"/>
      <c r="G1" s="2097"/>
      <c r="H1" s="2097"/>
      <c r="I1" s="2097"/>
      <c r="J1" s="2097"/>
      <c r="K1" s="2097"/>
      <c r="L1" s="2097"/>
      <c r="M1" s="2098"/>
    </row>
    <row r="2" spans="1:15" ht="22.5" customHeight="1">
      <c r="A2" s="3230" t="s">
        <v>0</v>
      </c>
      <c r="B2" s="2113" t="s">
        <v>1</v>
      </c>
      <c r="C2" s="2114" t="s">
        <v>265</v>
      </c>
      <c r="D2" s="2115"/>
      <c r="E2" s="2115"/>
      <c r="F2" s="2115"/>
      <c r="G2" s="2116"/>
      <c r="H2" s="2116"/>
      <c r="I2" s="2116"/>
      <c r="J2" s="2116"/>
      <c r="K2" s="2116"/>
      <c r="L2" s="2116"/>
      <c r="M2" s="2117"/>
    </row>
    <row r="3" spans="1:15" ht="45" customHeight="1">
      <c r="A3" s="3231"/>
      <c r="B3" s="2100" t="s">
        <v>3</v>
      </c>
      <c r="C3" s="845" t="s">
        <v>102</v>
      </c>
      <c r="D3" s="1631"/>
      <c r="E3" s="1631"/>
      <c r="F3" s="23"/>
      <c r="G3" s="23"/>
      <c r="H3" s="23"/>
      <c r="I3" s="23"/>
      <c r="J3" s="23"/>
      <c r="K3" s="23"/>
      <c r="L3" s="23"/>
      <c r="M3" s="1632"/>
    </row>
    <row r="4" spans="1:15" ht="22.5" customHeight="1">
      <c r="A4" s="3231"/>
      <c r="B4" s="2100" t="s">
        <v>131</v>
      </c>
      <c r="C4" s="2081" t="s">
        <v>75</v>
      </c>
      <c r="D4" s="2082"/>
      <c r="E4" s="2083"/>
      <c r="F4" s="3233" t="s">
        <v>1668</v>
      </c>
      <c r="G4" s="3234"/>
      <c r="H4" s="2084"/>
      <c r="I4" s="2082"/>
      <c r="J4" s="2063"/>
      <c r="K4" s="1952"/>
      <c r="L4" s="1952"/>
      <c r="M4" s="2012"/>
    </row>
    <row r="5" spans="1:15" ht="22.5" customHeight="1">
      <c r="A5" s="3231"/>
      <c r="B5" s="2101" t="s">
        <v>7</v>
      </c>
      <c r="C5" s="1958" t="s">
        <v>266</v>
      </c>
      <c r="D5" s="1957"/>
      <c r="E5" s="1957"/>
      <c r="F5" s="1957"/>
      <c r="G5" s="1957"/>
      <c r="H5" s="1957"/>
      <c r="I5" s="1957"/>
      <c r="J5" s="1957"/>
      <c r="K5" s="1629"/>
      <c r="L5" s="23"/>
      <c r="M5" s="1632"/>
    </row>
    <row r="6" spans="1:15" ht="22.5" customHeight="1">
      <c r="A6" s="3231"/>
      <c r="B6" s="2101" t="s">
        <v>9</v>
      </c>
      <c r="C6" s="1958" t="s">
        <v>267</v>
      </c>
      <c r="E6" s="1957"/>
      <c r="F6" s="1957"/>
      <c r="G6" s="23"/>
      <c r="H6" s="23"/>
      <c r="I6" s="23"/>
      <c r="J6" s="23"/>
      <c r="K6" s="23"/>
      <c r="L6" s="23"/>
      <c r="M6" s="1632"/>
    </row>
    <row r="7" spans="1:15" ht="22.5" customHeight="1">
      <c r="A7" s="3231"/>
      <c r="B7" s="2100" t="s">
        <v>11</v>
      </c>
      <c r="C7" s="3243" t="s">
        <v>213</v>
      </c>
      <c r="D7" s="3244"/>
      <c r="E7" s="2324"/>
      <c r="F7" s="1957"/>
      <c r="G7" s="2102"/>
      <c r="H7" s="1626" t="s">
        <v>12</v>
      </c>
      <c r="I7" s="3245" t="s">
        <v>107</v>
      </c>
      <c r="J7" s="3244"/>
      <c r="K7" s="3244"/>
      <c r="L7" s="3244"/>
      <c r="M7" s="3246"/>
      <c r="O7" s="2325"/>
    </row>
    <row r="8" spans="1:15" ht="15.75" customHeight="1">
      <c r="A8" s="3232"/>
      <c r="B8" s="3247" t="s">
        <v>13</v>
      </c>
      <c r="H8" s="1627"/>
      <c r="M8" s="1628"/>
    </row>
    <row r="9" spans="1:15" ht="15.75" customHeight="1">
      <c r="A9" s="3232"/>
      <c r="B9" s="3247"/>
      <c r="C9" s="3251" t="s">
        <v>268</v>
      </c>
      <c r="D9" s="3249"/>
      <c r="E9" s="834"/>
      <c r="F9" s="3249"/>
      <c r="G9" s="3249"/>
      <c r="H9" s="834"/>
      <c r="I9" s="3249"/>
      <c r="J9" s="3249"/>
      <c r="M9" s="1628"/>
    </row>
    <row r="10" spans="1:15" ht="15.75" customHeight="1">
      <c r="A10" s="3232"/>
      <c r="B10" s="3248"/>
      <c r="C10" s="3250" t="s">
        <v>17</v>
      </c>
      <c r="D10" s="3250"/>
      <c r="E10" s="2006"/>
      <c r="F10" s="3250" t="s">
        <v>17</v>
      </c>
      <c r="G10" s="3250"/>
      <c r="H10" s="2006"/>
      <c r="I10" s="3250" t="s">
        <v>17</v>
      </c>
      <c r="J10" s="3250"/>
      <c r="K10" s="1629"/>
      <c r="L10" s="1629"/>
      <c r="M10" s="1630"/>
    </row>
    <row r="11" spans="1:15" ht="45" customHeight="1">
      <c r="A11" s="3232"/>
      <c r="B11" s="1955" t="s">
        <v>136</v>
      </c>
      <c r="C11" s="3015" t="s">
        <v>2326</v>
      </c>
      <c r="D11" s="3016"/>
      <c r="E11" s="3016"/>
      <c r="F11" s="3016"/>
      <c r="G11" s="3016"/>
      <c r="H11" s="3016"/>
      <c r="I11" s="3016"/>
      <c r="J11" s="3016"/>
      <c r="K11" s="3016"/>
      <c r="L11" s="3016"/>
      <c r="M11" s="3017"/>
    </row>
    <row r="12" spans="1:15" ht="45" customHeight="1">
      <c r="A12" s="3231"/>
      <c r="B12" s="2100" t="s">
        <v>18</v>
      </c>
      <c r="C12" s="3238" t="s">
        <v>270</v>
      </c>
      <c r="D12" s="3239"/>
      <c r="E12" s="3239"/>
      <c r="F12" s="3239"/>
      <c r="G12" s="3239"/>
      <c r="H12" s="3239"/>
      <c r="I12" s="3239"/>
      <c r="J12" s="3239"/>
      <c r="K12" s="3239"/>
      <c r="L12" s="3239"/>
      <c r="M12" s="3240"/>
    </row>
    <row r="13" spans="1:15" ht="48" customHeight="1">
      <c r="A13" s="3231"/>
      <c r="B13" s="2101" t="s">
        <v>19</v>
      </c>
      <c r="C13" s="3238" t="s">
        <v>108</v>
      </c>
      <c r="D13" s="3239"/>
      <c r="E13" s="3239"/>
      <c r="F13" s="3239"/>
      <c r="G13" s="3239"/>
      <c r="H13" s="3239"/>
      <c r="I13" s="3239"/>
      <c r="J13" s="3239"/>
      <c r="K13" s="3239"/>
      <c r="L13" s="3239"/>
      <c r="M13" s="3240"/>
    </row>
    <row r="14" spans="1:15" ht="45" customHeight="1">
      <c r="A14" s="3231"/>
      <c r="B14" s="1954" t="s">
        <v>140</v>
      </c>
      <c r="C14" s="3241" t="s">
        <v>219</v>
      </c>
      <c r="D14" s="3242"/>
      <c r="E14" s="2025" t="s">
        <v>142</v>
      </c>
      <c r="F14" s="3236" t="s">
        <v>220</v>
      </c>
      <c r="G14" s="3033"/>
      <c r="H14" s="3033"/>
      <c r="I14" s="3033"/>
      <c r="J14" s="3033"/>
      <c r="K14" s="3033"/>
      <c r="L14" s="3033"/>
      <c r="M14" s="3237"/>
    </row>
    <row r="15" spans="1:15" ht="22.5" customHeight="1">
      <c r="A15" s="3252" t="s">
        <v>22</v>
      </c>
      <c r="B15" s="2100" t="s">
        <v>144</v>
      </c>
      <c r="C15" s="3238" t="s">
        <v>6</v>
      </c>
      <c r="D15" s="3239"/>
      <c r="E15" s="3239"/>
      <c r="F15" s="3239"/>
      <c r="G15" s="3239"/>
      <c r="H15" s="3239"/>
      <c r="I15" s="3239"/>
      <c r="J15" s="3239"/>
      <c r="K15" s="3239"/>
      <c r="L15" s="3239"/>
      <c r="M15" s="3240"/>
    </row>
    <row r="16" spans="1:15" ht="22.5" customHeight="1">
      <c r="A16" s="3253"/>
      <c r="B16" s="2101" t="s">
        <v>110</v>
      </c>
      <c r="C16" s="3238" t="s">
        <v>272</v>
      </c>
      <c r="D16" s="3239"/>
      <c r="E16" s="3239"/>
      <c r="F16" s="3239"/>
      <c r="G16" s="3239"/>
      <c r="H16" s="3239"/>
      <c r="I16" s="3239"/>
      <c r="J16" s="3239"/>
      <c r="K16" s="3239"/>
      <c r="L16" s="3239"/>
      <c r="M16" s="3240"/>
    </row>
    <row r="17" spans="1:13" ht="9" customHeight="1">
      <c r="A17" s="3253"/>
      <c r="B17" s="3255" t="s">
        <v>26</v>
      </c>
      <c r="C17" s="22"/>
      <c r="D17" s="24"/>
      <c r="E17" s="24"/>
      <c r="F17" s="24"/>
      <c r="G17" s="24"/>
      <c r="H17" s="24"/>
      <c r="I17" s="24"/>
      <c r="J17" s="24"/>
      <c r="K17" s="24"/>
      <c r="L17" s="24"/>
      <c r="M17" s="25"/>
    </row>
    <row r="18" spans="1:13" ht="9" customHeight="1">
      <c r="A18" s="3253"/>
      <c r="B18" s="3256"/>
      <c r="C18" s="22"/>
      <c r="D18" s="23"/>
      <c r="E18" s="24"/>
      <c r="F18" s="23"/>
      <c r="G18" s="24"/>
      <c r="H18" s="23"/>
      <c r="I18" s="24"/>
      <c r="J18" s="23"/>
      <c r="K18" s="24"/>
      <c r="L18" s="24"/>
      <c r="M18" s="25"/>
    </row>
    <row r="19" spans="1:13">
      <c r="A19" s="3253"/>
      <c r="B19" s="3256"/>
      <c r="C19" s="26" t="s">
        <v>27</v>
      </c>
      <c r="D19" s="2118"/>
      <c r="E19" s="28" t="s">
        <v>28</v>
      </c>
      <c r="F19" s="2118"/>
      <c r="G19" s="28" t="s">
        <v>29</v>
      </c>
      <c r="H19" s="2118"/>
      <c r="I19" s="28" t="s">
        <v>30</v>
      </c>
      <c r="J19" s="2118"/>
      <c r="K19" s="24"/>
      <c r="L19" s="24"/>
      <c r="M19" s="25"/>
    </row>
    <row r="20" spans="1:13">
      <c r="A20" s="3253"/>
      <c r="B20" s="3256"/>
      <c r="C20" s="26" t="s">
        <v>32</v>
      </c>
      <c r="D20" s="2118"/>
      <c r="E20" s="28" t="s">
        <v>33</v>
      </c>
      <c r="F20" s="2118"/>
      <c r="G20" s="28" t="s">
        <v>34</v>
      </c>
      <c r="H20" s="2118"/>
      <c r="I20" s="28"/>
      <c r="J20" s="28"/>
      <c r="K20" s="24"/>
      <c r="L20" s="24"/>
      <c r="M20" s="25"/>
    </row>
    <row r="21" spans="1:13">
      <c r="A21" s="3253"/>
      <c r="B21" s="3256"/>
      <c r="C21" s="26" t="s">
        <v>147</v>
      </c>
      <c r="D21" s="2118"/>
      <c r="E21" s="28" t="s">
        <v>148</v>
      </c>
      <c r="F21" s="2118"/>
      <c r="G21" s="28"/>
      <c r="H21" s="28"/>
      <c r="I21" s="28"/>
      <c r="J21" s="28"/>
      <c r="K21" s="24"/>
      <c r="L21" s="24"/>
      <c r="M21" s="25"/>
    </row>
    <row r="22" spans="1:13">
      <c r="A22" s="3253"/>
      <c r="B22" s="3256"/>
      <c r="C22" s="26" t="s">
        <v>38</v>
      </c>
      <c r="D22" s="1953" t="s">
        <v>77</v>
      </c>
      <c r="E22" s="28" t="s">
        <v>39</v>
      </c>
      <c r="F22" s="1960" t="s">
        <v>1854</v>
      </c>
      <c r="G22" s="50"/>
      <c r="H22" s="50"/>
      <c r="I22" s="50"/>
      <c r="J22" s="50"/>
      <c r="K22" s="1629"/>
      <c r="L22" s="1629"/>
      <c r="M22" s="1630"/>
    </row>
    <row r="23" spans="1:13">
      <c r="A23" s="3253"/>
      <c r="B23" s="3257"/>
      <c r="C23" s="39"/>
      <c r="D23" s="23"/>
      <c r="E23" s="23"/>
      <c r="F23" s="23"/>
      <c r="G23" s="23"/>
      <c r="H23" s="23"/>
      <c r="I23" s="23"/>
      <c r="J23" s="23"/>
      <c r="K23" s="23"/>
      <c r="L23" s="23"/>
      <c r="M23" s="1632"/>
    </row>
    <row r="24" spans="1:13" ht="15.95" customHeight="1">
      <c r="A24" s="3253"/>
      <c r="B24" s="3255" t="s">
        <v>40</v>
      </c>
      <c r="C24" s="316"/>
      <c r="D24" s="24"/>
      <c r="E24" s="24"/>
      <c r="F24" s="24"/>
      <c r="G24" s="24"/>
      <c r="H24" s="24"/>
      <c r="I24" s="24"/>
      <c r="J24" s="24"/>
      <c r="K24" s="24"/>
      <c r="M24" s="1628"/>
    </row>
    <row r="25" spans="1:13">
      <c r="A25" s="3253"/>
      <c r="B25" s="3256"/>
      <c r="C25" s="26" t="s">
        <v>41</v>
      </c>
      <c r="D25" s="29"/>
      <c r="E25" s="28"/>
      <c r="F25" s="28" t="s">
        <v>42</v>
      </c>
      <c r="G25" s="29"/>
      <c r="H25" s="28"/>
      <c r="I25" s="28" t="s">
        <v>43</v>
      </c>
      <c r="J25" s="2120" t="s">
        <v>77</v>
      </c>
      <c r="K25" s="24"/>
      <c r="M25" s="1628"/>
    </row>
    <row r="26" spans="1:13">
      <c r="A26" s="3253"/>
      <c r="B26" s="3256"/>
      <c r="C26" s="26" t="s">
        <v>44</v>
      </c>
      <c r="D26" s="2119"/>
      <c r="E26" s="44"/>
      <c r="F26" s="28" t="s">
        <v>45</v>
      </c>
      <c r="G26" s="2118"/>
      <c r="H26" s="44"/>
      <c r="I26" s="44"/>
      <c r="J26" s="44"/>
      <c r="M26" s="1628"/>
    </row>
    <row r="27" spans="1:13">
      <c r="A27" s="3253"/>
      <c r="B27" s="3257"/>
      <c r="C27" s="39"/>
      <c r="D27" s="23"/>
      <c r="E27" s="23"/>
      <c r="F27" s="23"/>
      <c r="G27" s="23"/>
      <c r="H27" s="23"/>
      <c r="I27" s="23"/>
      <c r="J27" s="23"/>
      <c r="K27" s="23"/>
      <c r="L27" s="1629"/>
      <c r="M27" s="1630"/>
    </row>
    <row r="28" spans="1:13" ht="15.75" customHeight="1">
      <c r="A28" s="3253"/>
      <c r="B28" s="3261" t="s">
        <v>46</v>
      </c>
      <c r="C28" s="316"/>
      <c r="D28" s="24"/>
      <c r="E28" s="24"/>
      <c r="F28" s="24"/>
      <c r="G28" s="24"/>
      <c r="H28" s="24"/>
      <c r="I28" s="24"/>
      <c r="J28" s="24"/>
      <c r="K28" s="24"/>
      <c r="L28" s="24"/>
      <c r="M28" s="25"/>
    </row>
    <row r="29" spans="1:13" ht="45" customHeight="1">
      <c r="A29" s="3253"/>
      <c r="B29" s="3262"/>
      <c r="C29" s="1635" t="s">
        <v>47</v>
      </c>
      <c r="D29" s="300">
        <v>32</v>
      </c>
      <c r="E29" s="24"/>
      <c r="F29" s="1022" t="s">
        <v>48</v>
      </c>
      <c r="G29" s="31">
        <v>2017</v>
      </c>
      <c r="H29" s="24"/>
      <c r="I29" s="1022" t="s">
        <v>50</v>
      </c>
      <c r="J29" s="3258" t="s">
        <v>173</v>
      </c>
      <c r="K29" s="3259"/>
      <c r="L29" s="3260"/>
      <c r="M29" s="25"/>
    </row>
    <row r="30" spans="1:13" ht="15.75" customHeight="1">
      <c r="A30" s="3253"/>
      <c r="B30" s="3263"/>
      <c r="C30" s="39"/>
      <c r="D30" s="23"/>
      <c r="E30" s="23"/>
      <c r="F30" s="23"/>
      <c r="G30" s="23"/>
      <c r="H30" s="23"/>
      <c r="I30" s="23"/>
      <c r="J30" s="23"/>
      <c r="K30" s="23"/>
      <c r="L30" s="23"/>
      <c r="M30" s="1632"/>
    </row>
    <row r="31" spans="1:13" ht="15.95" customHeight="1">
      <c r="A31" s="3253"/>
      <c r="B31" s="3255" t="s">
        <v>53</v>
      </c>
      <c r="C31" s="1637"/>
      <c r="D31" s="1638"/>
      <c r="E31" s="1638"/>
      <c r="F31" s="1638"/>
      <c r="G31" s="1638"/>
      <c r="H31" s="1638"/>
      <c r="I31" s="1638"/>
      <c r="J31" s="1638"/>
      <c r="K31" s="1638"/>
      <c r="M31" s="1628"/>
    </row>
    <row r="32" spans="1:13">
      <c r="A32" s="3253"/>
      <c r="B32" s="3256"/>
      <c r="C32" s="316" t="s">
        <v>54</v>
      </c>
      <c r="D32" s="308">
        <v>2018</v>
      </c>
      <c r="E32" s="1638"/>
      <c r="F32" s="24" t="s">
        <v>55</v>
      </c>
      <c r="G32" s="308">
        <v>2022</v>
      </c>
      <c r="H32" s="1638"/>
      <c r="J32" s="1638"/>
      <c r="K32" s="1638"/>
      <c r="M32" s="1628"/>
    </row>
    <row r="33" spans="1:13" ht="16.5" thickBot="1">
      <c r="A33" s="3253"/>
      <c r="B33" s="3257"/>
      <c r="C33" s="316"/>
      <c r="D33" s="24"/>
      <c r="E33" s="1638"/>
      <c r="F33" s="24"/>
      <c r="G33" s="1638"/>
      <c r="H33" s="1638"/>
      <c r="J33" s="1638"/>
      <c r="K33" s="1638"/>
      <c r="M33" s="1628"/>
    </row>
    <row r="34" spans="1:13" ht="15.95" customHeight="1">
      <c r="A34" s="3253"/>
      <c r="B34" s="3256" t="s">
        <v>56</v>
      </c>
      <c r="C34" s="2103"/>
      <c r="D34" s="2104"/>
      <c r="E34" s="2104"/>
      <c r="F34" s="2104"/>
      <c r="G34" s="2104"/>
      <c r="H34" s="2104"/>
      <c r="I34" s="2104"/>
      <c r="J34" s="2104"/>
      <c r="K34" s="2104"/>
      <c r="L34" s="2104"/>
      <c r="M34" s="2105"/>
    </row>
    <row r="35" spans="1:13" ht="15.95" customHeight="1">
      <c r="A35" s="3253"/>
      <c r="B35" s="3256"/>
      <c r="C35" s="316"/>
      <c r="D35" s="1983">
        <v>2018</v>
      </c>
      <c r="E35" s="1983"/>
      <c r="F35" s="1983">
        <v>2019</v>
      </c>
      <c r="G35" s="62"/>
      <c r="H35" s="1000">
        <v>2020</v>
      </c>
      <c r="I35" s="1000"/>
      <c r="J35" s="1000">
        <v>2021</v>
      </c>
      <c r="K35" s="62"/>
      <c r="L35" s="1983">
        <v>2022</v>
      </c>
      <c r="M35" s="63"/>
    </row>
    <row r="36" spans="1:13" ht="15.95" customHeight="1">
      <c r="A36" s="3253"/>
      <c r="B36" s="3256"/>
      <c r="C36" s="316"/>
      <c r="D36" s="3235">
        <v>82</v>
      </c>
      <c r="E36" s="3235"/>
      <c r="F36" s="3235">
        <v>106</v>
      </c>
      <c r="G36" s="3235"/>
      <c r="H36" s="3235">
        <v>138</v>
      </c>
      <c r="I36" s="3235"/>
      <c r="J36" s="3235">
        <v>179</v>
      </c>
      <c r="K36" s="3235"/>
      <c r="L36" s="3235">
        <v>454</v>
      </c>
      <c r="M36" s="3279"/>
    </row>
    <row r="37" spans="1:13" ht="15.95" customHeight="1">
      <c r="A37" s="3253"/>
      <c r="B37" s="3256"/>
      <c r="C37" s="316"/>
      <c r="D37" s="62">
        <v>2023</v>
      </c>
      <c r="E37" s="62"/>
      <c r="F37" s="62">
        <v>2024</v>
      </c>
      <c r="G37" s="62"/>
      <c r="H37" s="1000">
        <v>2025</v>
      </c>
      <c r="I37" s="1000"/>
      <c r="J37" s="1000">
        <v>2026</v>
      </c>
      <c r="K37" s="62"/>
      <c r="L37" s="62">
        <v>2027</v>
      </c>
      <c r="M37" s="25"/>
    </row>
    <row r="38" spans="1:13" ht="15.95" customHeight="1">
      <c r="A38" s="3253"/>
      <c r="B38" s="3256"/>
      <c r="C38" s="316"/>
      <c r="D38" s="3268"/>
      <c r="E38" s="3268"/>
      <c r="F38" s="3268"/>
      <c r="G38" s="3268"/>
      <c r="H38" s="3268"/>
      <c r="I38" s="3268"/>
      <c r="J38" s="3268"/>
      <c r="K38" s="3268"/>
      <c r="L38" s="3268"/>
      <c r="M38" s="3278"/>
    </row>
    <row r="39" spans="1:13">
      <c r="A39" s="3253"/>
      <c r="B39" s="3256"/>
      <c r="C39" s="316"/>
      <c r="D39" s="228">
        <v>2028</v>
      </c>
      <c r="E39" s="231"/>
      <c r="F39" s="1870" t="s">
        <v>68</v>
      </c>
      <c r="G39" s="1870"/>
      <c r="H39" s="1871" t="s">
        <v>69</v>
      </c>
      <c r="I39" s="1871"/>
      <c r="J39" s="1871" t="s">
        <v>70</v>
      </c>
      <c r="K39" s="1870"/>
      <c r="L39" s="1870" t="s">
        <v>71</v>
      </c>
      <c r="M39" s="1898"/>
    </row>
    <row r="40" spans="1:13" ht="15.95" customHeight="1">
      <c r="A40" s="3253"/>
      <c r="B40" s="3256"/>
      <c r="C40" s="316"/>
      <c r="D40" s="2065"/>
      <c r="E40" s="2053"/>
      <c r="F40" s="3265"/>
      <c r="G40" s="3265"/>
      <c r="H40" s="3264"/>
      <c r="I40" s="3264"/>
      <c r="J40" s="2065"/>
      <c r="K40" s="2053"/>
      <c r="L40" s="2065"/>
      <c r="M40" s="2066"/>
    </row>
    <row r="41" spans="1:13">
      <c r="A41" s="3253"/>
      <c r="B41" s="3256"/>
      <c r="C41" s="316"/>
      <c r="D41" s="1870" t="s">
        <v>71</v>
      </c>
      <c r="E41" s="237"/>
      <c r="F41" s="1996" t="s">
        <v>72</v>
      </c>
      <c r="G41" s="237"/>
      <c r="H41" s="1997"/>
      <c r="I41" s="1998"/>
      <c r="J41" s="1997"/>
      <c r="K41" s="1998"/>
      <c r="L41" s="1997"/>
      <c r="M41" s="1999"/>
    </row>
    <row r="42" spans="1:13" ht="15.95" customHeight="1">
      <c r="A42" s="3253"/>
      <c r="B42" s="3256"/>
      <c r="C42" s="316"/>
      <c r="D42" s="234"/>
      <c r="E42" s="233"/>
      <c r="F42" s="3266">
        <v>454</v>
      </c>
      <c r="G42" s="3267"/>
      <c r="H42" s="3094"/>
      <c r="I42" s="3095"/>
      <c r="J42" s="2003"/>
      <c r="K42" s="231"/>
      <c r="L42" s="2003"/>
      <c r="M42" s="2004"/>
    </row>
    <row r="43" spans="1:13" ht="16.5" thickBot="1">
      <c r="A43" s="3253"/>
      <c r="B43" s="3257"/>
      <c r="C43" s="2106"/>
      <c r="D43" s="2107"/>
      <c r="E43" s="2107"/>
      <c r="F43" s="2107"/>
      <c r="G43" s="2107"/>
      <c r="H43" s="2107"/>
      <c r="I43" s="2107"/>
      <c r="J43" s="2107"/>
      <c r="K43" s="2107"/>
      <c r="L43" s="2107"/>
      <c r="M43" s="2108"/>
    </row>
    <row r="44" spans="1:13" ht="15.95" customHeight="1">
      <c r="A44" s="3253"/>
      <c r="B44" s="3255" t="s">
        <v>73</v>
      </c>
      <c r="C44" s="316"/>
      <c r="D44" s="24"/>
      <c r="E44" s="24"/>
      <c r="F44" s="24"/>
      <c r="G44" s="24"/>
      <c r="H44" s="24"/>
      <c r="I44" s="24"/>
      <c r="J44" s="24"/>
      <c r="K44" s="24"/>
      <c r="M44" s="1628"/>
    </row>
    <row r="45" spans="1:13" s="714" customFormat="1">
      <c r="A45" s="3253"/>
      <c r="B45" s="3256"/>
      <c r="C45" s="811"/>
      <c r="D45" s="812" t="s">
        <v>158</v>
      </c>
      <c r="E45" s="813" t="s">
        <v>75</v>
      </c>
      <c r="F45" s="2874" t="s">
        <v>76</v>
      </c>
      <c r="G45" s="2875"/>
      <c r="H45" s="2875"/>
      <c r="I45" s="2875"/>
      <c r="J45" s="2875"/>
      <c r="K45" s="755" t="s">
        <v>159</v>
      </c>
      <c r="L45" s="2867"/>
      <c r="M45" s="2868"/>
    </row>
    <row r="46" spans="1:13" s="714" customFormat="1">
      <c r="A46" s="3253"/>
      <c r="B46" s="3256"/>
      <c r="C46" s="811"/>
      <c r="D46" s="816"/>
      <c r="E46" s="758" t="s">
        <v>36</v>
      </c>
      <c r="F46" s="2874"/>
      <c r="G46" s="2875"/>
      <c r="H46" s="2875"/>
      <c r="I46" s="2875"/>
      <c r="J46" s="2875"/>
      <c r="K46" s="732"/>
      <c r="L46" s="2869"/>
      <c r="M46" s="2870"/>
    </row>
    <row r="47" spans="1:13">
      <c r="A47" s="3253"/>
      <c r="B47" s="3257"/>
      <c r="C47" s="845"/>
      <c r="D47" s="1629"/>
      <c r="E47" s="1629"/>
      <c r="F47" s="1629"/>
      <c r="G47" s="1629"/>
      <c r="H47" s="1629"/>
      <c r="I47" s="1629"/>
      <c r="J47" s="1629"/>
      <c r="K47" s="1629"/>
      <c r="L47" s="1629"/>
      <c r="M47" s="1630"/>
    </row>
    <row r="48" spans="1:13" ht="22.5" customHeight="1">
      <c r="A48" s="3253"/>
      <c r="B48" s="2100" t="s">
        <v>78</v>
      </c>
      <c r="C48" s="1958" t="s">
        <v>273</v>
      </c>
      <c r="D48" s="1957"/>
      <c r="E48" s="1957"/>
      <c r="F48" s="1957"/>
      <c r="G48" s="1957"/>
      <c r="H48" s="917"/>
      <c r="I48" s="917"/>
      <c r="J48" s="917"/>
      <c r="K48" s="917"/>
      <c r="L48" s="917"/>
      <c r="M48" s="918"/>
    </row>
    <row r="49" spans="1:13" ht="22.5" customHeight="1">
      <c r="A49" s="3253"/>
      <c r="B49" s="2100" t="s">
        <v>79</v>
      </c>
      <c r="C49" s="1958" t="s">
        <v>274</v>
      </c>
      <c r="D49" s="1957"/>
      <c r="E49" s="1957"/>
      <c r="F49" s="917"/>
      <c r="G49" s="917"/>
      <c r="H49" s="917"/>
      <c r="I49" s="917"/>
      <c r="J49" s="917"/>
      <c r="K49" s="917"/>
      <c r="L49" s="917"/>
      <c r="M49" s="918"/>
    </row>
    <row r="50" spans="1:13" ht="22.5" customHeight="1">
      <c r="A50" s="3253"/>
      <c r="B50" s="2101" t="s">
        <v>80</v>
      </c>
      <c r="C50" s="1951">
        <v>0</v>
      </c>
      <c r="D50" s="23"/>
      <c r="E50" s="23"/>
      <c r="F50" s="23"/>
      <c r="G50" s="23"/>
      <c r="H50" s="23"/>
      <c r="I50" s="23"/>
      <c r="J50" s="23"/>
      <c r="K50" s="23"/>
      <c r="L50" s="23"/>
      <c r="M50" s="1632"/>
    </row>
    <row r="51" spans="1:13" ht="22.5" customHeight="1">
      <c r="A51" s="3254"/>
      <c r="B51" s="2101" t="s">
        <v>81</v>
      </c>
      <c r="C51" s="2121">
        <v>2017</v>
      </c>
      <c r="D51" s="23"/>
      <c r="E51" s="23"/>
      <c r="F51" s="23"/>
      <c r="G51" s="23"/>
      <c r="H51" s="23"/>
      <c r="I51" s="23"/>
      <c r="J51" s="23"/>
      <c r="K51" s="23"/>
      <c r="L51" s="23"/>
      <c r="M51" s="1632"/>
    </row>
    <row r="52" spans="1:13" ht="22.5" customHeight="1">
      <c r="A52" s="3230" t="s">
        <v>82</v>
      </c>
      <c r="B52" s="2109" t="s">
        <v>83</v>
      </c>
      <c r="C52" s="3273" t="s">
        <v>178</v>
      </c>
      <c r="D52" s="3273"/>
      <c r="E52" s="3273"/>
      <c r="F52" s="3273"/>
      <c r="G52" s="3273"/>
      <c r="H52" s="3273"/>
      <c r="I52" s="3273"/>
      <c r="J52" s="3273"/>
      <c r="K52" s="3273"/>
      <c r="L52" s="3273"/>
      <c r="M52" s="3273"/>
    </row>
    <row r="53" spans="1:13" ht="22.5" customHeight="1">
      <c r="A53" s="3231"/>
      <c r="B53" s="2109" t="s">
        <v>85</v>
      </c>
      <c r="C53" s="3273" t="s">
        <v>179</v>
      </c>
      <c r="D53" s="3273"/>
      <c r="E53" s="3273"/>
      <c r="F53" s="3273"/>
      <c r="G53" s="3273"/>
      <c r="H53" s="3273"/>
      <c r="I53" s="3273"/>
      <c r="J53" s="3273"/>
      <c r="K53" s="3273"/>
      <c r="L53" s="3273"/>
      <c r="M53" s="3273"/>
    </row>
    <row r="54" spans="1:13" ht="22.5" customHeight="1">
      <c r="A54" s="3231"/>
      <c r="B54" s="2109" t="s">
        <v>87</v>
      </c>
      <c r="C54" s="3273" t="s">
        <v>173</v>
      </c>
      <c r="D54" s="3273"/>
      <c r="E54" s="3273"/>
      <c r="F54" s="3273"/>
      <c r="G54" s="3273"/>
      <c r="H54" s="3273"/>
      <c r="I54" s="3273"/>
      <c r="J54" s="3273"/>
      <c r="K54" s="3273"/>
      <c r="L54" s="3273"/>
      <c r="M54" s="3273"/>
    </row>
    <row r="55" spans="1:13" ht="22.5" customHeight="1">
      <c r="A55" s="3231"/>
      <c r="B55" s="2109" t="s">
        <v>89</v>
      </c>
      <c r="C55" s="3273" t="s">
        <v>107</v>
      </c>
      <c r="D55" s="3273"/>
      <c r="E55" s="3273"/>
      <c r="F55" s="3273"/>
      <c r="G55" s="3273"/>
      <c r="H55" s="3273"/>
      <c r="I55" s="3273"/>
      <c r="J55" s="3273"/>
      <c r="K55" s="3273"/>
      <c r="L55" s="3273"/>
      <c r="M55" s="3273"/>
    </row>
    <row r="56" spans="1:13" ht="22.5" customHeight="1">
      <c r="A56" s="3231"/>
      <c r="B56" s="2109" t="s">
        <v>91</v>
      </c>
      <c r="C56" s="3273" t="s">
        <v>180</v>
      </c>
      <c r="D56" s="3273"/>
      <c r="E56" s="3273"/>
      <c r="F56" s="3273"/>
      <c r="G56" s="3273"/>
      <c r="H56" s="3273"/>
      <c r="I56" s="3273"/>
      <c r="J56" s="3273"/>
      <c r="K56" s="3273"/>
      <c r="L56" s="3273"/>
      <c r="M56" s="3273"/>
    </row>
    <row r="57" spans="1:13" ht="22.5" customHeight="1">
      <c r="A57" s="3272"/>
      <c r="B57" s="2109" t="s">
        <v>93</v>
      </c>
      <c r="C57" s="3238" t="s">
        <v>181</v>
      </c>
      <c r="D57" s="3239"/>
      <c r="E57" s="3239"/>
      <c r="F57" s="3239"/>
      <c r="G57" s="3239"/>
      <c r="H57" s="3239"/>
      <c r="I57" s="3239"/>
      <c r="J57" s="3239"/>
      <c r="K57" s="3239"/>
      <c r="L57" s="3239"/>
      <c r="M57" s="3240"/>
    </row>
    <row r="58" spans="1:13" ht="22.5" customHeight="1">
      <c r="A58" s="3230" t="s">
        <v>95</v>
      </c>
      <c r="B58" s="2110" t="s">
        <v>96</v>
      </c>
      <c r="C58" s="3238" t="s">
        <v>97</v>
      </c>
      <c r="D58" s="3239"/>
      <c r="E58" s="3239"/>
      <c r="F58" s="3239"/>
      <c r="G58" s="3239"/>
      <c r="H58" s="3239"/>
      <c r="I58" s="3239"/>
      <c r="J58" s="3239"/>
      <c r="K58" s="3239"/>
      <c r="L58" s="3239"/>
      <c r="M58" s="3240"/>
    </row>
    <row r="59" spans="1:13" ht="22.5" customHeight="1">
      <c r="A59" s="3231"/>
      <c r="B59" s="2110" t="s">
        <v>98</v>
      </c>
      <c r="C59" s="3238" t="s">
        <v>99</v>
      </c>
      <c r="D59" s="3239"/>
      <c r="E59" s="3239"/>
      <c r="F59" s="3239"/>
      <c r="G59" s="3239"/>
      <c r="H59" s="3239"/>
      <c r="I59" s="3239"/>
      <c r="J59" s="3239"/>
      <c r="K59" s="3239"/>
      <c r="L59" s="3239"/>
      <c r="M59" s="3240"/>
    </row>
    <row r="60" spans="1:13" ht="22.5" customHeight="1" thickBot="1">
      <c r="A60" s="3274"/>
      <c r="B60" s="2111" t="s">
        <v>12</v>
      </c>
      <c r="C60" s="3275" t="s">
        <v>88</v>
      </c>
      <c r="D60" s="3276"/>
      <c r="E60" s="3276"/>
      <c r="F60" s="3276"/>
      <c r="G60" s="3276"/>
      <c r="H60" s="3276"/>
      <c r="I60" s="3276"/>
      <c r="J60" s="3276"/>
      <c r="K60" s="3276"/>
      <c r="L60" s="3276"/>
      <c r="M60" s="3277"/>
    </row>
    <row r="61" spans="1:13" ht="157.5" customHeight="1" thickBot="1">
      <c r="A61" s="2099" t="s">
        <v>100</v>
      </c>
      <c r="B61" s="2112"/>
      <c r="C61" s="3269" t="s">
        <v>275</v>
      </c>
      <c r="D61" s="3270"/>
      <c r="E61" s="3270"/>
      <c r="F61" s="3270"/>
      <c r="G61" s="3270"/>
      <c r="H61" s="3270"/>
      <c r="I61" s="3270"/>
      <c r="J61" s="3270"/>
      <c r="K61" s="3270"/>
      <c r="L61" s="3270"/>
      <c r="M61" s="3271"/>
    </row>
    <row r="62" spans="1:13">
      <c r="B62" s="1641"/>
    </row>
  </sheetData>
  <mergeCells count="55">
    <mergeCell ref="C11:M11"/>
    <mergeCell ref="J38:K38"/>
    <mergeCell ref="L38:M38"/>
    <mergeCell ref="F36:G36"/>
    <mergeCell ref="H36:I36"/>
    <mergeCell ref="J36:K36"/>
    <mergeCell ref="L36:M36"/>
    <mergeCell ref="C61:M61"/>
    <mergeCell ref="L45:M46"/>
    <mergeCell ref="A52:A57"/>
    <mergeCell ref="C52:M52"/>
    <mergeCell ref="C53:M53"/>
    <mergeCell ref="C54:M54"/>
    <mergeCell ref="C55:M55"/>
    <mergeCell ref="C56:M56"/>
    <mergeCell ref="C57:M57"/>
    <mergeCell ref="B44:B47"/>
    <mergeCell ref="F45:F46"/>
    <mergeCell ref="G45:J46"/>
    <mergeCell ref="A58:A60"/>
    <mergeCell ref="C58:M58"/>
    <mergeCell ref="C59:M59"/>
    <mergeCell ref="C60:M60"/>
    <mergeCell ref="A15:A51"/>
    <mergeCell ref="C15:M15"/>
    <mergeCell ref="C16:M16"/>
    <mergeCell ref="B17:B23"/>
    <mergeCell ref="B24:B27"/>
    <mergeCell ref="J29:L29"/>
    <mergeCell ref="B31:B33"/>
    <mergeCell ref="B34:B43"/>
    <mergeCell ref="B28:B30"/>
    <mergeCell ref="H40:I40"/>
    <mergeCell ref="F40:G40"/>
    <mergeCell ref="F42:G42"/>
    <mergeCell ref="H42:I42"/>
    <mergeCell ref="D38:E38"/>
    <mergeCell ref="F38:G38"/>
    <mergeCell ref="H38:I38"/>
    <mergeCell ref="A2:A14"/>
    <mergeCell ref="F4:G4"/>
    <mergeCell ref="D36:E36"/>
    <mergeCell ref="F14:M14"/>
    <mergeCell ref="C12:M12"/>
    <mergeCell ref="C13:M13"/>
    <mergeCell ref="C14:D14"/>
    <mergeCell ref="C7:D7"/>
    <mergeCell ref="I7:M7"/>
    <mergeCell ref="B8:B10"/>
    <mergeCell ref="F9:G9"/>
    <mergeCell ref="I9:J9"/>
    <mergeCell ref="C10:D10"/>
    <mergeCell ref="F10:G10"/>
    <mergeCell ref="I10:J10"/>
    <mergeCell ref="C9:D9"/>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Desplegables!$B$50:$B$52</xm:f>
          </x14:formula1>
          <xm:sqref>G45:J46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FF"/>
  </sheetPr>
  <dimension ref="A1:M62"/>
  <sheetViews>
    <sheetView showGridLines="0" workbookViewId="0">
      <selection activeCell="B2" sqref="B2"/>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65"/>
      <c r="B1" s="66" t="s">
        <v>296</v>
      </c>
      <c r="C1" s="67"/>
      <c r="D1" s="67"/>
      <c r="E1" s="67"/>
      <c r="F1" s="67"/>
      <c r="G1" s="67"/>
      <c r="H1" s="67"/>
      <c r="I1" s="67"/>
      <c r="J1" s="67"/>
      <c r="K1" s="67"/>
      <c r="L1" s="67"/>
      <c r="M1" s="68"/>
    </row>
    <row r="2" spans="1:13" ht="32.1" customHeight="1">
      <c r="A2" s="3176" t="s">
        <v>0</v>
      </c>
      <c r="B2" s="272" t="s">
        <v>1</v>
      </c>
      <c r="C2" s="3124" t="s">
        <v>277</v>
      </c>
      <c r="D2" s="3125"/>
      <c r="E2" s="3125"/>
      <c r="F2" s="3125"/>
      <c r="G2" s="3125"/>
      <c r="H2" s="3125"/>
      <c r="I2" s="3125"/>
      <c r="J2" s="3125"/>
      <c r="K2" s="3125"/>
      <c r="L2" s="3125"/>
      <c r="M2" s="3126"/>
    </row>
    <row r="3" spans="1:13" ht="31.5">
      <c r="A3" s="3177"/>
      <c r="B3" s="251" t="s">
        <v>3</v>
      </c>
      <c r="C3" s="3054" t="s">
        <v>102</v>
      </c>
      <c r="D3" s="3055"/>
      <c r="E3" s="3055"/>
      <c r="F3" s="3055"/>
      <c r="G3" s="3055"/>
      <c r="H3" s="3055"/>
      <c r="I3" s="3055"/>
      <c r="J3" s="3055"/>
      <c r="K3" s="3055"/>
      <c r="L3" s="3055"/>
      <c r="M3" s="3056"/>
    </row>
    <row r="4" spans="1:13" ht="58.5" customHeight="1">
      <c r="A4" s="3177"/>
      <c r="B4" s="72" t="s">
        <v>131</v>
      </c>
      <c r="C4" s="132" t="s">
        <v>158</v>
      </c>
      <c r="D4" s="3280" t="s">
        <v>278</v>
      </c>
      <c r="E4" s="3281"/>
      <c r="F4" s="3057" t="s">
        <v>132</v>
      </c>
      <c r="G4" s="3058"/>
      <c r="H4" s="331">
        <v>329</v>
      </c>
      <c r="I4" s="3280" t="s">
        <v>279</v>
      </c>
      <c r="J4" s="3282"/>
      <c r="K4" s="3282"/>
      <c r="L4" s="3282"/>
      <c r="M4" s="3283"/>
    </row>
    <row r="5" spans="1:13" ht="27" customHeight="1">
      <c r="A5" s="3177"/>
      <c r="B5" s="72" t="s">
        <v>7</v>
      </c>
      <c r="C5" s="3054" t="s">
        <v>280</v>
      </c>
      <c r="D5" s="3055"/>
      <c r="E5" s="3055"/>
      <c r="F5" s="3055"/>
      <c r="G5" s="3055"/>
      <c r="H5" s="3055"/>
      <c r="I5" s="3055"/>
      <c r="J5" s="3055"/>
      <c r="K5" s="3055"/>
      <c r="L5" s="3055"/>
      <c r="M5" s="3056"/>
    </row>
    <row r="6" spans="1:13">
      <c r="A6" s="3177"/>
      <c r="B6" s="72" t="s">
        <v>9</v>
      </c>
      <c r="C6" s="3054" t="s">
        <v>281</v>
      </c>
      <c r="D6" s="3055"/>
      <c r="E6" s="3055"/>
      <c r="F6" s="3055"/>
      <c r="G6" s="3055"/>
      <c r="H6" s="3055"/>
      <c r="I6" s="3055"/>
      <c r="J6" s="3055"/>
      <c r="K6" s="3055"/>
      <c r="L6" s="3055"/>
      <c r="M6" s="3056"/>
    </row>
    <row r="7" spans="1:13">
      <c r="A7" s="3177"/>
      <c r="B7" s="251" t="s">
        <v>11</v>
      </c>
      <c r="C7" s="3059" t="s">
        <v>185</v>
      </c>
      <c r="D7" s="3060"/>
      <c r="E7" s="136"/>
      <c r="F7" s="136"/>
      <c r="G7" s="137"/>
      <c r="H7" s="138" t="s">
        <v>12</v>
      </c>
      <c r="I7" s="3061" t="s">
        <v>282</v>
      </c>
      <c r="J7" s="3060"/>
      <c r="K7" s="3060"/>
      <c r="L7" s="3060"/>
      <c r="M7" s="3062"/>
    </row>
    <row r="8" spans="1:13">
      <c r="A8" s="3177"/>
      <c r="B8" s="3178" t="s">
        <v>13</v>
      </c>
      <c r="C8" s="518"/>
      <c r="D8" s="519"/>
      <c r="E8" s="519"/>
      <c r="F8" s="519"/>
      <c r="G8" s="519"/>
      <c r="H8" s="519"/>
      <c r="I8" s="519"/>
      <c r="J8" s="519"/>
      <c r="K8" s="519"/>
      <c r="L8" s="141"/>
      <c r="M8" s="142"/>
    </row>
    <row r="9" spans="1:13">
      <c r="A9" s="3177"/>
      <c r="B9" s="3179"/>
      <c r="C9" s="3063"/>
      <c r="D9" s="3064"/>
      <c r="E9" s="252"/>
      <c r="F9" s="3064"/>
      <c r="G9" s="3064"/>
      <c r="H9" s="252"/>
      <c r="I9" s="3064"/>
      <c r="J9" s="3064"/>
      <c r="K9" s="252"/>
      <c r="M9" s="14"/>
    </row>
    <row r="10" spans="1:13">
      <c r="A10" s="3177"/>
      <c r="B10" s="3180"/>
      <c r="C10" s="3063" t="s">
        <v>17</v>
      </c>
      <c r="D10" s="3064"/>
      <c r="E10" s="71"/>
      <c r="F10" s="3064" t="s">
        <v>17</v>
      </c>
      <c r="G10" s="3064"/>
      <c r="H10" s="71"/>
      <c r="I10" s="3064" t="s">
        <v>17</v>
      </c>
      <c r="J10" s="3064"/>
      <c r="K10" s="71"/>
      <c r="L10" s="115"/>
      <c r="M10" s="143"/>
    </row>
    <row r="11" spans="1:13" ht="95.1" customHeight="1">
      <c r="A11" s="3177"/>
      <c r="B11" s="251" t="s">
        <v>136</v>
      </c>
      <c r="C11" s="3065" t="s">
        <v>283</v>
      </c>
      <c r="D11" s="3066"/>
      <c r="E11" s="3066"/>
      <c r="F11" s="3066"/>
      <c r="G11" s="3066"/>
      <c r="H11" s="3066"/>
      <c r="I11" s="3066"/>
      <c r="J11" s="3066"/>
      <c r="K11" s="3066"/>
      <c r="L11" s="3066"/>
      <c r="M11" s="3067"/>
    </row>
    <row r="12" spans="1:13" ht="271.5" customHeight="1">
      <c r="A12" s="3177"/>
      <c r="B12" s="251" t="s">
        <v>18</v>
      </c>
      <c r="C12" s="3160" t="s">
        <v>284</v>
      </c>
      <c r="D12" s="3161"/>
      <c r="E12" s="3161"/>
      <c r="F12" s="3161"/>
      <c r="G12" s="3161"/>
      <c r="H12" s="3161"/>
      <c r="I12" s="3161"/>
      <c r="J12" s="3161"/>
      <c r="K12" s="3161"/>
      <c r="L12" s="3161"/>
      <c r="M12" s="3162"/>
    </row>
    <row r="13" spans="1:13" ht="47.25">
      <c r="A13" s="3177"/>
      <c r="B13" s="251" t="s">
        <v>19</v>
      </c>
      <c r="C13" s="3065" t="s">
        <v>108</v>
      </c>
      <c r="D13" s="3066"/>
      <c r="E13" s="3066"/>
      <c r="F13" s="3066"/>
      <c r="G13" s="3066"/>
      <c r="H13" s="3066"/>
      <c r="I13" s="3066"/>
      <c r="J13" s="3066"/>
      <c r="K13" s="3066"/>
      <c r="L13" s="3066"/>
      <c r="M13" s="3067"/>
    </row>
    <row r="14" spans="1:13">
      <c r="A14" s="3177"/>
      <c r="B14" s="3178" t="s">
        <v>140</v>
      </c>
      <c r="C14" s="3049" t="s">
        <v>219</v>
      </c>
      <c r="D14" s="3050"/>
      <c r="E14" s="144" t="s">
        <v>142</v>
      </c>
      <c r="F14" s="3284" t="s">
        <v>220</v>
      </c>
      <c r="G14" s="3066"/>
      <c r="H14" s="3066"/>
      <c r="I14" s="3066"/>
      <c r="J14" s="3066"/>
      <c r="K14" s="3066"/>
      <c r="L14" s="3066"/>
      <c r="M14" s="3067"/>
    </row>
    <row r="15" spans="1:13">
      <c r="A15" s="3177"/>
      <c r="B15" s="3179"/>
      <c r="C15" s="3065"/>
      <c r="D15" s="3066"/>
      <c r="E15" s="3066"/>
      <c r="F15" s="3066"/>
      <c r="G15" s="3066"/>
      <c r="H15" s="3066"/>
      <c r="I15" s="3066"/>
      <c r="J15" s="3066"/>
      <c r="K15" s="3066"/>
      <c r="L15" s="3066"/>
      <c r="M15" s="3067"/>
    </row>
    <row r="16" spans="1:13" ht="33.75" customHeight="1">
      <c r="A16" s="3186" t="s">
        <v>22</v>
      </c>
      <c r="B16" s="251" t="s">
        <v>144</v>
      </c>
      <c r="C16" s="3065" t="s">
        <v>285</v>
      </c>
      <c r="D16" s="3066"/>
      <c r="E16" s="3066"/>
      <c r="F16" s="3066"/>
      <c r="G16" s="3066"/>
      <c r="H16" s="3066"/>
      <c r="I16" s="3066"/>
      <c r="J16" s="3066"/>
      <c r="K16" s="3066"/>
      <c r="L16" s="3066"/>
      <c r="M16" s="3067"/>
    </row>
    <row r="17" spans="1:13" ht="46.5" customHeight="1">
      <c r="A17" s="3187"/>
      <c r="B17" s="251" t="s">
        <v>110</v>
      </c>
      <c r="C17" s="3065" t="s">
        <v>286</v>
      </c>
      <c r="D17" s="3066"/>
      <c r="E17" s="3066"/>
      <c r="F17" s="3066"/>
      <c r="G17" s="3066"/>
      <c r="H17" s="3066"/>
      <c r="I17" s="3066"/>
      <c r="J17" s="3066"/>
      <c r="K17" s="3066"/>
      <c r="L17" s="3066"/>
      <c r="M17" s="3067"/>
    </row>
    <row r="18" spans="1:13" ht="8.25" customHeight="1">
      <c r="A18" s="3187"/>
      <c r="B18" s="3178" t="s">
        <v>26</v>
      </c>
      <c r="C18" s="145"/>
      <c r="D18" s="466"/>
      <c r="E18" s="466"/>
      <c r="F18" s="466"/>
      <c r="G18" s="466"/>
      <c r="H18" s="466"/>
      <c r="I18" s="466"/>
      <c r="J18" s="466"/>
      <c r="K18" s="466"/>
      <c r="L18" s="466"/>
      <c r="M18" s="79"/>
    </row>
    <row r="19" spans="1:13" ht="9" customHeight="1">
      <c r="A19" s="3187"/>
      <c r="B19" s="3179"/>
      <c r="C19" s="146"/>
      <c r="D19" s="81"/>
      <c r="E19" s="82"/>
      <c r="F19" s="81"/>
      <c r="G19" s="82"/>
      <c r="H19" s="81"/>
      <c r="I19" s="82"/>
      <c r="J19" s="81"/>
      <c r="K19" s="82"/>
      <c r="L19" s="82"/>
      <c r="M19" s="83"/>
    </row>
    <row r="20" spans="1:13">
      <c r="A20" s="3187"/>
      <c r="B20" s="3179"/>
      <c r="C20" s="147" t="s">
        <v>27</v>
      </c>
      <c r="D20" s="148"/>
      <c r="E20" s="149" t="s">
        <v>28</v>
      </c>
      <c r="F20" s="148"/>
      <c r="G20" s="149" t="s">
        <v>29</v>
      </c>
      <c r="H20" s="148"/>
      <c r="I20" s="149" t="s">
        <v>30</v>
      </c>
      <c r="J20" s="150"/>
      <c r="K20" s="149"/>
      <c r="L20" s="149"/>
      <c r="M20" s="151"/>
    </row>
    <row r="21" spans="1:13">
      <c r="A21" s="3187"/>
      <c r="B21" s="3179"/>
      <c r="C21" s="147" t="s">
        <v>32</v>
      </c>
      <c r="D21" s="276"/>
      <c r="E21" s="149" t="s">
        <v>33</v>
      </c>
      <c r="F21" s="152"/>
      <c r="G21" s="149" t="s">
        <v>34</v>
      </c>
      <c r="H21" s="152"/>
      <c r="I21" s="149"/>
      <c r="J21" s="153"/>
      <c r="K21" s="149"/>
      <c r="L21" s="149"/>
      <c r="M21" s="151"/>
    </row>
    <row r="22" spans="1:13">
      <c r="A22" s="3187"/>
      <c r="B22" s="3179"/>
      <c r="C22" s="147" t="s">
        <v>147</v>
      </c>
      <c r="D22" s="276"/>
      <c r="E22" s="149" t="s">
        <v>148</v>
      </c>
      <c r="F22" s="276"/>
      <c r="G22" s="149"/>
      <c r="H22" s="153"/>
      <c r="I22" s="149"/>
      <c r="J22" s="153"/>
      <c r="K22" s="149"/>
      <c r="L22" s="149"/>
      <c r="M22" s="151"/>
    </row>
    <row r="23" spans="1:13">
      <c r="A23" s="3187"/>
      <c r="B23" s="3179"/>
      <c r="C23" s="147" t="s">
        <v>38</v>
      </c>
      <c r="D23" s="152" t="s">
        <v>36</v>
      </c>
      <c r="E23" s="149" t="s">
        <v>39</v>
      </c>
      <c r="F23" s="447" t="s">
        <v>287</v>
      </c>
      <c r="G23" s="447"/>
      <c r="H23" s="447"/>
      <c r="I23" s="447"/>
      <c r="J23" s="447"/>
      <c r="K23" s="447"/>
      <c r="L23" s="447"/>
      <c r="M23" s="89"/>
    </row>
    <row r="24" spans="1:13" ht="9.75" customHeight="1">
      <c r="A24" s="3187"/>
      <c r="B24" s="3180"/>
      <c r="C24" s="154"/>
      <c r="D24" s="155"/>
      <c r="E24" s="155"/>
      <c r="F24" s="155"/>
      <c r="G24" s="155"/>
      <c r="H24" s="155"/>
      <c r="I24" s="155"/>
      <c r="J24" s="155"/>
      <c r="K24" s="155"/>
      <c r="L24" s="155"/>
      <c r="M24" s="156"/>
    </row>
    <row r="25" spans="1:13">
      <c r="A25" s="3187"/>
      <c r="B25" s="3178" t="s">
        <v>40</v>
      </c>
      <c r="C25" s="157"/>
      <c r="D25" s="158"/>
      <c r="E25" s="158"/>
      <c r="F25" s="158"/>
      <c r="G25" s="158"/>
      <c r="H25" s="158"/>
      <c r="I25" s="158"/>
      <c r="J25" s="158"/>
      <c r="K25" s="158"/>
      <c r="L25" s="141"/>
      <c r="M25" s="142"/>
    </row>
    <row r="26" spans="1:13">
      <c r="A26" s="3187"/>
      <c r="B26" s="3179"/>
      <c r="C26" s="147" t="s">
        <v>41</v>
      </c>
      <c r="D26" s="152"/>
      <c r="E26" s="593"/>
      <c r="F26" s="149" t="s">
        <v>42</v>
      </c>
      <c r="G26" s="276" t="s">
        <v>36</v>
      </c>
      <c r="H26" s="593"/>
      <c r="I26" s="149" t="s">
        <v>43</v>
      </c>
      <c r="J26" s="276"/>
      <c r="K26" s="593"/>
      <c r="M26" s="14"/>
    </row>
    <row r="27" spans="1:13">
      <c r="A27" s="3187"/>
      <c r="B27" s="3179"/>
      <c r="C27" s="147" t="s">
        <v>44</v>
      </c>
      <c r="D27" s="37"/>
      <c r="F27" s="149" t="s">
        <v>45</v>
      </c>
      <c r="G27" s="152"/>
      <c r="I27" s="38"/>
      <c r="K27" s="252"/>
      <c r="M27" s="14"/>
    </row>
    <row r="28" spans="1:13">
      <c r="A28" s="3187"/>
      <c r="B28" s="3180"/>
      <c r="C28" s="159"/>
      <c r="D28" s="160"/>
      <c r="E28" s="160"/>
      <c r="F28" s="160"/>
      <c r="G28" s="160"/>
      <c r="H28" s="160"/>
      <c r="I28" s="160"/>
      <c r="J28" s="160"/>
      <c r="K28" s="160"/>
      <c r="L28" s="115"/>
      <c r="M28" s="143"/>
    </row>
    <row r="29" spans="1:13">
      <c r="A29" s="3187"/>
      <c r="B29" s="95" t="s">
        <v>46</v>
      </c>
      <c r="C29" s="161"/>
      <c r="D29" s="162"/>
      <c r="E29" s="162"/>
      <c r="F29" s="162"/>
      <c r="G29" s="162"/>
      <c r="H29" s="162"/>
      <c r="I29" s="162"/>
      <c r="J29" s="162"/>
      <c r="K29" s="162"/>
      <c r="L29" s="162"/>
      <c r="M29" s="163"/>
    </row>
    <row r="30" spans="1:13">
      <c r="A30" s="3187"/>
      <c r="B30" s="95"/>
      <c r="C30" s="164" t="s">
        <v>47</v>
      </c>
      <c r="D30" s="321">
        <v>20</v>
      </c>
      <c r="E30" s="593"/>
      <c r="F30" s="165" t="s">
        <v>48</v>
      </c>
      <c r="G30" s="152">
        <v>2017</v>
      </c>
      <c r="H30" s="593"/>
      <c r="I30" s="165" t="s">
        <v>50</v>
      </c>
      <c r="J30" s="3083" t="s">
        <v>288</v>
      </c>
      <c r="K30" s="3050"/>
      <c r="L30" s="3084"/>
      <c r="M30" s="594"/>
    </row>
    <row r="31" spans="1:13">
      <c r="A31" s="3187"/>
      <c r="B31" s="72"/>
      <c r="C31" s="154"/>
      <c r="D31" s="155"/>
      <c r="E31" s="155"/>
      <c r="F31" s="155"/>
      <c r="G31" s="155"/>
      <c r="H31" s="155"/>
      <c r="I31" s="155"/>
      <c r="J31" s="155"/>
      <c r="K31" s="155"/>
      <c r="L31" s="155"/>
      <c r="M31" s="156"/>
    </row>
    <row r="32" spans="1:13">
      <c r="A32" s="3187"/>
      <c r="B32" s="3178" t="s">
        <v>53</v>
      </c>
      <c r="C32" s="166"/>
      <c r="D32" s="100"/>
      <c r="E32" s="100"/>
      <c r="F32" s="100"/>
      <c r="G32" s="100"/>
      <c r="H32" s="100"/>
      <c r="I32" s="100"/>
      <c r="J32" s="100"/>
      <c r="K32" s="100"/>
      <c r="L32" s="141"/>
      <c r="M32" s="142"/>
    </row>
    <row r="33" spans="1:13">
      <c r="A33" s="3187"/>
      <c r="B33" s="3179"/>
      <c r="C33" s="592" t="s">
        <v>54</v>
      </c>
      <c r="D33" s="324">
        <v>2018</v>
      </c>
      <c r="E33" s="101"/>
      <c r="F33" s="593" t="s">
        <v>55</v>
      </c>
      <c r="G33" s="168" t="s">
        <v>152</v>
      </c>
      <c r="H33" s="101"/>
      <c r="I33" s="165"/>
      <c r="J33" s="101"/>
      <c r="K33" s="101"/>
      <c r="M33" s="14"/>
    </row>
    <row r="34" spans="1:13">
      <c r="A34" s="3187"/>
      <c r="B34" s="3180"/>
      <c r="C34" s="154"/>
      <c r="D34" s="102"/>
      <c r="E34" s="103"/>
      <c r="F34" s="155"/>
      <c r="G34" s="103"/>
      <c r="H34" s="103"/>
      <c r="I34" s="169"/>
      <c r="J34" s="103"/>
      <c r="K34" s="103"/>
      <c r="L34" s="115"/>
      <c r="M34" s="143"/>
    </row>
    <row r="35" spans="1:13">
      <c r="A35" s="3187"/>
      <c r="B35" s="3178" t="s">
        <v>56</v>
      </c>
      <c r="C35" s="432"/>
      <c r="D35" s="433"/>
      <c r="E35" s="433"/>
      <c r="F35" s="433"/>
      <c r="G35" s="433"/>
      <c r="H35" s="433"/>
      <c r="I35" s="433"/>
      <c r="J35" s="433"/>
      <c r="K35" s="433"/>
      <c r="L35" s="433"/>
      <c r="M35" s="434"/>
    </row>
    <row r="36" spans="1:13">
      <c r="A36" s="3187"/>
      <c r="B36" s="3179"/>
      <c r="C36" s="170"/>
      <c r="D36" s="461" t="s">
        <v>153</v>
      </c>
      <c r="E36" s="461"/>
      <c r="F36" s="461" t="s">
        <v>154</v>
      </c>
      <c r="G36" s="461"/>
      <c r="H36" s="108" t="s">
        <v>155</v>
      </c>
      <c r="I36" s="108"/>
      <c r="J36" s="108" t="s">
        <v>156</v>
      </c>
      <c r="K36" s="461"/>
      <c r="L36" s="461" t="s">
        <v>157</v>
      </c>
      <c r="M36" s="106"/>
    </row>
    <row r="37" spans="1:13" ht="16.5">
      <c r="A37" s="3187"/>
      <c r="B37" s="3179"/>
      <c r="C37" s="170"/>
      <c r="D37" s="386">
        <v>12</v>
      </c>
      <c r="E37" s="383"/>
      <c r="F37" s="386">
        <v>10</v>
      </c>
      <c r="G37" s="383"/>
      <c r="H37" s="386">
        <v>6</v>
      </c>
      <c r="I37" s="383"/>
      <c r="J37" s="386">
        <v>17</v>
      </c>
      <c r="K37" s="383"/>
      <c r="L37" s="386">
        <v>22</v>
      </c>
      <c r="M37" s="385"/>
    </row>
    <row r="38" spans="1:13">
      <c r="A38" s="3187"/>
      <c r="B38" s="3179"/>
      <c r="C38" s="170"/>
      <c r="D38" s="461" t="s">
        <v>113</v>
      </c>
      <c r="E38" s="461"/>
      <c r="F38" s="461" t="s">
        <v>114</v>
      </c>
      <c r="G38" s="461"/>
      <c r="H38" s="108" t="s">
        <v>115</v>
      </c>
      <c r="I38" s="108"/>
      <c r="J38" s="108" t="s">
        <v>116</v>
      </c>
      <c r="K38" s="461"/>
      <c r="L38" s="461" t="s">
        <v>117</v>
      </c>
      <c r="M38" s="83"/>
    </row>
    <row r="39" spans="1:13" ht="16.5">
      <c r="A39" s="3187"/>
      <c r="B39" s="3179"/>
      <c r="C39" s="170"/>
      <c r="D39" s="386">
        <v>27</v>
      </c>
      <c r="E39" s="383"/>
      <c r="F39" s="386">
        <v>32</v>
      </c>
      <c r="G39" s="383"/>
      <c r="H39" s="386">
        <v>32</v>
      </c>
      <c r="I39" s="383"/>
      <c r="J39" s="386">
        <v>32</v>
      </c>
      <c r="K39" s="383"/>
      <c r="L39" s="386">
        <v>32</v>
      </c>
      <c r="M39" s="385"/>
    </row>
    <row r="40" spans="1:13">
      <c r="A40" s="3187"/>
      <c r="B40" s="3179"/>
      <c r="C40" s="170"/>
      <c r="D40" s="461" t="s">
        <v>118</v>
      </c>
      <c r="E40" s="461"/>
      <c r="F40" s="461" t="s">
        <v>68</v>
      </c>
      <c r="G40" s="461"/>
      <c r="H40" s="108" t="s">
        <v>69</v>
      </c>
      <c r="I40" s="108"/>
      <c r="J40" s="108" t="s">
        <v>70</v>
      </c>
      <c r="K40" s="461"/>
      <c r="L40" s="461" t="s">
        <v>71</v>
      </c>
      <c r="M40" s="83"/>
    </row>
    <row r="41" spans="1:13" ht="16.5">
      <c r="A41" s="3187"/>
      <c r="B41" s="3179"/>
      <c r="C41" s="170"/>
      <c r="D41" s="386">
        <v>32</v>
      </c>
      <c r="E41" s="383"/>
      <c r="F41" s="274"/>
      <c r="G41" s="383"/>
      <c r="H41" s="274"/>
      <c r="I41" s="383"/>
      <c r="J41" s="274"/>
      <c r="K41" s="383"/>
      <c r="L41" s="274"/>
      <c r="M41" s="385"/>
    </row>
    <row r="42" spans="1:13">
      <c r="A42" s="3187"/>
      <c r="B42" s="3179"/>
      <c r="C42" s="170"/>
      <c r="D42" s="109" t="s">
        <v>71</v>
      </c>
      <c r="E42" s="384"/>
      <c r="F42" s="109" t="s">
        <v>72</v>
      </c>
      <c r="G42" s="384"/>
      <c r="H42" s="171"/>
      <c r="I42" s="172"/>
      <c r="J42" s="171"/>
      <c r="K42" s="172"/>
      <c r="L42" s="171"/>
      <c r="M42" s="173"/>
    </row>
    <row r="43" spans="1:13">
      <c r="A43" s="3187"/>
      <c r="B43" s="3179"/>
      <c r="C43" s="170"/>
      <c r="D43" s="274"/>
      <c r="E43" s="383"/>
      <c r="F43" s="3280">
        <v>254</v>
      </c>
      <c r="G43" s="3281"/>
      <c r="H43" s="3071"/>
      <c r="I43" s="3071"/>
      <c r="J43" s="174"/>
      <c r="K43" s="461"/>
      <c r="L43" s="174"/>
      <c r="M43" s="175"/>
    </row>
    <row r="44" spans="1:13">
      <c r="A44" s="3187"/>
      <c r="B44" s="3179"/>
      <c r="C44" s="176"/>
      <c r="D44" s="109"/>
      <c r="E44" s="384"/>
      <c r="F44" s="109"/>
      <c r="G44" s="384"/>
      <c r="H44" s="177"/>
      <c r="I44" s="178"/>
      <c r="J44" s="177"/>
      <c r="K44" s="178"/>
      <c r="L44" s="177"/>
      <c r="M44" s="179"/>
    </row>
    <row r="45" spans="1:13" ht="18" customHeight="1">
      <c r="A45" s="3187"/>
      <c r="B45" s="3178" t="s">
        <v>73</v>
      </c>
      <c r="C45" s="157"/>
      <c r="D45" s="158"/>
      <c r="E45" s="158"/>
      <c r="F45" s="158"/>
      <c r="G45" s="158"/>
      <c r="H45" s="158"/>
      <c r="I45" s="158"/>
      <c r="J45" s="158"/>
      <c r="K45" s="158"/>
      <c r="M45" s="14"/>
    </row>
    <row r="46" spans="1:13">
      <c r="A46" s="3187"/>
      <c r="B46" s="3179"/>
      <c r="C46" s="53"/>
      <c r="D46" s="112" t="s">
        <v>158</v>
      </c>
      <c r="E46" s="113" t="s">
        <v>75</v>
      </c>
      <c r="F46" s="3072" t="s">
        <v>76</v>
      </c>
      <c r="G46" s="3073"/>
      <c r="H46" s="3073"/>
      <c r="I46" s="3073"/>
      <c r="J46" s="3073"/>
      <c r="K46" s="454" t="s">
        <v>159</v>
      </c>
      <c r="L46" s="3074"/>
      <c r="M46" s="3075"/>
    </row>
    <row r="47" spans="1:13">
      <c r="A47" s="3187"/>
      <c r="B47" s="3179"/>
      <c r="C47" s="53"/>
      <c r="D47" s="56"/>
      <c r="E47" s="276" t="s">
        <v>36</v>
      </c>
      <c r="F47" s="3072"/>
      <c r="G47" s="3073"/>
      <c r="H47" s="3073"/>
      <c r="I47" s="3073"/>
      <c r="J47" s="3073"/>
      <c r="L47" s="3076"/>
      <c r="M47" s="3077"/>
    </row>
    <row r="48" spans="1:13">
      <c r="A48" s="3187"/>
      <c r="B48" s="3180"/>
      <c r="C48" s="181"/>
      <c r="D48" s="115"/>
      <c r="E48" s="115"/>
      <c r="F48" s="115"/>
      <c r="G48" s="115"/>
      <c r="H48" s="115"/>
      <c r="I48" s="115"/>
      <c r="J48" s="115"/>
      <c r="K48" s="115"/>
      <c r="M48" s="14"/>
    </row>
    <row r="49" spans="1:13" ht="65.099999999999994" customHeight="1">
      <c r="A49" s="3187"/>
      <c r="B49" s="251" t="s">
        <v>78</v>
      </c>
      <c r="C49" s="3065" t="s">
        <v>289</v>
      </c>
      <c r="D49" s="3066"/>
      <c r="E49" s="3066"/>
      <c r="F49" s="3066"/>
      <c r="G49" s="3066"/>
      <c r="H49" s="3066"/>
      <c r="I49" s="3066"/>
      <c r="J49" s="3066"/>
      <c r="K49" s="3066"/>
      <c r="L49" s="3066"/>
      <c r="M49" s="3067"/>
    </row>
    <row r="50" spans="1:13">
      <c r="A50" s="3187"/>
      <c r="B50" s="251" t="s">
        <v>79</v>
      </c>
      <c r="C50" s="3065" t="s">
        <v>290</v>
      </c>
      <c r="D50" s="3066"/>
      <c r="E50" s="3066"/>
      <c r="F50" s="3066"/>
      <c r="G50" s="3066"/>
      <c r="H50" s="3066"/>
      <c r="I50" s="3066"/>
      <c r="J50" s="3066"/>
      <c r="K50" s="3066"/>
      <c r="L50" s="3066"/>
      <c r="M50" s="3067"/>
    </row>
    <row r="51" spans="1:13">
      <c r="A51" s="3187"/>
      <c r="B51" s="251" t="s">
        <v>80</v>
      </c>
      <c r="C51" s="182">
        <v>7</v>
      </c>
      <c r="D51" s="183"/>
      <c r="E51" s="183"/>
      <c r="F51" s="183"/>
      <c r="G51" s="183"/>
      <c r="H51" s="183"/>
      <c r="I51" s="183"/>
      <c r="J51" s="183"/>
      <c r="K51" s="183"/>
      <c r="L51" s="183"/>
      <c r="M51" s="184"/>
    </row>
    <row r="52" spans="1:13">
      <c r="A52" s="3187"/>
      <c r="B52" s="251" t="s">
        <v>81</v>
      </c>
      <c r="C52" s="182">
        <v>2017</v>
      </c>
      <c r="D52" s="183"/>
      <c r="E52" s="183"/>
      <c r="F52" s="183"/>
      <c r="G52" s="183"/>
      <c r="H52" s="183"/>
      <c r="I52" s="183"/>
      <c r="J52" s="183"/>
      <c r="K52" s="183"/>
      <c r="L52" s="183"/>
      <c r="M52" s="184"/>
    </row>
    <row r="53" spans="1:13" ht="15.75" customHeight="1">
      <c r="A53" s="3191" t="s">
        <v>82</v>
      </c>
      <c r="B53" s="119" t="s">
        <v>83</v>
      </c>
      <c r="C53" s="3054" t="s">
        <v>291</v>
      </c>
      <c r="D53" s="3055"/>
      <c r="E53" s="3055"/>
      <c r="F53" s="3055"/>
      <c r="G53" s="3055"/>
      <c r="H53" s="3055"/>
      <c r="I53" s="3055"/>
      <c r="J53" s="3055"/>
      <c r="K53" s="3055"/>
      <c r="L53" s="3055"/>
      <c r="M53" s="3056"/>
    </row>
    <row r="54" spans="1:13">
      <c r="A54" s="3192"/>
      <c r="B54" s="119" t="s">
        <v>85</v>
      </c>
      <c r="C54" s="3054" t="s">
        <v>292</v>
      </c>
      <c r="D54" s="3055"/>
      <c r="E54" s="3055"/>
      <c r="F54" s="3055"/>
      <c r="G54" s="3055"/>
      <c r="H54" s="3055"/>
      <c r="I54" s="3055"/>
      <c r="J54" s="3055"/>
      <c r="K54" s="3055"/>
      <c r="L54" s="3055"/>
      <c r="M54" s="3056"/>
    </row>
    <row r="55" spans="1:13">
      <c r="A55" s="3192"/>
      <c r="B55" s="119" t="s">
        <v>87</v>
      </c>
      <c r="C55" s="3054" t="s">
        <v>282</v>
      </c>
      <c r="D55" s="3055"/>
      <c r="E55" s="3055"/>
      <c r="F55" s="3055"/>
      <c r="G55" s="3055"/>
      <c r="H55" s="3055"/>
      <c r="I55" s="3055"/>
      <c r="J55" s="3055"/>
      <c r="K55" s="3055"/>
      <c r="L55" s="3055"/>
      <c r="M55" s="3056"/>
    </row>
    <row r="56" spans="1:13" ht="15.75" customHeight="1">
      <c r="A56" s="3192"/>
      <c r="B56" s="122" t="s">
        <v>89</v>
      </c>
      <c r="C56" s="3054" t="s">
        <v>293</v>
      </c>
      <c r="D56" s="3055"/>
      <c r="E56" s="3055"/>
      <c r="F56" s="3055"/>
      <c r="G56" s="3055"/>
      <c r="H56" s="3055"/>
      <c r="I56" s="3055"/>
      <c r="J56" s="3055"/>
      <c r="K56" s="3055"/>
      <c r="L56" s="3055"/>
      <c r="M56" s="3056"/>
    </row>
    <row r="57" spans="1:13" ht="15.75" customHeight="1">
      <c r="A57" s="3192"/>
      <c r="B57" s="119" t="s">
        <v>91</v>
      </c>
      <c r="C57" s="3081" t="s">
        <v>294</v>
      </c>
      <c r="D57" s="3055"/>
      <c r="E57" s="3055"/>
      <c r="F57" s="3055"/>
      <c r="G57" s="3055"/>
      <c r="H57" s="3055"/>
      <c r="I57" s="3055"/>
      <c r="J57" s="3055"/>
      <c r="K57" s="3055"/>
      <c r="L57" s="3055"/>
      <c r="M57" s="3056"/>
    </row>
    <row r="58" spans="1:13" ht="16.5" thickBot="1">
      <c r="A58" s="3193"/>
      <c r="B58" s="119" t="s">
        <v>93</v>
      </c>
      <c r="C58" s="3054">
        <v>2417900</v>
      </c>
      <c r="D58" s="3055"/>
      <c r="E58" s="3055"/>
      <c r="F58" s="3055"/>
      <c r="G58" s="3055"/>
      <c r="H58" s="3055"/>
      <c r="I58" s="3055"/>
      <c r="J58" s="3055"/>
      <c r="K58" s="3055"/>
      <c r="L58" s="3055"/>
      <c r="M58" s="3056"/>
    </row>
    <row r="59" spans="1:13" ht="15.75" customHeight="1">
      <c r="A59" s="3191" t="s">
        <v>95</v>
      </c>
      <c r="B59" s="123" t="s">
        <v>96</v>
      </c>
      <c r="C59" s="3054" t="s">
        <v>295</v>
      </c>
      <c r="D59" s="3055"/>
      <c r="E59" s="3055"/>
      <c r="F59" s="3055"/>
      <c r="G59" s="3055"/>
      <c r="H59" s="3055"/>
      <c r="I59" s="3055"/>
      <c r="J59" s="3055"/>
      <c r="K59" s="3055"/>
      <c r="L59" s="3055"/>
      <c r="M59" s="3056"/>
    </row>
    <row r="60" spans="1:13" ht="30" customHeight="1">
      <c r="A60" s="3192"/>
      <c r="B60" s="123" t="s">
        <v>98</v>
      </c>
      <c r="C60" s="3054" t="s">
        <v>99</v>
      </c>
      <c r="D60" s="3055"/>
      <c r="E60" s="3055"/>
      <c r="F60" s="3055"/>
      <c r="G60" s="3055"/>
      <c r="H60" s="3055"/>
      <c r="I60" s="3055"/>
      <c r="J60" s="3055"/>
      <c r="K60" s="3055"/>
      <c r="L60" s="3055"/>
      <c r="M60" s="3056"/>
    </row>
    <row r="61" spans="1:13" ht="30" customHeight="1" thickBot="1">
      <c r="A61" s="3192"/>
      <c r="B61" s="124" t="s">
        <v>12</v>
      </c>
      <c r="C61" s="3054" t="s">
        <v>282</v>
      </c>
      <c r="D61" s="3055"/>
      <c r="E61" s="3055"/>
      <c r="F61" s="3055"/>
      <c r="G61" s="3055"/>
      <c r="H61" s="3055"/>
      <c r="I61" s="3055"/>
      <c r="J61" s="3055"/>
      <c r="K61" s="3055"/>
      <c r="L61" s="3055"/>
      <c r="M61" s="3056"/>
    </row>
    <row r="62" spans="1:13" ht="16.5" thickBot="1">
      <c r="A62" s="185" t="s">
        <v>100</v>
      </c>
      <c r="B62" s="126"/>
      <c r="C62" s="3088"/>
      <c r="D62" s="3089"/>
      <c r="E62" s="3089"/>
      <c r="F62" s="3089"/>
      <c r="G62" s="3089"/>
      <c r="H62" s="3089"/>
      <c r="I62" s="3089"/>
      <c r="J62" s="3089"/>
      <c r="K62" s="3089"/>
      <c r="L62" s="3089"/>
      <c r="M62" s="3090"/>
    </row>
  </sheetData>
  <mergeCells count="52">
    <mergeCell ref="A59:A61"/>
    <mergeCell ref="C59:M59"/>
    <mergeCell ref="C60:M60"/>
    <mergeCell ref="C61:M61"/>
    <mergeCell ref="C62:M62"/>
    <mergeCell ref="A53:A58"/>
    <mergeCell ref="C53:M53"/>
    <mergeCell ref="C54:M54"/>
    <mergeCell ref="C55:M55"/>
    <mergeCell ref="C56:M56"/>
    <mergeCell ref="C57:M57"/>
    <mergeCell ref="C58:M58"/>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I10:J10"/>
    <mergeCell ref="C11:M11"/>
    <mergeCell ref="C12:M12"/>
    <mergeCell ref="C13:M13"/>
    <mergeCell ref="B14:B15"/>
    <mergeCell ref="C14:D14"/>
    <mergeCell ref="F14:M14"/>
    <mergeCell ref="C15:M15"/>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s>
  <dataValidations count="7">
    <dataValidation allowBlank="1" showInputMessage="1" showErrorMessage="1" prompt="Seleccione de la lista desplegable" sqref="B4 B7 H7" xr:uid="{00000000-0002-0000-1400-000000000000}"/>
    <dataValidation allowBlank="1" showInputMessage="1" showErrorMessage="1" prompt="Incluir una ficha por cada indicador, ya sea de producto o de resultado" sqref="B1" xr:uid="{00000000-0002-0000-1400-000001000000}"/>
    <dataValidation allowBlank="1" showInputMessage="1" showErrorMessage="1" prompt="Identifique el ODS a que le apunta el indicador de producto. Seleccione de la lista desplegable._x000a_" sqref="B14:B15" xr:uid="{00000000-0002-0000-1400-000002000000}"/>
    <dataValidation allowBlank="1" showInputMessage="1" showErrorMessage="1" prompt="Identifique la meta ODS a que le apunta el indicador de producto. Seleccione de la lista desplegable." sqref="E14" xr:uid="{00000000-0002-0000-14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4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400-000005000000}"/>
    <dataValidation type="list" allowBlank="1" showInputMessage="1" showErrorMessage="1" sqref="I7:M7" xr:uid="{00000000-0002-0000-1400-000006000000}">
      <formula1>INDIRECT($C$7)</formula1>
    </dataValidation>
  </dataValidations>
  <hyperlinks>
    <hyperlink ref="C57" r:id="rId1"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FF"/>
  </sheetPr>
  <dimension ref="A1:M62"/>
  <sheetViews>
    <sheetView showGridLines="0" workbookViewId="0">
      <selection activeCell="B2" sqref="B2"/>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65"/>
      <c r="B1" s="66" t="s">
        <v>317</v>
      </c>
      <c r="C1" s="67"/>
      <c r="D1" s="67"/>
      <c r="E1" s="67"/>
      <c r="F1" s="67"/>
      <c r="G1" s="67"/>
      <c r="H1" s="67"/>
      <c r="I1" s="67"/>
      <c r="J1" s="67"/>
      <c r="K1" s="67"/>
      <c r="L1" s="67"/>
      <c r="M1" s="68"/>
    </row>
    <row r="2" spans="1:13" ht="27.75" customHeight="1">
      <c r="A2" s="3176" t="s">
        <v>0</v>
      </c>
      <c r="B2" s="272" t="s">
        <v>1</v>
      </c>
      <c r="C2" s="3285" t="s">
        <v>297</v>
      </c>
      <c r="D2" s="3286"/>
      <c r="E2" s="3286"/>
      <c r="F2" s="3286"/>
      <c r="G2" s="3286"/>
      <c r="H2" s="3286"/>
      <c r="I2" s="3286"/>
      <c r="J2" s="3286"/>
      <c r="K2" s="3286"/>
      <c r="L2" s="3286"/>
      <c r="M2" s="3287"/>
    </row>
    <row r="3" spans="1:13" ht="31.5">
      <c r="A3" s="3177"/>
      <c r="B3" s="251" t="s">
        <v>3</v>
      </c>
      <c r="C3" s="3054" t="s">
        <v>298</v>
      </c>
      <c r="D3" s="3055"/>
      <c r="E3" s="3055"/>
      <c r="F3" s="3055"/>
      <c r="G3" s="3055"/>
      <c r="H3" s="3055"/>
      <c r="I3" s="3055"/>
      <c r="J3" s="3055"/>
      <c r="K3" s="3055"/>
      <c r="L3" s="3055"/>
      <c r="M3" s="3056"/>
    </row>
    <row r="4" spans="1:13" ht="27" customHeight="1">
      <c r="A4" s="3177"/>
      <c r="B4" s="72" t="s">
        <v>131</v>
      </c>
      <c r="C4" s="132" t="s">
        <v>75</v>
      </c>
      <c r="D4" s="133"/>
      <c r="E4" s="134"/>
      <c r="F4" s="3057" t="s">
        <v>132</v>
      </c>
      <c r="G4" s="3058"/>
      <c r="H4" s="331" t="s">
        <v>195</v>
      </c>
      <c r="I4" s="120"/>
      <c r="J4" s="120"/>
      <c r="K4" s="120"/>
      <c r="L4" s="120"/>
      <c r="M4" s="121"/>
    </row>
    <row r="5" spans="1:13" ht="27" customHeight="1">
      <c r="A5" s="3177"/>
      <c r="B5" s="72" t="s">
        <v>7</v>
      </c>
      <c r="C5" s="132" t="s">
        <v>299</v>
      </c>
      <c r="D5" s="120"/>
      <c r="E5" s="120"/>
      <c r="F5" s="120"/>
      <c r="G5" s="120"/>
      <c r="H5" s="120"/>
      <c r="I5" s="120"/>
      <c r="J5" s="120"/>
      <c r="K5" s="120"/>
      <c r="L5" s="120"/>
      <c r="M5" s="121"/>
    </row>
    <row r="6" spans="1:13">
      <c r="A6" s="3177"/>
      <c r="B6" s="72" t="s">
        <v>9</v>
      </c>
      <c r="C6" s="132" t="s">
        <v>300</v>
      </c>
      <c r="D6" s="120"/>
      <c r="E6" s="120"/>
      <c r="F6" s="120"/>
      <c r="G6" s="120"/>
      <c r="H6" s="120"/>
      <c r="I6" s="120"/>
      <c r="J6" s="120"/>
      <c r="K6" s="120"/>
      <c r="L6" s="120"/>
      <c r="M6" s="121"/>
    </row>
    <row r="7" spans="1:13">
      <c r="A7" s="3177"/>
      <c r="B7" s="251" t="s">
        <v>11</v>
      </c>
      <c r="C7" s="3059" t="s">
        <v>185</v>
      </c>
      <c r="D7" s="3060"/>
      <c r="E7" s="136"/>
      <c r="F7" s="136"/>
      <c r="G7" s="137"/>
      <c r="H7" s="138" t="s">
        <v>12</v>
      </c>
      <c r="I7" s="3061" t="s">
        <v>186</v>
      </c>
      <c r="J7" s="3060"/>
      <c r="K7" s="3060"/>
      <c r="L7" s="3060"/>
      <c r="M7" s="3062"/>
    </row>
    <row r="8" spans="1:13">
      <c r="A8" s="3177"/>
      <c r="B8" s="3178" t="s">
        <v>13</v>
      </c>
      <c r="C8" s="518"/>
      <c r="D8" s="519"/>
      <c r="E8" s="519"/>
      <c r="F8" s="519"/>
      <c r="G8" s="519"/>
      <c r="H8" s="519"/>
      <c r="I8" s="519"/>
      <c r="J8" s="519"/>
      <c r="K8" s="519"/>
      <c r="L8" s="141"/>
      <c r="M8" s="142"/>
    </row>
    <row r="9" spans="1:13">
      <c r="A9" s="3177"/>
      <c r="B9" s="3179"/>
      <c r="C9" s="3063" t="s">
        <v>186</v>
      </c>
      <c r="D9" s="3064"/>
      <c r="E9" s="252"/>
      <c r="F9" s="3064"/>
      <c r="G9" s="3064"/>
      <c r="H9" s="252"/>
      <c r="I9" s="3064"/>
      <c r="J9" s="3064"/>
      <c r="K9" s="252"/>
      <c r="M9" s="14"/>
    </row>
    <row r="10" spans="1:13">
      <c r="A10" s="3177"/>
      <c r="B10" s="3180"/>
      <c r="C10" s="3063" t="s">
        <v>17</v>
      </c>
      <c r="D10" s="3064"/>
      <c r="E10" s="71"/>
      <c r="F10" s="3064" t="s">
        <v>17</v>
      </c>
      <c r="G10" s="3064"/>
      <c r="H10" s="71"/>
      <c r="I10" s="3064" t="s">
        <v>17</v>
      </c>
      <c r="J10" s="3064"/>
      <c r="K10" s="71"/>
      <c r="L10" s="115"/>
      <c r="M10" s="143"/>
    </row>
    <row r="11" spans="1:13" ht="46.5" customHeight="1">
      <c r="A11" s="3177"/>
      <c r="B11" s="251" t="s">
        <v>136</v>
      </c>
      <c r="C11" s="3288" t="s">
        <v>301</v>
      </c>
      <c r="D11" s="3289"/>
      <c r="E11" s="3289"/>
      <c r="F11" s="3289"/>
      <c r="G11" s="3289"/>
      <c r="H11" s="3289"/>
      <c r="I11" s="3289"/>
      <c r="J11" s="3289"/>
      <c r="K11" s="3289"/>
      <c r="L11" s="3289"/>
      <c r="M11" s="3290"/>
    </row>
    <row r="12" spans="1:13" ht="89.1" customHeight="1">
      <c r="A12" s="3177"/>
      <c r="B12" s="251" t="s">
        <v>18</v>
      </c>
      <c r="C12" s="3065" t="s">
        <v>302</v>
      </c>
      <c r="D12" s="3066"/>
      <c r="E12" s="3066"/>
      <c r="F12" s="3066"/>
      <c r="G12" s="3066"/>
      <c r="H12" s="3066"/>
      <c r="I12" s="3066"/>
      <c r="J12" s="3066"/>
      <c r="K12" s="3066"/>
      <c r="L12" s="3066"/>
      <c r="M12" s="3067"/>
    </row>
    <row r="13" spans="1:13" ht="47.25">
      <c r="A13" s="3177"/>
      <c r="B13" s="251" t="s">
        <v>19</v>
      </c>
      <c r="C13" s="3065" t="s">
        <v>303</v>
      </c>
      <c r="D13" s="3066"/>
      <c r="E13" s="3066"/>
      <c r="F13" s="3066"/>
      <c r="G13" s="3066"/>
      <c r="H13" s="3066"/>
      <c r="I13" s="3066"/>
      <c r="J13" s="3066"/>
      <c r="K13" s="3066"/>
      <c r="L13" s="3066"/>
      <c r="M13" s="3067"/>
    </row>
    <row r="14" spans="1:13" ht="42" customHeight="1">
      <c r="A14" s="3177"/>
      <c r="B14" s="3178" t="s">
        <v>140</v>
      </c>
      <c r="C14" s="3065" t="s">
        <v>304</v>
      </c>
      <c r="D14" s="3066"/>
      <c r="E14" s="144" t="s">
        <v>142</v>
      </c>
      <c r="F14" s="3284" t="s">
        <v>305</v>
      </c>
      <c r="G14" s="3066"/>
      <c r="H14" s="3066"/>
      <c r="I14" s="3066"/>
      <c r="J14" s="3066"/>
      <c r="K14" s="3066"/>
      <c r="L14" s="3066"/>
      <c r="M14" s="3067"/>
    </row>
    <row r="15" spans="1:13">
      <c r="A15" s="3177"/>
      <c r="B15" s="3179"/>
      <c r="C15" s="3065"/>
      <c r="D15" s="3066"/>
      <c r="E15" s="3066"/>
      <c r="F15" s="3066"/>
      <c r="G15" s="3066"/>
      <c r="H15" s="3066"/>
      <c r="I15" s="3066"/>
      <c r="J15" s="3066"/>
      <c r="K15" s="3066"/>
      <c r="L15" s="3066"/>
      <c r="M15" s="3067"/>
    </row>
    <row r="16" spans="1:13">
      <c r="A16" s="3186" t="s">
        <v>22</v>
      </c>
      <c r="B16" s="251" t="s">
        <v>144</v>
      </c>
      <c r="C16" s="3065" t="s">
        <v>306</v>
      </c>
      <c r="D16" s="3066"/>
      <c r="E16" s="3066"/>
      <c r="F16" s="3066"/>
      <c r="G16" s="3066"/>
      <c r="H16" s="3066"/>
      <c r="I16" s="3066"/>
      <c r="J16" s="3066"/>
      <c r="K16" s="3066"/>
      <c r="L16" s="3066"/>
      <c r="M16" s="3067"/>
    </row>
    <row r="17" spans="1:13">
      <c r="A17" s="3187"/>
      <c r="B17" s="251" t="s">
        <v>110</v>
      </c>
      <c r="C17" s="3065" t="s">
        <v>307</v>
      </c>
      <c r="D17" s="3066"/>
      <c r="E17" s="3066"/>
      <c r="F17" s="3066"/>
      <c r="G17" s="3066"/>
      <c r="H17" s="3066"/>
      <c r="I17" s="3066"/>
      <c r="J17" s="3066"/>
      <c r="K17" s="3066"/>
      <c r="L17" s="3066"/>
      <c r="M17" s="3067"/>
    </row>
    <row r="18" spans="1:13" ht="8.25" customHeight="1">
      <c r="A18" s="3187"/>
      <c r="B18" s="3178" t="s">
        <v>26</v>
      </c>
      <c r="C18" s="145"/>
      <c r="D18" s="466"/>
      <c r="E18" s="466"/>
      <c r="F18" s="466"/>
      <c r="G18" s="466"/>
      <c r="H18" s="466"/>
      <c r="I18" s="466"/>
      <c r="J18" s="466"/>
      <c r="K18" s="466"/>
      <c r="L18" s="466"/>
      <c r="M18" s="79"/>
    </row>
    <row r="19" spans="1:13" ht="9" customHeight="1">
      <c r="A19" s="3187"/>
      <c r="B19" s="3179"/>
      <c r="C19" s="146"/>
      <c r="D19" s="81"/>
      <c r="E19" s="82"/>
      <c r="F19" s="81"/>
      <c r="G19" s="82"/>
      <c r="H19" s="81"/>
      <c r="I19" s="82"/>
      <c r="J19" s="81"/>
      <c r="K19" s="82"/>
      <c r="L19" s="82"/>
      <c r="M19" s="83"/>
    </row>
    <row r="20" spans="1:13">
      <c r="A20" s="3187"/>
      <c r="B20" s="3179"/>
      <c r="C20" s="147" t="s">
        <v>27</v>
      </c>
      <c r="D20" s="148"/>
      <c r="E20" s="149" t="s">
        <v>28</v>
      </c>
      <c r="F20" s="148"/>
      <c r="G20" s="149" t="s">
        <v>29</v>
      </c>
      <c r="H20" s="148"/>
      <c r="I20" s="149" t="s">
        <v>30</v>
      </c>
      <c r="J20" s="150"/>
      <c r="K20" s="149"/>
      <c r="L20" s="149"/>
      <c r="M20" s="151"/>
    </row>
    <row r="21" spans="1:13">
      <c r="A21" s="3187"/>
      <c r="B21" s="3179"/>
      <c r="C21" s="147" t="s">
        <v>32</v>
      </c>
      <c r="D21" s="276"/>
      <c r="E21" s="149" t="s">
        <v>33</v>
      </c>
      <c r="F21" s="152"/>
      <c r="G21" s="149" t="s">
        <v>34</v>
      </c>
      <c r="H21" s="152"/>
      <c r="I21" s="149"/>
      <c r="J21" s="153"/>
      <c r="K21" s="149"/>
      <c r="L21" s="149"/>
      <c r="M21" s="151"/>
    </row>
    <row r="22" spans="1:13">
      <c r="A22" s="3187"/>
      <c r="B22" s="3179"/>
      <c r="C22" s="147" t="s">
        <v>147</v>
      </c>
      <c r="D22" s="276"/>
      <c r="E22" s="149" t="s">
        <v>148</v>
      </c>
      <c r="F22" s="276"/>
      <c r="G22" s="149"/>
      <c r="H22" s="153"/>
      <c r="I22" s="149"/>
      <c r="J22" s="153"/>
      <c r="K22" s="149"/>
      <c r="L22" s="149"/>
      <c r="M22" s="151"/>
    </row>
    <row r="23" spans="1:13">
      <c r="A23" s="3187"/>
      <c r="B23" s="3179"/>
      <c r="C23" s="147" t="s">
        <v>38</v>
      </c>
      <c r="D23" s="152" t="s">
        <v>36</v>
      </c>
      <c r="E23" s="149" t="s">
        <v>39</v>
      </c>
      <c r="F23" s="447" t="s">
        <v>308</v>
      </c>
      <c r="G23" s="447"/>
      <c r="H23" s="447"/>
      <c r="I23" s="447"/>
      <c r="J23" s="447"/>
      <c r="K23" s="447"/>
      <c r="L23" s="447"/>
      <c r="M23" s="89"/>
    </row>
    <row r="24" spans="1:13" ht="9.75" customHeight="1">
      <c r="A24" s="3187"/>
      <c r="B24" s="3180"/>
      <c r="C24" s="154"/>
      <c r="D24" s="155"/>
      <c r="E24" s="155"/>
      <c r="F24" s="155"/>
      <c r="G24" s="155"/>
      <c r="H24" s="155"/>
      <c r="I24" s="155"/>
      <c r="J24" s="155"/>
      <c r="K24" s="155"/>
      <c r="L24" s="155"/>
      <c r="M24" s="156"/>
    </row>
    <row r="25" spans="1:13">
      <c r="A25" s="3187"/>
      <c r="B25" s="3178" t="s">
        <v>40</v>
      </c>
      <c r="C25" s="157"/>
      <c r="D25" s="158"/>
      <c r="E25" s="158"/>
      <c r="F25" s="158"/>
      <c r="G25" s="158"/>
      <c r="H25" s="158"/>
      <c r="I25" s="158"/>
      <c r="J25" s="158"/>
      <c r="K25" s="158"/>
      <c r="L25" s="141"/>
      <c r="M25" s="142"/>
    </row>
    <row r="26" spans="1:13">
      <c r="A26" s="3187"/>
      <c r="B26" s="3179"/>
      <c r="C26" s="147" t="s">
        <v>41</v>
      </c>
      <c r="D26" s="152"/>
      <c r="E26" s="593"/>
      <c r="F26" s="149" t="s">
        <v>42</v>
      </c>
      <c r="G26" s="276" t="s">
        <v>36</v>
      </c>
      <c r="H26" s="593"/>
      <c r="I26" s="149" t="s">
        <v>43</v>
      </c>
      <c r="J26" s="276"/>
      <c r="K26" s="593"/>
      <c r="M26" s="14"/>
    </row>
    <row r="27" spans="1:13">
      <c r="A27" s="3187"/>
      <c r="B27" s="3179"/>
      <c r="C27" s="147" t="s">
        <v>44</v>
      </c>
      <c r="D27" s="37"/>
      <c r="F27" s="149" t="s">
        <v>45</v>
      </c>
      <c r="G27" s="152"/>
      <c r="I27" s="38"/>
      <c r="K27" s="252"/>
      <c r="M27" s="14"/>
    </row>
    <row r="28" spans="1:13">
      <c r="A28" s="3187"/>
      <c r="B28" s="3180"/>
      <c r="C28" s="159"/>
      <c r="D28" s="160"/>
      <c r="E28" s="160"/>
      <c r="F28" s="160"/>
      <c r="G28" s="160"/>
      <c r="H28" s="160"/>
      <c r="I28" s="160"/>
      <c r="J28" s="160"/>
      <c r="K28" s="160"/>
      <c r="L28" s="115"/>
      <c r="M28" s="143"/>
    </row>
    <row r="29" spans="1:13">
      <c r="A29" s="3187"/>
      <c r="B29" s="95" t="s">
        <v>46</v>
      </c>
      <c r="C29" s="161"/>
      <c r="D29" s="162"/>
      <c r="E29" s="162"/>
      <c r="F29" s="162"/>
      <c r="G29" s="162"/>
      <c r="H29" s="162"/>
      <c r="I29" s="162"/>
      <c r="J29" s="162"/>
      <c r="K29" s="162"/>
      <c r="L29" s="162"/>
      <c r="M29" s="163"/>
    </row>
    <row r="30" spans="1:13">
      <c r="A30" s="3187"/>
      <c r="B30" s="95"/>
      <c r="C30" s="164" t="s">
        <v>47</v>
      </c>
      <c r="D30" s="321" t="s">
        <v>112</v>
      </c>
      <c r="E30" s="593"/>
      <c r="F30" s="165" t="s">
        <v>48</v>
      </c>
      <c r="G30" s="152" t="s">
        <v>112</v>
      </c>
      <c r="H30" s="593"/>
      <c r="I30" s="165" t="s">
        <v>50</v>
      </c>
      <c r="J30" s="387" t="s">
        <v>299</v>
      </c>
      <c r="K30" s="268"/>
      <c r="L30" s="269"/>
      <c r="M30" s="594"/>
    </row>
    <row r="31" spans="1:13">
      <c r="A31" s="3187"/>
      <c r="B31" s="72"/>
      <c r="C31" s="154"/>
      <c r="D31" s="155"/>
      <c r="E31" s="155"/>
      <c r="F31" s="155"/>
      <c r="G31" s="155"/>
      <c r="H31" s="155"/>
      <c r="I31" s="155"/>
      <c r="J31" s="155"/>
      <c r="K31" s="155"/>
      <c r="L31" s="155"/>
      <c r="M31" s="156"/>
    </row>
    <row r="32" spans="1:13">
      <c r="A32" s="3187"/>
      <c r="B32" s="3178" t="s">
        <v>53</v>
      </c>
      <c r="C32" s="166"/>
      <c r="D32" s="100"/>
      <c r="E32" s="100"/>
      <c r="F32" s="100"/>
      <c r="G32" s="100"/>
      <c r="H32" s="100"/>
      <c r="I32" s="100"/>
      <c r="J32" s="100"/>
      <c r="K32" s="100"/>
      <c r="L32" s="141"/>
      <c r="M32" s="142"/>
    </row>
    <row r="33" spans="1:13">
      <c r="A33" s="3187"/>
      <c r="B33" s="3179"/>
      <c r="C33" s="592" t="s">
        <v>54</v>
      </c>
      <c r="D33" s="324">
        <v>2019</v>
      </c>
      <c r="E33" s="101"/>
      <c r="F33" s="593" t="s">
        <v>55</v>
      </c>
      <c r="G33" s="168" t="s">
        <v>152</v>
      </c>
      <c r="H33" s="101"/>
      <c r="I33" s="165"/>
      <c r="J33" s="101"/>
      <c r="K33" s="101"/>
      <c r="M33" s="14"/>
    </row>
    <row r="34" spans="1:13">
      <c r="A34" s="3187"/>
      <c r="B34" s="3180"/>
      <c r="C34" s="154"/>
      <c r="D34" s="102"/>
      <c r="E34" s="103"/>
      <c r="F34" s="155"/>
      <c r="G34" s="103"/>
      <c r="H34" s="103"/>
      <c r="I34" s="169"/>
      <c r="J34" s="103"/>
      <c r="K34" s="103"/>
      <c r="L34" s="115"/>
      <c r="M34" s="143"/>
    </row>
    <row r="35" spans="1:13">
      <c r="A35" s="3187"/>
      <c r="B35" s="3178" t="s">
        <v>56</v>
      </c>
      <c r="C35" s="432"/>
      <c r="D35" s="433"/>
      <c r="E35" s="433"/>
      <c r="F35" s="433"/>
      <c r="G35" s="433"/>
      <c r="H35" s="433"/>
      <c r="I35" s="433"/>
      <c r="J35" s="433"/>
      <c r="K35" s="433"/>
      <c r="L35" s="433"/>
      <c r="M35" s="434"/>
    </row>
    <row r="36" spans="1:13">
      <c r="A36" s="3187"/>
      <c r="B36" s="3179"/>
      <c r="C36" s="170"/>
      <c r="D36" s="461">
        <v>2018</v>
      </c>
      <c r="E36" s="461"/>
      <c r="F36" s="461">
        <v>2019</v>
      </c>
      <c r="G36" s="461"/>
      <c r="H36" s="388">
        <v>2020</v>
      </c>
      <c r="I36" s="388"/>
      <c r="J36" s="388">
        <v>2021</v>
      </c>
      <c r="K36" s="461"/>
      <c r="L36" s="461">
        <v>2022</v>
      </c>
      <c r="M36" s="106"/>
    </row>
    <row r="37" spans="1:13">
      <c r="A37" s="3187"/>
      <c r="B37" s="3179"/>
      <c r="C37" s="170"/>
      <c r="D37" s="274"/>
      <c r="E37" s="383"/>
      <c r="F37" s="389">
        <v>1</v>
      </c>
      <c r="G37" s="383"/>
      <c r="H37" s="389">
        <v>1</v>
      </c>
      <c r="I37" s="383"/>
      <c r="J37" s="389">
        <v>1</v>
      </c>
      <c r="K37" s="383"/>
      <c r="L37" s="389">
        <v>1</v>
      </c>
      <c r="M37" s="385"/>
    </row>
    <row r="38" spans="1:13">
      <c r="A38" s="3187"/>
      <c r="B38" s="3179"/>
      <c r="C38" s="170"/>
      <c r="D38" s="461">
        <v>2023</v>
      </c>
      <c r="E38" s="461"/>
      <c r="F38" s="461">
        <v>2024</v>
      </c>
      <c r="G38" s="461"/>
      <c r="H38" s="388">
        <v>2025</v>
      </c>
      <c r="I38" s="388"/>
      <c r="J38" s="388">
        <v>2026</v>
      </c>
      <c r="K38" s="461"/>
      <c r="L38" s="461">
        <v>2027</v>
      </c>
      <c r="M38" s="83"/>
    </row>
    <row r="39" spans="1:13">
      <c r="A39" s="3187"/>
      <c r="B39" s="3179"/>
      <c r="C39" s="170"/>
      <c r="D39" s="389">
        <v>1</v>
      </c>
      <c r="E39" s="383"/>
      <c r="F39" s="389">
        <v>1</v>
      </c>
      <c r="G39" s="383"/>
      <c r="H39" s="389">
        <v>1</v>
      </c>
      <c r="I39" s="383"/>
      <c r="J39" s="389">
        <v>1</v>
      </c>
      <c r="K39" s="383"/>
      <c r="L39" s="389">
        <v>1</v>
      </c>
      <c r="M39" s="385"/>
    </row>
    <row r="40" spans="1:13">
      <c r="A40" s="3187"/>
      <c r="B40" s="3179"/>
      <c r="C40" s="170"/>
      <c r="D40" s="461">
        <v>2028</v>
      </c>
      <c r="E40" s="461"/>
      <c r="F40" s="461">
        <v>2029</v>
      </c>
      <c r="G40" s="461"/>
      <c r="H40" s="388">
        <v>2030</v>
      </c>
      <c r="I40" s="388"/>
      <c r="J40" s="388">
        <v>2031</v>
      </c>
      <c r="K40" s="461"/>
      <c r="L40" s="461" t="s">
        <v>71</v>
      </c>
      <c r="M40" s="83"/>
    </row>
    <row r="41" spans="1:13">
      <c r="A41" s="3187"/>
      <c r="B41" s="3179"/>
      <c r="C41" s="170"/>
      <c r="D41" s="389">
        <v>1</v>
      </c>
      <c r="E41" s="383"/>
      <c r="F41" s="274"/>
      <c r="G41" s="383"/>
      <c r="H41" s="274"/>
      <c r="I41" s="383"/>
      <c r="J41" s="274"/>
      <c r="K41" s="383"/>
      <c r="L41" s="274"/>
      <c r="M41" s="385"/>
    </row>
    <row r="42" spans="1:13">
      <c r="A42" s="3187"/>
      <c r="B42" s="3179"/>
      <c r="C42" s="170"/>
      <c r="D42" s="109" t="s">
        <v>71</v>
      </c>
      <c r="E42" s="384"/>
      <c r="F42" s="109" t="s">
        <v>72</v>
      </c>
      <c r="G42" s="384"/>
      <c r="H42" s="171"/>
      <c r="I42" s="172"/>
      <c r="J42" s="171"/>
      <c r="K42" s="172"/>
      <c r="L42" s="171"/>
      <c r="M42" s="173"/>
    </row>
    <row r="43" spans="1:13">
      <c r="A43" s="3187"/>
      <c r="B43" s="3179"/>
      <c r="C43" s="170"/>
      <c r="D43" s="274"/>
      <c r="E43" s="383"/>
      <c r="F43" s="3291">
        <v>10</v>
      </c>
      <c r="G43" s="3292"/>
      <c r="H43" s="3071"/>
      <c r="I43" s="3071"/>
      <c r="J43" s="174"/>
      <c r="K43" s="461"/>
      <c r="L43" s="174"/>
      <c r="M43" s="175"/>
    </row>
    <row r="44" spans="1:13">
      <c r="A44" s="3187"/>
      <c r="B44" s="3179"/>
      <c r="C44" s="176"/>
      <c r="D44" s="109"/>
      <c r="E44" s="384"/>
      <c r="F44" s="109"/>
      <c r="G44" s="384"/>
      <c r="H44" s="177"/>
      <c r="I44" s="178"/>
      <c r="J44" s="177"/>
      <c r="K44" s="178"/>
      <c r="L44" s="177"/>
      <c r="M44" s="179"/>
    </row>
    <row r="45" spans="1:13" ht="18" customHeight="1">
      <c r="A45" s="3187"/>
      <c r="B45" s="3178" t="s">
        <v>73</v>
      </c>
      <c r="C45" s="157"/>
      <c r="D45" s="158"/>
      <c r="E45" s="158"/>
      <c r="F45" s="158"/>
      <c r="G45" s="158"/>
      <c r="H45" s="158"/>
      <c r="I45" s="158"/>
      <c r="J45" s="158"/>
      <c r="K45" s="158"/>
      <c r="M45" s="14"/>
    </row>
    <row r="46" spans="1:13">
      <c r="A46" s="3187"/>
      <c r="B46" s="3179"/>
      <c r="C46" s="53"/>
      <c r="D46" s="112" t="s">
        <v>158</v>
      </c>
      <c r="E46" s="113" t="s">
        <v>75</v>
      </c>
      <c r="F46" s="3072" t="s">
        <v>76</v>
      </c>
      <c r="G46" s="3073" t="s">
        <v>309</v>
      </c>
      <c r="H46" s="3073"/>
      <c r="I46" s="3073"/>
      <c r="J46" s="3073"/>
      <c r="K46" s="454" t="s">
        <v>159</v>
      </c>
      <c r="L46" s="3074" t="s">
        <v>145</v>
      </c>
      <c r="M46" s="3075"/>
    </row>
    <row r="47" spans="1:13">
      <c r="A47" s="3187"/>
      <c r="B47" s="3179"/>
      <c r="C47" s="53"/>
      <c r="D47" s="56" t="s">
        <v>36</v>
      </c>
      <c r="E47" s="276"/>
      <c r="F47" s="3072"/>
      <c r="G47" s="3073"/>
      <c r="H47" s="3073"/>
      <c r="I47" s="3073"/>
      <c r="J47" s="3073"/>
      <c r="L47" s="3076"/>
      <c r="M47" s="3077"/>
    </row>
    <row r="48" spans="1:13">
      <c r="A48" s="3187"/>
      <c r="B48" s="3180"/>
      <c r="C48" s="181"/>
      <c r="D48" s="115"/>
      <c r="E48" s="115"/>
      <c r="F48" s="115"/>
      <c r="G48" s="115"/>
      <c r="H48" s="115"/>
      <c r="I48" s="115"/>
      <c r="J48" s="115"/>
      <c r="K48" s="115"/>
      <c r="M48" s="14"/>
    </row>
    <row r="49" spans="1:13" ht="121.5" customHeight="1">
      <c r="A49" s="3187"/>
      <c r="B49" s="251" t="s">
        <v>78</v>
      </c>
      <c r="C49" s="3288" t="s">
        <v>310</v>
      </c>
      <c r="D49" s="3289"/>
      <c r="E49" s="3289"/>
      <c r="F49" s="3289"/>
      <c r="G49" s="3289"/>
      <c r="H49" s="3289"/>
      <c r="I49" s="3289"/>
      <c r="J49" s="3289"/>
      <c r="K49" s="3289"/>
      <c r="L49" s="3289"/>
      <c r="M49" s="3290"/>
    </row>
    <row r="50" spans="1:13" ht="45.75" customHeight="1">
      <c r="A50" s="3187"/>
      <c r="B50" s="251" t="s">
        <v>79</v>
      </c>
      <c r="C50" s="3293" t="s">
        <v>311</v>
      </c>
      <c r="D50" s="3294"/>
      <c r="E50" s="3294"/>
      <c r="F50" s="3294"/>
      <c r="G50" s="3294"/>
      <c r="H50" s="3294"/>
      <c r="I50" s="3294"/>
      <c r="J50" s="3294"/>
      <c r="K50" s="3294"/>
      <c r="L50" s="3294"/>
      <c r="M50" s="3295"/>
    </row>
    <row r="51" spans="1:13">
      <c r="A51" s="3187"/>
      <c r="B51" s="251" t="s">
        <v>80</v>
      </c>
      <c r="C51" s="3288">
        <v>15</v>
      </c>
      <c r="D51" s="3289"/>
      <c r="E51" s="3289"/>
      <c r="F51" s="3289"/>
      <c r="G51" s="3289"/>
      <c r="H51" s="3289"/>
      <c r="I51" s="3289"/>
      <c r="J51" s="3289"/>
      <c r="K51" s="3289"/>
      <c r="L51" s="3289"/>
      <c r="M51" s="3290"/>
    </row>
    <row r="52" spans="1:13">
      <c r="A52" s="3187"/>
      <c r="B52" s="251" t="s">
        <v>81</v>
      </c>
      <c r="C52" s="3288" t="s">
        <v>112</v>
      </c>
      <c r="D52" s="3289"/>
      <c r="E52" s="3289"/>
      <c r="F52" s="3289"/>
      <c r="G52" s="3289"/>
      <c r="H52" s="3289"/>
      <c r="I52" s="3289"/>
      <c r="J52" s="3289"/>
      <c r="K52" s="3289"/>
      <c r="L52" s="3289"/>
      <c r="M52" s="3290"/>
    </row>
    <row r="53" spans="1:13" ht="15.75" customHeight="1">
      <c r="A53" s="3191" t="s">
        <v>82</v>
      </c>
      <c r="B53" s="119" t="s">
        <v>83</v>
      </c>
      <c r="C53" s="3054" t="s">
        <v>312</v>
      </c>
      <c r="D53" s="3055"/>
      <c r="E53" s="3055"/>
      <c r="F53" s="3055"/>
      <c r="G53" s="3055"/>
      <c r="H53" s="3055"/>
      <c r="I53" s="3055"/>
      <c r="J53" s="3055"/>
      <c r="K53" s="3055"/>
      <c r="L53" s="3055"/>
      <c r="M53" s="3056"/>
    </row>
    <row r="54" spans="1:13">
      <c r="A54" s="3192"/>
      <c r="B54" s="119" t="s">
        <v>85</v>
      </c>
      <c r="C54" s="3054" t="s">
        <v>313</v>
      </c>
      <c r="D54" s="3055"/>
      <c r="E54" s="3055"/>
      <c r="F54" s="3055"/>
      <c r="G54" s="3055"/>
      <c r="H54" s="3055"/>
      <c r="I54" s="3055"/>
      <c r="J54" s="3055"/>
      <c r="K54" s="3055"/>
      <c r="L54" s="3055"/>
      <c r="M54" s="3056"/>
    </row>
    <row r="55" spans="1:13">
      <c r="A55" s="3192"/>
      <c r="B55" s="119" t="s">
        <v>87</v>
      </c>
      <c r="C55" s="3054" t="s">
        <v>187</v>
      </c>
      <c r="D55" s="3055"/>
      <c r="E55" s="3055"/>
      <c r="F55" s="3055"/>
      <c r="G55" s="3055"/>
      <c r="H55" s="3055"/>
      <c r="I55" s="3055"/>
      <c r="J55" s="3055"/>
      <c r="K55" s="3055"/>
      <c r="L55" s="3055"/>
      <c r="M55" s="3056"/>
    </row>
    <row r="56" spans="1:13" ht="15.75" customHeight="1">
      <c r="A56" s="3192"/>
      <c r="B56" s="122" t="s">
        <v>89</v>
      </c>
      <c r="C56" s="3054" t="s">
        <v>313</v>
      </c>
      <c r="D56" s="3055"/>
      <c r="E56" s="3055"/>
      <c r="F56" s="3055"/>
      <c r="G56" s="3055"/>
      <c r="H56" s="3055"/>
      <c r="I56" s="3055"/>
      <c r="J56" s="3055"/>
      <c r="K56" s="3055"/>
      <c r="L56" s="3055"/>
      <c r="M56" s="3056"/>
    </row>
    <row r="57" spans="1:13" ht="15.75" customHeight="1">
      <c r="A57" s="3192"/>
      <c r="B57" s="119" t="s">
        <v>91</v>
      </c>
      <c r="C57" s="3081" t="s">
        <v>314</v>
      </c>
      <c r="D57" s="3055"/>
      <c r="E57" s="3055"/>
      <c r="F57" s="3055"/>
      <c r="G57" s="3055"/>
      <c r="H57" s="3055"/>
      <c r="I57" s="3055"/>
      <c r="J57" s="3055"/>
      <c r="K57" s="3055"/>
      <c r="L57" s="3055"/>
      <c r="M57" s="3056"/>
    </row>
    <row r="58" spans="1:13" ht="16.5" thickBot="1">
      <c r="A58" s="3193"/>
      <c r="B58" s="119" t="s">
        <v>93</v>
      </c>
      <c r="C58" s="3054">
        <v>3387000</v>
      </c>
      <c r="D58" s="3055"/>
      <c r="E58" s="3055"/>
      <c r="F58" s="3055"/>
      <c r="G58" s="3055"/>
      <c r="H58" s="3055"/>
      <c r="I58" s="3055"/>
      <c r="J58" s="3055"/>
      <c r="K58" s="3055"/>
      <c r="L58" s="3055"/>
      <c r="M58" s="3056"/>
    </row>
    <row r="59" spans="1:13" ht="15.75" customHeight="1">
      <c r="A59" s="3191" t="s">
        <v>95</v>
      </c>
      <c r="B59" s="123" t="s">
        <v>96</v>
      </c>
      <c r="C59" s="3054" t="s">
        <v>315</v>
      </c>
      <c r="D59" s="3055"/>
      <c r="E59" s="3055"/>
      <c r="F59" s="3055"/>
      <c r="G59" s="3055"/>
      <c r="H59" s="3055"/>
      <c r="I59" s="3055"/>
      <c r="J59" s="3055"/>
      <c r="K59" s="3055"/>
      <c r="L59" s="3055"/>
      <c r="M59" s="3056"/>
    </row>
    <row r="60" spans="1:13" ht="30" customHeight="1">
      <c r="A60" s="3192"/>
      <c r="B60" s="123" t="s">
        <v>98</v>
      </c>
      <c r="C60" s="3054" t="s">
        <v>99</v>
      </c>
      <c r="D60" s="3055"/>
      <c r="E60" s="3055"/>
      <c r="F60" s="3055"/>
      <c r="G60" s="3055"/>
      <c r="H60" s="3055"/>
      <c r="I60" s="3055"/>
      <c r="J60" s="3055"/>
      <c r="K60" s="3055"/>
      <c r="L60" s="3055"/>
      <c r="M60" s="3056"/>
    </row>
    <row r="61" spans="1:13" ht="30" customHeight="1" thickBot="1">
      <c r="A61" s="3192"/>
      <c r="B61" s="124" t="s">
        <v>12</v>
      </c>
      <c r="C61" s="3054" t="s">
        <v>187</v>
      </c>
      <c r="D61" s="3055"/>
      <c r="E61" s="3055"/>
      <c r="F61" s="3055"/>
      <c r="G61" s="3055"/>
      <c r="H61" s="3055"/>
      <c r="I61" s="3055"/>
      <c r="J61" s="3055"/>
      <c r="K61" s="3055"/>
      <c r="L61" s="3055"/>
      <c r="M61" s="3056"/>
    </row>
    <row r="62" spans="1:13" ht="16.5" thickBot="1">
      <c r="A62" s="185" t="s">
        <v>100</v>
      </c>
      <c r="B62" s="126"/>
      <c r="C62" s="3088"/>
      <c r="D62" s="3089"/>
      <c r="E62" s="3089"/>
      <c r="F62" s="3089"/>
      <c r="G62" s="3089"/>
      <c r="H62" s="3089"/>
      <c r="I62" s="3089"/>
      <c r="J62" s="3089"/>
      <c r="K62" s="3089"/>
      <c r="L62" s="3089"/>
      <c r="M62" s="3090"/>
    </row>
  </sheetData>
  <mergeCells count="49">
    <mergeCell ref="C62:M62"/>
    <mergeCell ref="C57:M57"/>
    <mergeCell ref="C58:M58"/>
    <mergeCell ref="A59:A61"/>
    <mergeCell ref="C59:M59"/>
    <mergeCell ref="C60:M60"/>
    <mergeCell ref="C61:M61"/>
    <mergeCell ref="A53:A58"/>
    <mergeCell ref="C53:M53"/>
    <mergeCell ref="C54:M54"/>
    <mergeCell ref="C55:M55"/>
    <mergeCell ref="C56:M56"/>
    <mergeCell ref="L46:M47"/>
    <mergeCell ref="C49:M49"/>
    <mergeCell ref="C50:M50"/>
    <mergeCell ref="C51:M51"/>
    <mergeCell ref="C52:M52"/>
    <mergeCell ref="B14:B15"/>
    <mergeCell ref="C14:D14"/>
    <mergeCell ref="F14:M14"/>
    <mergeCell ref="C15:M15"/>
    <mergeCell ref="A16:A52"/>
    <mergeCell ref="C16:M16"/>
    <mergeCell ref="C17:M17"/>
    <mergeCell ref="B18:B24"/>
    <mergeCell ref="B25:B28"/>
    <mergeCell ref="B32:B34"/>
    <mergeCell ref="B35:B44"/>
    <mergeCell ref="F43:G43"/>
    <mergeCell ref="H43:I43"/>
    <mergeCell ref="B45:B48"/>
    <mergeCell ref="F46:F47"/>
    <mergeCell ref="G46:J47"/>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s>
  <dataValidations count="8">
    <dataValidation allowBlank="1" showInputMessage="1" showErrorMessage="1" prompt="Seleccione de la lista desplegable" sqref="B4 B7 H7" xr:uid="{00000000-0002-0000-1500-000000000000}"/>
    <dataValidation allowBlank="1" showInputMessage="1" showErrorMessage="1" prompt="Incluir una ficha por cada indicador, ya sea de producto o de resultado" sqref="B1" xr:uid="{00000000-0002-0000-1500-000001000000}"/>
    <dataValidation allowBlank="1" showInputMessage="1" showErrorMessage="1" prompt="Identifique el ODS a que le apunta el indicador de producto. Seleccione de la lista desplegable._x000a_" sqref="B14:B15" xr:uid="{00000000-0002-0000-1500-000002000000}"/>
    <dataValidation allowBlank="1" showInputMessage="1" showErrorMessage="1" prompt="Identifique la meta ODS a que le apunta el indicador de producto. Seleccione de la lista desplegable." sqref="E14" xr:uid="{00000000-0002-0000-15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5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500-000005000000}"/>
    <dataValidation type="list" allowBlank="1" showInputMessage="1" showErrorMessage="1" sqref="I7:M7" xr:uid="{00000000-0002-0000-1500-000006000000}">
      <formula1>INDIRECT($C$7)</formula1>
    </dataValidation>
    <dataValidation allowBlank="1" sqref="D36:L36 D38:L38 D40:L40" xr:uid="{00000000-0002-0000-1500-000007000000}"/>
  </dataValidations>
  <hyperlinks>
    <hyperlink ref="C57" r:id="rId1"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59999389629810485"/>
  </sheetPr>
  <dimension ref="A1:N62"/>
  <sheetViews>
    <sheetView showGridLines="0" workbookViewId="0">
      <selection activeCell="B1" sqref="B1:M1"/>
    </sheetView>
  </sheetViews>
  <sheetFormatPr baseColWidth="10" defaultColWidth="11.42578125" defaultRowHeight="16.5"/>
  <cols>
    <col min="1" max="1" width="21.42578125" style="2122" customWidth="1"/>
    <col min="2" max="2" width="35.7109375" style="2122" customWidth="1"/>
    <col min="3" max="13" width="14.28515625" style="2122" customWidth="1"/>
    <col min="14" max="16384" width="11.42578125" style="2122"/>
  </cols>
  <sheetData>
    <row r="1" spans="1:14" ht="22.5" customHeight="1" thickBot="1">
      <c r="A1" s="2127" t="s">
        <v>316</v>
      </c>
      <c r="B1" s="3296" t="s">
        <v>363</v>
      </c>
      <c r="C1" s="3297"/>
      <c r="D1" s="3297"/>
      <c r="E1" s="3297"/>
      <c r="F1" s="3297"/>
      <c r="G1" s="3297"/>
      <c r="H1" s="3297"/>
      <c r="I1" s="3297"/>
      <c r="J1" s="3297"/>
      <c r="K1" s="3297"/>
      <c r="L1" s="3297"/>
      <c r="M1" s="3298"/>
      <c r="N1" s="1022"/>
    </row>
    <row r="2" spans="1:14" s="2129" customFormat="1" ht="22.5" customHeight="1">
      <c r="A2" s="3299" t="s">
        <v>0</v>
      </c>
      <c r="B2" s="2130" t="s">
        <v>1</v>
      </c>
      <c r="C2" s="3301" t="s">
        <v>318</v>
      </c>
      <c r="D2" s="3302"/>
      <c r="E2" s="3302"/>
      <c r="F2" s="3302"/>
      <c r="G2" s="3302"/>
      <c r="H2" s="3302"/>
      <c r="I2" s="3302"/>
      <c r="J2" s="3302"/>
      <c r="K2" s="3302"/>
      <c r="L2" s="3302"/>
      <c r="M2" s="3303"/>
      <c r="N2" s="1638"/>
    </row>
    <row r="3" spans="1:14" ht="45" customHeight="1">
      <c r="A3" s="3300"/>
      <c r="B3" s="2123" t="s">
        <v>3</v>
      </c>
      <c r="C3" s="3238" t="s">
        <v>102</v>
      </c>
      <c r="D3" s="3239"/>
      <c r="E3" s="3239"/>
      <c r="F3" s="3239"/>
      <c r="G3" s="3239"/>
      <c r="H3" s="3239"/>
      <c r="I3" s="3239"/>
      <c r="J3" s="3239"/>
      <c r="K3" s="3239"/>
      <c r="L3" s="3239"/>
      <c r="M3" s="3304"/>
      <c r="N3" s="1022"/>
    </row>
    <row r="4" spans="1:14" s="1022" customFormat="1" ht="22.5" customHeight="1">
      <c r="A4" s="3300"/>
      <c r="B4" s="2100" t="s">
        <v>131</v>
      </c>
      <c r="C4" s="2131" t="s">
        <v>75</v>
      </c>
      <c r="D4" s="2132"/>
      <c r="E4" s="2133"/>
      <c r="F4" s="3305" t="s">
        <v>1668</v>
      </c>
      <c r="G4" s="3306"/>
      <c r="H4" s="2134"/>
      <c r="I4" s="2132"/>
      <c r="J4" s="1952"/>
      <c r="K4" s="1952"/>
      <c r="L4" s="1952"/>
      <c r="M4" s="2012"/>
    </row>
    <row r="5" spans="1:14" ht="22.5" customHeight="1">
      <c r="A5" s="3300"/>
      <c r="B5" s="1959" t="s">
        <v>7</v>
      </c>
      <c r="C5" s="39" t="s">
        <v>145</v>
      </c>
      <c r="D5" s="23" t="s">
        <v>316</v>
      </c>
      <c r="E5" s="23" t="s">
        <v>316</v>
      </c>
      <c r="F5" s="23" t="s">
        <v>316</v>
      </c>
      <c r="G5" s="23" t="s">
        <v>316</v>
      </c>
      <c r="H5" s="23" t="s">
        <v>316</v>
      </c>
      <c r="I5" s="23" t="s">
        <v>316</v>
      </c>
      <c r="J5" s="23" t="s">
        <v>316</v>
      </c>
      <c r="K5" s="23" t="s">
        <v>316</v>
      </c>
      <c r="L5" s="23" t="s">
        <v>316</v>
      </c>
      <c r="M5" s="1632" t="s">
        <v>316</v>
      </c>
      <c r="N5" s="1022"/>
    </row>
    <row r="6" spans="1:14" ht="22.5" customHeight="1">
      <c r="A6" s="3300"/>
      <c r="B6" s="1959" t="s">
        <v>9</v>
      </c>
      <c r="C6" s="39" t="s">
        <v>145</v>
      </c>
      <c r="D6" s="23" t="s">
        <v>316</v>
      </c>
      <c r="E6" s="23" t="s">
        <v>316</v>
      </c>
      <c r="F6" s="23" t="s">
        <v>316</v>
      </c>
      <c r="G6" s="23" t="s">
        <v>316</v>
      </c>
      <c r="H6" s="23" t="s">
        <v>316</v>
      </c>
      <c r="I6" s="23" t="s">
        <v>316</v>
      </c>
      <c r="J6" s="23" t="s">
        <v>316</v>
      </c>
      <c r="K6" s="23" t="s">
        <v>316</v>
      </c>
      <c r="L6" s="23" t="s">
        <v>316</v>
      </c>
      <c r="M6" s="1632" t="s">
        <v>316</v>
      </c>
      <c r="N6" s="1022"/>
    </row>
    <row r="7" spans="1:14" ht="22.5" customHeight="1">
      <c r="A7" s="3300"/>
      <c r="B7" s="1959" t="s">
        <v>11</v>
      </c>
      <c r="C7" s="3243" t="s">
        <v>213</v>
      </c>
      <c r="D7" s="3244"/>
      <c r="E7" s="1022" t="s">
        <v>316</v>
      </c>
      <c r="F7" s="1022" t="s">
        <v>316</v>
      </c>
      <c r="G7" s="1625" t="s">
        <v>316</v>
      </c>
      <c r="H7" s="1626" t="s">
        <v>12</v>
      </c>
      <c r="I7" s="3244" t="s">
        <v>107</v>
      </c>
      <c r="J7" s="3244"/>
      <c r="K7" s="3244"/>
      <c r="L7" s="3244"/>
      <c r="M7" s="3307"/>
      <c r="N7" s="1022"/>
    </row>
    <row r="8" spans="1:14" ht="20.100000000000001" customHeight="1">
      <c r="A8" s="3300"/>
      <c r="B8" s="3308" t="s">
        <v>13</v>
      </c>
      <c r="C8" s="1022" t="s">
        <v>316</v>
      </c>
      <c r="D8" s="1022" t="s">
        <v>316</v>
      </c>
      <c r="E8" s="1627" t="s">
        <v>316</v>
      </c>
      <c r="F8" s="1627" t="s">
        <v>316</v>
      </c>
      <c r="G8" s="1627" t="s">
        <v>316</v>
      </c>
      <c r="H8" s="1627" t="s">
        <v>316</v>
      </c>
      <c r="I8" s="1022" t="s">
        <v>316</v>
      </c>
      <c r="J8" s="1022" t="s">
        <v>316</v>
      </c>
      <c r="K8" s="1022" t="s">
        <v>316</v>
      </c>
      <c r="L8" s="1022" t="s">
        <v>316</v>
      </c>
      <c r="M8" s="1628" t="s">
        <v>316</v>
      </c>
      <c r="N8" s="1022"/>
    </row>
    <row r="9" spans="1:14">
      <c r="A9" s="3300"/>
      <c r="B9" s="3247"/>
      <c r="C9" s="3309"/>
      <c r="D9" s="3309"/>
      <c r="E9" s="1022"/>
      <c r="F9" s="3309"/>
      <c r="G9" s="3309"/>
      <c r="H9" s="1022" t="s">
        <v>316</v>
      </c>
      <c r="I9" s="3309" t="s">
        <v>316</v>
      </c>
      <c r="J9" s="3309"/>
      <c r="K9" s="1022" t="s">
        <v>316</v>
      </c>
      <c r="L9" s="1022" t="s">
        <v>316</v>
      </c>
      <c r="M9" s="1628" t="s">
        <v>316</v>
      </c>
      <c r="N9" s="1022"/>
    </row>
    <row r="10" spans="1:14">
      <c r="A10" s="3300"/>
      <c r="B10" s="3248"/>
      <c r="C10" s="3250" t="s">
        <v>12</v>
      </c>
      <c r="D10" s="3250"/>
      <c r="E10" s="2006" t="s">
        <v>316</v>
      </c>
      <c r="F10" s="3249" t="s">
        <v>17</v>
      </c>
      <c r="G10" s="3249"/>
      <c r="H10" s="2006" t="s">
        <v>316</v>
      </c>
      <c r="I10" s="3250" t="s">
        <v>17</v>
      </c>
      <c r="J10" s="3250"/>
      <c r="K10" s="1629" t="s">
        <v>316</v>
      </c>
      <c r="L10" s="1629" t="s">
        <v>316</v>
      </c>
      <c r="M10" s="1630" t="s">
        <v>316</v>
      </c>
      <c r="N10" s="1022"/>
    </row>
    <row r="11" spans="1:14" ht="45" customHeight="1">
      <c r="A11" s="3300"/>
      <c r="B11" s="1959" t="s">
        <v>136</v>
      </c>
      <c r="C11" s="2861" t="s">
        <v>2327</v>
      </c>
      <c r="D11" s="2862"/>
      <c r="E11" s="2862"/>
      <c r="F11" s="2862"/>
      <c r="G11" s="2862"/>
      <c r="H11" s="2862"/>
      <c r="I11" s="2862"/>
      <c r="J11" s="2862"/>
      <c r="K11" s="2862"/>
      <c r="L11" s="2862"/>
      <c r="M11" s="2863"/>
      <c r="N11" s="1022"/>
    </row>
    <row r="12" spans="1:14" ht="75" customHeight="1">
      <c r="A12" s="3300"/>
      <c r="B12" s="1959" t="s">
        <v>18</v>
      </c>
      <c r="C12" s="3238" t="s">
        <v>320</v>
      </c>
      <c r="D12" s="3239"/>
      <c r="E12" s="3239"/>
      <c r="F12" s="3239"/>
      <c r="G12" s="3239"/>
      <c r="H12" s="3239"/>
      <c r="I12" s="3239"/>
      <c r="J12" s="3239"/>
      <c r="K12" s="3239"/>
      <c r="L12" s="3239"/>
      <c r="M12" s="3304"/>
      <c r="N12" s="1022"/>
    </row>
    <row r="13" spans="1:14" ht="66" customHeight="1">
      <c r="A13" s="3300"/>
      <c r="B13" s="1959" t="s">
        <v>19</v>
      </c>
      <c r="C13" s="3238" t="s">
        <v>108</v>
      </c>
      <c r="D13" s="3239"/>
      <c r="E13" s="3239"/>
      <c r="F13" s="3239"/>
      <c r="G13" s="3239"/>
      <c r="H13" s="3239"/>
      <c r="I13" s="3239"/>
      <c r="J13" s="3239"/>
      <c r="K13" s="3239"/>
      <c r="L13" s="3239"/>
      <c r="M13" s="3304"/>
      <c r="N13" s="1022"/>
    </row>
    <row r="14" spans="1:14" s="1022" customFormat="1" ht="45" customHeight="1">
      <c r="A14" s="3300"/>
      <c r="B14" s="998" t="s">
        <v>140</v>
      </c>
      <c r="C14" s="3241" t="s">
        <v>219</v>
      </c>
      <c r="D14" s="3242"/>
      <c r="E14" s="2025" t="s">
        <v>142</v>
      </c>
      <c r="F14" s="3236" t="s">
        <v>220</v>
      </c>
      <c r="G14" s="3033"/>
      <c r="H14" s="3033"/>
      <c r="I14" s="3033"/>
      <c r="J14" s="3033"/>
      <c r="K14" s="3033"/>
      <c r="L14" s="3033"/>
      <c r="M14" s="3237"/>
    </row>
    <row r="15" spans="1:14" ht="22.5" customHeight="1">
      <c r="A15" s="3313" t="s">
        <v>22</v>
      </c>
      <c r="B15" s="1959" t="s">
        <v>144</v>
      </c>
      <c r="C15" s="3238" t="s">
        <v>321</v>
      </c>
      <c r="D15" s="3239"/>
      <c r="E15" s="3239"/>
      <c r="F15" s="3239"/>
      <c r="G15" s="3239"/>
      <c r="H15" s="3239"/>
      <c r="I15" s="3239"/>
      <c r="J15" s="3239"/>
      <c r="K15" s="3239"/>
      <c r="L15" s="3239"/>
      <c r="M15" s="3304"/>
      <c r="N15" s="1022"/>
    </row>
    <row r="16" spans="1:14" ht="22.5" customHeight="1">
      <c r="A16" s="3313"/>
      <c r="B16" s="1959" t="s">
        <v>110</v>
      </c>
      <c r="C16" s="3238" t="s">
        <v>322</v>
      </c>
      <c r="D16" s="3239"/>
      <c r="E16" s="3239"/>
      <c r="F16" s="3239"/>
      <c r="G16" s="3239"/>
      <c r="H16" s="3239"/>
      <c r="I16" s="3239"/>
      <c r="J16" s="3239"/>
      <c r="K16" s="3239"/>
      <c r="L16" s="3239"/>
      <c r="M16" s="3304"/>
      <c r="N16" s="1022"/>
    </row>
    <row r="17" spans="1:14" ht="9" customHeight="1">
      <c r="A17" s="3313"/>
      <c r="B17" s="3308" t="s">
        <v>26</v>
      </c>
      <c r="C17" s="1022" t="s">
        <v>316</v>
      </c>
      <c r="D17" s="24" t="s">
        <v>316</v>
      </c>
      <c r="E17" s="24" t="s">
        <v>316</v>
      </c>
      <c r="F17" s="24" t="s">
        <v>316</v>
      </c>
      <c r="G17" s="24" t="s">
        <v>316</v>
      </c>
      <c r="H17" s="24" t="s">
        <v>316</v>
      </c>
      <c r="I17" s="24" t="s">
        <v>316</v>
      </c>
      <c r="J17" s="24" t="s">
        <v>316</v>
      </c>
      <c r="K17" s="24" t="s">
        <v>316</v>
      </c>
      <c r="L17" s="24" t="s">
        <v>316</v>
      </c>
      <c r="M17" s="25" t="s">
        <v>316</v>
      </c>
      <c r="N17" s="1022"/>
    </row>
    <row r="18" spans="1:14" ht="9" customHeight="1">
      <c r="A18" s="3313"/>
      <c r="B18" s="3247"/>
      <c r="C18" s="1022" t="s">
        <v>316</v>
      </c>
      <c r="D18" s="23" t="s">
        <v>316</v>
      </c>
      <c r="E18" s="24" t="s">
        <v>316</v>
      </c>
      <c r="F18" s="23" t="s">
        <v>316</v>
      </c>
      <c r="G18" s="24" t="s">
        <v>316</v>
      </c>
      <c r="H18" s="23" t="s">
        <v>316</v>
      </c>
      <c r="I18" s="24" t="s">
        <v>316</v>
      </c>
      <c r="J18" s="23" t="s">
        <v>316</v>
      </c>
      <c r="K18" s="24" t="s">
        <v>316</v>
      </c>
      <c r="L18" s="24" t="s">
        <v>316</v>
      </c>
      <c r="M18" s="25" t="s">
        <v>316</v>
      </c>
      <c r="N18" s="1022"/>
    </row>
    <row r="19" spans="1:14">
      <c r="A19" s="3313"/>
      <c r="B19" s="3247"/>
      <c r="C19" s="28" t="s">
        <v>27</v>
      </c>
      <c r="D19" s="1634" t="s">
        <v>316</v>
      </c>
      <c r="E19" s="28" t="s">
        <v>28</v>
      </c>
      <c r="F19" s="1634" t="s">
        <v>316</v>
      </c>
      <c r="G19" s="28" t="s">
        <v>29</v>
      </c>
      <c r="H19" s="1634" t="s">
        <v>316</v>
      </c>
      <c r="I19" s="28" t="s">
        <v>30</v>
      </c>
      <c r="J19" s="1634" t="s">
        <v>316</v>
      </c>
      <c r="K19" s="24" t="s">
        <v>316</v>
      </c>
      <c r="L19" s="24" t="s">
        <v>316</v>
      </c>
      <c r="M19" s="25" t="s">
        <v>316</v>
      </c>
      <c r="N19" s="1022"/>
    </row>
    <row r="20" spans="1:14">
      <c r="A20" s="3313"/>
      <c r="B20" s="3247"/>
      <c r="C20" s="28" t="s">
        <v>32</v>
      </c>
      <c r="D20" s="1634" t="s">
        <v>316</v>
      </c>
      <c r="E20" s="28" t="s">
        <v>33</v>
      </c>
      <c r="F20" s="1634" t="s">
        <v>316</v>
      </c>
      <c r="G20" s="28" t="s">
        <v>34</v>
      </c>
      <c r="H20" s="1634" t="s">
        <v>316</v>
      </c>
      <c r="I20" s="24" t="s">
        <v>316</v>
      </c>
      <c r="J20" s="24" t="s">
        <v>316</v>
      </c>
      <c r="K20" s="24" t="s">
        <v>316</v>
      </c>
      <c r="L20" s="24" t="s">
        <v>316</v>
      </c>
      <c r="M20" s="25" t="s">
        <v>316</v>
      </c>
      <c r="N20" s="1022"/>
    </row>
    <row r="21" spans="1:14">
      <c r="A21" s="3313"/>
      <c r="B21" s="3247"/>
      <c r="C21" s="28" t="s">
        <v>147</v>
      </c>
      <c r="D21" s="1634" t="s">
        <v>316</v>
      </c>
      <c r="E21" s="28" t="s">
        <v>148</v>
      </c>
      <c r="F21" s="1634" t="s">
        <v>316</v>
      </c>
      <c r="G21" s="24" t="s">
        <v>316</v>
      </c>
      <c r="H21" s="24" t="s">
        <v>316</v>
      </c>
      <c r="I21" s="24" t="s">
        <v>316</v>
      </c>
      <c r="J21" s="24" t="s">
        <v>316</v>
      </c>
      <c r="K21" s="24" t="s">
        <v>316</v>
      </c>
      <c r="L21" s="24" t="s">
        <v>316</v>
      </c>
      <c r="M21" s="25" t="s">
        <v>316</v>
      </c>
      <c r="N21" s="1022"/>
    </row>
    <row r="22" spans="1:14">
      <c r="A22" s="3313"/>
      <c r="B22" s="3247"/>
      <c r="C22" s="28" t="s">
        <v>38</v>
      </c>
      <c r="D22" s="1634" t="s">
        <v>77</v>
      </c>
      <c r="E22" s="28" t="s">
        <v>39</v>
      </c>
      <c r="F22" s="3309" t="s">
        <v>323</v>
      </c>
      <c r="G22" s="3309"/>
      <c r="H22" s="1629" t="s">
        <v>316</v>
      </c>
      <c r="I22" s="1629" t="s">
        <v>316</v>
      </c>
      <c r="J22" s="1629" t="s">
        <v>316</v>
      </c>
      <c r="K22" s="1629" t="s">
        <v>316</v>
      </c>
      <c r="L22" s="1629" t="s">
        <v>316</v>
      </c>
      <c r="M22" s="1630" t="s">
        <v>316</v>
      </c>
      <c r="N22" s="1022"/>
    </row>
    <row r="23" spans="1:14">
      <c r="A23" s="3313"/>
      <c r="B23" s="3248"/>
      <c r="C23" s="23" t="s">
        <v>316</v>
      </c>
      <c r="D23" s="23" t="s">
        <v>316</v>
      </c>
      <c r="E23" s="23" t="s">
        <v>316</v>
      </c>
      <c r="F23" s="23" t="s">
        <v>316</v>
      </c>
      <c r="G23" s="23" t="s">
        <v>316</v>
      </c>
      <c r="H23" s="23" t="s">
        <v>316</v>
      </c>
      <c r="I23" s="23" t="s">
        <v>316</v>
      </c>
      <c r="J23" s="23" t="s">
        <v>316</v>
      </c>
      <c r="K23" s="23" t="s">
        <v>316</v>
      </c>
      <c r="L23" s="23" t="s">
        <v>316</v>
      </c>
      <c r="M23" s="1632" t="s">
        <v>316</v>
      </c>
      <c r="N23" s="1022"/>
    </row>
    <row r="24" spans="1:14">
      <c r="A24" s="3313"/>
      <c r="B24" s="3308" t="s">
        <v>40</v>
      </c>
      <c r="C24" s="24" t="s">
        <v>316</v>
      </c>
      <c r="D24" s="24" t="s">
        <v>316</v>
      </c>
      <c r="E24" s="24" t="s">
        <v>316</v>
      </c>
      <c r="F24" s="24" t="s">
        <v>316</v>
      </c>
      <c r="G24" s="24" t="s">
        <v>316</v>
      </c>
      <c r="H24" s="24" t="s">
        <v>316</v>
      </c>
      <c r="I24" s="24" t="s">
        <v>316</v>
      </c>
      <c r="J24" s="24" t="s">
        <v>316</v>
      </c>
      <c r="K24" s="24" t="s">
        <v>316</v>
      </c>
      <c r="L24" s="1022" t="s">
        <v>316</v>
      </c>
      <c r="M24" s="1628" t="s">
        <v>316</v>
      </c>
      <c r="N24" s="1022"/>
    </row>
    <row r="25" spans="1:14">
      <c r="A25" s="3313"/>
      <c r="B25" s="3247"/>
      <c r="C25" s="28" t="s">
        <v>41</v>
      </c>
      <c r="D25" s="32" t="s">
        <v>316</v>
      </c>
      <c r="E25" s="24" t="s">
        <v>316</v>
      </c>
      <c r="F25" s="28" t="s">
        <v>42</v>
      </c>
      <c r="G25" s="32" t="s">
        <v>316</v>
      </c>
      <c r="H25" s="24" t="s">
        <v>316</v>
      </c>
      <c r="I25" s="28" t="s">
        <v>43</v>
      </c>
      <c r="J25" s="32" t="s">
        <v>77</v>
      </c>
      <c r="K25" s="24" t="s">
        <v>316</v>
      </c>
      <c r="L25" s="1022" t="s">
        <v>316</v>
      </c>
      <c r="M25" s="1628" t="s">
        <v>316</v>
      </c>
      <c r="N25" s="1022"/>
    </row>
    <row r="26" spans="1:14">
      <c r="A26" s="3313"/>
      <c r="B26" s="3247"/>
      <c r="C26" s="28" t="s">
        <v>44</v>
      </c>
      <c r="D26" s="1633" t="s">
        <v>316</v>
      </c>
      <c r="E26" s="1022" t="s">
        <v>316</v>
      </c>
      <c r="F26" s="28" t="s">
        <v>45</v>
      </c>
      <c r="G26" s="1634" t="s">
        <v>316</v>
      </c>
      <c r="H26" s="1022" t="s">
        <v>316</v>
      </c>
      <c r="I26" s="1022" t="s">
        <v>316</v>
      </c>
      <c r="J26" s="1022" t="s">
        <v>316</v>
      </c>
      <c r="K26" s="1022" t="s">
        <v>316</v>
      </c>
      <c r="L26" s="1022" t="s">
        <v>316</v>
      </c>
      <c r="M26" s="1628" t="s">
        <v>316</v>
      </c>
      <c r="N26" s="1022"/>
    </row>
    <row r="27" spans="1:14">
      <c r="A27" s="3313"/>
      <c r="B27" s="3248"/>
      <c r="C27" s="23" t="s">
        <v>316</v>
      </c>
      <c r="D27" s="23" t="s">
        <v>316</v>
      </c>
      <c r="E27" s="23" t="s">
        <v>316</v>
      </c>
      <c r="F27" s="23" t="s">
        <v>316</v>
      </c>
      <c r="G27" s="23" t="s">
        <v>316</v>
      </c>
      <c r="H27" s="23" t="s">
        <v>316</v>
      </c>
      <c r="I27" s="23" t="s">
        <v>316</v>
      </c>
      <c r="J27" s="23" t="s">
        <v>316</v>
      </c>
      <c r="K27" s="23" t="s">
        <v>316</v>
      </c>
      <c r="L27" s="1629" t="s">
        <v>316</v>
      </c>
      <c r="M27" s="1630" t="s">
        <v>316</v>
      </c>
      <c r="N27" s="1022"/>
    </row>
    <row r="28" spans="1:14">
      <c r="A28" s="3313"/>
      <c r="B28" s="3040" t="s">
        <v>46</v>
      </c>
      <c r="C28" s="316" t="s">
        <v>316</v>
      </c>
      <c r="D28" s="24" t="s">
        <v>316</v>
      </c>
      <c r="E28" s="24" t="s">
        <v>316</v>
      </c>
      <c r="F28" s="24" t="s">
        <v>316</v>
      </c>
      <c r="G28" s="24" t="s">
        <v>316</v>
      </c>
      <c r="H28" s="24" t="s">
        <v>316</v>
      </c>
      <c r="I28" s="24" t="s">
        <v>316</v>
      </c>
      <c r="J28" s="24" t="s">
        <v>316</v>
      </c>
      <c r="K28" s="24" t="s">
        <v>316</v>
      </c>
      <c r="L28" s="24" t="s">
        <v>316</v>
      </c>
      <c r="M28" s="25" t="s">
        <v>316</v>
      </c>
      <c r="N28" s="1022"/>
    </row>
    <row r="29" spans="1:14" ht="45" customHeight="1">
      <c r="A29" s="3313"/>
      <c r="B29" s="3041"/>
      <c r="C29" s="43" t="s">
        <v>47</v>
      </c>
      <c r="D29" s="300">
        <v>49</v>
      </c>
      <c r="E29" s="24" t="s">
        <v>316</v>
      </c>
      <c r="F29" s="44" t="s">
        <v>48</v>
      </c>
      <c r="G29" s="31">
        <v>2017</v>
      </c>
      <c r="H29" s="24" t="s">
        <v>316</v>
      </c>
      <c r="I29" s="44" t="s">
        <v>50</v>
      </c>
      <c r="J29" s="3258" t="s">
        <v>324</v>
      </c>
      <c r="K29" s="3259"/>
      <c r="L29" s="3260"/>
      <c r="M29" s="25" t="s">
        <v>316</v>
      </c>
      <c r="N29" s="1022"/>
    </row>
    <row r="30" spans="1:14">
      <c r="A30" s="3313"/>
      <c r="B30" s="3042"/>
      <c r="C30" s="39" t="s">
        <v>316</v>
      </c>
      <c r="D30" s="23" t="s">
        <v>316</v>
      </c>
      <c r="E30" s="23" t="s">
        <v>316</v>
      </c>
      <c r="F30" s="23" t="s">
        <v>316</v>
      </c>
      <c r="G30" s="23" t="s">
        <v>316</v>
      </c>
      <c r="H30" s="23" t="s">
        <v>316</v>
      </c>
      <c r="I30" s="23" t="s">
        <v>316</v>
      </c>
      <c r="J30" s="23" t="s">
        <v>316</v>
      </c>
      <c r="K30" s="23" t="s">
        <v>316</v>
      </c>
      <c r="L30" s="23" t="s">
        <v>316</v>
      </c>
      <c r="M30" s="1632" t="s">
        <v>316</v>
      </c>
      <c r="N30" s="1022"/>
    </row>
    <row r="31" spans="1:14">
      <c r="A31" s="3313"/>
      <c r="B31" s="3308" t="s">
        <v>53</v>
      </c>
      <c r="C31" s="1638" t="s">
        <v>316</v>
      </c>
      <c r="D31" s="1638" t="s">
        <v>316</v>
      </c>
      <c r="E31" s="1638" t="s">
        <v>316</v>
      </c>
      <c r="F31" s="1638" t="s">
        <v>316</v>
      </c>
      <c r="G31" s="1638" t="s">
        <v>316</v>
      </c>
      <c r="H31" s="1638" t="s">
        <v>316</v>
      </c>
      <c r="I31" s="1638" t="s">
        <v>316</v>
      </c>
      <c r="J31" s="1638" t="s">
        <v>316</v>
      </c>
      <c r="K31" s="1638" t="s">
        <v>316</v>
      </c>
      <c r="L31" s="1022" t="s">
        <v>316</v>
      </c>
      <c r="M31" s="1628" t="s">
        <v>316</v>
      </c>
      <c r="N31" s="1022"/>
    </row>
    <row r="32" spans="1:14">
      <c r="A32" s="3313"/>
      <c r="B32" s="3247"/>
      <c r="C32" s="24" t="s">
        <v>54</v>
      </c>
      <c r="D32" s="31">
        <v>2018</v>
      </c>
      <c r="E32" s="1638" t="s">
        <v>316</v>
      </c>
      <c r="F32" s="24" t="s">
        <v>55</v>
      </c>
      <c r="G32" s="31">
        <v>2028</v>
      </c>
      <c r="H32" s="1638" t="s">
        <v>316</v>
      </c>
      <c r="I32" s="1022" t="s">
        <v>316</v>
      </c>
      <c r="J32" s="1638" t="s">
        <v>316</v>
      </c>
      <c r="K32" s="1638" t="s">
        <v>316</v>
      </c>
      <c r="L32" s="1022" t="s">
        <v>316</v>
      </c>
      <c r="M32" s="1628" t="s">
        <v>316</v>
      </c>
      <c r="N32" s="1022"/>
    </row>
    <row r="33" spans="1:14" ht="17.25" thickBot="1">
      <c r="A33" s="3313"/>
      <c r="B33" s="3248"/>
      <c r="C33" s="24" t="s">
        <v>316</v>
      </c>
      <c r="D33" s="24" t="s">
        <v>316</v>
      </c>
      <c r="E33" s="1638" t="s">
        <v>316</v>
      </c>
      <c r="F33" s="24" t="s">
        <v>316</v>
      </c>
      <c r="G33" s="1638" t="s">
        <v>316</v>
      </c>
      <c r="H33" s="1638" t="s">
        <v>316</v>
      </c>
      <c r="I33" s="1022" t="s">
        <v>316</v>
      </c>
      <c r="J33" s="1638" t="s">
        <v>316</v>
      </c>
      <c r="K33" s="1638" t="s">
        <v>316</v>
      </c>
      <c r="L33" s="1022" t="s">
        <v>316</v>
      </c>
      <c r="M33" s="1628" t="s">
        <v>316</v>
      </c>
      <c r="N33" s="1022"/>
    </row>
    <row r="34" spans="1:14">
      <c r="A34" s="3313"/>
      <c r="B34" s="3247" t="s">
        <v>56</v>
      </c>
      <c r="C34" s="2104" t="s">
        <v>316</v>
      </c>
      <c r="D34" s="2104" t="s">
        <v>316</v>
      </c>
      <c r="E34" s="2104" t="s">
        <v>316</v>
      </c>
      <c r="F34" s="2104" t="s">
        <v>316</v>
      </c>
      <c r="G34" s="2104" t="s">
        <v>316</v>
      </c>
      <c r="H34" s="2104" t="s">
        <v>316</v>
      </c>
      <c r="I34" s="2104" t="s">
        <v>316</v>
      </c>
      <c r="J34" s="2104" t="s">
        <v>316</v>
      </c>
      <c r="K34" s="2104" t="s">
        <v>316</v>
      </c>
      <c r="L34" s="2104" t="s">
        <v>316</v>
      </c>
      <c r="M34" s="2105" t="s">
        <v>316</v>
      </c>
      <c r="N34" s="1022"/>
    </row>
    <row r="35" spans="1:14">
      <c r="A35" s="3313"/>
      <c r="B35" s="3247"/>
      <c r="C35" s="24" t="s">
        <v>316</v>
      </c>
      <c r="D35" s="1983">
        <v>2018</v>
      </c>
      <c r="E35" s="1983"/>
      <c r="F35" s="1983">
        <v>2019</v>
      </c>
      <c r="G35" s="62"/>
      <c r="H35" s="1000">
        <v>2020</v>
      </c>
      <c r="I35" s="1000"/>
      <c r="J35" s="1000">
        <v>2021</v>
      </c>
      <c r="K35" s="62"/>
      <c r="L35" s="1983">
        <v>2022</v>
      </c>
      <c r="M35" s="63"/>
      <c r="N35" s="1022"/>
    </row>
    <row r="36" spans="1:14">
      <c r="A36" s="3313"/>
      <c r="B36" s="3247"/>
      <c r="C36" s="24" t="s">
        <v>316</v>
      </c>
      <c r="D36" s="1956" t="s">
        <v>316</v>
      </c>
      <c r="E36" s="1636">
        <v>75</v>
      </c>
      <c r="F36" s="917" t="s">
        <v>316</v>
      </c>
      <c r="G36" s="1636">
        <v>75</v>
      </c>
      <c r="H36" s="917" t="s">
        <v>316</v>
      </c>
      <c r="I36" s="1636">
        <v>75</v>
      </c>
      <c r="J36" s="917" t="s">
        <v>316</v>
      </c>
      <c r="K36" s="1636">
        <v>75</v>
      </c>
      <c r="L36" s="917" t="s">
        <v>316</v>
      </c>
      <c r="M36" s="918">
        <v>75</v>
      </c>
      <c r="N36" s="1022"/>
    </row>
    <row r="37" spans="1:14">
      <c r="A37" s="3313"/>
      <c r="B37" s="3247"/>
      <c r="C37" s="24" t="s">
        <v>316</v>
      </c>
      <c r="D37" s="62">
        <v>2023</v>
      </c>
      <c r="E37" s="62"/>
      <c r="F37" s="62">
        <v>2024</v>
      </c>
      <c r="G37" s="62"/>
      <c r="H37" s="1000">
        <v>2025</v>
      </c>
      <c r="I37" s="1000"/>
      <c r="J37" s="1000">
        <v>2026</v>
      </c>
      <c r="K37" s="62"/>
      <c r="L37" s="62">
        <v>2027</v>
      </c>
      <c r="M37" s="25"/>
      <c r="N37" s="1022"/>
    </row>
    <row r="38" spans="1:14">
      <c r="A38" s="3313"/>
      <c r="B38" s="3247"/>
      <c r="C38" s="24" t="s">
        <v>316</v>
      </c>
      <c r="D38" s="1956" t="s">
        <v>316</v>
      </c>
      <c r="E38" s="1636">
        <v>75</v>
      </c>
      <c r="F38" s="917" t="s">
        <v>316</v>
      </c>
      <c r="G38" s="1636">
        <v>75</v>
      </c>
      <c r="H38" s="917" t="s">
        <v>316</v>
      </c>
      <c r="I38" s="1636">
        <v>75</v>
      </c>
      <c r="J38" s="917" t="s">
        <v>316</v>
      </c>
      <c r="K38" s="1636">
        <v>75</v>
      </c>
      <c r="L38" s="917" t="s">
        <v>316</v>
      </c>
      <c r="M38" s="918">
        <v>75</v>
      </c>
      <c r="N38" s="1022"/>
    </row>
    <row r="39" spans="1:14">
      <c r="A39" s="3313"/>
      <c r="B39" s="3247"/>
      <c r="C39" s="24" t="s">
        <v>316</v>
      </c>
      <c r="D39" s="228">
        <v>2028</v>
      </c>
      <c r="E39" s="231"/>
      <c r="F39" s="1870" t="s">
        <v>68</v>
      </c>
      <c r="G39" s="1870"/>
      <c r="H39" s="1871" t="s">
        <v>69</v>
      </c>
      <c r="I39" s="1871"/>
      <c r="J39" s="1871" t="s">
        <v>70</v>
      </c>
      <c r="K39" s="1870"/>
      <c r="L39" s="1870" t="s">
        <v>71</v>
      </c>
      <c r="M39" s="1898"/>
      <c r="N39" s="1022"/>
    </row>
    <row r="40" spans="1:14">
      <c r="A40" s="3313"/>
      <c r="B40" s="3247"/>
      <c r="C40" s="24" t="s">
        <v>316</v>
      </c>
      <c r="D40" s="1956" t="s">
        <v>316</v>
      </c>
      <c r="E40" s="1636">
        <v>75</v>
      </c>
      <c r="F40" s="917" t="s">
        <v>316</v>
      </c>
      <c r="G40" s="1636" t="s">
        <v>316</v>
      </c>
      <c r="H40" s="917" t="s">
        <v>316</v>
      </c>
      <c r="I40" s="1636" t="s">
        <v>316</v>
      </c>
      <c r="J40" s="917" t="s">
        <v>316</v>
      </c>
      <c r="K40" s="1636" t="s">
        <v>316</v>
      </c>
      <c r="L40" s="917" t="s">
        <v>316</v>
      </c>
      <c r="M40" s="918" t="s">
        <v>316</v>
      </c>
      <c r="N40" s="1022"/>
    </row>
    <row r="41" spans="1:14">
      <c r="A41" s="3313"/>
      <c r="B41" s="3247"/>
      <c r="C41" s="24" t="s">
        <v>316</v>
      </c>
      <c r="D41" s="1870" t="s">
        <v>71</v>
      </c>
      <c r="E41" s="237"/>
      <c r="F41" s="1996" t="s">
        <v>72</v>
      </c>
      <c r="G41" s="237"/>
      <c r="H41" s="1997"/>
      <c r="I41" s="1998"/>
      <c r="J41" s="1997"/>
      <c r="K41" s="1998"/>
      <c r="L41" s="1997"/>
      <c r="M41" s="1999"/>
      <c r="N41" s="1022"/>
    </row>
    <row r="42" spans="1:14" ht="15.95" customHeight="1">
      <c r="A42" s="3313"/>
      <c r="B42" s="3247"/>
      <c r="C42" s="24" t="s">
        <v>316</v>
      </c>
      <c r="D42" s="234"/>
      <c r="E42" s="233"/>
      <c r="F42" s="3266">
        <v>825</v>
      </c>
      <c r="G42" s="3267"/>
      <c r="H42" s="3094"/>
      <c r="I42" s="3095"/>
      <c r="J42" s="2003"/>
      <c r="K42" s="231"/>
      <c r="L42" s="2003"/>
      <c r="M42" s="2004"/>
      <c r="N42" s="1022"/>
    </row>
    <row r="43" spans="1:14" ht="17.25" thickBot="1">
      <c r="A43" s="3313"/>
      <c r="B43" s="3316"/>
      <c r="C43" s="1022" t="s">
        <v>316</v>
      </c>
      <c r="D43" s="1022"/>
      <c r="E43" s="1022"/>
      <c r="F43" s="1022"/>
      <c r="G43" s="1022"/>
      <c r="H43" s="1022"/>
      <c r="I43" s="1022"/>
      <c r="J43" s="1022"/>
      <c r="K43" s="1022"/>
      <c r="L43" s="1022"/>
      <c r="M43" s="1628" t="s">
        <v>316</v>
      </c>
      <c r="N43" s="1022"/>
    </row>
    <row r="44" spans="1:14">
      <c r="A44" s="3313"/>
      <c r="B44" s="3317" t="s">
        <v>73</v>
      </c>
      <c r="C44" s="2104" t="s">
        <v>316</v>
      </c>
      <c r="D44" s="2104" t="s">
        <v>316</v>
      </c>
      <c r="E44" s="2104" t="s">
        <v>316</v>
      </c>
      <c r="F44" s="2104" t="s">
        <v>316</v>
      </c>
      <c r="G44" s="2104" t="s">
        <v>316</v>
      </c>
      <c r="H44" s="2104" t="s">
        <v>316</v>
      </c>
      <c r="I44" s="2104" t="s">
        <v>316</v>
      </c>
      <c r="J44" s="2104" t="s">
        <v>316</v>
      </c>
      <c r="K44" s="2104" t="s">
        <v>316</v>
      </c>
      <c r="L44" s="2124" t="s">
        <v>316</v>
      </c>
      <c r="M44" s="2125" t="s">
        <v>316</v>
      </c>
      <c r="N44" s="1022"/>
    </row>
    <row r="45" spans="1:14" s="714" customFormat="1" ht="15.75">
      <c r="A45" s="3313"/>
      <c r="B45" s="3247"/>
      <c r="C45" s="811"/>
      <c r="D45" s="812" t="s">
        <v>158</v>
      </c>
      <c r="E45" s="813" t="s">
        <v>75</v>
      </c>
      <c r="F45" s="2874" t="s">
        <v>76</v>
      </c>
      <c r="G45" s="2875"/>
      <c r="H45" s="2875"/>
      <c r="I45" s="2875"/>
      <c r="J45" s="2875"/>
      <c r="K45" s="755" t="s">
        <v>159</v>
      </c>
      <c r="L45" s="2867"/>
      <c r="M45" s="2868"/>
    </row>
    <row r="46" spans="1:14" s="714" customFormat="1" ht="15.75">
      <c r="A46" s="3313"/>
      <c r="B46" s="3247"/>
      <c r="C46" s="811"/>
      <c r="D46" s="816"/>
      <c r="E46" s="758" t="s">
        <v>36</v>
      </c>
      <c r="F46" s="2874"/>
      <c r="G46" s="2875"/>
      <c r="H46" s="2875"/>
      <c r="I46" s="2875"/>
      <c r="J46" s="2875"/>
      <c r="K46" s="732"/>
      <c r="L46" s="2869"/>
      <c r="M46" s="2870"/>
    </row>
    <row r="47" spans="1:14">
      <c r="A47" s="3313"/>
      <c r="B47" s="3248"/>
      <c r="C47" s="1022" t="s">
        <v>316</v>
      </c>
      <c r="D47" s="1022" t="s">
        <v>316</v>
      </c>
      <c r="E47" s="1022" t="s">
        <v>316</v>
      </c>
      <c r="F47" s="1022" t="s">
        <v>316</v>
      </c>
      <c r="G47" s="1022" t="s">
        <v>316</v>
      </c>
      <c r="H47" s="1022" t="s">
        <v>316</v>
      </c>
      <c r="I47" s="1022" t="s">
        <v>316</v>
      </c>
      <c r="J47" s="1022" t="s">
        <v>316</v>
      </c>
      <c r="K47" s="1022" t="s">
        <v>316</v>
      </c>
      <c r="L47" s="1022" t="s">
        <v>316</v>
      </c>
      <c r="M47" s="1628" t="s">
        <v>316</v>
      </c>
      <c r="N47" s="1022"/>
    </row>
    <row r="48" spans="1:14" ht="22.5" customHeight="1">
      <c r="A48" s="3313"/>
      <c r="B48" s="1959" t="s">
        <v>78</v>
      </c>
      <c r="C48" s="3238" t="s">
        <v>325</v>
      </c>
      <c r="D48" s="3239"/>
      <c r="E48" s="3239"/>
      <c r="F48" s="3239"/>
      <c r="G48" s="3239"/>
      <c r="H48" s="3239"/>
      <c r="I48" s="3239"/>
      <c r="J48" s="3239"/>
      <c r="K48" s="3239"/>
      <c r="L48" s="3239"/>
      <c r="M48" s="3304"/>
      <c r="N48" s="1022"/>
    </row>
    <row r="49" spans="1:14" ht="22.5" customHeight="1">
      <c r="A49" s="3313"/>
      <c r="B49" s="1959" t="s">
        <v>79</v>
      </c>
      <c r="C49" s="3238" t="s">
        <v>316</v>
      </c>
      <c r="D49" s="3239"/>
      <c r="E49" s="3239"/>
      <c r="F49" s="3239"/>
      <c r="G49" s="3239"/>
      <c r="H49" s="3239"/>
      <c r="I49" s="3239"/>
      <c r="J49" s="3239"/>
      <c r="K49" s="3239"/>
      <c r="L49" s="3239"/>
      <c r="M49" s="3304"/>
      <c r="N49" s="1022"/>
    </row>
    <row r="50" spans="1:14" ht="22.5" customHeight="1">
      <c r="A50" s="3313"/>
      <c r="B50" s="1959" t="s">
        <v>80</v>
      </c>
      <c r="C50" s="3114">
        <v>30</v>
      </c>
      <c r="D50" s="3115"/>
      <c r="E50" s="3115"/>
      <c r="F50" s="3115"/>
      <c r="G50" s="3115"/>
      <c r="H50" s="3115"/>
      <c r="I50" s="3115"/>
      <c r="J50" s="3115"/>
      <c r="K50" s="3115"/>
      <c r="L50" s="3115"/>
      <c r="M50" s="3311"/>
      <c r="N50" s="1022"/>
    </row>
    <row r="51" spans="1:14" ht="22.5" customHeight="1">
      <c r="A51" s="3314"/>
      <c r="B51" s="1959" t="s">
        <v>81</v>
      </c>
      <c r="C51" s="3114">
        <v>2017</v>
      </c>
      <c r="D51" s="3115"/>
      <c r="E51" s="3115"/>
      <c r="F51" s="3115"/>
      <c r="G51" s="3115"/>
      <c r="H51" s="3115"/>
      <c r="I51" s="3115"/>
      <c r="J51" s="3115"/>
      <c r="K51" s="3115"/>
      <c r="L51" s="3115"/>
      <c r="M51" s="3311"/>
      <c r="N51" s="1022"/>
    </row>
    <row r="52" spans="1:14" ht="22.5" customHeight="1">
      <c r="A52" s="3300" t="s">
        <v>82</v>
      </c>
      <c r="B52" s="23" t="s">
        <v>83</v>
      </c>
      <c r="C52" s="3238" t="s">
        <v>326</v>
      </c>
      <c r="D52" s="3239"/>
      <c r="E52" s="3239"/>
      <c r="F52" s="3239"/>
      <c r="G52" s="3239"/>
      <c r="H52" s="3239"/>
      <c r="I52" s="3239"/>
      <c r="J52" s="3239"/>
      <c r="K52" s="3239"/>
      <c r="L52" s="3239"/>
      <c r="M52" s="3304"/>
      <c r="N52" s="1022"/>
    </row>
    <row r="53" spans="1:14" ht="22.5" customHeight="1">
      <c r="A53" s="3300"/>
      <c r="B53" s="23" t="s">
        <v>85</v>
      </c>
      <c r="C53" s="3238" t="s">
        <v>327</v>
      </c>
      <c r="D53" s="3239"/>
      <c r="E53" s="3239"/>
      <c r="F53" s="3239"/>
      <c r="G53" s="3239"/>
      <c r="H53" s="3239"/>
      <c r="I53" s="3239"/>
      <c r="J53" s="3239"/>
      <c r="K53" s="3239"/>
      <c r="L53" s="3239"/>
      <c r="M53" s="3304"/>
      <c r="N53" s="1022"/>
    </row>
    <row r="54" spans="1:14" ht="22.5" customHeight="1">
      <c r="A54" s="3300"/>
      <c r="B54" s="23" t="s">
        <v>87</v>
      </c>
      <c r="C54" s="3238" t="s">
        <v>88</v>
      </c>
      <c r="D54" s="3239"/>
      <c r="E54" s="3239"/>
      <c r="F54" s="3239"/>
      <c r="G54" s="3239"/>
      <c r="H54" s="3239"/>
      <c r="I54" s="3239"/>
      <c r="J54" s="3239"/>
      <c r="K54" s="3239"/>
      <c r="L54" s="3239"/>
      <c r="M54" s="3304"/>
      <c r="N54" s="1022"/>
    </row>
    <row r="55" spans="1:14" ht="22.5" customHeight="1">
      <c r="A55" s="3300"/>
      <c r="B55" s="23" t="s">
        <v>89</v>
      </c>
      <c r="C55" s="3238" t="s">
        <v>327</v>
      </c>
      <c r="D55" s="3239"/>
      <c r="E55" s="3239"/>
      <c r="F55" s="3239"/>
      <c r="G55" s="3239"/>
      <c r="H55" s="3239"/>
      <c r="I55" s="3239"/>
      <c r="J55" s="3239"/>
      <c r="K55" s="3239"/>
      <c r="L55" s="3239"/>
      <c r="M55" s="3304"/>
      <c r="N55" s="1022"/>
    </row>
    <row r="56" spans="1:14" ht="22.5" customHeight="1">
      <c r="A56" s="3300"/>
      <c r="B56" s="23" t="s">
        <v>91</v>
      </c>
      <c r="C56" s="3238" t="s">
        <v>328</v>
      </c>
      <c r="D56" s="3239"/>
      <c r="E56" s="3239"/>
      <c r="F56" s="3239"/>
      <c r="G56" s="3239"/>
      <c r="H56" s="3239"/>
      <c r="I56" s="3239"/>
      <c r="J56" s="3239"/>
      <c r="K56" s="3239"/>
      <c r="L56" s="3239"/>
      <c r="M56" s="3304"/>
      <c r="N56" s="1022"/>
    </row>
    <row r="57" spans="1:14" ht="22.5" customHeight="1">
      <c r="A57" s="3315"/>
      <c r="B57" s="23" t="s">
        <v>93</v>
      </c>
      <c r="C57" s="3238" t="s">
        <v>126</v>
      </c>
      <c r="D57" s="3239"/>
      <c r="E57" s="3239"/>
      <c r="F57" s="3239"/>
      <c r="G57" s="3239"/>
      <c r="H57" s="3239"/>
      <c r="I57" s="3239"/>
      <c r="J57" s="3239"/>
      <c r="K57" s="3239"/>
      <c r="L57" s="3239"/>
      <c r="M57" s="3304"/>
      <c r="N57" s="1022"/>
    </row>
    <row r="58" spans="1:14" ht="22.5" customHeight="1">
      <c r="A58" s="3300" t="s">
        <v>95</v>
      </c>
      <c r="B58" s="1629" t="s">
        <v>96</v>
      </c>
      <c r="C58" s="3238" t="s">
        <v>97</v>
      </c>
      <c r="D58" s="3239"/>
      <c r="E58" s="3239"/>
      <c r="F58" s="3239"/>
      <c r="G58" s="3239"/>
      <c r="H58" s="3239"/>
      <c r="I58" s="3239"/>
      <c r="J58" s="3239"/>
      <c r="K58" s="3239"/>
      <c r="L58" s="3239"/>
      <c r="M58" s="3304"/>
      <c r="N58" s="1022"/>
    </row>
    <row r="59" spans="1:14" ht="22.5" customHeight="1">
      <c r="A59" s="3300"/>
      <c r="B59" s="1629" t="s">
        <v>98</v>
      </c>
      <c r="C59" s="3238" t="s">
        <v>99</v>
      </c>
      <c r="D59" s="3239"/>
      <c r="E59" s="3239"/>
      <c r="F59" s="3239"/>
      <c r="G59" s="3239"/>
      <c r="H59" s="3239"/>
      <c r="I59" s="3239"/>
      <c r="J59" s="3239"/>
      <c r="K59" s="3239"/>
      <c r="L59" s="3239"/>
      <c r="M59" s="3304"/>
      <c r="N59" s="1022"/>
    </row>
    <row r="60" spans="1:14" ht="22.5" customHeight="1" thickBot="1">
      <c r="A60" s="3312"/>
      <c r="B60" s="2126" t="s">
        <v>12</v>
      </c>
      <c r="C60" s="3238" t="s">
        <v>107</v>
      </c>
      <c r="D60" s="3239"/>
      <c r="E60" s="3239"/>
      <c r="F60" s="3239"/>
      <c r="G60" s="3239"/>
      <c r="H60" s="3239"/>
      <c r="I60" s="3239"/>
      <c r="J60" s="3239"/>
      <c r="K60" s="3239"/>
      <c r="L60" s="3239"/>
      <c r="M60" s="3304"/>
      <c r="N60" s="1022"/>
    </row>
    <row r="61" spans="1:14" ht="22.5" customHeight="1" thickBot="1">
      <c r="A61" s="2128" t="s">
        <v>100</v>
      </c>
      <c r="B61" s="847" t="s">
        <v>316</v>
      </c>
      <c r="C61" s="3275" t="s">
        <v>316</v>
      </c>
      <c r="D61" s="3276"/>
      <c r="E61" s="3276"/>
      <c r="F61" s="3276"/>
      <c r="G61" s="3276"/>
      <c r="H61" s="3276"/>
      <c r="I61" s="3276"/>
      <c r="J61" s="3276"/>
      <c r="K61" s="3276"/>
      <c r="L61" s="3276"/>
      <c r="M61" s="3310"/>
      <c r="N61" s="1022"/>
    </row>
    <row r="62" spans="1:14">
      <c r="A62" s="1022"/>
      <c r="B62" s="1640"/>
      <c r="C62" s="1022"/>
      <c r="D62" s="1022"/>
      <c r="E62" s="1022"/>
      <c r="F62" s="1022"/>
      <c r="G62" s="1022"/>
      <c r="H62" s="1022"/>
      <c r="I62" s="1022"/>
      <c r="J62" s="1022"/>
      <c r="K62" s="1022"/>
      <c r="L62" s="1022"/>
      <c r="M62" s="1022"/>
      <c r="N62" s="1022"/>
    </row>
  </sheetData>
  <mergeCells count="51">
    <mergeCell ref="B34:B43"/>
    <mergeCell ref="F42:G42"/>
    <mergeCell ref="B44:B47"/>
    <mergeCell ref="F45:F46"/>
    <mergeCell ref="G45:J46"/>
    <mergeCell ref="A58:A60"/>
    <mergeCell ref="C58:M58"/>
    <mergeCell ref="C59:M59"/>
    <mergeCell ref="C60:M60"/>
    <mergeCell ref="C49:M49"/>
    <mergeCell ref="A15:A51"/>
    <mergeCell ref="C15:M15"/>
    <mergeCell ref="C16:M16"/>
    <mergeCell ref="B17:B23"/>
    <mergeCell ref="F22:G22"/>
    <mergeCell ref="B24:B27"/>
    <mergeCell ref="B28:B30"/>
    <mergeCell ref="A52:A57"/>
    <mergeCell ref="C52:M52"/>
    <mergeCell ref="C53:M53"/>
    <mergeCell ref="B31:B33"/>
    <mergeCell ref="C11:M11"/>
    <mergeCell ref="C61:M61"/>
    <mergeCell ref="C50:M50"/>
    <mergeCell ref="C51:M51"/>
    <mergeCell ref="C48:M48"/>
    <mergeCell ref="H42:I42"/>
    <mergeCell ref="J29:L29"/>
    <mergeCell ref="C54:M54"/>
    <mergeCell ref="C55:M55"/>
    <mergeCell ref="C56:M56"/>
    <mergeCell ref="C57:M57"/>
    <mergeCell ref="C14:D14"/>
    <mergeCell ref="F14:M14"/>
    <mergeCell ref="L45:M46"/>
    <mergeCell ref="B1:M1"/>
    <mergeCell ref="A2:A14"/>
    <mergeCell ref="C2:M2"/>
    <mergeCell ref="C3:M3"/>
    <mergeCell ref="F4:G4"/>
    <mergeCell ref="C7:D7"/>
    <mergeCell ref="I7:M7"/>
    <mergeCell ref="B8:B10"/>
    <mergeCell ref="C9:D9"/>
    <mergeCell ref="F9:G9"/>
    <mergeCell ref="I9:J9"/>
    <mergeCell ref="C10:D10"/>
    <mergeCell ref="F10:G10"/>
    <mergeCell ref="I10:J10"/>
    <mergeCell ref="C12:M12"/>
    <mergeCell ref="C13:M13"/>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Desplegables!$B$50:$B$52</xm:f>
          </x14:formula1>
          <xm:sqref>G45:J46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FF"/>
  </sheetPr>
  <dimension ref="A1:M59"/>
  <sheetViews>
    <sheetView showGridLines="0" workbookViewId="0">
      <selection activeCell="B1" sqref="B1"/>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65"/>
      <c r="B1" s="66" t="s">
        <v>376</v>
      </c>
      <c r="C1" s="67"/>
      <c r="D1" s="67"/>
      <c r="E1" s="67"/>
      <c r="F1" s="67"/>
      <c r="G1" s="67"/>
      <c r="H1" s="67"/>
      <c r="I1" s="67"/>
      <c r="J1" s="67"/>
      <c r="K1" s="67"/>
      <c r="L1" s="67"/>
      <c r="M1" s="68"/>
    </row>
    <row r="2" spans="1:13" ht="41.25" customHeight="1">
      <c r="A2" s="3176" t="s">
        <v>0</v>
      </c>
      <c r="B2" s="272" t="s">
        <v>1</v>
      </c>
      <c r="C2" s="3320" t="s">
        <v>329</v>
      </c>
      <c r="D2" s="3321"/>
      <c r="E2" s="3321"/>
      <c r="F2" s="3321"/>
      <c r="G2" s="3321"/>
      <c r="H2" s="3321"/>
      <c r="I2" s="3321"/>
      <c r="J2" s="3321"/>
      <c r="K2" s="3321"/>
      <c r="L2" s="3321"/>
      <c r="M2" s="3322"/>
    </row>
    <row r="3" spans="1:13" ht="31.5">
      <c r="A3" s="3177"/>
      <c r="B3" s="251" t="s">
        <v>3</v>
      </c>
      <c r="C3" s="3054" t="s">
        <v>102</v>
      </c>
      <c r="D3" s="3055"/>
      <c r="E3" s="3055"/>
      <c r="F3" s="3055"/>
      <c r="G3" s="3055"/>
      <c r="H3" s="3055"/>
      <c r="I3" s="3055"/>
      <c r="J3" s="3055"/>
      <c r="K3" s="3055"/>
      <c r="L3" s="3055"/>
      <c r="M3" s="3056"/>
    </row>
    <row r="4" spans="1:13">
      <c r="A4" s="3177"/>
      <c r="B4" s="72" t="s">
        <v>5</v>
      </c>
      <c r="C4" s="120" t="s">
        <v>158</v>
      </c>
      <c r="D4" s="120"/>
      <c r="E4" s="120"/>
      <c r="F4" s="120"/>
      <c r="G4" s="120"/>
      <c r="H4" s="120"/>
      <c r="I4" s="120"/>
      <c r="J4" s="120"/>
      <c r="K4" s="120"/>
      <c r="L4" s="120"/>
      <c r="M4" s="121"/>
    </row>
    <row r="5" spans="1:13">
      <c r="A5" s="3177"/>
      <c r="B5" s="72" t="s">
        <v>7</v>
      </c>
      <c r="C5" s="3054" t="s">
        <v>330</v>
      </c>
      <c r="D5" s="3321"/>
      <c r="E5" s="3321"/>
      <c r="F5" s="3321"/>
      <c r="G5" s="3321"/>
      <c r="H5" s="3321"/>
      <c r="I5" s="3321"/>
      <c r="J5" s="3321"/>
      <c r="K5" s="3321"/>
      <c r="L5" s="3321"/>
      <c r="M5" s="3322"/>
    </row>
    <row r="6" spans="1:13">
      <c r="A6" s="3177"/>
      <c r="B6" s="72" t="s">
        <v>9</v>
      </c>
      <c r="C6" s="3054" t="s">
        <v>331</v>
      </c>
      <c r="D6" s="3321"/>
      <c r="E6" s="3321"/>
      <c r="F6" s="3321"/>
      <c r="G6" s="3321"/>
      <c r="H6" s="3321"/>
      <c r="I6" s="3321"/>
      <c r="J6" s="3321"/>
      <c r="K6" s="3321"/>
      <c r="L6" s="3321"/>
      <c r="M6" s="3322"/>
    </row>
    <row r="7" spans="1:13">
      <c r="A7" s="3177"/>
      <c r="B7" s="251" t="s">
        <v>11</v>
      </c>
      <c r="C7" s="135" t="s">
        <v>332</v>
      </c>
      <c r="D7" s="135"/>
      <c r="E7" s="135"/>
      <c r="F7" s="135"/>
      <c r="G7" s="69"/>
      <c r="H7" s="70" t="s">
        <v>12</v>
      </c>
      <c r="I7" s="139" t="s">
        <v>333</v>
      </c>
      <c r="J7" s="135"/>
      <c r="K7" s="135"/>
      <c r="L7" s="135"/>
      <c r="M7" s="140"/>
    </row>
    <row r="8" spans="1:13">
      <c r="A8" s="3177"/>
      <c r="B8" s="3046" t="s">
        <v>13</v>
      </c>
      <c r="C8" s="3323"/>
      <c r="D8" s="3324"/>
      <c r="E8" s="3324"/>
      <c r="F8" s="3324"/>
      <c r="G8" s="3324"/>
      <c r="H8" s="3324"/>
      <c r="I8" s="3324"/>
      <c r="J8" s="3324"/>
      <c r="K8" s="3324"/>
      <c r="L8" s="3324"/>
      <c r="M8" s="3325"/>
    </row>
    <row r="9" spans="1:13">
      <c r="A9" s="3177"/>
      <c r="B9" s="3047"/>
      <c r="C9" s="3064" t="s">
        <v>334</v>
      </c>
      <c r="D9" s="3064"/>
      <c r="E9" s="252"/>
      <c r="F9" s="3064"/>
      <c r="G9" s="3064"/>
      <c r="H9" s="252"/>
      <c r="I9" s="3064"/>
      <c r="J9" s="3064"/>
      <c r="K9" s="252"/>
      <c r="M9" s="14"/>
    </row>
    <row r="10" spans="1:13">
      <c r="A10" s="3177"/>
      <c r="B10" s="3048"/>
      <c r="C10" s="3128" t="s">
        <v>17</v>
      </c>
      <c r="D10" s="3128"/>
      <c r="E10" s="252"/>
      <c r="F10" s="3128" t="s">
        <v>17</v>
      </c>
      <c r="G10" s="3128"/>
      <c r="H10" s="252"/>
      <c r="I10" s="3128" t="s">
        <v>17</v>
      </c>
      <c r="J10" s="3128"/>
      <c r="K10" s="252"/>
      <c r="M10" s="14"/>
    </row>
    <row r="11" spans="1:13" ht="165" customHeight="1">
      <c r="A11" s="3177"/>
      <c r="B11" s="259" t="s">
        <v>18</v>
      </c>
      <c r="C11" s="3318" t="s">
        <v>335</v>
      </c>
      <c r="D11" s="3326"/>
      <c r="E11" s="3326"/>
      <c r="F11" s="3326"/>
      <c r="G11" s="3326"/>
      <c r="H11" s="3326"/>
      <c r="I11" s="3326"/>
      <c r="J11" s="3326"/>
      <c r="K11" s="3326"/>
      <c r="L11" s="3326"/>
      <c r="M11" s="3327"/>
    </row>
    <row r="12" spans="1:13" ht="47.25">
      <c r="A12" s="3177"/>
      <c r="B12" s="259" t="s">
        <v>19</v>
      </c>
      <c r="C12" s="3318" t="s">
        <v>108</v>
      </c>
      <c r="D12" s="3318"/>
      <c r="E12" s="3318"/>
      <c r="F12" s="3318"/>
      <c r="G12" s="3318"/>
      <c r="H12" s="3318"/>
      <c r="I12" s="3318"/>
      <c r="J12" s="3318"/>
      <c r="K12" s="3318"/>
      <c r="L12" s="3318"/>
      <c r="M12" s="3319"/>
    </row>
    <row r="13" spans="1:13" ht="54.75" customHeight="1">
      <c r="A13" s="3204"/>
      <c r="B13" s="259" t="s">
        <v>21</v>
      </c>
      <c r="C13" s="3318" t="s">
        <v>336</v>
      </c>
      <c r="D13" s="3318"/>
      <c r="E13" s="3318"/>
      <c r="F13" s="3318"/>
      <c r="G13" s="3318"/>
      <c r="H13" s="3318"/>
      <c r="I13" s="3318"/>
      <c r="J13" s="3318"/>
      <c r="K13" s="3318"/>
      <c r="L13" s="3318"/>
      <c r="M13" s="3319"/>
    </row>
    <row r="14" spans="1:13" ht="47.25">
      <c r="A14" s="3186" t="s">
        <v>22</v>
      </c>
      <c r="B14" s="259" t="s">
        <v>23</v>
      </c>
      <c r="C14" s="402" t="s">
        <v>109</v>
      </c>
      <c r="D14" s="3330"/>
      <c r="E14" s="3330"/>
      <c r="F14" s="3330"/>
      <c r="G14" s="3330"/>
      <c r="H14" s="3330"/>
      <c r="I14" s="3330"/>
      <c r="J14" s="3330"/>
      <c r="K14" s="3330"/>
      <c r="L14" s="3330"/>
      <c r="M14" s="3331"/>
    </row>
    <row r="15" spans="1:13" ht="38.25" customHeight="1">
      <c r="A15" s="3187"/>
      <c r="B15" s="251" t="s">
        <v>110</v>
      </c>
      <c r="C15" s="3320" t="s">
        <v>337</v>
      </c>
      <c r="D15" s="3328"/>
      <c r="E15" s="3328"/>
      <c r="F15" s="3328"/>
      <c r="G15" s="3328"/>
      <c r="H15" s="3328"/>
      <c r="I15" s="3328"/>
      <c r="J15" s="3328"/>
      <c r="K15" s="3328"/>
      <c r="L15" s="3328"/>
      <c r="M15" s="3329"/>
    </row>
    <row r="16" spans="1:13" ht="8.25" customHeight="1">
      <c r="A16" s="3187"/>
      <c r="B16" s="3046" t="s">
        <v>26</v>
      </c>
      <c r="C16" s="78"/>
      <c r="D16" s="466"/>
      <c r="E16" s="466"/>
      <c r="F16" s="466"/>
      <c r="G16" s="466"/>
      <c r="H16" s="466"/>
      <c r="I16" s="466"/>
      <c r="J16" s="466"/>
      <c r="K16" s="466"/>
      <c r="L16" s="466"/>
      <c r="M16" s="79"/>
    </row>
    <row r="17" spans="1:13" ht="9" customHeight="1">
      <c r="A17" s="3187"/>
      <c r="B17" s="3047"/>
      <c r="C17" s="80"/>
      <c r="D17" s="81"/>
      <c r="E17" s="82"/>
      <c r="F17" s="81"/>
      <c r="G17" s="82"/>
      <c r="H17" s="81"/>
      <c r="I17" s="82"/>
      <c r="J17" s="81"/>
      <c r="K17" s="82"/>
      <c r="L17" s="82"/>
      <c r="M17" s="83"/>
    </row>
    <row r="18" spans="1:13">
      <c r="A18" s="3187"/>
      <c r="B18" s="3047"/>
      <c r="C18" s="405" t="s">
        <v>27</v>
      </c>
      <c r="D18" s="406"/>
      <c r="E18" s="405" t="s">
        <v>28</v>
      </c>
      <c r="F18" s="406"/>
      <c r="G18" s="405" t="s">
        <v>29</v>
      </c>
      <c r="H18" s="406"/>
      <c r="I18" s="405" t="s">
        <v>30</v>
      </c>
      <c r="J18" s="406"/>
      <c r="K18" s="405" t="s">
        <v>31</v>
      </c>
      <c r="L18" s="407"/>
      <c r="M18" s="408"/>
    </row>
    <row r="19" spans="1:13">
      <c r="A19" s="3187"/>
      <c r="B19" s="3047"/>
      <c r="C19" s="405" t="s">
        <v>32</v>
      </c>
      <c r="D19" s="402"/>
      <c r="E19" s="405" t="s">
        <v>33</v>
      </c>
      <c r="F19" s="409"/>
      <c r="G19" s="405" t="s">
        <v>34</v>
      </c>
      <c r="H19" s="409"/>
      <c r="I19" s="405" t="s">
        <v>35</v>
      </c>
      <c r="J19" s="409"/>
      <c r="K19" s="405" t="s">
        <v>37</v>
      </c>
      <c r="L19" s="407"/>
      <c r="M19" s="408"/>
    </row>
    <row r="20" spans="1:13">
      <c r="A20" s="3187"/>
      <c r="B20" s="3047"/>
      <c r="C20" s="405" t="s">
        <v>38</v>
      </c>
      <c r="D20" s="402" t="s">
        <v>77</v>
      </c>
      <c r="E20" s="405" t="s">
        <v>39</v>
      </c>
      <c r="F20" s="447" t="s">
        <v>338</v>
      </c>
      <c r="G20" s="447"/>
      <c r="H20" s="447"/>
      <c r="I20" s="447"/>
      <c r="J20" s="447"/>
      <c r="K20" s="447"/>
      <c r="L20" s="447"/>
      <c r="M20" s="89"/>
    </row>
    <row r="21" spans="1:13" ht="9.75" customHeight="1">
      <c r="A21" s="3187"/>
      <c r="B21" s="3048"/>
      <c r="C21" s="410"/>
      <c r="D21" s="410"/>
      <c r="E21" s="410"/>
      <c r="F21" s="410"/>
      <c r="G21" s="410"/>
      <c r="H21" s="410"/>
      <c r="I21" s="410"/>
      <c r="J21" s="410"/>
      <c r="K21" s="410"/>
      <c r="L21" s="410"/>
      <c r="M21" s="411"/>
    </row>
    <row r="22" spans="1:13">
      <c r="A22" s="3187"/>
      <c r="B22" s="3046" t="s">
        <v>40</v>
      </c>
      <c r="C22" s="412"/>
      <c r="D22" s="412"/>
      <c r="E22" s="412"/>
      <c r="F22" s="412"/>
      <c r="G22" s="412"/>
      <c r="H22" s="412"/>
      <c r="I22" s="412"/>
      <c r="J22" s="412"/>
      <c r="K22" s="412"/>
      <c r="M22" s="14"/>
    </row>
    <row r="23" spans="1:13">
      <c r="A23" s="3187"/>
      <c r="B23" s="3047"/>
      <c r="C23" s="405" t="s">
        <v>41</v>
      </c>
      <c r="D23" s="409"/>
      <c r="E23" s="413"/>
      <c r="F23" s="405" t="s">
        <v>42</v>
      </c>
      <c r="G23" s="402"/>
      <c r="H23" s="413"/>
      <c r="I23" s="405" t="s">
        <v>43</v>
      </c>
      <c r="J23" s="402" t="s">
        <v>77</v>
      </c>
      <c r="K23" s="413"/>
      <c r="M23" s="14"/>
    </row>
    <row r="24" spans="1:13">
      <c r="A24" s="3187"/>
      <c r="B24" s="3047"/>
      <c r="C24" s="405" t="s">
        <v>44</v>
      </c>
      <c r="D24" s="37"/>
      <c r="F24" s="405" t="s">
        <v>45</v>
      </c>
      <c r="G24" s="402"/>
      <c r="I24" s="38"/>
      <c r="K24" s="252"/>
      <c r="M24" s="14"/>
    </row>
    <row r="25" spans="1:13">
      <c r="A25" s="3187"/>
      <c r="B25" s="3047"/>
      <c r="C25" s="414"/>
      <c r="D25" s="414"/>
      <c r="E25" s="414"/>
      <c r="F25" s="414"/>
      <c r="G25" s="414"/>
      <c r="H25" s="414"/>
      <c r="I25" s="414"/>
      <c r="J25" s="414"/>
      <c r="K25" s="414"/>
      <c r="M25" s="14"/>
    </row>
    <row r="26" spans="1:13">
      <c r="A26" s="3187"/>
      <c r="B26" s="95" t="s">
        <v>46</v>
      </c>
      <c r="C26" s="413"/>
      <c r="D26" s="413"/>
      <c r="E26" s="413"/>
      <c r="F26" s="413"/>
      <c r="G26" s="413"/>
      <c r="H26" s="413"/>
      <c r="I26" s="413"/>
      <c r="J26" s="413"/>
      <c r="K26" s="413"/>
      <c r="L26" s="413"/>
      <c r="M26" s="415"/>
    </row>
    <row r="27" spans="1:13">
      <c r="A27" s="3187"/>
      <c r="B27" s="95"/>
      <c r="C27" s="416" t="s">
        <v>47</v>
      </c>
      <c r="D27" s="417">
        <v>2</v>
      </c>
      <c r="E27" s="413"/>
      <c r="F27" s="418" t="s">
        <v>48</v>
      </c>
      <c r="G27" s="409">
        <v>2017</v>
      </c>
      <c r="H27" s="413"/>
      <c r="I27" s="418" t="s">
        <v>50</v>
      </c>
      <c r="J27" s="419" t="s">
        <v>339</v>
      </c>
      <c r="K27" s="420"/>
      <c r="L27" s="421"/>
      <c r="M27" s="415"/>
    </row>
    <row r="28" spans="1:13">
      <c r="A28" s="3187"/>
      <c r="B28" s="72"/>
      <c r="C28" s="410"/>
      <c r="D28" s="410"/>
      <c r="E28" s="410"/>
      <c r="F28" s="410"/>
      <c r="G28" s="410"/>
      <c r="H28" s="410"/>
      <c r="I28" s="410"/>
      <c r="J28" s="410"/>
      <c r="K28" s="410"/>
      <c r="L28" s="410"/>
      <c r="M28" s="411"/>
    </row>
    <row r="29" spans="1:13">
      <c r="A29" s="3187"/>
      <c r="B29" s="3046" t="s">
        <v>53</v>
      </c>
      <c r="C29" s="100"/>
      <c r="D29" s="100"/>
      <c r="E29" s="100"/>
      <c r="F29" s="100"/>
      <c r="G29" s="100"/>
      <c r="H29" s="100"/>
      <c r="I29" s="100"/>
      <c r="J29" s="100"/>
      <c r="K29" s="100"/>
      <c r="M29" s="14"/>
    </row>
    <row r="30" spans="1:13">
      <c r="A30" s="3187"/>
      <c r="B30" s="3047"/>
      <c r="C30" s="413" t="s">
        <v>54</v>
      </c>
      <c r="D30" s="422">
        <v>2018</v>
      </c>
      <c r="E30" s="101"/>
      <c r="F30" s="413" t="s">
        <v>55</v>
      </c>
      <c r="G30" s="422">
        <v>2022</v>
      </c>
      <c r="H30" s="101"/>
      <c r="I30" s="418"/>
      <c r="J30" s="101"/>
      <c r="K30" s="101"/>
      <c r="M30" s="14"/>
    </row>
    <row r="31" spans="1:13">
      <c r="A31" s="3187"/>
      <c r="B31" s="3048"/>
      <c r="C31" s="410"/>
      <c r="D31" s="343"/>
      <c r="E31" s="103"/>
      <c r="F31" s="410"/>
      <c r="G31" s="103"/>
      <c r="H31" s="103"/>
      <c r="I31" s="423"/>
      <c r="J31" s="103"/>
      <c r="K31" s="103"/>
      <c r="M31" s="14"/>
    </row>
    <row r="32" spans="1:13">
      <c r="A32" s="3187"/>
      <c r="B32" s="3046" t="s">
        <v>56</v>
      </c>
      <c r="C32" s="105"/>
      <c r="D32" s="105"/>
      <c r="E32" s="105"/>
      <c r="F32" s="105"/>
      <c r="G32" s="105"/>
      <c r="H32" s="105"/>
      <c r="I32" s="105"/>
      <c r="J32" s="105"/>
      <c r="K32" s="105"/>
      <c r="L32" s="105"/>
      <c r="M32" s="106"/>
    </row>
    <row r="33" spans="1:13">
      <c r="A33" s="3187"/>
      <c r="B33" s="3047"/>
      <c r="C33" s="107"/>
      <c r="D33" s="461">
        <v>2018</v>
      </c>
      <c r="E33" s="461"/>
      <c r="F33" s="461">
        <v>2019</v>
      </c>
      <c r="G33" s="461"/>
      <c r="H33" s="108">
        <v>2020</v>
      </c>
      <c r="I33" s="108"/>
      <c r="J33" s="108">
        <v>2021</v>
      </c>
      <c r="K33" s="461"/>
      <c r="L33" s="461">
        <v>2022</v>
      </c>
      <c r="M33" s="106"/>
    </row>
    <row r="34" spans="1:13">
      <c r="A34" s="3187"/>
      <c r="B34" s="3047"/>
      <c r="C34" s="107"/>
      <c r="D34" s="274"/>
      <c r="E34" s="383">
        <v>2</v>
      </c>
      <c r="F34" s="274"/>
      <c r="G34" s="383">
        <v>2</v>
      </c>
      <c r="H34" s="274"/>
      <c r="I34" s="383">
        <v>2</v>
      </c>
      <c r="J34" s="274"/>
      <c r="K34" s="383">
        <v>2</v>
      </c>
      <c r="L34" s="274"/>
      <c r="M34" s="385">
        <v>2</v>
      </c>
    </row>
    <row r="35" spans="1:13">
      <c r="A35" s="3187"/>
      <c r="B35" s="3047"/>
      <c r="C35" s="107"/>
      <c r="D35" s="461">
        <v>2023</v>
      </c>
      <c r="E35" s="461"/>
      <c r="F35" s="461">
        <v>2024</v>
      </c>
      <c r="G35" s="461"/>
      <c r="H35" s="108">
        <v>2025</v>
      </c>
      <c r="I35" s="108"/>
      <c r="J35" s="108">
        <v>2026</v>
      </c>
      <c r="K35" s="461"/>
      <c r="L35" s="461">
        <v>2027</v>
      </c>
      <c r="M35" s="83"/>
    </row>
    <row r="36" spans="1:13">
      <c r="A36" s="3187"/>
      <c r="B36" s="3047"/>
      <c r="C36" s="107"/>
      <c r="D36" s="274"/>
      <c r="E36" s="383"/>
      <c r="F36" s="274"/>
      <c r="G36" s="383"/>
      <c r="H36" s="274"/>
      <c r="I36" s="383"/>
      <c r="J36" s="274"/>
      <c r="K36" s="383"/>
      <c r="L36" s="274"/>
      <c r="M36" s="385"/>
    </row>
    <row r="37" spans="1:13">
      <c r="A37" s="3187"/>
      <c r="B37" s="3047"/>
      <c r="C37" s="107"/>
      <c r="D37" s="461">
        <v>2028</v>
      </c>
      <c r="E37" s="461"/>
      <c r="F37" s="461" t="s">
        <v>68</v>
      </c>
      <c r="G37" s="461"/>
      <c r="H37" s="108" t="s">
        <v>69</v>
      </c>
      <c r="I37" s="108"/>
      <c r="J37" s="108" t="s">
        <v>70</v>
      </c>
      <c r="K37" s="461"/>
      <c r="L37" s="461" t="s">
        <v>71</v>
      </c>
      <c r="M37" s="83"/>
    </row>
    <row r="38" spans="1:13">
      <c r="A38" s="3187"/>
      <c r="B38" s="3047"/>
      <c r="C38" s="107"/>
      <c r="D38" s="274"/>
      <c r="E38" s="383"/>
      <c r="F38" s="274"/>
      <c r="G38" s="383"/>
      <c r="H38" s="274"/>
      <c r="I38" s="383"/>
      <c r="J38" s="274"/>
      <c r="K38" s="383"/>
      <c r="L38" s="274"/>
      <c r="M38" s="385"/>
    </row>
    <row r="39" spans="1:13">
      <c r="A39" s="3187"/>
      <c r="B39" s="3047"/>
      <c r="C39" s="107"/>
      <c r="D39" s="109" t="s">
        <v>71</v>
      </c>
      <c r="E39" s="384"/>
      <c r="F39" s="109" t="s">
        <v>72</v>
      </c>
      <c r="G39" s="384"/>
      <c r="H39" s="109"/>
      <c r="I39" s="384"/>
      <c r="J39" s="109"/>
      <c r="K39" s="384"/>
      <c r="L39" s="109"/>
      <c r="M39" s="385"/>
    </row>
    <row r="40" spans="1:13">
      <c r="A40" s="3187"/>
      <c r="B40" s="3047"/>
      <c r="C40" s="107"/>
      <c r="D40" s="274"/>
      <c r="E40" s="383"/>
      <c r="F40" s="3280">
        <v>2</v>
      </c>
      <c r="G40" s="3281"/>
      <c r="H40" s="3132"/>
      <c r="I40" s="3132"/>
      <c r="J40" s="109"/>
      <c r="K40" s="384"/>
      <c r="L40" s="109"/>
      <c r="M40" s="385"/>
    </row>
    <row r="41" spans="1:13">
      <c r="A41" s="3187"/>
      <c r="B41" s="3047"/>
      <c r="C41" s="107"/>
      <c r="D41" s="109"/>
      <c r="E41" s="384"/>
      <c r="F41" s="109"/>
      <c r="G41" s="384"/>
      <c r="H41" s="109"/>
      <c r="I41" s="384"/>
      <c r="J41" s="109"/>
      <c r="K41" s="384"/>
      <c r="L41" s="109"/>
      <c r="M41" s="385"/>
    </row>
    <row r="42" spans="1:13" ht="18" customHeight="1">
      <c r="A42" s="3187"/>
      <c r="B42" s="3046" t="s">
        <v>73</v>
      </c>
      <c r="C42" s="412"/>
      <c r="D42" s="412"/>
      <c r="E42" s="412"/>
      <c r="F42" s="412"/>
      <c r="G42" s="412"/>
      <c r="H42" s="412"/>
      <c r="I42" s="412"/>
      <c r="J42" s="412"/>
      <c r="K42" s="412"/>
      <c r="M42" s="14"/>
    </row>
    <row r="43" spans="1:13">
      <c r="A43" s="3187"/>
      <c r="B43" s="3047"/>
      <c r="D43" s="112" t="s">
        <v>74</v>
      </c>
      <c r="E43" s="113" t="s">
        <v>75</v>
      </c>
      <c r="F43" s="3332" t="s">
        <v>76</v>
      </c>
      <c r="G43" s="3137" t="s">
        <v>195</v>
      </c>
      <c r="H43" s="461"/>
      <c r="I43" s="424" t="s">
        <v>39</v>
      </c>
      <c r="J43" s="424"/>
      <c r="K43" s="424"/>
      <c r="M43" s="14"/>
    </row>
    <row r="44" spans="1:13">
      <c r="A44" s="3187"/>
      <c r="B44" s="3047"/>
      <c r="D44" s="56"/>
      <c r="E44" s="402" t="s">
        <v>77</v>
      </c>
      <c r="F44" s="3332"/>
      <c r="G44" s="3138"/>
      <c r="H44" s="413"/>
      <c r="I44" s="3330" t="s">
        <v>195</v>
      </c>
      <c r="J44" s="3330"/>
      <c r="M44" s="14"/>
    </row>
    <row r="45" spans="1:13">
      <c r="A45" s="3187"/>
      <c r="B45" s="3048"/>
      <c r="C45" s="115"/>
      <c r="D45" s="115"/>
      <c r="E45" s="115"/>
      <c r="F45" s="115"/>
      <c r="G45" s="115"/>
      <c r="H45" s="115"/>
      <c r="I45" s="115"/>
      <c r="J45" s="115"/>
      <c r="K45" s="115"/>
      <c r="M45" s="14"/>
    </row>
    <row r="46" spans="1:13" ht="31.5" customHeight="1">
      <c r="A46" s="3187"/>
      <c r="B46" s="251" t="s">
        <v>78</v>
      </c>
      <c r="C46" s="3320" t="s">
        <v>340</v>
      </c>
      <c r="D46" s="3328"/>
      <c r="E46" s="3328"/>
      <c r="F46" s="3328"/>
      <c r="G46" s="3328"/>
      <c r="H46" s="3328"/>
      <c r="I46" s="3328"/>
      <c r="J46" s="3328"/>
      <c r="K46" s="3328"/>
      <c r="L46" s="3328"/>
      <c r="M46" s="3329"/>
    </row>
    <row r="47" spans="1:13">
      <c r="A47" s="3187"/>
      <c r="B47" s="251" t="s">
        <v>79</v>
      </c>
      <c r="C47" s="3328" t="s">
        <v>333</v>
      </c>
      <c r="D47" s="3328"/>
      <c r="E47" s="3328"/>
      <c r="F47" s="3328"/>
      <c r="G47" s="3328"/>
      <c r="H47" s="3328"/>
      <c r="I47" s="3328"/>
      <c r="J47" s="3328"/>
      <c r="K47" s="3328"/>
      <c r="L47" s="3328"/>
      <c r="M47" s="3329"/>
    </row>
    <row r="48" spans="1:13">
      <c r="A48" s="3187"/>
      <c r="B48" s="251" t="s">
        <v>80</v>
      </c>
      <c r="C48" s="3328">
        <v>30</v>
      </c>
      <c r="D48" s="3328"/>
      <c r="E48" s="3328"/>
      <c r="F48" s="3328"/>
      <c r="G48" s="3328"/>
      <c r="H48" s="3328"/>
      <c r="I48" s="3328"/>
      <c r="J48" s="3328"/>
      <c r="K48" s="3328"/>
      <c r="L48" s="3328"/>
      <c r="M48" s="3329"/>
    </row>
    <row r="49" spans="1:13">
      <c r="A49" s="3187"/>
      <c r="B49" s="251" t="s">
        <v>81</v>
      </c>
      <c r="C49" s="3320">
        <v>2017</v>
      </c>
      <c r="D49" s="3328"/>
      <c r="E49" s="3328"/>
      <c r="F49" s="3328"/>
      <c r="G49" s="3328"/>
      <c r="H49" s="3328"/>
      <c r="I49" s="3328"/>
      <c r="J49" s="3328"/>
      <c r="K49" s="3328"/>
      <c r="L49" s="3328"/>
      <c r="M49" s="3329"/>
    </row>
    <row r="50" spans="1:13" ht="15.75" customHeight="1">
      <c r="A50" s="3223" t="s">
        <v>82</v>
      </c>
      <c r="B50" s="119" t="s">
        <v>83</v>
      </c>
      <c r="C50" s="3054" t="s">
        <v>341</v>
      </c>
      <c r="D50" s="3055"/>
      <c r="E50" s="3055"/>
      <c r="F50" s="3055"/>
      <c r="G50" s="3055"/>
      <c r="H50" s="3055"/>
      <c r="I50" s="3055"/>
      <c r="J50" s="3055"/>
      <c r="K50" s="3055"/>
      <c r="L50" s="3055"/>
      <c r="M50" s="3056"/>
    </row>
    <row r="51" spans="1:13">
      <c r="A51" s="3224"/>
      <c r="B51" s="119" t="s">
        <v>85</v>
      </c>
      <c r="C51" s="3054" t="s">
        <v>342</v>
      </c>
      <c r="D51" s="3055"/>
      <c r="E51" s="3055"/>
      <c r="F51" s="3055"/>
      <c r="G51" s="3055"/>
      <c r="H51" s="3055"/>
      <c r="I51" s="3055"/>
      <c r="J51" s="3055"/>
      <c r="K51" s="3055"/>
      <c r="L51" s="3055"/>
      <c r="M51" s="3056"/>
    </row>
    <row r="52" spans="1:13">
      <c r="A52" s="3224"/>
      <c r="B52" s="119" t="s">
        <v>87</v>
      </c>
      <c r="C52" s="3055" t="s">
        <v>333</v>
      </c>
      <c r="D52" s="3055"/>
      <c r="E52" s="3055"/>
      <c r="F52" s="3055"/>
      <c r="G52" s="3055"/>
      <c r="H52" s="3055"/>
      <c r="I52" s="3055"/>
      <c r="J52" s="3055"/>
      <c r="K52" s="3055"/>
      <c r="L52" s="3055"/>
      <c r="M52" s="3056"/>
    </row>
    <row r="53" spans="1:13" ht="15.75" customHeight="1">
      <c r="A53" s="3224"/>
      <c r="B53" s="122" t="s">
        <v>89</v>
      </c>
      <c r="C53" s="3054" t="s">
        <v>343</v>
      </c>
      <c r="D53" s="3055"/>
      <c r="E53" s="3055"/>
      <c r="F53" s="3055"/>
      <c r="G53" s="3055"/>
      <c r="H53" s="3055"/>
      <c r="I53" s="3055"/>
      <c r="J53" s="3055"/>
      <c r="K53" s="3055"/>
      <c r="L53" s="3055"/>
      <c r="M53" s="3056"/>
    </row>
    <row r="54" spans="1:13" ht="15.75" customHeight="1">
      <c r="A54" s="3224"/>
      <c r="B54" s="119" t="s">
        <v>91</v>
      </c>
      <c r="C54" s="3333" t="s">
        <v>344</v>
      </c>
      <c r="D54" s="3055"/>
      <c r="E54" s="3055"/>
      <c r="F54" s="3055"/>
      <c r="G54" s="3055"/>
      <c r="H54" s="3055"/>
      <c r="I54" s="3055"/>
      <c r="J54" s="3055"/>
      <c r="K54" s="3055"/>
      <c r="L54" s="3055"/>
      <c r="M54" s="3056"/>
    </row>
    <row r="55" spans="1:13" ht="16.5" thickBot="1">
      <c r="A55" s="3225"/>
      <c r="B55" s="119" t="s">
        <v>93</v>
      </c>
      <c r="C55" s="3055" t="s">
        <v>345</v>
      </c>
      <c r="D55" s="3055"/>
      <c r="E55" s="3055"/>
      <c r="F55" s="3055"/>
      <c r="G55" s="3055"/>
      <c r="H55" s="3055"/>
      <c r="I55" s="3055"/>
      <c r="J55" s="3055"/>
      <c r="K55" s="3055"/>
      <c r="L55" s="3055"/>
      <c r="M55" s="3056"/>
    </row>
    <row r="56" spans="1:13" ht="15.75" customHeight="1">
      <c r="A56" s="3223" t="s">
        <v>95</v>
      </c>
      <c r="B56" s="123" t="s">
        <v>96</v>
      </c>
      <c r="C56" s="3055" t="s">
        <v>295</v>
      </c>
      <c r="D56" s="3055"/>
      <c r="E56" s="3055"/>
      <c r="F56" s="3055"/>
      <c r="G56" s="3055"/>
      <c r="H56" s="3055"/>
      <c r="I56" s="3055"/>
      <c r="J56" s="3055"/>
      <c r="K56" s="3055"/>
      <c r="L56" s="3055"/>
      <c r="M56" s="3056"/>
    </row>
    <row r="57" spans="1:13" ht="30" customHeight="1">
      <c r="A57" s="3224"/>
      <c r="B57" s="123" t="s">
        <v>98</v>
      </c>
      <c r="C57" s="3055" t="s">
        <v>99</v>
      </c>
      <c r="D57" s="3055"/>
      <c r="E57" s="3055"/>
      <c r="F57" s="3055"/>
      <c r="G57" s="3055"/>
      <c r="H57" s="3055"/>
      <c r="I57" s="3055"/>
      <c r="J57" s="3055"/>
      <c r="K57" s="3055"/>
      <c r="L57" s="3055"/>
      <c r="M57" s="3056"/>
    </row>
    <row r="58" spans="1:13" ht="30" customHeight="1" thickBot="1">
      <c r="A58" s="3224"/>
      <c r="B58" s="124" t="s">
        <v>12</v>
      </c>
      <c r="C58" s="3055" t="s">
        <v>333</v>
      </c>
      <c r="D58" s="3055"/>
      <c r="E58" s="3055"/>
      <c r="F58" s="3055"/>
      <c r="G58" s="3055"/>
      <c r="H58" s="3055"/>
      <c r="I58" s="3055"/>
      <c r="J58" s="3055"/>
      <c r="K58" s="3055"/>
      <c r="L58" s="3055"/>
      <c r="M58" s="3056"/>
    </row>
    <row r="59" spans="1:13" ht="16.5" thickBot="1">
      <c r="A59" s="125" t="s">
        <v>100</v>
      </c>
      <c r="B59" s="126"/>
      <c r="C59" s="3334"/>
      <c r="D59" s="3089"/>
      <c r="E59" s="3089"/>
      <c r="F59" s="3089"/>
      <c r="G59" s="3089"/>
      <c r="H59" s="3089"/>
      <c r="I59" s="3089"/>
      <c r="J59" s="3089"/>
      <c r="K59" s="3089"/>
      <c r="L59" s="3089"/>
      <c r="M59" s="3090"/>
    </row>
  </sheetData>
  <mergeCells count="45">
    <mergeCell ref="A56:A58"/>
    <mergeCell ref="C56:M56"/>
    <mergeCell ref="C57:M57"/>
    <mergeCell ref="C58:M58"/>
    <mergeCell ref="C59:M59"/>
    <mergeCell ref="C49:M49"/>
    <mergeCell ref="A50:A55"/>
    <mergeCell ref="C50:M50"/>
    <mergeCell ref="C51:M51"/>
    <mergeCell ref="C52:M52"/>
    <mergeCell ref="C53:M53"/>
    <mergeCell ref="C54:M54"/>
    <mergeCell ref="C55:M55"/>
    <mergeCell ref="C48:M48"/>
    <mergeCell ref="A14:A49"/>
    <mergeCell ref="D14:M14"/>
    <mergeCell ref="C15:M15"/>
    <mergeCell ref="B16:B21"/>
    <mergeCell ref="B22:B25"/>
    <mergeCell ref="B29:B31"/>
    <mergeCell ref="B32:B41"/>
    <mergeCell ref="F40:G40"/>
    <mergeCell ref="H40:I40"/>
    <mergeCell ref="B42:B45"/>
    <mergeCell ref="F43:F44"/>
    <mergeCell ref="G43:G44"/>
    <mergeCell ref="I44:J44"/>
    <mergeCell ref="C46:M46"/>
    <mergeCell ref="C47:M47"/>
    <mergeCell ref="C13:M13"/>
    <mergeCell ref="A2:A13"/>
    <mergeCell ref="C2:M2"/>
    <mergeCell ref="C3:M3"/>
    <mergeCell ref="C5:M5"/>
    <mergeCell ref="C6:M6"/>
    <mergeCell ref="B8:B10"/>
    <mergeCell ref="C8:M8"/>
    <mergeCell ref="C9:D9"/>
    <mergeCell ref="F9:G9"/>
    <mergeCell ref="I9:J9"/>
    <mergeCell ref="C10:D10"/>
    <mergeCell ref="F10:G10"/>
    <mergeCell ref="I10:J10"/>
    <mergeCell ref="C11:M11"/>
    <mergeCell ref="C12:M12"/>
  </mergeCells>
  <dataValidations count="1">
    <dataValidation allowBlank="1" sqref="G1:G39 G41:G47 N1:XFD1048576 H1:M47 A1:B1048576 C1:F47 C48:M1048576" xr:uid="{00000000-0002-0000-1700-000000000000}"/>
  </dataValidations>
  <hyperlinks>
    <hyperlink ref="C54" r:id="rId1" display="sperez@sdmujer.gov.co"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FF"/>
  </sheetPr>
  <dimension ref="A1:O62"/>
  <sheetViews>
    <sheetView showGridLines="0" workbookViewId="0">
      <selection activeCell="B3" sqref="B3"/>
    </sheetView>
  </sheetViews>
  <sheetFormatPr baseColWidth="10" defaultColWidth="11.42578125" defaultRowHeight="15"/>
  <cols>
    <col min="1" max="1" width="21.42578125" style="3" customWidth="1"/>
    <col min="2" max="2" width="35.7109375" style="3" customWidth="1"/>
    <col min="3" max="13" width="14.28515625" style="3" customWidth="1"/>
    <col min="14" max="16384" width="11.42578125" style="3"/>
  </cols>
  <sheetData>
    <row r="1" spans="1:15" ht="22.5" customHeight="1" thickBot="1">
      <c r="A1" s="392"/>
      <c r="B1" s="436" t="s">
        <v>395</v>
      </c>
      <c r="C1" s="437"/>
      <c r="D1" s="436"/>
      <c r="E1" s="436"/>
      <c r="F1" s="436"/>
      <c r="G1" s="436"/>
      <c r="H1" s="436"/>
      <c r="I1" s="436"/>
      <c r="J1" s="436"/>
      <c r="K1" s="436"/>
      <c r="L1" s="436"/>
      <c r="M1" s="438"/>
      <c r="N1" s="2"/>
      <c r="O1" s="2"/>
    </row>
    <row r="2" spans="1:15" ht="15.75">
      <c r="A2" s="3335" t="s">
        <v>0</v>
      </c>
      <c r="B2" s="439" t="s">
        <v>1</v>
      </c>
      <c r="C2" s="348" t="s">
        <v>364</v>
      </c>
      <c r="D2" s="349"/>
      <c r="E2" s="349"/>
      <c r="F2" s="349"/>
      <c r="G2" s="349"/>
      <c r="H2" s="349"/>
      <c r="I2" s="349"/>
      <c r="J2" s="349"/>
      <c r="K2" s="349"/>
      <c r="L2" s="349"/>
      <c r="M2" s="919"/>
      <c r="N2" s="2"/>
      <c r="O2" s="2"/>
    </row>
    <row r="3" spans="1:15" ht="89.1" customHeight="1">
      <c r="A3" s="3336"/>
      <c r="B3" s="440" t="s">
        <v>3</v>
      </c>
      <c r="C3" s="3338" t="s">
        <v>232</v>
      </c>
      <c r="D3" s="3339"/>
      <c r="E3" s="3339"/>
      <c r="F3" s="3339"/>
      <c r="G3" s="3339"/>
      <c r="H3" s="3339"/>
      <c r="I3" s="3339"/>
      <c r="J3" s="3339"/>
      <c r="K3" s="3339"/>
      <c r="L3" s="3339"/>
      <c r="M3" s="3340"/>
      <c r="N3" s="2"/>
      <c r="O3" s="2"/>
    </row>
    <row r="4" spans="1:15" ht="15.95" customHeight="1">
      <c r="A4" s="3336"/>
      <c r="B4" s="3341" t="s">
        <v>131</v>
      </c>
      <c r="C4" s="3343" t="s">
        <v>75</v>
      </c>
      <c r="D4" s="3345"/>
      <c r="E4" s="3347"/>
      <c r="F4" s="3349" t="s">
        <v>209</v>
      </c>
      <c r="G4" s="3350"/>
      <c r="H4" s="3351" t="s">
        <v>75</v>
      </c>
      <c r="I4" s="3345"/>
      <c r="J4" s="3353"/>
      <c r="K4" s="3353"/>
      <c r="L4" s="3353"/>
      <c r="M4" s="3355"/>
      <c r="N4" s="3357"/>
      <c r="O4" s="3357"/>
    </row>
    <row r="5" spans="1:15" ht="15.95" customHeight="1">
      <c r="A5" s="3336"/>
      <c r="B5" s="3342"/>
      <c r="C5" s="3344"/>
      <c r="D5" s="3346"/>
      <c r="E5" s="3348"/>
      <c r="F5" s="3365" t="s">
        <v>210</v>
      </c>
      <c r="G5" s="3366"/>
      <c r="H5" s="3352"/>
      <c r="I5" s="3346"/>
      <c r="J5" s="3354"/>
      <c r="K5" s="3354"/>
      <c r="L5" s="3354"/>
      <c r="M5" s="3356"/>
      <c r="N5" s="3357"/>
      <c r="O5" s="3357"/>
    </row>
    <row r="6" spans="1:15" ht="15.75">
      <c r="A6" s="3336"/>
      <c r="B6" s="582" t="s">
        <v>7</v>
      </c>
      <c r="C6" s="708" t="s">
        <v>145</v>
      </c>
      <c r="D6" s="352"/>
      <c r="E6" s="352"/>
      <c r="F6" s="352"/>
      <c r="G6" s="352"/>
      <c r="H6" s="352"/>
      <c r="I6" s="352"/>
      <c r="J6" s="352"/>
      <c r="K6" s="352"/>
      <c r="L6" s="352"/>
      <c r="M6" s="353"/>
      <c r="N6" s="2"/>
      <c r="O6" s="2"/>
    </row>
    <row r="7" spans="1:15" ht="15.75">
      <c r="A7" s="3336"/>
      <c r="B7" s="582" t="s">
        <v>9</v>
      </c>
      <c r="C7" s="708" t="s">
        <v>145</v>
      </c>
      <c r="D7" s="352"/>
      <c r="E7" s="352"/>
      <c r="F7" s="352"/>
      <c r="G7" s="352"/>
      <c r="H7" s="352"/>
      <c r="I7" s="352"/>
      <c r="J7" s="352"/>
      <c r="K7" s="352"/>
      <c r="L7" s="352"/>
      <c r="M7" s="353"/>
      <c r="N7" s="2"/>
      <c r="O7" s="2"/>
    </row>
    <row r="8" spans="1:15" ht="15.75">
      <c r="A8" s="3336"/>
      <c r="B8" s="582" t="s">
        <v>11</v>
      </c>
      <c r="C8" s="3358"/>
      <c r="D8" s="3359"/>
      <c r="E8" s="358" t="s">
        <v>15</v>
      </c>
      <c r="F8" s="354"/>
      <c r="G8" s="356"/>
      <c r="H8" s="357" t="s">
        <v>12</v>
      </c>
      <c r="I8" s="3360" t="s">
        <v>365</v>
      </c>
      <c r="J8" s="3359"/>
      <c r="K8" s="3359"/>
      <c r="L8" s="3359"/>
      <c r="M8" s="3361"/>
      <c r="N8" s="2"/>
      <c r="O8" s="2"/>
    </row>
    <row r="9" spans="1:15" ht="80.099999999999994" customHeight="1">
      <c r="A9" s="3336"/>
      <c r="B9" s="3341" t="s">
        <v>13</v>
      </c>
      <c r="C9" s="363"/>
      <c r="D9" s="355"/>
      <c r="E9" s="358"/>
      <c r="F9" s="355"/>
      <c r="G9" s="355"/>
      <c r="H9" s="358"/>
      <c r="I9" s="355"/>
      <c r="J9" s="355"/>
      <c r="K9" s="355"/>
      <c r="L9" s="355"/>
      <c r="M9" s="359"/>
      <c r="N9" s="2"/>
      <c r="O9" s="2"/>
    </row>
    <row r="10" spans="1:15" ht="15.75">
      <c r="A10" s="3336"/>
      <c r="B10" s="3362"/>
      <c r="C10" s="3363" t="s">
        <v>366</v>
      </c>
      <c r="D10" s="3364"/>
      <c r="E10" s="355"/>
      <c r="F10" s="3364" t="s">
        <v>715</v>
      </c>
      <c r="G10" s="3364"/>
      <c r="H10" s="355"/>
      <c r="I10" s="3364"/>
      <c r="J10" s="3364"/>
      <c r="K10" s="355"/>
      <c r="L10" s="355"/>
      <c r="M10" s="359"/>
      <c r="N10" s="2"/>
      <c r="O10" s="2"/>
    </row>
    <row r="11" spans="1:15" ht="15.75">
      <c r="A11" s="3336"/>
      <c r="B11" s="3362"/>
      <c r="C11" s="3358" t="s">
        <v>319</v>
      </c>
      <c r="D11" s="3359"/>
      <c r="E11" s="360"/>
      <c r="F11" s="3359" t="s">
        <v>17</v>
      </c>
      <c r="G11" s="3359"/>
      <c r="H11" s="360"/>
      <c r="I11" s="3359" t="s">
        <v>17</v>
      </c>
      <c r="J11" s="3359"/>
      <c r="K11" s="360"/>
      <c r="L11" s="360"/>
      <c r="M11" s="361"/>
      <c r="N11" s="2"/>
      <c r="O11" s="2"/>
    </row>
    <row r="12" spans="1:15" ht="15.75">
      <c r="A12" s="3336"/>
      <c r="B12" s="582" t="s">
        <v>136</v>
      </c>
      <c r="C12" s="708"/>
      <c r="D12" s="352"/>
      <c r="E12" s="352"/>
      <c r="F12" s="352"/>
      <c r="G12" s="352"/>
      <c r="H12" s="352"/>
      <c r="I12" s="352"/>
      <c r="J12" s="352"/>
      <c r="K12" s="352"/>
      <c r="L12" s="360"/>
      <c r="M12" s="361"/>
      <c r="N12" s="2"/>
      <c r="O12" s="2"/>
    </row>
    <row r="13" spans="1:15" ht="123" customHeight="1">
      <c r="A13" s="3336"/>
      <c r="B13" s="582" t="s">
        <v>18</v>
      </c>
      <c r="C13" s="3338" t="s">
        <v>716</v>
      </c>
      <c r="D13" s="3339"/>
      <c r="E13" s="3339"/>
      <c r="F13" s="3339"/>
      <c r="G13" s="3339"/>
      <c r="H13" s="3339"/>
      <c r="I13" s="3339"/>
      <c r="J13" s="3339"/>
      <c r="K13" s="3339"/>
      <c r="L13" s="3339"/>
      <c r="M13" s="3340"/>
      <c r="N13" s="2"/>
      <c r="O13" s="2"/>
    </row>
    <row r="14" spans="1:15" ht="66" customHeight="1">
      <c r="A14" s="3336"/>
      <c r="B14" s="582" t="s">
        <v>19</v>
      </c>
      <c r="C14" s="3338" t="s">
        <v>367</v>
      </c>
      <c r="D14" s="3339"/>
      <c r="E14" s="3339"/>
      <c r="F14" s="3339"/>
      <c r="G14" s="3339"/>
      <c r="H14" s="3339"/>
      <c r="I14" s="3339"/>
      <c r="J14" s="3339"/>
      <c r="K14" s="3339"/>
      <c r="L14" s="3339"/>
      <c r="M14" s="3340"/>
      <c r="N14" s="2"/>
      <c r="O14" s="2"/>
    </row>
    <row r="15" spans="1:15" ht="80.099999999999994" customHeight="1">
      <c r="A15" s="3336"/>
      <c r="B15" s="3341" t="s">
        <v>140</v>
      </c>
      <c r="C15" s="3338" t="s">
        <v>271</v>
      </c>
      <c r="D15" s="3339"/>
      <c r="E15" s="362" t="s">
        <v>142</v>
      </c>
      <c r="F15" s="3368" t="s">
        <v>220</v>
      </c>
      <c r="G15" s="3369"/>
      <c r="H15" s="3369"/>
      <c r="I15" s="3369"/>
      <c r="J15" s="3369"/>
      <c r="K15" s="3369"/>
      <c r="L15" s="3369"/>
      <c r="M15" s="3370"/>
      <c r="N15" s="2"/>
      <c r="O15" s="2"/>
    </row>
    <row r="16" spans="1:15" ht="15.75">
      <c r="A16" s="3337"/>
      <c r="B16" s="3342"/>
      <c r="C16" s="3338"/>
      <c r="D16" s="3339"/>
      <c r="E16" s="3339"/>
      <c r="F16" s="3339"/>
      <c r="G16" s="3339"/>
      <c r="H16" s="3339"/>
      <c r="I16" s="3339"/>
      <c r="J16" s="3339"/>
      <c r="K16" s="3339"/>
      <c r="L16" s="3339"/>
      <c r="M16" s="3340"/>
      <c r="N16" s="2"/>
      <c r="O16" s="2"/>
    </row>
    <row r="17" spans="1:15" ht="15.75">
      <c r="A17" s="3380" t="s">
        <v>22</v>
      </c>
      <c r="B17" s="440" t="s">
        <v>144</v>
      </c>
      <c r="C17" s="3338" t="s">
        <v>306</v>
      </c>
      <c r="D17" s="3339"/>
      <c r="E17" s="3339"/>
      <c r="F17" s="3339"/>
      <c r="G17" s="3339"/>
      <c r="H17" s="3339"/>
      <c r="I17" s="3339"/>
      <c r="J17" s="3339"/>
      <c r="K17" s="3339"/>
      <c r="L17" s="3339"/>
      <c r="M17" s="3340"/>
      <c r="N17" s="2"/>
      <c r="O17" s="2"/>
    </row>
    <row r="18" spans="1:15" ht="15.75">
      <c r="A18" s="3381"/>
      <c r="B18" s="582" t="s">
        <v>110</v>
      </c>
      <c r="C18" s="3338" t="s">
        <v>368</v>
      </c>
      <c r="D18" s="3339"/>
      <c r="E18" s="3339"/>
      <c r="F18" s="3339"/>
      <c r="G18" s="3339"/>
      <c r="H18" s="3339"/>
      <c r="I18" s="3339"/>
      <c r="J18" s="3339"/>
      <c r="K18" s="3339"/>
      <c r="L18" s="3339"/>
      <c r="M18" s="3340"/>
      <c r="N18" s="2"/>
      <c r="O18" s="2"/>
    </row>
    <row r="19" spans="1:15" ht="15.75">
      <c r="A19" s="3381"/>
      <c r="B19" s="3341" t="s">
        <v>26</v>
      </c>
      <c r="C19" s="363"/>
      <c r="D19" s="380"/>
      <c r="E19" s="380"/>
      <c r="F19" s="380"/>
      <c r="G19" s="380"/>
      <c r="H19" s="380"/>
      <c r="I19" s="380"/>
      <c r="J19" s="380"/>
      <c r="K19" s="380"/>
      <c r="L19" s="380"/>
      <c r="M19" s="394"/>
      <c r="N19" s="2"/>
      <c r="O19" s="2"/>
    </row>
    <row r="20" spans="1:15" ht="15.75">
      <c r="A20" s="3381"/>
      <c r="B20" s="3362"/>
      <c r="C20" s="363"/>
      <c r="D20" s="352"/>
      <c r="E20" s="380"/>
      <c r="F20" s="352"/>
      <c r="G20" s="380"/>
      <c r="H20" s="352"/>
      <c r="I20" s="380"/>
      <c r="J20" s="352"/>
      <c r="K20" s="380"/>
      <c r="L20" s="380"/>
      <c r="M20" s="394"/>
      <c r="N20" s="2"/>
      <c r="O20" s="2"/>
    </row>
    <row r="21" spans="1:15" ht="15.75">
      <c r="A21" s="3381"/>
      <c r="B21" s="3362"/>
      <c r="C21" s="707" t="s">
        <v>27</v>
      </c>
      <c r="D21" s="364"/>
      <c r="E21" s="380" t="s">
        <v>28</v>
      </c>
      <c r="F21" s="364"/>
      <c r="G21" s="380" t="s">
        <v>29</v>
      </c>
      <c r="H21" s="364"/>
      <c r="I21" s="380" t="s">
        <v>30</v>
      </c>
      <c r="J21" s="364"/>
      <c r="K21" s="380"/>
      <c r="L21" s="380"/>
      <c r="M21" s="394"/>
      <c r="N21" s="2"/>
      <c r="O21" s="2"/>
    </row>
    <row r="22" spans="1:15" ht="15.75">
      <c r="A22" s="3381"/>
      <c r="B22" s="3362"/>
      <c r="C22" s="707" t="s">
        <v>32</v>
      </c>
      <c r="D22" s="364"/>
      <c r="E22" s="380" t="s">
        <v>33</v>
      </c>
      <c r="F22" s="364"/>
      <c r="G22" s="380" t="s">
        <v>34</v>
      </c>
      <c r="H22" s="364"/>
      <c r="I22" s="380"/>
      <c r="J22" s="380"/>
      <c r="K22" s="380"/>
      <c r="L22" s="380"/>
      <c r="M22" s="394"/>
      <c r="N22" s="2"/>
      <c r="O22" s="2"/>
    </row>
    <row r="23" spans="1:15" ht="15.75">
      <c r="A23" s="3381"/>
      <c r="B23" s="3362"/>
      <c r="C23" s="707" t="s">
        <v>147</v>
      </c>
      <c r="D23" s="364"/>
      <c r="E23" s="380" t="s">
        <v>148</v>
      </c>
      <c r="F23" s="364"/>
      <c r="G23" s="380"/>
      <c r="H23" s="380"/>
      <c r="I23" s="380"/>
      <c r="J23" s="380"/>
      <c r="K23" s="380"/>
      <c r="L23" s="380"/>
      <c r="M23" s="394"/>
      <c r="N23" s="2"/>
      <c r="O23" s="2"/>
    </row>
    <row r="24" spans="1:15" ht="15.75">
      <c r="A24" s="3381"/>
      <c r="B24" s="3362"/>
      <c r="C24" s="707" t="s">
        <v>38</v>
      </c>
      <c r="D24" s="364" t="s">
        <v>77</v>
      </c>
      <c r="E24" s="380" t="s">
        <v>39</v>
      </c>
      <c r="F24" s="3364" t="s">
        <v>369</v>
      </c>
      <c r="G24" s="3364"/>
      <c r="H24" s="360"/>
      <c r="I24" s="360"/>
      <c r="J24" s="360"/>
      <c r="K24" s="360"/>
      <c r="L24" s="360"/>
      <c r="M24" s="361"/>
      <c r="N24" s="2"/>
      <c r="O24" s="2"/>
    </row>
    <row r="25" spans="1:15" ht="15.75">
      <c r="A25" s="3381"/>
      <c r="B25" s="3362"/>
      <c r="C25" s="708"/>
      <c r="D25" s="352"/>
      <c r="E25" s="352"/>
      <c r="F25" s="352"/>
      <c r="G25" s="352"/>
      <c r="H25" s="352"/>
      <c r="I25" s="352"/>
      <c r="J25" s="352"/>
      <c r="K25" s="352"/>
      <c r="L25" s="352"/>
      <c r="M25" s="353"/>
      <c r="N25" s="2"/>
      <c r="O25" s="2"/>
    </row>
    <row r="26" spans="1:15" ht="15.75">
      <c r="A26" s="3381"/>
      <c r="B26" s="3362" t="s">
        <v>40</v>
      </c>
      <c r="C26" s="707"/>
      <c r="D26" s="380"/>
      <c r="E26" s="380"/>
      <c r="F26" s="380"/>
      <c r="G26" s="380"/>
      <c r="H26" s="380"/>
      <c r="I26" s="380"/>
      <c r="J26" s="380"/>
      <c r="K26" s="380"/>
      <c r="L26" s="355"/>
      <c r="M26" s="359"/>
      <c r="N26" s="2"/>
      <c r="O26" s="2"/>
    </row>
    <row r="27" spans="1:15" ht="15.75">
      <c r="A27" s="3381"/>
      <c r="B27" s="3362"/>
      <c r="C27" s="707" t="s">
        <v>41</v>
      </c>
      <c r="D27" s="365"/>
      <c r="E27" s="380"/>
      <c r="F27" s="380" t="s">
        <v>42</v>
      </c>
      <c r="G27" s="365"/>
      <c r="H27" s="380"/>
      <c r="I27" s="380" t="s">
        <v>43</v>
      </c>
      <c r="J27" s="365" t="s">
        <v>36</v>
      </c>
      <c r="K27" s="380"/>
      <c r="L27" s="355"/>
      <c r="M27" s="359"/>
      <c r="N27" s="2"/>
      <c r="O27" s="2"/>
    </row>
    <row r="28" spans="1:15" ht="15.75">
      <c r="A28" s="3381"/>
      <c r="B28" s="3362"/>
      <c r="C28" s="707" t="s">
        <v>44</v>
      </c>
      <c r="D28" s="366"/>
      <c r="E28" s="355"/>
      <c r="F28" s="380" t="s">
        <v>45</v>
      </c>
      <c r="G28" s="364"/>
      <c r="H28" s="355"/>
      <c r="I28" s="355"/>
      <c r="J28" s="355"/>
      <c r="K28" s="355"/>
      <c r="L28" s="355"/>
      <c r="M28" s="359"/>
      <c r="N28" s="2"/>
      <c r="O28" s="2"/>
    </row>
    <row r="29" spans="1:15" ht="15.75">
      <c r="A29" s="3381"/>
      <c r="B29" s="3362"/>
      <c r="C29" s="708"/>
      <c r="D29" s="352"/>
      <c r="E29" s="352"/>
      <c r="F29" s="352"/>
      <c r="G29" s="352"/>
      <c r="H29" s="352"/>
      <c r="I29" s="352"/>
      <c r="J29" s="352"/>
      <c r="K29" s="352"/>
      <c r="L29" s="360"/>
      <c r="M29" s="361"/>
      <c r="N29" s="2"/>
      <c r="O29" s="2"/>
    </row>
    <row r="30" spans="1:15" ht="15.75">
      <c r="A30" s="3381"/>
      <c r="B30" s="584" t="s">
        <v>46</v>
      </c>
      <c r="C30" s="707"/>
      <c r="D30" s="380"/>
      <c r="E30" s="380"/>
      <c r="F30" s="380"/>
      <c r="G30" s="380"/>
      <c r="H30" s="380"/>
      <c r="I30" s="380"/>
      <c r="J30" s="380"/>
      <c r="K30" s="380"/>
      <c r="L30" s="380"/>
      <c r="M30" s="394"/>
      <c r="N30" s="2"/>
      <c r="O30" s="2"/>
    </row>
    <row r="31" spans="1:15" ht="15.75">
      <c r="A31" s="3381"/>
      <c r="B31" s="584"/>
      <c r="C31" s="393" t="s">
        <v>47</v>
      </c>
      <c r="D31" s="367">
        <v>10</v>
      </c>
      <c r="E31" s="380"/>
      <c r="F31" s="355" t="s">
        <v>48</v>
      </c>
      <c r="G31" s="365">
        <v>2017</v>
      </c>
      <c r="H31" s="380"/>
      <c r="I31" s="355" t="s">
        <v>50</v>
      </c>
      <c r="J31" s="3367" t="s">
        <v>233</v>
      </c>
      <c r="K31" s="3339"/>
      <c r="L31" s="3339"/>
      <c r="M31" s="394"/>
      <c r="N31" s="2"/>
      <c r="O31" s="2"/>
    </row>
    <row r="32" spans="1:15" ht="15.75">
      <c r="A32" s="3381"/>
      <c r="B32" s="582"/>
      <c r="C32" s="708"/>
      <c r="D32" s="352"/>
      <c r="E32" s="352"/>
      <c r="F32" s="352"/>
      <c r="G32" s="352"/>
      <c r="H32" s="352"/>
      <c r="I32" s="352"/>
      <c r="J32" s="352"/>
      <c r="K32" s="352"/>
      <c r="L32" s="352"/>
      <c r="M32" s="353"/>
      <c r="N32" s="2"/>
      <c r="O32" s="2"/>
    </row>
    <row r="33" spans="1:15" ht="15.75">
      <c r="A33" s="3381"/>
      <c r="B33" s="3341" t="s">
        <v>53</v>
      </c>
      <c r="C33" s="368"/>
      <c r="D33" s="369"/>
      <c r="E33" s="369"/>
      <c r="F33" s="369"/>
      <c r="G33" s="369"/>
      <c r="H33" s="369"/>
      <c r="I33" s="369"/>
      <c r="J33" s="369"/>
      <c r="K33" s="369"/>
      <c r="L33" s="355"/>
      <c r="M33" s="359"/>
      <c r="N33" s="2"/>
      <c r="O33" s="2"/>
    </row>
    <row r="34" spans="1:15" ht="15.75">
      <c r="A34" s="3381"/>
      <c r="B34" s="3362"/>
      <c r="C34" s="707" t="s">
        <v>54</v>
      </c>
      <c r="D34" s="397">
        <v>2018</v>
      </c>
      <c r="E34" s="369"/>
      <c r="F34" s="380" t="s">
        <v>55</v>
      </c>
      <c r="G34" s="379">
        <v>2028</v>
      </c>
      <c r="H34" s="369"/>
      <c r="I34" s="355"/>
      <c r="J34" s="369"/>
      <c r="K34" s="369"/>
      <c r="L34" s="355"/>
      <c r="M34" s="359"/>
      <c r="N34" s="2"/>
      <c r="O34" s="2"/>
    </row>
    <row r="35" spans="1:15" ht="16.5" thickBot="1">
      <c r="A35" s="3381"/>
      <c r="B35" s="3362"/>
      <c r="C35" s="707"/>
      <c r="D35" s="380"/>
      <c r="E35" s="369"/>
      <c r="F35" s="380"/>
      <c r="G35" s="369"/>
      <c r="H35" s="369"/>
      <c r="I35" s="355"/>
      <c r="J35" s="369"/>
      <c r="K35" s="369"/>
      <c r="L35" s="355"/>
      <c r="M35" s="359"/>
      <c r="N35" s="2"/>
      <c r="O35" s="2"/>
    </row>
    <row r="36" spans="1:15" ht="15.75">
      <c r="A36" s="3381"/>
      <c r="B36" s="3362" t="s">
        <v>56</v>
      </c>
      <c r="C36" s="370"/>
      <c r="D36" s="371"/>
      <c r="E36" s="371"/>
      <c r="F36" s="371"/>
      <c r="G36" s="371"/>
      <c r="H36" s="371"/>
      <c r="I36" s="371"/>
      <c r="J36" s="371"/>
      <c r="K36" s="371"/>
      <c r="L36" s="371"/>
      <c r="M36" s="372"/>
      <c r="N36" s="2"/>
      <c r="O36" s="2"/>
    </row>
    <row r="37" spans="1:15" ht="15.75">
      <c r="A37" s="3381"/>
      <c r="B37" s="3362"/>
      <c r="C37" s="707"/>
      <c r="D37" s="380"/>
      <c r="E37" s="3354" t="s">
        <v>57</v>
      </c>
      <c r="F37" s="3354"/>
      <c r="G37" s="3354" t="s">
        <v>58</v>
      </c>
      <c r="H37" s="3354"/>
      <c r="I37" s="3354" t="s">
        <v>59</v>
      </c>
      <c r="J37" s="3354"/>
      <c r="K37" s="3364" t="s">
        <v>60</v>
      </c>
      <c r="L37" s="3364"/>
      <c r="M37" s="353" t="s">
        <v>61</v>
      </c>
      <c r="N37" s="2"/>
      <c r="O37" s="2"/>
    </row>
    <row r="38" spans="1:15" ht="15.95" customHeight="1">
      <c r="A38" s="3381"/>
      <c r="B38" s="3362"/>
      <c r="C38" s="707"/>
      <c r="D38" s="380"/>
      <c r="E38" s="3339">
        <v>10</v>
      </c>
      <c r="F38" s="3339"/>
      <c r="G38" s="3339">
        <v>10</v>
      </c>
      <c r="H38" s="3339"/>
      <c r="I38" s="3339">
        <v>10</v>
      </c>
      <c r="J38" s="3339"/>
      <c r="K38" s="3339">
        <v>10</v>
      </c>
      <c r="L38" s="3339"/>
      <c r="M38" s="353">
        <v>10</v>
      </c>
      <c r="N38" s="2"/>
      <c r="O38" s="2"/>
    </row>
    <row r="39" spans="1:15" ht="15.95" customHeight="1">
      <c r="A39" s="3381"/>
      <c r="B39" s="3362"/>
      <c r="C39" s="707"/>
      <c r="D39" s="380"/>
      <c r="E39" s="3339" t="s">
        <v>62</v>
      </c>
      <c r="F39" s="3339"/>
      <c r="G39" s="3339" t="s">
        <v>63</v>
      </c>
      <c r="H39" s="3339"/>
      <c r="I39" s="3359" t="s">
        <v>64</v>
      </c>
      <c r="J39" s="3359"/>
      <c r="K39" s="3359" t="s">
        <v>65</v>
      </c>
      <c r="L39" s="3359"/>
      <c r="M39" s="361" t="s">
        <v>66</v>
      </c>
      <c r="N39" s="2"/>
      <c r="O39" s="2"/>
    </row>
    <row r="40" spans="1:15" ht="15.95" customHeight="1">
      <c r="A40" s="3381"/>
      <c r="B40" s="3362"/>
      <c r="C40" s="707"/>
      <c r="D40" s="380"/>
      <c r="E40" s="3339">
        <v>10</v>
      </c>
      <c r="F40" s="3339"/>
      <c r="G40" s="3339">
        <v>10</v>
      </c>
      <c r="H40" s="3339"/>
      <c r="I40" s="3339">
        <v>10</v>
      </c>
      <c r="J40" s="3339"/>
      <c r="K40" s="3339">
        <v>10</v>
      </c>
      <c r="L40" s="3339"/>
      <c r="M40" s="353">
        <v>10</v>
      </c>
      <c r="N40" s="2"/>
      <c r="O40" s="2"/>
    </row>
    <row r="41" spans="1:15" ht="15.95" customHeight="1">
      <c r="A41" s="3381"/>
      <c r="B41" s="3362"/>
      <c r="C41" s="707"/>
      <c r="D41" s="380"/>
      <c r="E41" s="3339">
        <v>10</v>
      </c>
      <c r="F41" s="3339"/>
      <c r="G41" s="3339">
        <v>120</v>
      </c>
      <c r="H41" s="3339"/>
      <c r="I41" s="373"/>
      <c r="J41" s="374"/>
      <c r="K41" s="373"/>
      <c r="L41" s="374"/>
      <c r="M41" s="375"/>
      <c r="N41" s="2"/>
      <c r="O41" s="2"/>
    </row>
    <row r="42" spans="1:15" ht="15.75">
      <c r="A42" s="3381"/>
      <c r="B42" s="3362"/>
      <c r="C42" s="707"/>
      <c r="D42" s="380"/>
      <c r="E42" s="380"/>
      <c r="F42" s="380"/>
      <c r="G42" s="380"/>
      <c r="H42" s="380"/>
      <c r="I42" s="380"/>
      <c r="J42" s="380"/>
      <c r="K42" s="380"/>
      <c r="L42" s="380"/>
      <c r="M42" s="394"/>
      <c r="N42" s="2"/>
      <c r="O42" s="2"/>
    </row>
    <row r="43" spans="1:15" ht="16.5" thickBot="1">
      <c r="A43" s="3381"/>
      <c r="B43" s="3342"/>
      <c r="C43" s="363"/>
      <c r="D43" s="355"/>
      <c r="E43" s="355"/>
      <c r="F43" s="355"/>
      <c r="G43" s="355"/>
      <c r="H43" s="355"/>
      <c r="I43" s="355"/>
      <c r="J43" s="355"/>
      <c r="K43" s="355"/>
      <c r="L43" s="355"/>
      <c r="M43" s="359"/>
      <c r="N43" s="2"/>
      <c r="O43" s="2"/>
    </row>
    <row r="44" spans="1:15" ht="15.75">
      <c r="A44" s="3381"/>
      <c r="B44" s="3341" t="s">
        <v>73</v>
      </c>
      <c r="C44" s="370"/>
      <c r="D44" s="371"/>
      <c r="E44" s="371"/>
      <c r="F44" s="371"/>
      <c r="G44" s="371"/>
      <c r="H44" s="371"/>
      <c r="I44" s="371"/>
      <c r="J44" s="371"/>
      <c r="K44" s="371"/>
      <c r="L44" s="398"/>
      <c r="M44" s="399"/>
      <c r="N44" s="2"/>
      <c r="O44" s="2"/>
    </row>
    <row r="45" spans="1:15" ht="15.75">
      <c r="A45" s="3381"/>
      <c r="B45" s="3362"/>
      <c r="C45" s="363"/>
      <c r="D45" s="380" t="s">
        <v>158</v>
      </c>
      <c r="E45" s="352" t="s">
        <v>75</v>
      </c>
      <c r="F45" s="3383" t="s">
        <v>76</v>
      </c>
      <c r="G45" s="3345"/>
      <c r="H45" s="3353"/>
      <c r="I45" s="3353"/>
      <c r="J45" s="3353"/>
      <c r="K45" s="380" t="s">
        <v>159</v>
      </c>
      <c r="L45" s="3373"/>
      <c r="M45" s="3374"/>
      <c r="N45" s="2"/>
      <c r="O45" s="2"/>
    </row>
    <row r="46" spans="1:15" ht="15.75">
      <c r="A46" s="3381"/>
      <c r="B46" s="3362"/>
      <c r="C46" s="363"/>
      <c r="D46" s="379"/>
      <c r="E46" s="376" t="s">
        <v>77</v>
      </c>
      <c r="F46" s="3383"/>
      <c r="G46" s="3371"/>
      <c r="H46" s="3372"/>
      <c r="I46" s="3372"/>
      <c r="J46" s="3372"/>
      <c r="K46" s="355"/>
      <c r="L46" s="3375"/>
      <c r="M46" s="3376"/>
      <c r="N46" s="2"/>
      <c r="O46" s="2"/>
    </row>
    <row r="47" spans="1:15" ht="15.75">
      <c r="A47" s="3381"/>
      <c r="B47" s="3362"/>
      <c r="C47" s="363"/>
      <c r="D47" s="355"/>
      <c r="E47" s="355"/>
      <c r="F47" s="355"/>
      <c r="G47" s="355"/>
      <c r="H47" s="355"/>
      <c r="I47" s="355"/>
      <c r="J47" s="355"/>
      <c r="K47" s="355"/>
      <c r="L47" s="355"/>
      <c r="M47" s="359"/>
      <c r="N47" s="2"/>
      <c r="O47" s="2"/>
    </row>
    <row r="48" spans="1:15" ht="96" customHeight="1">
      <c r="A48" s="3381"/>
      <c r="B48" s="582" t="s">
        <v>78</v>
      </c>
      <c r="C48" s="3338" t="s">
        <v>370</v>
      </c>
      <c r="D48" s="3339"/>
      <c r="E48" s="3339"/>
      <c r="F48" s="3339"/>
      <c r="G48" s="3339"/>
      <c r="H48" s="3339"/>
      <c r="I48" s="3339"/>
      <c r="J48" s="3339"/>
      <c r="K48" s="3339"/>
      <c r="L48" s="3339"/>
      <c r="M48" s="3340"/>
      <c r="N48" s="2"/>
      <c r="O48" s="2"/>
    </row>
    <row r="49" spans="1:15" ht="15.75">
      <c r="A49" s="3381"/>
      <c r="B49" s="582" t="s">
        <v>79</v>
      </c>
      <c r="C49" s="3338" t="s">
        <v>371</v>
      </c>
      <c r="D49" s="3339"/>
      <c r="E49" s="3339"/>
      <c r="F49" s="3339"/>
      <c r="G49" s="3339"/>
      <c r="H49" s="3339"/>
      <c r="I49" s="3339"/>
      <c r="J49" s="3339"/>
      <c r="K49" s="3339"/>
      <c r="L49" s="3339"/>
      <c r="M49" s="3340"/>
      <c r="N49" s="2"/>
      <c r="O49" s="2"/>
    </row>
    <row r="50" spans="1:15" ht="15.75">
      <c r="A50" s="3381"/>
      <c r="B50" s="582" t="s">
        <v>80</v>
      </c>
      <c r="C50" s="708">
        <v>30</v>
      </c>
      <c r="D50" s="352"/>
      <c r="E50" s="352"/>
      <c r="F50" s="352"/>
      <c r="G50" s="352"/>
      <c r="H50" s="352"/>
      <c r="I50" s="352"/>
      <c r="J50" s="352"/>
      <c r="K50" s="352"/>
      <c r="L50" s="352"/>
      <c r="M50" s="353"/>
      <c r="N50" s="2"/>
      <c r="O50" s="2"/>
    </row>
    <row r="51" spans="1:15" ht="15.75">
      <c r="A51" s="3382"/>
      <c r="B51" s="582" t="s">
        <v>81</v>
      </c>
      <c r="C51" s="3338">
        <v>2017</v>
      </c>
      <c r="D51" s="3339"/>
      <c r="E51" s="3339"/>
      <c r="F51" s="3339"/>
      <c r="G51" s="3339"/>
      <c r="H51" s="3339"/>
      <c r="I51" s="3339"/>
      <c r="J51" s="3339"/>
      <c r="K51" s="3339"/>
      <c r="L51" s="3339"/>
      <c r="M51" s="3340"/>
      <c r="N51" s="2"/>
      <c r="O51" s="2"/>
    </row>
    <row r="52" spans="1:15" ht="15.75">
      <c r="A52" s="3335" t="s">
        <v>82</v>
      </c>
      <c r="B52" s="708" t="s">
        <v>83</v>
      </c>
      <c r="C52" s="3338" t="s">
        <v>372</v>
      </c>
      <c r="D52" s="3339"/>
      <c r="E52" s="3339"/>
      <c r="F52" s="3339"/>
      <c r="G52" s="3339"/>
      <c r="H52" s="3339"/>
      <c r="I52" s="3339"/>
      <c r="J52" s="3339"/>
      <c r="K52" s="3339"/>
      <c r="L52" s="3339"/>
      <c r="M52" s="3340"/>
      <c r="N52" s="2"/>
      <c r="O52" s="2"/>
    </row>
    <row r="53" spans="1:15" ht="15.75">
      <c r="A53" s="3336"/>
      <c r="B53" s="708" t="s">
        <v>85</v>
      </c>
      <c r="C53" s="3338" t="s">
        <v>373</v>
      </c>
      <c r="D53" s="3339"/>
      <c r="E53" s="3339"/>
      <c r="F53" s="3339"/>
      <c r="G53" s="3339"/>
      <c r="H53" s="3339"/>
      <c r="I53" s="3339"/>
      <c r="J53" s="3339"/>
      <c r="K53" s="3339"/>
      <c r="L53" s="3339"/>
      <c r="M53" s="3340"/>
      <c r="N53" s="2"/>
      <c r="O53" s="2"/>
    </row>
    <row r="54" spans="1:15" ht="15.75">
      <c r="A54" s="3336"/>
      <c r="B54" s="708" t="s">
        <v>87</v>
      </c>
      <c r="C54" s="3338" t="s">
        <v>240</v>
      </c>
      <c r="D54" s="3339"/>
      <c r="E54" s="3339"/>
      <c r="F54" s="3339"/>
      <c r="G54" s="3339"/>
      <c r="H54" s="3339"/>
      <c r="I54" s="3339"/>
      <c r="J54" s="3339"/>
      <c r="K54" s="3339"/>
      <c r="L54" s="3339"/>
      <c r="M54" s="3340"/>
      <c r="N54" s="2"/>
      <c r="O54" s="2"/>
    </row>
    <row r="55" spans="1:15" ht="15.75">
      <c r="A55" s="3336"/>
      <c r="B55" s="708" t="s">
        <v>89</v>
      </c>
      <c r="C55" s="3338" t="s">
        <v>374</v>
      </c>
      <c r="D55" s="3339"/>
      <c r="E55" s="3339"/>
      <c r="F55" s="3339"/>
      <c r="G55" s="3339"/>
      <c r="H55" s="3339"/>
      <c r="I55" s="3339"/>
      <c r="J55" s="3339"/>
      <c r="K55" s="3339"/>
      <c r="L55" s="3339"/>
      <c r="M55" s="3340"/>
      <c r="N55" s="2"/>
      <c r="O55" s="2"/>
    </row>
    <row r="56" spans="1:15" ht="15.75">
      <c r="A56" s="3336"/>
      <c r="B56" s="708" t="s">
        <v>91</v>
      </c>
      <c r="C56" s="3377" t="s">
        <v>375</v>
      </c>
      <c r="D56" s="3378"/>
      <c r="E56" s="3378"/>
      <c r="F56" s="3378"/>
      <c r="G56" s="3378"/>
      <c r="H56" s="3378"/>
      <c r="I56" s="3378"/>
      <c r="J56" s="3378"/>
      <c r="K56" s="3378"/>
      <c r="L56" s="3378"/>
      <c r="M56" s="3379"/>
      <c r="N56" s="2"/>
      <c r="O56" s="2"/>
    </row>
    <row r="57" spans="1:15" ht="15.75">
      <c r="A57" s="3337"/>
      <c r="B57" s="708" t="s">
        <v>93</v>
      </c>
      <c r="C57" s="3338">
        <v>3407666</v>
      </c>
      <c r="D57" s="3339"/>
      <c r="E57" s="3339"/>
      <c r="F57" s="3339"/>
      <c r="G57" s="3339"/>
      <c r="H57" s="3339"/>
      <c r="I57" s="3339"/>
      <c r="J57" s="3339"/>
      <c r="K57" s="3339"/>
      <c r="L57" s="3339"/>
      <c r="M57" s="3340"/>
      <c r="N57" s="2"/>
      <c r="O57" s="2"/>
    </row>
    <row r="58" spans="1:15" ht="126.95" customHeight="1">
      <c r="A58" s="3335" t="s">
        <v>95</v>
      </c>
      <c r="B58" s="350" t="s">
        <v>96</v>
      </c>
      <c r="C58" s="3338" t="s">
        <v>248</v>
      </c>
      <c r="D58" s="3339"/>
      <c r="E58" s="3339"/>
      <c r="F58" s="3339"/>
      <c r="G58" s="3339"/>
      <c r="H58" s="3339"/>
      <c r="I58" s="3339"/>
      <c r="J58" s="3339"/>
      <c r="K58" s="3339"/>
      <c r="L58" s="3339"/>
      <c r="M58" s="3340"/>
      <c r="N58" s="2"/>
      <c r="O58" s="2"/>
    </row>
    <row r="59" spans="1:15" ht="15.95" customHeight="1">
      <c r="A59" s="3336"/>
      <c r="B59" s="350" t="s">
        <v>98</v>
      </c>
      <c r="C59" s="3338" t="s">
        <v>99</v>
      </c>
      <c r="D59" s="3339"/>
      <c r="E59" s="3339"/>
      <c r="F59" s="3339"/>
      <c r="G59" s="3339"/>
      <c r="H59" s="3339"/>
      <c r="I59" s="3339"/>
      <c r="J59" s="3339"/>
      <c r="K59" s="3339"/>
      <c r="L59" s="3339"/>
      <c r="M59" s="3340"/>
      <c r="N59" s="2"/>
      <c r="O59" s="2"/>
    </row>
    <row r="60" spans="1:15" ht="16.5" thickBot="1">
      <c r="A60" s="3384"/>
      <c r="B60" s="441" t="s">
        <v>12</v>
      </c>
      <c r="C60" s="3385" t="s">
        <v>240</v>
      </c>
      <c r="D60" s="3386"/>
      <c r="E60" s="3386"/>
      <c r="F60" s="3386"/>
      <c r="G60" s="3386"/>
      <c r="H60" s="3386"/>
      <c r="I60" s="3386"/>
      <c r="J60" s="3386"/>
      <c r="K60" s="3386"/>
      <c r="L60" s="3386"/>
      <c r="M60" s="3387"/>
      <c r="N60" s="2"/>
      <c r="O60" s="2"/>
    </row>
    <row r="61" spans="1:15" ht="16.5" thickBot="1">
      <c r="A61" s="442" t="s">
        <v>100</v>
      </c>
      <c r="B61" s="400"/>
      <c r="C61" s="3388"/>
      <c r="D61" s="3389"/>
      <c r="E61" s="3389"/>
      <c r="F61" s="3389"/>
      <c r="G61" s="3389"/>
      <c r="H61" s="3389"/>
      <c r="I61" s="3389"/>
      <c r="J61" s="3389"/>
      <c r="K61" s="3389"/>
      <c r="L61" s="3389"/>
      <c r="M61" s="3390"/>
      <c r="N61" s="2"/>
      <c r="O61" s="2"/>
    </row>
    <row r="62" spans="1:15" ht="15.75">
      <c r="A62" s="2"/>
      <c r="B62" s="64"/>
      <c r="C62" s="2"/>
      <c r="D62" s="2"/>
      <c r="E62" s="2"/>
      <c r="F62" s="2"/>
      <c r="G62" s="2"/>
      <c r="H62" s="2"/>
      <c r="I62" s="2"/>
      <c r="J62" s="2"/>
      <c r="K62" s="2"/>
      <c r="L62" s="2"/>
      <c r="M62" s="2"/>
      <c r="N62" s="2"/>
      <c r="O62" s="2"/>
    </row>
  </sheetData>
  <mergeCells count="77">
    <mergeCell ref="A58:A60"/>
    <mergeCell ref="C58:M58"/>
    <mergeCell ref="C59:M59"/>
    <mergeCell ref="C60:M60"/>
    <mergeCell ref="C61:M61"/>
    <mergeCell ref="C51:M51"/>
    <mergeCell ref="A52:A57"/>
    <mergeCell ref="C52:M52"/>
    <mergeCell ref="C53:M53"/>
    <mergeCell ref="C54:M54"/>
    <mergeCell ref="C55:M55"/>
    <mergeCell ref="C56:M56"/>
    <mergeCell ref="C57:M57"/>
    <mergeCell ref="A17:A51"/>
    <mergeCell ref="C17:M17"/>
    <mergeCell ref="C18:M18"/>
    <mergeCell ref="B19:B25"/>
    <mergeCell ref="F24:G24"/>
    <mergeCell ref="B26:B29"/>
    <mergeCell ref="B44:B47"/>
    <mergeCell ref="F45:F46"/>
    <mergeCell ref="G45:J46"/>
    <mergeCell ref="C48:M48"/>
    <mergeCell ref="C49:M49"/>
    <mergeCell ref="K38:L38"/>
    <mergeCell ref="L45:M46"/>
    <mergeCell ref="E39:F39"/>
    <mergeCell ref="G39:H39"/>
    <mergeCell ref="I39:J39"/>
    <mergeCell ref="K39:L39"/>
    <mergeCell ref="E40:F40"/>
    <mergeCell ref="G40:H40"/>
    <mergeCell ref="I40:J40"/>
    <mergeCell ref="K40:L40"/>
    <mergeCell ref="E41:F41"/>
    <mergeCell ref="G41:H41"/>
    <mergeCell ref="J31:L31"/>
    <mergeCell ref="B33:B35"/>
    <mergeCell ref="B36:B43"/>
    <mergeCell ref="E37:F37"/>
    <mergeCell ref="C13:M13"/>
    <mergeCell ref="C14:M14"/>
    <mergeCell ref="B15:B16"/>
    <mergeCell ref="C15:D15"/>
    <mergeCell ref="F15:M15"/>
    <mergeCell ref="C16:M16"/>
    <mergeCell ref="G37:H37"/>
    <mergeCell ref="I37:J37"/>
    <mergeCell ref="K37:L37"/>
    <mergeCell ref="E38:F38"/>
    <mergeCell ref="G38:H38"/>
    <mergeCell ref="I38:J38"/>
    <mergeCell ref="N4:N5"/>
    <mergeCell ref="O4:O5"/>
    <mergeCell ref="C8:D8"/>
    <mergeCell ref="I8:M8"/>
    <mergeCell ref="B9:B11"/>
    <mergeCell ref="C10:D10"/>
    <mergeCell ref="F10:G10"/>
    <mergeCell ref="I10:J10"/>
    <mergeCell ref="C11:D11"/>
    <mergeCell ref="F11:G11"/>
    <mergeCell ref="I11:J11"/>
    <mergeCell ref="F5:G5"/>
    <mergeCell ref="A2:A16"/>
    <mergeCell ref="C3:M3"/>
    <mergeCell ref="B4:B5"/>
    <mergeCell ref="C4:C5"/>
    <mergeCell ref="D4:D5"/>
    <mergeCell ref="E4:E5"/>
    <mergeCell ref="F4:G4"/>
    <mergeCell ref="H4:H5"/>
    <mergeCell ref="I4:I5"/>
    <mergeCell ref="J4:J5"/>
    <mergeCell ref="K4:K5"/>
    <mergeCell ref="L4:L5"/>
    <mergeCell ref="M4:M5"/>
  </mergeCells>
  <hyperlinks>
    <hyperlink ref="C56" r:id="rId1" display="mailto:rvillamizar@veeduriadistrital.gov.co"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8" tint="0.59999389629810485"/>
  </sheetPr>
  <dimension ref="A1:O61"/>
  <sheetViews>
    <sheetView showGridLines="0" workbookViewId="0">
      <selection activeCell="B1" sqref="B1"/>
    </sheetView>
  </sheetViews>
  <sheetFormatPr baseColWidth="10" defaultColWidth="11.42578125" defaultRowHeight="15.75"/>
  <cols>
    <col min="1" max="1" width="21.42578125" style="443" customWidth="1"/>
    <col min="2" max="2" width="35.7109375" style="452" customWidth="1"/>
    <col min="3" max="13" width="14.28515625" style="443" customWidth="1"/>
    <col min="14" max="14" width="5.140625" style="443" customWidth="1"/>
    <col min="15" max="16384" width="11.42578125" style="443"/>
  </cols>
  <sheetData>
    <row r="1" spans="1:15" ht="22.5" customHeight="1" thickBot="1">
      <c r="A1" s="2135"/>
      <c r="B1" s="2136" t="s">
        <v>437</v>
      </c>
      <c r="C1" s="2137"/>
      <c r="D1" s="2137"/>
      <c r="E1" s="2137"/>
      <c r="F1" s="2137"/>
      <c r="G1" s="2137"/>
      <c r="H1" s="2137"/>
      <c r="I1" s="2137"/>
      <c r="J1" s="2137"/>
      <c r="K1" s="2137"/>
      <c r="L1" s="2137"/>
      <c r="M1" s="2138"/>
    </row>
    <row r="2" spans="1:15" ht="22.5" customHeight="1">
      <c r="A2" s="3394" t="s">
        <v>0</v>
      </c>
      <c r="B2" s="2085" t="s">
        <v>1</v>
      </c>
      <c r="C2" s="3395" t="s">
        <v>377</v>
      </c>
      <c r="D2" s="3396"/>
      <c r="E2" s="3396"/>
      <c r="F2" s="3396"/>
      <c r="G2" s="3396"/>
      <c r="H2" s="3396"/>
      <c r="I2" s="3396"/>
      <c r="J2" s="3396"/>
      <c r="K2" s="3396"/>
      <c r="L2" s="3396"/>
      <c r="M2" s="3397"/>
    </row>
    <row r="3" spans="1:15" ht="38.25" customHeight="1">
      <c r="A3" s="3122"/>
      <c r="B3" s="251" t="s">
        <v>3</v>
      </c>
      <c r="C3" s="3054" t="s">
        <v>102</v>
      </c>
      <c r="D3" s="3055"/>
      <c r="E3" s="3055"/>
      <c r="F3" s="3055"/>
      <c r="G3" s="3055"/>
      <c r="H3" s="3055"/>
      <c r="I3" s="3055"/>
      <c r="J3" s="3055"/>
      <c r="K3" s="3055"/>
      <c r="L3" s="3055"/>
      <c r="M3" s="3056"/>
    </row>
    <row r="4" spans="1:15" s="714" customFormat="1" ht="22.5" customHeight="1">
      <c r="A4" s="3122"/>
      <c r="B4" s="717" t="s">
        <v>131</v>
      </c>
      <c r="C4" s="2172" t="s">
        <v>158</v>
      </c>
      <c r="D4" s="719"/>
      <c r="E4" s="720"/>
      <c r="F4" s="2843" t="s">
        <v>1668</v>
      </c>
      <c r="G4" s="2888"/>
      <c r="H4" s="721">
        <v>431</v>
      </c>
      <c r="I4" s="1850"/>
      <c r="J4" s="1850"/>
      <c r="K4" s="1850"/>
      <c r="L4" s="1850"/>
      <c r="M4" s="1851"/>
      <c r="O4" s="1864"/>
    </row>
    <row r="5" spans="1:15" ht="22.5" customHeight="1">
      <c r="A5" s="3122"/>
      <c r="B5" s="72" t="s">
        <v>7</v>
      </c>
      <c r="C5" s="3054" t="s">
        <v>195</v>
      </c>
      <c r="D5" s="3055"/>
      <c r="E5" s="3055"/>
      <c r="F5" s="3055"/>
      <c r="G5" s="3055"/>
      <c r="H5" s="3055"/>
      <c r="I5" s="3055"/>
      <c r="J5" s="3055"/>
      <c r="K5" s="3055"/>
      <c r="L5" s="3055"/>
      <c r="M5" s="3056"/>
    </row>
    <row r="6" spans="1:15" ht="22.5" customHeight="1">
      <c r="A6" s="3122"/>
      <c r="B6" s="72" t="s">
        <v>9</v>
      </c>
      <c r="C6" s="3054" t="s">
        <v>195</v>
      </c>
      <c r="D6" s="3055"/>
      <c r="E6" s="3055"/>
      <c r="F6" s="3055"/>
      <c r="G6" s="3055"/>
      <c r="H6" s="3055"/>
      <c r="I6" s="3055"/>
      <c r="J6" s="3055"/>
      <c r="K6" s="3055"/>
      <c r="L6" s="3055"/>
      <c r="M6" s="3056"/>
    </row>
    <row r="7" spans="1:15" ht="22.5" customHeight="1">
      <c r="A7" s="3122"/>
      <c r="B7" s="251" t="s">
        <v>11</v>
      </c>
      <c r="C7" s="135" t="s">
        <v>105</v>
      </c>
      <c r="D7" s="3398"/>
      <c r="E7" s="3398"/>
      <c r="F7" s="3398"/>
      <c r="G7" s="3399"/>
      <c r="H7" s="70" t="s">
        <v>12</v>
      </c>
      <c r="I7" s="139" t="s">
        <v>107</v>
      </c>
      <c r="J7" s="1203"/>
      <c r="K7" s="1203"/>
      <c r="L7" s="1203"/>
      <c r="M7" s="2140"/>
    </row>
    <row r="8" spans="1:15">
      <c r="A8" s="3122"/>
      <c r="B8" s="3046" t="s">
        <v>13</v>
      </c>
      <c r="C8" s="2141"/>
      <c r="D8" s="2142"/>
      <c r="E8" s="2142"/>
      <c r="F8" s="2142"/>
      <c r="G8" s="2142"/>
      <c r="H8" s="2142"/>
      <c r="I8" s="2142"/>
      <c r="J8" s="2142"/>
      <c r="K8" s="2142"/>
      <c r="L8" s="2143"/>
      <c r="M8" s="2144"/>
    </row>
    <row r="9" spans="1:15">
      <c r="A9" s="3122"/>
      <c r="B9" s="3047"/>
      <c r="C9" s="3400" t="s">
        <v>378</v>
      </c>
      <c r="D9" s="3400"/>
      <c r="E9" s="445"/>
      <c r="F9" s="3400"/>
      <c r="G9" s="3400"/>
      <c r="H9" s="445"/>
      <c r="I9" s="3400"/>
      <c r="J9" s="3400"/>
      <c r="K9" s="445"/>
      <c r="M9" s="444"/>
    </row>
    <row r="10" spans="1:15">
      <c r="A10" s="3122"/>
      <c r="B10" s="3048"/>
      <c r="C10" s="3401" t="s">
        <v>17</v>
      </c>
      <c r="D10" s="3401"/>
      <c r="E10" s="445"/>
      <c r="F10" s="3401" t="s">
        <v>17</v>
      </c>
      <c r="G10" s="3401"/>
      <c r="H10" s="445"/>
      <c r="I10" s="3401" t="s">
        <v>17</v>
      </c>
      <c r="J10" s="3401"/>
      <c r="K10" s="445"/>
      <c r="M10" s="444"/>
    </row>
    <row r="11" spans="1:15" ht="45" customHeight="1">
      <c r="A11" s="3122"/>
      <c r="B11" s="251" t="s">
        <v>440</v>
      </c>
      <c r="C11" s="3391" t="s">
        <v>1828</v>
      </c>
      <c r="D11" s="3392"/>
      <c r="E11" s="3392"/>
      <c r="F11" s="3392"/>
      <c r="G11" s="3392"/>
      <c r="H11" s="3392"/>
      <c r="I11" s="3392"/>
      <c r="J11" s="3392"/>
      <c r="K11" s="3392"/>
      <c r="L11" s="3392"/>
      <c r="M11" s="3393"/>
    </row>
    <row r="12" spans="1:15" ht="248.25" customHeight="1">
      <c r="A12" s="3122"/>
      <c r="B12" s="251" t="s">
        <v>379</v>
      </c>
      <c r="C12" s="3288" t="s">
        <v>1826</v>
      </c>
      <c r="D12" s="3289"/>
      <c r="E12" s="3289"/>
      <c r="F12" s="3289"/>
      <c r="G12" s="3289"/>
      <c r="H12" s="3289"/>
      <c r="I12" s="3289"/>
      <c r="J12" s="3289"/>
      <c r="K12" s="3289"/>
      <c r="L12" s="3289"/>
      <c r="M12" s="3290"/>
      <c r="N12" s="446"/>
    </row>
    <row r="13" spans="1:15" ht="45" customHeight="1">
      <c r="A13" s="3122"/>
      <c r="B13" s="251" t="s">
        <v>19</v>
      </c>
      <c r="C13" s="3059" t="s">
        <v>108</v>
      </c>
      <c r="D13" s="3060"/>
      <c r="E13" s="3060"/>
      <c r="F13" s="3060"/>
      <c r="G13" s="3060"/>
      <c r="H13" s="3060"/>
      <c r="I13" s="3060"/>
      <c r="J13" s="3060"/>
      <c r="K13" s="3060"/>
      <c r="L13" s="3060"/>
      <c r="M13" s="3062"/>
    </row>
    <row r="14" spans="1:15" s="714" customFormat="1" ht="45" customHeight="1">
      <c r="A14" s="3122"/>
      <c r="B14" s="745" t="s">
        <v>140</v>
      </c>
      <c r="C14" s="3018" t="s">
        <v>219</v>
      </c>
      <c r="D14" s="2926"/>
      <c r="E14" s="742" t="s">
        <v>142</v>
      </c>
      <c r="F14" s="3019" t="s">
        <v>220</v>
      </c>
      <c r="G14" s="2862"/>
      <c r="H14" s="2862"/>
      <c r="I14" s="2862"/>
      <c r="J14" s="2862"/>
      <c r="K14" s="2862"/>
      <c r="L14" s="2862"/>
      <c r="M14" s="2863"/>
      <c r="O14" s="1864"/>
    </row>
    <row r="15" spans="1:15" s="1848" customFormat="1" ht="22.5" customHeight="1">
      <c r="A15" s="3407"/>
      <c r="B15" s="745" t="s">
        <v>144</v>
      </c>
      <c r="C15" s="3015" t="s">
        <v>1827</v>
      </c>
      <c r="D15" s="3016"/>
      <c r="E15" s="3016"/>
      <c r="F15" s="3016"/>
      <c r="G15" s="3016"/>
      <c r="H15" s="3016"/>
      <c r="I15" s="3016"/>
      <c r="J15" s="3016"/>
      <c r="K15" s="3016"/>
      <c r="L15" s="3016"/>
      <c r="M15" s="3017"/>
      <c r="N15" s="1847"/>
      <c r="O15" s="1864"/>
    </row>
    <row r="16" spans="1:15" ht="22.5" customHeight="1">
      <c r="A16" s="3407"/>
      <c r="B16" s="251" t="s">
        <v>110</v>
      </c>
      <c r="C16" s="3288" t="s">
        <v>380</v>
      </c>
      <c r="D16" s="3289"/>
      <c r="E16" s="3289"/>
      <c r="F16" s="3289"/>
      <c r="G16" s="3289"/>
      <c r="H16" s="3289"/>
      <c r="I16" s="3289"/>
      <c r="J16" s="3289"/>
      <c r="K16" s="3289"/>
      <c r="L16" s="3289"/>
      <c r="M16" s="77"/>
      <c r="N16" s="446"/>
    </row>
    <row r="17" spans="1:15" ht="8.25" customHeight="1">
      <c r="A17" s="3407"/>
      <c r="B17" s="3046" t="s">
        <v>26</v>
      </c>
      <c r="C17" s="78"/>
      <c r="D17" s="466"/>
      <c r="E17" s="466"/>
      <c r="F17" s="466"/>
      <c r="G17" s="466"/>
      <c r="H17" s="466"/>
      <c r="I17" s="466"/>
      <c r="J17" s="466"/>
      <c r="K17" s="466"/>
      <c r="L17" s="466"/>
      <c r="M17" s="79"/>
    </row>
    <row r="18" spans="1:15" ht="9" customHeight="1">
      <c r="A18" s="3407"/>
      <c r="B18" s="3047"/>
      <c r="C18" s="80"/>
      <c r="D18" s="81"/>
      <c r="E18" s="82"/>
      <c r="F18" s="81"/>
      <c r="G18" s="82"/>
      <c r="H18" s="81"/>
      <c r="I18" s="82"/>
      <c r="J18" s="81"/>
      <c r="K18" s="82"/>
      <c r="L18" s="82"/>
      <c r="M18" s="83"/>
    </row>
    <row r="19" spans="1:15" s="1848" customFormat="1">
      <c r="A19" s="3407"/>
      <c r="B19" s="3047"/>
      <c r="C19" s="26" t="s">
        <v>27</v>
      </c>
      <c r="D19" s="27"/>
      <c r="E19" s="28" t="s">
        <v>28</v>
      </c>
      <c r="F19" s="27"/>
      <c r="G19" s="28" t="s">
        <v>29</v>
      </c>
      <c r="H19" s="27"/>
      <c r="I19" s="28" t="s">
        <v>30</v>
      </c>
      <c r="J19" s="27"/>
      <c r="K19" s="1865"/>
      <c r="L19" s="1865"/>
      <c r="M19" s="25"/>
      <c r="N19" s="1847"/>
      <c r="O19" s="1847"/>
    </row>
    <row r="20" spans="1:15" s="1848" customFormat="1">
      <c r="A20" s="3407"/>
      <c r="B20" s="3047"/>
      <c r="C20" s="26" t="s">
        <v>32</v>
      </c>
      <c r="D20" s="31"/>
      <c r="E20" s="28" t="s">
        <v>33</v>
      </c>
      <c r="F20" s="32"/>
      <c r="G20" s="28" t="s">
        <v>34</v>
      </c>
      <c r="H20" s="32"/>
      <c r="I20" s="755"/>
      <c r="J20" s="760"/>
      <c r="K20" s="755"/>
      <c r="L20" s="760"/>
      <c r="M20" s="25"/>
      <c r="N20" s="1847"/>
      <c r="O20" s="1847"/>
    </row>
    <row r="21" spans="1:15" s="1848" customFormat="1">
      <c r="A21" s="3407"/>
      <c r="B21" s="3047"/>
      <c r="C21" s="753" t="s">
        <v>147</v>
      </c>
      <c r="D21" s="758"/>
      <c r="E21" s="755" t="s">
        <v>148</v>
      </c>
      <c r="F21" s="1867"/>
      <c r="G21" s="755"/>
      <c r="H21" s="760"/>
      <c r="I21" s="755"/>
      <c r="J21" s="760"/>
      <c r="K21" s="755"/>
      <c r="L21" s="760"/>
      <c r="M21" s="25"/>
      <c r="N21" s="1847"/>
      <c r="O21" s="1847"/>
    </row>
    <row r="22" spans="1:15" s="1848" customFormat="1">
      <c r="A22" s="3407"/>
      <c r="B22" s="3047"/>
      <c r="C22" s="26" t="s">
        <v>38</v>
      </c>
      <c r="D22" s="32"/>
      <c r="E22" s="28" t="s">
        <v>39</v>
      </c>
      <c r="F22" s="2178" t="s">
        <v>2322</v>
      </c>
      <c r="G22" s="71"/>
      <c r="H22" s="71"/>
      <c r="I22" s="71"/>
      <c r="J22" s="71"/>
      <c r="K22" s="71"/>
      <c r="L22" s="1866"/>
      <c r="M22" s="34"/>
      <c r="N22" s="1847"/>
      <c r="O22" s="1849"/>
    </row>
    <row r="23" spans="1:15" ht="9.75" customHeight="1">
      <c r="A23" s="3407"/>
      <c r="B23" s="3048"/>
      <c r="C23" s="90"/>
      <c r="D23" s="90"/>
      <c r="E23" s="90"/>
      <c r="F23" s="90"/>
      <c r="G23" s="90"/>
      <c r="H23" s="90"/>
      <c r="I23" s="90"/>
      <c r="J23" s="90"/>
      <c r="K23" s="90"/>
      <c r="L23" s="90"/>
      <c r="M23" s="91"/>
    </row>
    <row r="24" spans="1:15">
      <c r="A24" s="3407"/>
      <c r="B24" s="3046" t="s">
        <v>40</v>
      </c>
      <c r="C24" s="92"/>
      <c r="D24" s="92"/>
      <c r="E24" s="92"/>
      <c r="F24" s="92"/>
      <c r="G24" s="92"/>
      <c r="H24" s="92"/>
      <c r="I24" s="92"/>
      <c r="J24" s="92"/>
      <c r="K24" s="92"/>
      <c r="M24" s="444"/>
    </row>
    <row r="25" spans="1:15">
      <c r="A25" s="3407"/>
      <c r="B25" s="3047"/>
      <c r="C25" s="84" t="s">
        <v>41</v>
      </c>
      <c r="D25" s="88" t="s">
        <v>77</v>
      </c>
      <c r="E25" s="93"/>
      <c r="F25" s="84" t="s">
        <v>42</v>
      </c>
      <c r="G25" s="114"/>
      <c r="H25" s="93"/>
      <c r="I25" s="84" t="s">
        <v>43</v>
      </c>
      <c r="J25" s="114"/>
      <c r="K25" s="93"/>
      <c r="M25" s="444"/>
    </row>
    <row r="26" spans="1:15">
      <c r="A26" s="3407"/>
      <c r="B26" s="3047"/>
      <c r="C26" s="84" t="s">
        <v>44</v>
      </c>
      <c r="D26" s="448"/>
      <c r="F26" s="84" t="s">
        <v>45</v>
      </c>
      <c r="G26" s="88"/>
      <c r="I26" s="449"/>
      <c r="K26" s="445"/>
      <c r="M26" s="444"/>
    </row>
    <row r="27" spans="1:15">
      <c r="A27" s="3407"/>
      <c r="B27" s="3048"/>
      <c r="C27" s="94"/>
      <c r="D27" s="94"/>
      <c r="E27" s="94"/>
      <c r="F27" s="94"/>
      <c r="G27" s="94"/>
      <c r="H27" s="94"/>
      <c r="I27" s="94"/>
      <c r="J27" s="94"/>
      <c r="K27" s="94"/>
      <c r="L27" s="451"/>
      <c r="M27" s="2146"/>
    </row>
    <row r="28" spans="1:15">
      <c r="A28" s="3407"/>
      <c r="B28" s="3046" t="s">
        <v>46</v>
      </c>
      <c r="C28" s="93"/>
      <c r="D28" s="93"/>
      <c r="E28" s="93"/>
      <c r="F28" s="93"/>
      <c r="G28" s="93"/>
      <c r="H28" s="93"/>
      <c r="I28" s="93"/>
      <c r="J28" s="93"/>
      <c r="K28" s="93"/>
      <c r="L28" s="93"/>
      <c r="M28" s="96"/>
    </row>
    <row r="29" spans="1:15" ht="45" customHeight="1">
      <c r="A29" s="3407"/>
      <c r="B29" s="3047"/>
      <c r="C29" s="97" t="s">
        <v>47</v>
      </c>
      <c r="D29" s="2145">
        <v>1</v>
      </c>
      <c r="E29" s="93"/>
      <c r="F29" s="99" t="s">
        <v>48</v>
      </c>
      <c r="G29" s="114">
        <v>2017</v>
      </c>
      <c r="H29" s="93"/>
      <c r="I29" s="99" t="s">
        <v>50</v>
      </c>
      <c r="J29" s="3188" t="s">
        <v>381</v>
      </c>
      <c r="K29" s="3189"/>
      <c r="L29" s="3190"/>
      <c r="M29" s="96"/>
    </row>
    <row r="30" spans="1:15">
      <c r="A30" s="3407"/>
      <c r="B30" s="3048"/>
      <c r="C30" s="90"/>
      <c r="D30" s="90"/>
      <c r="E30" s="90"/>
      <c r="F30" s="90"/>
      <c r="G30" s="90"/>
      <c r="H30" s="90"/>
      <c r="I30" s="90"/>
      <c r="J30" s="90"/>
      <c r="K30" s="90"/>
      <c r="L30" s="90"/>
      <c r="M30" s="91"/>
    </row>
    <row r="31" spans="1:15">
      <c r="A31" s="3407"/>
      <c r="B31" s="3046" t="s">
        <v>53</v>
      </c>
      <c r="C31" s="100"/>
      <c r="D31" s="100"/>
      <c r="E31" s="100"/>
      <c r="F31" s="100"/>
      <c r="G31" s="100"/>
      <c r="H31" s="100"/>
      <c r="I31" s="100"/>
      <c r="J31" s="100"/>
      <c r="K31" s="100"/>
      <c r="M31" s="444"/>
    </row>
    <row r="32" spans="1:15">
      <c r="A32" s="3407"/>
      <c r="B32" s="3047"/>
      <c r="C32" s="93" t="s">
        <v>54</v>
      </c>
      <c r="D32" s="271">
        <v>2018</v>
      </c>
      <c r="E32" s="101"/>
      <c r="F32" s="93" t="s">
        <v>55</v>
      </c>
      <c r="G32" s="271" t="s">
        <v>382</v>
      </c>
      <c r="H32" s="101"/>
      <c r="I32" s="99"/>
      <c r="J32" s="101"/>
      <c r="K32" s="101"/>
      <c r="M32" s="444"/>
    </row>
    <row r="33" spans="1:13">
      <c r="A33" s="3407"/>
      <c r="B33" s="3048"/>
      <c r="C33" s="90"/>
      <c r="D33" s="102"/>
      <c r="E33" s="103"/>
      <c r="F33" s="90"/>
      <c r="G33" s="103"/>
      <c r="H33" s="103"/>
      <c r="I33" s="104"/>
      <c r="J33" s="103"/>
      <c r="K33" s="103"/>
      <c r="L33" s="451"/>
      <c r="M33" s="2146"/>
    </row>
    <row r="34" spans="1:13">
      <c r="A34" s="3407"/>
      <c r="B34" s="3046" t="s">
        <v>56</v>
      </c>
      <c r="C34" s="105"/>
      <c r="D34" s="105"/>
      <c r="E34" s="105"/>
      <c r="F34" s="105"/>
      <c r="G34" s="105"/>
      <c r="H34" s="105"/>
      <c r="I34" s="105"/>
      <c r="J34" s="105"/>
      <c r="K34" s="105"/>
      <c r="L34" s="105"/>
      <c r="M34" s="106"/>
    </row>
    <row r="35" spans="1:13">
      <c r="A35" s="3407"/>
      <c r="B35" s="3047"/>
      <c r="C35" s="107"/>
      <c r="D35" s="1983">
        <v>2018</v>
      </c>
      <c r="E35" s="1983"/>
      <c r="F35" s="1983">
        <v>2019</v>
      </c>
      <c r="G35" s="62"/>
      <c r="H35" s="1000">
        <v>2020</v>
      </c>
      <c r="I35" s="1000"/>
      <c r="J35" s="1000">
        <v>2021</v>
      </c>
      <c r="K35" s="62"/>
      <c r="L35" s="1983">
        <v>2022</v>
      </c>
      <c r="M35" s="63"/>
    </row>
    <row r="36" spans="1:13">
      <c r="A36" s="3407"/>
      <c r="B36" s="3047"/>
      <c r="C36" s="107"/>
      <c r="D36" s="274">
        <v>1</v>
      </c>
      <c r="E36" s="383"/>
      <c r="F36" s="274">
        <v>1</v>
      </c>
      <c r="G36" s="383"/>
      <c r="H36" s="274">
        <v>1</v>
      </c>
      <c r="I36" s="383"/>
      <c r="J36" s="274">
        <v>1</v>
      </c>
      <c r="K36" s="383"/>
      <c r="L36" s="274"/>
      <c r="M36" s="385"/>
    </row>
    <row r="37" spans="1:13">
      <c r="A37" s="3407"/>
      <c r="B37" s="3047"/>
      <c r="C37" s="107"/>
      <c r="D37" s="62">
        <v>2023</v>
      </c>
      <c r="E37" s="62"/>
      <c r="F37" s="62">
        <v>2024</v>
      </c>
      <c r="G37" s="62"/>
      <c r="H37" s="1000">
        <v>2025</v>
      </c>
      <c r="I37" s="1000"/>
      <c r="J37" s="1000">
        <v>2026</v>
      </c>
      <c r="K37" s="62"/>
      <c r="L37" s="62">
        <v>2027</v>
      </c>
      <c r="M37" s="25"/>
    </row>
    <row r="38" spans="1:13">
      <c r="A38" s="3407"/>
      <c r="B38" s="3047"/>
      <c r="C38" s="107"/>
      <c r="D38" s="274"/>
      <c r="E38" s="383"/>
      <c r="F38" s="274"/>
      <c r="G38" s="383"/>
      <c r="H38" s="274"/>
      <c r="I38" s="383"/>
      <c r="J38" s="274"/>
      <c r="K38" s="383"/>
      <c r="L38" s="274"/>
      <c r="M38" s="385"/>
    </row>
    <row r="39" spans="1:13">
      <c r="A39" s="3407"/>
      <c r="B39" s="3047"/>
      <c r="C39" s="107"/>
      <c r="D39" s="228">
        <v>2028</v>
      </c>
      <c r="E39" s="231"/>
      <c r="F39" s="1870" t="s">
        <v>68</v>
      </c>
      <c r="G39" s="1870"/>
      <c r="H39" s="1871" t="s">
        <v>69</v>
      </c>
      <c r="I39" s="1871"/>
      <c r="J39" s="1871" t="s">
        <v>70</v>
      </c>
      <c r="K39" s="1870"/>
      <c r="L39" s="1870" t="s">
        <v>71</v>
      </c>
      <c r="M39" s="1898"/>
    </row>
    <row r="40" spans="1:13">
      <c r="A40" s="3407"/>
      <c r="B40" s="3047"/>
      <c r="C40" s="107"/>
      <c r="D40" s="274"/>
      <c r="E40" s="383"/>
      <c r="F40" s="274"/>
      <c r="G40" s="383"/>
      <c r="H40" s="274"/>
      <c r="I40" s="383"/>
      <c r="J40" s="274"/>
      <c r="K40" s="383"/>
      <c r="L40" s="274"/>
      <c r="M40" s="385"/>
    </row>
    <row r="41" spans="1:13">
      <c r="A41" s="3407"/>
      <c r="B41" s="3047"/>
      <c r="C41" s="107"/>
      <c r="D41" s="1870" t="s">
        <v>71</v>
      </c>
      <c r="E41" s="237"/>
      <c r="F41" s="1996" t="s">
        <v>72</v>
      </c>
      <c r="G41" s="237"/>
      <c r="H41" s="1997"/>
      <c r="I41" s="1998"/>
      <c r="J41" s="1997"/>
      <c r="K41" s="1998"/>
      <c r="L41" s="1997"/>
      <c r="M41" s="1999"/>
    </row>
    <row r="42" spans="1:13">
      <c r="A42" s="3407"/>
      <c r="B42" s="3047"/>
      <c r="C42" s="107"/>
      <c r="D42" s="234"/>
      <c r="E42" s="233"/>
      <c r="F42" s="3408">
        <v>1</v>
      </c>
      <c r="G42" s="3267"/>
      <c r="H42" s="3094"/>
      <c r="I42" s="3095"/>
      <c r="J42" s="2003"/>
      <c r="K42" s="231"/>
      <c r="L42" s="2003"/>
      <c r="M42" s="2004"/>
    </row>
    <row r="43" spans="1:13">
      <c r="A43" s="3407"/>
      <c r="B43" s="3047"/>
      <c r="C43" s="107"/>
      <c r="D43" s="109"/>
      <c r="E43" s="384"/>
      <c r="F43" s="109"/>
      <c r="G43" s="384"/>
      <c r="H43" s="177"/>
      <c r="I43" s="178"/>
      <c r="J43" s="177"/>
      <c r="K43" s="178"/>
      <c r="L43" s="177"/>
      <c r="M43" s="179"/>
    </row>
    <row r="44" spans="1:13" ht="18" customHeight="1">
      <c r="A44" s="3407"/>
      <c r="B44" s="3046" t="s">
        <v>73</v>
      </c>
      <c r="C44" s="92"/>
      <c r="D44" s="92"/>
      <c r="E44" s="92"/>
      <c r="F44" s="92"/>
      <c r="G44" s="92"/>
      <c r="H44" s="92"/>
      <c r="I44" s="92"/>
      <c r="J44" s="92"/>
      <c r="K44" s="92"/>
      <c r="M44" s="444"/>
    </row>
    <row r="45" spans="1:13" s="714" customFormat="1">
      <c r="A45" s="3407"/>
      <c r="B45" s="3047"/>
      <c r="C45" s="811"/>
      <c r="D45" s="812" t="s">
        <v>158</v>
      </c>
      <c r="E45" s="813" t="s">
        <v>75</v>
      </c>
      <c r="F45" s="2874" t="s">
        <v>76</v>
      </c>
      <c r="G45" s="2875"/>
      <c r="H45" s="2875"/>
      <c r="I45" s="2875"/>
      <c r="J45" s="2875"/>
      <c r="K45" s="755" t="s">
        <v>159</v>
      </c>
      <c r="L45" s="2867"/>
      <c r="M45" s="2868"/>
    </row>
    <row r="46" spans="1:13" s="714" customFormat="1">
      <c r="A46" s="3407"/>
      <c r="B46" s="3047"/>
      <c r="C46" s="811"/>
      <c r="D46" s="816"/>
      <c r="E46" s="758" t="s">
        <v>36</v>
      </c>
      <c r="F46" s="2874"/>
      <c r="G46" s="2875"/>
      <c r="H46" s="2875"/>
      <c r="I46" s="2875"/>
      <c r="J46" s="2875"/>
      <c r="K46" s="732"/>
      <c r="L46" s="2869"/>
      <c r="M46" s="2870"/>
    </row>
    <row r="47" spans="1:13">
      <c r="A47" s="3407"/>
      <c r="B47" s="3048"/>
      <c r="C47" s="451"/>
      <c r="D47" s="451"/>
      <c r="E47" s="451"/>
      <c r="F47" s="451"/>
      <c r="G47" s="451"/>
      <c r="H47" s="451"/>
      <c r="I47" s="451"/>
      <c r="J47" s="451"/>
      <c r="K47" s="451"/>
      <c r="M47" s="444"/>
    </row>
    <row r="48" spans="1:13" ht="45" customHeight="1">
      <c r="A48" s="3407"/>
      <c r="B48" s="251" t="s">
        <v>78</v>
      </c>
      <c r="C48" s="3288" t="s">
        <v>383</v>
      </c>
      <c r="D48" s="3289"/>
      <c r="E48" s="3289"/>
      <c r="F48" s="3289"/>
      <c r="G48" s="3289"/>
      <c r="H48" s="3289"/>
      <c r="I48" s="3289"/>
      <c r="J48" s="3289"/>
      <c r="K48" s="3289"/>
      <c r="L48" s="3289"/>
      <c r="M48" s="3290"/>
    </row>
    <row r="49" spans="1:13" ht="45" customHeight="1">
      <c r="A49" s="3407"/>
      <c r="B49" s="251" t="s">
        <v>79</v>
      </c>
      <c r="C49" s="3288" t="s">
        <v>384</v>
      </c>
      <c r="D49" s="3289"/>
      <c r="E49" s="3289"/>
      <c r="F49" s="3289"/>
      <c r="G49" s="3289"/>
      <c r="H49" s="3289"/>
      <c r="I49" s="3289"/>
      <c r="J49" s="3289"/>
      <c r="K49" s="3289"/>
      <c r="L49" s="3289"/>
      <c r="M49" s="3290"/>
    </row>
    <row r="50" spans="1:13" s="2147" customFormat="1" ht="22.5" customHeight="1">
      <c r="A50" s="3407"/>
      <c r="B50" s="251" t="s">
        <v>80</v>
      </c>
      <c r="C50" s="3288" t="s">
        <v>121</v>
      </c>
      <c r="D50" s="3289"/>
      <c r="E50" s="3289"/>
      <c r="F50" s="3289"/>
      <c r="G50" s="3289"/>
      <c r="H50" s="3289"/>
      <c r="I50" s="3289"/>
      <c r="J50" s="3289"/>
      <c r="K50" s="3289"/>
      <c r="L50" s="3289"/>
      <c r="M50" s="3290"/>
    </row>
    <row r="51" spans="1:13" s="2147" customFormat="1" ht="22.5" customHeight="1">
      <c r="A51" s="3407"/>
      <c r="B51" s="251" t="s">
        <v>81</v>
      </c>
      <c r="C51" s="3404">
        <v>2017</v>
      </c>
      <c r="D51" s="3405"/>
      <c r="E51" s="3405"/>
      <c r="F51" s="3405"/>
      <c r="G51" s="3405"/>
      <c r="H51" s="3405"/>
      <c r="I51" s="3405"/>
      <c r="J51" s="3405"/>
      <c r="K51" s="3405"/>
      <c r="L51" s="3405"/>
      <c r="M51" s="118"/>
    </row>
    <row r="52" spans="1:13" s="2147" customFormat="1" ht="22.5" customHeight="1">
      <c r="A52" s="3166" t="s">
        <v>82</v>
      </c>
      <c r="B52" s="119" t="s">
        <v>83</v>
      </c>
      <c r="C52" s="3406" t="s">
        <v>385</v>
      </c>
      <c r="D52" s="3406"/>
      <c r="E52" s="3406"/>
      <c r="F52" s="3406"/>
      <c r="G52" s="3406"/>
      <c r="H52" s="3406"/>
      <c r="I52" s="3406"/>
      <c r="J52" s="3406"/>
      <c r="K52" s="3406"/>
      <c r="L52" s="3406"/>
      <c r="M52" s="3406"/>
    </row>
    <row r="53" spans="1:13" s="2147" customFormat="1" ht="22.5" customHeight="1">
      <c r="A53" s="3143"/>
      <c r="B53" s="119" t="s">
        <v>85</v>
      </c>
      <c r="C53" s="3406" t="s">
        <v>386</v>
      </c>
      <c r="D53" s="3406"/>
      <c r="E53" s="3406"/>
      <c r="F53" s="3406"/>
      <c r="G53" s="3406"/>
      <c r="H53" s="3406"/>
      <c r="I53" s="3406"/>
      <c r="J53" s="3406"/>
      <c r="K53" s="3406"/>
      <c r="L53" s="3406"/>
      <c r="M53" s="3406"/>
    </row>
    <row r="54" spans="1:13" s="2147" customFormat="1" ht="22.5" customHeight="1">
      <c r="A54" s="3143"/>
      <c r="B54" s="119" t="s">
        <v>87</v>
      </c>
      <c r="C54" s="3406" t="s">
        <v>88</v>
      </c>
      <c r="D54" s="3406"/>
      <c r="E54" s="3406"/>
      <c r="F54" s="3406"/>
      <c r="G54" s="3406"/>
      <c r="H54" s="3406"/>
      <c r="I54" s="3406"/>
      <c r="J54" s="3406"/>
      <c r="K54" s="3406"/>
      <c r="L54" s="3406"/>
      <c r="M54" s="3406"/>
    </row>
    <row r="55" spans="1:13" s="2147" customFormat="1" ht="22.5" customHeight="1">
      <c r="A55" s="3143"/>
      <c r="B55" s="122" t="s">
        <v>89</v>
      </c>
      <c r="C55" s="3406" t="s">
        <v>387</v>
      </c>
      <c r="D55" s="3406"/>
      <c r="E55" s="3406"/>
      <c r="F55" s="3406"/>
      <c r="G55" s="3406"/>
      <c r="H55" s="3406"/>
      <c r="I55" s="3406"/>
      <c r="J55" s="3406"/>
      <c r="K55" s="3406"/>
      <c r="L55" s="3406"/>
      <c r="M55" s="3406"/>
    </row>
    <row r="56" spans="1:13" s="2147" customFormat="1" ht="22.5" customHeight="1">
      <c r="A56" s="3143"/>
      <c r="B56" s="119" t="s">
        <v>91</v>
      </c>
      <c r="C56" s="3406" t="s">
        <v>388</v>
      </c>
      <c r="D56" s="3406"/>
      <c r="E56" s="3406"/>
      <c r="F56" s="3406"/>
      <c r="G56" s="3406"/>
      <c r="H56" s="3406"/>
      <c r="I56" s="3406"/>
      <c r="J56" s="3406"/>
      <c r="K56" s="3406"/>
      <c r="L56" s="3406"/>
      <c r="M56" s="3406"/>
    </row>
    <row r="57" spans="1:13" s="2147" customFormat="1" ht="22.5" customHeight="1" thickBot="1">
      <c r="A57" s="3144"/>
      <c r="B57" s="119" t="s">
        <v>93</v>
      </c>
      <c r="C57" s="3406" t="s">
        <v>389</v>
      </c>
      <c r="D57" s="3406"/>
      <c r="E57" s="3406"/>
      <c r="F57" s="3406"/>
      <c r="G57" s="3406"/>
      <c r="H57" s="3406"/>
      <c r="I57" s="3406"/>
      <c r="J57" s="3406"/>
      <c r="K57" s="3406"/>
      <c r="L57" s="3406"/>
      <c r="M57" s="3406"/>
    </row>
    <row r="58" spans="1:13" s="2147" customFormat="1" ht="22.5" customHeight="1">
      <c r="A58" s="3166" t="s">
        <v>95</v>
      </c>
      <c r="B58" s="123" t="s">
        <v>96</v>
      </c>
      <c r="C58" s="3114" t="s">
        <v>97</v>
      </c>
      <c r="D58" s="3115"/>
      <c r="E58" s="3115"/>
      <c r="F58" s="3115"/>
      <c r="G58" s="3115"/>
      <c r="H58" s="3115"/>
      <c r="I58" s="3115"/>
      <c r="J58" s="3115"/>
      <c r="K58" s="3115"/>
      <c r="L58" s="3115"/>
      <c r="M58" s="3116"/>
    </row>
    <row r="59" spans="1:13" s="2147" customFormat="1" ht="22.5" customHeight="1">
      <c r="A59" s="3143"/>
      <c r="B59" s="123" t="s">
        <v>98</v>
      </c>
      <c r="C59" s="3406" t="s">
        <v>390</v>
      </c>
      <c r="D59" s="3406"/>
      <c r="E59" s="3406"/>
      <c r="F59" s="3406"/>
      <c r="G59" s="3406"/>
      <c r="H59" s="3406"/>
      <c r="I59" s="3406"/>
      <c r="J59" s="3406"/>
      <c r="K59" s="3406"/>
      <c r="L59" s="3406"/>
      <c r="M59" s="3406"/>
    </row>
    <row r="60" spans="1:13" s="2147" customFormat="1" ht="22.5" customHeight="1" thickBot="1">
      <c r="A60" s="3143"/>
      <c r="B60" s="124" t="s">
        <v>12</v>
      </c>
      <c r="C60" s="3406" t="s">
        <v>88</v>
      </c>
      <c r="D60" s="3406"/>
      <c r="E60" s="3406"/>
      <c r="F60" s="3406"/>
      <c r="G60" s="3406"/>
      <c r="H60" s="3406"/>
      <c r="I60" s="3406"/>
      <c r="J60" s="3406"/>
      <c r="K60" s="3406"/>
      <c r="L60" s="3406"/>
      <c r="M60" s="3406"/>
    </row>
    <row r="61" spans="1:13" s="2147" customFormat="1" ht="22.5" customHeight="1" thickBot="1">
      <c r="A61" s="2139" t="s">
        <v>100</v>
      </c>
      <c r="B61" s="2148"/>
      <c r="C61" s="3229"/>
      <c r="D61" s="3402"/>
      <c r="E61" s="3402"/>
      <c r="F61" s="3402"/>
      <c r="G61" s="3402"/>
      <c r="H61" s="3402"/>
      <c r="I61" s="3402"/>
      <c r="J61" s="3402"/>
      <c r="K61" s="3402"/>
      <c r="L61" s="3402"/>
      <c r="M61" s="3403"/>
    </row>
  </sheetData>
  <mergeCells count="50">
    <mergeCell ref="C12:M12"/>
    <mergeCell ref="A15:A51"/>
    <mergeCell ref="C16:L16"/>
    <mergeCell ref="B17:B23"/>
    <mergeCell ref="B24:B27"/>
    <mergeCell ref="C15:M15"/>
    <mergeCell ref="B28:B30"/>
    <mergeCell ref="G45:J46"/>
    <mergeCell ref="L45:M46"/>
    <mergeCell ref="C48:M48"/>
    <mergeCell ref="J29:L29"/>
    <mergeCell ref="B31:B33"/>
    <mergeCell ref="B34:B43"/>
    <mergeCell ref="F42:G42"/>
    <mergeCell ref="C14:D14"/>
    <mergeCell ref="F14:M14"/>
    <mergeCell ref="A58:A60"/>
    <mergeCell ref="C58:M58"/>
    <mergeCell ref="C59:M59"/>
    <mergeCell ref="C60:M60"/>
    <mergeCell ref="A52:A57"/>
    <mergeCell ref="H42:I42"/>
    <mergeCell ref="B44:B47"/>
    <mergeCell ref="F45:F46"/>
    <mergeCell ref="C61:M61"/>
    <mergeCell ref="C49:M49"/>
    <mergeCell ref="C50:M50"/>
    <mergeCell ref="C51:L51"/>
    <mergeCell ref="C52:M52"/>
    <mergeCell ref="C53:M53"/>
    <mergeCell ref="C54:M54"/>
    <mergeCell ref="C55:M55"/>
    <mergeCell ref="C56:M56"/>
    <mergeCell ref="C57:M57"/>
    <mergeCell ref="C11:M11"/>
    <mergeCell ref="A2:A14"/>
    <mergeCell ref="C2:M2"/>
    <mergeCell ref="C3:M3"/>
    <mergeCell ref="C5:M5"/>
    <mergeCell ref="C6:M6"/>
    <mergeCell ref="D7:G7"/>
    <mergeCell ref="B8:B10"/>
    <mergeCell ref="C9:D9"/>
    <mergeCell ref="F9:G9"/>
    <mergeCell ref="I9:J9"/>
    <mergeCell ref="C10:D10"/>
    <mergeCell ref="F10:G10"/>
    <mergeCell ref="I10:J10"/>
    <mergeCell ref="F4:G4"/>
    <mergeCell ref="C13:M13"/>
  </mergeCells>
  <dataValidations count="7">
    <dataValidation allowBlank="1" sqref="C52:M57 C59:M60" xr:uid="{00000000-0002-0000-1900-000000000000}">
      <formula1>0</formula1>
      <formula2>0</formula2>
    </dataValidation>
    <dataValidation allowBlank="1" sqref="D5:M10 C58:M58 C61:M1048576 A1:XFD3 A5:C13 N5:XFD13 A16:XFD18 A47:B1048576 B23:B28 N47:XFD1048576 D23:M34 D36:M36 D38:M38 D40:M40 D43:M44 C23:C44 A23:A44 B31:B44 N23:XFD44 C47:C51 D47:M47 D49:M51" xr:uid="{00000000-0002-0000-1900-000001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900-000002000000}"/>
    <dataValidation allowBlank="1" showInputMessage="1" showErrorMessage="1" prompt="Seleccione de la lista desplegable" sqref="B4" xr:uid="{00000000-0002-0000-1900-000003000000}"/>
    <dataValidation allowBlank="1" showInputMessage="1" showErrorMessage="1" prompt="Identifique la meta ODS a que le apunta el indicador de producto. Seleccione de la lista desplegable." sqref="E14" xr:uid="{00000000-0002-0000-1900-000004000000}"/>
    <dataValidation allowBlank="1" showInputMessage="1" showErrorMessage="1" prompt="Identifique el ODS a que le apunta el indicador de producto. Seleccione de la lista desplegable._x000a_" sqref="B14" xr:uid="{00000000-0002-0000-19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1900-000006000000}"/>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900-000007000000}">
          <x14:formula1>
            <xm:f>Desplegables!$B$45:$B$46</xm:f>
          </x14:formula1>
          <xm:sqref>C4</xm:sqref>
        </x14:dataValidation>
        <x14:dataValidation type="list" allowBlank="1" showInputMessage="1" showErrorMessage="1" xr:uid="{00000000-0002-0000-1900-000008000000}">
          <x14:formula1>
            <xm:f>Desplegables!$L$24:$L$39</xm:f>
          </x14:formula1>
          <xm:sqref>C14:D14</xm:sqref>
        </x14:dataValidation>
        <x14:dataValidation type="list" allowBlank="1" showInputMessage="1" showErrorMessage="1" xr:uid="{00000000-0002-0000-1900-000009000000}">
          <x14:formula1>
            <xm:f>Desplegables!$B$50:$B$52</xm:f>
          </x14:formula1>
          <xm:sqref>G45:J46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8" tint="0.59999389629810485"/>
  </sheetPr>
  <dimension ref="A1:O61"/>
  <sheetViews>
    <sheetView showGridLines="0" workbookViewId="0">
      <selection activeCell="B2" sqref="B2"/>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5" ht="22.5" customHeight="1" thickBot="1">
      <c r="A1" s="2135"/>
      <c r="B1" s="2136" t="s">
        <v>448</v>
      </c>
      <c r="C1" s="2137"/>
      <c r="D1" s="2137"/>
      <c r="E1" s="2137"/>
      <c r="F1" s="2137"/>
      <c r="G1" s="2137"/>
      <c r="H1" s="2137"/>
      <c r="I1" s="2137"/>
      <c r="J1" s="2137"/>
      <c r="K1" s="2137"/>
      <c r="L1" s="2137"/>
      <c r="M1" s="2138"/>
    </row>
    <row r="2" spans="1:15" ht="22.5" customHeight="1">
      <c r="A2" s="3394" t="s">
        <v>0</v>
      </c>
      <c r="B2" s="2085" t="s">
        <v>1</v>
      </c>
      <c r="C2" s="2086" t="s">
        <v>391</v>
      </c>
      <c r="D2" s="2149"/>
      <c r="E2" s="2149"/>
      <c r="F2" s="2149"/>
      <c r="G2" s="2149"/>
      <c r="H2" s="2149"/>
      <c r="I2" s="2149"/>
      <c r="J2" s="2149"/>
      <c r="K2" s="2149"/>
      <c r="L2" s="2149"/>
      <c r="M2" s="2150"/>
    </row>
    <row r="3" spans="1:15" ht="45" customHeight="1">
      <c r="A3" s="3122"/>
      <c r="B3" s="251" t="s">
        <v>3</v>
      </c>
      <c r="C3" s="135" t="s">
        <v>102</v>
      </c>
      <c r="D3" s="120"/>
      <c r="E3" s="120"/>
      <c r="F3" s="120"/>
      <c r="G3" s="120"/>
      <c r="H3" s="120"/>
      <c r="I3" s="120"/>
      <c r="J3" s="120"/>
      <c r="K3" s="120"/>
      <c r="L3" s="120"/>
      <c r="M3" s="121"/>
    </row>
    <row r="4" spans="1:15" s="714" customFormat="1" ht="22.5" customHeight="1">
      <c r="A4" s="3122"/>
      <c r="B4" s="717" t="s">
        <v>131</v>
      </c>
      <c r="C4" s="2172" t="s">
        <v>75</v>
      </c>
      <c r="D4" s="719"/>
      <c r="E4" s="720"/>
      <c r="F4" s="2843" t="s">
        <v>1668</v>
      </c>
      <c r="G4" s="2888"/>
      <c r="H4" s="721"/>
      <c r="I4" s="1850"/>
      <c r="J4" s="1850"/>
      <c r="K4" s="1850"/>
      <c r="L4" s="1850"/>
      <c r="M4" s="1851"/>
      <c r="O4" s="1864"/>
    </row>
    <row r="5" spans="1:15" ht="22.5" customHeight="1">
      <c r="A5" s="3122"/>
      <c r="B5" s="72" t="s">
        <v>7</v>
      </c>
      <c r="C5" s="120" t="s">
        <v>195</v>
      </c>
      <c r="D5" s="120"/>
      <c r="E5" s="120"/>
      <c r="F5" s="120"/>
      <c r="G5" s="120"/>
      <c r="H5" s="120"/>
      <c r="I5" s="120"/>
      <c r="J5" s="120"/>
      <c r="K5" s="120"/>
      <c r="L5" s="120"/>
      <c r="M5" s="121"/>
    </row>
    <row r="6" spans="1:15" ht="22.5" customHeight="1">
      <c r="A6" s="3122"/>
      <c r="B6" s="72" t="s">
        <v>9</v>
      </c>
      <c r="C6" s="120" t="s">
        <v>195</v>
      </c>
      <c r="D6" s="120"/>
      <c r="E6" s="120"/>
      <c r="F6" s="120"/>
      <c r="G6" s="120"/>
      <c r="H6" s="120"/>
      <c r="I6" s="120"/>
      <c r="J6" s="120"/>
      <c r="K6" s="120"/>
      <c r="L6" s="120"/>
      <c r="M6" s="121"/>
    </row>
    <row r="7" spans="1:15" ht="22.5" customHeight="1">
      <c r="A7" s="3122"/>
      <c r="B7" s="251" t="s">
        <v>11</v>
      </c>
      <c r="C7" s="135" t="s">
        <v>105</v>
      </c>
      <c r="D7" s="135"/>
      <c r="E7" s="135"/>
      <c r="F7" s="135"/>
      <c r="G7" s="69"/>
      <c r="H7" s="70" t="s">
        <v>12</v>
      </c>
      <c r="I7" s="139" t="s">
        <v>107</v>
      </c>
      <c r="J7" s="135"/>
      <c r="K7" s="135"/>
      <c r="L7" s="135"/>
      <c r="M7" s="140"/>
    </row>
    <row r="8" spans="1:15">
      <c r="A8" s="3122"/>
      <c r="B8" s="3046" t="s">
        <v>13</v>
      </c>
      <c r="C8" s="518"/>
      <c r="D8" s="519"/>
      <c r="E8" s="519"/>
      <c r="F8" s="519"/>
      <c r="G8" s="519"/>
      <c r="H8" s="519"/>
      <c r="I8" s="519"/>
      <c r="J8" s="519"/>
      <c r="K8" s="519"/>
      <c r="L8" s="141"/>
      <c r="M8" s="142"/>
    </row>
    <row r="9" spans="1:15">
      <c r="A9" s="3122"/>
      <c r="B9" s="3047"/>
      <c r="C9" s="3064"/>
      <c r="D9" s="3064"/>
      <c r="E9" s="252"/>
      <c r="F9" s="3064"/>
      <c r="G9" s="3064"/>
      <c r="H9" s="252"/>
      <c r="I9" s="3064"/>
      <c r="J9" s="3064"/>
      <c r="K9" s="252"/>
      <c r="M9" s="14"/>
    </row>
    <row r="10" spans="1:15">
      <c r="A10" s="3122"/>
      <c r="B10" s="3048"/>
      <c r="C10" s="3064" t="s">
        <v>17</v>
      </c>
      <c r="D10" s="3064"/>
      <c r="E10" s="71"/>
      <c r="F10" s="3064" t="s">
        <v>17</v>
      </c>
      <c r="G10" s="3064"/>
      <c r="H10" s="71"/>
      <c r="I10" s="3064" t="s">
        <v>17</v>
      </c>
      <c r="J10" s="3064"/>
      <c r="K10" s="71"/>
      <c r="M10" s="14"/>
    </row>
    <row r="11" spans="1:15" s="714" customFormat="1" ht="45" customHeight="1">
      <c r="A11" s="3122"/>
      <c r="B11" s="745" t="s">
        <v>136</v>
      </c>
      <c r="C11" s="2861" t="s">
        <v>2328</v>
      </c>
      <c r="D11" s="2862"/>
      <c r="E11" s="2862"/>
      <c r="F11" s="2862"/>
      <c r="G11" s="2862"/>
      <c r="H11" s="2862"/>
      <c r="I11" s="2862"/>
      <c r="J11" s="2862"/>
      <c r="K11" s="2862"/>
      <c r="L11" s="2862"/>
      <c r="M11" s="2863"/>
      <c r="O11" s="1864"/>
    </row>
    <row r="12" spans="1:15" ht="120" customHeight="1">
      <c r="A12" s="3122"/>
      <c r="B12" s="251" t="s">
        <v>18</v>
      </c>
      <c r="C12" s="3288" t="s">
        <v>1829</v>
      </c>
      <c r="D12" s="3289"/>
      <c r="E12" s="3289"/>
      <c r="F12" s="3289"/>
      <c r="G12" s="3289"/>
      <c r="H12" s="3289"/>
      <c r="I12" s="3289"/>
      <c r="J12" s="3289"/>
      <c r="K12" s="3289"/>
      <c r="L12" s="3289"/>
      <c r="M12" s="3290"/>
    </row>
    <row r="13" spans="1:15" ht="47.25">
      <c r="A13" s="3122"/>
      <c r="B13" s="251" t="s">
        <v>19</v>
      </c>
      <c r="C13" s="2008" t="s">
        <v>108</v>
      </c>
      <c r="D13" s="93"/>
      <c r="E13" s="93"/>
      <c r="F13" s="93"/>
      <c r="G13" s="93"/>
      <c r="H13" s="93"/>
      <c r="I13" s="93"/>
      <c r="J13" s="93"/>
      <c r="K13" s="93"/>
      <c r="M13" s="14"/>
    </row>
    <row r="14" spans="1:15" s="714" customFormat="1" ht="45" customHeight="1">
      <c r="A14" s="3122"/>
      <c r="B14" s="745" t="s">
        <v>140</v>
      </c>
      <c r="C14" s="3018" t="s">
        <v>219</v>
      </c>
      <c r="D14" s="2926"/>
      <c r="E14" s="742" t="s">
        <v>142</v>
      </c>
      <c r="F14" s="3019" t="s">
        <v>220</v>
      </c>
      <c r="G14" s="2862"/>
      <c r="H14" s="2862"/>
      <c r="I14" s="2862"/>
      <c r="J14" s="2862"/>
      <c r="K14" s="2862"/>
      <c r="L14" s="2862"/>
      <c r="M14" s="2863"/>
      <c r="O14" s="1864"/>
    </row>
    <row r="15" spans="1:15" s="1848" customFormat="1" ht="22.5" customHeight="1">
      <c r="A15" s="3407"/>
      <c r="B15" s="745" t="s">
        <v>144</v>
      </c>
      <c r="C15" s="3015" t="s">
        <v>1827</v>
      </c>
      <c r="D15" s="3016"/>
      <c r="E15" s="3016"/>
      <c r="F15" s="3016"/>
      <c r="G15" s="3016"/>
      <c r="H15" s="3016"/>
      <c r="I15" s="3016"/>
      <c r="J15" s="3016"/>
      <c r="K15" s="3016"/>
      <c r="L15" s="3016"/>
      <c r="M15" s="3017"/>
      <c r="N15" s="1847"/>
      <c r="O15" s="1864"/>
    </row>
    <row r="16" spans="1:15" ht="22.5" customHeight="1">
      <c r="A16" s="3407"/>
      <c r="B16" s="251" t="s">
        <v>110</v>
      </c>
      <c r="C16" s="74" t="s">
        <v>392</v>
      </c>
      <c r="D16" s="76"/>
      <c r="E16" s="76"/>
      <c r="F16" s="76"/>
      <c r="G16" s="76"/>
      <c r="H16" s="76"/>
      <c r="I16" s="76"/>
      <c r="J16" s="76"/>
      <c r="K16" s="76"/>
      <c r="L16" s="76"/>
      <c r="M16" s="77"/>
    </row>
    <row r="17" spans="1:15" ht="8.25" customHeight="1">
      <c r="A17" s="3407"/>
      <c r="B17" s="3046" t="s">
        <v>26</v>
      </c>
      <c r="C17" s="78"/>
      <c r="D17" s="466"/>
      <c r="E17" s="466"/>
      <c r="F17" s="466"/>
      <c r="G17" s="466"/>
      <c r="H17" s="466"/>
      <c r="I17" s="466"/>
      <c r="J17" s="466"/>
      <c r="K17" s="466"/>
      <c r="L17" s="466"/>
      <c r="M17" s="79"/>
    </row>
    <row r="18" spans="1:15" ht="9" customHeight="1">
      <c r="A18" s="3407"/>
      <c r="B18" s="3047"/>
      <c r="C18" s="80"/>
      <c r="D18" s="81"/>
      <c r="E18" s="82"/>
      <c r="F18" s="81"/>
      <c r="G18" s="82"/>
      <c r="H18" s="81"/>
      <c r="I18" s="82"/>
      <c r="J18" s="81"/>
      <c r="K18" s="82"/>
      <c r="L18" s="82"/>
      <c r="M18" s="83"/>
    </row>
    <row r="19" spans="1:15">
      <c r="A19" s="3407"/>
      <c r="B19" s="3047"/>
      <c r="C19" s="84" t="s">
        <v>27</v>
      </c>
      <c r="D19" s="85"/>
      <c r="E19" s="84" t="s">
        <v>28</v>
      </c>
      <c r="F19" s="85"/>
      <c r="G19" s="84" t="s">
        <v>29</v>
      </c>
      <c r="H19" s="85"/>
      <c r="I19" s="28" t="s">
        <v>30</v>
      </c>
      <c r="J19" s="27"/>
      <c r="K19" s="1865"/>
      <c r="L19" s="1865"/>
      <c r="M19" s="1191"/>
    </row>
    <row r="20" spans="1:15">
      <c r="A20" s="3407"/>
      <c r="B20" s="3047"/>
      <c r="C20" s="84" t="s">
        <v>32</v>
      </c>
      <c r="D20" s="114"/>
      <c r="E20" s="84" t="s">
        <v>33</v>
      </c>
      <c r="F20" s="88"/>
      <c r="G20" s="84" t="s">
        <v>34</v>
      </c>
      <c r="H20" s="88"/>
      <c r="I20" s="755"/>
      <c r="J20" s="760"/>
      <c r="K20" s="755"/>
      <c r="L20" s="760"/>
      <c r="M20" s="25"/>
    </row>
    <row r="21" spans="1:15" s="1848" customFormat="1">
      <c r="A21" s="3407"/>
      <c r="B21" s="3047"/>
      <c r="C21" s="753" t="s">
        <v>147</v>
      </c>
      <c r="D21" s="758"/>
      <c r="E21" s="755" t="s">
        <v>148</v>
      </c>
      <c r="F21" s="1867"/>
      <c r="G21" s="755"/>
      <c r="H21" s="760"/>
      <c r="I21" s="755"/>
      <c r="J21" s="760"/>
      <c r="K21" s="755"/>
      <c r="L21" s="760"/>
      <c r="M21" s="25"/>
      <c r="N21" s="1847"/>
      <c r="O21" s="1847"/>
    </row>
    <row r="22" spans="1:15">
      <c r="A22" s="3407"/>
      <c r="B22" s="3047"/>
      <c r="C22" s="84" t="s">
        <v>38</v>
      </c>
      <c r="D22" s="88" t="s">
        <v>77</v>
      </c>
      <c r="E22" s="84" t="s">
        <v>39</v>
      </c>
      <c r="F22" s="453" t="s">
        <v>840</v>
      </c>
      <c r="G22" s="447"/>
      <c r="H22" s="447"/>
      <c r="I22" s="447"/>
      <c r="J22" s="447"/>
      <c r="K22" s="447"/>
      <c r="L22" s="447"/>
      <c r="M22" s="89"/>
    </row>
    <row r="23" spans="1:15" ht="9.75" customHeight="1">
      <c r="A23" s="3407"/>
      <c r="B23" s="3048"/>
      <c r="C23" s="90"/>
      <c r="D23" s="90"/>
      <c r="E23" s="90"/>
      <c r="F23" s="90"/>
      <c r="G23" s="90"/>
      <c r="H23" s="90"/>
      <c r="I23" s="90"/>
      <c r="J23" s="90"/>
      <c r="K23" s="90"/>
      <c r="L23" s="90"/>
      <c r="M23" s="91"/>
    </row>
    <row r="24" spans="1:15">
      <c r="A24" s="3407"/>
      <c r="B24" s="3046" t="s">
        <v>40</v>
      </c>
      <c r="C24" s="92"/>
      <c r="D24" s="92"/>
      <c r="E24" s="92"/>
      <c r="F24" s="92"/>
      <c r="G24" s="92"/>
      <c r="H24" s="92"/>
      <c r="I24" s="92"/>
      <c r="J24" s="92"/>
      <c r="K24" s="92"/>
      <c r="M24" s="14"/>
    </row>
    <row r="25" spans="1:15">
      <c r="A25" s="3407"/>
      <c r="B25" s="3047"/>
      <c r="C25" s="84" t="s">
        <v>41</v>
      </c>
      <c r="D25" s="88"/>
      <c r="E25" s="93"/>
      <c r="F25" s="84" t="s">
        <v>42</v>
      </c>
      <c r="G25" s="114"/>
      <c r="H25" s="93"/>
      <c r="I25" s="84" t="s">
        <v>43</v>
      </c>
      <c r="J25" s="114" t="s">
        <v>77</v>
      </c>
      <c r="K25" s="93"/>
      <c r="M25" s="14"/>
    </row>
    <row r="26" spans="1:15">
      <c r="A26" s="3407"/>
      <c r="B26" s="3047"/>
      <c r="C26" s="84" t="s">
        <v>44</v>
      </c>
      <c r="D26" s="37"/>
      <c r="F26" s="84" t="s">
        <v>45</v>
      </c>
      <c r="G26" s="88"/>
      <c r="I26" s="38"/>
      <c r="K26" s="252"/>
      <c r="M26" s="14"/>
    </row>
    <row r="27" spans="1:15">
      <c r="A27" s="3407"/>
      <c r="B27" s="3048"/>
      <c r="C27" s="94"/>
      <c r="D27" s="94"/>
      <c r="E27" s="94"/>
      <c r="F27" s="94"/>
      <c r="G27" s="94"/>
      <c r="H27" s="94"/>
      <c r="I27" s="94"/>
      <c r="J27" s="94"/>
      <c r="K27" s="94"/>
      <c r="L27" s="115"/>
      <c r="M27" s="143"/>
    </row>
    <row r="28" spans="1:15">
      <c r="A28" s="3407"/>
      <c r="B28" s="3046" t="s">
        <v>46</v>
      </c>
      <c r="C28" s="93"/>
      <c r="D28" s="93"/>
      <c r="E28" s="93"/>
      <c r="F28" s="93"/>
      <c r="G28" s="93"/>
      <c r="H28" s="93"/>
      <c r="I28" s="93"/>
      <c r="J28" s="93"/>
      <c r="K28" s="93"/>
      <c r="L28" s="93"/>
      <c r="M28" s="96"/>
    </row>
    <row r="29" spans="1:15" s="443" customFormat="1" ht="45" customHeight="1">
      <c r="A29" s="3407"/>
      <c r="B29" s="3047"/>
      <c r="C29" s="97" t="s">
        <v>47</v>
      </c>
      <c r="D29" s="2145" t="s">
        <v>112</v>
      </c>
      <c r="E29" s="93"/>
      <c r="F29" s="99" t="s">
        <v>48</v>
      </c>
      <c r="G29" s="114" t="s">
        <v>112</v>
      </c>
      <c r="H29" s="93"/>
      <c r="I29" s="99" t="s">
        <v>50</v>
      </c>
      <c r="J29" s="3188" t="s">
        <v>112</v>
      </c>
      <c r="K29" s="3189"/>
      <c r="L29" s="3190"/>
      <c r="M29" s="96"/>
    </row>
    <row r="30" spans="1:15">
      <c r="A30" s="3407"/>
      <c r="B30" s="3048"/>
      <c r="C30" s="90"/>
      <c r="D30" s="90"/>
      <c r="E30" s="90"/>
      <c r="F30" s="90"/>
      <c r="G30" s="90"/>
      <c r="H30" s="90"/>
      <c r="I30" s="90"/>
      <c r="J30" s="90"/>
      <c r="K30" s="90"/>
      <c r="L30" s="90"/>
      <c r="M30" s="91"/>
    </row>
    <row r="31" spans="1:15">
      <c r="A31" s="3407"/>
      <c r="B31" s="3046" t="s">
        <v>53</v>
      </c>
      <c r="C31" s="100"/>
      <c r="D31" s="100"/>
      <c r="E31" s="100"/>
      <c r="F31" s="100"/>
      <c r="G31" s="100"/>
      <c r="H31" s="100"/>
      <c r="I31" s="100"/>
      <c r="J31" s="100"/>
      <c r="K31" s="100"/>
      <c r="M31" s="14"/>
    </row>
    <row r="32" spans="1:15">
      <c r="A32" s="3407"/>
      <c r="B32" s="3047"/>
      <c r="C32" s="93" t="s">
        <v>54</v>
      </c>
      <c r="D32" s="271" t="s">
        <v>461</v>
      </c>
      <c r="E32" s="101"/>
      <c r="F32" s="93" t="s">
        <v>55</v>
      </c>
      <c r="G32" s="271" t="s">
        <v>196</v>
      </c>
      <c r="H32" s="101"/>
      <c r="I32" s="99"/>
      <c r="J32" s="101"/>
      <c r="K32" s="101"/>
      <c r="M32" s="14"/>
    </row>
    <row r="33" spans="1:13">
      <c r="A33" s="3407"/>
      <c r="B33" s="3048"/>
      <c r="C33" s="90"/>
      <c r="D33" s="102"/>
      <c r="E33" s="103"/>
      <c r="F33" s="90"/>
      <c r="G33" s="103"/>
      <c r="H33" s="103"/>
      <c r="I33" s="104"/>
      <c r="J33" s="103"/>
      <c r="K33" s="103"/>
      <c r="M33" s="14"/>
    </row>
    <row r="34" spans="1:13">
      <c r="A34" s="3407"/>
      <c r="B34" s="3046" t="s">
        <v>56</v>
      </c>
      <c r="C34" s="105"/>
      <c r="D34" s="105"/>
      <c r="E34" s="105"/>
      <c r="F34" s="105"/>
      <c r="G34" s="105"/>
      <c r="H34" s="105"/>
      <c r="I34" s="105"/>
      <c r="J34" s="105"/>
      <c r="K34" s="105"/>
      <c r="L34" s="105"/>
      <c r="M34" s="106"/>
    </row>
    <row r="35" spans="1:13">
      <c r="A35" s="3407"/>
      <c r="B35" s="3047"/>
      <c r="C35" s="107"/>
      <c r="D35" s="1983">
        <v>2018</v>
      </c>
      <c r="E35" s="1983"/>
      <c r="F35" s="1983">
        <v>2019</v>
      </c>
      <c r="G35" s="62"/>
      <c r="H35" s="1000">
        <v>2020</v>
      </c>
      <c r="I35" s="1000"/>
      <c r="J35" s="1000">
        <v>2021</v>
      </c>
      <c r="K35" s="62"/>
      <c r="L35" s="1983">
        <v>2022</v>
      </c>
      <c r="M35" s="63"/>
    </row>
    <row r="36" spans="1:13" ht="16.5">
      <c r="A36" s="3407"/>
      <c r="B36" s="3047"/>
      <c r="C36" s="107"/>
      <c r="D36" s="2007">
        <v>56</v>
      </c>
      <c r="E36" s="383"/>
      <c r="F36" s="2007">
        <v>56</v>
      </c>
      <c r="G36" s="383"/>
      <c r="H36" s="2007">
        <v>56</v>
      </c>
      <c r="I36" s="383"/>
      <c r="J36" s="2007"/>
      <c r="K36" s="383"/>
      <c r="L36" s="2007"/>
      <c r="M36" s="385"/>
    </row>
    <row r="37" spans="1:13">
      <c r="A37" s="3407"/>
      <c r="B37" s="3047"/>
      <c r="C37" s="107"/>
      <c r="D37" s="62">
        <v>2023</v>
      </c>
      <c r="E37" s="62"/>
      <c r="F37" s="62">
        <v>2024</v>
      </c>
      <c r="G37" s="62"/>
      <c r="H37" s="1000">
        <v>2025</v>
      </c>
      <c r="I37" s="1000"/>
      <c r="J37" s="1000">
        <v>2026</v>
      </c>
      <c r="K37" s="62"/>
      <c r="L37" s="62">
        <v>2027</v>
      </c>
      <c r="M37" s="25"/>
    </row>
    <row r="38" spans="1:13">
      <c r="A38" s="3407"/>
      <c r="B38" s="3047"/>
      <c r="C38" s="107"/>
      <c r="D38" s="274"/>
      <c r="E38" s="383"/>
      <c r="F38" s="274"/>
      <c r="G38" s="383"/>
      <c r="H38" s="274"/>
      <c r="I38" s="383"/>
      <c r="J38" s="274"/>
      <c r="K38" s="383"/>
      <c r="L38" s="274"/>
      <c r="M38" s="385"/>
    </row>
    <row r="39" spans="1:13">
      <c r="A39" s="3407"/>
      <c r="B39" s="3047"/>
      <c r="C39" s="107"/>
      <c r="D39" s="228">
        <v>2028</v>
      </c>
      <c r="E39" s="231"/>
      <c r="F39" s="1870" t="s">
        <v>68</v>
      </c>
      <c r="G39" s="1870"/>
      <c r="H39" s="1871" t="s">
        <v>69</v>
      </c>
      <c r="I39" s="1871"/>
      <c r="J39" s="1871" t="s">
        <v>70</v>
      </c>
      <c r="K39" s="1870"/>
      <c r="L39" s="1870" t="s">
        <v>71</v>
      </c>
      <c r="M39" s="1898"/>
    </row>
    <row r="40" spans="1:13">
      <c r="A40" s="3407"/>
      <c r="B40" s="3047"/>
      <c r="C40" s="107"/>
      <c r="D40" s="274"/>
      <c r="E40" s="383"/>
      <c r="F40" s="274"/>
      <c r="G40" s="383"/>
      <c r="H40" s="274"/>
      <c r="I40" s="383"/>
      <c r="J40" s="274"/>
      <c r="K40" s="383"/>
      <c r="L40" s="274"/>
      <c r="M40" s="385"/>
    </row>
    <row r="41" spans="1:13">
      <c r="A41" s="3407"/>
      <c r="B41" s="3047"/>
      <c r="C41" s="107"/>
      <c r="D41" s="1870" t="s">
        <v>71</v>
      </c>
      <c r="E41" s="237"/>
      <c r="F41" s="1996" t="s">
        <v>72</v>
      </c>
      <c r="G41" s="237"/>
      <c r="H41" s="1997"/>
      <c r="I41" s="1998"/>
      <c r="J41" s="1997"/>
      <c r="K41" s="1998"/>
      <c r="L41" s="1997"/>
      <c r="M41" s="1999"/>
    </row>
    <row r="42" spans="1:13" ht="16.5">
      <c r="A42" s="3407"/>
      <c r="B42" s="3047"/>
      <c r="C42" s="107"/>
      <c r="D42" s="234"/>
      <c r="E42" s="233"/>
      <c r="F42" s="3409">
        <v>56</v>
      </c>
      <c r="G42" s="3410"/>
      <c r="H42" s="3094"/>
      <c r="I42" s="3095"/>
      <c r="J42" s="2003"/>
      <c r="K42" s="231"/>
      <c r="L42" s="2003"/>
      <c r="M42" s="2004"/>
    </row>
    <row r="43" spans="1:13">
      <c r="A43" s="3407"/>
      <c r="B43" s="3047"/>
      <c r="C43" s="107"/>
      <c r="D43" s="109"/>
      <c r="E43" s="384"/>
      <c r="F43" s="109"/>
      <c r="G43" s="384"/>
      <c r="H43" s="177"/>
      <c r="I43" s="178"/>
      <c r="J43" s="177"/>
      <c r="K43" s="178"/>
      <c r="L43" s="177"/>
      <c r="M43" s="179"/>
    </row>
    <row r="44" spans="1:13" ht="18" customHeight="1">
      <c r="A44" s="3407"/>
      <c r="B44" s="3046" t="s">
        <v>73</v>
      </c>
      <c r="C44" s="92"/>
      <c r="D44" s="92"/>
      <c r="E44" s="92"/>
      <c r="F44" s="92"/>
      <c r="G44" s="92"/>
      <c r="H44" s="92"/>
      <c r="I44" s="92"/>
      <c r="J44" s="92"/>
      <c r="K44" s="92"/>
      <c r="M44" s="14"/>
    </row>
    <row r="45" spans="1:13" s="714" customFormat="1">
      <c r="A45" s="3407"/>
      <c r="B45" s="3047"/>
      <c r="C45" s="811"/>
      <c r="D45" s="812" t="s">
        <v>158</v>
      </c>
      <c r="E45" s="813" t="s">
        <v>75</v>
      </c>
      <c r="F45" s="2874" t="s">
        <v>76</v>
      </c>
      <c r="G45" s="2875"/>
      <c r="H45" s="2875"/>
      <c r="I45" s="2875"/>
      <c r="J45" s="2875"/>
      <c r="K45" s="755" t="s">
        <v>159</v>
      </c>
      <c r="L45" s="2867"/>
      <c r="M45" s="2868"/>
    </row>
    <row r="46" spans="1:13" s="714" customFormat="1">
      <c r="A46" s="3407"/>
      <c r="B46" s="3047"/>
      <c r="C46" s="811"/>
      <c r="D46" s="816"/>
      <c r="E46" s="758" t="s">
        <v>36</v>
      </c>
      <c r="F46" s="2874"/>
      <c r="G46" s="2875"/>
      <c r="H46" s="2875"/>
      <c r="I46" s="2875"/>
      <c r="J46" s="2875"/>
      <c r="K46" s="732"/>
      <c r="L46" s="2869"/>
      <c r="M46" s="2870"/>
    </row>
    <row r="47" spans="1:13">
      <c r="A47" s="3407"/>
      <c r="B47" s="3048"/>
      <c r="C47" s="115"/>
      <c r="D47" s="115"/>
      <c r="E47" s="115"/>
      <c r="F47" s="115"/>
      <c r="G47" s="115"/>
      <c r="H47" s="115"/>
      <c r="I47" s="115"/>
      <c r="J47" s="115"/>
      <c r="K47" s="115"/>
      <c r="M47" s="14"/>
    </row>
    <row r="48" spans="1:13" ht="45" customHeight="1">
      <c r="A48" s="3407"/>
      <c r="B48" s="251" t="s">
        <v>78</v>
      </c>
      <c r="C48" s="3288" t="s">
        <v>393</v>
      </c>
      <c r="D48" s="3289"/>
      <c r="E48" s="3289"/>
      <c r="F48" s="3289"/>
      <c r="G48" s="3289"/>
      <c r="H48" s="3289"/>
      <c r="I48" s="3289"/>
      <c r="J48" s="3289"/>
      <c r="K48" s="3289"/>
      <c r="L48" s="3289"/>
      <c r="M48" s="3290"/>
    </row>
    <row r="49" spans="1:13" ht="45" customHeight="1">
      <c r="A49" s="3407"/>
      <c r="B49" s="251" t="s">
        <v>79</v>
      </c>
      <c r="C49" s="3288" t="s">
        <v>394</v>
      </c>
      <c r="D49" s="3289"/>
      <c r="E49" s="3289"/>
      <c r="F49" s="3289"/>
      <c r="G49" s="3289"/>
      <c r="H49" s="3289"/>
      <c r="I49" s="3289"/>
      <c r="J49" s="3289"/>
      <c r="K49" s="3289"/>
      <c r="L49" s="3289"/>
      <c r="M49" s="3290"/>
    </row>
    <row r="50" spans="1:13" ht="22.5" customHeight="1">
      <c r="A50" s="3407"/>
      <c r="B50" s="251" t="s">
        <v>80</v>
      </c>
      <c r="C50" s="117">
        <v>90</v>
      </c>
      <c r="D50" s="117"/>
      <c r="E50" s="117"/>
      <c r="F50" s="117"/>
      <c r="G50" s="117"/>
      <c r="H50" s="117"/>
      <c r="I50" s="117"/>
      <c r="J50" s="117"/>
      <c r="K50" s="117"/>
      <c r="L50" s="117"/>
      <c r="M50" s="118"/>
    </row>
    <row r="51" spans="1:13" ht="22.5" customHeight="1">
      <c r="A51" s="3407"/>
      <c r="B51" s="251" t="s">
        <v>81</v>
      </c>
      <c r="C51" s="117" t="s">
        <v>112</v>
      </c>
      <c r="D51" s="117"/>
      <c r="E51" s="117"/>
      <c r="F51" s="117"/>
      <c r="G51" s="117"/>
      <c r="H51" s="117"/>
      <c r="I51" s="117"/>
      <c r="J51" s="117"/>
      <c r="K51" s="117"/>
      <c r="L51" s="117"/>
      <c r="M51" s="118"/>
    </row>
    <row r="52" spans="1:13" ht="22.5" customHeight="1">
      <c r="A52" s="3166" t="s">
        <v>82</v>
      </c>
      <c r="B52" s="119" t="s">
        <v>83</v>
      </c>
      <c r="C52" s="3055" t="s">
        <v>122</v>
      </c>
      <c r="D52" s="3055"/>
      <c r="E52" s="3055"/>
      <c r="F52" s="3055"/>
      <c r="G52" s="3055"/>
      <c r="H52" s="3055"/>
      <c r="I52" s="3055"/>
      <c r="J52" s="3055"/>
      <c r="K52" s="3055"/>
      <c r="L52" s="3055"/>
      <c r="M52" s="3056"/>
    </row>
    <row r="53" spans="1:13" ht="22.5" customHeight="1">
      <c r="A53" s="3143"/>
      <c r="B53" s="119" t="s">
        <v>85</v>
      </c>
      <c r="C53" s="3055" t="s">
        <v>123</v>
      </c>
      <c r="D53" s="3055"/>
      <c r="E53" s="3055"/>
      <c r="F53" s="3055"/>
      <c r="G53" s="3055"/>
      <c r="H53" s="3055"/>
      <c r="I53" s="3055"/>
      <c r="J53" s="3055"/>
      <c r="K53" s="3055"/>
      <c r="L53" s="3055"/>
      <c r="M53" s="3056"/>
    </row>
    <row r="54" spans="1:13" ht="22.5" customHeight="1">
      <c r="A54" s="3143"/>
      <c r="B54" s="119" t="s">
        <v>87</v>
      </c>
      <c r="C54" s="3055" t="s">
        <v>107</v>
      </c>
      <c r="D54" s="3055"/>
      <c r="E54" s="3055"/>
      <c r="F54" s="3055"/>
      <c r="G54" s="3055"/>
      <c r="H54" s="3055"/>
      <c r="I54" s="3055"/>
      <c r="J54" s="3055"/>
      <c r="K54" s="3055"/>
      <c r="L54" s="3055"/>
      <c r="M54" s="3056"/>
    </row>
    <row r="55" spans="1:13" ht="22.5" customHeight="1">
      <c r="A55" s="3143"/>
      <c r="B55" s="122" t="s">
        <v>89</v>
      </c>
      <c r="C55" s="3055" t="s">
        <v>124</v>
      </c>
      <c r="D55" s="3055"/>
      <c r="E55" s="3055"/>
      <c r="F55" s="3055"/>
      <c r="G55" s="3055"/>
      <c r="H55" s="3055"/>
      <c r="I55" s="3055"/>
      <c r="J55" s="3055"/>
      <c r="K55" s="3055"/>
      <c r="L55" s="3055"/>
      <c r="M55" s="3056"/>
    </row>
    <row r="56" spans="1:13" ht="22.5" customHeight="1">
      <c r="A56" s="3143"/>
      <c r="B56" s="119" t="s">
        <v>91</v>
      </c>
      <c r="C56" s="3055" t="s">
        <v>125</v>
      </c>
      <c r="D56" s="3055"/>
      <c r="E56" s="3055"/>
      <c r="F56" s="3055"/>
      <c r="G56" s="3055"/>
      <c r="H56" s="3055"/>
      <c r="I56" s="3055"/>
      <c r="J56" s="3055"/>
      <c r="K56" s="3055"/>
      <c r="L56" s="3055"/>
      <c r="M56" s="3056"/>
    </row>
    <row r="57" spans="1:13" ht="22.5" customHeight="1" thickBot="1">
      <c r="A57" s="3144"/>
      <c r="B57" s="119" t="s">
        <v>93</v>
      </c>
      <c r="C57" s="3055" t="s">
        <v>126</v>
      </c>
      <c r="D57" s="3055"/>
      <c r="E57" s="3055"/>
      <c r="F57" s="3055"/>
      <c r="G57" s="3055"/>
      <c r="H57" s="3055"/>
      <c r="I57" s="3055"/>
      <c r="J57" s="3055"/>
      <c r="K57" s="3055"/>
      <c r="L57" s="3055"/>
      <c r="M57" s="3056"/>
    </row>
    <row r="58" spans="1:13" ht="22.5" customHeight="1">
      <c r="A58" s="3166" t="s">
        <v>95</v>
      </c>
      <c r="B58" s="123" t="s">
        <v>96</v>
      </c>
      <c r="C58" s="3114" t="s">
        <v>97</v>
      </c>
      <c r="D58" s="3115"/>
      <c r="E58" s="3115"/>
      <c r="F58" s="3115"/>
      <c r="G58" s="3115"/>
      <c r="H58" s="3115"/>
      <c r="I58" s="3115"/>
      <c r="J58" s="3115"/>
      <c r="K58" s="3115"/>
      <c r="L58" s="3115"/>
      <c r="M58" s="3116"/>
    </row>
    <row r="59" spans="1:13" ht="22.5" customHeight="1">
      <c r="A59" s="3143"/>
      <c r="B59" s="123" t="s">
        <v>98</v>
      </c>
      <c r="C59" s="3054" t="s">
        <v>127</v>
      </c>
      <c r="D59" s="3055"/>
      <c r="E59" s="3055"/>
      <c r="F59" s="3055"/>
      <c r="G59" s="3055"/>
      <c r="H59" s="3055"/>
      <c r="I59" s="3055"/>
      <c r="J59" s="3055"/>
      <c r="K59" s="3055"/>
      <c r="L59" s="3055"/>
      <c r="M59" s="3056"/>
    </row>
    <row r="60" spans="1:13" ht="22.5" customHeight="1" thickBot="1">
      <c r="A60" s="3143"/>
      <c r="B60" s="124" t="s">
        <v>12</v>
      </c>
      <c r="C60" s="3065" t="s">
        <v>107</v>
      </c>
      <c r="D60" s="3066"/>
      <c r="E60" s="3066"/>
      <c r="F60" s="3066"/>
      <c r="G60" s="3066"/>
      <c r="H60" s="3066"/>
      <c r="I60" s="3066"/>
      <c r="J60" s="3066"/>
      <c r="K60" s="3066"/>
      <c r="L60" s="3066"/>
      <c r="M60" s="3067"/>
    </row>
    <row r="61" spans="1:13" ht="22.5" customHeight="1" thickBot="1">
      <c r="A61" s="2139" t="s">
        <v>100</v>
      </c>
      <c r="B61" s="126"/>
      <c r="C61" s="3229"/>
      <c r="D61" s="3089"/>
      <c r="E61" s="3089"/>
      <c r="F61" s="3089"/>
      <c r="G61" s="3089"/>
      <c r="H61" s="3089"/>
      <c r="I61" s="3089"/>
      <c r="J61" s="3089"/>
      <c r="K61" s="3089"/>
      <c r="L61" s="3089"/>
      <c r="M61" s="3090"/>
    </row>
  </sheetData>
  <mergeCells count="41">
    <mergeCell ref="A58:A60"/>
    <mergeCell ref="C58:M58"/>
    <mergeCell ref="C59:M59"/>
    <mergeCell ref="C60:M60"/>
    <mergeCell ref="C61:M61"/>
    <mergeCell ref="A52:A57"/>
    <mergeCell ref="C52:M52"/>
    <mergeCell ref="C53:M53"/>
    <mergeCell ref="C54:M54"/>
    <mergeCell ref="C55:M55"/>
    <mergeCell ref="C56:M56"/>
    <mergeCell ref="C57:M57"/>
    <mergeCell ref="C48:M48"/>
    <mergeCell ref="A15:A51"/>
    <mergeCell ref="B17:B23"/>
    <mergeCell ref="B24:B27"/>
    <mergeCell ref="B31:B33"/>
    <mergeCell ref="B34:B43"/>
    <mergeCell ref="F42:G42"/>
    <mergeCell ref="C49:M49"/>
    <mergeCell ref="H42:I42"/>
    <mergeCell ref="B44:B47"/>
    <mergeCell ref="F45:F46"/>
    <mergeCell ref="C15:M15"/>
    <mergeCell ref="B28:B30"/>
    <mergeCell ref="J29:L29"/>
    <mergeCell ref="G45:J46"/>
    <mergeCell ref="L45:M46"/>
    <mergeCell ref="A2:A14"/>
    <mergeCell ref="B8:B10"/>
    <mergeCell ref="C9:D9"/>
    <mergeCell ref="F9:G9"/>
    <mergeCell ref="I9:J9"/>
    <mergeCell ref="C10:D10"/>
    <mergeCell ref="F10:G10"/>
    <mergeCell ref="I10:J10"/>
    <mergeCell ref="C12:M12"/>
    <mergeCell ref="F4:G4"/>
    <mergeCell ref="C11:M11"/>
    <mergeCell ref="C14:D14"/>
    <mergeCell ref="F14:M14"/>
  </mergeCells>
  <dataValidations count="7">
    <dataValidation allowBlank="1" sqref="A29 D32 D36 F36 H36 J36 L36 C58:M59 C60 C29:XFD29 G32" xr:uid="{00000000-0002-0000-1A00-000000000000}"/>
    <dataValidation allowBlank="1" showInputMessage="1" showErrorMessage="1" prompt="Incluir una ficha por cada indicador, ya sea de producto o de resultado" sqref="B1" xr:uid="{00000000-0002-0000-1A00-000001000000}"/>
    <dataValidation allowBlank="1" showInputMessage="1" showErrorMessage="1" prompt="Seleccione de la lista desplegable" sqref="B4 B7 H7" xr:uid="{00000000-0002-0000-1A00-000002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A00-000003000000}"/>
    <dataValidation allowBlank="1" showInputMessage="1" showErrorMessage="1" prompt="Identifique el ODS a que le apunta el indicador de producto. Seleccione de la lista desplegable._x000a_" sqref="B14" xr:uid="{00000000-0002-0000-1A00-000004000000}"/>
    <dataValidation allowBlank="1" showInputMessage="1" showErrorMessage="1" prompt="Identifique la meta ODS a que le apunta el indicador de producto. Seleccione de la lista desplegable." sqref="E14" xr:uid="{00000000-0002-0000-1A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1A00-000006000000}"/>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A00-000007000000}">
          <x14:formula1>
            <xm:f>Desplegables!$B$45:$B$46</xm:f>
          </x14:formula1>
          <xm:sqref>C4</xm:sqref>
        </x14:dataValidation>
        <x14:dataValidation type="list" allowBlank="1" showInputMessage="1" showErrorMessage="1" xr:uid="{00000000-0002-0000-1A00-000008000000}">
          <x14:formula1>
            <xm:f>Desplegables!$L$24:$L$39</xm:f>
          </x14:formula1>
          <xm:sqref>C14:D14</xm:sqref>
        </x14:dataValidation>
        <x14:dataValidation type="list" allowBlank="1" showInputMessage="1" showErrorMessage="1" xr:uid="{00000000-0002-0000-1A00-000009000000}">
          <x14:formula1>
            <xm:f>Desplegables!$B$50:$B$52</xm:f>
          </x14:formula1>
          <xm:sqref>G45:J46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FF"/>
  </sheetPr>
  <dimension ref="A1:M60"/>
  <sheetViews>
    <sheetView showGridLines="0" workbookViewId="0">
      <selection activeCell="B2" sqref="B2"/>
    </sheetView>
  </sheetViews>
  <sheetFormatPr baseColWidth="10" defaultColWidth="11.42578125" defaultRowHeight="15.75"/>
  <cols>
    <col min="1" max="1" width="21.42578125" style="2" customWidth="1"/>
    <col min="2" max="2" width="35.7109375" style="2" customWidth="1"/>
    <col min="3" max="13" width="14.28515625" style="2" customWidth="1"/>
    <col min="14" max="16384" width="11.42578125" style="2"/>
  </cols>
  <sheetData>
    <row r="1" spans="1:13" ht="22.5" customHeight="1" thickBot="1">
      <c r="A1" s="248"/>
      <c r="B1" s="3411" t="s">
        <v>472</v>
      </c>
      <c r="C1" s="3411"/>
      <c r="D1" s="3411"/>
      <c r="E1" s="3411"/>
      <c r="F1" s="3411"/>
      <c r="G1" s="3411"/>
      <c r="H1" s="3411"/>
      <c r="I1" s="3411"/>
      <c r="J1" s="3411"/>
      <c r="K1" s="3411"/>
      <c r="L1" s="3411"/>
      <c r="M1" s="3412"/>
    </row>
    <row r="2" spans="1:13">
      <c r="A2" s="3413" t="s">
        <v>0</v>
      </c>
      <c r="B2" s="272" t="s">
        <v>1</v>
      </c>
      <c r="C2" s="3125" t="s">
        <v>396</v>
      </c>
      <c r="D2" s="3125"/>
      <c r="E2" s="3125"/>
      <c r="F2" s="3125"/>
      <c r="G2" s="3125"/>
      <c r="H2" s="3125"/>
      <c r="I2" s="3125"/>
      <c r="J2" s="3125"/>
      <c r="K2" s="3125"/>
      <c r="L2" s="3125"/>
      <c r="M2" s="3126"/>
    </row>
    <row r="3" spans="1:13" ht="31.5">
      <c r="A3" s="3414"/>
      <c r="B3" s="251" t="s">
        <v>3</v>
      </c>
      <c r="C3" s="3194" t="s">
        <v>347</v>
      </c>
      <c r="D3" s="3195"/>
      <c r="E3" s="3195"/>
      <c r="F3" s="3195"/>
      <c r="G3" s="3195"/>
      <c r="H3" s="3195"/>
      <c r="I3" s="3195"/>
      <c r="J3" s="3195"/>
      <c r="K3" s="3195"/>
      <c r="L3" s="3195"/>
      <c r="M3" s="3196"/>
    </row>
    <row r="4" spans="1:13">
      <c r="A4" s="3414"/>
      <c r="B4" s="72" t="s">
        <v>5</v>
      </c>
      <c r="C4" s="120" t="s">
        <v>75</v>
      </c>
      <c r="D4" s="120"/>
      <c r="E4" s="120"/>
      <c r="F4" s="120"/>
      <c r="G4" s="120"/>
      <c r="H4" s="120"/>
      <c r="I4" s="120"/>
      <c r="J4" s="120"/>
      <c r="K4" s="120"/>
      <c r="L4" s="120"/>
      <c r="M4" s="121"/>
    </row>
    <row r="5" spans="1:13">
      <c r="A5" s="3414"/>
      <c r="B5" s="72" t="s">
        <v>7</v>
      </c>
      <c r="C5" s="120" t="s">
        <v>145</v>
      </c>
      <c r="D5" s="120"/>
      <c r="E5" s="120"/>
      <c r="F5" s="120"/>
      <c r="G5" s="120"/>
      <c r="H5" s="120"/>
      <c r="I5" s="120"/>
      <c r="J5" s="120"/>
      <c r="K5" s="120"/>
      <c r="L5" s="120"/>
      <c r="M5" s="121"/>
    </row>
    <row r="6" spans="1:13">
      <c r="A6" s="3414"/>
      <c r="B6" s="72" t="s">
        <v>9</v>
      </c>
      <c r="C6" s="120" t="s">
        <v>145</v>
      </c>
      <c r="D6" s="120"/>
      <c r="E6" s="120"/>
      <c r="F6" s="120"/>
      <c r="G6" s="120"/>
      <c r="H6" s="120"/>
      <c r="I6" s="120"/>
      <c r="J6" s="120"/>
      <c r="K6" s="120"/>
      <c r="L6" s="120"/>
      <c r="M6" s="121"/>
    </row>
    <row r="7" spans="1:13">
      <c r="A7" s="3414"/>
      <c r="B7" s="251" t="s">
        <v>11</v>
      </c>
      <c r="C7" s="135" t="s">
        <v>185</v>
      </c>
      <c r="D7" s="135"/>
      <c r="E7" s="135"/>
      <c r="F7" s="135"/>
      <c r="G7" s="69"/>
      <c r="H7" s="70" t="s">
        <v>12</v>
      </c>
      <c r="I7" s="139" t="s">
        <v>186</v>
      </c>
      <c r="J7" s="135"/>
      <c r="K7" s="135"/>
      <c r="L7" s="135"/>
      <c r="M7" s="140"/>
    </row>
    <row r="8" spans="1:13">
      <c r="A8" s="3414"/>
      <c r="B8" s="3046" t="s">
        <v>13</v>
      </c>
      <c r="C8" s="13"/>
      <c r="D8" s="13"/>
      <c r="E8" s="13"/>
      <c r="F8" s="13"/>
      <c r="G8" s="13"/>
      <c r="H8" s="13"/>
      <c r="I8" s="13"/>
      <c r="J8" s="13"/>
      <c r="K8" s="13"/>
      <c r="L8" s="11"/>
      <c r="M8" s="12"/>
    </row>
    <row r="9" spans="1:13">
      <c r="A9" s="3414"/>
      <c r="B9" s="3047"/>
      <c r="C9" s="3064" t="s">
        <v>397</v>
      </c>
      <c r="D9" s="3064"/>
      <c r="E9" s="252"/>
      <c r="F9" s="3064"/>
      <c r="G9" s="3064"/>
      <c r="H9" s="252"/>
      <c r="I9" s="3064"/>
      <c r="J9" s="3064"/>
      <c r="K9" s="252"/>
      <c r="M9" s="14"/>
    </row>
    <row r="10" spans="1:13">
      <c r="A10" s="3414"/>
      <c r="B10" s="3048"/>
      <c r="C10" s="3064" t="s">
        <v>17</v>
      </c>
      <c r="D10" s="3064"/>
      <c r="E10" s="71"/>
      <c r="F10" s="3064" t="s">
        <v>17</v>
      </c>
      <c r="G10" s="3064"/>
      <c r="H10" s="71"/>
      <c r="I10" s="3064" t="s">
        <v>17</v>
      </c>
      <c r="J10" s="3064"/>
      <c r="K10" s="71"/>
      <c r="L10" s="115"/>
      <c r="M10" s="143"/>
    </row>
    <row r="11" spans="1:13" ht="135.75" customHeight="1">
      <c r="A11" s="3414"/>
      <c r="B11" s="251" t="s">
        <v>18</v>
      </c>
      <c r="C11" s="3416" t="s">
        <v>398</v>
      </c>
      <c r="D11" s="3416"/>
      <c r="E11" s="3416"/>
      <c r="F11" s="3416"/>
      <c r="G11" s="3416"/>
      <c r="H11" s="3416"/>
      <c r="I11" s="3416"/>
      <c r="J11" s="3416"/>
      <c r="K11" s="3416"/>
      <c r="L11" s="3416"/>
      <c r="M11" s="3417"/>
    </row>
    <row r="12" spans="1:13" ht="51.75" customHeight="1">
      <c r="A12" s="3414"/>
      <c r="B12" s="251" t="s">
        <v>136</v>
      </c>
      <c r="C12" s="3065" t="s">
        <v>399</v>
      </c>
      <c r="D12" s="3066"/>
      <c r="E12" s="3066"/>
      <c r="F12" s="3066"/>
      <c r="G12" s="3066"/>
      <c r="H12" s="3066"/>
      <c r="I12" s="3066"/>
      <c r="J12" s="3066"/>
      <c r="K12" s="3066"/>
      <c r="L12" s="3066"/>
      <c r="M12" s="3067"/>
    </row>
    <row r="13" spans="1:13" ht="65.25" customHeight="1">
      <c r="A13" s="3414"/>
      <c r="B13" s="251" t="s">
        <v>19</v>
      </c>
      <c r="C13" s="3065" t="s">
        <v>350</v>
      </c>
      <c r="D13" s="3066"/>
      <c r="E13" s="3066"/>
      <c r="F13" s="3066"/>
      <c r="G13" s="3066"/>
      <c r="H13" s="3066"/>
      <c r="I13" s="3066"/>
      <c r="J13" s="3066"/>
      <c r="K13" s="3066"/>
      <c r="L13" s="3066"/>
      <c r="M13" s="3067"/>
    </row>
    <row r="14" spans="1:13" ht="40.5" customHeight="1" thickBot="1">
      <c r="A14" s="3415"/>
      <c r="B14" s="253" t="s">
        <v>21</v>
      </c>
      <c r="C14" s="3418" t="s">
        <v>400</v>
      </c>
      <c r="D14" s="3418"/>
      <c r="E14" s="3418"/>
      <c r="F14" s="3418"/>
      <c r="G14" s="3418"/>
      <c r="H14" s="3418"/>
      <c r="I14" s="3418"/>
      <c r="J14" s="3418"/>
      <c r="K14" s="3418"/>
      <c r="L14" s="3418"/>
      <c r="M14" s="3419"/>
    </row>
    <row r="15" spans="1:13" ht="15.75" customHeight="1">
      <c r="A15" s="3420" t="s">
        <v>22</v>
      </c>
      <c r="B15" s="249" t="s">
        <v>23</v>
      </c>
      <c r="C15" s="455" t="s">
        <v>192</v>
      </c>
      <c r="D15" s="456"/>
      <c r="E15" s="457"/>
      <c r="F15" s="457"/>
      <c r="G15" s="457"/>
      <c r="H15" s="457"/>
      <c r="I15" s="457"/>
      <c r="J15" s="457"/>
      <c r="K15" s="457"/>
      <c r="L15" s="457"/>
      <c r="M15" s="458"/>
    </row>
    <row r="16" spans="1:13" ht="63.75" customHeight="1">
      <c r="A16" s="3421"/>
      <c r="B16" s="251" t="s">
        <v>110</v>
      </c>
      <c r="C16" s="3065" t="s">
        <v>401</v>
      </c>
      <c r="D16" s="3066"/>
      <c r="E16" s="3066"/>
      <c r="F16" s="3066"/>
      <c r="G16" s="3066"/>
      <c r="H16" s="3066"/>
      <c r="I16" s="3066"/>
      <c r="J16" s="3066"/>
      <c r="K16" s="3066"/>
      <c r="L16" s="3066"/>
      <c r="M16" s="3067"/>
    </row>
    <row r="17" spans="1:13">
      <c r="A17" s="3421"/>
      <c r="B17" s="3046" t="s">
        <v>26</v>
      </c>
      <c r="C17" s="78"/>
      <c r="D17" s="466"/>
      <c r="E17" s="466"/>
      <c r="F17" s="466"/>
      <c r="G17" s="466"/>
      <c r="H17" s="466"/>
      <c r="I17" s="466"/>
      <c r="J17" s="466"/>
      <c r="K17" s="466"/>
      <c r="L17" s="466"/>
      <c r="M17" s="79"/>
    </row>
    <row r="18" spans="1:13">
      <c r="A18" s="3421"/>
      <c r="B18" s="3047"/>
      <c r="C18" s="80"/>
      <c r="D18" s="81"/>
      <c r="E18" s="82"/>
      <c r="F18" s="81"/>
      <c r="G18" s="82"/>
      <c r="H18" s="81"/>
      <c r="I18" s="82"/>
      <c r="J18" s="81"/>
      <c r="K18" s="82"/>
      <c r="L18" s="82"/>
      <c r="M18" s="83"/>
    </row>
    <row r="19" spans="1:13">
      <c r="A19" s="3421"/>
      <c r="B19" s="3047"/>
      <c r="C19" s="149" t="s">
        <v>27</v>
      </c>
      <c r="D19" s="148"/>
      <c r="E19" s="149" t="s">
        <v>28</v>
      </c>
      <c r="F19" s="148"/>
      <c r="G19" s="149" t="s">
        <v>29</v>
      </c>
      <c r="H19" s="148"/>
      <c r="I19" s="149" t="s">
        <v>30</v>
      </c>
      <c r="J19" s="148"/>
      <c r="K19" s="149" t="s">
        <v>31</v>
      </c>
      <c r="L19" s="262"/>
      <c r="M19" s="263"/>
    </row>
    <row r="20" spans="1:13">
      <c r="A20" s="3421"/>
      <c r="B20" s="3047"/>
      <c r="C20" s="149" t="s">
        <v>32</v>
      </c>
      <c r="D20" s="276"/>
      <c r="E20" s="149" t="s">
        <v>33</v>
      </c>
      <c r="F20" s="152"/>
      <c r="G20" s="149" t="s">
        <v>34</v>
      </c>
      <c r="H20" s="152"/>
      <c r="I20" s="149" t="s">
        <v>35</v>
      </c>
      <c r="J20" s="264" t="s">
        <v>77</v>
      </c>
      <c r="K20" s="149" t="s">
        <v>37</v>
      </c>
      <c r="L20" s="262"/>
      <c r="M20" s="263"/>
    </row>
    <row r="21" spans="1:13">
      <c r="A21" s="3421"/>
      <c r="B21" s="3047"/>
      <c r="C21" s="149" t="s">
        <v>38</v>
      </c>
      <c r="D21" s="152"/>
      <c r="E21" s="149" t="s">
        <v>39</v>
      </c>
      <c r="F21" s="447"/>
      <c r="G21" s="447"/>
      <c r="H21" s="447"/>
      <c r="I21" s="447"/>
      <c r="J21" s="447"/>
      <c r="K21" s="447"/>
      <c r="L21" s="447"/>
      <c r="M21" s="89"/>
    </row>
    <row r="22" spans="1:13">
      <c r="A22" s="3421"/>
      <c r="B22" s="3048"/>
      <c r="C22" s="155"/>
      <c r="D22" s="155"/>
      <c r="E22" s="155"/>
      <c r="F22" s="155"/>
      <c r="G22" s="155"/>
      <c r="H22" s="155"/>
      <c r="I22" s="155"/>
      <c r="J22" s="155"/>
      <c r="K22" s="155"/>
      <c r="L22" s="155"/>
      <c r="M22" s="156"/>
    </row>
    <row r="23" spans="1:13">
      <c r="A23" s="3421"/>
      <c r="B23" s="3046" t="s">
        <v>40</v>
      </c>
      <c r="C23" s="158"/>
      <c r="D23" s="158"/>
      <c r="E23" s="158"/>
      <c r="F23" s="158"/>
      <c r="G23" s="158"/>
      <c r="H23" s="158"/>
      <c r="I23" s="158"/>
      <c r="J23" s="158"/>
      <c r="K23" s="158"/>
      <c r="M23" s="14"/>
    </row>
    <row r="24" spans="1:13">
      <c r="A24" s="3421"/>
      <c r="B24" s="3047"/>
      <c r="C24" s="149" t="s">
        <v>41</v>
      </c>
      <c r="D24" s="264" t="s">
        <v>77</v>
      </c>
      <c r="E24" s="593"/>
      <c r="F24" s="149" t="s">
        <v>42</v>
      </c>
      <c r="G24" s="276"/>
      <c r="H24" s="593"/>
      <c r="I24" s="149" t="s">
        <v>43</v>
      </c>
      <c r="J24" s="264"/>
      <c r="K24" s="593"/>
      <c r="M24" s="14"/>
    </row>
    <row r="25" spans="1:13">
      <c r="A25" s="3421"/>
      <c r="B25" s="3047"/>
      <c r="C25" s="149" t="s">
        <v>44</v>
      </c>
      <c r="D25" s="37"/>
      <c r="F25" s="149" t="s">
        <v>45</v>
      </c>
      <c r="G25" s="152"/>
      <c r="I25" s="38"/>
      <c r="K25" s="252"/>
      <c r="M25" s="14"/>
    </row>
    <row r="26" spans="1:13">
      <c r="A26" s="3421"/>
      <c r="B26" s="3048"/>
      <c r="C26" s="160"/>
      <c r="D26" s="160"/>
      <c r="E26" s="160"/>
      <c r="F26" s="160"/>
      <c r="G26" s="160"/>
      <c r="H26" s="160"/>
      <c r="I26" s="160"/>
      <c r="J26" s="160"/>
      <c r="K26" s="160"/>
      <c r="L26" s="115"/>
      <c r="M26" s="143"/>
    </row>
    <row r="27" spans="1:13">
      <c r="A27" s="3421"/>
      <c r="B27" s="95" t="s">
        <v>46</v>
      </c>
      <c r="C27" s="593"/>
      <c r="D27" s="593"/>
      <c r="E27" s="593"/>
      <c r="F27" s="593"/>
      <c r="G27" s="593"/>
      <c r="H27" s="593"/>
      <c r="I27" s="593"/>
      <c r="J27" s="593"/>
      <c r="K27" s="593"/>
      <c r="L27" s="593"/>
      <c r="M27" s="594"/>
    </row>
    <row r="28" spans="1:13">
      <c r="A28" s="3421"/>
      <c r="B28" s="95"/>
      <c r="C28" s="459" t="s">
        <v>47</v>
      </c>
      <c r="D28" s="321" t="s">
        <v>112</v>
      </c>
      <c r="E28" s="593"/>
      <c r="F28" s="165" t="s">
        <v>48</v>
      </c>
      <c r="G28" s="152">
        <v>2018</v>
      </c>
      <c r="H28" s="593"/>
      <c r="I28" s="165" t="s">
        <v>50</v>
      </c>
      <c r="J28" s="152" t="s">
        <v>145</v>
      </c>
      <c r="K28" s="268"/>
      <c r="L28" s="269"/>
      <c r="M28" s="594"/>
    </row>
    <row r="29" spans="1:13">
      <c r="A29" s="3421"/>
      <c r="B29" s="72"/>
      <c r="C29" s="155"/>
      <c r="D29" s="155"/>
      <c r="E29" s="155"/>
      <c r="F29" s="155"/>
      <c r="G29" s="155"/>
      <c r="H29" s="155"/>
      <c r="I29" s="155"/>
      <c r="J29" s="155"/>
      <c r="K29" s="155"/>
      <c r="L29" s="155"/>
      <c r="M29" s="156"/>
    </row>
    <row r="30" spans="1:13">
      <c r="A30" s="3421"/>
      <c r="B30" s="3046" t="s">
        <v>53</v>
      </c>
      <c r="C30" s="100"/>
      <c r="D30" s="100"/>
      <c r="E30" s="100"/>
      <c r="F30" s="100"/>
      <c r="G30" s="100"/>
      <c r="H30" s="100"/>
      <c r="I30" s="100"/>
      <c r="J30" s="100"/>
      <c r="K30" s="100"/>
      <c r="M30" s="14"/>
    </row>
    <row r="31" spans="1:13">
      <c r="A31" s="3421"/>
      <c r="B31" s="3047"/>
      <c r="C31" s="593" t="s">
        <v>54</v>
      </c>
      <c r="D31" s="460">
        <v>2019</v>
      </c>
      <c r="E31" s="101"/>
      <c r="F31" s="593" t="s">
        <v>55</v>
      </c>
      <c r="G31" s="271" t="s">
        <v>196</v>
      </c>
      <c r="H31" s="101"/>
      <c r="I31" s="165"/>
      <c r="J31" s="101"/>
      <c r="K31" s="101"/>
      <c r="M31" s="14"/>
    </row>
    <row r="32" spans="1:13">
      <c r="A32" s="3421"/>
      <c r="B32" s="3048"/>
      <c r="C32" s="155"/>
      <c r="D32" s="102"/>
      <c r="E32" s="103"/>
      <c r="F32" s="155"/>
      <c r="G32" s="103"/>
      <c r="H32" s="103"/>
      <c r="I32" s="169"/>
      <c r="J32" s="103"/>
      <c r="K32" s="103"/>
      <c r="L32" s="115"/>
      <c r="M32" s="143"/>
    </row>
    <row r="33" spans="1:13">
      <c r="A33" s="3421"/>
      <c r="B33" s="3046" t="s">
        <v>56</v>
      </c>
      <c r="C33" s="105"/>
      <c r="D33" s="105"/>
      <c r="E33" s="105"/>
      <c r="F33" s="105"/>
      <c r="G33" s="105"/>
      <c r="H33" s="105"/>
      <c r="I33" s="105"/>
      <c r="J33" s="105"/>
      <c r="K33" s="105"/>
      <c r="L33" s="105"/>
      <c r="M33" s="106"/>
    </row>
    <row r="34" spans="1:13">
      <c r="A34" s="3421"/>
      <c r="B34" s="3047"/>
      <c r="C34" s="107"/>
      <c r="D34" s="461">
        <v>2018</v>
      </c>
      <c r="E34" s="461"/>
      <c r="F34" s="461">
        <v>2019</v>
      </c>
      <c r="G34" s="461"/>
      <c r="H34" s="108">
        <v>2020</v>
      </c>
      <c r="I34" s="108"/>
      <c r="J34" s="108">
        <v>2021</v>
      </c>
      <c r="K34" s="461"/>
      <c r="L34" s="461">
        <v>2022</v>
      </c>
      <c r="M34" s="106"/>
    </row>
    <row r="35" spans="1:13">
      <c r="A35" s="3421"/>
      <c r="B35" s="3047"/>
      <c r="C35" s="107"/>
      <c r="D35" s="274"/>
      <c r="E35" s="383"/>
      <c r="F35" s="274">
        <v>0.4</v>
      </c>
      <c r="G35" s="383"/>
      <c r="H35" s="274">
        <v>1</v>
      </c>
      <c r="I35" s="383"/>
      <c r="J35" s="274"/>
      <c r="K35" s="383"/>
      <c r="L35" s="274"/>
      <c r="M35" s="385"/>
    </row>
    <row r="36" spans="1:13">
      <c r="A36" s="3421"/>
      <c r="B36" s="3047"/>
      <c r="C36" s="107"/>
      <c r="D36" s="461">
        <v>2023</v>
      </c>
      <c r="E36" s="461"/>
      <c r="F36" s="461">
        <v>2024</v>
      </c>
      <c r="G36" s="461"/>
      <c r="H36" s="108">
        <v>2025</v>
      </c>
      <c r="I36" s="108"/>
      <c r="J36" s="108">
        <v>2026</v>
      </c>
      <c r="K36" s="461"/>
      <c r="L36" s="461">
        <v>2027</v>
      </c>
      <c r="M36" s="83"/>
    </row>
    <row r="37" spans="1:13">
      <c r="A37" s="3421"/>
      <c r="B37" s="3047"/>
      <c r="C37" s="107"/>
      <c r="D37" s="274"/>
      <c r="E37" s="383"/>
      <c r="F37" s="274"/>
      <c r="G37" s="383"/>
      <c r="H37" s="274"/>
      <c r="I37" s="383"/>
      <c r="J37" s="274"/>
      <c r="K37" s="383"/>
      <c r="L37" s="274"/>
      <c r="M37" s="385"/>
    </row>
    <row r="38" spans="1:13">
      <c r="A38" s="3421"/>
      <c r="B38" s="3047"/>
      <c r="C38" s="107"/>
      <c r="D38" s="461">
        <v>2028</v>
      </c>
      <c r="E38" s="461"/>
      <c r="F38" s="461">
        <v>2029</v>
      </c>
      <c r="G38" s="461"/>
      <c r="H38" s="108">
        <v>2030</v>
      </c>
      <c r="I38" s="108"/>
      <c r="J38" s="108">
        <v>2031</v>
      </c>
      <c r="K38" s="461"/>
      <c r="L38" s="461" t="s">
        <v>71</v>
      </c>
      <c r="M38" s="83"/>
    </row>
    <row r="39" spans="1:13">
      <c r="A39" s="3421"/>
      <c r="B39" s="3047"/>
      <c r="C39" s="107"/>
      <c r="D39" s="274"/>
      <c r="E39" s="383"/>
      <c r="F39" s="274"/>
      <c r="G39" s="383"/>
      <c r="H39" s="274"/>
      <c r="I39" s="383"/>
      <c r="J39" s="274"/>
      <c r="K39" s="383"/>
      <c r="L39" s="274"/>
      <c r="M39" s="385"/>
    </row>
    <row r="40" spans="1:13">
      <c r="A40" s="3421"/>
      <c r="B40" s="3047"/>
      <c r="C40" s="107"/>
      <c r="D40" s="109" t="s">
        <v>71</v>
      </c>
      <c r="E40" s="384"/>
      <c r="F40" s="109" t="s">
        <v>72</v>
      </c>
      <c r="G40" s="384"/>
      <c r="H40" s="109"/>
      <c r="I40" s="384"/>
      <c r="J40" s="109"/>
      <c r="K40" s="384"/>
      <c r="L40" s="109"/>
      <c r="M40" s="385"/>
    </row>
    <row r="41" spans="1:13">
      <c r="A41" s="3421"/>
      <c r="B41" s="3047"/>
      <c r="C41" s="107"/>
      <c r="D41" s="274"/>
      <c r="E41" s="383"/>
      <c r="F41" s="274">
        <v>1</v>
      </c>
      <c r="G41" s="384"/>
      <c r="H41" s="3132"/>
      <c r="I41" s="3132"/>
      <c r="J41" s="109"/>
      <c r="K41" s="384"/>
      <c r="L41" s="109"/>
      <c r="M41" s="385"/>
    </row>
    <row r="42" spans="1:13">
      <c r="A42" s="3421"/>
      <c r="B42" s="3047"/>
      <c r="C42" s="107"/>
      <c r="D42" s="109"/>
      <c r="E42" s="384"/>
      <c r="F42" s="109"/>
      <c r="G42" s="384"/>
      <c r="H42" s="109"/>
      <c r="I42" s="384"/>
      <c r="J42" s="109"/>
      <c r="K42" s="384"/>
      <c r="L42" s="109"/>
      <c r="M42" s="385"/>
    </row>
    <row r="43" spans="1:13">
      <c r="A43" s="3421"/>
      <c r="B43" s="3046" t="s">
        <v>73</v>
      </c>
      <c r="C43" s="158"/>
      <c r="D43" s="158"/>
      <c r="E43" s="158"/>
      <c r="F43" s="158"/>
      <c r="G43" s="158"/>
      <c r="H43" s="158"/>
      <c r="I43" s="158"/>
      <c r="J43" s="158"/>
      <c r="K43" s="158"/>
      <c r="M43" s="14"/>
    </row>
    <row r="44" spans="1:13">
      <c r="A44" s="3421"/>
      <c r="B44" s="3047"/>
      <c r="D44" s="112" t="s">
        <v>74</v>
      </c>
      <c r="E44" s="113" t="s">
        <v>75</v>
      </c>
      <c r="F44" s="3423" t="s">
        <v>402</v>
      </c>
      <c r="G44" s="3424"/>
      <c r="H44" s="461"/>
      <c r="I44" s="454" t="s">
        <v>39</v>
      </c>
      <c r="J44" s="454"/>
      <c r="K44" s="454"/>
      <c r="M44" s="14"/>
    </row>
    <row r="45" spans="1:13">
      <c r="A45" s="3421"/>
      <c r="B45" s="3047"/>
      <c r="D45" s="275" t="s">
        <v>77</v>
      </c>
      <c r="E45" s="387"/>
      <c r="F45" s="3423"/>
      <c r="G45" s="3424"/>
      <c r="H45" s="593"/>
      <c r="I45" s="3139" t="s">
        <v>133</v>
      </c>
      <c r="J45" s="3139"/>
      <c r="M45" s="14"/>
    </row>
    <row r="46" spans="1:13">
      <c r="A46" s="3421"/>
      <c r="B46" s="3048"/>
      <c r="C46" s="115"/>
      <c r="D46" s="115"/>
      <c r="E46" s="115"/>
      <c r="F46" s="115"/>
      <c r="G46" s="115"/>
      <c r="H46" s="115"/>
      <c r="I46" s="115"/>
      <c r="J46" s="115"/>
      <c r="K46" s="115"/>
      <c r="M46" s="14"/>
    </row>
    <row r="47" spans="1:13" ht="220.5" customHeight="1">
      <c r="A47" s="3421"/>
      <c r="B47" s="251" t="s">
        <v>78</v>
      </c>
      <c r="C47" s="3065" t="s">
        <v>403</v>
      </c>
      <c r="D47" s="3066"/>
      <c r="E47" s="3066"/>
      <c r="F47" s="3066"/>
      <c r="G47" s="3066"/>
      <c r="H47" s="3066"/>
      <c r="I47" s="3066"/>
      <c r="J47" s="3066"/>
      <c r="K47" s="3066"/>
      <c r="L47" s="3066"/>
      <c r="M47" s="3067"/>
    </row>
    <row r="48" spans="1:13">
      <c r="A48" s="3421"/>
      <c r="B48" s="251" t="s">
        <v>79</v>
      </c>
      <c r="C48" s="3065" t="s">
        <v>404</v>
      </c>
      <c r="D48" s="3066"/>
      <c r="E48" s="3066"/>
      <c r="F48" s="3066"/>
      <c r="G48" s="3066"/>
      <c r="H48" s="3066"/>
      <c r="I48" s="3066"/>
      <c r="J48" s="3066"/>
      <c r="K48" s="3066"/>
      <c r="L48" s="3066"/>
      <c r="M48" s="3067"/>
    </row>
    <row r="49" spans="1:13" ht="15.75" customHeight="1">
      <c r="A49" s="3421"/>
      <c r="B49" s="251" t="s">
        <v>80</v>
      </c>
      <c r="C49" s="3428">
        <v>15</v>
      </c>
      <c r="D49" s="3429"/>
      <c r="E49" s="3429"/>
      <c r="F49" s="3429"/>
      <c r="G49" s="3429"/>
      <c r="H49" s="3429"/>
      <c r="I49" s="3429"/>
      <c r="J49" s="3429"/>
      <c r="K49" s="3429"/>
      <c r="L49" s="3429"/>
      <c r="M49" s="3430"/>
    </row>
    <row r="50" spans="1:13" ht="16.5" thickBot="1">
      <c r="A50" s="3422"/>
      <c r="B50" s="253" t="s">
        <v>81</v>
      </c>
      <c r="C50" s="3088" t="s">
        <v>133</v>
      </c>
      <c r="D50" s="3431"/>
      <c r="E50" s="3431"/>
      <c r="F50" s="3431"/>
      <c r="G50" s="3431"/>
      <c r="H50" s="3431"/>
      <c r="I50" s="3431"/>
      <c r="J50" s="3431"/>
      <c r="K50" s="3431"/>
      <c r="L50" s="3431"/>
      <c r="M50" s="3432"/>
    </row>
    <row r="51" spans="1:13">
      <c r="A51" s="3224" t="s">
        <v>82</v>
      </c>
      <c r="B51" s="462" t="s">
        <v>83</v>
      </c>
      <c r="C51" s="3433" t="s">
        <v>405</v>
      </c>
      <c r="D51" s="3433"/>
      <c r="E51" s="3433"/>
      <c r="F51" s="3433"/>
      <c r="G51" s="3433"/>
      <c r="H51" s="3433"/>
      <c r="I51" s="3433"/>
      <c r="J51" s="3433"/>
      <c r="K51" s="3433"/>
      <c r="L51" s="3433"/>
      <c r="M51" s="3434"/>
    </row>
    <row r="52" spans="1:13" ht="15.75" customHeight="1">
      <c r="A52" s="3224"/>
      <c r="B52" s="119" t="s">
        <v>85</v>
      </c>
      <c r="C52" s="3055" t="s">
        <v>406</v>
      </c>
      <c r="D52" s="3055"/>
      <c r="E52" s="3055"/>
      <c r="F52" s="3055"/>
      <c r="G52" s="3055"/>
      <c r="H52" s="3055"/>
      <c r="I52" s="3055"/>
      <c r="J52" s="3055"/>
      <c r="K52" s="3055"/>
      <c r="L52" s="3055"/>
      <c r="M52" s="3056"/>
    </row>
    <row r="53" spans="1:13" ht="15.75" customHeight="1">
      <c r="A53" s="3224"/>
      <c r="B53" s="119" t="s">
        <v>87</v>
      </c>
      <c r="C53" s="3055" t="s">
        <v>186</v>
      </c>
      <c r="D53" s="3055"/>
      <c r="E53" s="3055"/>
      <c r="F53" s="3055"/>
      <c r="G53" s="3055"/>
      <c r="H53" s="3055"/>
      <c r="I53" s="3055"/>
      <c r="J53" s="3055"/>
      <c r="K53" s="3055"/>
      <c r="L53" s="3055"/>
      <c r="M53" s="3056"/>
    </row>
    <row r="54" spans="1:13" ht="15.75" customHeight="1">
      <c r="A54" s="3224"/>
      <c r="B54" s="122" t="s">
        <v>89</v>
      </c>
      <c r="C54" s="3055" t="s">
        <v>313</v>
      </c>
      <c r="D54" s="3055"/>
      <c r="E54" s="3055"/>
      <c r="F54" s="3055"/>
      <c r="G54" s="3055"/>
      <c r="H54" s="3055"/>
      <c r="I54" s="3055"/>
      <c r="J54" s="3055"/>
      <c r="K54" s="3055"/>
      <c r="L54" s="3055"/>
      <c r="M54" s="3056"/>
    </row>
    <row r="55" spans="1:13" ht="15.75" customHeight="1">
      <c r="A55" s="3224"/>
      <c r="B55" s="119" t="s">
        <v>91</v>
      </c>
      <c r="C55" s="3435" t="s">
        <v>407</v>
      </c>
      <c r="D55" s="3055"/>
      <c r="E55" s="3055"/>
      <c r="F55" s="3055"/>
      <c r="G55" s="3055"/>
      <c r="H55" s="3055"/>
      <c r="I55" s="3055"/>
      <c r="J55" s="3055"/>
      <c r="K55" s="3055"/>
      <c r="L55" s="3055"/>
      <c r="M55" s="3056"/>
    </row>
    <row r="56" spans="1:13" ht="16.5" thickBot="1">
      <c r="A56" s="3225"/>
      <c r="B56" s="463" t="s">
        <v>93</v>
      </c>
      <c r="C56" s="3155">
        <v>3387000</v>
      </c>
      <c r="D56" s="3155"/>
      <c r="E56" s="3155"/>
      <c r="F56" s="3155"/>
      <c r="G56" s="3155"/>
      <c r="H56" s="3155"/>
      <c r="I56" s="3155"/>
      <c r="J56" s="3155"/>
      <c r="K56" s="3155"/>
      <c r="L56" s="3155"/>
      <c r="M56" s="3156"/>
    </row>
    <row r="57" spans="1:13">
      <c r="A57" s="3223" t="s">
        <v>95</v>
      </c>
      <c r="B57" s="464" t="s">
        <v>96</v>
      </c>
      <c r="C57" s="3149" t="s">
        <v>408</v>
      </c>
      <c r="D57" s="3149"/>
      <c r="E57" s="3149"/>
      <c r="F57" s="3149"/>
      <c r="G57" s="3149"/>
      <c r="H57" s="3149"/>
      <c r="I57" s="3149"/>
      <c r="J57" s="3149"/>
      <c r="K57" s="3149"/>
      <c r="L57" s="3149"/>
      <c r="M57" s="3150"/>
    </row>
    <row r="58" spans="1:13">
      <c r="A58" s="3224"/>
      <c r="B58" s="123" t="s">
        <v>98</v>
      </c>
      <c r="C58" s="3149" t="s">
        <v>205</v>
      </c>
      <c r="D58" s="3149"/>
      <c r="E58" s="3149"/>
      <c r="F58" s="3149"/>
      <c r="G58" s="3149"/>
      <c r="H58" s="3149"/>
      <c r="I58" s="3149"/>
      <c r="J58" s="3149"/>
      <c r="K58" s="3149"/>
      <c r="L58" s="3149"/>
      <c r="M58" s="3150"/>
    </row>
    <row r="59" spans="1:13" ht="16.5" customHeight="1" thickBot="1">
      <c r="A59" s="3224"/>
      <c r="B59" s="465" t="s">
        <v>12</v>
      </c>
      <c r="C59" s="3436" t="s">
        <v>187</v>
      </c>
      <c r="D59" s="3437"/>
      <c r="E59" s="466"/>
      <c r="F59" s="466"/>
      <c r="G59" s="466"/>
      <c r="H59" s="466"/>
      <c r="I59" s="466"/>
      <c r="J59" s="466"/>
      <c r="K59" s="466"/>
      <c r="L59" s="466"/>
      <c r="M59" s="79"/>
    </row>
    <row r="60" spans="1:13" ht="16.5" thickBot="1">
      <c r="A60" s="125" t="s">
        <v>100</v>
      </c>
      <c r="B60" s="126"/>
      <c r="C60" s="3425" t="s">
        <v>128</v>
      </c>
      <c r="D60" s="3426"/>
      <c r="E60" s="3426"/>
      <c r="F60" s="3426"/>
      <c r="G60" s="3426"/>
      <c r="H60" s="3426"/>
      <c r="I60" s="3426"/>
      <c r="J60" s="3426"/>
      <c r="K60" s="3426"/>
      <c r="L60" s="3426"/>
      <c r="M60" s="3427"/>
    </row>
  </sheetData>
  <mergeCells count="42">
    <mergeCell ref="A57:A59"/>
    <mergeCell ref="C57:M57"/>
    <mergeCell ref="C58:M58"/>
    <mergeCell ref="C59:D59"/>
    <mergeCell ref="A51:A56"/>
    <mergeCell ref="C60:M60"/>
    <mergeCell ref="C47:M47"/>
    <mergeCell ref="C48:M48"/>
    <mergeCell ref="C49:M49"/>
    <mergeCell ref="C50:M50"/>
    <mergeCell ref="C51:M51"/>
    <mergeCell ref="C52:M52"/>
    <mergeCell ref="C53:M53"/>
    <mergeCell ref="C54:M54"/>
    <mergeCell ref="C55:M55"/>
    <mergeCell ref="C56:M56"/>
    <mergeCell ref="A15:A50"/>
    <mergeCell ref="C16:M16"/>
    <mergeCell ref="B17:B22"/>
    <mergeCell ref="B23:B26"/>
    <mergeCell ref="B30:B32"/>
    <mergeCell ref="B33:B42"/>
    <mergeCell ref="H41:I41"/>
    <mergeCell ref="B43:B46"/>
    <mergeCell ref="F44:F45"/>
    <mergeCell ref="G44:G45"/>
    <mergeCell ref="I45:J45"/>
    <mergeCell ref="B1:M1"/>
    <mergeCell ref="A2:A14"/>
    <mergeCell ref="C2:M2"/>
    <mergeCell ref="C3:M3"/>
    <mergeCell ref="B8:B10"/>
    <mergeCell ref="C9:D9"/>
    <mergeCell ref="F9:G9"/>
    <mergeCell ref="I9:J9"/>
    <mergeCell ref="C10:D10"/>
    <mergeCell ref="F10:G10"/>
    <mergeCell ref="I10:J10"/>
    <mergeCell ref="C11:M11"/>
    <mergeCell ref="C12:M12"/>
    <mergeCell ref="C13:M13"/>
    <mergeCell ref="C14:M14"/>
  </mergeCells>
  <dataValidations count="5">
    <dataValidation allowBlank="1" showInputMessage="1" showErrorMessage="1" prompt="Seleccione de la lista desplegable" sqref="B4 B7 H7" xr:uid="{00000000-0002-0000-1B00-000000000000}"/>
    <dataValidation allowBlank="1" showInputMessage="1" showErrorMessage="1" prompt="Selecciones de la lista desplegable" sqref="B15" xr:uid="{00000000-0002-0000-1B00-000001000000}"/>
    <dataValidation allowBlank="1" showInputMessage="1" showErrorMessage="1" prompt="Incluir una ficha por cada indicador, ya sea de producto o de resultado" sqref="B1" xr:uid="{00000000-0002-0000-1B00-000002000000}"/>
    <dataValidation type="list" allowBlank="1" showInputMessage="1" showErrorMessage="1" sqref="I7" xr:uid="{00000000-0002-0000-1B00-000003000000}">
      <formula1>INDIRECT(C7)</formula1>
    </dataValidation>
    <dataValidation allowBlank="1" sqref="D34:L34 D36:L36 D38:L38" xr:uid="{00000000-0002-0000-1B00-000004000000}"/>
  </dataValidations>
  <hyperlinks>
    <hyperlink ref="C55" r:id="rId1"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FF"/>
  </sheetPr>
  <dimension ref="A1:N61"/>
  <sheetViews>
    <sheetView showGridLines="0" workbookViewId="0">
      <selection activeCell="B2" sqref="B2"/>
    </sheetView>
  </sheetViews>
  <sheetFormatPr baseColWidth="10" defaultColWidth="11.42578125" defaultRowHeight="15"/>
  <cols>
    <col min="1" max="1" width="21.42578125" style="3" customWidth="1"/>
    <col min="2" max="2" width="35.7109375" style="3" customWidth="1"/>
    <col min="3" max="13" width="14.28515625" style="3" customWidth="1"/>
    <col min="14" max="16384" width="11.42578125" style="3"/>
  </cols>
  <sheetData>
    <row r="1" spans="1:14" ht="22.5" customHeight="1" thickBot="1">
      <c r="A1" s="392"/>
      <c r="B1" s="436" t="s">
        <v>481</v>
      </c>
      <c r="C1" s="437"/>
      <c r="D1" s="436"/>
      <c r="E1" s="436"/>
      <c r="F1" s="436"/>
      <c r="G1" s="436"/>
      <c r="H1" s="436"/>
      <c r="I1" s="436"/>
      <c r="J1" s="436"/>
      <c r="K1" s="436"/>
      <c r="L1" s="436"/>
      <c r="M1" s="438"/>
    </row>
    <row r="2" spans="1:14" ht="40.5" customHeight="1">
      <c r="A2" s="3335" t="s">
        <v>0</v>
      </c>
      <c r="B2" s="467" t="s">
        <v>1</v>
      </c>
      <c r="C2" s="3438" t="s">
        <v>409</v>
      </c>
      <c r="D2" s="3439"/>
      <c r="E2" s="3439"/>
      <c r="F2" s="3439"/>
      <c r="G2" s="3439"/>
      <c r="H2" s="3439"/>
      <c r="I2" s="3439"/>
      <c r="J2" s="3439"/>
      <c r="K2" s="3439"/>
      <c r="L2" s="3439"/>
      <c r="M2" s="3440"/>
    </row>
    <row r="3" spans="1:14" ht="65.099999999999994" customHeight="1">
      <c r="A3" s="3336"/>
      <c r="B3" s="468" t="s">
        <v>3</v>
      </c>
      <c r="C3" s="3338" t="s">
        <v>232</v>
      </c>
      <c r="D3" s="3339"/>
      <c r="E3" s="3339"/>
      <c r="F3" s="3339"/>
      <c r="G3" s="3339"/>
      <c r="H3" s="3339"/>
      <c r="I3" s="3339"/>
      <c r="J3" s="3339"/>
      <c r="K3" s="3339"/>
      <c r="L3" s="3339"/>
      <c r="M3" s="3340"/>
    </row>
    <row r="4" spans="1:14" ht="15.95" customHeight="1">
      <c r="A4" s="3336"/>
      <c r="B4" s="3341" t="s">
        <v>131</v>
      </c>
      <c r="C4" s="3343" t="s">
        <v>75</v>
      </c>
      <c r="D4" s="3345"/>
      <c r="E4" s="3347"/>
      <c r="F4" s="3349" t="s">
        <v>209</v>
      </c>
      <c r="G4" s="3350"/>
      <c r="H4" s="3351" t="s">
        <v>75</v>
      </c>
      <c r="I4" s="3345"/>
      <c r="J4" s="3353"/>
      <c r="K4" s="3353"/>
      <c r="L4" s="3353"/>
      <c r="M4" s="3355"/>
      <c r="N4" s="3441"/>
    </row>
    <row r="5" spans="1:14" ht="15.95" customHeight="1">
      <c r="A5" s="3336"/>
      <c r="B5" s="3342"/>
      <c r="C5" s="3344"/>
      <c r="D5" s="3346"/>
      <c r="E5" s="3348"/>
      <c r="F5" s="3365" t="s">
        <v>210</v>
      </c>
      <c r="G5" s="3366"/>
      <c r="H5" s="3352"/>
      <c r="I5" s="3346"/>
      <c r="J5" s="3354"/>
      <c r="K5" s="3354"/>
      <c r="L5" s="3354"/>
      <c r="M5" s="3356"/>
      <c r="N5" s="3441"/>
    </row>
    <row r="6" spans="1:14" ht="15.75">
      <c r="A6" s="3336"/>
      <c r="B6" s="469" t="s">
        <v>7</v>
      </c>
      <c r="C6" s="3338"/>
      <c r="D6" s="3339"/>
      <c r="E6" s="3339"/>
      <c r="F6" s="3339"/>
      <c r="G6" s="3339"/>
      <c r="H6" s="3339"/>
      <c r="I6" s="3339"/>
      <c r="J6" s="3339"/>
      <c r="K6" s="3339"/>
      <c r="L6" s="3339"/>
      <c r="M6" s="3340"/>
    </row>
    <row r="7" spans="1:14" ht="15.75">
      <c r="A7" s="3336"/>
      <c r="B7" s="469" t="s">
        <v>9</v>
      </c>
      <c r="C7" s="3338"/>
      <c r="D7" s="3339"/>
      <c r="E7" s="3339"/>
      <c r="F7" s="3339"/>
      <c r="G7" s="3339"/>
      <c r="H7" s="3339"/>
      <c r="I7" s="3339"/>
      <c r="J7" s="3339"/>
      <c r="K7" s="3339"/>
      <c r="L7" s="3339"/>
      <c r="M7" s="3340"/>
    </row>
    <row r="8" spans="1:14" ht="15.75">
      <c r="A8" s="3336"/>
      <c r="B8" s="469" t="s">
        <v>11</v>
      </c>
      <c r="C8" s="3358"/>
      <c r="D8" s="3359"/>
      <c r="E8" s="360" t="s">
        <v>410</v>
      </c>
      <c r="F8" s="355"/>
      <c r="G8" s="396"/>
      <c r="H8" s="357" t="s">
        <v>12</v>
      </c>
      <c r="I8" s="3360" t="s">
        <v>411</v>
      </c>
      <c r="J8" s="3359"/>
      <c r="K8" s="3359"/>
      <c r="L8" s="3359"/>
      <c r="M8" s="3361"/>
    </row>
    <row r="9" spans="1:14" ht="80.099999999999994" customHeight="1">
      <c r="A9" s="3336"/>
      <c r="B9" s="3341" t="s">
        <v>13</v>
      </c>
      <c r="C9" s="363"/>
      <c r="D9" s="355"/>
      <c r="E9" s="355"/>
      <c r="F9" s="358"/>
      <c r="G9" s="358"/>
      <c r="H9" s="358"/>
      <c r="I9" s="355"/>
      <c r="J9" s="355"/>
      <c r="K9" s="355"/>
      <c r="L9" s="355"/>
      <c r="M9" s="359"/>
    </row>
    <row r="10" spans="1:14" ht="15.75">
      <c r="A10" s="3336"/>
      <c r="B10" s="3362"/>
      <c r="C10" s="3363" t="s">
        <v>233</v>
      </c>
      <c r="D10" s="3364"/>
      <c r="E10" s="355"/>
      <c r="F10" s="3359"/>
      <c r="G10" s="3359"/>
      <c r="H10" s="355"/>
      <c r="I10" s="3364"/>
      <c r="J10" s="3364"/>
      <c r="K10" s="355"/>
      <c r="L10" s="355"/>
      <c r="M10" s="359"/>
    </row>
    <row r="11" spans="1:14" ht="15.75">
      <c r="A11" s="3336"/>
      <c r="B11" s="3362"/>
      <c r="C11" s="3358" t="s">
        <v>319</v>
      </c>
      <c r="D11" s="3359"/>
      <c r="E11" s="360"/>
      <c r="F11" s="3359" t="s">
        <v>17</v>
      </c>
      <c r="G11" s="3359"/>
      <c r="H11" s="360"/>
      <c r="I11" s="3359" t="s">
        <v>17</v>
      </c>
      <c r="J11" s="3359"/>
      <c r="K11" s="360"/>
      <c r="L11" s="360"/>
      <c r="M11" s="361"/>
    </row>
    <row r="12" spans="1:14" ht="15.75">
      <c r="A12" s="3336"/>
      <c r="B12" s="469" t="s">
        <v>136</v>
      </c>
      <c r="C12" s="708"/>
      <c r="D12" s="352"/>
      <c r="E12" s="352"/>
      <c r="F12" s="352"/>
      <c r="G12" s="352"/>
      <c r="H12" s="352"/>
      <c r="I12" s="352"/>
      <c r="J12" s="352"/>
      <c r="K12" s="352"/>
      <c r="L12" s="360"/>
      <c r="M12" s="361"/>
    </row>
    <row r="13" spans="1:14" ht="144" customHeight="1">
      <c r="A13" s="3336"/>
      <c r="B13" s="469" t="s">
        <v>18</v>
      </c>
      <c r="C13" s="3338" t="s">
        <v>412</v>
      </c>
      <c r="D13" s="3339"/>
      <c r="E13" s="3339"/>
      <c r="F13" s="3339"/>
      <c r="G13" s="3339"/>
      <c r="H13" s="3339"/>
      <c r="I13" s="3339"/>
      <c r="J13" s="3339"/>
      <c r="K13" s="3339"/>
      <c r="L13" s="3339"/>
      <c r="M13" s="3340"/>
    </row>
    <row r="14" spans="1:14" ht="45.75">
      <c r="A14" s="3336"/>
      <c r="B14" s="469" t="s">
        <v>19</v>
      </c>
      <c r="C14" s="3338" t="s">
        <v>413</v>
      </c>
      <c r="D14" s="3339"/>
      <c r="E14" s="3339"/>
      <c r="F14" s="3339"/>
      <c r="G14" s="3339"/>
      <c r="H14" s="3339"/>
      <c r="I14" s="3339"/>
      <c r="J14" s="3339"/>
      <c r="K14" s="3339"/>
      <c r="L14" s="3339"/>
      <c r="M14" s="3340"/>
    </row>
    <row r="15" spans="1:14" ht="80.099999999999994" customHeight="1">
      <c r="A15" s="3336"/>
      <c r="B15" s="3341" t="s">
        <v>140</v>
      </c>
      <c r="C15" s="3338" t="s">
        <v>271</v>
      </c>
      <c r="D15" s="3339"/>
      <c r="E15" s="362" t="s">
        <v>142</v>
      </c>
      <c r="F15" s="3368" t="s">
        <v>220</v>
      </c>
      <c r="G15" s="3369"/>
      <c r="H15" s="3369"/>
      <c r="I15" s="3369"/>
      <c r="J15" s="3369"/>
      <c r="K15" s="3369"/>
      <c r="L15" s="3369"/>
      <c r="M15" s="3370"/>
    </row>
    <row r="16" spans="1:14" ht="15.75">
      <c r="A16" s="3337"/>
      <c r="B16" s="3342"/>
      <c r="C16" s="3338"/>
      <c r="D16" s="3339"/>
      <c r="E16" s="3339"/>
      <c r="F16" s="3339"/>
      <c r="G16" s="3339"/>
      <c r="H16" s="3339"/>
      <c r="I16" s="3339"/>
      <c r="J16" s="3339"/>
      <c r="K16" s="3339"/>
      <c r="L16" s="3339"/>
      <c r="M16" s="3340"/>
    </row>
    <row r="17" spans="1:13" ht="32.1" customHeight="1">
      <c r="A17" s="3380" t="s">
        <v>22</v>
      </c>
      <c r="B17" s="468" t="s">
        <v>144</v>
      </c>
      <c r="C17" s="3338" t="s">
        <v>306</v>
      </c>
      <c r="D17" s="3339"/>
      <c r="E17" s="3339"/>
      <c r="F17" s="3339"/>
      <c r="G17" s="3339"/>
      <c r="H17" s="3339"/>
      <c r="I17" s="3339"/>
      <c r="J17" s="3339"/>
      <c r="K17" s="3339"/>
      <c r="L17" s="3339"/>
      <c r="M17" s="3340"/>
    </row>
    <row r="18" spans="1:13" ht="51" customHeight="1">
      <c r="A18" s="3381"/>
      <c r="B18" s="469" t="s">
        <v>110</v>
      </c>
      <c r="C18" s="3442" t="s">
        <v>414</v>
      </c>
      <c r="D18" s="3369"/>
      <c r="E18" s="3369"/>
      <c r="F18" s="3369"/>
      <c r="G18" s="3369"/>
      <c r="H18" s="3369"/>
      <c r="I18" s="3369"/>
      <c r="J18" s="3369"/>
      <c r="K18" s="3369"/>
      <c r="L18" s="3369"/>
      <c r="M18" s="3370"/>
    </row>
    <row r="19" spans="1:13" ht="15.75">
      <c r="A19" s="3381"/>
      <c r="B19" s="3341" t="s">
        <v>26</v>
      </c>
      <c r="C19" s="470"/>
      <c r="D19" s="471"/>
      <c r="E19" s="471"/>
      <c r="F19" s="471"/>
      <c r="G19" s="471"/>
      <c r="H19" s="471"/>
      <c r="I19" s="471"/>
      <c r="J19" s="471"/>
      <c r="K19" s="471"/>
      <c r="L19" s="471"/>
      <c r="M19" s="472"/>
    </row>
    <row r="20" spans="1:13" ht="15.75">
      <c r="A20" s="3381"/>
      <c r="B20" s="3362"/>
      <c r="C20" s="363"/>
      <c r="D20" s="352"/>
      <c r="E20" s="380"/>
      <c r="F20" s="352"/>
      <c r="G20" s="380"/>
      <c r="H20" s="352"/>
      <c r="I20" s="380"/>
      <c r="J20" s="352"/>
      <c r="K20" s="380"/>
      <c r="L20" s="380"/>
      <c r="M20" s="394"/>
    </row>
    <row r="21" spans="1:13" ht="15.75">
      <c r="A21" s="3381"/>
      <c r="B21" s="3362"/>
      <c r="C21" s="707" t="s">
        <v>27</v>
      </c>
      <c r="D21" s="364"/>
      <c r="E21" s="380" t="s">
        <v>28</v>
      </c>
      <c r="F21" s="364"/>
      <c r="G21" s="380" t="s">
        <v>29</v>
      </c>
      <c r="H21" s="364"/>
      <c r="I21" s="380" t="s">
        <v>30</v>
      </c>
      <c r="J21" s="364"/>
      <c r="K21" s="380"/>
      <c r="L21" s="380"/>
      <c r="M21" s="394"/>
    </row>
    <row r="22" spans="1:13" ht="15.75">
      <c r="A22" s="3381"/>
      <c r="B22" s="3362"/>
      <c r="C22" s="707" t="s">
        <v>32</v>
      </c>
      <c r="D22" s="364"/>
      <c r="E22" s="380" t="s">
        <v>33</v>
      </c>
      <c r="F22" s="364"/>
      <c r="G22" s="380" t="s">
        <v>34</v>
      </c>
      <c r="H22" s="364"/>
      <c r="I22" s="380"/>
      <c r="J22" s="380"/>
      <c r="K22" s="380"/>
      <c r="L22" s="380"/>
      <c r="M22" s="394"/>
    </row>
    <row r="23" spans="1:13" ht="15.75">
      <c r="A23" s="3381"/>
      <c r="B23" s="3362"/>
      <c r="C23" s="707" t="s">
        <v>147</v>
      </c>
      <c r="D23" s="364"/>
      <c r="E23" s="380" t="s">
        <v>148</v>
      </c>
      <c r="F23" s="364"/>
      <c r="G23" s="380"/>
      <c r="H23" s="380"/>
      <c r="I23" s="380"/>
      <c r="J23" s="380"/>
      <c r="K23" s="380"/>
      <c r="L23" s="380"/>
      <c r="M23" s="394"/>
    </row>
    <row r="24" spans="1:13" ht="15.75">
      <c r="A24" s="3381"/>
      <c r="B24" s="3362"/>
      <c r="C24" s="707" t="s">
        <v>38</v>
      </c>
      <c r="D24" s="364" t="s">
        <v>77</v>
      </c>
      <c r="E24" s="380" t="s">
        <v>39</v>
      </c>
      <c r="F24" s="3364" t="s">
        <v>415</v>
      </c>
      <c r="G24" s="3364"/>
      <c r="H24" s="360"/>
      <c r="I24" s="360"/>
      <c r="J24" s="360"/>
      <c r="K24" s="360"/>
      <c r="L24" s="360"/>
      <c r="M24" s="361"/>
    </row>
    <row r="25" spans="1:13" ht="15.75">
      <c r="A25" s="3381"/>
      <c r="B25" s="3362"/>
      <c r="C25" s="708"/>
      <c r="D25" s="352"/>
      <c r="E25" s="352"/>
      <c r="F25" s="352"/>
      <c r="G25" s="352"/>
      <c r="H25" s="352"/>
      <c r="I25" s="352"/>
      <c r="J25" s="352"/>
      <c r="K25" s="352"/>
      <c r="L25" s="352"/>
      <c r="M25" s="353"/>
    </row>
    <row r="26" spans="1:13" ht="15.75">
      <c r="A26" s="3381"/>
      <c r="B26" s="3362" t="s">
        <v>40</v>
      </c>
      <c r="C26" s="707"/>
      <c r="D26" s="380"/>
      <c r="E26" s="380"/>
      <c r="F26" s="380"/>
      <c r="G26" s="380"/>
      <c r="H26" s="380"/>
      <c r="I26" s="380"/>
      <c r="J26" s="380"/>
      <c r="K26" s="380"/>
      <c r="L26" s="355"/>
      <c r="M26" s="359"/>
    </row>
    <row r="27" spans="1:13" ht="15.75">
      <c r="A27" s="3381"/>
      <c r="B27" s="3362"/>
      <c r="C27" s="707" t="s">
        <v>41</v>
      </c>
      <c r="D27" s="365"/>
      <c r="E27" s="380"/>
      <c r="F27" s="380" t="s">
        <v>42</v>
      </c>
      <c r="G27" s="365"/>
      <c r="H27" s="380"/>
      <c r="I27" s="380" t="s">
        <v>43</v>
      </c>
      <c r="J27" s="365" t="s">
        <v>77</v>
      </c>
      <c r="K27" s="380"/>
      <c r="L27" s="355"/>
      <c r="M27" s="359"/>
    </row>
    <row r="28" spans="1:13" ht="15.75">
      <c r="A28" s="3381"/>
      <c r="B28" s="3362"/>
      <c r="C28" s="707" t="s">
        <v>44</v>
      </c>
      <c r="D28" s="366"/>
      <c r="E28" s="355"/>
      <c r="F28" s="380" t="s">
        <v>45</v>
      </c>
      <c r="G28" s="364"/>
      <c r="H28" s="355"/>
      <c r="I28" s="355"/>
      <c r="J28" s="355"/>
      <c r="K28" s="355"/>
      <c r="L28" s="355"/>
      <c r="M28" s="359"/>
    </row>
    <row r="29" spans="1:13" ht="15.75">
      <c r="A29" s="3381"/>
      <c r="B29" s="3362"/>
      <c r="C29" s="708"/>
      <c r="D29" s="352"/>
      <c r="E29" s="352"/>
      <c r="F29" s="352"/>
      <c r="G29" s="352"/>
      <c r="H29" s="352"/>
      <c r="I29" s="352"/>
      <c r="J29" s="352"/>
      <c r="K29" s="352"/>
      <c r="L29" s="360"/>
      <c r="M29" s="361"/>
    </row>
    <row r="30" spans="1:13" ht="15.75">
      <c r="A30" s="3381"/>
      <c r="B30" s="473" t="s">
        <v>46</v>
      </c>
      <c r="C30" s="707"/>
      <c r="D30" s="380"/>
      <c r="E30" s="380"/>
      <c r="F30" s="380"/>
      <c r="G30" s="380"/>
      <c r="H30" s="380"/>
      <c r="I30" s="380"/>
      <c r="J30" s="380"/>
      <c r="K30" s="380"/>
      <c r="L30" s="380"/>
      <c r="M30" s="394"/>
    </row>
    <row r="31" spans="1:13" ht="15.75">
      <c r="A31" s="3381"/>
      <c r="B31" s="473"/>
      <c r="C31" s="393" t="s">
        <v>47</v>
      </c>
      <c r="D31" s="367">
        <v>2</v>
      </c>
      <c r="E31" s="380"/>
      <c r="F31" s="355" t="s">
        <v>48</v>
      </c>
      <c r="G31" s="365">
        <v>2017</v>
      </c>
      <c r="H31" s="380"/>
      <c r="I31" s="355" t="s">
        <v>50</v>
      </c>
      <c r="J31" s="3367" t="s">
        <v>233</v>
      </c>
      <c r="K31" s="3339"/>
      <c r="L31" s="3339"/>
      <c r="M31" s="394"/>
    </row>
    <row r="32" spans="1:13" ht="15.75">
      <c r="A32" s="3381"/>
      <c r="B32" s="469"/>
      <c r="C32" s="708"/>
      <c r="D32" s="352"/>
      <c r="E32" s="352"/>
      <c r="F32" s="352"/>
      <c r="G32" s="352"/>
      <c r="H32" s="352"/>
      <c r="I32" s="352"/>
      <c r="J32" s="352"/>
      <c r="K32" s="352"/>
      <c r="L32" s="352"/>
      <c r="M32" s="353"/>
    </row>
    <row r="33" spans="1:13" ht="15.75">
      <c r="A33" s="3381"/>
      <c r="B33" s="3341" t="s">
        <v>53</v>
      </c>
      <c r="C33" s="368"/>
      <c r="D33" s="369"/>
      <c r="E33" s="369"/>
      <c r="F33" s="369"/>
      <c r="G33" s="369"/>
      <c r="H33" s="369"/>
      <c r="I33" s="369"/>
      <c r="J33" s="369"/>
      <c r="K33" s="369"/>
      <c r="L33" s="355"/>
      <c r="M33" s="359"/>
    </row>
    <row r="34" spans="1:13" ht="15.75">
      <c r="A34" s="3381"/>
      <c r="B34" s="3362"/>
      <c r="C34" s="707" t="s">
        <v>54</v>
      </c>
      <c r="D34" s="397">
        <v>2018</v>
      </c>
      <c r="E34" s="369"/>
      <c r="F34" s="380" t="s">
        <v>55</v>
      </c>
      <c r="G34" s="379">
        <v>2028</v>
      </c>
      <c r="H34" s="369"/>
      <c r="I34" s="355"/>
      <c r="J34" s="369"/>
      <c r="K34" s="369"/>
      <c r="L34" s="355"/>
      <c r="M34" s="359"/>
    </row>
    <row r="35" spans="1:13" ht="16.5" thickBot="1">
      <c r="A35" s="3381"/>
      <c r="B35" s="3362"/>
      <c r="C35" s="707"/>
      <c r="D35" s="380"/>
      <c r="E35" s="369"/>
      <c r="F35" s="380"/>
      <c r="G35" s="369"/>
      <c r="H35" s="369"/>
      <c r="I35" s="355"/>
      <c r="J35" s="369"/>
      <c r="K35" s="369"/>
      <c r="L35" s="355"/>
      <c r="M35" s="359"/>
    </row>
    <row r="36" spans="1:13" ht="15.75">
      <c r="A36" s="3381"/>
      <c r="B36" s="3362" t="s">
        <v>56</v>
      </c>
      <c r="C36" s="370"/>
      <c r="D36" s="371"/>
      <c r="E36" s="371"/>
      <c r="F36" s="371"/>
      <c r="G36" s="371"/>
      <c r="H36" s="371"/>
      <c r="I36" s="371"/>
      <c r="J36" s="371"/>
      <c r="K36" s="371"/>
      <c r="L36" s="371"/>
      <c r="M36" s="372"/>
    </row>
    <row r="37" spans="1:13" ht="15.95" customHeight="1">
      <c r="A37" s="3381"/>
      <c r="B37" s="3362"/>
      <c r="C37" s="707"/>
      <c r="D37" s="3354" t="s">
        <v>57</v>
      </c>
      <c r="E37" s="3354"/>
      <c r="F37" s="3354" t="s">
        <v>58</v>
      </c>
      <c r="G37" s="3354"/>
      <c r="H37" s="3354" t="s">
        <v>59</v>
      </c>
      <c r="I37" s="3354"/>
      <c r="J37" s="3364" t="s">
        <v>60</v>
      </c>
      <c r="K37" s="3364"/>
      <c r="L37" s="3354" t="s">
        <v>61</v>
      </c>
      <c r="M37" s="3356"/>
    </row>
    <row r="38" spans="1:13" ht="15.95" customHeight="1">
      <c r="A38" s="3381"/>
      <c r="B38" s="3362"/>
      <c r="C38" s="707"/>
      <c r="D38" s="3367">
        <v>2</v>
      </c>
      <c r="E38" s="3339"/>
      <c r="F38" s="3339">
        <v>2</v>
      </c>
      <c r="G38" s="3339"/>
      <c r="H38" s="3339">
        <v>2</v>
      </c>
      <c r="I38" s="3339"/>
      <c r="J38" s="3339">
        <v>2</v>
      </c>
      <c r="K38" s="3339"/>
      <c r="L38" s="3339">
        <v>2</v>
      </c>
      <c r="M38" s="3340"/>
    </row>
    <row r="39" spans="1:13" ht="15.95" customHeight="1">
      <c r="A39" s="3381"/>
      <c r="B39" s="3362"/>
      <c r="C39" s="707"/>
      <c r="D39" s="3339" t="s">
        <v>62</v>
      </c>
      <c r="E39" s="3339"/>
      <c r="F39" s="3339" t="s">
        <v>63</v>
      </c>
      <c r="G39" s="3339"/>
      <c r="H39" s="3359" t="s">
        <v>64</v>
      </c>
      <c r="I39" s="3359"/>
      <c r="J39" s="3359" t="s">
        <v>65</v>
      </c>
      <c r="K39" s="3359"/>
      <c r="L39" s="3359" t="s">
        <v>66</v>
      </c>
      <c r="M39" s="3361"/>
    </row>
    <row r="40" spans="1:13" ht="15.95" customHeight="1">
      <c r="A40" s="3381"/>
      <c r="B40" s="3362"/>
      <c r="C40" s="707"/>
      <c r="D40" s="3367">
        <v>2</v>
      </c>
      <c r="E40" s="3339"/>
      <c r="F40" s="3339">
        <v>2</v>
      </c>
      <c r="G40" s="3339"/>
      <c r="H40" s="3339">
        <v>2</v>
      </c>
      <c r="I40" s="3339"/>
      <c r="J40" s="3339">
        <v>2</v>
      </c>
      <c r="K40" s="3339"/>
      <c r="L40" s="3339">
        <v>2</v>
      </c>
      <c r="M40" s="3340"/>
    </row>
    <row r="41" spans="1:13" ht="15.95" customHeight="1">
      <c r="A41" s="3381"/>
      <c r="B41" s="3362"/>
      <c r="C41" s="707"/>
      <c r="D41" s="3339" t="s">
        <v>67</v>
      </c>
      <c r="E41" s="3339"/>
      <c r="F41" s="3353" t="s">
        <v>72</v>
      </c>
      <c r="G41" s="3353"/>
      <c r="H41" s="355"/>
      <c r="I41" s="355"/>
      <c r="J41" s="355"/>
      <c r="K41" s="380"/>
      <c r="L41" s="380"/>
      <c r="M41" s="394"/>
    </row>
    <row r="42" spans="1:13" ht="15.95" customHeight="1">
      <c r="A42" s="3381"/>
      <c r="B42" s="3362"/>
      <c r="C42" s="707"/>
      <c r="D42" s="3367">
        <v>2</v>
      </c>
      <c r="E42" s="3339"/>
      <c r="F42" s="373">
        <v>24</v>
      </c>
      <c r="G42" s="380"/>
      <c r="H42" s="355"/>
      <c r="I42" s="355"/>
      <c r="J42" s="355"/>
      <c r="K42" s="380"/>
      <c r="L42" s="380"/>
      <c r="M42" s="394"/>
    </row>
    <row r="43" spans="1:13" ht="16.5" thickBot="1">
      <c r="A43" s="3381"/>
      <c r="B43" s="3342"/>
      <c r="C43" s="377"/>
      <c r="D43" s="3386"/>
      <c r="E43" s="3386"/>
      <c r="F43" s="3443"/>
      <c r="G43" s="3443"/>
      <c r="H43" s="474"/>
      <c r="I43" s="474"/>
      <c r="J43" s="474"/>
      <c r="K43" s="474"/>
      <c r="L43" s="474"/>
      <c r="M43" s="378"/>
    </row>
    <row r="44" spans="1:13" ht="15.75">
      <c r="A44" s="3381"/>
      <c r="B44" s="3341" t="s">
        <v>73</v>
      </c>
      <c r="C44" s="707"/>
      <c r="D44" s="380"/>
      <c r="E44" s="380"/>
      <c r="F44" s="380"/>
      <c r="G44" s="380"/>
      <c r="H44" s="380"/>
      <c r="I44" s="380"/>
      <c r="J44" s="380"/>
      <c r="K44" s="380"/>
      <c r="L44" s="355"/>
      <c r="M44" s="359"/>
    </row>
    <row r="45" spans="1:13" ht="15.75">
      <c r="A45" s="3381"/>
      <c r="B45" s="3362"/>
      <c r="C45" s="363"/>
      <c r="D45" s="380" t="s">
        <v>158</v>
      </c>
      <c r="E45" s="352" t="s">
        <v>75</v>
      </c>
      <c r="F45" s="3383" t="s">
        <v>76</v>
      </c>
      <c r="G45" s="3345"/>
      <c r="H45" s="3353"/>
      <c r="I45" s="3353"/>
      <c r="J45" s="3353"/>
      <c r="K45" s="380" t="s">
        <v>159</v>
      </c>
      <c r="L45" s="3373"/>
      <c r="M45" s="3374"/>
    </row>
    <row r="46" spans="1:13" ht="15.75">
      <c r="A46" s="3381"/>
      <c r="B46" s="3362"/>
      <c r="C46" s="363"/>
      <c r="D46" s="379"/>
      <c r="E46" s="376" t="s">
        <v>77</v>
      </c>
      <c r="F46" s="3383"/>
      <c r="G46" s="3371"/>
      <c r="H46" s="3372"/>
      <c r="I46" s="3372"/>
      <c r="J46" s="3372"/>
      <c r="K46" s="355"/>
      <c r="L46" s="3375"/>
      <c r="M46" s="3376"/>
    </row>
    <row r="47" spans="1:13" ht="15.75">
      <c r="A47" s="3381"/>
      <c r="B47" s="3362"/>
      <c r="C47" s="363"/>
      <c r="D47" s="355"/>
      <c r="E47" s="355"/>
      <c r="F47" s="355"/>
      <c r="G47" s="355"/>
      <c r="H47" s="355"/>
      <c r="I47" s="355"/>
      <c r="J47" s="355"/>
      <c r="K47" s="355"/>
      <c r="L47" s="355"/>
      <c r="M47" s="359"/>
    </row>
    <row r="48" spans="1:13" ht="111.95" customHeight="1">
      <c r="A48" s="3381"/>
      <c r="B48" s="469" t="s">
        <v>78</v>
      </c>
      <c r="C48" s="3338" t="s">
        <v>416</v>
      </c>
      <c r="D48" s="3339"/>
      <c r="E48" s="3339"/>
      <c r="F48" s="3339"/>
      <c r="G48" s="3339"/>
      <c r="H48" s="3339"/>
      <c r="I48" s="3339"/>
      <c r="J48" s="3339"/>
      <c r="K48" s="3339"/>
      <c r="L48" s="3339"/>
      <c r="M48" s="375"/>
    </row>
    <row r="49" spans="1:13" ht="15.75">
      <c r="A49" s="3381"/>
      <c r="B49" s="469" t="s">
        <v>79</v>
      </c>
      <c r="C49" s="3338" t="s">
        <v>417</v>
      </c>
      <c r="D49" s="3339"/>
      <c r="E49" s="3339"/>
      <c r="F49" s="3339"/>
      <c r="G49" s="3339"/>
      <c r="H49" s="3339"/>
      <c r="I49" s="3339"/>
      <c r="J49" s="3339"/>
      <c r="K49" s="3339"/>
      <c r="L49" s="3339"/>
      <c r="M49" s="3340"/>
    </row>
    <row r="50" spans="1:13" ht="15.75">
      <c r="A50" s="3381"/>
      <c r="B50" s="469" t="s">
        <v>80</v>
      </c>
      <c r="C50" s="475">
        <v>30</v>
      </c>
      <c r="D50" s="476"/>
      <c r="E50" s="476"/>
      <c r="F50" s="476"/>
      <c r="G50" s="476"/>
      <c r="H50" s="476"/>
      <c r="I50" s="476"/>
      <c r="J50" s="476"/>
      <c r="K50" s="476"/>
      <c r="L50" s="476"/>
      <c r="M50" s="477"/>
    </row>
    <row r="51" spans="1:13" ht="15.75">
      <c r="A51" s="3382"/>
      <c r="B51" s="469" t="s">
        <v>81</v>
      </c>
      <c r="C51" s="3442">
        <v>2017</v>
      </c>
      <c r="D51" s="3369"/>
      <c r="E51" s="3369"/>
      <c r="F51" s="3369"/>
      <c r="G51" s="3369"/>
      <c r="H51" s="3369"/>
      <c r="I51" s="3369"/>
      <c r="J51" s="3369"/>
      <c r="K51" s="3369"/>
      <c r="L51" s="3369"/>
      <c r="M51" s="3370"/>
    </row>
    <row r="52" spans="1:13" ht="15.75">
      <c r="A52" s="3335" t="s">
        <v>82</v>
      </c>
      <c r="B52" s="478" t="s">
        <v>83</v>
      </c>
      <c r="C52" s="3442" t="s">
        <v>372</v>
      </c>
      <c r="D52" s="3369"/>
      <c r="E52" s="3369"/>
      <c r="F52" s="3369"/>
      <c r="G52" s="3369"/>
      <c r="H52" s="3369"/>
      <c r="I52" s="3369"/>
      <c r="J52" s="3369"/>
      <c r="K52" s="3369"/>
      <c r="L52" s="3369"/>
      <c r="M52" s="3370"/>
    </row>
    <row r="53" spans="1:13" ht="15.75">
      <c r="A53" s="3336"/>
      <c r="B53" s="478" t="s">
        <v>85</v>
      </c>
      <c r="C53" s="3442" t="s">
        <v>373</v>
      </c>
      <c r="D53" s="3369"/>
      <c r="E53" s="3369"/>
      <c r="F53" s="3369"/>
      <c r="G53" s="3369"/>
      <c r="H53" s="3369"/>
      <c r="I53" s="3369"/>
      <c r="J53" s="3369"/>
      <c r="K53" s="3369"/>
      <c r="L53" s="3369"/>
      <c r="M53" s="3370"/>
    </row>
    <row r="54" spans="1:13" ht="15.75">
      <c r="A54" s="3336"/>
      <c r="B54" s="478" t="s">
        <v>87</v>
      </c>
      <c r="C54" s="3442" t="s">
        <v>240</v>
      </c>
      <c r="D54" s="3369"/>
      <c r="E54" s="3369"/>
      <c r="F54" s="3369"/>
      <c r="G54" s="3369"/>
      <c r="H54" s="3369"/>
      <c r="I54" s="3369"/>
      <c r="J54" s="3369"/>
      <c r="K54" s="3369"/>
      <c r="L54" s="3369"/>
      <c r="M54" s="3370"/>
    </row>
    <row r="55" spans="1:13" ht="15.75">
      <c r="A55" s="3336"/>
      <c r="B55" s="478" t="s">
        <v>89</v>
      </c>
      <c r="C55" s="3442" t="s">
        <v>374</v>
      </c>
      <c r="D55" s="3369"/>
      <c r="E55" s="3369"/>
      <c r="F55" s="3369"/>
      <c r="G55" s="3369"/>
      <c r="H55" s="3369"/>
      <c r="I55" s="3369"/>
      <c r="J55" s="3369"/>
      <c r="K55" s="3369"/>
      <c r="L55" s="3369"/>
      <c r="M55" s="3370"/>
    </row>
    <row r="56" spans="1:13" ht="15.75">
      <c r="A56" s="3336"/>
      <c r="B56" s="478" t="s">
        <v>91</v>
      </c>
      <c r="C56" s="3447" t="s">
        <v>375</v>
      </c>
      <c r="D56" s="3448"/>
      <c r="E56" s="3448"/>
      <c r="F56" s="3448"/>
      <c r="G56" s="3448"/>
      <c r="H56" s="3448"/>
      <c r="I56" s="3448"/>
      <c r="J56" s="3448"/>
      <c r="K56" s="3448"/>
      <c r="L56" s="3448"/>
      <c r="M56" s="3449"/>
    </row>
    <row r="57" spans="1:13" ht="15.75">
      <c r="A57" s="3337"/>
      <c r="B57" s="478" t="s">
        <v>93</v>
      </c>
      <c r="C57" s="3442">
        <v>3407666</v>
      </c>
      <c r="D57" s="3369"/>
      <c r="E57" s="3369"/>
      <c r="F57" s="3369"/>
      <c r="G57" s="3369"/>
      <c r="H57" s="3369"/>
      <c r="I57" s="3369"/>
      <c r="J57" s="3369"/>
      <c r="K57" s="3369"/>
      <c r="L57" s="3369"/>
      <c r="M57" s="3370"/>
    </row>
    <row r="58" spans="1:13" ht="63" customHeight="1">
      <c r="A58" s="3335" t="s">
        <v>95</v>
      </c>
      <c r="B58" s="479" t="s">
        <v>96</v>
      </c>
      <c r="C58" s="3442" t="s">
        <v>248</v>
      </c>
      <c r="D58" s="3369"/>
      <c r="E58" s="3369"/>
      <c r="F58" s="3369"/>
      <c r="G58" s="3369"/>
      <c r="H58" s="3369"/>
      <c r="I58" s="3369"/>
      <c r="J58" s="3369"/>
      <c r="K58" s="3369"/>
      <c r="L58" s="3369"/>
      <c r="M58" s="3370"/>
    </row>
    <row r="59" spans="1:13" ht="15.95" customHeight="1">
      <c r="A59" s="3336"/>
      <c r="B59" s="479" t="s">
        <v>98</v>
      </c>
      <c r="C59" s="3442" t="s">
        <v>99</v>
      </c>
      <c r="D59" s="3369"/>
      <c r="E59" s="3369"/>
      <c r="F59" s="3369"/>
      <c r="G59" s="3369"/>
      <c r="H59" s="3369"/>
      <c r="I59" s="3369"/>
      <c r="J59" s="3369"/>
      <c r="K59" s="3369"/>
      <c r="L59" s="3369"/>
      <c r="M59" s="3370"/>
    </row>
    <row r="60" spans="1:13" ht="16.5" thickBot="1">
      <c r="A60" s="3384"/>
      <c r="B60" s="480" t="s">
        <v>12</v>
      </c>
      <c r="C60" s="3442" t="s">
        <v>240</v>
      </c>
      <c r="D60" s="3369"/>
      <c r="E60" s="3369"/>
      <c r="F60" s="3369"/>
      <c r="G60" s="3369"/>
      <c r="H60" s="3369"/>
      <c r="I60" s="3369"/>
      <c r="J60" s="3369"/>
      <c r="K60" s="3369"/>
      <c r="L60" s="3369"/>
      <c r="M60" s="3370"/>
    </row>
    <row r="61" spans="1:13" ht="16.5" thickBot="1">
      <c r="A61" s="442" t="s">
        <v>100</v>
      </c>
      <c r="B61" s="481"/>
      <c r="C61" s="3444"/>
      <c r="D61" s="3445"/>
      <c r="E61" s="3445"/>
      <c r="F61" s="3445"/>
      <c r="G61" s="3445"/>
      <c r="H61" s="3445"/>
      <c r="I61" s="3445"/>
      <c r="J61" s="3445"/>
      <c r="K61" s="3445"/>
      <c r="L61" s="3445"/>
      <c r="M61" s="3446"/>
    </row>
  </sheetData>
  <mergeCells count="86">
    <mergeCell ref="A58:A60"/>
    <mergeCell ref="C58:M58"/>
    <mergeCell ref="C59:M59"/>
    <mergeCell ref="C60:M60"/>
    <mergeCell ref="A52:A57"/>
    <mergeCell ref="C61:M61"/>
    <mergeCell ref="L45:M46"/>
    <mergeCell ref="C48:L48"/>
    <mergeCell ref="C49:M49"/>
    <mergeCell ref="C51:M51"/>
    <mergeCell ref="C52:M52"/>
    <mergeCell ref="C53:M53"/>
    <mergeCell ref="C54:M54"/>
    <mergeCell ref="C55:M55"/>
    <mergeCell ref="C56:M56"/>
    <mergeCell ref="C57:M57"/>
    <mergeCell ref="B44:B47"/>
    <mergeCell ref="F45:F46"/>
    <mergeCell ref="G45:J46"/>
    <mergeCell ref="D39:E39"/>
    <mergeCell ref="F39:G39"/>
    <mergeCell ref="H39:I39"/>
    <mergeCell ref="J39:K39"/>
    <mergeCell ref="D41:E41"/>
    <mergeCell ref="F41:G41"/>
    <mergeCell ref="D42:E42"/>
    <mergeCell ref="D43:E43"/>
    <mergeCell ref="F43:G43"/>
    <mergeCell ref="H38:I38"/>
    <mergeCell ref="J38:K38"/>
    <mergeCell ref="L38:M38"/>
    <mergeCell ref="L39:M39"/>
    <mergeCell ref="D40:E40"/>
    <mergeCell ref="F40:G40"/>
    <mergeCell ref="H40:I40"/>
    <mergeCell ref="J40:K40"/>
    <mergeCell ref="L40:M40"/>
    <mergeCell ref="A17:A51"/>
    <mergeCell ref="C17:M17"/>
    <mergeCell ref="C18:M18"/>
    <mergeCell ref="B19:B25"/>
    <mergeCell ref="F24:G24"/>
    <mergeCell ref="B26:B29"/>
    <mergeCell ref="J31:L31"/>
    <mergeCell ref="B33:B35"/>
    <mergeCell ref="B36:B43"/>
    <mergeCell ref="D37:E37"/>
    <mergeCell ref="F37:G37"/>
    <mergeCell ref="H37:I37"/>
    <mergeCell ref="J37:K37"/>
    <mergeCell ref="L37:M37"/>
    <mergeCell ref="D38:E38"/>
    <mergeCell ref="F38:G38"/>
    <mergeCell ref="C13:M13"/>
    <mergeCell ref="C14:M14"/>
    <mergeCell ref="B15:B16"/>
    <mergeCell ref="C15:D15"/>
    <mergeCell ref="F15:M15"/>
    <mergeCell ref="C16:M16"/>
    <mergeCell ref="F10:G10"/>
    <mergeCell ref="I10:J10"/>
    <mergeCell ref="C11:D11"/>
    <mergeCell ref="F11:G11"/>
    <mergeCell ref="I11:J11"/>
    <mergeCell ref="N4:N5"/>
    <mergeCell ref="C6:M6"/>
    <mergeCell ref="C7:M7"/>
    <mergeCell ref="C8:D8"/>
    <mergeCell ref="I8:M8"/>
    <mergeCell ref="F5:G5"/>
    <mergeCell ref="A2:A16"/>
    <mergeCell ref="C2:M2"/>
    <mergeCell ref="C3:M3"/>
    <mergeCell ref="B4:B5"/>
    <mergeCell ref="C4:C5"/>
    <mergeCell ref="D4:D5"/>
    <mergeCell ref="E4:E5"/>
    <mergeCell ref="F4:G4"/>
    <mergeCell ref="H4:H5"/>
    <mergeCell ref="I4:I5"/>
    <mergeCell ref="J4:J5"/>
    <mergeCell ref="K4:K5"/>
    <mergeCell ref="L4:L5"/>
    <mergeCell ref="M4:M5"/>
    <mergeCell ref="B9:B11"/>
    <mergeCell ref="C10:D10"/>
  </mergeCells>
  <hyperlinks>
    <hyperlink ref="C56" r:id="rId1" display="mailto:rvillamizar@veeduriadistrital.gov.co"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M61"/>
  <sheetViews>
    <sheetView showGridLines="0" zoomScaleNormal="100" workbookViewId="0">
      <selection activeCell="C2" sqref="C2:M2"/>
    </sheetView>
  </sheetViews>
  <sheetFormatPr baseColWidth="10" defaultColWidth="11.42578125" defaultRowHeight="15.75"/>
  <cols>
    <col min="1" max="1" width="21.42578125" style="714" customWidth="1"/>
    <col min="2" max="2" width="42.85546875" style="1840" customWidth="1"/>
    <col min="3" max="13" width="14.28515625" style="714" customWidth="1"/>
    <col min="14" max="16384" width="11.42578125" style="714"/>
  </cols>
  <sheetData>
    <row r="1" spans="1:13" ht="22.5" customHeight="1" thickBot="1">
      <c r="A1" s="712"/>
      <c r="B1" s="1811" t="s">
        <v>1613</v>
      </c>
      <c r="C1" s="1812"/>
      <c r="D1" s="1812"/>
      <c r="E1" s="1812"/>
      <c r="F1" s="1812"/>
      <c r="G1" s="1812"/>
      <c r="H1" s="1812"/>
      <c r="I1" s="1812"/>
      <c r="J1" s="1812"/>
      <c r="K1" s="1812"/>
      <c r="L1" s="1812"/>
      <c r="M1" s="1813"/>
    </row>
    <row r="2" spans="1:13" ht="23.25" customHeight="1">
      <c r="A2" s="2833" t="s">
        <v>0</v>
      </c>
      <c r="B2" s="1841" t="s">
        <v>1</v>
      </c>
      <c r="C2" s="2836" t="s">
        <v>139</v>
      </c>
      <c r="D2" s="2837"/>
      <c r="E2" s="2837"/>
      <c r="F2" s="2837"/>
      <c r="G2" s="2837"/>
      <c r="H2" s="2837"/>
      <c r="I2" s="2837"/>
      <c r="J2" s="2837"/>
      <c r="K2" s="2837"/>
      <c r="L2" s="2837"/>
      <c r="M2" s="2838"/>
    </row>
    <row r="3" spans="1:13" ht="409.5" customHeight="1">
      <c r="A3" s="2834"/>
      <c r="B3" s="716" t="s">
        <v>1614</v>
      </c>
      <c r="C3" s="2839" t="s">
        <v>1615</v>
      </c>
      <c r="D3" s="2840"/>
      <c r="E3" s="2840"/>
      <c r="F3" s="2841"/>
      <c r="G3" s="2841"/>
      <c r="H3" s="2841"/>
      <c r="I3" s="2841"/>
      <c r="J3" s="2841"/>
      <c r="K3" s="2841"/>
      <c r="L3" s="2841"/>
      <c r="M3" s="2842"/>
    </row>
    <row r="4" spans="1:13" ht="22.5" customHeight="1">
      <c r="A4" s="2834"/>
      <c r="B4" s="1814" t="s">
        <v>131</v>
      </c>
      <c r="C4" s="718"/>
      <c r="D4" s="719"/>
      <c r="E4" s="720"/>
      <c r="F4" s="2843" t="s">
        <v>1668</v>
      </c>
      <c r="G4" s="2844"/>
      <c r="H4" s="721"/>
      <c r="I4" s="722"/>
      <c r="J4" s="722"/>
      <c r="K4" s="722"/>
      <c r="L4" s="722"/>
      <c r="M4" s="723"/>
    </row>
    <row r="5" spans="1:13" ht="22.5" customHeight="1">
      <c r="A5" s="2834"/>
      <c r="B5" s="717" t="s">
        <v>7</v>
      </c>
      <c r="C5" s="2845" t="s">
        <v>133</v>
      </c>
      <c r="D5" s="2846"/>
      <c r="E5" s="2846"/>
      <c r="F5" s="2846"/>
      <c r="G5" s="2846"/>
      <c r="H5" s="2846"/>
      <c r="I5" s="2846"/>
      <c r="J5" s="2846"/>
      <c r="K5" s="2846"/>
      <c r="L5" s="2846"/>
      <c r="M5" s="2847"/>
    </row>
    <row r="6" spans="1:13" ht="22.5" customHeight="1">
      <c r="A6" s="2834"/>
      <c r="B6" s="1814" t="s">
        <v>9</v>
      </c>
      <c r="C6" s="2839" t="s">
        <v>133</v>
      </c>
      <c r="D6" s="2841"/>
      <c r="E6" s="2841"/>
      <c r="F6" s="2841"/>
      <c r="G6" s="2841"/>
      <c r="H6" s="2841"/>
      <c r="I6" s="2841"/>
      <c r="J6" s="722"/>
      <c r="K6" s="722"/>
      <c r="L6" s="722"/>
      <c r="M6" s="723"/>
    </row>
    <row r="7" spans="1:13" ht="22.5" customHeight="1">
      <c r="A7" s="2834"/>
      <c r="B7" s="745" t="s">
        <v>11</v>
      </c>
      <c r="C7" s="2848" t="s">
        <v>105</v>
      </c>
      <c r="D7" s="2849"/>
      <c r="E7" s="724"/>
      <c r="F7" s="724"/>
      <c r="G7" s="725"/>
      <c r="H7" s="726" t="s">
        <v>12</v>
      </c>
      <c r="I7" s="2850" t="s">
        <v>107</v>
      </c>
      <c r="J7" s="2849"/>
      <c r="K7" s="2849"/>
      <c r="L7" s="2849"/>
      <c r="M7" s="2851"/>
    </row>
    <row r="8" spans="1:13">
      <c r="A8" s="2834"/>
      <c r="B8" s="2852" t="s">
        <v>13</v>
      </c>
      <c r="C8" s="727"/>
      <c r="D8" s="728"/>
      <c r="E8" s="728"/>
      <c r="F8" s="728"/>
      <c r="G8" s="728"/>
      <c r="H8" s="728"/>
      <c r="I8" s="728"/>
      <c r="J8" s="728"/>
      <c r="K8" s="728"/>
      <c r="L8" s="729"/>
      <c r="M8" s="730"/>
    </row>
    <row r="9" spans="1:13">
      <c r="A9" s="2834"/>
      <c r="B9" s="2853"/>
      <c r="C9" s="818" t="s">
        <v>107</v>
      </c>
      <c r="D9" s="737"/>
      <c r="E9" s="731"/>
      <c r="F9" s="818" t="s">
        <v>1616</v>
      </c>
      <c r="G9" s="737"/>
      <c r="H9" s="731"/>
      <c r="I9" s="737" t="s">
        <v>187</v>
      </c>
      <c r="J9" s="737"/>
      <c r="K9" s="731"/>
      <c r="L9" s="737" t="s">
        <v>233</v>
      </c>
      <c r="M9" s="738"/>
    </row>
    <row r="10" spans="1:13">
      <c r="A10" s="2834"/>
      <c r="B10" s="2853"/>
      <c r="C10" s="2855" t="s">
        <v>17</v>
      </c>
      <c r="D10" s="2856"/>
      <c r="E10" s="736"/>
      <c r="F10" s="2856" t="s">
        <v>17</v>
      </c>
      <c r="G10" s="2856"/>
      <c r="H10" s="736"/>
      <c r="I10" s="2856" t="s">
        <v>17</v>
      </c>
      <c r="J10" s="2856"/>
      <c r="K10" s="736"/>
      <c r="L10" s="2856" t="s">
        <v>17</v>
      </c>
      <c r="M10" s="2860"/>
    </row>
    <row r="11" spans="1:13">
      <c r="A11" s="2834"/>
      <c r="B11" s="2853"/>
      <c r="C11" s="818" t="s">
        <v>252</v>
      </c>
      <c r="D11" s="737"/>
      <c r="E11" s="731"/>
      <c r="F11" s="737" t="s">
        <v>1617</v>
      </c>
      <c r="G11" s="737"/>
      <c r="H11" s="731"/>
      <c r="I11" s="737"/>
      <c r="J11" s="737"/>
      <c r="K11" s="731"/>
      <c r="L11" s="737" t="s">
        <v>1618</v>
      </c>
      <c r="M11" s="738"/>
    </row>
    <row r="12" spans="1:13">
      <c r="A12" s="2834"/>
      <c r="B12" s="2853"/>
      <c r="C12" s="2855" t="s">
        <v>17</v>
      </c>
      <c r="D12" s="2856"/>
      <c r="E12" s="736"/>
      <c r="F12" s="2856" t="s">
        <v>17</v>
      </c>
      <c r="G12" s="2856"/>
      <c r="H12" s="736"/>
      <c r="I12" s="2856" t="s">
        <v>17</v>
      </c>
      <c r="J12" s="2856"/>
      <c r="K12" s="736"/>
      <c r="L12" s="2856" t="s">
        <v>17</v>
      </c>
      <c r="M12" s="2860"/>
    </row>
    <row r="13" spans="1:13">
      <c r="A13" s="2834"/>
      <c r="B13" s="2853"/>
      <c r="C13" s="818" t="s">
        <v>1619</v>
      </c>
      <c r="D13" s="737"/>
      <c r="E13" s="731"/>
      <c r="F13" s="737" t="s">
        <v>471</v>
      </c>
      <c r="G13" s="737"/>
      <c r="H13" s="731"/>
      <c r="I13" s="737" t="s">
        <v>1620</v>
      </c>
      <c r="J13" s="737"/>
      <c r="K13" s="731"/>
      <c r="L13" s="737"/>
      <c r="M13" s="738"/>
    </row>
    <row r="14" spans="1:13">
      <c r="A14" s="2834"/>
      <c r="B14" s="2854"/>
      <c r="C14" s="2855" t="s">
        <v>17</v>
      </c>
      <c r="D14" s="2856"/>
      <c r="E14" s="736"/>
      <c r="F14" s="2856" t="s">
        <v>17</v>
      </c>
      <c r="G14" s="2856"/>
      <c r="H14" s="736"/>
      <c r="I14" s="2856" t="s">
        <v>17</v>
      </c>
      <c r="J14" s="2856"/>
      <c r="K14" s="736"/>
      <c r="L14" s="2856" t="s">
        <v>17</v>
      </c>
      <c r="M14" s="2860"/>
    </row>
    <row r="15" spans="1:13" ht="131.25" customHeight="1">
      <c r="A15" s="2835"/>
      <c r="B15" s="716" t="s">
        <v>136</v>
      </c>
      <c r="C15" s="2861" t="s">
        <v>1621</v>
      </c>
      <c r="D15" s="2862"/>
      <c r="E15" s="2862"/>
      <c r="F15" s="2862"/>
      <c r="G15" s="2862"/>
      <c r="H15" s="2862"/>
      <c r="I15" s="2862"/>
      <c r="J15" s="2862"/>
      <c r="K15" s="2862"/>
      <c r="L15" s="2862"/>
      <c r="M15" s="2863"/>
    </row>
    <row r="16" spans="1:13" ht="22.5" customHeight="1">
      <c r="A16" s="2885" t="s">
        <v>22</v>
      </c>
      <c r="B16" s="745" t="s">
        <v>144</v>
      </c>
      <c r="C16" s="2861" t="s">
        <v>299</v>
      </c>
      <c r="D16" s="2862"/>
      <c r="E16" s="744"/>
      <c r="F16" s="744"/>
      <c r="G16" s="744"/>
      <c r="H16" s="744"/>
      <c r="I16" s="744"/>
      <c r="J16" s="744"/>
      <c r="K16" s="744"/>
      <c r="L16" s="739"/>
      <c r="M16" s="740"/>
    </row>
    <row r="17" spans="1:13" ht="8.25" customHeight="1">
      <c r="A17" s="2886"/>
      <c r="B17" s="2852" t="s">
        <v>26</v>
      </c>
      <c r="C17" s="746"/>
      <c r="D17" s="747"/>
      <c r="E17" s="747"/>
      <c r="F17" s="747"/>
      <c r="G17" s="747"/>
      <c r="H17" s="747"/>
      <c r="I17" s="747"/>
      <c r="J17" s="747"/>
      <c r="K17" s="747"/>
      <c r="L17" s="747"/>
      <c r="M17" s="748"/>
    </row>
    <row r="18" spans="1:13" ht="9" customHeight="1">
      <c r="A18" s="2886"/>
      <c r="B18" s="2853"/>
      <c r="C18" s="749"/>
      <c r="D18" s="750"/>
      <c r="E18" s="751"/>
      <c r="F18" s="750"/>
      <c r="G18" s="751"/>
      <c r="H18" s="750"/>
      <c r="I18" s="751"/>
      <c r="J18" s="750"/>
      <c r="K18" s="751"/>
      <c r="L18" s="751"/>
      <c r="M18" s="752"/>
    </row>
    <row r="19" spans="1:13">
      <c r="A19" s="2886"/>
      <c r="B19" s="2853"/>
      <c r="C19" s="753" t="s">
        <v>27</v>
      </c>
      <c r="D19" s="754"/>
      <c r="E19" s="755" t="s">
        <v>28</v>
      </c>
      <c r="F19" s="754"/>
      <c r="G19" s="755" t="s">
        <v>29</v>
      </c>
      <c r="H19" s="754"/>
      <c r="I19" s="755" t="s">
        <v>30</v>
      </c>
      <c r="J19" s="756"/>
      <c r="K19" s="755"/>
      <c r="L19" s="755"/>
      <c r="M19" s="757"/>
    </row>
    <row r="20" spans="1:13">
      <c r="A20" s="2886"/>
      <c r="B20" s="2853"/>
      <c r="C20" s="753" t="s">
        <v>32</v>
      </c>
      <c r="D20" s="758"/>
      <c r="E20" s="755" t="s">
        <v>33</v>
      </c>
      <c r="F20" s="759"/>
      <c r="G20" s="755" t="s">
        <v>34</v>
      </c>
      <c r="H20" s="759"/>
      <c r="I20" s="755"/>
      <c r="J20" s="760"/>
      <c r="K20" s="755"/>
      <c r="L20" s="755"/>
      <c r="M20" s="757"/>
    </row>
    <row r="21" spans="1:13">
      <c r="A21" s="2886"/>
      <c r="B21" s="2853"/>
      <c r="C21" s="753" t="s">
        <v>147</v>
      </c>
      <c r="D21" s="758"/>
      <c r="E21" s="755" t="s">
        <v>148</v>
      </c>
      <c r="F21" s="758"/>
      <c r="G21" s="755"/>
      <c r="H21" s="760"/>
      <c r="I21" s="755"/>
      <c r="J21" s="760"/>
      <c r="K21" s="755"/>
      <c r="L21" s="755"/>
      <c r="M21" s="757"/>
    </row>
    <row r="22" spans="1:13">
      <c r="A22" s="2886"/>
      <c r="B22" s="2853"/>
      <c r="C22" s="753" t="s">
        <v>38</v>
      </c>
      <c r="D22" s="759" t="s">
        <v>36</v>
      </c>
      <c r="E22" s="755" t="s">
        <v>39</v>
      </c>
      <c r="F22" s="1842" t="s">
        <v>1622</v>
      </c>
      <c r="G22" s="761"/>
      <c r="H22" s="761"/>
      <c r="I22" s="761"/>
      <c r="J22" s="761"/>
      <c r="K22" s="761"/>
      <c r="L22" s="761"/>
      <c r="M22" s="762"/>
    </row>
    <row r="23" spans="1:13" ht="9.75" customHeight="1">
      <c r="A23" s="2886"/>
      <c r="B23" s="2854"/>
      <c r="C23" s="763"/>
      <c r="D23" s="764"/>
      <c r="E23" s="764"/>
      <c r="F23" s="764"/>
      <c r="G23" s="764"/>
      <c r="H23" s="764"/>
      <c r="I23" s="764"/>
      <c r="J23" s="764"/>
      <c r="K23" s="764"/>
      <c r="L23" s="764"/>
      <c r="M23" s="765"/>
    </row>
    <row r="24" spans="1:13">
      <c r="A24" s="2886"/>
      <c r="B24" s="2852" t="s">
        <v>40</v>
      </c>
      <c r="C24" s="766"/>
      <c r="D24" s="767"/>
      <c r="E24" s="767"/>
      <c r="F24" s="767"/>
      <c r="G24" s="767"/>
      <c r="H24" s="767"/>
      <c r="I24" s="767"/>
      <c r="J24" s="767"/>
      <c r="K24" s="767"/>
      <c r="L24" s="729"/>
      <c r="M24" s="730"/>
    </row>
    <row r="25" spans="1:13">
      <c r="A25" s="2886"/>
      <c r="B25" s="2853"/>
      <c r="C25" s="753" t="s">
        <v>41</v>
      </c>
      <c r="D25" s="759"/>
      <c r="E25" s="768"/>
      <c r="F25" s="755" t="s">
        <v>42</v>
      </c>
      <c r="G25" s="758"/>
      <c r="H25" s="768"/>
      <c r="I25" s="755" t="s">
        <v>43</v>
      </c>
      <c r="J25" s="758" t="s">
        <v>77</v>
      </c>
      <c r="K25" s="768"/>
      <c r="L25" s="732"/>
      <c r="M25" s="733"/>
    </row>
    <row r="26" spans="1:13">
      <c r="A26" s="2886"/>
      <c r="B26" s="2853"/>
      <c r="C26" s="753" t="s">
        <v>44</v>
      </c>
      <c r="D26" s="769"/>
      <c r="E26" s="732"/>
      <c r="F26" s="755" t="s">
        <v>45</v>
      </c>
      <c r="G26" s="759"/>
      <c r="H26" s="732"/>
      <c r="I26" s="770"/>
      <c r="J26" s="732"/>
      <c r="K26" s="731"/>
      <c r="L26" s="732"/>
      <c r="M26" s="733"/>
    </row>
    <row r="27" spans="1:13">
      <c r="A27" s="2886"/>
      <c r="B27" s="2853"/>
      <c r="C27" s="771"/>
      <c r="D27" s="772"/>
      <c r="E27" s="772"/>
      <c r="F27" s="772"/>
      <c r="G27" s="772"/>
      <c r="H27" s="772"/>
      <c r="I27" s="772"/>
      <c r="J27" s="772"/>
      <c r="K27" s="772"/>
      <c r="L27" s="737"/>
      <c r="M27" s="738"/>
    </row>
    <row r="28" spans="1:13">
      <c r="A28" s="2886"/>
      <c r="B28" s="2876" t="s">
        <v>46</v>
      </c>
      <c r="C28" s="774"/>
      <c r="D28" s="743"/>
      <c r="E28" s="743"/>
      <c r="F28" s="743"/>
      <c r="G28" s="743"/>
      <c r="H28" s="743"/>
      <c r="I28" s="743"/>
      <c r="J28" s="743"/>
      <c r="K28" s="743"/>
      <c r="L28" s="743"/>
      <c r="M28" s="775"/>
    </row>
    <row r="29" spans="1:13" ht="66" customHeight="1">
      <c r="A29" s="2886"/>
      <c r="B29" s="2877"/>
      <c r="C29" s="776" t="s">
        <v>47</v>
      </c>
      <c r="D29" s="777"/>
      <c r="E29" s="768"/>
      <c r="F29" s="778" t="s">
        <v>48</v>
      </c>
      <c r="G29" s="759"/>
      <c r="H29" s="768"/>
      <c r="I29" s="778" t="s">
        <v>50</v>
      </c>
      <c r="J29" s="2857" t="s">
        <v>1623</v>
      </c>
      <c r="K29" s="2858"/>
      <c r="L29" s="2859"/>
      <c r="M29" s="781"/>
    </row>
    <row r="30" spans="1:13">
      <c r="A30" s="2886"/>
      <c r="B30" s="2878"/>
      <c r="C30" s="763"/>
      <c r="D30" s="764"/>
      <c r="E30" s="764"/>
      <c r="F30" s="764"/>
      <c r="G30" s="764"/>
      <c r="H30" s="764"/>
      <c r="I30" s="764"/>
      <c r="J30" s="764"/>
      <c r="K30" s="764"/>
      <c r="L30" s="764"/>
      <c r="M30" s="765"/>
    </row>
    <row r="31" spans="1:13">
      <c r="A31" s="2886"/>
      <c r="B31" s="2853" t="s">
        <v>53</v>
      </c>
      <c r="C31" s="782"/>
      <c r="D31" s="783"/>
      <c r="E31" s="783"/>
      <c r="F31" s="783"/>
      <c r="G31" s="783"/>
      <c r="H31" s="783"/>
      <c r="I31" s="783"/>
      <c r="J31" s="783"/>
      <c r="K31" s="783"/>
      <c r="L31" s="732"/>
      <c r="M31" s="733"/>
    </row>
    <row r="32" spans="1:13">
      <c r="A32" s="2886"/>
      <c r="B32" s="2853"/>
      <c r="C32" s="784" t="s">
        <v>54</v>
      </c>
      <c r="D32" s="1816">
        <v>2018</v>
      </c>
      <c r="E32" s="786"/>
      <c r="F32" s="768" t="s">
        <v>55</v>
      </c>
      <c r="G32" s="1816">
        <v>2028</v>
      </c>
      <c r="H32" s="786"/>
      <c r="I32" s="778"/>
      <c r="J32" s="786"/>
      <c r="K32" s="786"/>
      <c r="L32" s="732"/>
      <c r="M32" s="733"/>
    </row>
    <row r="33" spans="1:13">
      <c r="A33" s="2886"/>
      <c r="B33" s="2853"/>
      <c r="C33" s="784"/>
      <c r="D33" s="1817"/>
      <c r="E33" s="786"/>
      <c r="F33" s="768"/>
      <c r="G33" s="786"/>
      <c r="H33" s="786"/>
      <c r="I33" s="778"/>
      <c r="J33" s="786"/>
      <c r="K33" s="786"/>
      <c r="L33" s="732"/>
      <c r="M33" s="733"/>
    </row>
    <row r="34" spans="1:13">
      <c r="A34" s="2886"/>
      <c r="B34" s="2876" t="s">
        <v>56</v>
      </c>
      <c r="C34" s="791"/>
      <c r="D34" s="792"/>
      <c r="E34" s="792"/>
      <c r="F34" s="792"/>
      <c r="G34" s="792"/>
      <c r="H34" s="792"/>
      <c r="I34" s="792"/>
      <c r="J34" s="792"/>
      <c r="K34" s="792"/>
      <c r="L34" s="792"/>
      <c r="M34" s="793"/>
    </row>
    <row r="35" spans="1:13">
      <c r="A35" s="2886"/>
      <c r="B35" s="2877"/>
      <c r="C35" s="794"/>
      <c r="D35" s="795" t="s">
        <v>153</v>
      </c>
      <c r="E35" s="795"/>
      <c r="F35" s="795" t="s">
        <v>154</v>
      </c>
      <c r="G35" s="795"/>
      <c r="H35" s="796" t="s">
        <v>155</v>
      </c>
      <c r="I35" s="796"/>
      <c r="J35" s="796" t="s">
        <v>156</v>
      </c>
      <c r="K35" s="795"/>
      <c r="L35" s="795" t="s">
        <v>157</v>
      </c>
      <c r="M35" s="797"/>
    </row>
    <row r="36" spans="1:13">
      <c r="A36" s="2886"/>
      <c r="B36" s="2877"/>
      <c r="C36" s="794"/>
      <c r="D36" s="804"/>
      <c r="E36" s="805"/>
      <c r="F36" s="804"/>
      <c r="G36" s="805"/>
      <c r="H36" s="804"/>
      <c r="I36" s="805"/>
      <c r="J36" s="804"/>
      <c r="K36" s="805"/>
      <c r="L36" s="804"/>
      <c r="M36" s="798"/>
    </row>
    <row r="37" spans="1:13">
      <c r="A37" s="2886"/>
      <c r="B37" s="2877"/>
      <c r="C37" s="794"/>
      <c r="D37" s="795" t="s">
        <v>113</v>
      </c>
      <c r="E37" s="795"/>
      <c r="F37" s="795" t="s">
        <v>114</v>
      </c>
      <c r="G37" s="795"/>
      <c r="H37" s="796" t="s">
        <v>115</v>
      </c>
      <c r="I37" s="796"/>
      <c r="J37" s="796" t="s">
        <v>116</v>
      </c>
      <c r="K37" s="795"/>
      <c r="L37" s="795" t="s">
        <v>117</v>
      </c>
      <c r="M37" s="752"/>
    </row>
    <row r="38" spans="1:13">
      <c r="A38" s="2886"/>
      <c r="B38" s="2877"/>
      <c r="C38" s="794"/>
      <c r="D38" s="804"/>
      <c r="E38" s="805"/>
      <c r="F38" s="799"/>
      <c r="G38" s="805"/>
      <c r="H38" s="799"/>
      <c r="I38" s="805"/>
      <c r="J38" s="799"/>
      <c r="K38" s="805"/>
      <c r="L38" s="799"/>
      <c r="M38" s="798"/>
    </row>
    <row r="39" spans="1:13">
      <c r="A39" s="2886"/>
      <c r="B39" s="2877"/>
      <c r="C39" s="794"/>
      <c r="D39" s="795" t="s">
        <v>118</v>
      </c>
      <c r="E39" s="795"/>
      <c r="F39" s="795" t="s">
        <v>68</v>
      </c>
      <c r="G39" s="795"/>
      <c r="H39" s="796" t="s">
        <v>69</v>
      </c>
      <c r="I39" s="796"/>
      <c r="J39" s="796" t="s">
        <v>70</v>
      </c>
      <c r="K39" s="795"/>
      <c r="L39" s="795" t="s">
        <v>71</v>
      </c>
      <c r="M39" s="752"/>
    </row>
    <row r="40" spans="1:13">
      <c r="A40" s="2886"/>
      <c r="B40" s="2877"/>
      <c r="C40" s="794"/>
      <c r="D40" s="799"/>
      <c r="E40" s="805"/>
      <c r="F40" s="799"/>
      <c r="G40" s="805"/>
      <c r="H40" s="799"/>
      <c r="I40" s="805"/>
      <c r="J40" s="799"/>
      <c r="K40" s="805"/>
      <c r="L40" s="799"/>
      <c r="M40" s="798"/>
    </row>
    <row r="41" spans="1:13">
      <c r="A41" s="2886"/>
      <c r="B41" s="2877"/>
      <c r="C41" s="794"/>
      <c r="D41" s="800" t="s">
        <v>71</v>
      </c>
      <c r="E41" s="801"/>
      <c r="F41" s="800" t="s">
        <v>72</v>
      </c>
      <c r="G41" s="801"/>
      <c r="H41" s="802"/>
      <c r="I41" s="814"/>
      <c r="J41" s="802"/>
      <c r="K41" s="814"/>
      <c r="L41" s="802"/>
      <c r="M41" s="803"/>
    </row>
    <row r="42" spans="1:13">
      <c r="A42" s="2886"/>
      <c r="B42" s="2877"/>
      <c r="C42" s="794"/>
      <c r="D42" s="799"/>
      <c r="E42" s="805"/>
      <c r="F42" s="2882" t="s">
        <v>1624</v>
      </c>
      <c r="G42" s="2883"/>
      <c r="H42" s="806"/>
      <c r="I42" s="795"/>
      <c r="J42" s="806"/>
      <c r="K42" s="795"/>
      <c r="L42" s="806"/>
      <c r="M42" s="807"/>
    </row>
    <row r="43" spans="1:13">
      <c r="A43" s="2886"/>
      <c r="B43" s="2878"/>
      <c r="C43" s="808"/>
      <c r="D43" s="737"/>
      <c r="E43" s="737"/>
      <c r="F43" s="737"/>
      <c r="G43" s="737"/>
      <c r="H43" s="2884"/>
      <c r="I43" s="2884"/>
      <c r="J43" s="809"/>
      <c r="K43" s="817"/>
      <c r="L43" s="809"/>
      <c r="M43" s="810"/>
    </row>
    <row r="44" spans="1:13" ht="18" customHeight="1">
      <c r="A44" s="2886"/>
      <c r="B44" s="2853" t="s">
        <v>73</v>
      </c>
      <c r="C44" s="1818"/>
      <c r="D44" s="760"/>
      <c r="E44" s="760"/>
      <c r="F44" s="760"/>
      <c r="G44" s="760"/>
      <c r="H44" s="760"/>
      <c r="I44" s="760"/>
      <c r="J44" s="760"/>
      <c r="K44" s="760"/>
      <c r="L44" s="732"/>
      <c r="M44" s="733"/>
    </row>
    <row r="45" spans="1:13">
      <c r="A45" s="2886"/>
      <c r="B45" s="2853"/>
      <c r="C45" s="811"/>
      <c r="D45" s="812" t="s">
        <v>158</v>
      </c>
      <c r="E45" s="813" t="s">
        <v>75</v>
      </c>
      <c r="F45" s="2874" t="s">
        <v>76</v>
      </c>
      <c r="G45" s="2875"/>
      <c r="H45" s="2875"/>
      <c r="I45" s="2875"/>
      <c r="J45" s="2875"/>
      <c r="K45" s="755" t="s">
        <v>159</v>
      </c>
      <c r="L45" s="2867"/>
      <c r="M45" s="2868"/>
    </row>
    <row r="46" spans="1:13">
      <c r="A46" s="2886"/>
      <c r="B46" s="2853"/>
      <c r="C46" s="811"/>
      <c r="D46" s="816"/>
      <c r="E46" s="758" t="s">
        <v>77</v>
      </c>
      <c r="F46" s="2874"/>
      <c r="G46" s="2875"/>
      <c r="H46" s="2875"/>
      <c r="I46" s="2875"/>
      <c r="J46" s="2875"/>
      <c r="K46" s="732"/>
      <c r="L46" s="2869"/>
      <c r="M46" s="2870"/>
    </row>
    <row r="47" spans="1:13">
      <c r="A47" s="2886"/>
      <c r="B47" s="2854"/>
      <c r="C47" s="818"/>
      <c r="D47" s="737"/>
      <c r="E47" s="737"/>
      <c r="F47" s="737"/>
      <c r="G47" s="737"/>
      <c r="H47" s="737"/>
      <c r="I47" s="737"/>
      <c r="J47" s="737"/>
      <c r="K47" s="737"/>
      <c r="L47" s="732"/>
      <c r="M47" s="733"/>
    </row>
    <row r="48" spans="1:13" ht="276.75" customHeight="1">
      <c r="A48" s="2886"/>
      <c r="B48" s="745" t="s">
        <v>78</v>
      </c>
      <c r="C48" s="2861" t="s">
        <v>1625</v>
      </c>
      <c r="D48" s="2862"/>
      <c r="E48" s="2862"/>
      <c r="F48" s="2862"/>
      <c r="G48" s="2862"/>
      <c r="H48" s="2862"/>
      <c r="I48" s="2862"/>
      <c r="J48" s="2862"/>
      <c r="K48" s="2862"/>
      <c r="L48" s="2862"/>
      <c r="M48" s="2863"/>
    </row>
    <row r="49" spans="1:13" ht="22.5" customHeight="1">
      <c r="A49" s="2886"/>
      <c r="B49" s="745" t="s">
        <v>79</v>
      </c>
      <c r="C49" s="2871" t="s">
        <v>1623</v>
      </c>
      <c r="D49" s="2872"/>
      <c r="E49" s="2872"/>
      <c r="F49" s="2872"/>
      <c r="G49" s="2872"/>
      <c r="H49" s="2872"/>
      <c r="I49" s="2872"/>
      <c r="J49" s="2872"/>
      <c r="K49" s="2872"/>
      <c r="L49" s="2872"/>
      <c r="M49" s="2873"/>
    </row>
    <row r="50" spans="1:13" ht="22.5" customHeight="1">
      <c r="A50" s="2886"/>
      <c r="B50" s="745" t="s">
        <v>80</v>
      </c>
      <c r="C50" s="1819" t="s">
        <v>1626</v>
      </c>
      <c r="D50" s="1820"/>
      <c r="E50" s="1820"/>
      <c r="F50" s="1820"/>
      <c r="G50" s="1820"/>
      <c r="H50" s="1820"/>
      <c r="I50" s="1820"/>
      <c r="J50" s="1820"/>
      <c r="K50" s="1820"/>
      <c r="L50" s="1820"/>
      <c r="M50" s="1821"/>
    </row>
    <row r="51" spans="1:13" ht="22.5" customHeight="1">
      <c r="A51" s="2887"/>
      <c r="B51" s="745" t="s">
        <v>81</v>
      </c>
      <c r="C51" s="2871">
        <v>2018</v>
      </c>
      <c r="D51" s="2872"/>
      <c r="E51" s="2872"/>
      <c r="F51" s="2872"/>
      <c r="G51" s="2872"/>
      <c r="H51" s="2872"/>
      <c r="I51" s="2872"/>
      <c r="J51" s="2872"/>
      <c r="K51" s="2872"/>
      <c r="L51" s="2872"/>
      <c r="M51" s="2873"/>
    </row>
    <row r="52" spans="1:13" ht="22.5" customHeight="1">
      <c r="A52" s="2879" t="s">
        <v>82</v>
      </c>
      <c r="B52" s="822" t="s">
        <v>83</v>
      </c>
      <c r="C52" s="2839" t="s">
        <v>1627</v>
      </c>
      <c r="D52" s="2841"/>
      <c r="E52" s="2841"/>
      <c r="F52" s="2841"/>
      <c r="G52" s="2841"/>
      <c r="H52" s="2841"/>
      <c r="I52" s="2841"/>
      <c r="J52" s="2841"/>
      <c r="K52" s="2841"/>
      <c r="L52" s="2841"/>
      <c r="M52" s="2842"/>
    </row>
    <row r="53" spans="1:13" ht="22.5" customHeight="1">
      <c r="A53" s="2880"/>
      <c r="B53" s="822" t="s">
        <v>85</v>
      </c>
      <c r="C53" s="2839" t="s">
        <v>1627</v>
      </c>
      <c r="D53" s="2841"/>
      <c r="E53" s="2841"/>
      <c r="F53" s="2841"/>
      <c r="G53" s="2841"/>
      <c r="H53" s="2841"/>
      <c r="I53" s="2841"/>
      <c r="J53" s="2841"/>
      <c r="K53" s="2841"/>
      <c r="L53" s="2841"/>
      <c r="M53" s="2842"/>
    </row>
    <row r="54" spans="1:13" ht="22.5" customHeight="1">
      <c r="A54" s="2880"/>
      <c r="B54" s="822" t="s">
        <v>87</v>
      </c>
      <c r="C54" s="2839" t="s">
        <v>227</v>
      </c>
      <c r="D54" s="2841"/>
      <c r="E54" s="2841"/>
      <c r="F54" s="2841"/>
      <c r="G54" s="2841"/>
      <c r="H54" s="2841"/>
      <c r="I54" s="2841"/>
      <c r="J54" s="2841"/>
      <c r="K54" s="2841"/>
      <c r="L54" s="2841"/>
      <c r="M54" s="2842"/>
    </row>
    <row r="55" spans="1:13" ht="22.5" customHeight="1">
      <c r="A55" s="2880"/>
      <c r="B55" s="823" t="s">
        <v>89</v>
      </c>
      <c r="C55" s="2839" t="s">
        <v>124</v>
      </c>
      <c r="D55" s="2841"/>
      <c r="E55" s="2841"/>
      <c r="F55" s="2841"/>
      <c r="G55" s="2841"/>
      <c r="H55" s="2841"/>
      <c r="I55" s="2841"/>
      <c r="J55" s="2841"/>
      <c r="K55" s="2841"/>
      <c r="L55" s="2841"/>
      <c r="M55" s="2842"/>
    </row>
    <row r="56" spans="1:13" ht="22.5" customHeight="1">
      <c r="A56" s="2880"/>
      <c r="B56" s="822" t="s">
        <v>91</v>
      </c>
      <c r="C56" s="2839" t="s">
        <v>1628</v>
      </c>
      <c r="D56" s="2841"/>
      <c r="E56" s="2841"/>
      <c r="F56" s="2841"/>
      <c r="G56" s="2841"/>
      <c r="H56" s="2841"/>
      <c r="I56" s="2841"/>
      <c r="J56" s="2841"/>
      <c r="K56" s="2841"/>
      <c r="L56" s="2841"/>
      <c r="M56" s="2842"/>
    </row>
    <row r="57" spans="1:13" ht="22.5" customHeight="1" thickBot="1">
      <c r="A57" s="2881"/>
      <c r="B57" s="822" t="s">
        <v>93</v>
      </c>
      <c r="C57" s="2839" t="s">
        <v>1629</v>
      </c>
      <c r="D57" s="2841"/>
      <c r="E57" s="2841"/>
      <c r="F57" s="2841"/>
      <c r="G57" s="2841"/>
      <c r="H57" s="2841"/>
      <c r="I57" s="2841"/>
      <c r="J57" s="2841"/>
      <c r="K57" s="2841"/>
      <c r="L57" s="2841"/>
      <c r="M57" s="2842"/>
    </row>
    <row r="58" spans="1:13" ht="22.5" customHeight="1">
      <c r="A58" s="2879" t="s">
        <v>95</v>
      </c>
      <c r="B58" s="824" t="s">
        <v>96</v>
      </c>
      <c r="C58" s="2839" t="s">
        <v>767</v>
      </c>
      <c r="D58" s="2841"/>
      <c r="E58" s="2841"/>
      <c r="F58" s="2841"/>
      <c r="G58" s="2841"/>
      <c r="H58" s="2841"/>
      <c r="I58" s="2841"/>
      <c r="J58" s="2841"/>
      <c r="K58" s="2841"/>
      <c r="L58" s="2841"/>
      <c r="M58" s="2842"/>
    </row>
    <row r="59" spans="1:13" ht="22.5" customHeight="1">
      <c r="A59" s="2880"/>
      <c r="B59" s="824" t="s">
        <v>98</v>
      </c>
      <c r="C59" s="2839" t="s">
        <v>99</v>
      </c>
      <c r="D59" s="2841"/>
      <c r="E59" s="2841"/>
      <c r="F59" s="2841"/>
      <c r="G59" s="2841"/>
      <c r="H59" s="2841"/>
      <c r="I59" s="2841"/>
      <c r="J59" s="2841"/>
      <c r="K59" s="2841"/>
      <c r="L59" s="2841"/>
      <c r="M59" s="2842"/>
    </row>
    <row r="60" spans="1:13" ht="22.5" customHeight="1" thickBot="1">
      <c r="A60" s="2880"/>
      <c r="B60" s="825" t="s">
        <v>12</v>
      </c>
      <c r="C60" s="2839" t="s">
        <v>227</v>
      </c>
      <c r="D60" s="2841"/>
      <c r="E60" s="2841"/>
      <c r="F60" s="2841"/>
      <c r="G60" s="2841"/>
      <c r="H60" s="2841"/>
      <c r="I60" s="2841"/>
      <c r="J60" s="2841"/>
      <c r="K60" s="2841"/>
      <c r="L60" s="2841"/>
      <c r="M60" s="2842"/>
    </row>
    <row r="61" spans="1:13" ht="22.5" customHeight="1" thickBot="1">
      <c r="A61" s="1822" t="s">
        <v>100</v>
      </c>
      <c r="B61" s="1839"/>
      <c r="C61" s="2864"/>
      <c r="D61" s="2865"/>
      <c r="E61" s="2865"/>
      <c r="F61" s="2865"/>
      <c r="G61" s="2865"/>
      <c r="H61" s="2865"/>
      <c r="I61" s="2865"/>
      <c r="J61" s="2865"/>
      <c r="K61" s="2865"/>
      <c r="L61" s="2865"/>
      <c r="M61" s="2866"/>
    </row>
  </sheetData>
  <mergeCells count="51">
    <mergeCell ref="B28:B30"/>
    <mergeCell ref="B34:B43"/>
    <mergeCell ref="C57:M57"/>
    <mergeCell ref="A58:A60"/>
    <mergeCell ref="C58:M58"/>
    <mergeCell ref="C59:M59"/>
    <mergeCell ref="C60:M60"/>
    <mergeCell ref="A52:A57"/>
    <mergeCell ref="B31:B33"/>
    <mergeCell ref="F42:G42"/>
    <mergeCell ref="H43:I43"/>
    <mergeCell ref="B44:B47"/>
    <mergeCell ref="A16:A51"/>
    <mergeCell ref="C16:D16"/>
    <mergeCell ref="B17:B23"/>
    <mergeCell ref="B24:B27"/>
    <mergeCell ref="C61:M61"/>
    <mergeCell ref="L45:M46"/>
    <mergeCell ref="C48:M48"/>
    <mergeCell ref="C49:M49"/>
    <mergeCell ref="C51:M51"/>
    <mergeCell ref="C52:M52"/>
    <mergeCell ref="C53:M53"/>
    <mergeCell ref="C54:M54"/>
    <mergeCell ref="C55:M55"/>
    <mergeCell ref="C56:M56"/>
    <mergeCell ref="F45:F46"/>
    <mergeCell ref="G45:J46"/>
    <mergeCell ref="J29:L29"/>
    <mergeCell ref="F10:G10"/>
    <mergeCell ref="I10:J10"/>
    <mergeCell ref="L10:M10"/>
    <mergeCell ref="C12:D12"/>
    <mergeCell ref="F12:G12"/>
    <mergeCell ref="I12:J12"/>
    <mergeCell ref="L12:M12"/>
    <mergeCell ref="C14:D14"/>
    <mergeCell ref="F14:G14"/>
    <mergeCell ref="I14:J14"/>
    <mergeCell ref="L14:M14"/>
    <mergeCell ref="C15:M15"/>
    <mergeCell ref="A2:A15"/>
    <mergeCell ref="C2:M2"/>
    <mergeCell ref="C3:M3"/>
    <mergeCell ref="F4:G4"/>
    <mergeCell ref="C5:M5"/>
    <mergeCell ref="C6:I6"/>
    <mergeCell ref="C7:D7"/>
    <mergeCell ref="I7:M7"/>
    <mergeCell ref="B8:B14"/>
    <mergeCell ref="C10:D10"/>
  </mergeCells>
  <dataValidations count="5">
    <dataValidation allowBlank="1" sqref="J29:L29 F42 D50:M50 C49:C51" xr:uid="{00000000-0002-0000-02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2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0200-000002000000}"/>
    <dataValidation allowBlank="1" showInputMessage="1" showErrorMessage="1" prompt="Seleccione de la lista desplegable" sqref="B4 B7 H7" xr:uid="{00000000-0002-0000-0200-000003000000}"/>
    <dataValidation allowBlank="1" showInputMessage="1" showErrorMessage="1" prompt="Incluir una ficha por cada indicador, ya sea de producto o de resultado" sqref="B1" xr:uid="{00000000-0002-0000-0200-000004000000}"/>
  </dataValidations>
  <pageMargins left="0.7" right="0.7" top="0.75" bottom="0.75" header="0.3" footer="0.3"/>
  <pageSetup paperSize="9" orientation="portrait" horizontalDpi="1200" verticalDpi="1200"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FF"/>
  </sheetPr>
  <dimension ref="A1:M62"/>
  <sheetViews>
    <sheetView showGridLines="0" workbookViewId="0">
      <selection activeCell="B2" sqref="B2"/>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65"/>
      <c r="B1" s="66" t="s">
        <v>489</v>
      </c>
      <c r="C1" s="67"/>
      <c r="D1" s="67"/>
      <c r="E1" s="67"/>
      <c r="F1" s="67"/>
      <c r="G1" s="67"/>
      <c r="H1" s="67"/>
      <c r="I1" s="67"/>
      <c r="J1" s="67"/>
      <c r="K1" s="67"/>
      <c r="L1" s="67"/>
      <c r="M1" s="68"/>
    </row>
    <row r="2" spans="1:13">
      <c r="A2" s="3176" t="s">
        <v>0</v>
      </c>
      <c r="B2" s="272" t="s">
        <v>1</v>
      </c>
      <c r="C2" s="3124" t="s">
        <v>418</v>
      </c>
      <c r="D2" s="3125"/>
      <c r="E2" s="3125"/>
      <c r="F2" s="3125"/>
      <c r="G2" s="3125"/>
      <c r="H2" s="3125"/>
      <c r="I2" s="3125"/>
      <c r="J2" s="3125"/>
      <c r="K2" s="3125"/>
      <c r="L2" s="3125"/>
      <c r="M2" s="3126"/>
    </row>
    <row r="3" spans="1:13" ht="42.75" customHeight="1">
      <c r="A3" s="3177"/>
      <c r="B3" s="251" t="s">
        <v>3</v>
      </c>
      <c r="C3" s="3054" t="s">
        <v>102</v>
      </c>
      <c r="D3" s="3055"/>
      <c r="E3" s="3055"/>
      <c r="F3" s="3055"/>
      <c r="G3" s="3055"/>
      <c r="H3" s="3055"/>
      <c r="I3" s="3055"/>
      <c r="J3" s="3055"/>
      <c r="K3" s="3055"/>
      <c r="L3" s="3055"/>
      <c r="M3" s="3056"/>
    </row>
    <row r="4" spans="1:13" ht="27" customHeight="1">
      <c r="A4" s="3177"/>
      <c r="B4" s="72" t="s">
        <v>131</v>
      </c>
      <c r="C4" s="132" t="s">
        <v>75</v>
      </c>
      <c r="D4" s="133"/>
      <c r="E4" s="134"/>
      <c r="F4" s="3057" t="s">
        <v>132</v>
      </c>
      <c r="G4" s="3058"/>
      <c r="H4" s="331"/>
      <c r="I4" s="120"/>
      <c r="J4" s="120"/>
      <c r="K4" s="120"/>
      <c r="L4" s="120"/>
      <c r="M4" s="121"/>
    </row>
    <row r="5" spans="1:13">
      <c r="A5" s="3177"/>
      <c r="B5" s="72" t="s">
        <v>7</v>
      </c>
      <c r="C5" s="3054" t="s">
        <v>419</v>
      </c>
      <c r="D5" s="3055"/>
      <c r="E5" s="3055"/>
      <c r="F5" s="3055"/>
      <c r="G5" s="3055"/>
      <c r="H5" s="3055"/>
      <c r="I5" s="3055"/>
      <c r="J5" s="3055"/>
      <c r="K5" s="3055"/>
      <c r="L5" s="3055"/>
      <c r="M5" s="3056"/>
    </row>
    <row r="6" spans="1:13">
      <c r="A6" s="3177"/>
      <c r="B6" s="72" t="s">
        <v>9</v>
      </c>
      <c r="C6" s="3054" t="s">
        <v>420</v>
      </c>
      <c r="D6" s="3055"/>
      <c r="E6" s="3055"/>
      <c r="F6" s="3055"/>
      <c r="G6" s="3055"/>
      <c r="H6" s="3055"/>
      <c r="I6" s="3055"/>
      <c r="J6" s="3055"/>
      <c r="K6" s="3055"/>
      <c r="L6" s="3055"/>
      <c r="M6" s="3056"/>
    </row>
    <row r="7" spans="1:13">
      <c r="A7" s="3177"/>
      <c r="B7" s="251" t="s">
        <v>11</v>
      </c>
      <c r="C7" s="3059" t="s">
        <v>421</v>
      </c>
      <c r="D7" s="3060"/>
      <c r="E7" s="136"/>
      <c r="F7" s="136"/>
      <c r="G7" s="137"/>
      <c r="H7" s="138" t="s">
        <v>12</v>
      </c>
      <c r="I7" s="3061" t="s">
        <v>422</v>
      </c>
      <c r="J7" s="3060"/>
      <c r="K7" s="3060"/>
      <c r="L7" s="3060"/>
      <c r="M7" s="3062"/>
    </row>
    <row r="8" spans="1:13">
      <c r="A8" s="3177"/>
      <c r="B8" s="3178" t="s">
        <v>13</v>
      </c>
      <c r="C8" s="518"/>
      <c r="D8" s="519"/>
      <c r="E8" s="519"/>
      <c r="F8" s="519"/>
      <c r="G8" s="519"/>
      <c r="H8" s="519"/>
      <c r="I8" s="519"/>
      <c r="J8" s="519"/>
      <c r="K8" s="519"/>
      <c r="L8" s="141"/>
      <c r="M8" s="142"/>
    </row>
    <row r="9" spans="1:13">
      <c r="A9" s="3177"/>
      <c r="B9" s="3179"/>
      <c r="C9" s="3063" t="s">
        <v>195</v>
      </c>
      <c r="D9" s="3064"/>
      <c r="E9" s="252"/>
      <c r="F9" s="3064" t="s">
        <v>195</v>
      </c>
      <c r="G9" s="3064"/>
      <c r="H9" s="252"/>
      <c r="I9" s="3064" t="s">
        <v>195</v>
      </c>
      <c r="J9" s="3064"/>
      <c r="K9" s="252"/>
      <c r="M9" s="14"/>
    </row>
    <row r="10" spans="1:13">
      <c r="A10" s="3177"/>
      <c r="B10" s="3180"/>
      <c r="C10" s="3063" t="s">
        <v>17</v>
      </c>
      <c r="D10" s="3064"/>
      <c r="E10" s="71"/>
      <c r="F10" s="3064" t="s">
        <v>17</v>
      </c>
      <c r="G10" s="3064"/>
      <c r="H10" s="71"/>
      <c r="I10" s="3064" t="s">
        <v>17</v>
      </c>
      <c r="J10" s="3064"/>
      <c r="K10" s="71"/>
      <c r="L10" s="115"/>
      <c r="M10" s="143"/>
    </row>
    <row r="11" spans="1:13" ht="35.25" customHeight="1">
      <c r="A11" s="3177"/>
      <c r="B11" s="251" t="s">
        <v>136</v>
      </c>
      <c r="C11" s="3065" t="s">
        <v>423</v>
      </c>
      <c r="D11" s="3066"/>
      <c r="E11" s="3066"/>
      <c r="F11" s="3066"/>
      <c r="G11" s="3066"/>
      <c r="H11" s="3066"/>
      <c r="I11" s="3066"/>
      <c r="J11" s="3066"/>
      <c r="K11" s="3066"/>
      <c r="L11" s="3066"/>
      <c r="M11" s="3067"/>
    </row>
    <row r="12" spans="1:13" ht="67.5" customHeight="1">
      <c r="A12" s="3177"/>
      <c r="B12" s="251" t="s">
        <v>18</v>
      </c>
      <c r="C12" s="3065" t="s">
        <v>424</v>
      </c>
      <c r="D12" s="3066"/>
      <c r="E12" s="3066"/>
      <c r="F12" s="3066"/>
      <c r="G12" s="3066"/>
      <c r="H12" s="3066"/>
      <c r="I12" s="3066"/>
      <c r="J12" s="3066"/>
      <c r="K12" s="3066"/>
      <c r="L12" s="3066"/>
      <c r="M12" s="3067"/>
    </row>
    <row r="13" spans="1:13" ht="49.5" customHeight="1">
      <c r="A13" s="3177"/>
      <c r="B13" s="251" t="s">
        <v>19</v>
      </c>
      <c r="C13" s="3065" t="s">
        <v>108</v>
      </c>
      <c r="D13" s="3066"/>
      <c r="E13" s="3066"/>
      <c r="F13" s="3066"/>
      <c r="G13" s="3066"/>
      <c r="H13" s="3066"/>
      <c r="I13" s="3066"/>
      <c r="J13" s="3066"/>
      <c r="K13" s="3066"/>
      <c r="L13" s="3066"/>
      <c r="M13" s="3067"/>
    </row>
    <row r="14" spans="1:13" ht="63" customHeight="1">
      <c r="A14" s="3177"/>
      <c r="B14" s="3178" t="s">
        <v>140</v>
      </c>
      <c r="C14" s="3049" t="s">
        <v>425</v>
      </c>
      <c r="D14" s="3050"/>
      <c r="E14" s="144" t="s">
        <v>142</v>
      </c>
      <c r="F14" s="3284" t="s">
        <v>426</v>
      </c>
      <c r="G14" s="3066"/>
      <c r="H14" s="3066"/>
      <c r="I14" s="3066"/>
      <c r="J14" s="3066"/>
      <c r="K14" s="3066"/>
      <c r="L14" s="3066"/>
      <c r="M14" s="3067"/>
    </row>
    <row r="15" spans="1:13">
      <c r="A15" s="3177"/>
      <c r="B15" s="3179"/>
      <c r="C15" s="3049"/>
      <c r="D15" s="3050"/>
      <c r="E15" s="3050"/>
      <c r="F15" s="3050"/>
      <c r="G15" s="3050"/>
      <c r="H15" s="3050"/>
      <c r="I15" s="3050"/>
      <c r="J15" s="3050"/>
      <c r="K15" s="3050"/>
      <c r="L15" s="3050"/>
      <c r="M15" s="3184"/>
    </row>
    <row r="16" spans="1:13">
      <c r="A16" s="3186" t="s">
        <v>22</v>
      </c>
      <c r="B16" s="251" t="s">
        <v>144</v>
      </c>
      <c r="C16" s="3065" t="s">
        <v>427</v>
      </c>
      <c r="D16" s="3066"/>
      <c r="E16" s="3066"/>
      <c r="F16" s="3066"/>
      <c r="G16" s="3066"/>
      <c r="H16" s="3066"/>
      <c r="I16" s="3066"/>
      <c r="J16" s="3066"/>
      <c r="K16" s="3066"/>
      <c r="L16" s="3066"/>
      <c r="M16" s="3067"/>
    </row>
    <row r="17" spans="1:13">
      <c r="A17" s="3187"/>
      <c r="B17" s="251" t="s">
        <v>110</v>
      </c>
      <c r="C17" s="3065" t="s">
        <v>428</v>
      </c>
      <c r="D17" s="3066"/>
      <c r="E17" s="3066"/>
      <c r="F17" s="3066"/>
      <c r="G17" s="3066"/>
      <c r="H17" s="3066"/>
      <c r="I17" s="3066"/>
      <c r="J17" s="3066"/>
      <c r="K17" s="3066"/>
      <c r="L17" s="3066"/>
      <c r="M17" s="3067"/>
    </row>
    <row r="18" spans="1:13" ht="8.25" customHeight="1">
      <c r="A18" s="3187"/>
      <c r="B18" s="3178" t="s">
        <v>26</v>
      </c>
      <c r="C18" s="145"/>
      <c r="D18" s="466"/>
      <c r="E18" s="466"/>
      <c r="F18" s="466"/>
      <c r="G18" s="466"/>
      <c r="H18" s="466"/>
      <c r="I18" s="466"/>
      <c r="J18" s="466"/>
      <c r="K18" s="466"/>
      <c r="L18" s="466"/>
      <c r="M18" s="79"/>
    </row>
    <row r="19" spans="1:13" ht="9" customHeight="1">
      <c r="A19" s="3187"/>
      <c r="B19" s="3179"/>
      <c r="C19" s="146"/>
      <c r="D19" s="81"/>
      <c r="E19" s="82"/>
      <c r="F19" s="81"/>
      <c r="G19" s="82"/>
      <c r="H19" s="81"/>
      <c r="I19" s="82"/>
      <c r="J19" s="81"/>
      <c r="K19" s="82"/>
      <c r="L19" s="82"/>
      <c r="M19" s="83"/>
    </row>
    <row r="20" spans="1:13">
      <c r="A20" s="3187"/>
      <c r="B20" s="3179"/>
      <c r="C20" s="147" t="s">
        <v>27</v>
      </c>
      <c r="D20" s="148"/>
      <c r="E20" s="149" t="s">
        <v>28</v>
      </c>
      <c r="F20" s="148"/>
      <c r="G20" s="149" t="s">
        <v>29</v>
      </c>
      <c r="H20" s="148"/>
      <c r="I20" s="149" t="s">
        <v>30</v>
      </c>
      <c r="J20" s="150"/>
      <c r="K20" s="149"/>
      <c r="L20" s="149"/>
      <c r="M20" s="151"/>
    </row>
    <row r="21" spans="1:13">
      <c r="A21" s="3187"/>
      <c r="B21" s="3179"/>
      <c r="C21" s="147" t="s">
        <v>32</v>
      </c>
      <c r="D21" s="276"/>
      <c r="E21" s="149" t="s">
        <v>33</v>
      </c>
      <c r="F21" s="152"/>
      <c r="G21" s="149" t="s">
        <v>34</v>
      </c>
      <c r="H21" s="152"/>
      <c r="I21" s="149"/>
      <c r="J21" s="153"/>
      <c r="K21" s="149"/>
      <c r="L21" s="149"/>
      <c r="M21" s="151"/>
    </row>
    <row r="22" spans="1:13">
      <c r="A22" s="3187"/>
      <c r="B22" s="3179"/>
      <c r="C22" s="147" t="s">
        <v>147</v>
      </c>
      <c r="D22" s="276"/>
      <c r="E22" s="149" t="s">
        <v>148</v>
      </c>
      <c r="F22" s="276"/>
      <c r="G22" s="149"/>
      <c r="H22" s="153"/>
      <c r="I22" s="149"/>
      <c r="J22" s="153"/>
      <c r="K22" s="149"/>
      <c r="L22" s="149"/>
      <c r="M22" s="151"/>
    </row>
    <row r="23" spans="1:13">
      <c r="A23" s="3187"/>
      <c r="B23" s="3179"/>
      <c r="C23" s="147" t="s">
        <v>38</v>
      </c>
      <c r="D23" s="276" t="s">
        <v>77</v>
      </c>
      <c r="E23" s="149" t="s">
        <v>39</v>
      </c>
      <c r="F23" s="447"/>
      <c r="G23" s="447"/>
      <c r="H23" s="447"/>
      <c r="I23" s="447"/>
      <c r="J23" s="447"/>
      <c r="K23" s="447"/>
      <c r="L23" s="447"/>
      <c r="M23" s="89"/>
    </row>
    <row r="24" spans="1:13" ht="9.75" customHeight="1">
      <c r="A24" s="3187"/>
      <c r="B24" s="3180"/>
      <c r="C24" s="154"/>
      <c r="D24" s="155"/>
      <c r="E24" s="155"/>
      <c r="F24" s="155"/>
      <c r="G24" s="155"/>
      <c r="H24" s="155"/>
      <c r="I24" s="155"/>
      <c r="J24" s="155"/>
      <c r="K24" s="155"/>
      <c r="L24" s="155"/>
      <c r="M24" s="156"/>
    </row>
    <row r="25" spans="1:13">
      <c r="A25" s="3187"/>
      <c r="B25" s="3178" t="s">
        <v>40</v>
      </c>
      <c r="C25" s="157"/>
      <c r="D25" s="158"/>
      <c r="E25" s="158"/>
      <c r="F25" s="158"/>
      <c r="G25" s="158"/>
      <c r="H25" s="158"/>
      <c r="I25" s="158"/>
      <c r="J25" s="158"/>
      <c r="K25" s="158"/>
      <c r="L25" s="141"/>
      <c r="M25" s="142"/>
    </row>
    <row r="26" spans="1:13">
      <c r="A26" s="3187"/>
      <c r="B26" s="3179"/>
      <c r="C26" s="147" t="s">
        <v>41</v>
      </c>
      <c r="D26" s="152"/>
      <c r="E26" s="593"/>
      <c r="F26" s="149" t="s">
        <v>42</v>
      </c>
      <c r="G26" s="276"/>
      <c r="H26" s="593"/>
      <c r="I26" s="149" t="s">
        <v>43</v>
      </c>
      <c r="J26" s="276"/>
      <c r="K26" s="593"/>
      <c r="M26" s="14"/>
    </row>
    <row r="27" spans="1:13">
      <c r="A27" s="3187"/>
      <c r="B27" s="3179"/>
      <c r="C27" s="147" t="s">
        <v>44</v>
      </c>
      <c r="D27" s="37"/>
      <c r="F27" s="149" t="s">
        <v>45</v>
      </c>
      <c r="G27" s="276" t="s">
        <v>77</v>
      </c>
      <c r="I27" s="38"/>
      <c r="K27" s="252"/>
      <c r="M27" s="14"/>
    </row>
    <row r="28" spans="1:13">
      <c r="A28" s="3187"/>
      <c r="B28" s="3180"/>
      <c r="C28" s="159"/>
      <c r="D28" s="160"/>
      <c r="E28" s="160"/>
      <c r="F28" s="160"/>
      <c r="G28" s="160"/>
      <c r="H28" s="160"/>
      <c r="I28" s="160"/>
      <c r="J28" s="160"/>
      <c r="K28" s="160"/>
      <c r="L28" s="115"/>
      <c r="M28" s="143"/>
    </row>
    <row r="29" spans="1:13">
      <c r="A29" s="3187"/>
      <c r="B29" s="95" t="s">
        <v>46</v>
      </c>
      <c r="C29" s="161"/>
      <c r="D29" s="162"/>
      <c r="E29" s="162"/>
      <c r="F29" s="162"/>
      <c r="G29" s="162"/>
      <c r="H29" s="162"/>
      <c r="I29" s="162"/>
      <c r="J29" s="162"/>
      <c r="K29" s="162"/>
      <c r="L29" s="162"/>
      <c r="M29" s="163"/>
    </row>
    <row r="30" spans="1:13">
      <c r="A30" s="3187"/>
      <c r="B30" s="95"/>
      <c r="C30" s="164" t="s">
        <v>47</v>
      </c>
      <c r="D30" s="267">
        <v>2</v>
      </c>
      <c r="E30" s="593"/>
      <c r="F30" s="165" t="s">
        <v>48</v>
      </c>
      <c r="G30" s="276">
        <v>2017</v>
      </c>
      <c r="H30" s="593"/>
      <c r="I30" s="165" t="s">
        <v>50</v>
      </c>
      <c r="J30" s="3083" t="s">
        <v>422</v>
      </c>
      <c r="K30" s="3050"/>
      <c r="L30" s="3084"/>
      <c r="M30" s="594"/>
    </row>
    <row r="31" spans="1:13">
      <c r="A31" s="3187"/>
      <c r="B31" s="72"/>
      <c r="C31" s="154"/>
      <c r="D31" s="155"/>
      <c r="E31" s="155"/>
      <c r="F31" s="155"/>
      <c r="G31" s="155"/>
      <c r="H31" s="155"/>
      <c r="I31" s="155"/>
      <c r="J31" s="155"/>
      <c r="K31" s="155"/>
      <c r="L31" s="155"/>
      <c r="M31" s="156"/>
    </row>
    <row r="32" spans="1:13">
      <c r="A32" s="3187"/>
      <c r="B32" s="3178" t="s">
        <v>53</v>
      </c>
      <c r="C32" s="166"/>
      <c r="D32" s="100"/>
      <c r="E32" s="100"/>
      <c r="F32" s="100"/>
      <c r="G32" s="100"/>
      <c r="H32" s="100"/>
      <c r="I32" s="100"/>
      <c r="J32" s="100"/>
      <c r="K32" s="100"/>
      <c r="L32" s="141"/>
      <c r="M32" s="142"/>
    </row>
    <row r="33" spans="1:13">
      <c r="A33" s="3187"/>
      <c r="B33" s="3179"/>
      <c r="C33" s="592" t="s">
        <v>54</v>
      </c>
      <c r="D33" s="482">
        <v>43405</v>
      </c>
      <c r="E33" s="101"/>
      <c r="F33" s="593" t="s">
        <v>55</v>
      </c>
      <c r="G33" s="482">
        <v>47118</v>
      </c>
      <c r="H33" s="101"/>
      <c r="I33" s="165"/>
      <c r="J33" s="101"/>
      <c r="K33" s="101"/>
      <c r="M33" s="14"/>
    </row>
    <row r="34" spans="1:13">
      <c r="A34" s="3187"/>
      <c r="B34" s="3180"/>
      <c r="C34" s="154"/>
      <c r="D34" s="102"/>
      <c r="E34" s="103"/>
      <c r="F34" s="155"/>
      <c r="G34" s="103"/>
      <c r="H34" s="103"/>
      <c r="I34" s="169"/>
      <c r="J34" s="103"/>
      <c r="K34" s="103"/>
      <c r="L34" s="115"/>
      <c r="M34" s="143"/>
    </row>
    <row r="35" spans="1:13">
      <c r="A35" s="3187"/>
      <c r="B35" s="3178" t="s">
        <v>56</v>
      </c>
      <c r="C35" s="432"/>
      <c r="D35" s="433"/>
      <c r="E35" s="433"/>
      <c r="F35" s="433"/>
      <c r="G35" s="433"/>
      <c r="H35" s="433"/>
      <c r="I35" s="433"/>
      <c r="J35" s="433"/>
      <c r="K35" s="433"/>
      <c r="L35" s="433"/>
      <c r="M35" s="434"/>
    </row>
    <row r="36" spans="1:13">
      <c r="A36" s="3187"/>
      <c r="B36" s="3179"/>
      <c r="C36" s="170"/>
      <c r="D36" s="461">
        <v>2018</v>
      </c>
      <c r="E36" s="461"/>
      <c r="F36" s="461">
        <v>2019</v>
      </c>
      <c r="G36" s="461"/>
      <c r="H36" s="108">
        <v>2020</v>
      </c>
      <c r="I36" s="108"/>
      <c r="J36" s="108">
        <v>2021</v>
      </c>
      <c r="K36" s="461"/>
      <c r="L36" s="461">
        <v>2022</v>
      </c>
      <c r="M36" s="106"/>
    </row>
    <row r="37" spans="1:13">
      <c r="A37" s="3187"/>
      <c r="B37" s="3179"/>
      <c r="C37" s="170"/>
      <c r="D37" s="110">
        <v>1</v>
      </c>
      <c r="E37" s="111"/>
      <c r="F37" s="110">
        <v>2</v>
      </c>
      <c r="G37" s="111"/>
      <c r="H37" s="110">
        <v>2</v>
      </c>
      <c r="I37" s="111"/>
      <c r="J37" s="110">
        <v>2</v>
      </c>
      <c r="K37" s="111"/>
      <c r="L37" s="110">
        <v>2</v>
      </c>
      <c r="M37" s="385"/>
    </row>
    <row r="38" spans="1:13">
      <c r="A38" s="3187"/>
      <c r="B38" s="3179"/>
      <c r="C38" s="170"/>
      <c r="D38" s="461">
        <v>2023</v>
      </c>
      <c r="E38" s="461"/>
      <c r="F38" s="461">
        <v>2024</v>
      </c>
      <c r="G38" s="461"/>
      <c r="H38" s="108">
        <v>2025</v>
      </c>
      <c r="I38" s="108"/>
      <c r="J38" s="108">
        <v>2026</v>
      </c>
      <c r="K38" s="461"/>
      <c r="L38" s="461">
        <v>2027</v>
      </c>
      <c r="M38" s="83"/>
    </row>
    <row r="39" spans="1:13">
      <c r="A39" s="3187"/>
      <c r="B39" s="3179"/>
      <c r="C39" s="170"/>
      <c r="D39" s="110">
        <v>2</v>
      </c>
      <c r="E39" s="383"/>
      <c r="F39" s="110">
        <v>2</v>
      </c>
      <c r="G39" s="111"/>
      <c r="H39" s="110">
        <v>2</v>
      </c>
      <c r="I39" s="111"/>
      <c r="J39" s="110">
        <v>2</v>
      </c>
      <c r="K39" s="111"/>
      <c r="L39" s="110">
        <v>2</v>
      </c>
      <c r="M39" s="385"/>
    </row>
    <row r="40" spans="1:13">
      <c r="A40" s="3187"/>
      <c r="B40" s="3179"/>
      <c r="C40" s="170"/>
      <c r="D40" s="461">
        <v>2028</v>
      </c>
      <c r="E40" s="461"/>
      <c r="F40" s="461"/>
      <c r="G40" s="461"/>
      <c r="H40" s="108"/>
      <c r="I40" s="108"/>
      <c r="J40" s="108"/>
      <c r="K40" s="461"/>
      <c r="L40" s="461"/>
      <c r="M40" s="83"/>
    </row>
    <row r="41" spans="1:13">
      <c r="A41" s="3187"/>
      <c r="B41" s="3179"/>
      <c r="C41" s="170"/>
      <c r="D41" s="110">
        <v>2</v>
      </c>
      <c r="E41" s="383"/>
      <c r="F41" s="274"/>
      <c r="G41" s="383"/>
      <c r="H41" s="274"/>
      <c r="I41" s="383"/>
      <c r="J41" s="274"/>
      <c r="K41" s="383"/>
      <c r="L41" s="274"/>
      <c r="M41" s="385"/>
    </row>
    <row r="42" spans="1:13">
      <c r="A42" s="3187"/>
      <c r="B42" s="3179"/>
      <c r="C42" s="170"/>
      <c r="D42" s="109"/>
      <c r="E42" s="384"/>
      <c r="F42" s="109" t="s">
        <v>72</v>
      </c>
      <c r="G42" s="384"/>
      <c r="H42" s="171"/>
      <c r="I42" s="172"/>
      <c r="J42" s="171"/>
      <c r="K42" s="172"/>
      <c r="L42" s="171"/>
      <c r="M42" s="173"/>
    </row>
    <row r="43" spans="1:13">
      <c r="A43" s="3187"/>
      <c r="B43" s="3179"/>
      <c r="C43" s="170"/>
      <c r="D43" s="274"/>
      <c r="E43" s="383"/>
      <c r="F43" s="3068">
        <v>23</v>
      </c>
      <c r="G43" s="3069"/>
      <c r="H43" s="3071"/>
      <c r="I43" s="3071"/>
      <c r="J43" s="174"/>
      <c r="K43" s="461"/>
      <c r="L43" s="174"/>
      <c r="M43" s="175"/>
    </row>
    <row r="44" spans="1:13">
      <c r="A44" s="3187"/>
      <c r="B44" s="3179"/>
      <c r="C44" s="176"/>
      <c r="D44" s="109"/>
      <c r="E44" s="384"/>
      <c r="F44" s="109"/>
      <c r="G44" s="384"/>
      <c r="H44" s="177"/>
      <c r="I44" s="178"/>
      <c r="J44" s="177"/>
      <c r="K44" s="178"/>
      <c r="L44" s="177"/>
      <c r="M44" s="179"/>
    </row>
    <row r="45" spans="1:13" ht="18" customHeight="1">
      <c r="A45" s="3187"/>
      <c r="B45" s="3178" t="s">
        <v>73</v>
      </c>
      <c r="C45" s="157"/>
      <c r="D45" s="158"/>
      <c r="E45" s="158"/>
      <c r="F45" s="158"/>
      <c r="G45" s="158"/>
      <c r="H45" s="158"/>
      <c r="I45" s="158"/>
      <c r="J45" s="158"/>
      <c r="K45" s="158"/>
      <c r="M45" s="14"/>
    </row>
    <row r="46" spans="1:13">
      <c r="A46" s="3187"/>
      <c r="B46" s="3179"/>
      <c r="C46" s="53"/>
      <c r="D46" s="112" t="s">
        <v>158</v>
      </c>
      <c r="E46" s="113" t="s">
        <v>75</v>
      </c>
      <c r="F46" s="3072" t="s">
        <v>76</v>
      </c>
      <c r="G46" s="3073"/>
      <c r="H46" s="3073"/>
      <c r="I46" s="3073"/>
      <c r="J46" s="3073"/>
      <c r="K46" s="454" t="s">
        <v>159</v>
      </c>
      <c r="L46" s="3074"/>
      <c r="M46" s="3075"/>
    </row>
    <row r="47" spans="1:13">
      <c r="A47" s="3187"/>
      <c r="B47" s="3179"/>
      <c r="C47" s="53"/>
      <c r="D47" s="56"/>
      <c r="E47" s="276" t="s">
        <v>77</v>
      </c>
      <c r="F47" s="3072"/>
      <c r="G47" s="3073"/>
      <c r="H47" s="3073"/>
      <c r="I47" s="3073"/>
      <c r="J47" s="3073"/>
      <c r="L47" s="3076"/>
      <c r="M47" s="3077"/>
    </row>
    <row r="48" spans="1:13">
      <c r="A48" s="3187"/>
      <c r="B48" s="3180"/>
      <c r="C48" s="181"/>
      <c r="D48" s="115"/>
      <c r="E48" s="115"/>
      <c r="F48" s="115"/>
      <c r="G48" s="115"/>
      <c r="H48" s="115"/>
      <c r="I48" s="115"/>
      <c r="J48" s="115"/>
      <c r="K48" s="115"/>
      <c r="M48" s="14"/>
    </row>
    <row r="49" spans="1:13" ht="36" customHeight="1">
      <c r="A49" s="3187"/>
      <c r="B49" s="251" t="s">
        <v>78</v>
      </c>
      <c r="C49" s="3065" t="s">
        <v>429</v>
      </c>
      <c r="D49" s="3066"/>
      <c r="E49" s="3066"/>
      <c r="F49" s="3066"/>
      <c r="G49" s="3066"/>
      <c r="H49" s="3066"/>
      <c r="I49" s="3066"/>
      <c r="J49" s="3066"/>
      <c r="K49" s="3066"/>
      <c r="L49" s="3066"/>
      <c r="M49" s="3067"/>
    </row>
    <row r="50" spans="1:13">
      <c r="A50" s="3187"/>
      <c r="B50" s="251" t="s">
        <v>79</v>
      </c>
      <c r="C50" s="3065" t="s">
        <v>430</v>
      </c>
      <c r="D50" s="3066"/>
      <c r="E50" s="3066"/>
      <c r="F50" s="3066"/>
      <c r="G50" s="3066"/>
      <c r="H50" s="3066"/>
      <c r="I50" s="3066"/>
      <c r="J50" s="3066"/>
      <c r="K50" s="3066"/>
      <c r="L50" s="3066"/>
      <c r="M50" s="3067"/>
    </row>
    <row r="51" spans="1:13">
      <c r="A51" s="3187"/>
      <c r="B51" s="251" t="s">
        <v>80</v>
      </c>
      <c r="C51" s="3065">
        <v>30</v>
      </c>
      <c r="D51" s="3066"/>
      <c r="E51" s="3066"/>
      <c r="F51" s="3066"/>
      <c r="G51" s="3066"/>
      <c r="H51" s="3066"/>
      <c r="I51" s="3066"/>
      <c r="J51" s="3066"/>
      <c r="K51" s="3066"/>
      <c r="L51" s="3066"/>
      <c r="M51" s="3067"/>
    </row>
    <row r="52" spans="1:13">
      <c r="A52" s="3187"/>
      <c r="B52" s="251" t="s">
        <v>81</v>
      </c>
      <c r="C52" s="3065">
        <v>2017</v>
      </c>
      <c r="D52" s="3066"/>
      <c r="E52" s="3066"/>
      <c r="F52" s="3066"/>
      <c r="G52" s="3066"/>
      <c r="H52" s="3066"/>
      <c r="I52" s="3066"/>
      <c r="J52" s="3066"/>
      <c r="K52" s="3066"/>
      <c r="L52" s="3066"/>
      <c r="M52" s="3067"/>
    </row>
    <row r="53" spans="1:13" ht="15.75" customHeight="1">
      <c r="A53" s="3191" t="s">
        <v>82</v>
      </c>
      <c r="B53" s="119" t="s">
        <v>83</v>
      </c>
      <c r="C53" s="3065" t="s">
        <v>431</v>
      </c>
      <c r="D53" s="3066"/>
      <c r="E53" s="3066"/>
      <c r="F53" s="3066"/>
      <c r="G53" s="3066"/>
      <c r="H53" s="3066"/>
      <c r="I53" s="3066"/>
      <c r="J53" s="3066"/>
      <c r="K53" s="3066"/>
      <c r="L53" s="3066"/>
      <c r="M53" s="3067"/>
    </row>
    <row r="54" spans="1:13">
      <c r="A54" s="3192"/>
      <c r="B54" s="119" t="s">
        <v>85</v>
      </c>
      <c r="C54" s="3065" t="s">
        <v>432</v>
      </c>
      <c r="D54" s="3066"/>
      <c r="E54" s="3066"/>
      <c r="F54" s="3066"/>
      <c r="G54" s="3066"/>
      <c r="H54" s="3066"/>
      <c r="I54" s="3066"/>
      <c r="J54" s="3066"/>
      <c r="K54" s="3066"/>
      <c r="L54" s="3066"/>
      <c r="M54" s="3067"/>
    </row>
    <row r="55" spans="1:13">
      <c r="A55" s="3192"/>
      <c r="B55" s="119" t="s">
        <v>87</v>
      </c>
      <c r="C55" s="3065" t="s">
        <v>422</v>
      </c>
      <c r="D55" s="3066"/>
      <c r="E55" s="3066"/>
      <c r="F55" s="3066"/>
      <c r="G55" s="3066"/>
      <c r="H55" s="3066"/>
      <c r="I55" s="3066"/>
      <c r="J55" s="3066"/>
      <c r="K55" s="3066"/>
      <c r="L55" s="3066"/>
      <c r="M55" s="3067"/>
    </row>
    <row r="56" spans="1:13" ht="15.75" customHeight="1">
      <c r="A56" s="3192"/>
      <c r="B56" s="122" t="s">
        <v>89</v>
      </c>
      <c r="C56" s="3065" t="s">
        <v>433</v>
      </c>
      <c r="D56" s="3066"/>
      <c r="E56" s="3066"/>
      <c r="F56" s="3066"/>
      <c r="G56" s="3066"/>
      <c r="H56" s="3066"/>
      <c r="I56" s="3066"/>
      <c r="J56" s="3066"/>
      <c r="K56" s="3066"/>
      <c r="L56" s="3066"/>
      <c r="M56" s="3067"/>
    </row>
    <row r="57" spans="1:13" ht="15.75" customHeight="1">
      <c r="A57" s="3192"/>
      <c r="B57" s="119" t="s">
        <v>91</v>
      </c>
      <c r="C57" s="3065" t="s">
        <v>434</v>
      </c>
      <c r="D57" s="3066"/>
      <c r="E57" s="3066"/>
      <c r="F57" s="3066"/>
      <c r="G57" s="3066"/>
      <c r="H57" s="3066"/>
      <c r="I57" s="3066"/>
      <c r="J57" s="3066"/>
      <c r="K57" s="3066"/>
      <c r="L57" s="3066"/>
      <c r="M57" s="3067"/>
    </row>
    <row r="58" spans="1:13" ht="16.5" thickBot="1">
      <c r="A58" s="3193"/>
      <c r="B58" s="119" t="s">
        <v>93</v>
      </c>
      <c r="C58" s="3065" t="s">
        <v>435</v>
      </c>
      <c r="D58" s="3066"/>
      <c r="E58" s="3066"/>
      <c r="F58" s="3066"/>
      <c r="G58" s="3066"/>
      <c r="H58" s="3066"/>
      <c r="I58" s="3066"/>
      <c r="J58" s="3066"/>
      <c r="K58" s="3066"/>
      <c r="L58" s="3066"/>
      <c r="M58" s="3067"/>
    </row>
    <row r="59" spans="1:13" ht="22.5" customHeight="1">
      <c r="A59" s="3191" t="s">
        <v>95</v>
      </c>
      <c r="B59" s="123" t="s">
        <v>96</v>
      </c>
      <c r="C59" s="3065" t="s">
        <v>436</v>
      </c>
      <c r="D59" s="3066"/>
      <c r="E59" s="3066"/>
      <c r="F59" s="3066"/>
      <c r="G59" s="3066"/>
      <c r="H59" s="3066"/>
      <c r="I59" s="3066"/>
      <c r="J59" s="3066"/>
      <c r="K59" s="3066"/>
      <c r="L59" s="3066"/>
      <c r="M59" s="3067"/>
    </row>
    <row r="60" spans="1:13" ht="30" customHeight="1">
      <c r="A60" s="3192"/>
      <c r="B60" s="123" t="s">
        <v>98</v>
      </c>
      <c r="C60" s="3065" t="s">
        <v>99</v>
      </c>
      <c r="D60" s="3066"/>
      <c r="E60" s="3066"/>
      <c r="F60" s="3066"/>
      <c r="G60" s="3066"/>
      <c r="H60" s="3066"/>
      <c r="I60" s="3066"/>
      <c r="J60" s="3066"/>
      <c r="K60" s="3066"/>
      <c r="L60" s="3066"/>
      <c r="M60" s="3067"/>
    </row>
    <row r="61" spans="1:13" ht="30" customHeight="1" thickBot="1">
      <c r="A61" s="3192"/>
      <c r="B61" s="124" t="s">
        <v>12</v>
      </c>
      <c r="C61" s="3065" t="s">
        <v>422</v>
      </c>
      <c r="D61" s="3066"/>
      <c r="E61" s="3066"/>
      <c r="F61" s="3066"/>
      <c r="G61" s="3066"/>
      <c r="H61" s="3066"/>
      <c r="I61" s="3066"/>
      <c r="J61" s="3066"/>
      <c r="K61" s="3066"/>
      <c r="L61" s="3066"/>
      <c r="M61" s="3067"/>
    </row>
    <row r="62" spans="1:13" ht="16.5" thickBot="1">
      <c r="A62" s="185" t="s">
        <v>100</v>
      </c>
      <c r="B62" s="126"/>
      <c r="C62" s="3088"/>
      <c r="D62" s="3089"/>
      <c r="E62" s="3089"/>
      <c r="F62" s="3089"/>
      <c r="G62" s="3089"/>
      <c r="H62" s="3089"/>
      <c r="I62" s="3089"/>
      <c r="J62" s="3089"/>
      <c r="K62" s="3089"/>
      <c r="L62" s="3089"/>
      <c r="M62" s="3090"/>
    </row>
  </sheetData>
  <mergeCells count="52">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12:M12"/>
    <mergeCell ref="C13:M13"/>
    <mergeCell ref="B14:B15"/>
    <mergeCell ref="C14:D14"/>
    <mergeCell ref="F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6">
    <dataValidation allowBlank="1" showInputMessage="1" showErrorMessage="1" prompt="Seleccione de la lista desplegable" sqref="B4 B7 H7" xr:uid="{00000000-0002-0000-1D00-000000000000}"/>
    <dataValidation allowBlank="1" showInputMessage="1" showErrorMessage="1" prompt="Incluir una ficha por cada indicador, ya sea de producto o de resultado" sqref="B1" xr:uid="{00000000-0002-0000-1D00-000001000000}"/>
    <dataValidation allowBlank="1" showInputMessage="1" showErrorMessage="1" prompt="Identifique el ODS a que le apunta el indicador de producto. Seleccione de la lista desplegable._x000a_" sqref="B14:B15" xr:uid="{00000000-0002-0000-1D00-000002000000}"/>
    <dataValidation allowBlank="1" showInputMessage="1" showErrorMessage="1" prompt="Identifique la meta ODS a que le apunta el indicador de producto. Seleccione de la lista desplegable." sqref="E14" xr:uid="{00000000-0002-0000-1D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D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D00-000005000000}"/>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tint="0.59999389629810485"/>
  </sheetPr>
  <dimension ref="A1:AMK61"/>
  <sheetViews>
    <sheetView showGridLines="0" workbookViewId="0">
      <selection activeCell="B2" sqref="B2"/>
    </sheetView>
  </sheetViews>
  <sheetFormatPr baseColWidth="10" defaultColWidth="8.85546875" defaultRowHeight="15.75"/>
  <cols>
    <col min="1" max="1" width="21.42578125" style="186" customWidth="1"/>
    <col min="2" max="2" width="35.7109375" style="246" customWidth="1"/>
    <col min="3" max="13" width="14.28515625" style="186" customWidth="1"/>
    <col min="14" max="1025" width="8.85546875" style="186"/>
    <col min="1026" max="16384" width="8.85546875" style="247"/>
  </cols>
  <sheetData>
    <row r="1" spans="1:15" ht="22.5" customHeight="1" thickBot="1">
      <c r="A1" s="2151"/>
      <c r="B1" s="2152" t="s">
        <v>502</v>
      </c>
      <c r="C1" s="2153"/>
      <c r="D1" s="2153"/>
      <c r="E1" s="2153"/>
      <c r="F1" s="2153"/>
      <c r="G1" s="2153"/>
      <c r="H1" s="2153"/>
      <c r="I1" s="2153"/>
      <c r="J1" s="2153"/>
      <c r="K1" s="2153"/>
      <c r="L1" s="2153"/>
      <c r="M1" s="2154"/>
    </row>
    <row r="2" spans="1:15" ht="22.5" customHeight="1">
      <c r="A2" s="3469" t="s">
        <v>0</v>
      </c>
      <c r="B2" s="2156" t="s">
        <v>1</v>
      </c>
      <c r="C2" s="3458" t="s">
        <v>438</v>
      </c>
      <c r="D2" s="3458"/>
      <c r="E2" s="3458"/>
      <c r="F2" s="3458"/>
      <c r="G2" s="3458"/>
      <c r="H2" s="3458"/>
      <c r="I2" s="3458"/>
      <c r="J2" s="3458"/>
      <c r="K2" s="3458"/>
      <c r="L2" s="3458"/>
      <c r="M2" s="3458"/>
    </row>
    <row r="3" spans="1:15" ht="45" customHeight="1">
      <c r="A3" s="3469"/>
      <c r="B3" s="487" t="s">
        <v>3</v>
      </c>
      <c r="C3" s="3459" t="s">
        <v>102</v>
      </c>
      <c r="D3" s="3459"/>
      <c r="E3" s="3459"/>
      <c r="F3" s="3459"/>
      <c r="G3" s="3459"/>
      <c r="H3" s="3459"/>
      <c r="I3" s="3459"/>
      <c r="J3" s="3459"/>
      <c r="K3" s="3459"/>
      <c r="L3" s="3459"/>
      <c r="M3" s="3459"/>
    </row>
    <row r="4" spans="1:15" s="714" customFormat="1" ht="22.5" customHeight="1">
      <c r="A4" s="3469"/>
      <c r="B4" s="717" t="s">
        <v>131</v>
      </c>
      <c r="C4" s="2172" t="s">
        <v>75</v>
      </c>
      <c r="D4" s="719"/>
      <c r="E4" s="720"/>
      <c r="F4" s="2843" t="s">
        <v>1668</v>
      </c>
      <c r="G4" s="2888"/>
      <c r="H4" s="721"/>
      <c r="I4" s="722"/>
      <c r="J4" s="722"/>
      <c r="K4" s="722"/>
      <c r="L4" s="722"/>
      <c r="M4" s="1851"/>
      <c r="O4" s="1864"/>
    </row>
    <row r="5" spans="1:15" ht="22.5" customHeight="1">
      <c r="A5" s="3469"/>
      <c r="B5" s="483" t="s">
        <v>7</v>
      </c>
      <c r="C5" s="3459" t="s">
        <v>195</v>
      </c>
      <c r="D5" s="3459"/>
      <c r="E5" s="3459"/>
      <c r="F5" s="3459"/>
      <c r="G5" s="3459"/>
      <c r="H5" s="3459"/>
      <c r="I5" s="3459"/>
      <c r="J5" s="3459"/>
      <c r="K5" s="3459"/>
      <c r="L5" s="3459"/>
      <c r="M5" s="3459"/>
    </row>
    <row r="6" spans="1:15" ht="22.5" customHeight="1">
      <c r="A6" s="3469"/>
      <c r="B6" s="483" t="s">
        <v>9</v>
      </c>
      <c r="C6" s="3459" t="s">
        <v>195</v>
      </c>
      <c r="D6" s="3459"/>
      <c r="E6" s="3459"/>
      <c r="F6" s="3459"/>
      <c r="G6" s="3459"/>
      <c r="H6" s="3459"/>
      <c r="I6" s="3459"/>
      <c r="J6" s="3459"/>
      <c r="K6" s="3459"/>
      <c r="L6" s="3459"/>
      <c r="M6" s="3459"/>
    </row>
    <row r="7" spans="1:15" ht="22.5" customHeight="1">
      <c r="A7" s="3469"/>
      <c r="B7" s="487" t="s">
        <v>11</v>
      </c>
      <c r="C7" s="484" t="s">
        <v>105</v>
      </c>
      <c r="D7" s="3460"/>
      <c r="E7" s="3460"/>
      <c r="F7" s="3460"/>
      <c r="G7" s="3460"/>
      <c r="H7" s="485" t="s">
        <v>12</v>
      </c>
      <c r="I7" s="486" t="s">
        <v>107</v>
      </c>
      <c r="J7" s="2158"/>
      <c r="K7" s="2158"/>
      <c r="L7" s="2158"/>
      <c r="M7" s="2157"/>
    </row>
    <row r="8" spans="1:15" ht="15.75" customHeight="1">
      <c r="A8" s="3469"/>
      <c r="B8" s="3455" t="s">
        <v>13</v>
      </c>
      <c r="C8" s="3456"/>
      <c r="D8" s="3456"/>
      <c r="E8" s="3456"/>
      <c r="F8" s="3456"/>
      <c r="G8" s="3456"/>
      <c r="H8" s="3456"/>
      <c r="I8" s="3456"/>
      <c r="J8" s="3456"/>
      <c r="K8" s="1979"/>
      <c r="L8" s="1980"/>
      <c r="M8" s="1981"/>
    </row>
    <row r="9" spans="1:15" ht="45" customHeight="1">
      <c r="A9" s="3469"/>
      <c r="B9" s="3455"/>
      <c r="C9" s="3457" t="s">
        <v>439</v>
      </c>
      <c r="D9" s="3457"/>
      <c r="E9" s="198"/>
      <c r="F9" s="3103"/>
      <c r="G9" s="3103"/>
      <c r="H9" s="198"/>
      <c r="I9" s="3103"/>
      <c r="J9" s="3103"/>
      <c r="K9" s="198"/>
      <c r="M9" s="197"/>
    </row>
    <row r="10" spans="1:15">
      <c r="A10" s="3469"/>
      <c r="B10" s="3455"/>
      <c r="C10" s="3104" t="s">
        <v>17</v>
      </c>
      <c r="D10" s="3104"/>
      <c r="E10" s="198"/>
      <c r="F10" s="3104" t="s">
        <v>17</v>
      </c>
      <c r="G10" s="3104"/>
      <c r="H10" s="198"/>
      <c r="I10" s="3104" t="s">
        <v>17</v>
      </c>
      <c r="J10" s="3104"/>
      <c r="K10" s="198"/>
      <c r="M10" s="197"/>
    </row>
    <row r="11" spans="1:15" ht="22.5" customHeight="1">
      <c r="A11" s="3469"/>
      <c r="B11" s="487" t="s">
        <v>440</v>
      </c>
      <c r="C11" s="3453" t="s">
        <v>441</v>
      </c>
      <c r="D11" s="3453"/>
      <c r="E11" s="3453"/>
      <c r="F11" s="3453"/>
      <c r="G11" s="3453"/>
      <c r="H11" s="3453"/>
      <c r="I11" s="3453"/>
      <c r="J11" s="3453"/>
      <c r="K11" s="3453"/>
      <c r="L11" s="3453"/>
      <c r="M11" s="3454"/>
    </row>
    <row r="12" spans="1:15" ht="150" customHeight="1">
      <c r="A12" s="3469"/>
      <c r="B12" s="487" t="s">
        <v>18</v>
      </c>
      <c r="C12" s="3110" t="s">
        <v>442</v>
      </c>
      <c r="D12" s="3110"/>
      <c r="E12" s="3110"/>
      <c r="F12" s="3110"/>
      <c r="G12" s="3110"/>
      <c r="H12" s="3110"/>
      <c r="I12" s="3110"/>
      <c r="J12" s="3110"/>
      <c r="K12" s="3110"/>
      <c r="L12" s="3110"/>
      <c r="M12" s="3110"/>
    </row>
    <row r="13" spans="1:15" ht="45" customHeight="1">
      <c r="A13" s="3469"/>
      <c r="B13" s="487" t="s">
        <v>19</v>
      </c>
      <c r="C13" s="3462" t="s">
        <v>108</v>
      </c>
      <c r="D13" s="3462"/>
      <c r="E13" s="3462"/>
      <c r="F13" s="3462"/>
      <c r="G13" s="3462"/>
      <c r="H13" s="3462"/>
      <c r="I13" s="3462"/>
      <c r="J13" s="3462"/>
      <c r="K13" s="3462"/>
      <c r="M13" s="197"/>
    </row>
    <row r="14" spans="1:15" s="714" customFormat="1" ht="45" customHeight="1">
      <c r="A14" s="3469"/>
      <c r="B14" s="745" t="s">
        <v>140</v>
      </c>
      <c r="C14" s="3018" t="s">
        <v>219</v>
      </c>
      <c r="D14" s="2926"/>
      <c r="E14" s="742" t="s">
        <v>142</v>
      </c>
      <c r="F14" s="3019" t="s">
        <v>220</v>
      </c>
      <c r="G14" s="2862"/>
      <c r="H14" s="2862"/>
      <c r="I14" s="2862"/>
      <c r="J14" s="2862"/>
      <c r="K14" s="2862"/>
      <c r="L14" s="2862"/>
      <c r="M14" s="2863"/>
      <c r="O14" s="1864"/>
    </row>
    <row r="15" spans="1:15" s="1848" customFormat="1" ht="22.5" customHeight="1">
      <c r="A15" s="3463"/>
      <c r="B15" s="745" t="s">
        <v>144</v>
      </c>
      <c r="C15" s="3015" t="s">
        <v>1827</v>
      </c>
      <c r="D15" s="3016"/>
      <c r="E15" s="3016"/>
      <c r="F15" s="3016"/>
      <c r="G15" s="3016"/>
      <c r="H15" s="3016"/>
      <c r="I15" s="3016"/>
      <c r="J15" s="3016"/>
      <c r="K15" s="3016"/>
      <c r="L15" s="3016"/>
      <c r="M15" s="3017"/>
      <c r="N15" s="1847"/>
      <c r="O15" s="1864"/>
    </row>
    <row r="16" spans="1:15" ht="67.5" customHeight="1">
      <c r="A16" s="3463"/>
      <c r="B16" s="487" t="s">
        <v>110</v>
      </c>
      <c r="C16" s="3110" t="s">
        <v>443</v>
      </c>
      <c r="D16" s="3110"/>
      <c r="E16" s="3110"/>
      <c r="F16" s="3110"/>
      <c r="G16" s="3110"/>
      <c r="H16" s="3110"/>
      <c r="I16" s="3110"/>
      <c r="J16" s="3110"/>
      <c r="K16" s="3110"/>
      <c r="L16" s="3110"/>
      <c r="M16" s="3110"/>
    </row>
    <row r="17" spans="1:15" ht="8.25" customHeight="1">
      <c r="A17" s="3463"/>
      <c r="B17" s="3455" t="s">
        <v>26</v>
      </c>
      <c r="C17" s="488"/>
      <c r="D17" s="489"/>
      <c r="E17" s="489"/>
      <c r="F17" s="489"/>
      <c r="G17" s="489"/>
      <c r="H17" s="489"/>
      <c r="I17" s="489"/>
      <c r="J17" s="489"/>
      <c r="K17" s="489"/>
      <c r="L17" s="489"/>
      <c r="M17" s="490"/>
    </row>
    <row r="18" spans="1:15" ht="9" customHeight="1">
      <c r="A18" s="3463"/>
      <c r="B18" s="3455"/>
      <c r="C18" s="491"/>
      <c r="D18" s="492"/>
      <c r="E18" s="493"/>
      <c r="F18" s="492"/>
      <c r="G18" s="493"/>
      <c r="H18" s="492"/>
      <c r="I18" s="493"/>
      <c r="J18" s="492"/>
      <c r="K18" s="493"/>
      <c r="L18" s="493"/>
      <c r="M18" s="494"/>
    </row>
    <row r="19" spans="1:15" s="1848" customFormat="1">
      <c r="A19" s="3463"/>
      <c r="B19" s="3455"/>
      <c r="C19" s="26" t="s">
        <v>27</v>
      </c>
      <c r="D19" s="27"/>
      <c r="E19" s="28" t="s">
        <v>28</v>
      </c>
      <c r="F19" s="27"/>
      <c r="G19" s="28" t="s">
        <v>29</v>
      </c>
      <c r="H19" s="27"/>
      <c r="I19" s="28" t="s">
        <v>30</v>
      </c>
      <c r="J19" s="27"/>
      <c r="K19" s="1865"/>
      <c r="L19" s="1865"/>
      <c r="M19" s="25"/>
      <c r="N19" s="1847"/>
      <c r="O19" s="1847"/>
    </row>
    <row r="20" spans="1:15" s="1848" customFormat="1">
      <c r="A20" s="3463"/>
      <c r="B20" s="3455"/>
      <c r="C20" s="26" t="s">
        <v>32</v>
      </c>
      <c r="D20" s="31"/>
      <c r="E20" s="28" t="s">
        <v>33</v>
      </c>
      <c r="F20" s="32"/>
      <c r="G20" s="28" t="s">
        <v>34</v>
      </c>
      <c r="H20" s="32"/>
      <c r="I20" s="755"/>
      <c r="J20" s="760"/>
      <c r="K20" s="755"/>
      <c r="L20" s="760"/>
      <c r="M20" s="25"/>
      <c r="N20" s="1847"/>
      <c r="O20" s="1847"/>
    </row>
    <row r="21" spans="1:15" s="1848" customFormat="1">
      <c r="A21" s="3463"/>
      <c r="B21" s="3455"/>
      <c r="C21" s="753" t="s">
        <v>147</v>
      </c>
      <c r="D21" s="758"/>
      <c r="E21" s="755" t="s">
        <v>148</v>
      </c>
      <c r="F21" s="758"/>
      <c r="G21" s="755"/>
      <c r="H21" s="760"/>
      <c r="I21" s="755"/>
      <c r="J21" s="760"/>
      <c r="K21" s="755"/>
      <c r="L21" s="760"/>
      <c r="M21" s="25"/>
      <c r="N21" s="1847"/>
      <c r="O21" s="1847"/>
    </row>
    <row r="22" spans="1:15" s="1848" customFormat="1">
      <c r="A22" s="3463"/>
      <c r="B22" s="3455"/>
      <c r="C22" s="26" t="s">
        <v>38</v>
      </c>
      <c r="D22" s="32"/>
      <c r="E22" s="28" t="s">
        <v>39</v>
      </c>
      <c r="F22" s="2178" t="s">
        <v>2319</v>
      </c>
      <c r="G22" s="71"/>
      <c r="H22" s="71"/>
      <c r="I22" s="71"/>
      <c r="J22" s="71"/>
      <c r="K22" s="71"/>
      <c r="L22" s="1866"/>
      <c r="M22" s="34"/>
      <c r="N22" s="1847"/>
      <c r="O22" s="1849"/>
    </row>
    <row r="23" spans="1:15" ht="9.75" customHeight="1">
      <c r="A23" s="3463"/>
      <c r="B23" s="3455"/>
      <c r="C23" s="213"/>
      <c r="D23" s="213"/>
      <c r="E23" s="213"/>
      <c r="F23" s="213"/>
      <c r="G23" s="213"/>
      <c r="H23" s="213"/>
      <c r="I23" s="213"/>
      <c r="J23" s="213"/>
      <c r="K23" s="213"/>
      <c r="L23" s="213"/>
      <c r="M23" s="214"/>
    </row>
    <row r="24" spans="1:15" ht="15.75" customHeight="1">
      <c r="A24" s="3463"/>
      <c r="B24" s="3464" t="s">
        <v>40</v>
      </c>
      <c r="C24" s="215"/>
      <c r="D24" s="215"/>
      <c r="E24" s="215"/>
      <c r="F24" s="215"/>
      <c r="G24" s="215"/>
      <c r="H24" s="215"/>
      <c r="I24" s="215"/>
      <c r="J24" s="215"/>
      <c r="K24" s="215"/>
      <c r="M24" s="197"/>
    </row>
    <row r="25" spans="1:15">
      <c r="A25" s="3463"/>
      <c r="B25" s="3464"/>
      <c r="C25" s="207" t="s">
        <v>41</v>
      </c>
      <c r="D25" s="209"/>
      <c r="E25" s="216"/>
      <c r="F25" s="207" t="s">
        <v>42</v>
      </c>
      <c r="G25" s="238"/>
      <c r="H25" s="216"/>
      <c r="I25" s="207" t="s">
        <v>43</v>
      </c>
      <c r="J25" s="238"/>
      <c r="K25" s="216"/>
      <c r="M25" s="197"/>
    </row>
    <row r="26" spans="1:15">
      <c r="A26" s="3463"/>
      <c r="B26" s="3464"/>
      <c r="C26" s="207" t="s">
        <v>44</v>
      </c>
      <c r="D26" s="217"/>
      <c r="F26" s="207" t="s">
        <v>45</v>
      </c>
      <c r="G26" s="209" t="s">
        <v>77</v>
      </c>
      <c r="I26" s="218"/>
      <c r="K26" s="198"/>
      <c r="M26" s="197"/>
    </row>
    <row r="27" spans="1:15">
      <c r="A27" s="3463"/>
      <c r="B27" s="3455"/>
      <c r="C27" s="219"/>
      <c r="D27" s="219"/>
      <c r="E27" s="219"/>
      <c r="F27" s="219"/>
      <c r="G27" s="219"/>
      <c r="H27" s="219"/>
      <c r="I27" s="219"/>
      <c r="J27" s="219"/>
      <c r="K27" s="219"/>
      <c r="L27" s="239"/>
      <c r="M27" s="1977"/>
    </row>
    <row r="28" spans="1:15">
      <c r="A28" s="3463"/>
      <c r="B28" s="3464" t="s">
        <v>46</v>
      </c>
      <c r="C28" s="216"/>
      <c r="D28" s="216"/>
      <c r="E28" s="216"/>
      <c r="F28" s="216"/>
      <c r="G28" s="216"/>
      <c r="H28" s="216"/>
      <c r="I28" s="216"/>
      <c r="J28" s="216"/>
      <c r="K28" s="216"/>
      <c r="L28" s="216"/>
      <c r="M28" s="220"/>
    </row>
    <row r="29" spans="1:15" ht="45" customHeight="1">
      <c r="A29" s="3463"/>
      <c r="B29" s="3467"/>
      <c r="C29" s="221" t="s">
        <v>47</v>
      </c>
      <c r="D29" s="2159">
        <v>0.33300000000000002</v>
      </c>
      <c r="E29" s="216"/>
      <c r="F29" s="222" t="s">
        <v>48</v>
      </c>
      <c r="G29" s="238">
        <v>2017</v>
      </c>
      <c r="H29" s="216"/>
      <c r="I29" s="222" t="s">
        <v>50</v>
      </c>
      <c r="J29" s="3450" t="s">
        <v>444</v>
      </c>
      <c r="K29" s="3451"/>
      <c r="L29" s="3452"/>
      <c r="M29" s="220"/>
    </row>
    <row r="30" spans="1:15">
      <c r="A30" s="3463"/>
      <c r="B30" s="3468"/>
      <c r="C30" s="213"/>
      <c r="D30" s="213"/>
      <c r="E30" s="213"/>
      <c r="F30" s="213"/>
      <c r="G30" s="213"/>
      <c r="H30" s="213"/>
      <c r="I30" s="213"/>
      <c r="J30" s="213"/>
      <c r="K30" s="213"/>
      <c r="L30" s="213"/>
      <c r="M30" s="214"/>
    </row>
    <row r="31" spans="1:15" ht="15.75" customHeight="1">
      <c r="A31" s="3463"/>
      <c r="B31" s="3455" t="s">
        <v>53</v>
      </c>
      <c r="C31" s="495"/>
      <c r="D31" s="495"/>
      <c r="E31" s="495"/>
      <c r="F31" s="495"/>
      <c r="G31" s="495"/>
      <c r="H31" s="495"/>
      <c r="I31" s="495"/>
      <c r="J31" s="495"/>
      <c r="K31" s="495"/>
      <c r="M31" s="197"/>
    </row>
    <row r="32" spans="1:15">
      <c r="A32" s="3463"/>
      <c r="B32" s="3455"/>
      <c r="C32" s="216" t="s">
        <v>54</v>
      </c>
      <c r="D32" s="2160">
        <v>2018</v>
      </c>
      <c r="E32" s="496"/>
      <c r="F32" s="216" t="s">
        <v>55</v>
      </c>
      <c r="G32" s="2160" t="s">
        <v>175</v>
      </c>
      <c r="H32" s="496"/>
      <c r="I32" s="222"/>
      <c r="J32" s="496"/>
      <c r="K32" s="496"/>
      <c r="M32" s="197"/>
    </row>
    <row r="33" spans="1:13">
      <c r="A33" s="3463"/>
      <c r="B33" s="3455"/>
      <c r="C33" s="213"/>
      <c r="D33" s="497"/>
      <c r="E33" s="498"/>
      <c r="F33" s="213"/>
      <c r="G33" s="498"/>
      <c r="H33" s="498"/>
      <c r="I33" s="227"/>
      <c r="J33" s="498"/>
      <c r="K33" s="498"/>
      <c r="L33" s="239"/>
      <c r="M33" s="1977"/>
    </row>
    <row r="34" spans="1:13" ht="15.75" customHeight="1">
      <c r="A34" s="3463"/>
      <c r="B34" s="3464" t="s">
        <v>56</v>
      </c>
      <c r="C34" s="499"/>
      <c r="D34" s="499"/>
      <c r="E34" s="499"/>
      <c r="F34" s="499"/>
      <c r="G34" s="499"/>
      <c r="H34" s="499"/>
      <c r="I34" s="499"/>
      <c r="J34" s="499"/>
      <c r="K34" s="499"/>
      <c r="L34" s="499"/>
      <c r="M34" s="500"/>
    </row>
    <row r="35" spans="1:13">
      <c r="A35" s="3463"/>
      <c r="B35" s="3464"/>
      <c r="C35" s="501"/>
      <c r="D35" s="1983">
        <v>2018</v>
      </c>
      <c r="E35" s="1983"/>
      <c r="F35" s="1983">
        <v>2019</v>
      </c>
      <c r="G35" s="62"/>
      <c r="H35" s="1000">
        <v>2020</v>
      </c>
      <c r="I35" s="1000"/>
      <c r="J35" s="1000">
        <v>2021</v>
      </c>
      <c r="K35" s="62"/>
      <c r="L35" s="1983">
        <v>2022</v>
      </c>
      <c r="M35" s="63"/>
    </row>
    <row r="36" spans="1:13">
      <c r="A36" s="3463"/>
      <c r="B36" s="3464"/>
      <c r="C36" s="501"/>
      <c r="D36" s="502">
        <v>0.66600000000000004</v>
      </c>
      <c r="E36" s="503"/>
      <c r="F36" s="504">
        <v>1</v>
      </c>
      <c r="G36" s="503"/>
      <c r="H36" s="504"/>
      <c r="I36" s="503"/>
      <c r="J36" s="504"/>
      <c r="K36" s="503"/>
      <c r="L36" s="504"/>
      <c r="M36" s="505"/>
    </row>
    <row r="37" spans="1:13">
      <c r="A37" s="3463"/>
      <c r="B37" s="3464"/>
      <c r="C37" s="501"/>
      <c r="D37" s="62">
        <v>2023</v>
      </c>
      <c r="E37" s="62"/>
      <c r="F37" s="62">
        <v>2024</v>
      </c>
      <c r="G37" s="62"/>
      <c r="H37" s="1000">
        <v>2025</v>
      </c>
      <c r="I37" s="1000"/>
      <c r="J37" s="1000">
        <v>2026</v>
      </c>
      <c r="K37" s="62"/>
      <c r="L37" s="62">
        <v>2027</v>
      </c>
      <c r="M37" s="25"/>
    </row>
    <row r="38" spans="1:13">
      <c r="A38" s="3463"/>
      <c r="B38" s="3464"/>
      <c r="C38" s="501"/>
      <c r="D38" s="504"/>
      <c r="E38" s="503"/>
      <c r="F38" s="504"/>
      <c r="G38" s="503"/>
      <c r="H38" s="504"/>
      <c r="I38" s="503"/>
      <c r="J38" s="504"/>
      <c r="K38" s="503"/>
      <c r="L38" s="504"/>
      <c r="M38" s="505"/>
    </row>
    <row r="39" spans="1:13">
      <c r="A39" s="3463"/>
      <c r="B39" s="3464"/>
      <c r="C39" s="501"/>
      <c r="D39" s="228">
        <v>2028</v>
      </c>
      <c r="E39" s="231"/>
      <c r="F39" s="1870" t="s">
        <v>68</v>
      </c>
      <c r="G39" s="1870"/>
      <c r="H39" s="1871" t="s">
        <v>69</v>
      </c>
      <c r="I39" s="1871"/>
      <c r="J39" s="1871" t="s">
        <v>70</v>
      </c>
      <c r="K39" s="1870"/>
      <c r="L39" s="1870" t="s">
        <v>71</v>
      </c>
      <c r="M39" s="1898"/>
    </row>
    <row r="40" spans="1:13">
      <c r="A40" s="3463"/>
      <c r="B40" s="3464"/>
      <c r="C40" s="501"/>
      <c r="D40" s="504"/>
      <c r="E40" s="503"/>
      <c r="F40" s="504"/>
      <c r="G40" s="503"/>
      <c r="H40" s="504"/>
      <c r="I40" s="503"/>
      <c r="J40" s="504"/>
      <c r="K40" s="503"/>
      <c r="L40" s="504"/>
      <c r="M40" s="505"/>
    </row>
    <row r="41" spans="1:13">
      <c r="A41" s="3463"/>
      <c r="B41" s="3464"/>
      <c r="C41" s="501"/>
      <c r="D41" s="1870" t="s">
        <v>71</v>
      </c>
      <c r="E41" s="237"/>
      <c r="F41" s="1996" t="s">
        <v>72</v>
      </c>
      <c r="G41" s="237"/>
      <c r="H41" s="1997"/>
      <c r="I41" s="1998"/>
      <c r="J41" s="1997"/>
      <c r="K41" s="1998"/>
      <c r="L41" s="1997"/>
      <c r="M41" s="1999"/>
    </row>
    <row r="42" spans="1:13" ht="16.5">
      <c r="A42" s="3463"/>
      <c r="B42" s="3464"/>
      <c r="C42" s="501"/>
      <c r="D42" s="234"/>
      <c r="E42" s="233"/>
      <c r="F42" s="3465">
        <v>1</v>
      </c>
      <c r="G42" s="3466"/>
      <c r="H42" s="3094"/>
      <c r="I42" s="3095"/>
      <c r="J42" s="2003"/>
      <c r="K42" s="231"/>
      <c r="L42" s="2003"/>
      <c r="M42" s="2004"/>
    </row>
    <row r="43" spans="1:13">
      <c r="A43" s="3463"/>
      <c r="B43" s="3464"/>
      <c r="C43" s="501"/>
      <c r="D43" s="506"/>
      <c r="E43" s="507"/>
      <c r="F43" s="506"/>
      <c r="G43" s="507"/>
      <c r="H43" s="2161"/>
      <c r="I43" s="2162"/>
      <c r="J43" s="2161"/>
      <c r="K43" s="2162"/>
      <c r="L43" s="2161"/>
      <c r="M43" s="2163"/>
    </row>
    <row r="44" spans="1:13" ht="18" customHeight="1">
      <c r="A44" s="3463"/>
      <c r="B44" s="3455" t="s">
        <v>73</v>
      </c>
      <c r="C44" s="215"/>
      <c r="D44" s="215"/>
      <c r="E44" s="215"/>
      <c r="F44" s="215"/>
      <c r="G44" s="215"/>
      <c r="H44" s="215"/>
      <c r="I44" s="215"/>
      <c r="J44" s="215"/>
      <c r="K44" s="215"/>
      <c r="M44" s="197"/>
    </row>
    <row r="45" spans="1:13" s="714" customFormat="1">
      <c r="A45" s="3463"/>
      <c r="B45" s="3455"/>
      <c r="C45" s="811"/>
      <c r="D45" s="812" t="s">
        <v>158</v>
      </c>
      <c r="E45" s="813" t="s">
        <v>75</v>
      </c>
      <c r="F45" s="2874" t="s">
        <v>76</v>
      </c>
      <c r="G45" s="2875"/>
      <c r="H45" s="2875"/>
      <c r="I45" s="2875"/>
      <c r="J45" s="2875"/>
      <c r="K45" s="755" t="s">
        <v>159</v>
      </c>
      <c r="L45" s="2867"/>
      <c r="M45" s="2868"/>
    </row>
    <row r="46" spans="1:13" s="714" customFormat="1">
      <c r="A46" s="3463"/>
      <c r="B46" s="3455"/>
      <c r="C46" s="811"/>
      <c r="D46" s="816"/>
      <c r="E46" s="758" t="s">
        <v>36</v>
      </c>
      <c r="F46" s="2874"/>
      <c r="G46" s="2875"/>
      <c r="H46" s="2875"/>
      <c r="I46" s="2875"/>
      <c r="J46" s="2875"/>
      <c r="K46" s="732"/>
      <c r="L46" s="2869"/>
      <c r="M46" s="2870"/>
    </row>
    <row r="47" spans="1:13">
      <c r="A47" s="3463"/>
      <c r="B47" s="3455"/>
      <c r="C47" s="239"/>
      <c r="D47" s="239"/>
      <c r="E47" s="239"/>
      <c r="F47" s="239"/>
      <c r="G47" s="239"/>
      <c r="H47" s="239"/>
      <c r="I47" s="239"/>
      <c r="J47" s="239"/>
      <c r="K47" s="239"/>
      <c r="M47" s="197"/>
    </row>
    <row r="48" spans="1:13" ht="331.5" customHeight="1">
      <c r="A48" s="3463"/>
      <c r="B48" s="487" t="s">
        <v>78</v>
      </c>
      <c r="C48" s="3461" t="s">
        <v>445</v>
      </c>
      <c r="D48" s="3461"/>
      <c r="E48" s="3461"/>
      <c r="F48" s="3461"/>
      <c r="G48" s="3461"/>
      <c r="H48" s="3461"/>
      <c r="I48" s="3461"/>
      <c r="J48" s="3461"/>
      <c r="K48" s="3461"/>
      <c r="L48" s="3461"/>
      <c r="M48" s="3461"/>
    </row>
    <row r="49" spans="1:13" ht="22.5" customHeight="1">
      <c r="A49" s="3463"/>
      <c r="B49" s="487" t="s">
        <v>79</v>
      </c>
      <c r="C49" s="3110" t="s">
        <v>446</v>
      </c>
      <c r="D49" s="3110"/>
      <c r="E49" s="3110"/>
      <c r="F49" s="3110"/>
      <c r="G49" s="3110"/>
      <c r="H49" s="3110"/>
      <c r="I49" s="3110"/>
      <c r="J49" s="3110"/>
      <c r="K49" s="3110"/>
      <c r="L49" s="3110"/>
      <c r="M49" s="3110"/>
    </row>
    <row r="50" spans="1:13" ht="22.5" customHeight="1">
      <c r="A50" s="3463"/>
      <c r="B50" s="487" t="s">
        <v>80</v>
      </c>
      <c r="C50" s="188" t="s">
        <v>447</v>
      </c>
      <c r="D50" s="188"/>
      <c r="E50" s="188"/>
      <c r="F50" s="188"/>
      <c r="G50" s="188"/>
      <c r="H50" s="188"/>
      <c r="I50" s="188"/>
      <c r="J50" s="188"/>
      <c r="K50" s="188"/>
      <c r="L50" s="188"/>
      <c r="M50" s="189"/>
    </row>
    <row r="51" spans="1:13" ht="22.5" customHeight="1">
      <c r="A51" s="3463"/>
      <c r="B51" s="487" t="s">
        <v>81</v>
      </c>
      <c r="C51" s="188">
        <v>2017</v>
      </c>
      <c r="D51" s="188"/>
      <c r="E51" s="188"/>
      <c r="F51" s="188"/>
      <c r="G51" s="188"/>
      <c r="H51" s="188"/>
      <c r="I51" s="188"/>
      <c r="J51" s="188"/>
      <c r="K51" s="188"/>
      <c r="L51" s="188"/>
      <c r="M51" s="189"/>
    </row>
    <row r="52" spans="1:13" ht="22.5" customHeight="1" thickBot="1">
      <c r="A52" s="3470" t="s">
        <v>82</v>
      </c>
      <c r="B52" s="508" t="s">
        <v>83</v>
      </c>
      <c r="C52" s="3406" t="s">
        <v>385</v>
      </c>
      <c r="D52" s="3406"/>
      <c r="E52" s="3406"/>
      <c r="F52" s="3406"/>
      <c r="G52" s="3406"/>
      <c r="H52" s="3406"/>
      <c r="I52" s="3406"/>
      <c r="J52" s="3406"/>
      <c r="K52" s="3406"/>
      <c r="L52" s="3406"/>
      <c r="M52" s="3406"/>
    </row>
    <row r="53" spans="1:13" ht="22.5" customHeight="1" thickBot="1">
      <c r="A53" s="3470"/>
      <c r="B53" s="508" t="s">
        <v>85</v>
      </c>
      <c r="C53" s="3406" t="s">
        <v>386</v>
      </c>
      <c r="D53" s="3406"/>
      <c r="E53" s="3406"/>
      <c r="F53" s="3406"/>
      <c r="G53" s="3406"/>
      <c r="H53" s="3406"/>
      <c r="I53" s="3406"/>
      <c r="J53" s="3406"/>
      <c r="K53" s="3406"/>
      <c r="L53" s="3406"/>
      <c r="M53" s="3406"/>
    </row>
    <row r="54" spans="1:13" ht="22.5" customHeight="1" thickBot="1">
      <c r="A54" s="3470"/>
      <c r="B54" s="508" t="s">
        <v>87</v>
      </c>
      <c r="C54" s="3406" t="s">
        <v>88</v>
      </c>
      <c r="D54" s="3406"/>
      <c r="E54" s="3406"/>
      <c r="F54" s="3406"/>
      <c r="G54" s="3406"/>
      <c r="H54" s="3406"/>
      <c r="I54" s="3406"/>
      <c r="J54" s="3406"/>
      <c r="K54" s="3406"/>
      <c r="L54" s="3406"/>
      <c r="M54" s="3406"/>
    </row>
    <row r="55" spans="1:13" ht="22.5" customHeight="1" thickBot="1">
      <c r="A55" s="3470"/>
      <c r="B55" s="509" t="s">
        <v>89</v>
      </c>
      <c r="C55" s="3406" t="s">
        <v>387</v>
      </c>
      <c r="D55" s="3406"/>
      <c r="E55" s="3406"/>
      <c r="F55" s="3406"/>
      <c r="G55" s="3406"/>
      <c r="H55" s="3406"/>
      <c r="I55" s="3406"/>
      <c r="J55" s="3406"/>
      <c r="K55" s="3406"/>
      <c r="L55" s="3406"/>
      <c r="M55" s="3406"/>
    </row>
    <row r="56" spans="1:13" ht="22.5" customHeight="1" thickBot="1">
      <c r="A56" s="3470"/>
      <c r="B56" s="508" t="s">
        <v>91</v>
      </c>
      <c r="C56" s="3406" t="s">
        <v>388</v>
      </c>
      <c r="D56" s="3406"/>
      <c r="E56" s="3406"/>
      <c r="F56" s="3406"/>
      <c r="G56" s="3406"/>
      <c r="H56" s="3406"/>
      <c r="I56" s="3406"/>
      <c r="J56" s="3406"/>
      <c r="K56" s="3406"/>
      <c r="L56" s="3406"/>
      <c r="M56" s="3406"/>
    </row>
    <row r="57" spans="1:13" ht="22.5" customHeight="1" thickBot="1">
      <c r="A57" s="3470"/>
      <c r="B57" s="508" t="s">
        <v>93</v>
      </c>
      <c r="C57" s="3406" t="s">
        <v>389</v>
      </c>
      <c r="D57" s="3406"/>
      <c r="E57" s="3406"/>
      <c r="F57" s="3406"/>
      <c r="G57" s="3406"/>
      <c r="H57" s="3406"/>
      <c r="I57" s="3406"/>
      <c r="J57" s="3406"/>
      <c r="K57" s="3406"/>
      <c r="L57" s="3406"/>
      <c r="M57" s="3406"/>
    </row>
    <row r="58" spans="1:13" ht="22.5" customHeight="1">
      <c r="A58" s="3471" t="s">
        <v>95</v>
      </c>
      <c r="B58" s="510" t="s">
        <v>96</v>
      </c>
      <c r="C58" s="3114" t="s">
        <v>97</v>
      </c>
      <c r="D58" s="3115"/>
      <c r="E58" s="3115"/>
      <c r="F58" s="3115"/>
      <c r="G58" s="3115"/>
      <c r="H58" s="3115"/>
      <c r="I58" s="3115"/>
      <c r="J58" s="3115"/>
      <c r="K58" s="3115"/>
      <c r="L58" s="3115"/>
      <c r="M58" s="3116"/>
    </row>
    <row r="59" spans="1:13" ht="22.5" customHeight="1">
      <c r="A59" s="3471"/>
      <c r="B59" s="510" t="s">
        <v>98</v>
      </c>
      <c r="C59" s="3406" t="s">
        <v>390</v>
      </c>
      <c r="D59" s="3406"/>
      <c r="E59" s="3406"/>
      <c r="F59" s="3406"/>
      <c r="G59" s="3406"/>
      <c r="H59" s="3406"/>
      <c r="I59" s="3406"/>
      <c r="J59" s="3406"/>
      <c r="K59" s="3406"/>
      <c r="L59" s="3406"/>
      <c r="M59" s="3406"/>
    </row>
    <row r="60" spans="1:13" ht="22.5" customHeight="1" thickBot="1">
      <c r="A60" s="3471"/>
      <c r="B60" s="511" t="s">
        <v>12</v>
      </c>
      <c r="C60" s="3406" t="s">
        <v>88</v>
      </c>
      <c r="D60" s="3406"/>
      <c r="E60" s="3406"/>
      <c r="F60" s="3406"/>
      <c r="G60" s="3406"/>
      <c r="H60" s="3406"/>
      <c r="I60" s="3406"/>
      <c r="J60" s="3406"/>
      <c r="K60" s="3406"/>
      <c r="L60" s="3406"/>
      <c r="M60" s="3406"/>
    </row>
    <row r="61" spans="1:13" ht="45" customHeight="1" thickBot="1">
      <c r="A61" s="2155" t="s">
        <v>100</v>
      </c>
      <c r="B61" s="512"/>
      <c r="C61" s="3111" t="s">
        <v>1830</v>
      </c>
      <c r="D61" s="3111"/>
      <c r="E61" s="3111"/>
      <c r="F61" s="3111"/>
      <c r="G61" s="3111"/>
      <c r="H61" s="3111"/>
      <c r="I61" s="3111"/>
      <c r="J61" s="3111"/>
      <c r="K61" s="3111"/>
      <c r="L61" s="3111"/>
      <c r="M61" s="3111"/>
    </row>
  </sheetData>
  <mergeCells count="49">
    <mergeCell ref="A58:A60"/>
    <mergeCell ref="C58:M58"/>
    <mergeCell ref="C59:M59"/>
    <mergeCell ref="C60:M60"/>
    <mergeCell ref="C61:M61"/>
    <mergeCell ref="A52:A57"/>
    <mergeCell ref="C52:M52"/>
    <mergeCell ref="C53:M53"/>
    <mergeCell ref="C54:M54"/>
    <mergeCell ref="C55:M55"/>
    <mergeCell ref="C56:M56"/>
    <mergeCell ref="C57:M57"/>
    <mergeCell ref="C48:M48"/>
    <mergeCell ref="C12:M12"/>
    <mergeCell ref="C13:K13"/>
    <mergeCell ref="A15:A51"/>
    <mergeCell ref="C16:M16"/>
    <mergeCell ref="B17:B23"/>
    <mergeCell ref="B24:B27"/>
    <mergeCell ref="B31:B33"/>
    <mergeCell ref="B34:B43"/>
    <mergeCell ref="F42:G42"/>
    <mergeCell ref="H42:I42"/>
    <mergeCell ref="B44:B47"/>
    <mergeCell ref="F45:F46"/>
    <mergeCell ref="C49:M49"/>
    <mergeCell ref="B28:B30"/>
    <mergeCell ref="A2:A14"/>
    <mergeCell ref="C2:M2"/>
    <mergeCell ref="C3:M3"/>
    <mergeCell ref="C5:M5"/>
    <mergeCell ref="C6:M6"/>
    <mergeCell ref="D7:G7"/>
    <mergeCell ref="B8:B10"/>
    <mergeCell ref="C8:J8"/>
    <mergeCell ref="C9:D9"/>
    <mergeCell ref="F9:G9"/>
    <mergeCell ref="I9:J9"/>
    <mergeCell ref="C10:D10"/>
    <mergeCell ref="F10:G10"/>
    <mergeCell ref="G45:J46"/>
    <mergeCell ref="L45:M46"/>
    <mergeCell ref="F4:G4"/>
    <mergeCell ref="C14:D14"/>
    <mergeCell ref="F14:M14"/>
    <mergeCell ref="C15:M15"/>
    <mergeCell ref="I10:J10"/>
    <mergeCell ref="J29:L29"/>
    <mergeCell ref="C11:M11"/>
  </mergeCells>
  <dataValidations count="7">
    <dataValidation allowBlank="1" sqref="C58:M58" xr:uid="{00000000-0002-0000-1E00-000000000000}"/>
    <dataValidation allowBlank="1" sqref="D13:M13 C47:C57 D52:D57 C59:M61 A1:XFD3 D5:M10 N5:XFD11 A5:C13 N12:AMJ13 A16:AMJ18 N47:XFD61 D47:D50 B23:B28 E47:M57 K23:L28 K30:L34 M23:M34 D23:J34 D36:M36 D38:M38 D40:M40 D43:M44 A23:A44 N23:XFD44 C23:C44 B31:B44 A47:B61" xr:uid="{00000000-0002-0000-1E00-000001000000}">
      <formula1>0</formula1>
      <formula2>0</formula2>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E00-000002000000}"/>
    <dataValidation allowBlank="1" showInputMessage="1" showErrorMessage="1" prompt="Seleccione de la lista desplegable" sqref="B4" xr:uid="{00000000-0002-0000-1E00-000003000000}"/>
    <dataValidation allowBlank="1" showInputMessage="1" showErrorMessage="1" prompt="Identifique la meta ODS a que le apunta el indicador de producto. Seleccione de la lista desplegable." sqref="E14" xr:uid="{00000000-0002-0000-1E00-000004000000}"/>
    <dataValidation allowBlank="1" showInputMessage="1" showErrorMessage="1" prompt="Identifique el ODS a que le apunta el indicador de producto. Seleccione de la lista desplegable._x000a_" sqref="B14" xr:uid="{00000000-0002-0000-1E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1E00-000006000000}"/>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E00-000007000000}">
          <x14:formula1>
            <xm:f>Desplegables!$B$45:$B$46</xm:f>
          </x14:formula1>
          <xm:sqref>C4</xm:sqref>
        </x14:dataValidation>
        <x14:dataValidation type="list" allowBlank="1" showInputMessage="1" showErrorMessage="1" xr:uid="{00000000-0002-0000-1E00-000008000000}">
          <x14:formula1>
            <xm:f>Desplegables!$L$24:$L$39</xm:f>
          </x14:formula1>
          <xm:sqref>C14:D14</xm:sqref>
        </x14:dataValidation>
        <x14:dataValidation type="list" allowBlank="1" showInputMessage="1" showErrorMessage="1" xr:uid="{00000000-0002-0000-1E00-000009000000}">
          <x14:formula1>
            <xm:f>Desplegables!$B$50:$B$52</xm:f>
          </x14:formula1>
          <xm:sqref>G45:J46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FF"/>
  </sheetPr>
  <dimension ref="A1:M58"/>
  <sheetViews>
    <sheetView showGridLines="0" workbookViewId="0">
      <selection activeCell="B2" sqref="B2"/>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65"/>
      <c r="B1" s="66" t="s">
        <v>516</v>
      </c>
      <c r="C1" s="67"/>
      <c r="D1" s="67"/>
      <c r="E1" s="67"/>
      <c r="F1" s="67"/>
      <c r="G1" s="67"/>
      <c r="H1" s="67"/>
      <c r="I1" s="67"/>
      <c r="J1" s="67"/>
      <c r="K1" s="67"/>
      <c r="L1" s="67"/>
      <c r="M1" s="68"/>
    </row>
    <row r="2" spans="1:13">
      <c r="A2" s="3176" t="s">
        <v>0</v>
      </c>
      <c r="B2" s="272" t="s">
        <v>1</v>
      </c>
      <c r="C2" s="3472" t="s">
        <v>449</v>
      </c>
      <c r="D2" s="3473"/>
      <c r="E2" s="3473"/>
      <c r="F2" s="3473"/>
      <c r="G2" s="3473"/>
      <c r="H2" s="3473"/>
      <c r="I2" s="3473"/>
      <c r="J2" s="3473"/>
      <c r="K2" s="3473"/>
      <c r="L2" s="3473"/>
      <c r="M2" s="3474"/>
    </row>
    <row r="3" spans="1:13" ht="46.5" customHeight="1">
      <c r="A3" s="3177"/>
      <c r="B3" s="251" t="s">
        <v>3</v>
      </c>
      <c r="C3" s="3194" t="s">
        <v>102</v>
      </c>
      <c r="D3" s="3195"/>
      <c r="E3" s="3195"/>
      <c r="F3" s="3195"/>
      <c r="G3" s="3195"/>
      <c r="H3" s="3195"/>
      <c r="I3" s="3195"/>
      <c r="J3" s="3195"/>
      <c r="K3" s="3195"/>
      <c r="L3" s="3195"/>
      <c r="M3" s="3196"/>
    </row>
    <row r="4" spans="1:13">
      <c r="A4" s="3177"/>
      <c r="B4" s="72" t="s">
        <v>5</v>
      </c>
      <c r="C4" s="516" t="s">
        <v>74</v>
      </c>
      <c r="D4" s="3475"/>
      <c r="E4" s="3475"/>
      <c r="F4" s="3475"/>
      <c r="G4" s="3475"/>
      <c r="H4" s="3475"/>
      <c r="I4" s="3475"/>
      <c r="J4" s="3475"/>
      <c r="K4" s="3475"/>
      <c r="L4" s="3475"/>
      <c r="M4" s="3476"/>
    </row>
    <row r="5" spans="1:13">
      <c r="A5" s="3177"/>
      <c r="B5" s="72" t="s">
        <v>7</v>
      </c>
      <c r="C5" s="3194" t="s">
        <v>450</v>
      </c>
      <c r="D5" s="3195"/>
      <c r="E5" s="3195"/>
      <c r="F5" s="3195"/>
      <c r="G5" s="3195"/>
      <c r="H5" s="3195"/>
      <c r="I5" s="3195"/>
      <c r="J5" s="3195"/>
      <c r="K5" s="3195"/>
      <c r="L5" s="3195"/>
      <c r="M5" s="3196"/>
    </row>
    <row r="6" spans="1:13">
      <c r="A6" s="3177"/>
      <c r="B6" s="72" t="s">
        <v>9</v>
      </c>
      <c r="C6" s="3194" t="s">
        <v>451</v>
      </c>
      <c r="D6" s="3195"/>
      <c r="E6" s="3195"/>
      <c r="F6" s="3195"/>
      <c r="G6" s="3195"/>
      <c r="H6" s="3195"/>
      <c r="I6" s="3195"/>
      <c r="J6" s="3195"/>
      <c r="K6" s="3195"/>
      <c r="L6" s="3195"/>
      <c r="M6" s="3196"/>
    </row>
    <row r="7" spans="1:13">
      <c r="A7" s="3177"/>
      <c r="B7" s="251" t="s">
        <v>11</v>
      </c>
      <c r="C7" s="135" t="s">
        <v>452</v>
      </c>
      <c r="D7" s="135"/>
      <c r="E7" s="135"/>
      <c r="F7" s="135"/>
      <c r="G7" s="69"/>
      <c r="H7" s="70" t="s">
        <v>12</v>
      </c>
      <c r="I7" s="139" t="s">
        <v>453</v>
      </c>
      <c r="J7" s="135"/>
      <c r="K7" s="135"/>
      <c r="L7" s="135"/>
      <c r="M7" s="140"/>
    </row>
    <row r="8" spans="1:13">
      <c r="A8" s="3177"/>
      <c r="B8" s="3046" t="s">
        <v>13</v>
      </c>
      <c r="C8" s="3477" t="s">
        <v>454</v>
      </c>
      <c r="D8" s="3478"/>
      <c r="E8" s="3478"/>
      <c r="F8" s="3478"/>
      <c r="G8" s="3478"/>
      <c r="H8" s="3478"/>
      <c r="I8" s="3478"/>
      <c r="J8" s="3478"/>
      <c r="K8" s="3478"/>
      <c r="L8" s="3478"/>
      <c r="M8" s="3479"/>
    </row>
    <row r="9" spans="1:13">
      <c r="A9" s="3177"/>
      <c r="B9" s="3047"/>
      <c r="C9" s="3480" t="s">
        <v>453</v>
      </c>
      <c r="D9" s="3481"/>
      <c r="E9" s="3481"/>
      <c r="F9" s="3481" t="s">
        <v>455</v>
      </c>
      <c r="G9" s="3481"/>
      <c r="H9" s="3481"/>
      <c r="I9" s="3481"/>
      <c r="J9" s="3481"/>
      <c r="K9" s="252"/>
      <c r="L9" s="3481" t="s">
        <v>456</v>
      </c>
      <c r="M9" s="3482"/>
    </row>
    <row r="10" spans="1:13">
      <c r="A10" s="3177"/>
      <c r="B10" s="3048"/>
      <c r="C10" s="3483" t="s">
        <v>17</v>
      </c>
      <c r="D10" s="3484"/>
      <c r="E10" s="3484"/>
      <c r="F10" s="3484" t="s">
        <v>17</v>
      </c>
      <c r="G10" s="3484"/>
      <c r="H10" s="3484"/>
      <c r="I10" s="3484"/>
      <c r="J10" s="3484"/>
      <c r="K10" s="71"/>
      <c r="L10" s="3481" t="s">
        <v>17</v>
      </c>
      <c r="M10" s="3482"/>
    </row>
    <row r="11" spans="1:13" ht="153.75" customHeight="1">
      <c r="A11" s="3177"/>
      <c r="B11" s="251" t="s">
        <v>18</v>
      </c>
      <c r="C11" s="3194" t="s">
        <v>457</v>
      </c>
      <c r="D11" s="3195"/>
      <c r="E11" s="3195"/>
      <c r="F11" s="3195"/>
      <c r="G11" s="3195"/>
      <c r="H11" s="3195"/>
      <c r="I11" s="3195"/>
      <c r="J11" s="3195"/>
      <c r="K11" s="3195"/>
      <c r="L11" s="3195"/>
      <c r="M11" s="3196"/>
    </row>
    <row r="12" spans="1:13" ht="47.25">
      <c r="A12" s="3177"/>
      <c r="B12" s="251" t="s">
        <v>19</v>
      </c>
      <c r="C12" s="3194" t="s">
        <v>108</v>
      </c>
      <c r="D12" s="3195"/>
      <c r="E12" s="3195"/>
      <c r="F12" s="3195"/>
      <c r="G12" s="3195"/>
      <c r="H12" s="3195"/>
      <c r="I12" s="3195"/>
      <c r="J12" s="3195"/>
      <c r="K12" s="3195"/>
      <c r="L12" s="3195"/>
      <c r="M12" s="3196"/>
    </row>
    <row r="13" spans="1:13" ht="132" customHeight="1">
      <c r="A13" s="3204"/>
      <c r="B13" s="251" t="s">
        <v>21</v>
      </c>
      <c r="C13" s="3194" t="s">
        <v>458</v>
      </c>
      <c r="D13" s="3195"/>
      <c r="E13" s="3195"/>
      <c r="F13" s="3195"/>
      <c r="G13" s="3195"/>
      <c r="H13" s="3195"/>
      <c r="I13" s="3195"/>
      <c r="J13" s="3195"/>
      <c r="K13" s="3195"/>
      <c r="L13" s="3195"/>
      <c r="M13" s="3196"/>
    </row>
    <row r="14" spans="1:13" ht="47.25">
      <c r="A14" s="3186" t="s">
        <v>22</v>
      </c>
      <c r="B14" s="251" t="s">
        <v>23</v>
      </c>
      <c r="C14" s="75" t="s">
        <v>109</v>
      </c>
      <c r="D14" s="3289"/>
      <c r="E14" s="3289"/>
      <c r="F14" s="3289"/>
      <c r="G14" s="3289"/>
      <c r="H14" s="3289"/>
      <c r="I14" s="3289"/>
      <c r="J14" s="3289"/>
      <c r="K14" s="3289"/>
      <c r="M14" s="14"/>
    </row>
    <row r="15" spans="1:13">
      <c r="A15" s="3187"/>
      <c r="B15" s="251" t="s">
        <v>110</v>
      </c>
      <c r="C15" s="3472" t="s">
        <v>459</v>
      </c>
      <c r="D15" s="3473"/>
      <c r="E15" s="3473"/>
      <c r="F15" s="3473"/>
      <c r="G15" s="3473"/>
      <c r="H15" s="3473"/>
      <c r="I15" s="3473"/>
      <c r="J15" s="3473"/>
      <c r="K15" s="3473"/>
      <c r="L15" s="3473"/>
      <c r="M15" s="3474"/>
    </row>
    <row r="16" spans="1:13">
      <c r="A16" s="3187"/>
      <c r="B16" s="3046" t="s">
        <v>26</v>
      </c>
      <c r="C16" s="78"/>
      <c r="D16" s="466"/>
      <c r="E16" s="466"/>
      <c r="F16" s="466"/>
      <c r="G16" s="466"/>
      <c r="H16" s="466"/>
      <c r="I16" s="466"/>
      <c r="J16" s="466"/>
      <c r="K16" s="466"/>
      <c r="L16" s="466"/>
      <c r="M16" s="79"/>
    </row>
    <row r="17" spans="1:13">
      <c r="A17" s="3187"/>
      <c r="B17" s="3047"/>
      <c r="C17" s="84" t="s">
        <v>27</v>
      </c>
      <c r="D17" s="85"/>
      <c r="E17" s="84" t="s">
        <v>28</v>
      </c>
      <c r="F17" s="85"/>
      <c r="G17" s="84" t="s">
        <v>29</v>
      </c>
      <c r="H17" s="85"/>
      <c r="I17" s="84" t="s">
        <v>30</v>
      </c>
      <c r="J17" s="85"/>
      <c r="K17" s="84" t="s">
        <v>31</v>
      </c>
      <c r="L17" s="86"/>
      <c r="M17" s="87"/>
    </row>
    <row r="18" spans="1:13">
      <c r="A18" s="3187"/>
      <c r="B18" s="3047"/>
      <c r="C18" s="84" t="s">
        <v>32</v>
      </c>
      <c r="D18" s="114"/>
      <c r="E18" s="84" t="s">
        <v>33</v>
      </c>
      <c r="F18" s="88"/>
      <c r="G18" s="84" t="s">
        <v>34</v>
      </c>
      <c r="H18" s="88"/>
      <c r="I18" s="84" t="s">
        <v>35</v>
      </c>
      <c r="J18" s="520" t="s">
        <v>77</v>
      </c>
      <c r="K18" s="84" t="s">
        <v>37</v>
      </c>
      <c r="L18" s="86"/>
      <c r="M18" s="87"/>
    </row>
    <row r="19" spans="1:13">
      <c r="A19" s="3187"/>
      <c r="B19" s="3047"/>
      <c r="C19" s="84" t="s">
        <v>38</v>
      </c>
      <c r="D19" s="88"/>
      <c r="E19" s="84" t="s">
        <v>39</v>
      </c>
      <c r="F19" s="447"/>
      <c r="G19" s="447"/>
      <c r="H19" s="447"/>
      <c r="I19" s="447"/>
      <c r="J19" s="447"/>
      <c r="K19" s="447"/>
      <c r="L19" s="447"/>
      <c r="M19" s="89"/>
    </row>
    <row r="20" spans="1:13">
      <c r="A20" s="3187"/>
      <c r="B20" s="3048"/>
      <c r="C20" s="90"/>
      <c r="D20" s="90"/>
      <c r="E20" s="90"/>
      <c r="F20" s="90"/>
      <c r="G20" s="90"/>
      <c r="H20" s="90"/>
      <c r="I20" s="90"/>
      <c r="J20" s="90"/>
      <c r="K20" s="90"/>
      <c r="L20" s="90"/>
      <c r="M20" s="91"/>
    </row>
    <row r="21" spans="1:13">
      <c r="A21" s="3187"/>
      <c r="B21" s="3046" t="s">
        <v>40</v>
      </c>
      <c r="C21" s="92"/>
      <c r="D21" s="92"/>
      <c r="E21" s="92"/>
      <c r="F21" s="92"/>
      <c r="G21" s="92"/>
      <c r="H21" s="92"/>
      <c r="I21" s="92"/>
      <c r="J21" s="92"/>
      <c r="K21" s="92"/>
      <c r="M21" s="14"/>
    </row>
    <row r="22" spans="1:13">
      <c r="A22" s="3187"/>
      <c r="B22" s="3047"/>
      <c r="C22" s="84" t="s">
        <v>41</v>
      </c>
      <c r="D22" s="88"/>
      <c r="E22" s="93"/>
      <c r="F22" s="84" t="s">
        <v>42</v>
      </c>
      <c r="G22" s="114"/>
      <c r="H22" s="93"/>
      <c r="I22" s="84" t="s">
        <v>43</v>
      </c>
      <c r="J22" s="520" t="s">
        <v>77</v>
      </c>
      <c r="K22" s="93"/>
      <c r="M22" s="14"/>
    </row>
    <row r="23" spans="1:13" ht="16.5" customHeight="1">
      <c r="A23" s="3187"/>
      <c r="B23" s="3047"/>
      <c r="C23" s="84" t="s">
        <v>44</v>
      </c>
      <c r="D23" s="37"/>
      <c r="F23" s="84" t="s">
        <v>45</v>
      </c>
      <c r="G23" s="88"/>
      <c r="I23" s="38"/>
      <c r="K23" s="252"/>
      <c r="M23" s="14"/>
    </row>
    <row r="24" spans="1:13" ht="9.75" customHeight="1">
      <c r="A24" s="3187"/>
      <c r="B24" s="3047"/>
      <c r="C24" s="94"/>
      <c r="D24" s="94"/>
      <c r="E24" s="94"/>
      <c r="F24" s="94"/>
      <c r="G24" s="94"/>
      <c r="H24" s="94"/>
      <c r="I24" s="94"/>
      <c r="J24" s="94"/>
      <c r="K24" s="94"/>
      <c r="M24" s="14"/>
    </row>
    <row r="25" spans="1:13">
      <c r="A25" s="3187"/>
      <c r="B25" s="95" t="s">
        <v>46</v>
      </c>
      <c r="C25" s="93"/>
      <c r="D25" s="93"/>
      <c r="E25" s="93"/>
      <c r="F25" s="93"/>
      <c r="G25" s="93"/>
      <c r="H25" s="93"/>
      <c r="I25" s="93"/>
      <c r="J25" s="93"/>
      <c r="K25" s="93"/>
      <c r="L25" s="93"/>
      <c r="M25" s="96"/>
    </row>
    <row r="26" spans="1:13">
      <c r="A26" s="3187"/>
      <c r="B26" s="95"/>
      <c r="C26" s="97" t="s">
        <v>47</v>
      </c>
      <c r="D26" s="450">
        <v>0.41</v>
      </c>
      <c r="E26" s="93"/>
      <c r="F26" s="99" t="s">
        <v>48</v>
      </c>
      <c r="G26" s="88">
        <v>2017</v>
      </c>
      <c r="H26" s="93"/>
      <c r="I26" s="99" t="s">
        <v>50</v>
      </c>
      <c r="J26" s="3188" t="s">
        <v>460</v>
      </c>
      <c r="K26" s="3189"/>
      <c r="L26" s="3190"/>
      <c r="M26" s="96"/>
    </row>
    <row r="27" spans="1:13">
      <c r="A27" s="3187"/>
      <c r="B27" s="72"/>
      <c r="C27" s="90"/>
      <c r="D27" s="90"/>
      <c r="E27" s="90"/>
      <c r="F27" s="90"/>
      <c r="G27" s="90"/>
      <c r="H27" s="90"/>
      <c r="I27" s="90"/>
      <c r="J27" s="90"/>
      <c r="K27" s="90"/>
      <c r="L27" s="90"/>
      <c r="M27" s="91"/>
    </row>
    <row r="28" spans="1:13">
      <c r="A28" s="3187"/>
      <c r="B28" s="3046" t="s">
        <v>53</v>
      </c>
      <c r="C28" s="100"/>
      <c r="D28" s="100"/>
      <c r="E28" s="100"/>
      <c r="F28" s="100"/>
      <c r="G28" s="100"/>
      <c r="H28" s="100"/>
      <c r="I28" s="100"/>
      <c r="J28" s="100"/>
      <c r="K28" s="100"/>
      <c r="M28" s="14"/>
    </row>
    <row r="29" spans="1:13">
      <c r="A29" s="3187"/>
      <c r="B29" s="3047"/>
      <c r="C29" s="93" t="s">
        <v>54</v>
      </c>
      <c r="D29" s="271" t="s">
        <v>461</v>
      </c>
      <c r="E29" s="101"/>
      <c r="F29" s="93" t="s">
        <v>55</v>
      </c>
      <c r="G29" s="271" t="s">
        <v>152</v>
      </c>
      <c r="H29" s="101"/>
      <c r="I29" s="99"/>
      <c r="J29" s="101"/>
      <c r="K29" s="101"/>
      <c r="M29" s="14"/>
    </row>
    <row r="30" spans="1:13">
      <c r="A30" s="3187"/>
      <c r="B30" s="3048"/>
      <c r="C30" s="90"/>
      <c r="D30" s="102"/>
      <c r="E30" s="103"/>
      <c r="F30" s="90"/>
      <c r="G30" s="103"/>
      <c r="H30" s="103"/>
      <c r="I30" s="104"/>
      <c r="J30" s="103"/>
      <c r="K30" s="103"/>
      <c r="M30" s="14"/>
    </row>
    <row r="31" spans="1:13">
      <c r="A31" s="3187"/>
      <c r="B31" s="3046" t="s">
        <v>56</v>
      </c>
      <c r="C31" s="105"/>
      <c r="D31" s="105"/>
      <c r="E31" s="105"/>
      <c r="F31" s="105"/>
      <c r="G31" s="105"/>
      <c r="H31" s="105"/>
      <c r="I31" s="105"/>
      <c r="J31" s="105"/>
      <c r="K31" s="105"/>
      <c r="L31" s="105"/>
      <c r="M31" s="106"/>
    </row>
    <row r="32" spans="1:13">
      <c r="A32" s="3187"/>
      <c r="B32" s="3047"/>
      <c r="C32" s="107"/>
      <c r="D32" s="521">
        <v>2018</v>
      </c>
      <c r="E32" s="521"/>
      <c r="F32" s="521">
        <v>2019</v>
      </c>
      <c r="G32" s="521"/>
      <c r="H32" s="522">
        <v>2020</v>
      </c>
      <c r="I32" s="522"/>
      <c r="J32" s="522">
        <v>2021</v>
      </c>
      <c r="K32" s="521"/>
      <c r="L32" s="521">
        <v>2022</v>
      </c>
      <c r="M32" s="106"/>
    </row>
    <row r="33" spans="1:13">
      <c r="A33" s="3187"/>
      <c r="B33" s="3047"/>
      <c r="C33" s="107"/>
      <c r="D33" s="274">
        <v>0.81</v>
      </c>
      <c r="E33" s="523"/>
      <c r="F33" s="274">
        <v>0.95</v>
      </c>
      <c r="G33" s="523"/>
      <c r="H33" s="274">
        <v>1</v>
      </c>
      <c r="I33" s="523"/>
      <c r="J33" s="274">
        <v>1</v>
      </c>
      <c r="K33" s="523"/>
      <c r="L33" s="274">
        <v>1</v>
      </c>
      <c r="M33" s="385"/>
    </row>
    <row r="34" spans="1:13">
      <c r="A34" s="3187"/>
      <c r="B34" s="3047"/>
      <c r="C34" s="107"/>
      <c r="D34" s="521">
        <v>2023</v>
      </c>
      <c r="E34" s="521"/>
      <c r="F34" s="521">
        <v>2024</v>
      </c>
      <c r="G34" s="521"/>
      <c r="H34" s="522">
        <v>2025</v>
      </c>
      <c r="I34" s="522"/>
      <c r="J34" s="522">
        <v>2026</v>
      </c>
      <c r="K34" s="521"/>
      <c r="L34" s="521">
        <v>2027</v>
      </c>
      <c r="M34" s="524"/>
    </row>
    <row r="35" spans="1:13">
      <c r="A35" s="3187"/>
      <c r="B35" s="3047"/>
      <c r="C35" s="107"/>
      <c r="D35" s="274">
        <v>1</v>
      </c>
      <c r="E35" s="523"/>
      <c r="F35" s="274">
        <v>1</v>
      </c>
      <c r="G35" s="523"/>
      <c r="H35" s="274">
        <v>1</v>
      </c>
      <c r="I35" s="523"/>
      <c r="J35" s="274">
        <v>1</v>
      </c>
      <c r="K35" s="523"/>
      <c r="L35" s="274">
        <v>1</v>
      </c>
      <c r="M35" s="525"/>
    </row>
    <row r="36" spans="1:13">
      <c r="A36" s="3187"/>
      <c r="B36" s="3047"/>
      <c r="C36" s="107"/>
      <c r="D36" s="521">
        <v>2028</v>
      </c>
      <c r="E36" s="521"/>
      <c r="F36" s="521"/>
      <c r="G36" s="521"/>
      <c r="H36" s="522"/>
      <c r="I36" s="522"/>
      <c r="J36" s="522"/>
      <c r="K36" s="521"/>
      <c r="L36" s="521"/>
      <c r="M36" s="524"/>
    </row>
    <row r="37" spans="1:13">
      <c r="A37" s="3187"/>
      <c r="B37" s="3047"/>
      <c r="C37" s="107"/>
      <c r="D37" s="274">
        <v>1</v>
      </c>
      <c r="E37" s="523"/>
      <c r="F37" s="528"/>
      <c r="G37" s="523"/>
      <c r="H37" s="528"/>
      <c r="I37" s="523"/>
      <c r="J37" s="528"/>
      <c r="K37" s="523"/>
      <c r="L37" s="528"/>
      <c r="M37" s="525"/>
    </row>
    <row r="38" spans="1:13">
      <c r="A38" s="3187"/>
      <c r="B38" s="3047"/>
      <c r="C38" s="107"/>
      <c r="D38" s="526" t="s">
        <v>72</v>
      </c>
      <c r="E38" s="527"/>
      <c r="F38" s="526"/>
      <c r="G38" s="527"/>
      <c r="H38" s="526"/>
      <c r="I38" s="527"/>
      <c r="J38" s="526"/>
      <c r="K38" s="527"/>
      <c r="L38" s="526"/>
      <c r="M38" s="525"/>
    </row>
    <row r="39" spans="1:13">
      <c r="A39" s="3187"/>
      <c r="B39" s="3047"/>
      <c r="C39" s="107"/>
      <c r="D39" s="3133">
        <v>1</v>
      </c>
      <c r="E39" s="3134"/>
      <c r="F39" s="3485"/>
      <c r="G39" s="3486"/>
      <c r="H39" s="3487"/>
      <c r="I39" s="3487"/>
      <c r="J39" s="526"/>
      <c r="K39" s="527"/>
      <c r="L39" s="526"/>
      <c r="M39" s="525"/>
    </row>
    <row r="40" spans="1:13">
      <c r="A40" s="3187"/>
      <c r="B40" s="3047"/>
      <c r="C40" s="107"/>
      <c r="D40" s="109"/>
      <c r="E40" s="384"/>
      <c r="F40" s="109"/>
      <c r="G40" s="384"/>
      <c r="H40" s="109"/>
      <c r="I40" s="384"/>
      <c r="J40" s="109"/>
      <c r="K40" s="384"/>
      <c r="L40" s="109"/>
      <c r="M40" s="385"/>
    </row>
    <row r="41" spans="1:13">
      <c r="A41" s="3187"/>
      <c r="B41" s="3046" t="s">
        <v>73</v>
      </c>
      <c r="C41" s="92"/>
      <c r="D41" s="92"/>
      <c r="E41" s="92"/>
      <c r="F41" s="92"/>
      <c r="G41" s="92"/>
      <c r="H41" s="92"/>
      <c r="I41" s="92"/>
      <c r="J41" s="92"/>
      <c r="K41" s="92"/>
      <c r="M41" s="14"/>
    </row>
    <row r="42" spans="1:13">
      <c r="A42" s="3187"/>
      <c r="B42" s="3047"/>
      <c r="D42" s="112" t="s">
        <v>74</v>
      </c>
      <c r="E42" s="113" t="s">
        <v>75</v>
      </c>
      <c r="F42" s="3227" t="s">
        <v>76</v>
      </c>
      <c r="G42" s="529"/>
      <c r="H42" s="461"/>
      <c r="I42" s="335" t="s">
        <v>39</v>
      </c>
      <c r="J42" s="335"/>
      <c r="K42" s="335"/>
      <c r="M42" s="14"/>
    </row>
    <row r="43" spans="1:13">
      <c r="A43" s="3187"/>
      <c r="B43" s="3047"/>
      <c r="D43" s="275"/>
      <c r="E43" s="114" t="s">
        <v>77</v>
      </c>
      <c r="F43" s="3227"/>
      <c r="G43" s="530"/>
      <c r="H43" s="93"/>
      <c r="I43" s="3488"/>
      <c r="J43" s="3488"/>
      <c r="K43" s="3488"/>
      <c r="L43" s="3488"/>
      <c r="M43" s="3489"/>
    </row>
    <row r="44" spans="1:13">
      <c r="A44" s="3187"/>
      <c r="B44" s="3048"/>
      <c r="C44" s="115"/>
      <c r="D44" s="115"/>
      <c r="E44" s="115"/>
      <c r="F44" s="115"/>
      <c r="G44" s="115"/>
      <c r="H44" s="115"/>
      <c r="I44" s="115"/>
      <c r="J44" s="115"/>
      <c r="K44" s="115"/>
      <c r="M44" s="14"/>
    </row>
    <row r="45" spans="1:13" ht="250.5" customHeight="1">
      <c r="A45" s="3187"/>
      <c r="B45" s="251" t="s">
        <v>78</v>
      </c>
      <c r="C45" s="3472" t="s">
        <v>462</v>
      </c>
      <c r="D45" s="3473"/>
      <c r="E45" s="3473"/>
      <c r="F45" s="3473"/>
      <c r="G45" s="3473"/>
      <c r="H45" s="3473"/>
      <c r="I45" s="3473"/>
      <c r="J45" s="3473"/>
      <c r="K45" s="3473"/>
      <c r="L45" s="3473"/>
      <c r="M45" s="3474"/>
    </row>
    <row r="46" spans="1:13" ht="105" customHeight="1">
      <c r="A46" s="3187"/>
      <c r="B46" s="251" t="s">
        <v>79</v>
      </c>
      <c r="C46" s="3472" t="s">
        <v>463</v>
      </c>
      <c r="D46" s="3473"/>
      <c r="E46" s="3473"/>
      <c r="F46" s="3473"/>
      <c r="G46" s="3473"/>
      <c r="H46" s="3473"/>
      <c r="I46" s="3473"/>
      <c r="J46" s="3473"/>
      <c r="K46" s="3473"/>
      <c r="L46" s="3473"/>
      <c r="M46" s="3474"/>
    </row>
    <row r="47" spans="1:13">
      <c r="A47" s="3187"/>
      <c r="B47" s="251" t="s">
        <v>80</v>
      </c>
      <c r="C47" s="3472">
        <v>10</v>
      </c>
      <c r="D47" s="3473"/>
      <c r="E47" s="3473"/>
      <c r="F47" s="3473"/>
      <c r="G47" s="3473"/>
      <c r="H47" s="3473"/>
      <c r="I47" s="3473"/>
      <c r="J47" s="3473"/>
      <c r="K47" s="3473"/>
      <c r="L47" s="3473"/>
      <c r="M47" s="3474"/>
    </row>
    <row r="48" spans="1:13">
      <c r="A48" s="3187"/>
      <c r="B48" s="251" t="s">
        <v>81</v>
      </c>
      <c r="C48" s="3472">
        <v>2017</v>
      </c>
      <c r="D48" s="3473"/>
      <c r="E48" s="3473"/>
      <c r="F48" s="3473"/>
      <c r="G48" s="3473"/>
      <c r="H48" s="3473"/>
      <c r="I48" s="3473"/>
      <c r="J48" s="3473"/>
      <c r="K48" s="3473"/>
      <c r="L48" s="3473"/>
      <c r="M48" s="3474"/>
    </row>
    <row r="49" spans="1:13" ht="30.75" customHeight="1">
      <c r="A49" s="3223" t="s">
        <v>82</v>
      </c>
      <c r="B49" s="119" t="s">
        <v>83</v>
      </c>
      <c r="C49" s="3490" t="s">
        <v>464</v>
      </c>
      <c r="D49" s="3491"/>
      <c r="E49" s="3491"/>
      <c r="F49" s="3491"/>
      <c r="G49" s="3491"/>
      <c r="H49" s="3491"/>
      <c r="I49" s="3491"/>
      <c r="J49" s="3491"/>
      <c r="K49" s="3491"/>
      <c r="L49" s="3491"/>
      <c r="M49" s="3492"/>
    </row>
    <row r="50" spans="1:13" ht="29.25" customHeight="1">
      <c r="A50" s="3224"/>
      <c r="B50" s="119" t="s">
        <v>85</v>
      </c>
      <c r="C50" s="3491" t="s">
        <v>465</v>
      </c>
      <c r="D50" s="3491"/>
      <c r="E50" s="3491"/>
      <c r="F50" s="3491"/>
      <c r="G50" s="3491"/>
      <c r="H50" s="3491"/>
      <c r="I50" s="3491"/>
      <c r="J50" s="3491"/>
      <c r="K50" s="3491"/>
      <c r="L50" s="3491"/>
      <c r="M50" s="3492"/>
    </row>
    <row r="51" spans="1:13" ht="34.5" customHeight="1">
      <c r="A51" s="3224"/>
      <c r="B51" s="119" t="s">
        <v>87</v>
      </c>
      <c r="C51" s="3491" t="s">
        <v>453</v>
      </c>
      <c r="D51" s="3491"/>
      <c r="E51" s="3491"/>
      <c r="F51" s="3491"/>
      <c r="G51" s="3491"/>
      <c r="H51" s="3491"/>
      <c r="I51" s="3491"/>
      <c r="J51" s="3491"/>
      <c r="K51" s="3491"/>
      <c r="L51" s="3491"/>
      <c r="M51" s="3492"/>
    </row>
    <row r="52" spans="1:13" ht="35.25" customHeight="1">
      <c r="A52" s="3224"/>
      <c r="B52" s="122" t="s">
        <v>89</v>
      </c>
      <c r="C52" s="3491" t="s">
        <v>466</v>
      </c>
      <c r="D52" s="3491"/>
      <c r="E52" s="3491"/>
      <c r="F52" s="3491"/>
      <c r="G52" s="3491"/>
      <c r="H52" s="3491"/>
      <c r="I52" s="3491"/>
      <c r="J52" s="3491"/>
      <c r="K52" s="3491"/>
      <c r="L52" s="3491"/>
      <c r="M52" s="3492"/>
    </row>
    <row r="53" spans="1:13" ht="30" customHeight="1">
      <c r="A53" s="3224"/>
      <c r="B53" s="119" t="s">
        <v>91</v>
      </c>
      <c r="C53" s="3493" t="s">
        <v>467</v>
      </c>
      <c r="D53" s="3491"/>
      <c r="E53" s="3491"/>
      <c r="F53" s="3491"/>
      <c r="G53" s="3491"/>
      <c r="H53" s="3491"/>
      <c r="I53" s="3491"/>
      <c r="J53" s="3491"/>
      <c r="K53" s="3491"/>
      <c r="L53" s="3491"/>
      <c r="M53" s="3492"/>
    </row>
    <row r="54" spans="1:13" ht="33.75" customHeight="1" thickBot="1">
      <c r="A54" s="3225"/>
      <c r="B54" s="119" t="s">
        <v>93</v>
      </c>
      <c r="C54" s="3491" t="s">
        <v>468</v>
      </c>
      <c r="D54" s="3491"/>
      <c r="E54" s="3491"/>
      <c r="F54" s="3491"/>
      <c r="G54" s="3491"/>
      <c r="H54" s="3491"/>
      <c r="I54" s="3491"/>
      <c r="J54" s="3491"/>
      <c r="K54" s="3491"/>
      <c r="L54" s="3491"/>
      <c r="M54" s="3492"/>
    </row>
    <row r="55" spans="1:13" ht="31.5" customHeight="1">
      <c r="A55" s="3223" t="s">
        <v>95</v>
      </c>
      <c r="B55" s="123" t="s">
        <v>96</v>
      </c>
      <c r="C55" s="3055" t="s">
        <v>469</v>
      </c>
      <c r="D55" s="3055"/>
      <c r="E55" s="3055"/>
      <c r="F55" s="3055"/>
      <c r="G55" s="3055"/>
      <c r="H55" s="3055"/>
      <c r="I55" s="3055"/>
      <c r="J55" s="3055"/>
      <c r="K55" s="3055"/>
      <c r="L55" s="3055"/>
      <c r="M55" s="3056"/>
    </row>
    <row r="56" spans="1:13" ht="31.5" customHeight="1">
      <c r="A56" s="3224"/>
      <c r="B56" s="123" t="s">
        <v>98</v>
      </c>
      <c r="C56" s="3055" t="s">
        <v>470</v>
      </c>
      <c r="D56" s="3055"/>
      <c r="E56" s="3055"/>
      <c r="F56" s="3055"/>
      <c r="G56" s="3055"/>
      <c r="H56" s="3055"/>
      <c r="I56" s="3055"/>
      <c r="J56" s="3055"/>
      <c r="K56" s="3055"/>
      <c r="L56" s="3055"/>
      <c r="M56" s="3056"/>
    </row>
    <row r="57" spans="1:13" ht="56.25" customHeight="1" thickBot="1">
      <c r="A57" s="3224"/>
      <c r="B57" s="124" t="s">
        <v>12</v>
      </c>
      <c r="C57" s="3055" t="s">
        <v>471</v>
      </c>
      <c r="D57" s="3055"/>
      <c r="E57" s="3055"/>
      <c r="F57" s="3055"/>
      <c r="G57" s="3055"/>
      <c r="H57" s="3055"/>
      <c r="I57" s="3055"/>
      <c r="J57" s="3055"/>
      <c r="K57" s="3055"/>
      <c r="L57" s="3055"/>
      <c r="M57" s="3056"/>
    </row>
    <row r="58" spans="1:13" ht="30" customHeight="1" thickBot="1">
      <c r="A58" s="125" t="s">
        <v>100</v>
      </c>
      <c r="B58" s="126"/>
      <c r="C58" s="3494"/>
      <c r="D58" s="3495"/>
      <c r="E58" s="3495"/>
      <c r="F58" s="3495"/>
      <c r="G58" s="3495"/>
      <c r="H58" s="3495"/>
      <c r="I58" s="3495"/>
      <c r="J58" s="3495"/>
      <c r="K58" s="3495"/>
      <c r="L58" s="3495"/>
      <c r="M58" s="3496"/>
    </row>
  </sheetData>
  <mergeCells count="47">
    <mergeCell ref="A55:A57"/>
    <mergeCell ref="C55:M55"/>
    <mergeCell ref="C56:M56"/>
    <mergeCell ref="C57:M57"/>
    <mergeCell ref="C58:M58"/>
    <mergeCell ref="C46:M46"/>
    <mergeCell ref="C47:M47"/>
    <mergeCell ref="C48:M48"/>
    <mergeCell ref="A49:A54"/>
    <mergeCell ref="C49:M49"/>
    <mergeCell ref="C50:M50"/>
    <mergeCell ref="C51:M51"/>
    <mergeCell ref="C52:M52"/>
    <mergeCell ref="C53:M53"/>
    <mergeCell ref="C54:M54"/>
    <mergeCell ref="C45:M45"/>
    <mergeCell ref="C13:M13"/>
    <mergeCell ref="A14:A48"/>
    <mergeCell ref="D14:K14"/>
    <mergeCell ref="C15:M15"/>
    <mergeCell ref="B16:B20"/>
    <mergeCell ref="B21:B24"/>
    <mergeCell ref="J26:L26"/>
    <mergeCell ref="B28:B30"/>
    <mergeCell ref="B31:B40"/>
    <mergeCell ref="D39:E39"/>
    <mergeCell ref="F39:G39"/>
    <mergeCell ref="H39:I39"/>
    <mergeCell ref="B41:B44"/>
    <mergeCell ref="F42:F43"/>
    <mergeCell ref="I43:M43"/>
    <mergeCell ref="C12:M12"/>
    <mergeCell ref="A2:A13"/>
    <mergeCell ref="C2:M2"/>
    <mergeCell ref="C3:M3"/>
    <mergeCell ref="D4:M4"/>
    <mergeCell ref="C5:M5"/>
    <mergeCell ref="C6:M6"/>
    <mergeCell ref="B8:B10"/>
    <mergeCell ref="C8:M8"/>
    <mergeCell ref="C9:E9"/>
    <mergeCell ref="F9:J9"/>
    <mergeCell ref="L9:M9"/>
    <mergeCell ref="C10:E10"/>
    <mergeCell ref="F10:J10"/>
    <mergeCell ref="L10:M10"/>
    <mergeCell ref="C11:M11"/>
  </mergeCells>
  <dataValidations count="1">
    <dataValidation allowBlank="1" sqref="D1:M10 C55:M1048576 C1:C54 A1:B1048576 N1:XFD1048576 D14:M54" xr:uid="{00000000-0002-0000-1F00-000000000000}"/>
  </dataValidations>
  <hyperlinks>
    <hyperlink ref="C53" r:id="rId1"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8" tint="0.59999389629810485"/>
  </sheetPr>
  <dimension ref="A1:O61"/>
  <sheetViews>
    <sheetView showGridLines="0" workbookViewId="0">
      <selection activeCell="B1" sqref="B1"/>
    </sheetView>
  </sheetViews>
  <sheetFormatPr baseColWidth="10" defaultColWidth="11.42578125" defaultRowHeight="15.75"/>
  <cols>
    <col min="1" max="1" width="21.42578125" style="443" customWidth="1"/>
    <col min="2" max="2" width="35.7109375" style="452" customWidth="1"/>
    <col min="3" max="13" width="14.28515625" style="443" customWidth="1"/>
    <col min="14" max="16384" width="11.42578125" style="443"/>
  </cols>
  <sheetData>
    <row r="1" spans="1:15" ht="22.5" customHeight="1" thickBot="1">
      <c r="A1" s="2135"/>
      <c r="B1" s="2136" t="s">
        <v>538</v>
      </c>
      <c r="C1" s="2137"/>
      <c r="D1" s="2137"/>
      <c r="E1" s="2137"/>
      <c r="F1" s="2137"/>
      <c r="G1" s="2137"/>
      <c r="H1" s="2137"/>
      <c r="I1" s="2137"/>
      <c r="J1" s="2137"/>
      <c r="K1" s="2137"/>
      <c r="L1" s="2137"/>
      <c r="M1" s="2138"/>
    </row>
    <row r="2" spans="1:15" ht="22.5" customHeight="1">
      <c r="A2" s="3394" t="s">
        <v>0</v>
      </c>
      <c r="B2" s="2085" t="s">
        <v>1</v>
      </c>
      <c r="C2" s="3395" t="s">
        <v>473</v>
      </c>
      <c r="D2" s="3396"/>
      <c r="E2" s="3396"/>
      <c r="F2" s="3396"/>
      <c r="G2" s="3396"/>
      <c r="H2" s="3396"/>
      <c r="I2" s="3396"/>
      <c r="J2" s="3396"/>
      <c r="K2" s="3396"/>
      <c r="L2" s="3396"/>
      <c r="M2" s="3397"/>
    </row>
    <row r="3" spans="1:15" ht="45" customHeight="1">
      <c r="A3" s="3122"/>
      <c r="B3" s="251" t="s">
        <v>3</v>
      </c>
      <c r="C3" s="3054" t="s">
        <v>102</v>
      </c>
      <c r="D3" s="3055"/>
      <c r="E3" s="3055"/>
      <c r="F3" s="3055"/>
      <c r="G3" s="3055"/>
      <c r="H3" s="3055"/>
      <c r="I3" s="3055"/>
      <c r="J3" s="3055"/>
      <c r="K3" s="3055"/>
      <c r="L3" s="3055"/>
      <c r="M3" s="3056"/>
    </row>
    <row r="4" spans="1:15" s="714" customFormat="1" ht="22.5" customHeight="1">
      <c r="A4" s="3122"/>
      <c r="B4" s="717" t="s">
        <v>131</v>
      </c>
      <c r="C4" s="2172" t="s">
        <v>75</v>
      </c>
      <c r="D4" s="719"/>
      <c r="E4" s="720"/>
      <c r="F4" s="2843" t="s">
        <v>1668</v>
      </c>
      <c r="G4" s="2888"/>
      <c r="H4" s="721"/>
      <c r="I4" s="1850"/>
      <c r="J4" s="1850"/>
      <c r="K4" s="1850"/>
      <c r="L4" s="1850"/>
      <c r="M4" s="1851"/>
      <c r="O4" s="1864"/>
    </row>
    <row r="5" spans="1:15" ht="22.5" customHeight="1">
      <c r="A5" s="3122"/>
      <c r="B5" s="72" t="s">
        <v>7</v>
      </c>
      <c r="C5" s="3054" t="s">
        <v>195</v>
      </c>
      <c r="D5" s="3055"/>
      <c r="E5" s="3055"/>
      <c r="F5" s="3055"/>
      <c r="G5" s="3055"/>
      <c r="H5" s="3055"/>
      <c r="I5" s="3055"/>
      <c r="J5" s="3055"/>
      <c r="K5" s="3055"/>
      <c r="L5" s="3055"/>
      <c r="M5" s="3056"/>
    </row>
    <row r="6" spans="1:15" ht="22.5" customHeight="1">
      <c r="A6" s="3122"/>
      <c r="B6" s="72" t="s">
        <v>9</v>
      </c>
      <c r="C6" s="3194" t="s">
        <v>195</v>
      </c>
      <c r="D6" s="3195"/>
      <c r="E6" s="3195"/>
      <c r="F6" s="3195"/>
      <c r="G6" s="3195"/>
      <c r="H6" s="3195"/>
      <c r="I6" s="3195"/>
      <c r="J6" s="3195"/>
      <c r="K6" s="3195"/>
      <c r="L6" s="3195"/>
      <c r="M6" s="3196"/>
    </row>
    <row r="7" spans="1:15" ht="22.5" customHeight="1">
      <c r="A7" s="3122"/>
      <c r="B7" s="251" t="s">
        <v>11</v>
      </c>
      <c r="C7" s="135" t="s">
        <v>105</v>
      </c>
      <c r="D7" s="3398"/>
      <c r="E7" s="3398"/>
      <c r="F7" s="3398"/>
      <c r="G7" s="3399"/>
      <c r="H7" s="70" t="s">
        <v>12</v>
      </c>
      <c r="I7" s="139" t="s">
        <v>107</v>
      </c>
      <c r="J7" s="1203"/>
      <c r="K7" s="1203"/>
      <c r="L7" s="1203"/>
      <c r="M7" s="2140"/>
    </row>
    <row r="8" spans="1:15" ht="15.75" customHeight="1">
      <c r="A8" s="3122"/>
      <c r="B8" s="3046" t="s">
        <v>13</v>
      </c>
      <c r="C8" s="2164"/>
      <c r="D8" s="2165"/>
      <c r="E8" s="2142"/>
      <c r="F8" s="2142"/>
      <c r="G8" s="2142"/>
      <c r="H8" s="2142"/>
      <c r="I8" s="2142"/>
      <c r="J8" s="2142"/>
      <c r="K8" s="2142"/>
      <c r="L8" s="2143"/>
      <c r="M8" s="2144"/>
    </row>
    <row r="9" spans="1:15" ht="45" customHeight="1">
      <c r="A9" s="3122"/>
      <c r="B9" s="3047"/>
      <c r="C9" s="3499" t="s">
        <v>474</v>
      </c>
      <c r="D9" s="3500"/>
      <c r="E9" s="445"/>
      <c r="F9" s="3400"/>
      <c r="G9" s="3400"/>
      <c r="H9" s="445"/>
      <c r="I9" s="3400"/>
      <c r="J9" s="3400"/>
      <c r="K9" s="445"/>
      <c r="M9" s="444"/>
    </row>
    <row r="10" spans="1:15">
      <c r="A10" s="3122"/>
      <c r="B10" s="3048"/>
      <c r="C10" s="3401" t="s">
        <v>17</v>
      </c>
      <c r="D10" s="3401"/>
      <c r="E10" s="445"/>
      <c r="F10" s="3401" t="s">
        <v>17</v>
      </c>
      <c r="G10" s="3401"/>
      <c r="H10" s="445"/>
      <c r="I10" s="3401" t="s">
        <v>17</v>
      </c>
      <c r="J10" s="3401"/>
      <c r="K10" s="445"/>
      <c r="M10" s="444"/>
    </row>
    <row r="11" spans="1:15" ht="45" customHeight="1">
      <c r="A11" s="3122"/>
      <c r="B11" s="270" t="s">
        <v>440</v>
      </c>
      <c r="C11" s="3391" t="s">
        <v>475</v>
      </c>
      <c r="D11" s="3392"/>
      <c r="E11" s="3392"/>
      <c r="F11" s="3392"/>
      <c r="G11" s="3392"/>
      <c r="H11" s="3392"/>
      <c r="I11" s="3392"/>
      <c r="J11" s="3392"/>
      <c r="K11" s="3392"/>
      <c r="L11" s="3392"/>
      <c r="M11" s="3392"/>
    </row>
    <row r="12" spans="1:15" ht="195" customHeight="1">
      <c r="A12" s="3122"/>
      <c r="B12" s="251" t="s">
        <v>18</v>
      </c>
      <c r="C12" s="3288" t="s">
        <v>476</v>
      </c>
      <c r="D12" s="3289"/>
      <c r="E12" s="3289"/>
      <c r="F12" s="3289"/>
      <c r="G12" s="3289"/>
      <c r="H12" s="3289"/>
      <c r="I12" s="3289"/>
      <c r="J12" s="3289"/>
      <c r="K12" s="3289"/>
      <c r="L12" s="3289"/>
      <c r="M12" s="3290"/>
    </row>
    <row r="13" spans="1:15" ht="47.25">
      <c r="A13" s="3122"/>
      <c r="B13" s="251" t="s">
        <v>19</v>
      </c>
      <c r="C13" s="3497" t="s">
        <v>108</v>
      </c>
      <c r="D13" s="3498"/>
      <c r="E13" s="3498"/>
      <c r="F13" s="3498"/>
      <c r="G13" s="3498"/>
      <c r="H13" s="3498"/>
      <c r="I13" s="3498"/>
      <c r="J13" s="3498"/>
      <c r="K13" s="3498"/>
      <c r="L13" s="451"/>
      <c r="M13" s="2146"/>
    </row>
    <row r="14" spans="1:15" s="714" customFormat="1" ht="45" customHeight="1">
      <c r="A14" s="3122"/>
      <c r="B14" s="745" t="s">
        <v>140</v>
      </c>
      <c r="C14" s="3018" t="s">
        <v>219</v>
      </c>
      <c r="D14" s="2926"/>
      <c r="E14" s="742" t="s">
        <v>142</v>
      </c>
      <c r="F14" s="3019" t="s">
        <v>220</v>
      </c>
      <c r="G14" s="2862"/>
      <c r="H14" s="2862"/>
      <c r="I14" s="2862"/>
      <c r="J14" s="2862"/>
      <c r="K14" s="2862"/>
      <c r="L14" s="2862"/>
      <c r="M14" s="2863"/>
      <c r="O14" s="1864"/>
    </row>
    <row r="15" spans="1:15" s="1848" customFormat="1" ht="22.5" customHeight="1">
      <c r="A15" s="3407"/>
      <c r="B15" s="745" t="s">
        <v>144</v>
      </c>
      <c r="C15" s="3015" t="s">
        <v>1827</v>
      </c>
      <c r="D15" s="3016"/>
      <c r="E15" s="3016"/>
      <c r="F15" s="3016"/>
      <c r="G15" s="3016"/>
      <c r="H15" s="3016"/>
      <c r="I15" s="3016"/>
      <c r="J15" s="3016"/>
      <c r="K15" s="3016"/>
      <c r="L15" s="3016"/>
      <c r="M15" s="3017"/>
      <c r="N15" s="1847"/>
      <c r="O15" s="1864"/>
    </row>
    <row r="16" spans="1:15" ht="45" customHeight="1">
      <c r="A16" s="3407"/>
      <c r="B16" s="251" t="s">
        <v>110</v>
      </c>
      <c r="C16" s="3288" t="s">
        <v>477</v>
      </c>
      <c r="D16" s="3289"/>
      <c r="E16" s="3289"/>
      <c r="F16" s="3289"/>
      <c r="G16" s="3289"/>
      <c r="H16" s="3289"/>
      <c r="I16" s="3289"/>
      <c r="J16" s="3289"/>
      <c r="K16" s="3289"/>
      <c r="L16" s="3289"/>
      <c r="M16" s="3290"/>
    </row>
    <row r="17" spans="1:15" ht="8.25" customHeight="1">
      <c r="A17" s="3407"/>
      <c r="B17" s="3046" t="s">
        <v>26</v>
      </c>
      <c r="C17" s="78"/>
      <c r="D17" s="466"/>
      <c r="E17" s="466"/>
      <c r="F17" s="466"/>
      <c r="G17" s="466"/>
      <c r="H17" s="466"/>
      <c r="I17" s="466"/>
      <c r="J17" s="466"/>
      <c r="K17" s="466"/>
      <c r="L17" s="466"/>
      <c r="M17" s="79"/>
    </row>
    <row r="18" spans="1:15" ht="9" customHeight="1">
      <c r="A18" s="3407"/>
      <c r="B18" s="3047"/>
      <c r="C18" s="80"/>
      <c r="D18" s="81"/>
      <c r="E18" s="82"/>
      <c r="F18" s="81"/>
      <c r="G18" s="82"/>
      <c r="H18" s="81"/>
      <c r="I18" s="82"/>
      <c r="J18" s="81"/>
      <c r="K18" s="82"/>
      <c r="L18" s="82"/>
      <c r="M18" s="83"/>
    </row>
    <row r="19" spans="1:15" s="1848" customFormat="1">
      <c r="A19" s="3407"/>
      <c r="B19" s="3047"/>
      <c r="C19" s="26" t="s">
        <v>27</v>
      </c>
      <c r="D19" s="27"/>
      <c r="E19" s="28" t="s">
        <v>28</v>
      </c>
      <c r="F19" s="27"/>
      <c r="G19" s="28" t="s">
        <v>29</v>
      </c>
      <c r="H19" s="27"/>
      <c r="I19" s="28" t="s">
        <v>30</v>
      </c>
      <c r="J19" s="27"/>
      <c r="K19" s="1865"/>
      <c r="L19" s="1865"/>
      <c r="M19" s="25"/>
      <c r="N19" s="1847"/>
      <c r="O19" s="1847"/>
    </row>
    <row r="20" spans="1:15" s="1848" customFormat="1">
      <c r="A20" s="3407"/>
      <c r="B20" s="3047"/>
      <c r="C20" s="26" t="s">
        <v>32</v>
      </c>
      <c r="D20" s="31"/>
      <c r="E20" s="28" t="s">
        <v>33</v>
      </c>
      <c r="F20" s="32"/>
      <c r="G20" s="28" t="s">
        <v>34</v>
      </c>
      <c r="H20" s="32"/>
      <c r="I20" s="755"/>
      <c r="J20" s="760"/>
      <c r="K20" s="755"/>
      <c r="L20" s="760"/>
      <c r="M20" s="25"/>
      <c r="N20" s="1847"/>
      <c r="O20" s="1847"/>
    </row>
    <row r="21" spans="1:15" s="1848" customFormat="1">
      <c r="A21" s="3407"/>
      <c r="B21" s="3047"/>
      <c r="C21" s="753" t="s">
        <v>147</v>
      </c>
      <c r="D21" s="758"/>
      <c r="E21" s="755" t="s">
        <v>148</v>
      </c>
      <c r="F21" s="1867"/>
      <c r="G21" s="755"/>
      <c r="H21" s="760"/>
      <c r="I21" s="755"/>
      <c r="J21" s="760"/>
      <c r="K21" s="755"/>
      <c r="L21" s="760"/>
      <c r="M21" s="25"/>
      <c r="N21" s="1847"/>
      <c r="O21" s="1847"/>
    </row>
    <row r="22" spans="1:15" s="1848" customFormat="1">
      <c r="A22" s="3407"/>
      <c r="B22" s="3047"/>
      <c r="C22" s="26" t="s">
        <v>38</v>
      </c>
      <c r="D22" s="32"/>
      <c r="E22" s="28" t="s">
        <v>39</v>
      </c>
      <c r="F22" s="2178" t="s">
        <v>840</v>
      </c>
      <c r="G22" s="71"/>
      <c r="H22" s="71"/>
      <c r="I22" s="71"/>
      <c r="J22" s="71"/>
      <c r="K22" s="71"/>
      <c r="L22" s="1866"/>
      <c r="M22" s="34"/>
      <c r="N22" s="1847"/>
      <c r="O22" s="1849"/>
    </row>
    <row r="23" spans="1:15" ht="9.75" customHeight="1">
      <c r="A23" s="3407"/>
      <c r="B23" s="3048"/>
      <c r="C23" s="90"/>
      <c r="D23" s="90"/>
      <c r="E23" s="90"/>
      <c r="F23" s="90"/>
      <c r="G23" s="90"/>
      <c r="H23" s="90"/>
      <c r="I23" s="90"/>
      <c r="J23" s="90"/>
      <c r="K23" s="90"/>
      <c r="L23" s="90"/>
      <c r="M23" s="91"/>
    </row>
    <row r="24" spans="1:15">
      <c r="A24" s="3407"/>
      <c r="B24" s="3046" t="s">
        <v>40</v>
      </c>
      <c r="C24" s="92"/>
      <c r="D24" s="92"/>
      <c r="E24" s="92"/>
      <c r="F24" s="92"/>
      <c r="G24" s="92"/>
      <c r="H24" s="92"/>
      <c r="I24" s="92"/>
      <c r="J24" s="92"/>
      <c r="K24" s="92"/>
      <c r="M24" s="444"/>
    </row>
    <row r="25" spans="1:15">
      <c r="A25" s="3407"/>
      <c r="B25" s="3047"/>
      <c r="C25" s="84" t="s">
        <v>41</v>
      </c>
      <c r="D25" s="88" t="s">
        <v>77</v>
      </c>
      <c r="E25" s="93"/>
      <c r="F25" s="84" t="s">
        <v>42</v>
      </c>
      <c r="G25" s="114"/>
      <c r="H25" s="93"/>
      <c r="I25" s="84" t="s">
        <v>43</v>
      </c>
      <c r="J25" s="114"/>
      <c r="K25" s="93"/>
      <c r="M25" s="444"/>
    </row>
    <row r="26" spans="1:15">
      <c r="A26" s="3407"/>
      <c r="B26" s="3047"/>
      <c r="C26" s="84" t="s">
        <v>44</v>
      </c>
      <c r="D26" s="448"/>
      <c r="F26" s="84" t="s">
        <v>45</v>
      </c>
      <c r="G26" s="88"/>
      <c r="I26" s="449"/>
      <c r="K26" s="445"/>
      <c r="M26" s="444"/>
    </row>
    <row r="27" spans="1:15">
      <c r="A27" s="3407"/>
      <c r="B27" s="3047"/>
      <c r="C27" s="94"/>
      <c r="D27" s="94"/>
      <c r="E27" s="94"/>
      <c r="F27" s="94"/>
      <c r="G27" s="94"/>
      <c r="H27" s="94"/>
      <c r="I27" s="94"/>
      <c r="J27" s="94"/>
      <c r="K27" s="94"/>
      <c r="L27" s="451"/>
      <c r="M27" s="2146"/>
    </row>
    <row r="28" spans="1:15">
      <c r="A28" s="3407"/>
      <c r="B28" s="95" t="s">
        <v>46</v>
      </c>
      <c r="C28" s="93"/>
      <c r="D28" s="93"/>
      <c r="E28" s="93"/>
      <c r="F28" s="93"/>
      <c r="G28" s="93"/>
      <c r="H28" s="93"/>
      <c r="I28" s="93"/>
      <c r="J28" s="93"/>
      <c r="K28" s="93"/>
      <c r="L28" s="93"/>
      <c r="M28" s="96"/>
    </row>
    <row r="29" spans="1:15" ht="45" customHeight="1">
      <c r="A29" s="3407"/>
      <c r="B29" s="95"/>
      <c r="C29" s="97" t="s">
        <v>47</v>
      </c>
      <c r="D29" s="2145">
        <v>1</v>
      </c>
      <c r="E29" s="93"/>
      <c r="F29" s="99" t="s">
        <v>48</v>
      </c>
      <c r="G29" s="114">
        <v>2017</v>
      </c>
      <c r="H29" s="93"/>
      <c r="I29" s="99" t="s">
        <v>50</v>
      </c>
      <c r="J29" s="3188" t="s">
        <v>381</v>
      </c>
      <c r="K29" s="3189"/>
      <c r="L29" s="3190"/>
      <c r="M29" s="96"/>
    </row>
    <row r="30" spans="1:15">
      <c r="A30" s="3407"/>
      <c r="B30" s="72"/>
      <c r="C30" s="90"/>
      <c r="D30" s="90"/>
      <c r="E30" s="90"/>
      <c r="F30" s="90"/>
      <c r="G30" s="90"/>
      <c r="H30" s="90"/>
      <c r="I30" s="90"/>
      <c r="J30" s="90"/>
      <c r="K30" s="90"/>
      <c r="L30" s="90"/>
      <c r="M30" s="91"/>
    </row>
    <row r="31" spans="1:15">
      <c r="A31" s="3407"/>
      <c r="B31" s="3046" t="s">
        <v>53</v>
      </c>
      <c r="C31" s="100"/>
      <c r="D31" s="100"/>
      <c r="E31" s="100"/>
      <c r="F31" s="100"/>
      <c r="G31" s="100"/>
      <c r="H31" s="100"/>
      <c r="I31" s="100"/>
      <c r="J31" s="100"/>
      <c r="K31" s="100"/>
      <c r="M31" s="444"/>
    </row>
    <row r="32" spans="1:15">
      <c r="A32" s="3407"/>
      <c r="B32" s="3047"/>
      <c r="C32" s="93" t="s">
        <v>54</v>
      </c>
      <c r="D32" s="271">
        <v>2018</v>
      </c>
      <c r="E32" s="101"/>
      <c r="F32" s="93" t="s">
        <v>55</v>
      </c>
      <c r="G32" s="271" t="s">
        <v>382</v>
      </c>
      <c r="H32" s="101"/>
      <c r="I32" s="99"/>
      <c r="J32" s="101"/>
      <c r="K32" s="101"/>
      <c r="M32" s="444"/>
    </row>
    <row r="33" spans="1:13">
      <c r="A33" s="3407"/>
      <c r="B33" s="3048"/>
      <c r="C33" s="90"/>
      <c r="D33" s="102"/>
      <c r="E33" s="103"/>
      <c r="F33" s="90"/>
      <c r="G33" s="103"/>
      <c r="H33" s="103"/>
      <c r="I33" s="104"/>
      <c r="J33" s="103"/>
      <c r="K33" s="103"/>
      <c r="L33" s="451"/>
      <c r="M33" s="2146"/>
    </row>
    <row r="34" spans="1:13">
      <c r="A34" s="3407"/>
      <c r="B34" s="3046" t="s">
        <v>56</v>
      </c>
      <c r="C34" s="105"/>
      <c r="D34" s="105"/>
      <c r="E34" s="105"/>
      <c r="F34" s="105"/>
      <c r="G34" s="105"/>
      <c r="H34" s="105"/>
      <c r="I34" s="105"/>
      <c r="J34" s="105"/>
      <c r="K34" s="105"/>
      <c r="L34" s="105"/>
      <c r="M34" s="106"/>
    </row>
    <row r="35" spans="1:13">
      <c r="A35" s="3407"/>
      <c r="B35" s="3047"/>
      <c r="C35" s="107"/>
      <c r="D35" s="1983">
        <v>2018</v>
      </c>
      <c r="E35" s="1983"/>
      <c r="F35" s="1983">
        <v>2019</v>
      </c>
      <c r="G35" s="62"/>
      <c r="H35" s="1000">
        <v>2020</v>
      </c>
      <c r="I35" s="1000"/>
      <c r="J35" s="1000">
        <v>2021</v>
      </c>
      <c r="K35" s="62"/>
      <c r="L35" s="1983">
        <v>2022</v>
      </c>
      <c r="M35" s="63"/>
    </row>
    <row r="36" spans="1:13">
      <c r="A36" s="3407"/>
      <c r="B36" s="3047"/>
      <c r="C36" s="107"/>
      <c r="D36" s="531">
        <v>1</v>
      </c>
      <c r="E36" s="532"/>
      <c r="F36" s="533">
        <v>1</v>
      </c>
      <c r="G36" s="532"/>
      <c r="H36" s="533">
        <v>1</v>
      </c>
      <c r="I36" s="532"/>
      <c r="J36" s="3501">
        <v>1</v>
      </c>
      <c r="K36" s="3502"/>
      <c r="L36" s="274"/>
      <c r="M36" s="385"/>
    </row>
    <row r="37" spans="1:13">
      <c r="A37" s="3407"/>
      <c r="B37" s="3047"/>
      <c r="C37" s="107"/>
      <c r="D37" s="62">
        <v>2023</v>
      </c>
      <c r="E37" s="62"/>
      <c r="F37" s="62">
        <v>2024</v>
      </c>
      <c r="G37" s="62"/>
      <c r="H37" s="1000">
        <v>2025</v>
      </c>
      <c r="I37" s="1000"/>
      <c r="J37" s="1000">
        <v>2026</v>
      </c>
      <c r="K37" s="62"/>
      <c r="L37" s="62">
        <v>2027</v>
      </c>
      <c r="M37" s="25"/>
    </row>
    <row r="38" spans="1:13">
      <c r="A38" s="3407"/>
      <c r="B38" s="3047"/>
      <c r="C38" s="107"/>
      <c r="D38" s="533"/>
      <c r="E38" s="383"/>
      <c r="F38" s="274"/>
      <c r="G38" s="383"/>
      <c r="H38" s="274"/>
      <c r="I38" s="383"/>
      <c r="J38" s="274"/>
      <c r="K38" s="383"/>
      <c r="L38" s="274"/>
      <c r="M38" s="385"/>
    </row>
    <row r="39" spans="1:13">
      <c r="A39" s="3407"/>
      <c r="B39" s="3047"/>
      <c r="C39" s="107"/>
      <c r="D39" s="228">
        <v>2028</v>
      </c>
      <c r="E39" s="231"/>
      <c r="F39" s="1870" t="s">
        <v>68</v>
      </c>
      <c r="G39" s="1870"/>
      <c r="H39" s="1871" t="s">
        <v>69</v>
      </c>
      <c r="I39" s="1871"/>
      <c r="J39" s="1871" t="s">
        <v>70</v>
      </c>
      <c r="K39" s="1870"/>
      <c r="L39" s="1870" t="s">
        <v>71</v>
      </c>
      <c r="M39" s="1898"/>
    </row>
    <row r="40" spans="1:13">
      <c r="A40" s="3407"/>
      <c r="B40" s="3047"/>
      <c r="C40" s="107"/>
      <c r="D40" s="274"/>
      <c r="E40" s="383"/>
      <c r="F40" s="274"/>
      <c r="G40" s="383"/>
      <c r="H40" s="274"/>
      <c r="I40" s="383"/>
      <c r="J40" s="274"/>
      <c r="K40" s="383"/>
      <c r="L40" s="274"/>
      <c r="M40" s="385"/>
    </row>
    <row r="41" spans="1:13">
      <c r="A41" s="3407"/>
      <c r="B41" s="3047"/>
      <c r="C41" s="107"/>
      <c r="D41" s="1870" t="s">
        <v>71</v>
      </c>
      <c r="E41" s="237"/>
      <c r="F41" s="1996" t="s">
        <v>72</v>
      </c>
      <c r="G41" s="237"/>
      <c r="H41" s="1997"/>
      <c r="I41" s="1998"/>
      <c r="J41" s="1997"/>
      <c r="K41" s="1998"/>
      <c r="L41" s="1997"/>
      <c r="M41" s="1999"/>
    </row>
    <row r="42" spans="1:13" ht="16.5">
      <c r="A42" s="3407"/>
      <c r="B42" s="3047"/>
      <c r="C42" s="107"/>
      <c r="D42" s="234"/>
      <c r="E42" s="233"/>
      <c r="F42" s="3465">
        <v>1</v>
      </c>
      <c r="G42" s="3466"/>
      <c r="H42" s="3094"/>
      <c r="I42" s="3095"/>
      <c r="J42" s="2003"/>
      <c r="K42" s="231"/>
      <c r="L42" s="2003"/>
      <c r="M42" s="2004"/>
    </row>
    <row r="43" spans="1:13">
      <c r="A43" s="3407"/>
      <c r="B43" s="3047"/>
      <c r="C43" s="107"/>
      <c r="D43" s="109"/>
      <c r="E43" s="384"/>
      <c r="F43" s="109"/>
      <c r="G43" s="384"/>
      <c r="H43" s="177"/>
      <c r="I43" s="178"/>
      <c r="J43" s="177"/>
      <c r="K43" s="178"/>
      <c r="L43" s="177"/>
      <c r="M43" s="179"/>
    </row>
    <row r="44" spans="1:13" ht="18" customHeight="1">
      <c r="A44" s="3407"/>
      <c r="B44" s="3046" t="s">
        <v>73</v>
      </c>
      <c r="C44" s="92"/>
      <c r="D44" s="92"/>
      <c r="E44" s="92"/>
      <c r="F44" s="92"/>
      <c r="G44" s="92"/>
      <c r="H44" s="92"/>
      <c r="I44" s="92"/>
      <c r="J44" s="92"/>
      <c r="K44" s="92"/>
      <c r="M44" s="444"/>
    </row>
    <row r="45" spans="1:13" s="714" customFormat="1">
      <c r="A45" s="3407"/>
      <c r="B45" s="3047"/>
      <c r="C45" s="811"/>
      <c r="D45" s="812" t="s">
        <v>158</v>
      </c>
      <c r="E45" s="813" t="s">
        <v>75</v>
      </c>
      <c r="F45" s="2874" t="s">
        <v>76</v>
      </c>
      <c r="G45" s="2875"/>
      <c r="H45" s="2875"/>
      <c r="I45" s="2875"/>
      <c r="J45" s="2875"/>
      <c r="K45" s="755" t="s">
        <v>159</v>
      </c>
      <c r="L45" s="2867"/>
      <c r="M45" s="2868"/>
    </row>
    <row r="46" spans="1:13" s="714" customFormat="1">
      <c r="A46" s="3407"/>
      <c r="B46" s="3047"/>
      <c r="C46" s="811"/>
      <c r="D46" s="816"/>
      <c r="E46" s="758" t="s">
        <v>36</v>
      </c>
      <c r="F46" s="2874"/>
      <c r="G46" s="2875"/>
      <c r="H46" s="2875"/>
      <c r="I46" s="2875"/>
      <c r="J46" s="2875"/>
      <c r="K46" s="732"/>
      <c r="L46" s="2869"/>
      <c r="M46" s="2870"/>
    </row>
    <row r="47" spans="1:13">
      <c r="A47" s="3407"/>
      <c r="B47" s="3048"/>
      <c r="C47" s="451"/>
      <c r="D47" s="451"/>
      <c r="E47" s="451"/>
      <c r="F47" s="451"/>
      <c r="G47" s="451"/>
      <c r="H47" s="451"/>
      <c r="I47" s="451"/>
      <c r="J47" s="451"/>
      <c r="K47" s="451"/>
      <c r="M47" s="444"/>
    </row>
    <row r="48" spans="1:13" ht="45" customHeight="1">
      <c r="A48" s="3407"/>
      <c r="B48" s="251" t="s">
        <v>78</v>
      </c>
      <c r="C48" s="3288" t="s">
        <v>478</v>
      </c>
      <c r="D48" s="3289"/>
      <c r="E48" s="3289"/>
      <c r="F48" s="3289"/>
      <c r="G48" s="3289"/>
      <c r="H48" s="3289"/>
      <c r="I48" s="3289"/>
      <c r="J48" s="3289"/>
      <c r="K48" s="3289"/>
      <c r="L48" s="3289"/>
      <c r="M48" s="3290"/>
    </row>
    <row r="49" spans="1:13" ht="22.5" customHeight="1">
      <c r="A49" s="3407"/>
      <c r="B49" s="251" t="s">
        <v>79</v>
      </c>
      <c r="C49" s="3288" t="s">
        <v>479</v>
      </c>
      <c r="D49" s="3289"/>
      <c r="E49" s="3289"/>
      <c r="F49" s="3289"/>
      <c r="G49" s="3289"/>
      <c r="H49" s="3289"/>
      <c r="I49" s="3289"/>
      <c r="J49" s="3289"/>
      <c r="K49" s="3289"/>
      <c r="L49" s="117"/>
      <c r="M49" s="118"/>
    </row>
    <row r="50" spans="1:13" ht="22.5" customHeight="1">
      <c r="A50" s="3407"/>
      <c r="B50" s="251" t="s">
        <v>80</v>
      </c>
      <c r="C50" s="3288" t="s">
        <v>480</v>
      </c>
      <c r="D50" s="3289"/>
      <c r="E50" s="3289"/>
      <c r="F50" s="3289"/>
      <c r="G50" s="3289"/>
      <c r="H50" s="3289"/>
      <c r="I50" s="3289"/>
      <c r="J50" s="3289"/>
      <c r="K50" s="3289"/>
      <c r="L50" s="117"/>
      <c r="M50" s="118"/>
    </row>
    <row r="51" spans="1:13" ht="22.5" customHeight="1">
      <c r="A51" s="3407"/>
      <c r="B51" s="251" t="s">
        <v>81</v>
      </c>
      <c r="C51" s="3288">
        <v>2017</v>
      </c>
      <c r="D51" s="3289"/>
      <c r="E51" s="3289"/>
      <c r="F51" s="3289"/>
      <c r="G51" s="3289"/>
      <c r="H51" s="3289"/>
      <c r="I51" s="117"/>
      <c r="J51" s="117"/>
      <c r="K51" s="117"/>
      <c r="L51" s="117"/>
      <c r="M51" s="118"/>
    </row>
    <row r="52" spans="1:13" ht="22.5" customHeight="1">
      <c r="A52" s="3166" t="s">
        <v>82</v>
      </c>
      <c r="B52" s="119" t="s">
        <v>83</v>
      </c>
      <c r="C52" s="3406" t="s">
        <v>385</v>
      </c>
      <c r="D52" s="3406"/>
      <c r="E52" s="3406"/>
      <c r="F52" s="3406"/>
      <c r="G52" s="3406"/>
      <c r="H52" s="3406"/>
      <c r="I52" s="3406"/>
      <c r="J52" s="3406"/>
      <c r="K52" s="3406"/>
      <c r="L52" s="3406"/>
      <c r="M52" s="3406"/>
    </row>
    <row r="53" spans="1:13" ht="22.5" customHeight="1">
      <c r="A53" s="3143"/>
      <c r="B53" s="119" t="s">
        <v>85</v>
      </c>
      <c r="C53" s="3406" t="s">
        <v>386</v>
      </c>
      <c r="D53" s="3406"/>
      <c r="E53" s="3406"/>
      <c r="F53" s="3406"/>
      <c r="G53" s="3406"/>
      <c r="H53" s="3406"/>
      <c r="I53" s="3406"/>
      <c r="J53" s="3406"/>
      <c r="K53" s="3406"/>
      <c r="L53" s="3406"/>
      <c r="M53" s="3406"/>
    </row>
    <row r="54" spans="1:13" ht="22.5" customHeight="1">
      <c r="A54" s="3143"/>
      <c r="B54" s="119" t="s">
        <v>87</v>
      </c>
      <c r="C54" s="3406" t="s">
        <v>88</v>
      </c>
      <c r="D54" s="3406"/>
      <c r="E54" s="3406"/>
      <c r="F54" s="3406"/>
      <c r="G54" s="3406"/>
      <c r="H54" s="3406"/>
      <c r="I54" s="3406"/>
      <c r="J54" s="3406"/>
      <c r="K54" s="3406"/>
      <c r="L54" s="3406"/>
      <c r="M54" s="3406"/>
    </row>
    <row r="55" spans="1:13" ht="22.5" customHeight="1">
      <c r="A55" s="3143"/>
      <c r="B55" s="122" t="s">
        <v>89</v>
      </c>
      <c r="C55" s="3406" t="s">
        <v>387</v>
      </c>
      <c r="D55" s="3406"/>
      <c r="E55" s="3406"/>
      <c r="F55" s="3406"/>
      <c r="G55" s="3406"/>
      <c r="H55" s="3406"/>
      <c r="I55" s="3406"/>
      <c r="J55" s="3406"/>
      <c r="K55" s="3406"/>
      <c r="L55" s="3406"/>
      <c r="M55" s="3406"/>
    </row>
    <row r="56" spans="1:13" ht="22.5" customHeight="1">
      <c r="A56" s="3143"/>
      <c r="B56" s="119" t="s">
        <v>91</v>
      </c>
      <c r="C56" s="3406" t="s">
        <v>388</v>
      </c>
      <c r="D56" s="3406"/>
      <c r="E56" s="3406"/>
      <c r="F56" s="3406"/>
      <c r="G56" s="3406"/>
      <c r="H56" s="3406"/>
      <c r="I56" s="3406"/>
      <c r="J56" s="3406"/>
      <c r="K56" s="3406"/>
      <c r="L56" s="3406"/>
      <c r="M56" s="3406"/>
    </row>
    <row r="57" spans="1:13" ht="22.5" customHeight="1" thickBot="1">
      <c r="A57" s="3144"/>
      <c r="B57" s="119" t="s">
        <v>93</v>
      </c>
      <c r="C57" s="3406" t="s">
        <v>389</v>
      </c>
      <c r="D57" s="3406"/>
      <c r="E57" s="3406"/>
      <c r="F57" s="3406"/>
      <c r="G57" s="3406"/>
      <c r="H57" s="3406"/>
      <c r="I57" s="3406"/>
      <c r="J57" s="3406"/>
      <c r="K57" s="3406"/>
      <c r="L57" s="3406"/>
      <c r="M57" s="3406"/>
    </row>
    <row r="58" spans="1:13" ht="22.5" customHeight="1">
      <c r="A58" s="3166" t="s">
        <v>95</v>
      </c>
      <c r="B58" s="123" t="s">
        <v>96</v>
      </c>
      <c r="C58" s="3114" t="s">
        <v>97</v>
      </c>
      <c r="D58" s="3115"/>
      <c r="E58" s="3115"/>
      <c r="F58" s="3115"/>
      <c r="G58" s="3115"/>
      <c r="H58" s="3115"/>
      <c r="I58" s="3115"/>
      <c r="J58" s="3115"/>
      <c r="K58" s="3115"/>
      <c r="L58" s="3115"/>
      <c r="M58" s="3116"/>
    </row>
    <row r="59" spans="1:13" ht="22.5" customHeight="1">
      <c r="A59" s="3143"/>
      <c r="B59" s="123" t="s">
        <v>98</v>
      </c>
      <c r="C59" s="3406" t="s">
        <v>390</v>
      </c>
      <c r="D59" s="3406"/>
      <c r="E59" s="3406"/>
      <c r="F59" s="3406"/>
      <c r="G59" s="3406"/>
      <c r="H59" s="3406"/>
      <c r="I59" s="3406"/>
      <c r="J59" s="3406"/>
      <c r="K59" s="3406"/>
      <c r="L59" s="3406"/>
      <c r="M59" s="3406"/>
    </row>
    <row r="60" spans="1:13" ht="22.5" customHeight="1" thickBot="1">
      <c r="A60" s="3143"/>
      <c r="B60" s="124" t="s">
        <v>12</v>
      </c>
      <c r="C60" s="3406" t="s">
        <v>88</v>
      </c>
      <c r="D60" s="3406"/>
      <c r="E60" s="3406"/>
      <c r="F60" s="3406"/>
      <c r="G60" s="3406"/>
      <c r="H60" s="3406"/>
      <c r="I60" s="3406"/>
      <c r="J60" s="3406"/>
      <c r="K60" s="3406"/>
      <c r="L60" s="3406"/>
      <c r="M60" s="3406"/>
    </row>
    <row r="61" spans="1:13" ht="22.5" customHeight="1" thickBot="1">
      <c r="A61" s="2139" t="s">
        <v>100</v>
      </c>
      <c r="B61" s="126"/>
      <c r="C61" s="3229"/>
      <c r="D61" s="3089"/>
      <c r="E61" s="3089"/>
      <c r="F61" s="3089"/>
      <c r="G61" s="3089"/>
      <c r="H61" s="3089"/>
      <c r="I61" s="3089"/>
      <c r="J61" s="3089"/>
      <c r="K61" s="3089"/>
      <c r="L61" s="3089"/>
      <c r="M61" s="3090"/>
    </row>
  </sheetData>
  <mergeCells count="50">
    <mergeCell ref="A58:A60"/>
    <mergeCell ref="C58:M58"/>
    <mergeCell ref="C59:M59"/>
    <mergeCell ref="C60:M60"/>
    <mergeCell ref="A52:A57"/>
    <mergeCell ref="G45:J46"/>
    <mergeCell ref="L45:M46"/>
    <mergeCell ref="C48:M48"/>
    <mergeCell ref="C61:M61"/>
    <mergeCell ref="C49:K49"/>
    <mergeCell ref="C50:K50"/>
    <mergeCell ref="C51:H51"/>
    <mergeCell ref="C52:M52"/>
    <mergeCell ref="C53:M53"/>
    <mergeCell ref="C54:M54"/>
    <mergeCell ref="C55:M55"/>
    <mergeCell ref="C56:M56"/>
    <mergeCell ref="C57:M57"/>
    <mergeCell ref="C12:M12"/>
    <mergeCell ref="C13:K13"/>
    <mergeCell ref="F4:G4"/>
    <mergeCell ref="C9:D9"/>
    <mergeCell ref="A15:A51"/>
    <mergeCell ref="C16:M16"/>
    <mergeCell ref="B17:B23"/>
    <mergeCell ref="B24:B27"/>
    <mergeCell ref="B31:B33"/>
    <mergeCell ref="B34:B43"/>
    <mergeCell ref="J36:K36"/>
    <mergeCell ref="F42:G42"/>
    <mergeCell ref="H42:I42"/>
    <mergeCell ref="B44:B47"/>
    <mergeCell ref="F45:F46"/>
    <mergeCell ref="J29:L29"/>
    <mergeCell ref="C14:D14"/>
    <mergeCell ref="F14:M14"/>
    <mergeCell ref="C15:M15"/>
    <mergeCell ref="C11:M11"/>
    <mergeCell ref="A2:A14"/>
    <mergeCell ref="C2:M2"/>
    <mergeCell ref="C3:M3"/>
    <mergeCell ref="C5:M5"/>
    <mergeCell ref="C6:M6"/>
    <mergeCell ref="D7:G7"/>
    <mergeCell ref="B8:B10"/>
    <mergeCell ref="F9:G9"/>
    <mergeCell ref="I9:J9"/>
    <mergeCell ref="C10:D10"/>
    <mergeCell ref="F10:G10"/>
    <mergeCell ref="I10:J10"/>
  </mergeCells>
  <dataValidations count="7">
    <dataValidation allowBlank="1" sqref="C58:M58 C61:M1048576 A1:XFD3 D10 E5:M10 D5:D8 A5:C13 N5:XFD13 D13:M13 A16:XFD18 A47:B1048576 K23:L28 M23:M34 N47:XFD1048576 D23:J34 K30:L34 L36:M36 D36:J36 D38:M38 D40:M40 D43:M44 A23:C44 N23:XFD44 C47:C51 D47:M47 D49:M51" xr:uid="{00000000-0002-0000-2000-000000000000}"/>
    <dataValidation allowBlank="1" sqref="C59:M60 C52:M57 K36:M36 K38:M38 K40:M40" xr:uid="{00000000-0002-0000-2000-000001000000}">
      <formula1>0</formula1>
      <formula2>0</formula2>
    </dataValidation>
    <dataValidation allowBlank="1" showInputMessage="1" showErrorMessage="1" prompt="Seleccione de la lista desplegable" sqref="B4" xr:uid="{00000000-0002-0000-2000-000002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000-000003000000}"/>
    <dataValidation allowBlank="1" showInputMessage="1" showErrorMessage="1" prompt="Identifique el ODS a que le apunta el indicador de producto. Seleccione de la lista desplegable._x000a_" sqref="B14" xr:uid="{00000000-0002-0000-2000-000004000000}"/>
    <dataValidation allowBlank="1" showInputMessage="1" showErrorMessage="1" prompt="Identifique la meta ODS a que le apunta el indicador de producto. Seleccione de la lista desplegable." sqref="E14" xr:uid="{00000000-0002-0000-20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2000-000006000000}"/>
  </dataValidation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000-000007000000}">
          <x14:formula1>
            <xm:f>Desplegables!$B$45:$B$46</xm:f>
          </x14:formula1>
          <xm:sqref>C4</xm:sqref>
        </x14:dataValidation>
        <x14:dataValidation type="list" allowBlank="1" showInputMessage="1" showErrorMessage="1" xr:uid="{00000000-0002-0000-2000-000008000000}">
          <x14:formula1>
            <xm:f>Desplegables!$L$24:$L$39</xm:f>
          </x14:formula1>
          <xm:sqref>C14:D14</xm:sqref>
        </x14:dataValidation>
        <x14:dataValidation type="list" allowBlank="1" showInputMessage="1" showErrorMessage="1" xr:uid="{00000000-0002-0000-2000-000009000000}">
          <x14:formula1>
            <xm:f>Desplegables!$B$50:$B$52</xm:f>
          </x14:formula1>
          <xm:sqref>G45:J46</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FF"/>
  </sheetPr>
  <dimension ref="A1:M59"/>
  <sheetViews>
    <sheetView showGridLines="0" workbookViewId="0">
      <selection activeCell="B2" sqref="B2"/>
    </sheetView>
  </sheetViews>
  <sheetFormatPr baseColWidth="10" defaultColWidth="11.42578125" defaultRowHeight="47.25" customHeight="1"/>
  <cols>
    <col min="1" max="1" width="21.42578125" style="2" customWidth="1"/>
    <col min="2" max="2" width="35.7109375" style="64" customWidth="1"/>
    <col min="3" max="13" width="14.28515625" style="2" customWidth="1"/>
    <col min="14" max="16384" width="11.42578125" style="2"/>
  </cols>
  <sheetData>
    <row r="1" spans="1:13" ht="22.5" customHeight="1" thickBot="1">
      <c r="A1" s="65"/>
      <c r="B1" s="66" t="s">
        <v>548</v>
      </c>
      <c r="C1" s="67"/>
      <c r="D1" s="67"/>
      <c r="E1" s="67"/>
      <c r="F1" s="67"/>
      <c r="G1" s="67"/>
      <c r="H1" s="67"/>
      <c r="I1" s="67"/>
      <c r="J1" s="67"/>
      <c r="K1" s="67"/>
      <c r="L1" s="67"/>
      <c r="M1" s="68"/>
    </row>
    <row r="2" spans="1:13" ht="23.25" customHeight="1">
      <c r="A2" s="3176" t="s">
        <v>0</v>
      </c>
      <c r="B2" s="272" t="s">
        <v>1</v>
      </c>
      <c r="C2" s="3288" t="s">
        <v>482</v>
      </c>
      <c r="D2" s="3289"/>
      <c r="E2" s="3289"/>
      <c r="F2" s="3289"/>
      <c r="G2" s="3289"/>
      <c r="H2" s="3289"/>
      <c r="I2" s="3289"/>
      <c r="J2" s="3289"/>
      <c r="K2" s="3289"/>
      <c r="L2" s="3289"/>
      <c r="M2" s="3290"/>
    </row>
    <row r="3" spans="1:13" ht="23.25" customHeight="1">
      <c r="A3" s="3177"/>
      <c r="B3" s="251" t="s">
        <v>3</v>
      </c>
      <c r="C3" s="3054" t="s">
        <v>102</v>
      </c>
      <c r="D3" s="3055"/>
      <c r="E3" s="3055"/>
      <c r="F3" s="3055"/>
      <c r="G3" s="3055"/>
      <c r="H3" s="3055"/>
      <c r="I3" s="3055"/>
      <c r="J3" s="3055"/>
      <c r="K3" s="3055"/>
      <c r="L3" s="3055"/>
      <c r="M3" s="3056"/>
    </row>
    <row r="4" spans="1:13" ht="23.25" customHeight="1">
      <c r="A4" s="3177"/>
      <c r="B4" s="72" t="s">
        <v>5</v>
      </c>
      <c r="C4" s="120" t="s">
        <v>75</v>
      </c>
      <c r="D4" s="120"/>
      <c r="E4" s="120"/>
      <c r="F4" s="120"/>
      <c r="G4" s="120"/>
      <c r="H4" s="120"/>
      <c r="I4" s="120"/>
      <c r="J4" s="120"/>
      <c r="K4" s="120"/>
      <c r="L4" s="120"/>
      <c r="M4" s="121"/>
    </row>
    <row r="5" spans="1:13" ht="23.25" customHeight="1">
      <c r="A5" s="3177"/>
      <c r="B5" s="72" t="s">
        <v>7</v>
      </c>
      <c r="C5" s="3208" t="s">
        <v>195</v>
      </c>
      <c r="D5" s="3209"/>
      <c r="E5" s="3209"/>
      <c r="F5" s="3209"/>
      <c r="G5" s="3209"/>
      <c r="H5" s="3209"/>
      <c r="I5" s="3209"/>
      <c r="J5" s="3209"/>
      <c r="K5" s="3209"/>
      <c r="L5" s="3209"/>
      <c r="M5" s="3210"/>
    </row>
    <row r="6" spans="1:13" ht="23.25" customHeight="1">
      <c r="A6" s="3177"/>
      <c r="B6" s="72" t="s">
        <v>9</v>
      </c>
      <c r="C6" s="3211" t="s">
        <v>195</v>
      </c>
      <c r="D6" s="3212"/>
      <c r="E6" s="3212"/>
      <c r="F6" s="3212"/>
      <c r="G6" s="3212"/>
      <c r="H6" s="3212"/>
      <c r="I6" s="3212"/>
      <c r="J6" s="3212"/>
      <c r="K6" s="3212"/>
      <c r="L6" s="3212"/>
      <c r="M6" s="3213"/>
    </row>
    <row r="7" spans="1:13" ht="23.25" customHeight="1">
      <c r="A7" s="3177"/>
      <c r="B7" s="251" t="s">
        <v>11</v>
      </c>
      <c r="C7" s="135" t="s">
        <v>251</v>
      </c>
      <c r="D7" s="135"/>
      <c r="E7" s="135"/>
      <c r="F7" s="135"/>
      <c r="G7" s="69"/>
      <c r="H7" s="70" t="s">
        <v>12</v>
      </c>
      <c r="I7" s="139" t="s">
        <v>252</v>
      </c>
      <c r="J7" s="135"/>
      <c r="K7" s="135"/>
      <c r="L7" s="135"/>
      <c r="M7" s="140"/>
    </row>
    <row r="8" spans="1:13" ht="23.25" customHeight="1">
      <c r="A8" s="3177"/>
      <c r="B8" s="3046" t="s">
        <v>13</v>
      </c>
      <c r="C8" s="16"/>
      <c r="D8" s="13"/>
      <c r="E8" s="13"/>
      <c r="F8" s="13"/>
      <c r="G8" s="13"/>
      <c r="H8" s="13"/>
      <c r="I8" s="13"/>
      <c r="J8" s="13"/>
      <c r="K8" s="13"/>
      <c r="L8" s="11"/>
      <c r="M8" s="12"/>
    </row>
    <row r="9" spans="1:13" ht="23.25" customHeight="1">
      <c r="A9" s="3177"/>
      <c r="B9" s="3047"/>
      <c r="C9" s="3214" t="s">
        <v>252</v>
      </c>
      <c r="D9" s="3214"/>
      <c r="E9" s="252"/>
      <c r="F9" s="3064"/>
      <c r="G9" s="3064"/>
      <c r="H9" s="252"/>
      <c r="I9" s="3064"/>
      <c r="J9" s="3064"/>
      <c r="K9" s="252"/>
      <c r="M9" s="14"/>
    </row>
    <row r="10" spans="1:13" ht="23.25" customHeight="1">
      <c r="A10" s="3177"/>
      <c r="B10" s="3048"/>
      <c r="C10" s="3064" t="s">
        <v>17</v>
      </c>
      <c r="D10" s="3064"/>
      <c r="E10" s="71"/>
      <c r="F10" s="3064" t="s">
        <v>17</v>
      </c>
      <c r="G10" s="3064"/>
      <c r="H10" s="71"/>
      <c r="I10" s="3064" t="s">
        <v>17</v>
      </c>
      <c r="J10" s="3064"/>
      <c r="K10" s="71"/>
      <c r="M10" s="14"/>
    </row>
    <row r="11" spans="1:13" ht="50.25" customHeight="1">
      <c r="A11" s="3177"/>
      <c r="B11" s="251" t="s">
        <v>18</v>
      </c>
      <c r="C11" s="3503" t="s">
        <v>483</v>
      </c>
      <c r="D11" s="3504"/>
      <c r="E11" s="3504"/>
      <c r="F11" s="3504"/>
      <c r="G11" s="3504"/>
      <c r="H11" s="3504"/>
      <c r="I11" s="3504"/>
      <c r="J11" s="3504"/>
      <c r="K11" s="3504"/>
      <c r="L11" s="3504"/>
      <c r="M11" s="3505"/>
    </row>
    <row r="12" spans="1:13" ht="23.25" customHeight="1">
      <c r="A12" s="3177"/>
      <c r="B12" s="251" t="s">
        <v>19</v>
      </c>
      <c r="C12" s="3220" t="s">
        <v>108</v>
      </c>
      <c r="D12" s="3221"/>
      <c r="E12" s="3221"/>
      <c r="F12" s="3221"/>
      <c r="G12" s="3221"/>
      <c r="H12" s="3221"/>
      <c r="I12" s="3221"/>
      <c r="J12" s="3221"/>
      <c r="K12" s="3221"/>
      <c r="L12" s="3221"/>
      <c r="M12" s="3222"/>
    </row>
    <row r="13" spans="1:13" ht="108.75" customHeight="1">
      <c r="A13" s="3204"/>
      <c r="B13" s="251" t="s">
        <v>21</v>
      </c>
      <c r="C13" s="3217" t="s">
        <v>484</v>
      </c>
      <c r="D13" s="3218"/>
      <c r="E13" s="3218"/>
      <c r="F13" s="3218"/>
      <c r="G13" s="3218"/>
      <c r="H13" s="3218"/>
      <c r="I13" s="3218"/>
      <c r="J13" s="3218"/>
      <c r="K13" s="3218"/>
      <c r="L13" s="3218"/>
      <c r="M13" s="3219"/>
    </row>
    <row r="14" spans="1:13" ht="23.25" customHeight="1">
      <c r="A14" s="3186" t="s">
        <v>22</v>
      </c>
      <c r="B14" s="251" t="s">
        <v>23</v>
      </c>
      <c r="C14" s="3506" t="s">
        <v>24</v>
      </c>
      <c r="D14" s="3498"/>
      <c r="E14" s="3498"/>
      <c r="F14" s="3498"/>
      <c r="G14" s="3498"/>
      <c r="H14" s="3498"/>
      <c r="I14" s="3498"/>
      <c r="J14" s="3498"/>
      <c r="K14" s="3498"/>
      <c r="L14" s="3498"/>
      <c r="M14" s="3507"/>
    </row>
    <row r="15" spans="1:13" ht="67.5" customHeight="1">
      <c r="A15" s="3187"/>
      <c r="B15" s="251" t="s">
        <v>110</v>
      </c>
      <c r="C15" s="3288" t="s">
        <v>485</v>
      </c>
      <c r="D15" s="3289"/>
      <c r="E15" s="3289"/>
      <c r="F15" s="3289"/>
      <c r="G15" s="3289"/>
      <c r="H15" s="3289"/>
      <c r="I15" s="3289"/>
      <c r="J15" s="3289"/>
      <c r="K15" s="3289"/>
      <c r="L15" s="3289"/>
      <c r="M15" s="3290"/>
    </row>
    <row r="16" spans="1:13" ht="23.25" customHeight="1">
      <c r="A16" s="3187"/>
      <c r="B16" s="3046" t="s">
        <v>26</v>
      </c>
      <c r="C16" s="78"/>
      <c r="D16" s="466"/>
      <c r="E16" s="466"/>
      <c r="F16" s="466"/>
      <c r="G16" s="466"/>
      <c r="H16" s="466"/>
      <c r="I16" s="466"/>
      <c r="J16" s="466"/>
      <c r="K16" s="466"/>
      <c r="L16" s="466"/>
      <c r="M16" s="79"/>
    </row>
    <row r="17" spans="1:13" ht="23.25" customHeight="1">
      <c r="A17" s="3187"/>
      <c r="B17" s="3047"/>
      <c r="C17" s="80"/>
      <c r="D17" s="81"/>
      <c r="E17" s="82"/>
      <c r="F17" s="81"/>
      <c r="G17" s="82"/>
      <c r="H17" s="81"/>
      <c r="I17" s="82"/>
      <c r="J17" s="81"/>
      <c r="K17" s="82"/>
      <c r="L17" s="82"/>
      <c r="M17" s="83"/>
    </row>
    <row r="18" spans="1:13" ht="23.25" customHeight="1">
      <c r="A18" s="3187"/>
      <c r="B18" s="3047"/>
      <c r="C18" s="337" t="s">
        <v>27</v>
      </c>
      <c r="D18" s="85"/>
      <c r="E18" s="337" t="s">
        <v>28</v>
      </c>
      <c r="F18" s="85"/>
      <c r="G18" s="337" t="s">
        <v>29</v>
      </c>
      <c r="H18" s="85"/>
      <c r="I18" s="337" t="s">
        <v>30</v>
      </c>
      <c r="J18" s="85"/>
      <c r="K18" s="337" t="s">
        <v>31</v>
      </c>
      <c r="L18" s="86"/>
      <c r="M18" s="87"/>
    </row>
    <row r="19" spans="1:13" ht="23.25" customHeight="1">
      <c r="A19" s="3187"/>
      <c r="B19" s="3047"/>
      <c r="C19" s="337" t="s">
        <v>32</v>
      </c>
      <c r="D19" s="114"/>
      <c r="E19" s="337" t="s">
        <v>33</v>
      </c>
      <c r="F19" s="88"/>
      <c r="G19" s="337" t="s">
        <v>34</v>
      </c>
      <c r="H19" s="88"/>
      <c r="I19" s="337" t="s">
        <v>35</v>
      </c>
      <c r="J19" s="114" t="s">
        <v>77</v>
      </c>
      <c r="K19" s="337" t="s">
        <v>37</v>
      </c>
      <c r="L19" s="86"/>
      <c r="M19" s="87"/>
    </row>
    <row r="20" spans="1:13" ht="23.25" customHeight="1">
      <c r="A20" s="3187"/>
      <c r="B20" s="3047"/>
      <c r="C20" s="337" t="s">
        <v>38</v>
      </c>
      <c r="D20" s="88"/>
      <c r="E20" s="337" t="s">
        <v>39</v>
      </c>
      <c r="F20" s="447"/>
      <c r="G20" s="447"/>
      <c r="H20" s="447"/>
      <c r="I20" s="447"/>
      <c r="J20" s="447"/>
      <c r="K20" s="447"/>
      <c r="L20" s="447"/>
      <c r="M20" s="89"/>
    </row>
    <row r="21" spans="1:13" ht="23.25" customHeight="1">
      <c r="A21" s="3187"/>
      <c r="B21" s="3048"/>
      <c r="C21" s="90"/>
      <c r="D21" s="90"/>
      <c r="E21" s="90"/>
      <c r="F21" s="90"/>
      <c r="G21" s="90"/>
      <c r="H21" s="90"/>
      <c r="I21" s="90"/>
      <c r="J21" s="90"/>
      <c r="K21" s="90"/>
      <c r="L21" s="90"/>
      <c r="M21" s="91"/>
    </row>
    <row r="22" spans="1:13" ht="23.25" customHeight="1">
      <c r="A22" s="3187"/>
      <c r="B22" s="3046" t="s">
        <v>40</v>
      </c>
      <c r="C22" s="92"/>
      <c r="D22" s="92"/>
      <c r="E22" s="92"/>
      <c r="F22" s="92"/>
      <c r="G22" s="92"/>
      <c r="H22" s="92"/>
      <c r="I22" s="92"/>
      <c r="J22" s="92"/>
      <c r="K22" s="92"/>
      <c r="M22" s="14"/>
    </row>
    <row r="23" spans="1:13" ht="23.25" customHeight="1">
      <c r="A23" s="3187"/>
      <c r="B23" s="3047"/>
      <c r="C23" s="337" t="s">
        <v>41</v>
      </c>
      <c r="D23" s="88"/>
      <c r="E23" s="338"/>
      <c r="F23" s="337" t="s">
        <v>42</v>
      </c>
      <c r="G23" s="114" t="s">
        <v>77</v>
      </c>
      <c r="H23" s="338"/>
      <c r="I23" s="337" t="s">
        <v>43</v>
      </c>
      <c r="J23" s="114"/>
      <c r="K23" s="338"/>
      <c r="M23" s="14"/>
    </row>
    <row r="24" spans="1:13" ht="23.25" customHeight="1">
      <c r="A24" s="3187"/>
      <c r="B24" s="3047"/>
      <c r="C24" s="337" t="s">
        <v>44</v>
      </c>
      <c r="D24" s="37"/>
      <c r="F24" s="337" t="s">
        <v>45</v>
      </c>
      <c r="G24" s="88"/>
      <c r="I24" s="38"/>
      <c r="K24" s="252"/>
      <c r="M24" s="14"/>
    </row>
    <row r="25" spans="1:13" ht="23.25" customHeight="1">
      <c r="A25" s="3187"/>
      <c r="B25" s="3047"/>
      <c r="C25" s="94"/>
      <c r="D25" s="94"/>
      <c r="E25" s="94"/>
      <c r="F25" s="94"/>
      <c r="G25" s="94"/>
      <c r="H25" s="94"/>
      <c r="I25" s="94"/>
      <c r="J25" s="94"/>
      <c r="K25" s="94"/>
      <c r="M25" s="14"/>
    </row>
    <row r="26" spans="1:13" ht="23.25" customHeight="1">
      <c r="A26" s="3187"/>
      <c r="B26" s="95" t="s">
        <v>46</v>
      </c>
      <c r="C26" s="338"/>
      <c r="D26" s="338"/>
      <c r="E26" s="338"/>
      <c r="F26" s="338"/>
      <c r="G26" s="338"/>
      <c r="H26" s="338"/>
      <c r="I26" s="338"/>
      <c r="J26" s="338"/>
      <c r="K26" s="338"/>
      <c r="L26" s="338"/>
      <c r="M26" s="96"/>
    </row>
    <row r="27" spans="1:13" ht="23.25" customHeight="1">
      <c r="A27" s="3187"/>
      <c r="B27" s="95"/>
      <c r="C27" s="97" t="s">
        <v>47</v>
      </c>
      <c r="D27" s="339">
        <v>0</v>
      </c>
      <c r="E27" s="338"/>
      <c r="F27" s="340" t="s">
        <v>48</v>
      </c>
      <c r="G27" s="534">
        <v>2017</v>
      </c>
      <c r="H27" s="338"/>
      <c r="I27" s="340" t="s">
        <v>50</v>
      </c>
      <c r="J27" s="3188" t="s">
        <v>256</v>
      </c>
      <c r="K27" s="3189"/>
      <c r="L27" s="3190"/>
      <c r="M27" s="96"/>
    </row>
    <row r="28" spans="1:13" ht="23.25" customHeight="1">
      <c r="A28" s="3187"/>
      <c r="B28" s="72"/>
      <c r="C28" s="90"/>
      <c r="D28" s="90"/>
      <c r="E28" s="90"/>
      <c r="F28" s="90"/>
      <c r="G28" s="90"/>
      <c r="H28" s="90"/>
      <c r="I28" s="90"/>
      <c r="J28" s="90"/>
      <c r="K28" s="90"/>
      <c r="L28" s="90"/>
      <c r="M28" s="91"/>
    </row>
    <row r="29" spans="1:13" ht="23.25" customHeight="1">
      <c r="A29" s="3187"/>
      <c r="B29" s="3046" t="s">
        <v>53</v>
      </c>
      <c r="C29" s="100"/>
      <c r="D29" s="100"/>
      <c r="E29" s="100"/>
      <c r="F29" s="100"/>
      <c r="G29" s="100"/>
      <c r="H29" s="100"/>
      <c r="I29" s="100"/>
      <c r="J29" s="100"/>
      <c r="K29" s="100"/>
      <c r="M29" s="14"/>
    </row>
    <row r="30" spans="1:13" ht="23.25" customHeight="1">
      <c r="A30" s="3187"/>
      <c r="B30" s="3047"/>
      <c r="C30" s="338" t="s">
        <v>54</v>
      </c>
      <c r="D30" s="342">
        <v>43110</v>
      </c>
      <c r="E30" s="101"/>
      <c r="F30" s="338" t="s">
        <v>55</v>
      </c>
      <c r="G30" s="342">
        <v>43830</v>
      </c>
      <c r="H30" s="101"/>
      <c r="I30" s="340"/>
      <c r="J30" s="101"/>
      <c r="K30" s="101"/>
      <c r="M30" s="14"/>
    </row>
    <row r="31" spans="1:13" ht="23.25" customHeight="1">
      <c r="A31" s="3187"/>
      <c r="B31" s="3048"/>
      <c r="C31" s="90"/>
      <c r="D31" s="343"/>
      <c r="E31" s="103"/>
      <c r="F31" s="90"/>
      <c r="G31" s="103"/>
      <c r="H31" s="103"/>
      <c r="I31" s="104"/>
      <c r="J31" s="103"/>
      <c r="K31" s="103"/>
      <c r="M31" s="14"/>
    </row>
    <row r="32" spans="1:13" ht="23.25" customHeight="1">
      <c r="A32" s="3187"/>
      <c r="B32" s="3046" t="s">
        <v>56</v>
      </c>
      <c r="C32" s="105"/>
      <c r="D32" s="105"/>
      <c r="E32" s="105"/>
      <c r="F32" s="105"/>
      <c r="G32" s="105"/>
      <c r="H32" s="105"/>
      <c r="I32" s="105"/>
      <c r="J32" s="105"/>
      <c r="K32" s="105"/>
      <c r="L32" s="105"/>
      <c r="M32" s="106"/>
    </row>
    <row r="33" spans="1:13" ht="23.25" customHeight="1">
      <c r="A33" s="3187"/>
      <c r="B33" s="3047"/>
      <c r="C33" s="107"/>
      <c r="D33" s="461">
        <v>2018</v>
      </c>
      <c r="E33" s="461"/>
      <c r="F33" s="461">
        <v>2019</v>
      </c>
      <c r="G33" s="461"/>
      <c r="H33" s="108">
        <v>2020</v>
      </c>
      <c r="I33" s="108"/>
      <c r="J33" s="108">
        <v>2021</v>
      </c>
      <c r="K33" s="461"/>
      <c r="L33" s="461">
        <v>2022</v>
      </c>
      <c r="M33" s="106"/>
    </row>
    <row r="34" spans="1:13" ht="23.25" customHeight="1">
      <c r="A34" s="3187"/>
      <c r="B34" s="3047"/>
      <c r="C34" s="107"/>
      <c r="D34" s="274">
        <v>0.6</v>
      </c>
      <c r="E34" s="383"/>
      <c r="F34" s="3133">
        <v>1</v>
      </c>
      <c r="G34" s="3134"/>
      <c r="H34" s="274"/>
      <c r="I34" s="383"/>
      <c r="J34" s="274"/>
      <c r="K34" s="383"/>
      <c r="L34" s="274"/>
      <c r="M34" s="385"/>
    </row>
    <row r="35" spans="1:13" ht="23.25" customHeight="1">
      <c r="A35" s="3187"/>
      <c r="B35" s="3047"/>
      <c r="C35" s="107"/>
      <c r="D35" s="461">
        <v>2023</v>
      </c>
      <c r="E35" s="461"/>
      <c r="F35" s="461">
        <v>2024</v>
      </c>
      <c r="G35" s="461"/>
      <c r="H35" s="108">
        <v>2025</v>
      </c>
      <c r="I35" s="108"/>
      <c r="J35" s="108">
        <v>2026</v>
      </c>
      <c r="K35" s="461"/>
      <c r="L35" s="461">
        <v>2027</v>
      </c>
      <c r="M35" s="83"/>
    </row>
    <row r="36" spans="1:13" ht="23.25" customHeight="1">
      <c r="A36" s="3187"/>
      <c r="B36" s="3047"/>
      <c r="C36" s="107"/>
      <c r="D36" s="274"/>
      <c r="E36" s="383"/>
      <c r="F36" s="274"/>
      <c r="G36" s="383"/>
      <c r="H36" s="274"/>
      <c r="I36" s="383"/>
      <c r="J36" s="274"/>
      <c r="K36" s="383"/>
      <c r="L36" s="274"/>
      <c r="M36" s="385"/>
    </row>
    <row r="37" spans="1:13" ht="23.25" customHeight="1">
      <c r="A37" s="3187"/>
      <c r="B37" s="3047"/>
      <c r="C37" s="107"/>
      <c r="D37" s="461">
        <v>2028</v>
      </c>
      <c r="E37" s="461"/>
      <c r="F37" s="461">
        <v>2029</v>
      </c>
      <c r="G37" s="461"/>
      <c r="H37" s="108">
        <v>2030</v>
      </c>
      <c r="I37" s="108"/>
      <c r="J37" s="108">
        <v>2031</v>
      </c>
      <c r="K37" s="461"/>
      <c r="L37" s="461" t="s">
        <v>71</v>
      </c>
      <c r="M37" s="83"/>
    </row>
    <row r="38" spans="1:13" ht="23.25" customHeight="1">
      <c r="A38" s="3187"/>
      <c r="B38" s="3047"/>
      <c r="C38" s="107"/>
      <c r="D38" s="274"/>
      <c r="E38" s="383"/>
      <c r="F38" s="274"/>
      <c r="G38" s="383"/>
      <c r="H38" s="274"/>
      <c r="I38" s="383"/>
      <c r="J38" s="274"/>
      <c r="K38" s="383"/>
      <c r="L38" s="274"/>
      <c r="M38" s="385"/>
    </row>
    <row r="39" spans="1:13" ht="23.25" customHeight="1">
      <c r="A39" s="3187"/>
      <c r="B39" s="3047"/>
      <c r="C39" s="107"/>
      <c r="D39" s="109" t="s">
        <v>71</v>
      </c>
      <c r="E39" s="384"/>
      <c r="F39" s="109" t="s">
        <v>72</v>
      </c>
      <c r="G39" s="384"/>
      <c r="H39" s="109"/>
      <c r="I39" s="384"/>
      <c r="J39" s="109"/>
      <c r="K39" s="384"/>
      <c r="L39" s="109"/>
      <c r="M39" s="385"/>
    </row>
    <row r="40" spans="1:13" ht="23.25" customHeight="1">
      <c r="A40" s="3187"/>
      <c r="B40" s="3047"/>
      <c r="C40" s="107"/>
      <c r="D40" s="274"/>
      <c r="E40" s="383"/>
      <c r="F40" s="3133">
        <v>1</v>
      </c>
      <c r="G40" s="3134"/>
      <c r="H40" s="3132"/>
      <c r="I40" s="3132"/>
      <c r="J40" s="109"/>
      <c r="K40" s="384"/>
      <c r="L40" s="109"/>
      <c r="M40" s="385"/>
    </row>
    <row r="41" spans="1:13" ht="23.25" customHeight="1">
      <c r="A41" s="3187"/>
      <c r="B41" s="3047"/>
      <c r="C41" s="107"/>
      <c r="D41" s="109"/>
      <c r="E41" s="384"/>
      <c r="F41" s="109"/>
      <c r="G41" s="384"/>
      <c r="H41" s="109"/>
      <c r="I41" s="384"/>
      <c r="J41" s="109"/>
      <c r="K41" s="384"/>
      <c r="L41" s="109"/>
      <c r="M41" s="385"/>
    </row>
    <row r="42" spans="1:13" ht="23.25" customHeight="1">
      <c r="A42" s="3187"/>
      <c r="B42" s="3046" t="s">
        <v>73</v>
      </c>
      <c r="C42" s="92"/>
      <c r="D42" s="92"/>
      <c r="E42" s="92"/>
      <c r="F42" s="92"/>
      <c r="G42" s="92"/>
      <c r="H42" s="92"/>
      <c r="I42" s="92"/>
      <c r="J42" s="92"/>
      <c r="K42" s="92"/>
      <c r="M42" s="14"/>
    </row>
    <row r="43" spans="1:13" ht="23.25" customHeight="1">
      <c r="A43" s="3187"/>
      <c r="B43" s="3047"/>
      <c r="D43" s="112" t="s">
        <v>74</v>
      </c>
      <c r="E43" s="113" t="s">
        <v>75</v>
      </c>
      <c r="F43" s="3227" t="s">
        <v>76</v>
      </c>
      <c r="G43" s="3137"/>
      <c r="H43" s="461"/>
      <c r="I43" s="344" t="s">
        <v>39</v>
      </c>
      <c r="J43" s="344"/>
      <c r="K43" s="344"/>
      <c r="M43" s="14"/>
    </row>
    <row r="44" spans="1:13" ht="23.25" customHeight="1">
      <c r="A44" s="3187"/>
      <c r="B44" s="3047"/>
      <c r="D44" s="56"/>
      <c r="E44" s="114" t="s">
        <v>77</v>
      </c>
      <c r="F44" s="3227"/>
      <c r="G44" s="3138"/>
      <c r="H44" s="338"/>
      <c r="I44" s="3228"/>
      <c r="J44" s="3228"/>
      <c r="M44" s="14"/>
    </row>
    <row r="45" spans="1:13" ht="23.25" customHeight="1">
      <c r="A45" s="3187"/>
      <c r="B45" s="3048"/>
      <c r="C45" s="115"/>
      <c r="D45" s="115"/>
      <c r="E45" s="115"/>
      <c r="F45" s="115"/>
      <c r="G45" s="115"/>
      <c r="H45" s="115"/>
      <c r="I45" s="115"/>
      <c r="J45" s="115"/>
      <c r="K45" s="115"/>
      <c r="M45" s="14"/>
    </row>
    <row r="46" spans="1:13" ht="57.75" customHeight="1">
      <c r="A46" s="3187"/>
      <c r="B46" s="251" t="s">
        <v>78</v>
      </c>
      <c r="C46" s="3472" t="s">
        <v>486</v>
      </c>
      <c r="D46" s="3473"/>
      <c r="E46" s="3473"/>
      <c r="F46" s="3473"/>
      <c r="G46" s="3473"/>
      <c r="H46" s="3473"/>
      <c r="I46" s="3473"/>
      <c r="J46" s="3473"/>
      <c r="K46" s="3473"/>
      <c r="L46" s="3473"/>
      <c r="M46" s="3474"/>
    </row>
    <row r="47" spans="1:13" ht="23.25" customHeight="1">
      <c r="A47" s="3187"/>
      <c r="B47" s="251" t="s">
        <v>79</v>
      </c>
      <c r="C47" s="3288" t="s">
        <v>487</v>
      </c>
      <c r="D47" s="3289"/>
      <c r="E47" s="3289"/>
      <c r="F47" s="3289"/>
      <c r="G47" s="3289"/>
      <c r="H47" s="3289"/>
      <c r="I47" s="3289"/>
      <c r="J47" s="3289"/>
      <c r="K47" s="3289"/>
      <c r="L47" s="3289"/>
      <c r="M47" s="3290"/>
    </row>
    <row r="48" spans="1:13" ht="23.25" customHeight="1">
      <c r="A48" s="3187"/>
      <c r="B48" s="251" t="s">
        <v>80</v>
      </c>
      <c r="C48" s="117">
        <v>0</v>
      </c>
      <c r="D48" s="117"/>
      <c r="E48" s="117"/>
      <c r="F48" s="117"/>
      <c r="G48" s="117"/>
      <c r="H48" s="117"/>
      <c r="I48" s="117"/>
      <c r="J48" s="117"/>
      <c r="K48" s="117"/>
      <c r="L48" s="117"/>
      <c r="M48" s="118"/>
    </row>
    <row r="49" spans="1:13" ht="23.25" customHeight="1">
      <c r="A49" s="3187"/>
      <c r="B49" s="251" t="s">
        <v>81</v>
      </c>
      <c r="C49" s="345" t="s">
        <v>133</v>
      </c>
      <c r="D49" s="117"/>
      <c r="E49" s="117"/>
      <c r="F49" s="117"/>
      <c r="G49" s="117"/>
      <c r="H49" s="117"/>
      <c r="I49" s="117"/>
      <c r="J49" s="117"/>
      <c r="K49" s="117"/>
      <c r="L49" s="117"/>
      <c r="M49" s="118"/>
    </row>
    <row r="50" spans="1:13" ht="23.25" customHeight="1">
      <c r="A50" s="3223" t="s">
        <v>82</v>
      </c>
      <c r="B50" s="119" t="s">
        <v>83</v>
      </c>
      <c r="C50" s="3055" t="s">
        <v>259</v>
      </c>
      <c r="D50" s="3055"/>
      <c r="E50" s="3055"/>
      <c r="F50" s="3055"/>
      <c r="G50" s="3055"/>
      <c r="H50" s="3055"/>
      <c r="I50" s="3055"/>
      <c r="J50" s="3055"/>
      <c r="K50" s="3055"/>
      <c r="L50" s="3055"/>
      <c r="M50" s="3056"/>
    </row>
    <row r="51" spans="1:13" ht="23.25" customHeight="1">
      <c r="A51" s="3224"/>
      <c r="B51" s="119" t="s">
        <v>85</v>
      </c>
      <c r="C51" s="3055" t="s">
        <v>260</v>
      </c>
      <c r="D51" s="3055"/>
      <c r="E51" s="3055"/>
      <c r="F51" s="3055"/>
      <c r="G51" s="3055"/>
      <c r="H51" s="3055"/>
      <c r="I51" s="3055"/>
      <c r="J51" s="3055"/>
      <c r="K51" s="3055"/>
      <c r="L51" s="3055"/>
      <c r="M51" s="3056"/>
    </row>
    <row r="52" spans="1:13" ht="23.25" customHeight="1">
      <c r="A52" s="3224"/>
      <c r="B52" s="119" t="s">
        <v>87</v>
      </c>
      <c r="C52" s="3055" t="s">
        <v>252</v>
      </c>
      <c r="D52" s="3055"/>
      <c r="E52" s="3055"/>
      <c r="F52" s="3055"/>
      <c r="G52" s="3055"/>
      <c r="H52" s="3055"/>
      <c r="I52" s="3055"/>
      <c r="J52" s="3055"/>
      <c r="K52" s="3055"/>
      <c r="L52" s="3055"/>
      <c r="M52" s="3056"/>
    </row>
    <row r="53" spans="1:13" ht="23.25" customHeight="1">
      <c r="A53" s="3224"/>
      <c r="B53" s="122" t="s">
        <v>89</v>
      </c>
      <c r="C53" s="3055" t="s">
        <v>256</v>
      </c>
      <c r="D53" s="3055"/>
      <c r="E53" s="3055"/>
      <c r="F53" s="3055"/>
      <c r="G53" s="3055"/>
      <c r="H53" s="3055"/>
      <c r="I53" s="3055"/>
      <c r="J53" s="3055"/>
      <c r="K53" s="3055"/>
      <c r="L53" s="3055"/>
      <c r="M53" s="3056"/>
    </row>
    <row r="54" spans="1:13" ht="23.25" customHeight="1">
      <c r="A54" s="3224"/>
      <c r="B54" s="119" t="s">
        <v>91</v>
      </c>
      <c r="C54" s="3226" t="s">
        <v>488</v>
      </c>
      <c r="D54" s="3055"/>
      <c r="E54" s="3055"/>
      <c r="F54" s="3055"/>
      <c r="G54" s="3055"/>
      <c r="H54" s="3055"/>
      <c r="I54" s="3055"/>
      <c r="J54" s="3055"/>
      <c r="K54" s="3055"/>
      <c r="L54" s="3055"/>
      <c r="M54" s="3056"/>
    </row>
    <row r="55" spans="1:13" ht="23.25" customHeight="1" thickBot="1">
      <c r="A55" s="3225"/>
      <c r="B55" s="119" t="s">
        <v>93</v>
      </c>
      <c r="C55" s="3055">
        <v>3385061</v>
      </c>
      <c r="D55" s="3055"/>
      <c r="E55" s="3055"/>
      <c r="F55" s="3055"/>
      <c r="G55" s="3055"/>
      <c r="H55" s="3055"/>
      <c r="I55" s="3055"/>
      <c r="J55" s="3055"/>
      <c r="K55" s="3055"/>
      <c r="L55" s="3055"/>
      <c r="M55" s="3056"/>
    </row>
    <row r="56" spans="1:13" ht="23.25" customHeight="1">
      <c r="A56" s="3223" t="s">
        <v>95</v>
      </c>
      <c r="B56" s="123" t="s">
        <v>96</v>
      </c>
      <c r="C56" s="3055" t="s">
        <v>262</v>
      </c>
      <c r="D56" s="3055"/>
      <c r="E56" s="3055"/>
      <c r="F56" s="3055"/>
      <c r="G56" s="3055"/>
      <c r="H56" s="3055"/>
      <c r="I56" s="3055"/>
      <c r="J56" s="3055"/>
      <c r="K56" s="3055"/>
      <c r="L56" s="3055"/>
      <c r="M56" s="3056"/>
    </row>
    <row r="57" spans="1:13" ht="23.25" customHeight="1">
      <c r="A57" s="3224"/>
      <c r="B57" s="123" t="s">
        <v>98</v>
      </c>
      <c r="C57" s="3055" t="s">
        <v>99</v>
      </c>
      <c r="D57" s="3055"/>
      <c r="E57" s="3055"/>
      <c r="F57" s="3055"/>
      <c r="G57" s="3055"/>
      <c r="H57" s="3055"/>
      <c r="I57" s="3055"/>
      <c r="J57" s="3055"/>
      <c r="K57" s="3055"/>
      <c r="L57" s="3055"/>
      <c r="M57" s="3056"/>
    </row>
    <row r="58" spans="1:13" ht="23.25" customHeight="1" thickBot="1">
      <c r="A58" s="3224"/>
      <c r="B58" s="124" t="s">
        <v>12</v>
      </c>
      <c r="C58" s="3055" t="s">
        <v>252</v>
      </c>
      <c r="D58" s="3055"/>
      <c r="E58" s="3055"/>
      <c r="F58" s="3055"/>
      <c r="G58" s="3055"/>
      <c r="H58" s="3055"/>
      <c r="I58" s="3055"/>
      <c r="J58" s="3055"/>
      <c r="K58" s="3055"/>
      <c r="L58" s="3055"/>
      <c r="M58" s="3056"/>
    </row>
    <row r="59" spans="1:13" ht="23.25" customHeight="1" thickBot="1">
      <c r="A59" s="125" t="s">
        <v>100</v>
      </c>
      <c r="B59" s="126"/>
      <c r="C59" s="3229" t="s">
        <v>263</v>
      </c>
      <c r="D59" s="3089"/>
      <c r="E59" s="3089"/>
      <c r="F59" s="3089"/>
      <c r="G59" s="3089"/>
      <c r="H59" s="3089"/>
      <c r="I59" s="3089"/>
      <c r="J59" s="3089"/>
      <c r="K59" s="3089"/>
      <c r="L59" s="3089"/>
      <c r="M59" s="3090"/>
    </row>
  </sheetData>
  <mergeCells count="44">
    <mergeCell ref="A56:A58"/>
    <mergeCell ref="C56:M56"/>
    <mergeCell ref="C57:M57"/>
    <mergeCell ref="C58:M58"/>
    <mergeCell ref="C59:M59"/>
    <mergeCell ref="C46:M46"/>
    <mergeCell ref="A50:A55"/>
    <mergeCell ref="C50:M50"/>
    <mergeCell ref="C51:M51"/>
    <mergeCell ref="C52:M52"/>
    <mergeCell ref="C53:M53"/>
    <mergeCell ref="C54:M54"/>
    <mergeCell ref="C55:M55"/>
    <mergeCell ref="A14:A49"/>
    <mergeCell ref="C14:M14"/>
    <mergeCell ref="C15:M15"/>
    <mergeCell ref="B16:B21"/>
    <mergeCell ref="B22:B25"/>
    <mergeCell ref="C47:M47"/>
    <mergeCell ref="J27:L27"/>
    <mergeCell ref="B29:B31"/>
    <mergeCell ref="B32:B41"/>
    <mergeCell ref="F34:G34"/>
    <mergeCell ref="F40:G40"/>
    <mergeCell ref="H40:I40"/>
    <mergeCell ref="B42:B45"/>
    <mergeCell ref="F43:F44"/>
    <mergeCell ref="G43:G44"/>
    <mergeCell ref="I44:J44"/>
    <mergeCell ref="A2:A13"/>
    <mergeCell ref="C2:M2"/>
    <mergeCell ref="C3:M3"/>
    <mergeCell ref="C5:M5"/>
    <mergeCell ref="C6:M6"/>
    <mergeCell ref="B8:B10"/>
    <mergeCell ref="C9:D9"/>
    <mergeCell ref="F9:G9"/>
    <mergeCell ref="I9:J9"/>
    <mergeCell ref="C10:D10"/>
    <mergeCell ref="F10:G10"/>
    <mergeCell ref="I10:J10"/>
    <mergeCell ref="C11:M11"/>
    <mergeCell ref="C12:M12"/>
    <mergeCell ref="C13:M13"/>
  </mergeCells>
  <dataValidations count="1">
    <dataValidation allowBlank="1" sqref="A1:C1048576 N1:XFD1048576 D1:M11 D13:M13 D15:M1048576" xr:uid="{00000000-0002-0000-2100-000000000000}"/>
  </dataValidations>
  <hyperlinks>
    <hyperlink ref="C54" r:id="rId1"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FF"/>
  </sheetPr>
  <dimension ref="A1:M60"/>
  <sheetViews>
    <sheetView showGridLines="0" workbookViewId="0">
      <selection activeCell="B2" sqref="B2"/>
    </sheetView>
  </sheetViews>
  <sheetFormatPr baseColWidth="10" defaultColWidth="11.42578125" defaultRowHeight="15.75"/>
  <cols>
    <col min="1" max="1" width="21.42578125" style="2" customWidth="1"/>
    <col min="2" max="2" width="35.7109375" style="2" customWidth="1"/>
    <col min="3" max="13" width="14.28515625" style="2" customWidth="1"/>
    <col min="14" max="16384" width="11.42578125" style="2"/>
  </cols>
  <sheetData>
    <row r="1" spans="1:13" ht="22.5" customHeight="1" thickBot="1">
      <c r="A1" s="248"/>
      <c r="B1" s="3411" t="s">
        <v>556</v>
      </c>
      <c r="C1" s="3411"/>
      <c r="D1" s="3411"/>
      <c r="E1" s="3411"/>
      <c r="F1" s="3411"/>
      <c r="G1" s="3411"/>
      <c r="H1" s="3411"/>
      <c r="I1" s="3411"/>
      <c r="J1" s="3411"/>
      <c r="K1" s="3411"/>
      <c r="L1" s="3411"/>
      <c r="M1" s="3412"/>
    </row>
    <row r="2" spans="1:13" ht="45" customHeight="1">
      <c r="A2" s="3413" t="s">
        <v>0</v>
      </c>
      <c r="B2" s="272" t="s">
        <v>1</v>
      </c>
      <c r="C2" s="3124" t="s">
        <v>490</v>
      </c>
      <c r="D2" s="3125"/>
      <c r="E2" s="3125"/>
      <c r="F2" s="3125"/>
      <c r="G2" s="3125"/>
      <c r="H2" s="3125"/>
      <c r="I2" s="3125"/>
      <c r="J2" s="3125"/>
      <c r="K2" s="3125"/>
      <c r="L2" s="3125"/>
      <c r="M2" s="3126"/>
    </row>
    <row r="3" spans="1:13" ht="31.5">
      <c r="A3" s="3414"/>
      <c r="B3" s="251" t="s">
        <v>3</v>
      </c>
      <c r="C3" s="3194" t="s">
        <v>347</v>
      </c>
      <c r="D3" s="3195"/>
      <c r="E3" s="3195"/>
      <c r="F3" s="3195"/>
      <c r="G3" s="3195"/>
      <c r="H3" s="3195"/>
      <c r="I3" s="3195"/>
      <c r="J3" s="3195"/>
      <c r="K3" s="3195"/>
      <c r="L3" s="3195"/>
      <c r="M3" s="3196"/>
    </row>
    <row r="4" spans="1:13">
      <c r="A4" s="3414"/>
      <c r="B4" s="72" t="s">
        <v>5</v>
      </c>
      <c r="C4" s="120" t="s">
        <v>75</v>
      </c>
      <c r="D4" s="120"/>
      <c r="E4" s="120"/>
      <c r="F4" s="120"/>
      <c r="G4" s="120"/>
      <c r="H4" s="120"/>
      <c r="I4" s="120"/>
      <c r="J4" s="120"/>
      <c r="K4" s="120"/>
      <c r="L4" s="120"/>
      <c r="M4" s="121"/>
    </row>
    <row r="5" spans="1:13">
      <c r="A5" s="3414"/>
      <c r="B5" s="72" t="s">
        <v>7</v>
      </c>
      <c r="C5" s="120" t="s">
        <v>145</v>
      </c>
      <c r="D5" s="120"/>
      <c r="E5" s="120"/>
      <c r="F5" s="120"/>
      <c r="G5" s="120"/>
      <c r="H5" s="120"/>
      <c r="I5" s="120"/>
      <c r="J5" s="120"/>
      <c r="K5" s="120"/>
      <c r="L5" s="120"/>
      <c r="M5" s="121"/>
    </row>
    <row r="6" spans="1:13">
      <c r="A6" s="3414"/>
      <c r="B6" s="72" t="s">
        <v>9</v>
      </c>
      <c r="C6" s="120" t="s">
        <v>145</v>
      </c>
      <c r="D6" s="120"/>
      <c r="E6" s="120"/>
      <c r="F6" s="120"/>
      <c r="G6" s="120"/>
      <c r="H6" s="120"/>
      <c r="I6" s="120"/>
      <c r="J6" s="120"/>
      <c r="K6" s="120"/>
      <c r="L6" s="120"/>
      <c r="M6" s="121"/>
    </row>
    <row r="7" spans="1:13">
      <c r="A7" s="3414"/>
      <c r="B7" s="251" t="s">
        <v>11</v>
      </c>
      <c r="C7" s="135" t="s">
        <v>185</v>
      </c>
      <c r="D7" s="135"/>
      <c r="E7" s="135"/>
      <c r="F7" s="135"/>
      <c r="G7" s="69"/>
      <c r="H7" s="70" t="s">
        <v>12</v>
      </c>
      <c r="I7" s="139" t="s">
        <v>186</v>
      </c>
      <c r="J7" s="135"/>
      <c r="K7" s="135"/>
      <c r="L7" s="135"/>
      <c r="M7" s="140"/>
    </row>
    <row r="8" spans="1:13">
      <c r="A8" s="3414"/>
      <c r="B8" s="3046" t="s">
        <v>13</v>
      </c>
      <c r="C8" s="16"/>
      <c r="D8" s="13"/>
      <c r="E8" s="13"/>
      <c r="F8" s="13"/>
      <c r="G8" s="13"/>
      <c r="H8" s="13"/>
      <c r="I8" s="13"/>
      <c r="J8" s="13"/>
      <c r="K8" s="13"/>
      <c r="L8" s="11"/>
      <c r="M8" s="12"/>
    </row>
    <row r="9" spans="1:13">
      <c r="A9" s="3414"/>
      <c r="B9" s="3047"/>
      <c r="C9" s="3063" t="s">
        <v>397</v>
      </c>
      <c r="D9" s="3064"/>
      <c r="E9" s="252"/>
      <c r="F9" s="3064"/>
      <c r="G9" s="3064"/>
      <c r="H9" s="252"/>
      <c r="I9" s="3064"/>
      <c r="J9" s="3064"/>
      <c r="K9" s="252"/>
      <c r="M9" s="14"/>
    </row>
    <row r="10" spans="1:13">
      <c r="A10" s="3414"/>
      <c r="B10" s="3048"/>
      <c r="C10" s="3508" t="s">
        <v>17</v>
      </c>
      <c r="D10" s="3128"/>
      <c r="E10" s="252"/>
      <c r="F10" s="3128" t="s">
        <v>17</v>
      </c>
      <c r="G10" s="3128"/>
      <c r="H10" s="252"/>
      <c r="I10" s="3128" t="s">
        <v>17</v>
      </c>
      <c r="J10" s="3128"/>
      <c r="K10" s="252"/>
      <c r="M10" s="14"/>
    </row>
    <row r="11" spans="1:13" ht="92.25" customHeight="1">
      <c r="A11" s="3414"/>
      <c r="B11" s="251" t="s">
        <v>18</v>
      </c>
      <c r="C11" s="3065" t="s">
        <v>491</v>
      </c>
      <c r="D11" s="3066"/>
      <c r="E11" s="3066"/>
      <c r="F11" s="3066"/>
      <c r="G11" s="3066"/>
      <c r="H11" s="3066"/>
      <c r="I11" s="3066"/>
      <c r="J11" s="3066"/>
      <c r="K11" s="3066"/>
      <c r="L11" s="3066"/>
      <c r="M11" s="3067"/>
    </row>
    <row r="12" spans="1:13" ht="66" customHeight="1">
      <c r="A12" s="3414"/>
      <c r="B12" s="251" t="s">
        <v>136</v>
      </c>
      <c r="C12" s="3160" t="s">
        <v>492</v>
      </c>
      <c r="D12" s="3161"/>
      <c r="E12" s="3161"/>
      <c r="F12" s="3161"/>
      <c r="G12" s="3161"/>
      <c r="H12" s="3161"/>
      <c r="I12" s="3161"/>
      <c r="J12" s="3161"/>
      <c r="K12" s="3161"/>
      <c r="L12" s="3161"/>
      <c r="M12" s="3162"/>
    </row>
    <row r="13" spans="1:13" ht="47.25">
      <c r="A13" s="3414"/>
      <c r="B13" s="251" t="s">
        <v>19</v>
      </c>
      <c r="C13" s="3065" t="s">
        <v>350</v>
      </c>
      <c r="D13" s="3066"/>
      <c r="E13" s="3066"/>
      <c r="F13" s="3066"/>
      <c r="G13" s="3066"/>
      <c r="H13" s="3066"/>
      <c r="I13" s="3066"/>
      <c r="J13" s="3066"/>
      <c r="K13" s="3066"/>
      <c r="L13" s="3066"/>
      <c r="M13" s="3067"/>
    </row>
    <row r="14" spans="1:13" ht="66.75" customHeight="1" thickBot="1">
      <c r="A14" s="3415"/>
      <c r="B14" s="253" t="s">
        <v>21</v>
      </c>
      <c r="C14" s="3088" t="s">
        <v>493</v>
      </c>
      <c r="D14" s="3431"/>
      <c r="E14" s="3431"/>
      <c r="F14" s="3431"/>
      <c r="G14" s="3431"/>
      <c r="H14" s="3431"/>
      <c r="I14" s="3431"/>
      <c r="J14" s="3431"/>
      <c r="K14" s="3431"/>
      <c r="L14" s="3431"/>
      <c r="M14" s="3432"/>
    </row>
    <row r="15" spans="1:13" ht="15.75" customHeight="1">
      <c r="A15" s="3420" t="s">
        <v>22</v>
      </c>
      <c r="B15" s="72" t="s">
        <v>23</v>
      </c>
      <c r="C15" s="3124" t="s">
        <v>109</v>
      </c>
      <c r="D15" s="3125"/>
      <c r="E15" s="457"/>
      <c r="F15" s="457"/>
      <c r="G15" s="457"/>
      <c r="H15" s="457"/>
      <c r="I15" s="457"/>
      <c r="J15" s="457"/>
      <c r="K15" s="457"/>
      <c r="L15" s="457"/>
      <c r="M15" s="458"/>
    </row>
    <row r="16" spans="1:13" ht="74.25" customHeight="1">
      <c r="A16" s="3421"/>
      <c r="B16" s="251" t="s">
        <v>110</v>
      </c>
      <c r="C16" s="3065" t="s">
        <v>494</v>
      </c>
      <c r="D16" s="3066"/>
      <c r="E16" s="3066"/>
      <c r="F16" s="3066"/>
      <c r="G16" s="3066"/>
      <c r="H16" s="3066"/>
      <c r="I16" s="3066"/>
      <c r="J16" s="3066"/>
      <c r="K16" s="3066"/>
      <c r="L16" s="3066"/>
      <c r="M16" s="3067"/>
    </row>
    <row r="17" spans="1:13">
      <c r="A17" s="3421"/>
      <c r="B17" s="3046" t="s">
        <v>26</v>
      </c>
      <c r="C17" s="145"/>
      <c r="D17" s="466"/>
      <c r="E17" s="466"/>
      <c r="F17" s="466"/>
      <c r="G17" s="466"/>
      <c r="H17" s="466"/>
      <c r="I17" s="466"/>
      <c r="J17" s="466"/>
      <c r="K17" s="466"/>
      <c r="L17" s="466"/>
      <c r="M17" s="79"/>
    </row>
    <row r="18" spans="1:13">
      <c r="A18" s="3421"/>
      <c r="B18" s="3047"/>
      <c r="C18" s="146"/>
      <c r="D18" s="81"/>
      <c r="E18" s="82"/>
      <c r="F18" s="81"/>
      <c r="G18" s="82"/>
      <c r="H18" s="81"/>
      <c r="I18" s="82"/>
      <c r="J18" s="81"/>
      <c r="K18" s="82"/>
      <c r="L18" s="82"/>
      <c r="M18" s="83"/>
    </row>
    <row r="19" spans="1:13">
      <c r="A19" s="3421"/>
      <c r="B19" s="3047"/>
      <c r="C19" s="147" t="s">
        <v>27</v>
      </c>
      <c r="D19" s="148"/>
      <c r="E19" s="149" t="s">
        <v>28</v>
      </c>
      <c r="F19" s="148"/>
      <c r="G19" s="149" t="s">
        <v>29</v>
      </c>
      <c r="H19" s="148"/>
      <c r="I19" s="149" t="s">
        <v>30</v>
      </c>
      <c r="J19" s="148"/>
      <c r="K19" s="149" t="s">
        <v>31</v>
      </c>
      <c r="L19" s="262"/>
      <c r="M19" s="263"/>
    </row>
    <row r="20" spans="1:13">
      <c r="A20" s="3421"/>
      <c r="B20" s="3047"/>
      <c r="C20" s="147" t="s">
        <v>32</v>
      </c>
      <c r="D20" s="276"/>
      <c r="E20" s="149" t="s">
        <v>33</v>
      </c>
      <c r="F20" s="152"/>
      <c r="G20" s="149" t="s">
        <v>34</v>
      </c>
      <c r="H20" s="152"/>
      <c r="I20" s="149" t="s">
        <v>35</v>
      </c>
      <c r="J20" s="264" t="s">
        <v>77</v>
      </c>
      <c r="K20" s="149" t="s">
        <v>37</v>
      </c>
      <c r="L20" s="262"/>
      <c r="M20" s="263"/>
    </row>
    <row r="21" spans="1:13">
      <c r="A21" s="3421"/>
      <c r="B21" s="3047"/>
      <c r="C21" s="147" t="s">
        <v>38</v>
      </c>
      <c r="D21" s="152"/>
      <c r="E21" s="149" t="s">
        <v>39</v>
      </c>
      <c r="F21" s="447"/>
      <c r="G21" s="447"/>
      <c r="H21" s="447"/>
      <c r="I21" s="447"/>
      <c r="J21" s="447"/>
      <c r="K21" s="447"/>
      <c r="L21" s="447"/>
      <c r="M21" s="89"/>
    </row>
    <row r="22" spans="1:13">
      <c r="A22" s="3421"/>
      <c r="B22" s="3048"/>
      <c r="C22" s="154"/>
      <c r="D22" s="155"/>
      <c r="E22" s="155"/>
      <c r="F22" s="155"/>
      <c r="G22" s="155"/>
      <c r="H22" s="155"/>
      <c r="I22" s="155"/>
      <c r="J22" s="155"/>
      <c r="K22" s="155"/>
      <c r="L22" s="155"/>
      <c r="M22" s="156"/>
    </row>
    <row r="23" spans="1:13">
      <c r="A23" s="3421"/>
      <c r="B23" s="3046" t="s">
        <v>40</v>
      </c>
      <c r="C23" s="157"/>
      <c r="D23" s="158"/>
      <c r="E23" s="158"/>
      <c r="F23" s="158"/>
      <c r="G23" s="158"/>
      <c r="H23" s="158"/>
      <c r="I23" s="158"/>
      <c r="J23" s="158"/>
      <c r="K23" s="158"/>
      <c r="M23" s="14"/>
    </row>
    <row r="24" spans="1:13">
      <c r="A24" s="3421"/>
      <c r="B24" s="3047"/>
      <c r="C24" s="147" t="s">
        <v>41</v>
      </c>
      <c r="D24" s="264" t="s">
        <v>77</v>
      </c>
      <c r="E24" s="593"/>
      <c r="F24" s="149" t="s">
        <v>42</v>
      </c>
      <c r="G24" s="276"/>
      <c r="H24" s="593"/>
      <c r="I24" s="149" t="s">
        <v>43</v>
      </c>
      <c r="J24" s="264"/>
      <c r="K24" s="593"/>
      <c r="M24" s="14"/>
    </row>
    <row r="25" spans="1:13">
      <c r="A25" s="3421"/>
      <c r="B25" s="3047"/>
      <c r="C25" s="147" t="s">
        <v>44</v>
      </c>
      <c r="D25" s="37"/>
      <c r="F25" s="149" t="s">
        <v>45</v>
      </c>
      <c r="G25" s="152"/>
      <c r="I25" s="38"/>
      <c r="K25" s="252"/>
      <c r="M25" s="14"/>
    </row>
    <row r="26" spans="1:13">
      <c r="A26" s="3421"/>
      <c r="B26" s="3047"/>
      <c r="C26" s="159"/>
      <c r="D26" s="160"/>
      <c r="E26" s="160"/>
      <c r="F26" s="160"/>
      <c r="G26" s="160"/>
      <c r="H26" s="160"/>
      <c r="I26" s="160"/>
      <c r="J26" s="160"/>
      <c r="K26" s="160"/>
      <c r="L26" s="115"/>
      <c r="M26" s="143"/>
    </row>
    <row r="27" spans="1:13">
      <c r="A27" s="3421"/>
      <c r="B27" s="95" t="s">
        <v>46</v>
      </c>
      <c r="C27" s="592"/>
      <c r="D27" s="593"/>
      <c r="E27" s="593"/>
      <c r="F27" s="593"/>
      <c r="G27" s="593"/>
      <c r="H27" s="593"/>
      <c r="I27" s="593"/>
      <c r="J27" s="593"/>
      <c r="K27" s="593"/>
      <c r="L27" s="593"/>
      <c r="M27" s="594"/>
    </row>
    <row r="28" spans="1:13">
      <c r="A28" s="3421"/>
      <c r="B28" s="95"/>
      <c r="C28" s="164" t="s">
        <v>47</v>
      </c>
      <c r="D28" s="535">
        <v>0.1</v>
      </c>
      <c r="E28" s="593"/>
      <c r="F28" s="165" t="s">
        <v>48</v>
      </c>
      <c r="G28" s="152">
        <v>2017</v>
      </c>
      <c r="H28" s="593"/>
      <c r="I28" s="165" t="s">
        <v>50</v>
      </c>
      <c r="J28" s="3083" t="s">
        <v>495</v>
      </c>
      <c r="K28" s="3050"/>
      <c r="L28" s="269"/>
      <c r="M28" s="594"/>
    </row>
    <row r="29" spans="1:13">
      <c r="A29" s="3421"/>
      <c r="B29" s="72"/>
      <c r="C29" s="154"/>
      <c r="D29" s="155"/>
      <c r="E29" s="155"/>
      <c r="F29" s="155"/>
      <c r="G29" s="155"/>
      <c r="H29" s="155"/>
      <c r="I29" s="155"/>
      <c r="J29" s="155"/>
      <c r="K29" s="155"/>
      <c r="L29" s="155"/>
      <c r="M29" s="156"/>
    </row>
    <row r="30" spans="1:13">
      <c r="A30" s="3421"/>
      <c r="B30" s="3046" t="s">
        <v>53</v>
      </c>
      <c r="C30" s="166"/>
      <c r="D30" s="100"/>
      <c r="E30" s="100"/>
      <c r="F30" s="100"/>
      <c r="G30" s="100"/>
      <c r="H30" s="100"/>
      <c r="I30" s="100"/>
      <c r="J30" s="100"/>
      <c r="K30" s="100"/>
      <c r="M30" s="14"/>
    </row>
    <row r="31" spans="1:13">
      <c r="A31" s="3421"/>
      <c r="B31" s="3047"/>
      <c r="C31" s="592" t="s">
        <v>54</v>
      </c>
      <c r="D31" s="460">
        <v>2019</v>
      </c>
      <c r="E31" s="101"/>
      <c r="F31" s="593" t="s">
        <v>55</v>
      </c>
      <c r="G31" s="271" t="s">
        <v>196</v>
      </c>
      <c r="H31" s="101"/>
      <c r="I31" s="165"/>
      <c r="J31" s="101"/>
      <c r="K31" s="101"/>
      <c r="M31" s="14"/>
    </row>
    <row r="32" spans="1:13">
      <c r="A32" s="3421"/>
      <c r="B32" s="3048"/>
      <c r="C32" s="154"/>
      <c r="D32" s="102"/>
      <c r="E32" s="103"/>
      <c r="F32" s="155"/>
      <c r="G32" s="103"/>
      <c r="H32" s="103"/>
      <c r="I32" s="169"/>
      <c r="J32" s="103"/>
      <c r="K32" s="103"/>
      <c r="L32" s="115"/>
      <c r="M32" s="143"/>
    </row>
    <row r="33" spans="1:13">
      <c r="A33" s="3421"/>
      <c r="B33" s="3046" t="s">
        <v>56</v>
      </c>
      <c r="C33" s="536"/>
      <c r="D33" s="105"/>
      <c r="E33" s="105"/>
      <c r="F33" s="105"/>
      <c r="G33" s="105"/>
      <c r="H33" s="105"/>
      <c r="I33" s="105"/>
      <c r="J33" s="105"/>
      <c r="K33" s="105"/>
      <c r="L33" s="105"/>
      <c r="M33" s="106"/>
    </row>
    <row r="34" spans="1:13">
      <c r="A34" s="3421"/>
      <c r="B34" s="3047"/>
      <c r="C34" s="170"/>
      <c r="D34" s="461">
        <v>2018</v>
      </c>
      <c r="E34" s="461"/>
      <c r="F34" s="461">
        <v>2019</v>
      </c>
      <c r="G34" s="461"/>
      <c r="H34" s="108">
        <v>2020</v>
      </c>
      <c r="I34" s="108"/>
      <c r="J34" s="108">
        <v>2021</v>
      </c>
      <c r="K34" s="461"/>
      <c r="L34" s="461">
        <v>2022</v>
      </c>
      <c r="M34" s="106"/>
    </row>
    <row r="35" spans="1:13">
      <c r="A35" s="3421"/>
      <c r="B35" s="3047"/>
      <c r="C35" s="170"/>
      <c r="D35" s="274">
        <v>0.8</v>
      </c>
      <c r="E35" s="383"/>
      <c r="F35" s="274">
        <v>0.9</v>
      </c>
      <c r="G35" s="383"/>
      <c r="H35" s="274">
        <v>1</v>
      </c>
      <c r="I35" s="383"/>
      <c r="J35" s="274"/>
      <c r="K35" s="383"/>
      <c r="L35" s="274"/>
      <c r="M35" s="385"/>
    </row>
    <row r="36" spans="1:13">
      <c r="A36" s="3421"/>
      <c r="B36" s="3047"/>
      <c r="C36" s="170"/>
      <c r="D36" s="461">
        <v>2023</v>
      </c>
      <c r="E36" s="461"/>
      <c r="F36" s="461">
        <v>2024</v>
      </c>
      <c r="G36" s="461"/>
      <c r="H36" s="108">
        <v>2025</v>
      </c>
      <c r="I36" s="108"/>
      <c r="J36" s="108">
        <v>2026</v>
      </c>
      <c r="K36" s="461"/>
      <c r="L36" s="461">
        <v>2027</v>
      </c>
      <c r="M36" s="83"/>
    </row>
    <row r="37" spans="1:13">
      <c r="A37" s="3421"/>
      <c r="B37" s="3047"/>
      <c r="C37" s="170"/>
      <c r="D37" s="274"/>
      <c r="E37" s="383"/>
      <c r="F37" s="274"/>
      <c r="G37" s="383"/>
      <c r="H37" s="274"/>
      <c r="I37" s="383"/>
      <c r="J37" s="274"/>
      <c r="K37" s="383"/>
      <c r="L37" s="274"/>
      <c r="M37" s="385"/>
    </row>
    <row r="38" spans="1:13">
      <c r="A38" s="3421"/>
      <c r="B38" s="3047"/>
      <c r="C38" s="170"/>
      <c r="D38" s="461">
        <v>2028</v>
      </c>
      <c r="E38" s="461"/>
      <c r="F38" s="461">
        <v>2029</v>
      </c>
      <c r="G38" s="461"/>
      <c r="H38" s="108">
        <v>2030</v>
      </c>
      <c r="I38" s="108"/>
      <c r="J38" s="108">
        <v>2031</v>
      </c>
      <c r="K38" s="461"/>
      <c r="L38" s="461" t="s">
        <v>71</v>
      </c>
      <c r="M38" s="83"/>
    </row>
    <row r="39" spans="1:13">
      <c r="A39" s="3421"/>
      <c r="B39" s="3047"/>
      <c r="C39" s="170"/>
      <c r="D39" s="274"/>
      <c r="E39" s="383"/>
      <c r="F39" s="274"/>
      <c r="G39" s="383"/>
      <c r="H39" s="274"/>
      <c r="I39" s="383"/>
      <c r="J39" s="274"/>
      <c r="K39" s="383"/>
      <c r="L39" s="274"/>
      <c r="M39" s="385"/>
    </row>
    <row r="40" spans="1:13">
      <c r="A40" s="3421"/>
      <c r="B40" s="3047"/>
      <c r="C40" s="107"/>
      <c r="D40" s="109" t="s">
        <v>71</v>
      </c>
      <c r="E40" s="384"/>
      <c r="F40" s="109" t="s">
        <v>72</v>
      </c>
      <c r="G40" s="384"/>
      <c r="H40" s="109"/>
      <c r="I40" s="384"/>
      <c r="J40" s="109"/>
      <c r="K40" s="384"/>
      <c r="L40" s="109"/>
      <c r="M40" s="385"/>
    </row>
    <row r="41" spans="1:13">
      <c r="A41" s="3421"/>
      <c r="B41" s="3047"/>
      <c r="C41" s="107"/>
      <c r="D41" s="274"/>
      <c r="E41" s="383"/>
      <c r="F41" s="274">
        <v>1</v>
      </c>
      <c r="G41" s="384"/>
      <c r="H41" s="3132"/>
      <c r="I41" s="3132"/>
      <c r="J41" s="109"/>
      <c r="K41" s="384"/>
      <c r="L41" s="109"/>
      <c r="M41" s="385"/>
    </row>
    <row r="42" spans="1:13">
      <c r="A42" s="3421"/>
      <c r="B42" s="3047"/>
      <c r="C42" s="170"/>
      <c r="D42" s="109"/>
      <c r="E42" s="384"/>
      <c r="F42" s="109"/>
      <c r="G42" s="384"/>
      <c r="H42" s="109"/>
      <c r="I42" s="384"/>
      <c r="J42" s="109"/>
      <c r="K42" s="384"/>
      <c r="L42" s="109"/>
      <c r="M42" s="385"/>
    </row>
    <row r="43" spans="1:13">
      <c r="A43" s="3421"/>
      <c r="B43" s="3046" t="s">
        <v>73</v>
      </c>
      <c r="C43" s="157"/>
      <c r="D43" s="158"/>
      <c r="E43" s="158"/>
      <c r="F43" s="158"/>
      <c r="G43" s="158"/>
      <c r="H43" s="158"/>
      <c r="I43" s="158"/>
      <c r="J43" s="158"/>
      <c r="K43" s="158"/>
      <c r="M43" s="14"/>
    </row>
    <row r="44" spans="1:13">
      <c r="A44" s="3421"/>
      <c r="B44" s="3047"/>
      <c r="C44" s="53"/>
      <c r="D44" s="112" t="s">
        <v>74</v>
      </c>
      <c r="E44" s="113" t="s">
        <v>75</v>
      </c>
      <c r="F44" s="3423" t="s">
        <v>402</v>
      </c>
      <c r="G44" s="3424"/>
      <c r="H44" s="461"/>
      <c r="I44" s="454" t="s">
        <v>39</v>
      </c>
      <c r="J44" s="454"/>
      <c r="K44" s="454"/>
      <c r="M44" s="14"/>
    </row>
    <row r="45" spans="1:13">
      <c r="A45" s="3421"/>
      <c r="B45" s="3047"/>
      <c r="C45" s="53"/>
      <c r="D45" s="275" t="s">
        <v>77</v>
      </c>
      <c r="E45" s="387"/>
      <c r="F45" s="3423"/>
      <c r="G45" s="3424"/>
      <c r="H45" s="593"/>
      <c r="I45" s="3139" t="s">
        <v>133</v>
      </c>
      <c r="J45" s="3139"/>
      <c r="M45" s="14"/>
    </row>
    <row r="46" spans="1:13">
      <c r="A46" s="3421"/>
      <c r="B46" s="3048"/>
      <c r="C46" s="181"/>
      <c r="D46" s="115"/>
      <c r="E46" s="115"/>
      <c r="F46" s="115"/>
      <c r="G46" s="115"/>
      <c r="H46" s="115"/>
      <c r="I46" s="115"/>
      <c r="J46" s="115"/>
      <c r="K46" s="115"/>
      <c r="M46" s="14"/>
    </row>
    <row r="47" spans="1:13" ht="228" customHeight="1">
      <c r="A47" s="3421"/>
      <c r="B47" s="251" t="s">
        <v>78</v>
      </c>
      <c r="C47" s="3065" t="s">
        <v>496</v>
      </c>
      <c r="D47" s="3066"/>
      <c r="E47" s="3066"/>
      <c r="F47" s="3066"/>
      <c r="G47" s="3066"/>
      <c r="H47" s="3066"/>
      <c r="I47" s="3066"/>
      <c r="J47" s="3066"/>
      <c r="K47" s="3066"/>
      <c r="L47" s="3066"/>
      <c r="M47" s="3067"/>
    </row>
    <row r="48" spans="1:13">
      <c r="A48" s="3421"/>
      <c r="B48" s="251" t="s">
        <v>79</v>
      </c>
      <c r="C48" s="3065" t="s">
        <v>497</v>
      </c>
      <c r="D48" s="3066"/>
      <c r="E48" s="3066"/>
      <c r="F48" s="3066"/>
      <c r="G48" s="3066"/>
      <c r="H48" s="3066"/>
      <c r="I48" s="3066"/>
      <c r="J48" s="3066"/>
      <c r="K48" s="3066"/>
      <c r="L48" s="3066"/>
      <c r="M48" s="3067"/>
    </row>
    <row r="49" spans="1:13">
      <c r="A49" s="3421"/>
      <c r="B49" s="251" t="s">
        <v>80</v>
      </c>
      <c r="C49" s="3140">
        <v>15</v>
      </c>
      <c r="D49" s="3141"/>
      <c r="E49" s="3141"/>
      <c r="F49" s="3141"/>
      <c r="G49" s="3141"/>
      <c r="H49" s="3141"/>
      <c r="I49" s="3141"/>
      <c r="J49" s="3141"/>
      <c r="K49" s="3141"/>
      <c r="L49" s="3141"/>
      <c r="M49" s="3142"/>
    </row>
    <row r="50" spans="1:13" ht="16.5" thickBot="1">
      <c r="A50" s="3422"/>
      <c r="B50" s="537" t="s">
        <v>81</v>
      </c>
      <c r="C50" s="3088" t="s">
        <v>133</v>
      </c>
      <c r="D50" s="3431"/>
      <c r="E50" s="3431"/>
      <c r="F50" s="3431"/>
      <c r="G50" s="3431"/>
      <c r="H50" s="3431"/>
      <c r="I50" s="3431"/>
      <c r="J50" s="3431"/>
      <c r="K50" s="3431"/>
      <c r="L50" s="3431"/>
      <c r="M50" s="3432"/>
    </row>
    <row r="51" spans="1:13" ht="15.75" customHeight="1">
      <c r="A51" s="3513" t="s">
        <v>82</v>
      </c>
      <c r="B51" s="281" t="s">
        <v>83</v>
      </c>
      <c r="C51" s="3167" t="s">
        <v>498</v>
      </c>
      <c r="D51" s="3168"/>
      <c r="E51" s="3168"/>
      <c r="F51" s="3168"/>
      <c r="G51" s="3168"/>
      <c r="H51" s="3168"/>
      <c r="I51" s="3168"/>
      <c r="J51" s="3168"/>
      <c r="K51" s="3168"/>
      <c r="L51" s="3168"/>
      <c r="M51" s="3169"/>
    </row>
    <row r="52" spans="1:13" ht="15.75" customHeight="1">
      <c r="A52" s="3224"/>
      <c r="B52" s="119" t="s">
        <v>85</v>
      </c>
      <c r="C52" s="3054" t="s">
        <v>499</v>
      </c>
      <c r="D52" s="3055"/>
      <c r="E52" s="3055"/>
      <c r="F52" s="3055"/>
      <c r="G52" s="3055"/>
      <c r="H52" s="3055"/>
      <c r="I52" s="3055"/>
      <c r="J52" s="3055"/>
      <c r="K52" s="3055"/>
      <c r="L52" s="3055"/>
      <c r="M52" s="3056"/>
    </row>
    <row r="53" spans="1:13" ht="15.75" customHeight="1">
      <c r="A53" s="3224"/>
      <c r="B53" s="119" t="s">
        <v>87</v>
      </c>
      <c r="C53" s="3054" t="s">
        <v>187</v>
      </c>
      <c r="D53" s="3055"/>
      <c r="E53" s="3055"/>
      <c r="F53" s="3055"/>
      <c r="G53" s="3055"/>
      <c r="H53" s="3055"/>
      <c r="I53" s="3055"/>
      <c r="J53" s="3055"/>
      <c r="K53" s="3055"/>
      <c r="L53" s="3055"/>
      <c r="M53" s="3056"/>
    </row>
    <row r="54" spans="1:13" ht="15.75" customHeight="1">
      <c r="A54" s="3224"/>
      <c r="B54" s="122" t="s">
        <v>89</v>
      </c>
      <c r="C54" s="3054" t="s">
        <v>500</v>
      </c>
      <c r="D54" s="3055"/>
      <c r="E54" s="3055"/>
      <c r="F54" s="3055"/>
      <c r="G54" s="3055"/>
      <c r="H54" s="3055"/>
      <c r="I54" s="3055"/>
      <c r="J54" s="3055"/>
      <c r="K54" s="3055"/>
      <c r="L54" s="3055"/>
      <c r="M54" s="3056"/>
    </row>
    <row r="55" spans="1:13" ht="15.75" customHeight="1">
      <c r="A55" s="3224"/>
      <c r="B55" s="119" t="s">
        <v>91</v>
      </c>
      <c r="C55" s="3511" t="s">
        <v>501</v>
      </c>
      <c r="D55" s="3435"/>
      <c r="E55" s="3435"/>
      <c r="F55" s="3435"/>
      <c r="G55" s="3435"/>
      <c r="H55" s="3435"/>
      <c r="I55" s="3435"/>
      <c r="J55" s="3435"/>
      <c r="K55" s="3435"/>
      <c r="L55" s="3435"/>
      <c r="M55" s="3512"/>
    </row>
    <row r="56" spans="1:13" ht="16.5" thickBot="1">
      <c r="A56" s="3225"/>
      <c r="B56" s="284" t="s">
        <v>93</v>
      </c>
      <c r="C56" s="3154">
        <v>3387000</v>
      </c>
      <c r="D56" s="3155"/>
      <c r="E56" s="3155"/>
      <c r="F56" s="3155"/>
      <c r="G56" s="3155"/>
      <c r="H56" s="3155"/>
      <c r="I56" s="3155"/>
      <c r="J56" s="3155"/>
      <c r="K56" s="3155"/>
      <c r="L56" s="3155"/>
      <c r="M56" s="3156"/>
    </row>
    <row r="57" spans="1:13">
      <c r="A57" s="3223" t="s">
        <v>95</v>
      </c>
      <c r="B57" s="464" t="s">
        <v>96</v>
      </c>
      <c r="C57" s="3168" t="s">
        <v>204</v>
      </c>
      <c r="D57" s="3168"/>
      <c r="E57" s="3168"/>
      <c r="F57" s="3168"/>
      <c r="G57" s="3168"/>
      <c r="H57" s="3168"/>
      <c r="I57" s="3168"/>
      <c r="J57" s="3168"/>
      <c r="K57" s="3168"/>
      <c r="L57" s="3168"/>
      <c r="M57" s="3169"/>
    </row>
    <row r="58" spans="1:13">
      <c r="A58" s="3224"/>
      <c r="B58" s="123" t="s">
        <v>98</v>
      </c>
      <c r="C58" s="3055" t="s">
        <v>205</v>
      </c>
      <c r="D58" s="3055"/>
      <c r="E58" s="3055"/>
      <c r="F58" s="3055"/>
      <c r="G58" s="3055"/>
      <c r="H58" s="3055"/>
      <c r="I58" s="3055"/>
      <c r="J58" s="3055"/>
      <c r="K58" s="3055"/>
      <c r="L58" s="3055"/>
      <c r="M58" s="3056"/>
    </row>
    <row r="59" spans="1:13" ht="16.5" customHeight="1" thickBot="1">
      <c r="A59" s="3224"/>
      <c r="B59" s="465" t="s">
        <v>12</v>
      </c>
      <c r="C59" s="3154" t="s">
        <v>187</v>
      </c>
      <c r="D59" s="3155"/>
      <c r="E59" s="538"/>
      <c r="F59" s="538"/>
      <c r="G59" s="538"/>
      <c r="H59" s="538"/>
      <c r="I59" s="538"/>
      <c r="J59" s="538"/>
      <c r="K59" s="538"/>
      <c r="L59" s="538"/>
      <c r="M59" s="539"/>
    </row>
    <row r="60" spans="1:13" ht="16.5" thickBot="1">
      <c r="A60" s="125" t="s">
        <v>100</v>
      </c>
      <c r="B60" s="126"/>
      <c r="C60" s="3418"/>
      <c r="D60" s="3509"/>
      <c r="E60" s="3509"/>
      <c r="F60" s="3509"/>
      <c r="G60" s="3509"/>
      <c r="H60" s="3509"/>
      <c r="I60" s="3509"/>
      <c r="J60" s="3509"/>
      <c r="K60" s="3509"/>
      <c r="L60" s="3509"/>
      <c r="M60" s="3510"/>
    </row>
  </sheetData>
  <mergeCells count="44">
    <mergeCell ref="A57:A59"/>
    <mergeCell ref="C57:M57"/>
    <mergeCell ref="C58:M58"/>
    <mergeCell ref="C59:D59"/>
    <mergeCell ref="A51:A56"/>
    <mergeCell ref="C60:M60"/>
    <mergeCell ref="C47:M47"/>
    <mergeCell ref="C48:M48"/>
    <mergeCell ref="C49:M49"/>
    <mergeCell ref="C50:M50"/>
    <mergeCell ref="C51:M51"/>
    <mergeCell ref="C52:M52"/>
    <mergeCell ref="C53:M53"/>
    <mergeCell ref="C54:M54"/>
    <mergeCell ref="C55:M55"/>
    <mergeCell ref="C56:M56"/>
    <mergeCell ref="A15:A50"/>
    <mergeCell ref="C15:D15"/>
    <mergeCell ref="C16:M16"/>
    <mergeCell ref="B17:B22"/>
    <mergeCell ref="B23:B26"/>
    <mergeCell ref="J28:K28"/>
    <mergeCell ref="B30:B32"/>
    <mergeCell ref="B33:B42"/>
    <mergeCell ref="H41:I41"/>
    <mergeCell ref="B43:B46"/>
    <mergeCell ref="F44:F45"/>
    <mergeCell ref="G44:G45"/>
    <mergeCell ref="I45:J45"/>
    <mergeCell ref="B1:M1"/>
    <mergeCell ref="A2:A14"/>
    <mergeCell ref="C2:M2"/>
    <mergeCell ref="C3:M3"/>
    <mergeCell ref="B8:B10"/>
    <mergeCell ref="C9:D9"/>
    <mergeCell ref="F9:G9"/>
    <mergeCell ref="I9:J9"/>
    <mergeCell ref="C10:D10"/>
    <mergeCell ref="F10:G10"/>
    <mergeCell ref="I10:J10"/>
    <mergeCell ref="C11:M11"/>
    <mergeCell ref="C12:M12"/>
    <mergeCell ref="C13:M13"/>
    <mergeCell ref="C14:M14"/>
  </mergeCells>
  <dataValidations count="5">
    <dataValidation allowBlank="1" showInputMessage="1" showErrorMessage="1" prompt="Incluir una ficha por cada indicador, ya sea de producto o de resultado" sqref="B1" xr:uid="{00000000-0002-0000-2200-000000000000}"/>
    <dataValidation allowBlank="1" showInputMessage="1" showErrorMessage="1" prompt="Selecciones de la lista desplegable" sqref="B15" xr:uid="{00000000-0002-0000-2200-000001000000}"/>
    <dataValidation allowBlank="1" showInputMessage="1" showErrorMessage="1" prompt="Seleccione de la lista desplegable" sqref="B4 B7 H7" xr:uid="{00000000-0002-0000-2200-000002000000}"/>
    <dataValidation type="list" allowBlank="1" showInputMessage="1" showErrorMessage="1" sqref="I7" xr:uid="{00000000-0002-0000-2200-000003000000}">
      <formula1>INDIRECT(C7)</formula1>
    </dataValidation>
    <dataValidation allowBlank="1" sqref="D34:L34 D36:L36 D38:L38" xr:uid="{00000000-0002-0000-2200-000004000000}"/>
  </dataValidations>
  <hyperlinks>
    <hyperlink ref="C55" r:id="rId1" display="ivan.casas@gobiernobogota.gov.co"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8" tint="-0.249977111117893"/>
  </sheetPr>
  <dimension ref="A1:O64"/>
  <sheetViews>
    <sheetView showGridLines="0" workbookViewId="0">
      <selection activeCell="D17" sqref="D17"/>
    </sheetView>
  </sheetViews>
  <sheetFormatPr baseColWidth="10" defaultColWidth="11.42578125" defaultRowHeight="15"/>
  <cols>
    <col min="1" max="1" width="21.42578125" style="3" customWidth="1"/>
    <col min="2" max="2" width="37.140625" style="3" customWidth="1"/>
    <col min="3" max="13" width="14.28515625" style="3" customWidth="1"/>
    <col min="14" max="14" width="5.7109375" style="1848" customWidth="1"/>
    <col min="15" max="16384" width="11.42578125" style="1848"/>
  </cols>
  <sheetData>
    <row r="1" spans="1:15" ht="22.5" customHeight="1" thickBot="1">
      <c r="A1" s="1846"/>
      <c r="B1" s="1845" t="s">
        <v>565</v>
      </c>
      <c r="C1" s="1843"/>
      <c r="D1" s="1843"/>
      <c r="E1" s="1843"/>
      <c r="F1" s="1843"/>
      <c r="G1" s="1843"/>
      <c r="H1" s="1843"/>
      <c r="I1" s="1843"/>
      <c r="J1" s="1843"/>
      <c r="K1" s="1843"/>
      <c r="L1" s="1843"/>
      <c r="M1" s="1844"/>
      <c r="N1" s="1847"/>
      <c r="O1" s="1847"/>
    </row>
    <row r="2" spans="1:15" ht="22.5" customHeight="1">
      <c r="A2" s="3514" t="s">
        <v>0</v>
      </c>
      <c r="B2" s="1982" t="s">
        <v>1</v>
      </c>
      <c r="C2" s="3519" t="s">
        <v>2</v>
      </c>
      <c r="D2" s="3520"/>
      <c r="E2" s="3520"/>
      <c r="F2" s="3520"/>
      <c r="G2" s="3520"/>
      <c r="H2" s="3520"/>
      <c r="I2" s="3520"/>
      <c r="J2" s="3520"/>
      <c r="K2" s="3520"/>
      <c r="L2" s="3520"/>
      <c r="M2" s="3521"/>
      <c r="N2" s="1847"/>
      <c r="O2" s="1847"/>
    </row>
    <row r="3" spans="1:15" ht="45" customHeight="1">
      <c r="A3" s="3515"/>
      <c r="B3" s="5" t="s">
        <v>3</v>
      </c>
      <c r="C3" s="3114" t="s">
        <v>4</v>
      </c>
      <c r="D3" s="3115"/>
      <c r="E3" s="3115"/>
      <c r="F3" s="3115"/>
      <c r="G3" s="3115"/>
      <c r="H3" s="3115"/>
      <c r="I3" s="3115"/>
      <c r="J3" s="3115"/>
      <c r="K3" s="3115"/>
      <c r="L3" s="3115"/>
      <c r="M3" s="3116"/>
      <c r="N3" s="1847"/>
      <c r="O3" s="1847"/>
    </row>
    <row r="4" spans="1:15" s="714" customFormat="1" ht="22.5" customHeight="1">
      <c r="A4" s="3515"/>
      <c r="B4" s="717" t="s">
        <v>131</v>
      </c>
      <c r="C4" s="718" t="s">
        <v>75</v>
      </c>
      <c r="D4" s="719"/>
      <c r="E4" s="720"/>
      <c r="F4" s="2843" t="s">
        <v>1668</v>
      </c>
      <c r="G4" s="2888"/>
      <c r="H4" s="721"/>
      <c r="I4" s="722"/>
      <c r="J4" s="722"/>
      <c r="K4" s="722"/>
      <c r="L4" s="722"/>
      <c r="M4" s="1851"/>
    </row>
    <row r="5" spans="1:15" ht="22.5" customHeight="1">
      <c r="A5" s="3515"/>
      <c r="B5" s="15" t="s">
        <v>7</v>
      </c>
      <c r="C5" s="3114" t="s">
        <v>8</v>
      </c>
      <c r="D5" s="3115"/>
      <c r="E5" s="3115"/>
      <c r="F5" s="3115"/>
      <c r="G5" s="3115"/>
      <c r="H5" s="3115"/>
      <c r="I5" s="3115"/>
      <c r="J5" s="3115"/>
      <c r="K5" s="3115"/>
      <c r="L5" s="3115"/>
      <c r="M5" s="3116"/>
      <c r="N5" s="1847"/>
      <c r="O5" s="1847"/>
    </row>
    <row r="6" spans="1:15" ht="22.5" customHeight="1">
      <c r="A6" s="3515"/>
      <c r="B6" s="15" t="s">
        <v>9</v>
      </c>
      <c r="C6" s="3114" t="s">
        <v>10</v>
      </c>
      <c r="D6" s="3115"/>
      <c r="E6" s="3115"/>
      <c r="F6" s="3115"/>
      <c r="G6" s="3115"/>
      <c r="H6" s="3115"/>
      <c r="I6" s="3115"/>
      <c r="J6" s="3115"/>
      <c r="K6" s="3115"/>
      <c r="L6" s="3115"/>
      <c r="M6" s="3116"/>
      <c r="N6" s="1847"/>
      <c r="O6" s="1847"/>
    </row>
    <row r="7" spans="1:15" ht="22.5" customHeight="1">
      <c r="A7" s="3515"/>
      <c r="B7" s="5" t="s">
        <v>11</v>
      </c>
      <c r="C7" s="289" t="s">
        <v>213</v>
      </c>
      <c r="D7" s="9"/>
      <c r="E7" s="290"/>
      <c r="F7" s="290"/>
      <c r="G7" s="320"/>
      <c r="H7" s="10" t="s">
        <v>12</v>
      </c>
      <c r="I7" s="294" t="s">
        <v>107</v>
      </c>
      <c r="J7" s="917"/>
      <c r="K7" s="917"/>
      <c r="L7" s="917"/>
      <c r="M7" s="918"/>
      <c r="N7" s="1847"/>
      <c r="O7" s="1847"/>
    </row>
    <row r="8" spans="1:15" ht="15.75" customHeight="1">
      <c r="A8" s="3515"/>
      <c r="B8" s="3040" t="s">
        <v>13</v>
      </c>
      <c r="C8" s="518"/>
      <c r="D8" s="519"/>
      <c r="E8" s="519"/>
      <c r="F8" s="519"/>
      <c r="G8" s="519"/>
      <c r="H8" s="519"/>
      <c r="I8" s="519"/>
      <c r="J8" s="519"/>
      <c r="K8" s="519"/>
      <c r="L8" s="141"/>
      <c r="M8" s="142"/>
      <c r="N8" s="1847"/>
      <c r="O8" s="1847"/>
    </row>
    <row r="9" spans="1:15" ht="48" customHeight="1">
      <c r="A9" s="3515"/>
      <c r="B9" s="3041"/>
      <c r="C9" s="3516" t="s">
        <v>14</v>
      </c>
      <c r="D9" s="3517"/>
      <c r="E9" s="615"/>
      <c r="F9" s="3518" t="s">
        <v>15</v>
      </c>
      <c r="G9" s="3518"/>
      <c r="H9" s="252"/>
      <c r="I9" s="3064" t="s">
        <v>16</v>
      </c>
      <c r="J9" s="3064"/>
      <c r="K9" s="252"/>
      <c r="L9" s="2"/>
      <c r="M9" s="14"/>
      <c r="N9" s="1847"/>
      <c r="O9" s="1849"/>
    </row>
    <row r="10" spans="1:15" ht="15.75">
      <c r="A10" s="3515"/>
      <c r="B10" s="3042"/>
      <c r="C10" s="3480" t="s">
        <v>17</v>
      </c>
      <c r="D10" s="3481"/>
      <c r="E10" s="252"/>
      <c r="F10" s="3481" t="s">
        <v>17</v>
      </c>
      <c r="G10" s="3481"/>
      <c r="H10" s="252"/>
      <c r="I10" s="3481" t="s">
        <v>17</v>
      </c>
      <c r="J10" s="3481"/>
      <c r="K10" s="252"/>
      <c r="L10" s="2"/>
      <c r="M10" s="14"/>
      <c r="N10" s="1847"/>
      <c r="O10" s="1847"/>
    </row>
    <row r="11" spans="1:15" s="714" customFormat="1" ht="45" customHeight="1">
      <c r="A11" s="3515"/>
      <c r="B11" s="745" t="s">
        <v>136</v>
      </c>
      <c r="C11" s="3015" t="s">
        <v>2323</v>
      </c>
      <c r="D11" s="3016"/>
      <c r="E11" s="3016"/>
      <c r="F11" s="3016"/>
      <c r="G11" s="3016"/>
      <c r="H11" s="3016"/>
      <c r="I11" s="3016"/>
      <c r="J11" s="3016"/>
      <c r="K11" s="3016"/>
      <c r="L11" s="3016"/>
      <c r="M11" s="3017"/>
      <c r="O11" s="1864"/>
    </row>
    <row r="12" spans="1:15" ht="45" customHeight="1">
      <c r="A12" s="3515"/>
      <c r="B12" s="5" t="s">
        <v>18</v>
      </c>
      <c r="C12" s="3537" t="s">
        <v>1821</v>
      </c>
      <c r="D12" s="3538"/>
      <c r="E12" s="3538"/>
      <c r="F12" s="3538"/>
      <c r="G12" s="3538"/>
      <c r="H12" s="3538"/>
      <c r="I12" s="3538"/>
      <c r="J12" s="3538"/>
      <c r="K12" s="3538"/>
      <c r="L12" s="3538"/>
      <c r="M12" s="3539"/>
      <c r="N12" s="1847"/>
      <c r="O12" s="1847"/>
    </row>
    <row r="13" spans="1:15" ht="45" customHeight="1">
      <c r="A13" s="3515"/>
      <c r="B13" s="5" t="s">
        <v>19</v>
      </c>
      <c r="C13" s="3114" t="s">
        <v>20</v>
      </c>
      <c r="D13" s="3115"/>
      <c r="E13" s="3115"/>
      <c r="F13" s="3115"/>
      <c r="G13" s="3115"/>
      <c r="H13" s="3115"/>
      <c r="I13" s="3115"/>
      <c r="J13" s="3115"/>
      <c r="K13" s="3115"/>
      <c r="L13" s="3115"/>
      <c r="M13" s="3116"/>
      <c r="N13" s="1847"/>
      <c r="O13" s="1847"/>
    </row>
    <row r="14" spans="1:15" s="714" customFormat="1" ht="45" customHeight="1">
      <c r="A14" s="3515"/>
      <c r="B14" s="745" t="s">
        <v>140</v>
      </c>
      <c r="C14" s="3018" t="s">
        <v>219</v>
      </c>
      <c r="D14" s="2926"/>
      <c r="E14" s="742" t="s">
        <v>142</v>
      </c>
      <c r="F14" s="3019" t="s">
        <v>220</v>
      </c>
      <c r="G14" s="2862"/>
      <c r="H14" s="2862"/>
      <c r="I14" s="2862"/>
      <c r="J14" s="2862"/>
      <c r="K14" s="2862"/>
      <c r="L14" s="2862"/>
      <c r="M14" s="2863"/>
      <c r="O14" s="1864"/>
    </row>
    <row r="15" spans="1:15" ht="22.5" customHeight="1">
      <c r="A15" s="3522"/>
      <c r="B15" s="745" t="s">
        <v>144</v>
      </c>
      <c r="C15" s="3015" t="s">
        <v>582</v>
      </c>
      <c r="D15" s="3016"/>
      <c r="E15" s="3016"/>
      <c r="F15" s="3016"/>
      <c r="G15" s="3016"/>
      <c r="H15" s="3016"/>
      <c r="I15" s="3016"/>
      <c r="J15" s="3016"/>
      <c r="K15" s="3016"/>
      <c r="L15" s="3016"/>
      <c r="M15" s="3017"/>
      <c r="N15" s="1847"/>
      <c r="O15" s="1864"/>
    </row>
    <row r="16" spans="1:15" ht="22.5" customHeight="1">
      <c r="A16" s="3522"/>
      <c r="B16" s="5" t="s">
        <v>110</v>
      </c>
      <c r="C16" s="3238" t="s">
        <v>25</v>
      </c>
      <c r="D16" s="3239"/>
      <c r="E16" s="3239"/>
      <c r="F16" s="3239"/>
      <c r="G16" s="3239"/>
      <c r="H16" s="3239"/>
      <c r="I16" s="3239"/>
      <c r="J16" s="3239"/>
      <c r="K16" s="3239"/>
      <c r="L16" s="3239"/>
      <c r="M16" s="3240"/>
      <c r="N16" s="1847"/>
      <c r="O16" s="1847"/>
    </row>
    <row r="17" spans="1:15" ht="8.25" customHeight="1">
      <c r="A17" s="3522"/>
      <c r="B17" s="3040" t="s">
        <v>26</v>
      </c>
      <c r="C17" s="19"/>
      <c r="D17" s="20"/>
      <c r="E17" s="20"/>
      <c r="F17" s="20"/>
      <c r="G17" s="20"/>
      <c r="H17" s="20"/>
      <c r="I17" s="20"/>
      <c r="J17" s="20"/>
      <c r="K17" s="20"/>
      <c r="L17" s="20"/>
      <c r="M17" s="21"/>
      <c r="N17" s="1847"/>
      <c r="O17" s="1847"/>
    </row>
    <row r="18" spans="1:15" ht="8.25" customHeight="1">
      <c r="A18" s="3522"/>
      <c r="B18" s="3041"/>
      <c r="C18" s="22"/>
      <c r="D18" s="23"/>
      <c r="E18" s="24"/>
      <c r="F18" s="23"/>
      <c r="G18" s="24"/>
      <c r="H18" s="23"/>
      <c r="I18" s="24"/>
      <c r="J18" s="23"/>
      <c r="K18" s="24"/>
      <c r="L18" s="24"/>
      <c r="M18" s="25"/>
      <c r="N18" s="1847"/>
      <c r="O18" s="1847"/>
    </row>
    <row r="19" spans="1:15" ht="15.75">
      <c r="A19" s="3522"/>
      <c r="B19" s="3041"/>
      <c r="C19" s="26" t="s">
        <v>27</v>
      </c>
      <c r="D19" s="27"/>
      <c r="E19" s="28" t="s">
        <v>28</v>
      </c>
      <c r="F19" s="27"/>
      <c r="G19" s="28" t="s">
        <v>29</v>
      </c>
      <c r="H19" s="27"/>
      <c r="I19" s="28" t="s">
        <v>30</v>
      </c>
      <c r="J19" s="27"/>
      <c r="K19" s="755"/>
      <c r="L19" s="755"/>
      <c r="M19" s="25"/>
      <c r="N19" s="1847"/>
      <c r="O19" s="1847"/>
    </row>
    <row r="20" spans="1:15" ht="15.75">
      <c r="A20" s="3522"/>
      <c r="B20" s="3041"/>
      <c r="C20" s="26" t="s">
        <v>32</v>
      </c>
      <c r="D20" s="31"/>
      <c r="E20" s="28" t="s">
        <v>33</v>
      </c>
      <c r="F20" s="32"/>
      <c r="G20" s="28" t="s">
        <v>34</v>
      </c>
      <c r="H20" s="32"/>
      <c r="I20" s="755"/>
      <c r="J20" s="760"/>
      <c r="K20" s="755"/>
      <c r="L20" s="755"/>
      <c r="M20" s="25"/>
      <c r="N20" s="1847"/>
      <c r="O20" s="1847"/>
    </row>
    <row r="21" spans="1:15" ht="15.75">
      <c r="A21" s="3522"/>
      <c r="B21" s="3041"/>
      <c r="C21" s="753" t="s">
        <v>147</v>
      </c>
      <c r="D21" s="758"/>
      <c r="E21" s="755" t="s">
        <v>148</v>
      </c>
      <c r="F21" s="1867"/>
      <c r="G21" s="755"/>
      <c r="H21" s="760"/>
      <c r="I21" s="755"/>
      <c r="J21" s="760"/>
      <c r="K21" s="755"/>
      <c r="L21" s="760"/>
      <c r="M21" s="25"/>
      <c r="N21" s="1847"/>
      <c r="O21" s="1847"/>
    </row>
    <row r="22" spans="1:15" ht="15.75">
      <c r="A22" s="3522"/>
      <c r="B22" s="3041"/>
      <c r="C22" s="26" t="s">
        <v>38</v>
      </c>
      <c r="D22" s="32"/>
      <c r="E22" s="28" t="s">
        <v>39</v>
      </c>
      <c r="F22" s="2178" t="s">
        <v>35</v>
      </c>
      <c r="G22" s="71"/>
      <c r="H22" s="71"/>
      <c r="I22" s="71"/>
      <c r="J22" s="71"/>
      <c r="K22" s="71"/>
      <c r="L22" s="1866"/>
      <c r="M22" s="34"/>
      <c r="N22" s="1847"/>
      <c r="O22" s="1849"/>
    </row>
    <row r="23" spans="1:15" ht="15.75">
      <c r="A23" s="3522"/>
      <c r="B23" s="3042"/>
      <c r="C23" s="836"/>
      <c r="D23" s="318"/>
      <c r="E23" s="318"/>
      <c r="F23" s="318"/>
      <c r="G23" s="318"/>
      <c r="H23" s="318"/>
      <c r="I23" s="318"/>
      <c r="J23" s="318"/>
      <c r="K23" s="318"/>
      <c r="L23" s="318"/>
      <c r="M23" s="35"/>
      <c r="N23" s="1847"/>
      <c r="O23" s="1847"/>
    </row>
    <row r="24" spans="1:15" ht="15.95" customHeight="1">
      <c r="A24" s="3522"/>
      <c r="B24" s="3040" t="s">
        <v>40</v>
      </c>
      <c r="C24" s="36"/>
      <c r="D24" s="20"/>
      <c r="E24" s="20"/>
      <c r="F24" s="20"/>
      <c r="G24" s="20"/>
      <c r="H24" s="20"/>
      <c r="I24" s="20"/>
      <c r="J24" s="20"/>
      <c r="K24" s="20"/>
      <c r="L24" s="2"/>
      <c r="M24" s="14"/>
      <c r="N24" s="1847"/>
      <c r="O24" s="1847"/>
    </row>
    <row r="25" spans="1:15" ht="15.75">
      <c r="A25" s="3522"/>
      <c r="B25" s="3041"/>
      <c r="C25" s="26" t="s">
        <v>41</v>
      </c>
      <c r="D25" s="32"/>
      <c r="E25" s="315"/>
      <c r="F25" s="28" t="s">
        <v>42</v>
      </c>
      <c r="G25" s="31"/>
      <c r="H25" s="315"/>
      <c r="I25" s="28" t="s">
        <v>43</v>
      </c>
      <c r="J25" s="33" t="s">
        <v>36</v>
      </c>
      <c r="K25" s="315"/>
      <c r="L25" s="2"/>
      <c r="M25" s="14"/>
      <c r="N25" s="1847"/>
      <c r="O25" s="1847"/>
    </row>
    <row r="26" spans="1:15" ht="15.75">
      <c r="A26" s="3522"/>
      <c r="B26" s="3041"/>
      <c r="C26" s="26" t="s">
        <v>44</v>
      </c>
      <c r="D26" s="37"/>
      <c r="E26" s="2"/>
      <c r="F26" s="28" t="s">
        <v>45</v>
      </c>
      <c r="G26" s="32"/>
      <c r="H26" s="2"/>
      <c r="I26" s="38"/>
      <c r="J26" s="2"/>
      <c r="K26" s="252"/>
      <c r="L26" s="2"/>
      <c r="M26" s="14"/>
      <c r="N26" s="1847"/>
      <c r="O26" s="1847"/>
    </row>
    <row r="27" spans="1:15" ht="15.75">
      <c r="A27" s="3522"/>
      <c r="B27" s="3042"/>
      <c r="C27" s="39"/>
      <c r="D27" s="23"/>
      <c r="E27" s="23"/>
      <c r="F27" s="23"/>
      <c r="G27" s="23"/>
      <c r="H27" s="23"/>
      <c r="I27" s="23"/>
      <c r="J27" s="23"/>
      <c r="K27" s="23"/>
      <c r="L27" s="115"/>
      <c r="M27" s="143"/>
      <c r="N27" s="1847"/>
      <c r="O27" s="1847"/>
    </row>
    <row r="28" spans="1:15" ht="15.75">
      <c r="A28" s="3522"/>
      <c r="B28" s="3040" t="s">
        <v>46</v>
      </c>
      <c r="C28" s="41"/>
      <c r="D28" s="315"/>
      <c r="E28" s="315"/>
      <c r="F28" s="315"/>
      <c r="G28" s="315"/>
      <c r="H28" s="315"/>
      <c r="I28" s="315"/>
      <c r="J28" s="315"/>
      <c r="K28" s="315"/>
      <c r="L28" s="315"/>
      <c r="M28" s="42"/>
      <c r="N28" s="1847"/>
      <c r="O28" s="1847"/>
    </row>
    <row r="29" spans="1:15" ht="45" customHeight="1">
      <c r="A29" s="3522"/>
      <c r="B29" s="3041"/>
      <c r="C29" s="43" t="s">
        <v>47</v>
      </c>
      <c r="D29" s="31" t="s">
        <v>112</v>
      </c>
      <c r="E29" s="315"/>
      <c r="F29" s="44" t="s">
        <v>48</v>
      </c>
      <c r="G29" s="31" t="s">
        <v>49</v>
      </c>
      <c r="H29" s="315"/>
      <c r="I29" s="44" t="s">
        <v>50</v>
      </c>
      <c r="J29" s="3258" t="s">
        <v>51</v>
      </c>
      <c r="K29" s="3259"/>
      <c r="L29" s="3260"/>
      <c r="M29" s="42"/>
      <c r="N29" s="1847"/>
      <c r="O29" s="1847"/>
    </row>
    <row r="30" spans="1:15" ht="15.75">
      <c r="A30" s="3522"/>
      <c r="B30" s="3042"/>
      <c r="C30" s="3540" t="s">
        <v>52</v>
      </c>
      <c r="D30" s="3541"/>
      <c r="E30" s="3541"/>
      <c r="F30" s="3541"/>
      <c r="G30" s="3541"/>
      <c r="H30" s="318"/>
      <c r="I30" s="318"/>
      <c r="J30" s="318"/>
      <c r="K30" s="318"/>
      <c r="L30" s="318"/>
      <c r="M30" s="35"/>
      <c r="N30" s="1847"/>
      <c r="O30" s="1847"/>
    </row>
    <row r="31" spans="1:15" ht="15.95" customHeight="1">
      <c r="A31" s="3522"/>
      <c r="B31" s="3040" t="s">
        <v>53</v>
      </c>
      <c r="C31" s="46"/>
      <c r="D31" s="47"/>
      <c r="E31" s="47"/>
      <c r="F31" s="47"/>
      <c r="G31" s="47"/>
      <c r="H31" s="47"/>
      <c r="I31" s="47"/>
      <c r="J31" s="47"/>
      <c r="K31" s="47"/>
      <c r="L31" s="2"/>
      <c r="M31" s="14"/>
      <c r="N31" s="1847"/>
      <c r="O31" s="1847"/>
    </row>
    <row r="32" spans="1:15" ht="15.75">
      <c r="A32" s="3522"/>
      <c r="B32" s="3041"/>
      <c r="C32" s="41" t="s">
        <v>54</v>
      </c>
      <c r="D32" s="1816">
        <v>2023</v>
      </c>
      <c r="E32" s="48"/>
      <c r="F32" s="315" t="s">
        <v>55</v>
      </c>
      <c r="G32" s="1816">
        <v>2028</v>
      </c>
      <c r="H32" s="48"/>
      <c r="I32" s="44"/>
      <c r="J32" s="48"/>
      <c r="K32" s="48"/>
      <c r="L32" s="2"/>
      <c r="M32" s="14"/>
      <c r="N32" s="1847"/>
      <c r="O32" s="1847"/>
    </row>
    <row r="33" spans="1:15" ht="15.75">
      <c r="A33" s="3522"/>
      <c r="B33" s="3042"/>
      <c r="C33" s="836"/>
      <c r="D33" s="23"/>
      <c r="E33" s="49"/>
      <c r="F33" s="318"/>
      <c r="G33" s="49"/>
      <c r="H33" s="49"/>
      <c r="I33" s="50"/>
      <c r="J33" s="49"/>
      <c r="K33" s="49"/>
      <c r="L33" s="115"/>
      <c r="M33" s="143"/>
      <c r="N33" s="1847"/>
      <c r="O33" s="1847"/>
    </row>
    <row r="34" spans="1:15" ht="15.95" customHeight="1">
      <c r="A34" s="3522"/>
      <c r="B34" s="51" t="s">
        <v>56</v>
      </c>
      <c r="C34" s="61"/>
      <c r="D34" s="62"/>
      <c r="E34" s="62"/>
      <c r="F34" s="62"/>
      <c r="G34" s="62"/>
      <c r="H34" s="62"/>
      <c r="I34" s="62"/>
      <c r="J34" s="62"/>
      <c r="K34" s="62"/>
      <c r="L34" s="62"/>
      <c r="M34" s="63"/>
      <c r="N34" s="1847"/>
      <c r="O34" s="1847"/>
    </row>
    <row r="35" spans="1:15" ht="15.75">
      <c r="A35" s="3522"/>
      <c r="B35" s="1869"/>
      <c r="C35" s="26"/>
      <c r="D35" s="1983">
        <v>2018</v>
      </c>
      <c r="E35" s="1983"/>
      <c r="F35" s="1983">
        <v>2019</v>
      </c>
      <c r="G35" s="62"/>
      <c r="H35" s="1000">
        <v>2020</v>
      </c>
      <c r="I35" s="1000"/>
      <c r="J35" s="1000">
        <v>2021</v>
      </c>
      <c r="K35" s="62"/>
      <c r="L35" s="1983">
        <v>2022</v>
      </c>
      <c r="M35" s="63"/>
      <c r="N35" s="1847"/>
      <c r="O35" s="1868"/>
    </row>
    <row r="36" spans="1:15" ht="15.75">
      <c r="A36" s="3522"/>
      <c r="B36" s="40"/>
      <c r="C36" s="26"/>
      <c r="D36" s="52"/>
      <c r="E36" s="300"/>
      <c r="F36" s="52"/>
      <c r="G36" s="300"/>
      <c r="H36" s="52"/>
      <c r="I36" s="300"/>
      <c r="J36" s="52"/>
      <c r="K36" s="300"/>
      <c r="L36" s="52"/>
      <c r="M36" s="898"/>
      <c r="N36" s="1847"/>
      <c r="O36" s="1847"/>
    </row>
    <row r="37" spans="1:15" ht="15.75">
      <c r="A37" s="3522"/>
      <c r="B37" s="40"/>
      <c r="C37" s="26"/>
      <c r="D37" s="62">
        <v>2023</v>
      </c>
      <c r="E37" s="62"/>
      <c r="F37" s="62">
        <v>2024</v>
      </c>
      <c r="G37" s="62"/>
      <c r="H37" s="1000">
        <v>2025</v>
      </c>
      <c r="I37" s="1000"/>
      <c r="J37" s="1000">
        <v>2026</v>
      </c>
      <c r="K37" s="62"/>
      <c r="L37" s="62">
        <v>2027</v>
      </c>
      <c r="M37" s="25"/>
      <c r="N37" s="1847"/>
      <c r="O37" s="1847"/>
    </row>
    <row r="38" spans="1:15" ht="15.75">
      <c r="A38" s="3522"/>
      <c r="B38" s="40"/>
      <c r="C38" s="26"/>
      <c r="D38" s="314">
        <v>0.5</v>
      </c>
      <c r="E38" s="300"/>
      <c r="F38" s="314">
        <v>0.55000000000000004</v>
      </c>
      <c r="G38" s="300"/>
      <c r="H38" s="314">
        <v>0.6</v>
      </c>
      <c r="I38" s="300"/>
      <c r="J38" s="314">
        <v>0.75</v>
      </c>
      <c r="K38" s="300"/>
      <c r="L38" s="314">
        <v>0.9</v>
      </c>
      <c r="M38" s="898"/>
      <c r="N38" s="1847"/>
      <c r="O38" s="1847"/>
    </row>
    <row r="39" spans="1:15" ht="15.75">
      <c r="A39" s="3522"/>
      <c r="B39" s="40"/>
      <c r="C39" s="26"/>
      <c r="D39" s="62">
        <v>2028</v>
      </c>
      <c r="E39" s="62"/>
      <c r="F39" s="1984" t="s">
        <v>68</v>
      </c>
      <c r="G39" s="1984"/>
      <c r="H39" s="1985" t="s">
        <v>69</v>
      </c>
      <c r="I39" s="1985"/>
      <c r="J39" s="1985" t="s">
        <v>70</v>
      </c>
      <c r="K39" s="1984"/>
      <c r="L39" s="1984" t="s">
        <v>71</v>
      </c>
      <c r="M39" s="25"/>
      <c r="N39" s="1847"/>
      <c r="O39" s="1847"/>
    </row>
    <row r="40" spans="1:15" ht="15.75">
      <c r="A40" s="3522"/>
      <c r="B40" s="40"/>
      <c r="C40" s="26"/>
      <c r="D40" s="314">
        <v>0.9</v>
      </c>
      <c r="E40" s="300"/>
      <c r="F40" s="52"/>
      <c r="G40" s="300"/>
      <c r="H40" s="52"/>
      <c r="I40" s="300"/>
      <c r="J40" s="52"/>
      <c r="K40" s="300"/>
      <c r="L40" s="52"/>
      <c r="M40" s="898"/>
      <c r="N40" s="1847"/>
      <c r="O40" s="1847"/>
    </row>
    <row r="41" spans="1:15" ht="15.75">
      <c r="A41" s="3522"/>
      <c r="B41" s="40"/>
      <c r="C41" s="26"/>
      <c r="D41" s="1986" t="s">
        <v>71</v>
      </c>
      <c r="E41" s="45"/>
      <c r="F41" s="3115" t="s">
        <v>72</v>
      </c>
      <c r="G41" s="3115"/>
      <c r="H41" s="317"/>
      <c r="I41" s="317"/>
      <c r="J41" s="317"/>
      <c r="K41" s="317"/>
      <c r="L41" s="317"/>
      <c r="M41" s="899"/>
      <c r="N41" s="1847"/>
      <c r="O41" s="1847"/>
    </row>
    <row r="42" spans="1:15" ht="15.95" customHeight="1">
      <c r="A42" s="3522"/>
      <c r="B42" s="40"/>
      <c r="C42" s="26"/>
      <c r="D42" s="52"/>
      <c r="E42" s="300"/>
      <c r="F42" s="3527">
        <v>0.9</v>
      </c>
      <c r="G42" s="3528"/>
      <c r="H42" s="3529"/>
      <c r="I42" s="3530"/>
      <c r="J42" s="315"/>
      <c r="K42" s="315"/>
      <c r="L42" s="315"/>
      <c r="M42" s="42"/>
      <c r="N42" s="1847"/>
      <c r="O42" s="1847"/>
    </row>
    <row r="43" spans="1:15" ht="15.75">
      <c r="A43" s="3522"/>
      <c r="B43" s="40"/>
      <c r="C43" s="26"/>
      <c r="D43" s="45"/>
      <c r="E43" s="45"/>
      <c r="F43" s="45"/>
      <c r="G43" s="45"/>
      <c r="H43" s="318"/>
      <c r="I43" s="318"/>
      <c r="J43" s="318"/>
      <c r="K43" s="318"/>
      <c r="L43" s="318"/>
      <c r="M43" s="35"/>
      <c r="N43" s="1847"/>
      <c r="O43" s="1847"/>
    </row>
    <row r="44" spans="1:15" ht="15.95" customHeight="1">
      <c r="A44" s="3522"/>
      <c r="B44" s="3040" t="s">
        <v>73</v>
      </c>
      <c r="C44" s="36"/>
      <c r="D44" s="20"/>
      <c r="E44" s="20"/>
      <c r="F44" s="20"/>
      <c r="G44" s="20"/>
      <c r="H44" s="20"/>
      <c r="I44" s="20"/>
      <c r="J44" s="20"/>
      <c r="K44" s="20"/>
      <c r="L44" s="2"/>
      <c r="M44" s="14"/>
      <c r="N44" s="1847"/>
      <c r="O44" s="1847"/>
    </row>
    <row r="45" spans="1:15" s="714" customFormat="1" ht="15.75">
      <c r="A45" s="3522"/>
      <c r="B45" s="3041"/>
      <c r="C45" s="811"/>
      <c r="D45" s="812" t="s">
        <v>158</v>
      </c>
      <c r="E45" s="813" t="s">
        <v>75</v>
      </c>
      <c r="F45" s="2874" t="s">
        <v>76</v>
      </c>
      <c r="G45" s="2875"/>
      <c r="H45" s="2875"/>
      <c r="I45" s="2875"/>
      <c r="J45" s="2875"/>
      <c r="K45" s="755" t="s">
        <v>159</v>
      </c>
      <c r="L45" s="2867"/>
      <c r="M45" s="2868"/>
    </row>
    <row r="46" spans="1:15" s="714" customFormat="1" ht="15.75">
      <c r="A46" s="3522"/>
      <c r="B46" s="3041"/>
      <c r="C46" s="811"/>
      <c r="D46" s="816"/>
      <c r="E46" s="758" t="s">
        <v>36</v>
      </c>
      <c r="F46" s="2874"/>
      <c r="G46" s="2875"/>
      <c r="H46" s="2875"/>
      <c r="I46" s="2875"/>
      <c r="J46" s="2875"/>
      <c r="K46" s="732"/>
      <c r="L46" s="2869"/>
      <c r="M46" s="2870"/>
    </row>
    <row r="47" spans="1:15" ht="15.75">
      <c r="A47" s="3522"/>
      <c r="B47" s="3042"/>
      <c r="C47" s="53"/>
      <c r="D47" s="2"/>
      <c r="E47" s="2"/>
      <c r="F47" s="2"/>
      <c r="G47" s="2"/>
      <c r="H47" s="2"/>
      <c r="I47" s="2"/>
      <c r="J47" s="2"/>
      <c r="K47" s="2"/>
      <c r="L47" s="2"/>
      <c r="M47" s="14"/>
      <c r="N47" s="1847"/>
      <c r="O47" s="1847"/>
    </row>
    <row r="48" spans="1:15" ht="279" customHeight="1">
      <c r="A48" s="3522"/>
      <c r="B48" s="5" t="s">
        <v>78</v>
      </c>
      <c r="C48" s="3115" t="s">
        <v>1823</v>
      </c>
      <c r="D48" s="3115"/>
      <c r="E48" s="3115"/>
      <c r="F48" s="3115"/>
      <c r="G48" s="3115"/>
      <c r="H48" s="3115"/>
      <c r="I48" s="3115"/>
      <c r="J48" s="3115"/>
      <c r="K48" s="3115"/>
      <c r="L48" s="3115"/>
      <c r="M48" s="3116"/>
      <c r="N48" s="1847"/>
    </row>
    <row r="49" spans="1:15" ht="62.25" customHeight="1">
      <c r="A49" s="3522"/>
      <c r="B49" s="51" t="s">
        <v>79</v>
      </c>
      <c r="C49" s="3524" t="s">
        <v>1815</v>
      </c>
      <c r="D49" s="3525"/>
      <c r="E49" s="3525"/>
      <c r="F49" s="3525"/>
      <c r="G49" s="3525"/>
      <c r="H49" s="3525"/>
      <c r="I49" s="3525"/>
      <c r="J49" s="3525"/>
      <c r="K49" s="3525"/>
      <c r="L49" s="3525"/>
      <c r="M49" s="3526"/>
      <c r="N49" s="1847"/>
      <c r="O49" s="1847"/>
    </row>
    <row r="50" spans="1:15" ht="22.5" customHeight="1">
      <c r="A50" s="3522"/>
      <c r="B50" s="5" t="s">
        <v>80</v>
      </c>
      <c r="C50" s="3114">
        <v>270</v>
      </c>
      <c r="D50" s="3115"/>
      <c r="E50" s="3115"/>
      <c r="F50" s="3115"/>
      <c r="G50" s="3115"/>
      <c r="H50" s="3115"/>
      <c r="I50" s="3115"/>
      <c r="J50" s="3115"/>
      <c r="K50" s="3115"/>
      <c r="L50" s="3115"/>
      <c r="M50" s="3116"/>
      <c r="N50" s="1847"/>
      <c r="O50" s="1847"/>
    </row>
    <row r="51" spans="1:15" ht="22.5" customHeight="1">
      <c r="A51" s="3523"/>
      <c r="B51" s="5" t="s">
        <v>81</v>
      </c>
      <c r="C51" s="903">
        <v>45138</v>
      </c>
      <c r="D51" s="7"/>
      <c r="E51" s="7"/>
      <c r="F51" s="7"/>
      <c r="G51" s="7"/>
      <c r="H51" s="7"/>
      <c r="I51" s="7"/>
      <c r="J51" s="7"/>
      <c r="K51" s="7"/>
      <c r="L51" s="7"/>
      <c r="M51" s="8"/>
      <c r="N51" s="1847"/>
      <c r="O51" s="1847"/>
    </row>
    <row r="52" spans="1:15" ht="22.5" customHeight="1">
      <c r="A52" s="3514" t="s">
        <v>82</v>
      </c>
      <c r="B52" s="57" t="s">
        <v>83</v>
      </c>
      <c r="C52" s="3114" t="s">
        <v>84</v>
      </c>
      <c r="D52" s="3115"/>
      <c r="E52" s="3115"/>
      <c r="F52" s="3115"/>
      <c r="G52" s="3115"/>
      <c r="H52" s="3115"/>
      <c r="I52" s="3115"/>
      <c r="J52" s="3115"/>
      <c r="K52" s="3115"/>
      <c r="L52" s="3115"/>
      <c r="M52" s="3116"/>
      <c r="N52" s="1847"/>
      <c r="O52" s="3532"/>
    </row>
    <row r="53" spans="1:15" ht="22.5" customHeight="1">
      <c r="A53" s="3515"/>
      <c r="B53" s="57" t="s">
        <v>85</v>
      </c>
      <c r="C53" s="3114" t="s">
        <v>86</v>
      </c>
      <c r="D53" s="3115"/>
      <c r="E53" s="3115"/>
      <c r="F53" s="3115"/>
      <c r="G53" s="3115"/>
      <c r="H53" s="3115"/>
      <c r="I53" s="3115"/>
      <c r="J53" s="3115"/>
      <c r="K53" s="3115"/>
      <c r="L53" s="3115"/>
      <c r="M53" s="3116"/>
      <c r="N53" s="1847"/>
      <c r="O53" s="3532"/>
    </row>
    <row r="54" spans="1:15" ht="22.5" customHeight="1">
      <c r="A54" s="3515"/>
      <c r="B54" s="57" t="s">
        <v>87</v>
      </c>
      <c r="C54" s="3114" t="s">
        <v>88</v>
      </c>
      <c r="D54" s="3115"/>
      <c r="E54" s="3115"/>
      <c r="F54" s="3115"/>
      <c r="G54" s="3115"/>
      <c r="H54" s="3115"/>
      <c r="I54" s="3115"/>
      <c r="J54" s="3115"/>
      <c r="K54" s="3115"/>
      <c r="L54" s="3115"/>
      <c r="M54" s="3116"/>
      <c r="N54" s="1847"/>
      <c r="O54" s="3532"/>
    </row>
    <row r="55" spans="1:15" ht="22.5" customHeight="1">
      <c r="A55" s="3515"/>
      <c r="B55" s="58" t="s">
        <v>89</v>
      </c>
      <c r="C55" s="3114" t="s">
        <v>90</v>
      </c>
      <c r="D55" s="3115"/>
      <c r="E55" s="3115"/>
      <c r="F55" s="3115"/>
      <c r="G55" s="3115"/>
      <c r="H55" s="3115"/>
      <c r="I55" s="3115"/>
      <c r="J55" s="3115"/>
      <c r="K55" s="3115"/>
      <c r="L55" s="3115"/>
      <c r="M55" s="3116"/>
      <c r="N55" s="1847"/>
      <c r="O55" s="3532"/>
    </row>
    <row r="56" spans="1:15" ht="22.5" customHeight="1">
      <c r="A56" s="3515"/>
      <c r="B56" s="57" t="s">
        <v>91</v>
      </c>
      <c r="C56" s="3114" t="s">
        <v>92</v>
      </c>
      <c r="D56" s="3115"/>
      <c r="E56" s="3115"/>
      <c r="F56" s="3115"/>
      <c r="G56" s="3115"/>
      <c r="H56" s="3115"/>
      <c r="I56" s="3115"/>
      <c r="J56" s="3115"/>
      <c r="K56" s="3115"/>
      <c r="L56" s="3115"/>
      <c r="M56" s="3116"/>
      <c r="N56" s="1847"/>
      <c r="O56" s="3532"/>
    </row>
    <row r="57" spans="1:15" ht="22.5" customHeight="1">
      <c r="A57" s="3531"/>
      <c r="B57" s="57" t="s">
        <v>93</v>
      </c>
      <c r="C57" s="3114" t="s">
        <v>94</v>
      </c>
      <c r="D57" s="3115"/>
      <c r="E57" s="3115"/>
      <c r="F57" s="3115"/>
      <c r="G57" s="3115"/>
      <c r="H57" s="3115"/>
      <c r="I57" s="3115"/>
      <c r="J57" s="3115"/>
      <c r="K57" s="3115"/>
      <c r="L57" s="3115"/>
      <c r="M57" s="3116"/>
      <c r="N57" s="1847"/>
      <c r="O57" s="3532"/>
    </row>
    <row r="58" spans="1:15" ht="22.5" customHeight="1">
      <c r="A58" s="3514" t="s">
        <v>95</v>
      </c>
      <c r="B58" s="59" t="s">
        <v>96</v>
      </c>
      <c r="C58" s="3114" t="s">
        <v>97</v>
      </c>
      <c r="D58" s="3115"/>
      <c r="E58" s="3115"/>
      <c r="F58" s="3115"/>
      <c r="G58" s="3115"/>
      <c r="H58" s="3115"/>
      <c r="I58" s="3115"/>
      <c r="J58" s="3115"/>
      <c r="K58" s="3115"/>
      <c r="L58" s="3115"/>
      <c r="M58" s="3116"/>
      <c r="N58" s="1847"/>
      <c r="O58" s="1847"/>
    </row>
    <row r="59" spans="1:15" ht="22.5" customHeight="1">
      <c r="A59" s="3515"/>
      <c r="B59" s="59" t="s">
        <v>98</v>
      </c>
      <c r="C59" s="3114" t="s">
        <v>99</v>
      </c>
      <c r="D59" s="3115"/>
      <c r="E59" s="3115"/>
      <c r="F59" s="3115"/>
      <c r="G59" s="3115"/>
      <c r="H59" s="3115"/>
      <c r="I59" s="3115"/>
      <c r="J59" s="3115"/>
      <c r="K59" s="3115"/>
      <c r="L59" s="3115"/>
      <c r="M59" s="3116"/>
      <c r="N59" s="1847"/>
    </row>
    <row r="60" spans="1:15" ht="22.5" customHeight="1" thickBot="1">
      <c r="A60" s="3533"/>
      <c r="B60" s="60" t="s">
        <v>12</v>
      </c>
      <c r="C60" s="3114" t="s">
        <v>88</v>
      </c>
      <c r="D60" s="3115"/>
      <c r="E60" s="3115"/>
      <c r="F60" s="3115"/>
      <c r="G60" s="3115"/>
      <c r="H60" s="3115"/>
      <c r="I60" s="3115"/>
      <c r="J60" s="3115"/>
      <c r="K60" s="3115"/>
      <c r="L60" s="3115"/>
      <c r="M60" s="3116"/>
      <c r="N60" s="1847"/>
    </row>
    <row r="61" spans="1:15" ht="22.5" customHeight="1" thickBot="1">
      <c r="A61" s="1872" t="s">
        <v>100</v>
      </c>
      <c r="B61" s="1873"/>
      <c r="C61" s="3534"/>
      <c r="D61" s="3535"/>
      <c r="E61" s="3535"/>
      <c r="F61" s="3535"/>
      <c r="G61" s="3535"/>
      <c r="H61" s="3535"/>
      <c r="I61" s="3535"/>
      <c r="J61" s="3535"/>
      <c r="K61" s="3535"/>
      <c r="L61" s="3535"/>
      <c r="M61" s="3536"/>
      <c r="N61" s="1847"/>
    </row>
    <row r="62" spans="1:15" ht="15.75">
      <c r="A62" s="2"/>
      <c r="B62" s="64"/>
      <c r="C62" s="2"/>
      <c r="D62" s="2"/>
      <c r="E62" s="2"/>
      <c r="F62" s="2"/>
      <c r="G62" s="2"/>
      <c r="H62" s="2"/>
      <c r="I62" s="2"/>
      <c r="J62" s="2"/>
      <c r="K62" s="2"/>
      <c r="L62" s="2"/>
      <c r="M62" s="2"/>
      <c r="N62" s="1847"/>
    </row>
    <row r="63" spans="1:15" ht="32.1" customHeight="1"/>
    <row r="64" spans="1:15" ht="15.75">
      <c r="A64" s="2"/>
      <c r="B64" s="64"/>
      <c r="C64" s="2"/>
      <c r="D64" s="2"/>
      <c r="E64" s="2"/>
      <c r="F64" s="2"/>
      <c r="G64" s="2"/>
      <c r="H64" s="2"/>
      <c r="I64" s="2"/>
      <c r="J64" s="2"/>
      <c r="K64" s="2"/>
      <c r="L64" s="2"/>
      <c r="M64" s="2"/>
      <c r="N64" s="1847"/>
    </row>
  </sheetData>
  <mergeCells count="50">
    <mergeCell ref="L45:M46"/>
    <mergeCell ref="C10:D10"/>
    <mergeCell ref="F10:G10"/>
    <mergeCell ref="I10:J10"/>
    <mergeCell ref="C12:M12"/>
    <mergeCell ref="C15:M15"/>
    <mergeCell ref="C30:G30"/>
    <mergeCell ref="C13:M13"/>
    <mergeCell ref="A58:A60"/>
    <mergeCell ref="C58:M58"/>
    <mergeCell ref="C59:M59"/>
    <mergeCell ref="C60:M60"/>
    <mergeCell ref="C61:M61"/>
    <mergeCell ref="A52:A57"/>
    <mergeCell ref="C52:M52"/>
    <mergeCell ref="O52:O57"/>
    <mergeCell ref="C53:M53"/>
    <mergeCell ref="C54:M54"/>
    <mergeCell ref="C55:M55"/>
    <mergeCell ref="C56:M56"/>
    <mergeCell ref="C57:M57"/>
    <mergeCell ref="A15:A51"/>
    <mergeCell ref="C16:M16"/>
    <mergeCell ref="B17:B23"/>
    <mergeCell ref="B24:B27"/>
    <mergeCell ref="F41:G41"/>
    <mergeCell ref="C50:M50"/>
    <mergeCell ref="C49:M49"/>
    <mergeCell ref="C48:M48"/>
    <mergeCell ref="B28:B30"/>
    <mergeCell ref="J29:L29"/>
    <mergeCell ref="B31:B33"/>
    <mergeCell ref="F42:G42"/>
    <mergeCell ref="H42:I42"/>
    <mergeCell ref="B44:B47"/>
    <mergeCell ref="F45:F46"/>
    <mergeCell ref="G45:J46"/>
    <mergeCell ref="A2:A14"/>
    <mergeCell ref="C3:M3"/>
    <mergeCell ref="C5:M5"/>
    <mergeCell ref="C6:M6"/>
    <mergeCell ref="B8:B10"/>
    <mergeCell ref="C9:D9"/>
    <mergeCell ref="F9:G9"/>
    <mergeCell ref="I9:J9"/>
    <mergeCell ref="C2:M2"/>
    <mergeCell ref="F4:G4"/>
    <mergeCell ref="C11:M11"/>
    <mergeCell ref="C14:D14"/>
    <mergeCell ref="F14:M14"/>
  </mergeCells>
  <dataValidations xWindow="836" yWindow="371" count="5">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300-000000000000}"/>
    <dataValidation allowBlank="1" showInputMessage="1" showErrorMessage="1" prompt="Seleccione de la lista desplegable" sqref="B4" xr:uid="{00000000-0002-0000-2300-000001000000}"/>
    <dataValidation allowBlank="1" showInputMessage="1" showErrorMessage="1" prompt="Identifique la meta ODS a que le apunta el indicador de producto. Seleccione de la lista desplegable." sqref="E14" xr:uid="{00000000-0002-0000-2300-000002000000}"/>
    <dataValidation allowBlank="1" showInputMessage="1" showErrorMessage="1" prompt="Identifique el ODS a que le apunta el indicador de producto. Seleccione de la lista desplegable._x000a_" sqref="B14" xr:uid="{00000000-0002-0000-23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2300-000004000000}"/>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836" yWindow="371" count="3">
        <x14:dataValidation type="list" allowBlank="1" showInputMessage="1" showErrorMessage="1" xr:uid="{00000000-0002-0000-2300-000005000000}">
          <x14:formula1>
            <xm:f>Desplegables!$L$24:$L$39</xm:f>
          </x14:formula1>
          <xm:sqref>C14:D14</xm:sqref>
        </x14:dataValidation>
        <x14:dataValidation type="list" allowBlank="1" showInputMessage="1" showErrorMessage="1" xr:uid="{00000000-0002-0000-2300-000006000000}">
          <x14:formula1>
            <xm:f>Desplegables!$B$45:$B$46</xm:f>
          </x14:formula1>
          <xm:sqref>C4</xm:sqref>
        </x14:dataValidation>
        <x14:dataValidation type="list" allowBlank="1" showInputMessage="1" showErrorMessage="1" xr:uid="{00000000-0002-0000-2300-000007000000}">
          <x14:formula1>
            <xm:f>Desplegables!$B$50:$B$52</xm:f>
          </x14:formula1>
          <xm:sqref>G45:J46</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8" tint="0.59999389629810485"/>
  </sheetPr>
  <dimension ref="A1:S61"/>
  <sheetViews>
    <sheetView showGridLines="0" workbookViewId="0">
      <selection activeCell="B12" sqref="B12"/>
    </sheetView>
  </sheetViews>
  <sheetFormatPr baseColWidth="10" defaultColWidth="11.42578125" defaultRowHeight="15.75"/>
  <cols>
    <col min="1" max="1" width="21.42578125" style="2" customWidth="1"/>
    <col min="2" max="2" width="35.7109375" style="64" customWidth="1"/>
    <col min="3" max="13" width="14.28515625" style="2" customWidth="1"/>
    <col min="14" max="17" width="11.42578125" style="2" hidden="1" customWidth="1"/>
    <col min="18" max="16384" width="11.42578125" style="2"/>
  </cols>
  <sheetData>
    <row r="1" spans="1:19" ht="22.5" customHeight="1" thickBot="1">
      <c r="A1" s="2135"/>
      <c r="B1" s="2136" t="s">
        <v>574</v>
      </c>
      <c r="C1" s="2137"/>
      <c r="D1" s="2137"/>
      <c r="E1" s="2137"/>
      <c r="F1" s="2137"/>
      <c r="G1" s="2137"/>
      <c r="H1" s="2137"/>
      <c r="I1" s="2137"/>
      <c r="J1" s="2137"/>
      <c r="K1" s="2137"/>
      <c r="L1" s="2137"/>
      <c r="M1" s="2138"/>
    </row>
    <row r="2" spans="1:19" ht="22.5" customHeight="1">
      <c r="A2" s="3394" t="s">
        <v>0</v>
      </c>
      <c r="B2" s="272" t="s">
        <v>1</v>
      </c>
      <c r="C2" s="3065" t="s">
        <v>503</v>
      </c>
      <c r="D2" s="3066"/>
      <c r="E2" s="3066"/>
      <c r="F2" s="3066"/>
      <c r="G2" s="3066"/>
      <c r="H2" s="3066"/>
      <c r="I2" s="3066"/>
      <c r="J2" s="3066"/>
      <c r="K2" s="3066"/>
      <c r="L2" s="3066"/>
      <c r="M2" s="3067"/>
    </row>
    <row r="3" spans="1:19" ht="45" customHeight="1">
      <c r="A3" s="3122"/>
      <c r="B3" s="251" t="s">
        <v>3</v>
      </c>
      <c r="C3" s="3054" t="s">
        <v>102</v>
      </c>
      <c r="D3" s="3055"/>
      <c r="E3" s="3055"/>
      <c r="F3" s="3055"/>
      <c r="G3" s="3055"/>
      <c r="H3" s="3055"/>
      <c r="I3" s="3055"/>
      <c r="J3" s="3055"/>
      <c r="K3" s="3055"/>
      <c r="L3" s="3055"/>
      <c r="M3" s="3056"/>
    </row>
    <row r="4" spans="1:19" s="714" customFormat="1" ht="22.5" customHeight="1">
      <c r="A4" s="3122"/>
      <c r="B4" s="717" t="s">
        <v>131</v>
      </c>
      <c r="C4" s="2172" t="s">
        <v>158</v>
      </c>
      <c r="D4" s="719"/>
      <c r="E4" s="720"/>
      <c r="F4" s="2843" t="s">
        <v>1668</v>
      </c>
      <c r="G4" s="2888"/>
      <c r="H4" s="721">
        <v>431</v>
      </c>
      <c r="I4" s="1850"/>
      <c r="J4" s="1850"/>
      <c r="K4" s="1850"/>
      <c r="L4" s="1850"/>
      <c r="M4" s="1851"/>
      <c r="S4" s="1864"/>
    </row>
    <row r="5" spans="1:19" ht="22.5" customHeight="1">
      <c r="A5" s="3122"/>
      <c r="B5" s="72" t="s">
        <v>7</v>
      </c>
      <c r="C5" s="135" t="s">
        <v>504</v>
      </c>
      <c r="D5" s="120"/>
      <c r="E5" s="120"/>
      <c r="F5" s="120"/>
      <c r="G5" s="120"/>
      <c r="H5" s="120"/>
      <c r="I5" s="120"/>
      <c r="J5" s="120"/>
      <c r="K5" s="120"/>
      <c r="L5" s="120"/>
      <c r="M5" s="121"/>
    </row>
    <row r="6" spans="1:19" ht="22.5" customHeight="1">
      <c r="A6" s="3122"/>
      <c r="B6" s="72" t="s">
        <v>9</v>
      </c>
      <c r="C6" s="3059" t="s">
        <v>505</v>
      </c>
      <c r="D6" s="3060"/>
      <c r="E6" s="3060"/>
      <c r="F6" s="3060"/>
      <c r="G6" s="3060"/>
      <c r="H6" s="3060"/>
      <c r="I6" s="3060"/>
      <c r="J6" s="3060"/>
      <c r="K6" s="3060"/>
      <c r="L6" s="3060"/>
      <c r="M6" s="3062"/>
    </row>
    <row r="7" spans="1:19" ht="22.5" customHeight="1">
      <c r="A7" s="3122"/>
      <c r="B7" s="251" t="s">
        <v>11</v>
      </c>
      <c r="C7" s="135" t="s">
        <v>105</v>
      </c>
      <c r="D7" s="135"/>
      <c r="E7" s="135"/>
      <c r="F7" s="135"/>
      <c r="G7" s="69"/>
      <c r="H7" s="70" t="s">
        <v>12</v>
      </c>
      <c r="I7" s="139" t="s">
        <v>107</v>
      </c>
      <c r="J7" s="135"/>
      <c r="K7" s="135"/>
      <c r="L7" s="135"/>
      <c r="M7" s="140"/>
    </row>
    <row r="8" spans="1:19">
      <c r="A8" s="3122"/>
      <c r="B8" s="3046" t="s">
        <v>13</v>
      </c>
      <c r="C8" s="518"/>
      <c r="D8" s="519"/>
      <c r="E8" s="519"/>
      <c r="F8" s="519"/>
      <c r="G8" s="519"/>
      <c r="H8" s="519"/>
      <c r="I8" s="519"/>
      <c r="J8" s="519"/>
      <c r="K8" s="519"/>
      <c r="L8" s="141"/>
      <c r="M8" s="142"/>
    </row>
    <row r="9" spans="1:19">
      <c r="A9" s="3122"/>
      <c r="B9" s="3047"/>
      <c r="C9" s="3064"/>
      <c r="D9" s="3064"/>
      <c r="E9" s="252"/>
      <c r="F9" s="3064"/>
      <c r="G9" s="3064"/>
      <c r="H9" s="252"/>
      <c r="I9" s="3064"/>
      <c r="J9" s="3064"/>
      <c r="K9" s="252"/>
      <c r="M9" s="14"/>
    </row>
    <row r="10" spans="1:19">
      <c r="A10" s="3122"/>
      <c r="B10" s="3048"/>
      <c r="C10" s="3128" t="s">
        <v>17</v>
      </c>
      <c r="D10" s="3128"/>
      <c r="E10" s="252"/>
      <c r="F10" s="3128" t="s">
        <v>12</v>
      </c>
      <c r="G10" s="3128"/>
      <c r="H10" s="252"/>
      <c r="I10" s="3128" t="s">
        <v>12</v>
      </c>
      <c r="J10" s="3128"/>
      <c r="K10" s="252"/>
      <c r="M10" s="14"/>
    </row>
    <row r="11" spans="1:19" s="714" customFormat="1" ht="45" customHeight="1">
      <c r="A11" s="3122"/>
      <c r="B11" s="745" t="s">
        <v>136</v>
      </c>
      <c r="C11" s="3015" t="s">
        <v>2329</v>
      </c>
      <c r="D11" s="3016"/>
      <c r="E11" s="3016"/>
      <c r="F11" s="3016"/>
      <c r="G11" s="3016"/>
      <c r="H11" s="3016"/>
      <c r="I11" s="3016"/>
      <c r="J11" s="3016"/>
      <c r="K11" s="3016"/>
      <c r="L11" s="3016"/>
      <c r="M11" s="3017"/>
      <c r="O11" s="1864"/>
      <c r="S11" s="1864"/>
    </row>
    <row r="12" spans="1:19" ht="165" customHeight="1">
      <c r="A12" s="3122"/>
      <c r="B12" s="251" t="s">
        <v>18</v>
      </c>
      <c r="C12" s="3547" t="s">
        <v>1831</v>
      </c>
      <c r="D12" s="3548"/>
      <c r="E12" s="3548"/>
      <c r="F12" s="3548"/>
      <c r="G12" s="3548"/>
      <c r="H12" s="3548"/>
      <c r="I12" s="3548"/>
      <c r="J12" s="3548"/>
      <c r="K12" s="3548"/>
      <c r="L12" s="3548"/>
      <c r="M12" s="3549"/>
    </row>
    <row r="13" spans="1:19" ht="45" customHeight="1">
      <c r="A13" s="3122"/>
      <c r="B13" s="251" t="s">
        <v>19</v>
      </c>
      <c r="C13" s="3550" t="s">
        <v>108</v>
      </c>
      <c r="D13" s="3551"/>
      <c r="E13" s="3551"/>
      <c r="F13" s="3551"/>
      <c r="G13" s="3551"/>
      <c r="H13" s="3551"/>
      <c r="I13" s="3551"/>
      <c r="J13" s="3551"/>
      <c r="K13" s="3551"/>
      <c r="L13" s="3551"/>
      <c r="M13" s="3552"/>
    </row>
    <row r="14" spans="1:19" s="714" customFormat="1" ht="45" customHeight="1">
      <c r="A14" s="3122"/>
      <c r="B14" s="745" t="s">
        <v>140</v>
      </c>
      <c r="C14" s="2926" t="s">
        <v>219</v>
      </c>
      <c r="D14" s="2926"/>
      <c r="E14" s="742" t="s">
        <v>142</v>
      </c>
      <c r="F14" s="3019" t="s">
        <v>220</v>
      </c>
      <c r="G14" s="2862"/>
      <c r="H14" s="2862"/>
      <c r="I14" s="2862"/>
      <c r="J14" s="2862"/>
      <c r="K14" s="2862"/>
      <c r="L14" s="2862"/>
      <c r="M14" s="2863"/>
      <c r="O14" s="1864"/>
    </row>
    <row r="15" spans="1:19" s="1848" customFormat="1" ht="22.5" customHeight="1">
      <c r="A15" s="3407"/>
      <c r="B15" s="745" t="s">
        <v>144</v>
      </c>
      <c r="C15" s="3015" t="s">
        <v>582</v>
      </c>
      <c r="D15" s="3016"/>
      <c r="E15" s="3016"/>
      <c r="F15" s="3016"/>
      <c r="G15" s="3016"/>
      <c r="H15" s="3016"/>
      <c r="I15" s="3016"/>
      <c r="J15" s="3016"/>
      <c r="K15" s="3016"/>
      <c r="L15" s="3016"/>
      <c r="M15" s="3017"/>
      <c r="N15" s="1847"/>
      <c r="O15" s="1864"/>
    </row>
    <row r="16" spans="1:19" ht="22.5" customHeight="1">
      <c r="A16" s="3407"/>
      <c r="B16" s="251" t="s">
        <v>110</v>
      </c>
      <c r="C16" s="3066" t="s">
        <v>506</v>
      </c>
      <c r="D16" s="3066"/>
      <c r="E16" s="3066"/>
      <c r="F16" s="3066"/>
      <c r="G16" s="3066"/>
      <c r="H16" s="3066"/>
      <c r="I16" s="3066"/>
      <c r="J16" s="3066"/>
      <c r="K16" s="3066"/>
      <c r="L16" s="3066"/>
      <c r="M16" s="3067"/>
    </row>
    <row r="17" spans="1:19" ht="8.25" customHeight="1">
      <c r="A17" s="3407"/>
      <c r="B17" s="3046" t="s">
        <v>26</v>
      </c>
      <c r="C17" s="78"/>
      <c r="D17" s="466"/>
      <c r="E17" s="466"/>
      <c r="F17" s="466"/>
      <c r="G17" s="466"/>
      <c r="H17" s="466"/>
      <c r="I17" s="466"/>
      <c r="J17" s="466"/>
      <c r="K17" s="466"/>
      <c r="L17" s="466"/>
      <c r="M17" s="79"/>
    </row>
    <row r="18" spans="1:19" ht="9" customHeight="1">
      <c r="A18" s="3407"/>
      <c r="B18" s="3047"/>
      <c r="C18" s="80"/>
      <c r="D18" s="81"/>
      <c r="E18" s="82"/>
      <c r="F18" s="81"/>
      <c r="G18" s="82"/>
      <c r="H18" s="81"/>
      <c r="I18" s="82"/>
      <c r="J18" s="81"/>
      <c r="K18" s="82"/>
      <c r="L18" s="82"/>
      <c r="M18" s="83"/>
    </row>
    <row r="19" spans="1:19" s="1848" customFormat="1">
      <c r="A19" s="3407"/>
      <c r="B19" s="3047"/>
      <c r="C19" s="26" t="s">
        <v>27</v>
      </c>
      <c r="D19" s="27"/>
      <c r="E19" s="28" t="s">
        <v>28</v>
      </c>
      <c r="F19" s="27"/>
      <c r="G19" s="28" t="s">
        <v>29</v>
      </c>
      <c r="H19" s="27"/>
      <c r="I19" s="28" t="s">
        <v>30</v>
      </c>
      <c r="J19" s="27"/>
      <c r="K19" s="1865"/>
      <c r="L19" s="1865"/>
      <c r="M19" s="25"/>
      <c r="N19" s="1847"/>
      <c r="O19" s="1847"/>
    </row>
    <row r="20" spans="1:19" s="1848" customFormat="1">
      <c r="A20" s="3407"/>
      <c r="B20" s="3047"/>
      <c r="C20" s="26" t="s">
        <v>32</v>
      </c>
      <c r="D20" s="31"/>
      <c r="E20" s="28" t="s">
        <v>33</v>
      </c>
      <c r="F20" s="32"/>
      <c r="G20" s="28" t="s">
        <v>34</v>
      </c>
      <c r="H20" s="32"/>
      <c r="I20" s="755"/>
      <c r="J20" s="760"/>
      <c r="K20" s="755"/>
      <c r="L20" s="760"/>
      <c r="M20" s="25"/>
      <c r="N20" s="1847"/>
      <c r="O20" s="1847"/>
    </row>
    <row r="21" spans="1:19" s="1848" customFormat="1">
      <c r="A21" s="3407"/>
      <c r="B21" s="3047"/>
      <c r="C21" s="753" t="s">
        <v>147</v>
      </c>
      <c r="D21" s="758"/>
      <c r="E21" s="755" t="s">
        <v>148</v>
      </c>
      <c r="F21" s="758"/>
      <c r="G21" s="755"/>
      <c r="H21" s="760"/>
      <c r="I21" s="755"/>
      <c r="J21" s="760"/>
      <c r="K21" s="755"/>
      <c r="L21" s="760"/>
      <c r="M21" s="25"/>
      <c r="N21" s="1847"/>
      <c r="O21" s="1847"/>
    </row>
    <row r="22" spans="1:19" s="1848" customFormat="1">
      <c r="A22" s="3407"/>
      <c r="B22" s="3047"/>
      <c r="C22" s="26" t="s">
        <v>38</v>
      </c>
      <c r="D22" s="32" t="s">
        <v>36</v>
      </c>
      <c r="E22" s="28" t="s">
        <v>39</v>
      </c>
      <c r="F22" s="2178" t="s">
        <v>840</v>
      </c>
      <c r="G22" s="71"/>
      <c r="H22" s="71"/>
      <c r="I22" s="71"/>
      <c r="J22" s="71"/>
      <c r="K22" s="71"/>
      <c r="L22" s="1866"/>
      <c r="M22" s="34"/>
      <c r="N22" s="1847"/>
      <c r="S22" s="1849"/>
    </row>
    <row r="23" spans="1:19" ht="9.75" customHeight="1">
      <c r="A23" s="3407"/>
      <c r="B23" s="3048"/>
      <c r="C23" s="155"/>
      <c r="D23" s="155"/>
      <c r="E23" s="155"/>
      <c r="F23" s="155"/>
      <c r="G23" s="155"/>
      <c r="H23" s="155"/>
      <c r="I23" s="155"/>
      <c r="J23" s="155"/>
      <c r="K23" s="155"/>
      <c r="L23" s="155"/>
      <c r="M23" s="156"/>
    </row>
    <row r="24" spans="1:19">
      <c r="A24" s="3407"/>
      <c r="B24" s="3046" t="s">
        <v>40</v>
      </c>
      <c r="C24" s="158"/>
      <c r="D24" s="158"/>
      <c r="E24" s="158"/>
      <c r="F24" s="158"/>
      <c r="G24" s="158"/>
      <c r="H24" s="158"/>
      <c r="I24" s="158"/>
      <c r="J24" s="158"/>
      <c r="K24" s="158"/>
      <c r="M24" s="14"/>
    </row>
    <row r="25" spans="1:19">
      <c r="A25" s="3407"/>
      <c r="B25" s="3047"/>
      <c r="C25" s="149" t="s">
        <v>41</v>
      </c>
      <c r="D25" s="152"/>
      <c r="E25" s="593"/>
      <c r="F25" s="149" t="s">
        <v>42</v>
      </c>
      <c r="G25" s="276"/>
      <c r="H25" s="593"/>
      <c r="I25" s="149" t="s">
        <v>43</v>
      </c>
      <c r="J25" s="276" t="s">
        <v>77</v>
      </c>
      <c r="K25" s="593"/>
      <c r="M25" s="14"/>
    </row>
    <row r="26" spans="1:19">
      <c r="A26" s="3407"/>
      <c r="B26" s="3047"/>
      <c r="C26" s="149" t="s">
        <v>44</v>
      </c>
      <c r="D26" s="37"/>
      <c r="F26" s="149" t="s">
        <v>45</v>
      </c>
      <c r="G26" s="152"/>
      <c r="I26" s="38"/>
      <c r="K26" s="252"/>
      <c r="M26" s="14"/>
    </row>
    <row r="27" spans="1:19">
      <c r="A27" s="3407"/>
      <c r="B27" s="3048"/>
      <c r="C27" s="160"/>
      <c r="D27" s="160"/>
      <c r="E27" s="160"/>
      <c r="F27" s="160"/>
      <c r="G27" s="160"/>
      <c r="H27" s="160"/>
      <c r="I27" s="160"/>
      <c r="J27" s="160"/>
      <c r="K27" s="160"/>
      <c r="L27" s="2166"/>
      <c r="M27" s="2167"/>
    </row>
    <row r="28" spans="1:19">
      <c r="A28" s="3407"/>
      <c r="B28" s="3047" t="s">
        <v>46</v>
      </c>
      <c r="C28" s="593"/>
      <c r="D28" s="593"/>
      <c r="E28" s="593"/>
      <c r="F28" s="593"/>
      <c r="G28" s="593"/>
      <c r="H28" s="593"/>
      <c r="I28" s="593"/>
      <c r="J28" s="593"/>
      <c r="K28" s="593"/>
      <c r="L28" s="593"/>
      <c r="M28" s="594"/>
    </row>
    <row r="29" spans="1:19" ht="45" customHeight="1">
      <c r="A29" s="3407"/>
      <c r="B29" s="3047"/>
      <c r="C29" s="459" t="s">
        <v>47</v>
      </c>
      <c r="D29" s="276" t="s">
        <v>112</v>
      </c>
      <c r="E29" s="593"/>
      <c r="F29" s="165" t="s">
        <v>48</v>
      </c>
      <c r="G29" s="276" t="s">
        <v>112</v>
      </c>
      <c r="H29" s="593"/>
      <c r="I29" s="165" t="s">
        <v>50</v>
      </c>
      <c r="J29" s="3083" t="s">
        <v>112</v>
      </c>
      <c r="K29" s="3050"/>
      <c r="L29" s="3084"/>
      <c r="M29" s="594"/>
    </row>
    <row r="30" spans="1:19">
      <c r="A30" s="3407"/>
      <c r="B30" s="3048"/>
      <c r="C30" s="155"/>
      <c r="D30" s="155"/>
      <c r="E30" s="155"/>
      <c r="F30" s="155"/>
      <c r="G30" s="155"/>
      <c r="H30" s="155"/>
      <c r="I30" s="155"/>
      <c r="J30" s="155"/>
      <c r="K30" s="155"/>
      <c r="L30" s="155"/>
      <c r="M30" s="156"/>
    </row>
    <row r="31" spans="1:19">
      <c r="A31" s="3407"/>
      <c r="B31" s="3046" t="s">
        <v>53</v>
      </c>
      <c r="C31" s="100"/>
      <c r="D31" s="100"/>
      <c r="E31" s="100"/>
      <c r="F31" s="100"/>
      <c r="G31" s="100"/>
      <c r="H31" s="100"/>
      <c r="I31" s="100"/>
      <c r="J31" s="100"/>
      <c r="K31" s="100"/>
      <c r="M31" s="14"/>
    </row>
    <row r="32" spans="1:19">
      <c r="A32" s="3407"/>
      <c r="B32" s="3047"/>
      <c r="C32" s="593" t="s">
        <v>54</v>
      </c>
      <c r="D32" s="2168">
        <v>2019</v>
      </c>
      <c r="E32" s="101"/>
      <c r="F32" s="593" t="s">
        <v>55</v>
      </c>
      <c r="G32" s="2168">
        <v>2028</v>
      </c>
      <c r="H32" s="101"/>
      <c r="I32" s="165"/>
      <c r="J32" s="101"/>
      <c r="K32" s="101"/>
      <c r="M32" s="14"/>
    </row>
    <row r="33" spans="1:17">
      <c r="A33" s="3407"/>
      <c r="B33" s="3048"/>
      <c r="C33" s="155"/>
      <c r="D33" s="102"/>
      <c r="E33" s="103"/>
      <c r="F33" s="155"/>
      <c r="G33" s="103"/>
      <c r="H33" s="103"/>
      <c r="I33" s="169"/>
      <c r="J33" s="103"/>
      <c r="K33" s="103"/>
      <c r="L33" s="115"/>
      <c r="M33" s="143"/>
    </row>
    <row r="34" spans="1:17">
      <c r="A34" s="3407"/>
      <c r="B34" s="3046" t="s">
        <v>56</v>
      </c>
      <c r="C34" s="105"/>
      <c r="D34" s="105"/>
      <c r="E34" s="105"/>
      <c r="F34" s="105"/>
      <c r="G34" s="105"/>
      <c r="H34" s="105"/>
      <c r="I34" s="105"/>
      <c r="J34" s="105"/>
      <c r="K34" s="105"/>
      <c r="L34" s="105"/>
      <c r="M34" s="106"/>
    </row>
    <row r="35" spans="1:17">
      <c r="A35" s="3407"/>
      <c r="B35" s="3047"/>
      <c r="C35" s="107"/>
      <c r="D35" s="1983">
        <v>2018</v>
      </c>
      <c r="E35" s="1983"/>
      <c r="F35" s="1983">
        <v>2019</v>
      </c>
      <c r="G35" s="62"/>
      <c r="H35" s="1000">
        <v>2020</v>
      </c>
      <c r="I35" s="1000"/>
      <c r="J35" s="1000">
        <v>2021</v>
      </c>
      <c r="K35" s="62"/>
      <c r="L35" s="1983">
        <v>2022</v>
      </c>
      <c r="M35" s="63"/>
    </row>
    <row r="36" spans="1:17">
      <c r="A36" s="3407"/>
      <c r="B36" s="3047"/>
      <c r="C36" s="107"/>
      <c r="D36" s="3542"/>
      <c r="E36" s="3543"/>
      <c r="F36" s="3542">
        <v>0.01</v>
      </c>
      <c r="G36" s="3543"/>
      <c r="H36" s="3542">
        <v>0.06</v>
      </c>
      <c r="I36" s="3543"/>
      <c r="J36" s="3542">
        <v>0.17</v>
      </c>
      <c r="K36" s="3543"/>
      <c r="L36" s="3542">
        <v>0.27</v>
      </c>
      <c r="M36" s="3544"/>
    </row>
    <row r="37" spans="1:17">
      <c r="A37" s="3407"/>
      <c r="B37" s="3047"/>
      <c r="C37" s="107"/>
      <c r="D37" s="62">
        <v>2023</v>
      </c>
      <c r="E37" s="62"/>
      <c r="F37" s="62">
        <v>2024</v>
      </c>
      <c r="G37" s="62"/>
      <c r="H37" s="1000">
        <v>2025</v>
      </c>
      <c r="I37" s="1000"/>
      <c r="J37" s="1000">
        <v>2026</v>
      </c>
      <c r="K37" s="62"/>
      <c r="L37" s="62">
        <v>2027</v>
      </c>
      <c r="M37" s="25"/>
      <c r="N37" s="2">
        <v>1</v>
      </c>
      <c r="O37" s="2">
        <f t="shared" ref="O37:O44" si="0">+N37/$N$47</f>
        <v>6.6666666666666666E-2</v>
      </c>
      <c r="P37" s="2">
        <f t="shared" ref="P37:P44" si="1">+O37*100</f>
        <v>6.666666666666667</v>
      </c>
      <c r="Q37" s="2">
        <v>500000000</v>
      </c>
    </row>
    <row r="38" spans="1:17">
      <c r="A38" s="3407"/>
      <c r="B38" s="3047"/>
      <c r="C38" s="107"/>
      <c r="D38" s="3542">
        <v>0.37</v>
      </c>
      <c r="E38" s="3543"/>
      <c r="F38" s="3542">
        <v>0.61</v>
      </c>
      <c r="G38" s="3543"/>
      <c r="H38" s="3542">
        <v>0.71</v>
      </c>
      <c r="I38" s="3543"/>
      <c r="J38" s="3542">
        <v>0.81</v>
      </c>
      <c r="K38" s="3543"/>
      <c r="L38" s="3542">
        <v>0.91</v>
      </c>
      <c r="M38" s="3544"/>
      <c r="N38" s="2">
        <v>1</v>
      </c>
      <c r="O38" s="2">
        <f t="shared" si="0"/>
        <v>6.6666666666666666E-2</v>
      </c>
      <c r="P38" s="2">
        <f t="shared" si="1"/>
        <v>6.666666666666667</v>
      </c>
    </row>
    <row r="39" spans="1:17">
      <c r="A39" s="3407"/>
      <c r="B39" s="3047"/>
      <c r="C39" s="107"/>
      <c r="D39" s="228">
        <v>2028</v>
      </c>
      <c r="E39" s="231"/>
      <c r="F39" s="1870" t="s">
        <v>68</v>
      </c>
      <c r="G39" s="1870"/>
      <c r="H39" s="1871" t="s">
        <v>69</v>
      </c>
      <c r="I39" s="1871"/>
      <c r="J39" s="1871" t="s">
        <v>70</v>
      </c>
      <c r="K39" s="1870"/>
      <c r="L39" s="1870" t="s">
        <v>71</v>
      </c>
      <c r="M39" s="1898"/>
      <c r="N39" s="2">
        <v>2</v>
      </c>
      <c r="O39" s="2">
        <f t="shared" si="0"/>
        <v>0.13333333333333333</v>
      </c>
      <c r="P39" s="2">
        <f t="shared" si="1"/>
        <v>13.333333333333334</v>
      </c>
    </row>
    <row r="40" spans="1:17">
      <c r="A40" s="3407"/>
      <c r="B40" s="3047"/>
      <c r="C40" s="107"/>
      <c r="D40" s="3545">
        <v>1</v>
      </c>
      <c r="E40" s="3546"/>
      <c r="F40" s="274"/>
      <c r="G40" s="383"/>
      <c r="H40" s="274"/>
      <c r="I40" s="383"/>
      <c r="J40" s="274"/>
      <c r="K40" s="383"/>
      <c r="L40" s="274"/>
      <c r="M40" s="385"/>
      <c r="N40" s="2">
        <v>2</v>
      </c>
      <c r="O40" s="2">
        <f t="shared" si="0"/>
        <v>0.13333333333333333</v>
      </c>
      <c r="P40" s="2">
        <f t="shared" si="1"/>
        <v>13.333333333333334</v>
      </c>
    </row>
    <row r="41" spans="1:17">
      <c r="A41" s="3407"/>
      <c r="B41" s="3047"/>
      <c r="C41" s="107"/>
      <c r="D41" s="1870" t="s">
        <v>71</v>
      </c>
      <c r="E41" s="237"/>
      <c r="F41" s="1996" t="s">
        <v>72</v>
      </c>
      <c r="G41" s="237"/>
      <c r="H41" s="1997"/>
      <c r="I41" s="1998"/>
      <c r="J41" s="1997"/>
      <c r="K41" s="1998"/>
      <c r="L41" s="1997"/>
      <c r="M41" s="1999"/>
      <c r="N41" s="2">
        <v>2</v>
      </c>
      <c r="O41" s="2">
        <f t="shared" si="0"/>
        <v>0.13333333333333333</v>
      </c>
      <c r="P41" s="2">
        <f t="shared" si="1"/>
        <v>13.333333333333334</v>
      </c>
    </row>
    <row r="42" spans="1:17" ht="16.5">
      <c r="A42" s="3407"/>
      <c r="B42" s="3047"/>
      <c r="C42" s="107"/>
      <c r="D42" s="234"/>
      <c r="E42" s="233"/>
      <c r="F42" s="3465">
        <v>1</v>
      </c>
      <c r="G42" s="3466"/>
      <c r="H42" s="3094"/>
      <c r="I42" s="3095"/>
      <c r="J42" s="2003"/>
      <c r="K42" s="231"/>
      <c r="L42" s="2003"/>
      <c r="M42" s="2004"/>
      <c r="N42" s="2">
        <v>2</v>
      </c>
      <c r="O42" s="2">
        <f t="shared" si="0"/>
        <v>0.13333333333333333</v>
      </c>
      <c r="P42" s="2">
        <f t="shared" si="1"/>
        <v>13.333333333333334</v>
      </c>
    </row>
    <row r="43" spans="1:17">
      <c r="A43" s="3407"/>
      <c r="B43" s="3047"/>
      <c r="C43" s="107"/>
      <c r="D43" s="109"/>
      <c r="E43" s="384"/>
      <c r="F43" s="109"/>
      <c r="G43" s="384"/>
      <c r="H43" s="177"/>
      <c r="I43" s="178"/>
      <c r="J43" s="177"/>
      <c r="K43" s="178"/>
      <c r="L43" s="177"/>
      <c r="M43" s="179"/>
      <c r="N43" s="2">
        <v>1</v>
      </c>
      <c r="O43" s="2">
        <f t="shared" si="0"/>
        <v>6.6666666666666666E-2</v>
      </c>
      <c r="P43" s="2">
        <f t="shared" si="1"/>
        <v>6.666666666666667</v>
      </c>
    </row>
    <row r="44" spans="1:17" ht="18" customHeight="1">
      <c r="A44" s="3407"/>
      <c r="B44" s="3046" t="s">
        <v>73</v>
      </c>
      <c r="C44" s="158"/>
      <c r="D44" s="158"/>
      <c r="E44" s="158"/>
      <c r="F44" s="158"/>
      <c r="G44" s="158"/>
      <c r="H44" s="158"/>
      <c r="I44" s="158"/>
      <c r="J44" s="158"/>
      <c r="K44" s="158"/>
      <c r="M44" s="14"/>
      <c r="N44" s="2">
        <v>1</v>
      </c>
      <c r="O44" s="2">
        <f t="shared" si="0"/>
        <v>6.6666666666666666E-2</v>
      </c>
      <c r="P44" s="2">
        <f t="shared" si="1"/>
        <v>6.666666666666667</v>
      </c>
    </row>
    <row r="45" spans="1:17" s="714" customFormat="1">
      <c r="A45" s="3407"/>
      <c r="B45" s="3047"/>
      <c r="C45" s="811"/>
      <c r="D45" s="812" t="s">
        <v>158</v>
      </c>
      <c r="E45" s="813" t="s">
        <v>75</v>
      </c>
      <c r="F45" s="2874" t="s">
        <v>76</v>
      </c>
      <c r="G45" s="2875"/>
      <c r="H45" s="2875"/>
      <c r="I45" s="2875"/>
      <c r="J45" s="2875"/>
      <c r="K45" s="755" t="s">
        <v>159</v>
      </c>
      <c r="L45" s="2867"/>
      <c r="M45" s="2868"/>
    </row>
    <row r="46" spans="1:17" s="714" customFormat="1">
      <c r="A46" s="3407"/>
      <c r="B46" s="3047"/>
      <c r="C46" s="811"/>
      <c r="D46" s="816"/>
      <c r="E46" s="758" t="s">
        <v>36</v>
      </c>
      <c r="F46" s="2874"/>
      <c r="G46" s="2875"/>
      <c r="H46" s="2875"/>
      <c r="I46" s="2875"/>
      <c r="J46" s="2875"/>
      <c r="K46" s="732"/>
      <c r="L46" s="2869"/>
      <c r="M46" s="2870"/>
    </row>
    <row r="47" spans="1:17">
      <c r="A47" s="3407"/>
      <c r="B47" s="3048"/>
      <c r="C47" s="115"/>
      <c r="D47" s="115"/>
      <c r="E47" s="115"/>
      <c r="F47" s="115"/>
      <c r="G47" s="115"/>
      <c r="H47" s="115"/>
      <c r="I47" s="115"/>
      <c r="J47" s="115"/>
      <c r="K47" s="115"/>
      <c r="L47" s="115"/>
      <c r="M47" s="143"/>
      <c r="N47" s="2">
        <v>15</v>
      </c>
      <c r="O47" s="2">
        <f>SUM(O37:O46)</f>
        <v>0.79999999999999993</v>
      </c>
      <c r="P47" s="2">
        <f>SUM(P37:P46)</f>
        <v>80.000000000000014</v>
      </c>
    </row>
    <row r="48" spans="1:17" ht="262.5" customHeight="1">
      <c r="A48" s="3407"/>
      <c r="B48" s="251" t="s">
        <v>78</v>
      </c>
      <c r="C48" s="3553" t="s">
        <v>515</v>
      </c>
      <c r="D48" s="3553"/>
      <c r="E48" s="3553"/>
      <c r="F48" s="3553"/>
      <c r="G48" s="3553"/>
      <c r="H48" s="3553"/>
      <c r="I48" s="3553"/>
      <c r="J48" s="3553"/>
      <c r="K48" s="3553"/>
      <c r="L48" s="3553"/>
      <c r="M48" s="3554"/>
    </row>
    <row r="49" spans="1:13" ht="22.5" customHeight="1">
      <c r="A49" s="3407"/>
      <c r="B49" s="251" t="s">
        <v>79</v>
      </c>
      <c r="C49" s="3066" t="s">
        <v>508</v>
      </c>
      <c r="D49" s="3066"/>
      <c r="E49" s="3066"/>
      <c r="F49" s="3066"/>
      <c r="G49" s="3066"/>
      <c r="H49" s="3066"/>
      <c r="I49" s="3066"/>
      <c r="J49" s="3066"/>
      <c r="K49" s="3066"/>
      <c r="L49" s="3066"/>
      <c r="M49" s="3067"/>
    </row>
    <row r="50" spans="1:13" ht="22.5" customHeight="1">
      <c r="A50" s="3407"/>
      <c r="B50" s="251" t="s">
        <v>80</v>
      </c>
      <c r="C50" s="183">
        <v>90</v>
      </c>
      <c r="D50" s="183"/>
      <c r="E50" s="183"/>
      <c r="F50" s="183"/>
      <c r="G50" s="183"/>
      <c r="H50" s="183"/>
      <c r="I50" s="183"/>
      <c r="J50" s="183"/>
      <c r="K50" s="183"/>
      <c r="L50" s="183"/>
      <c r="M50" s="184"/>
    </row>
    <row r="51" spans="1:13" ht="22.5" customHeight="1">
      <c r="A51" s="3407"/>
      <c r="B51" s="251" t="s">
        <v>81</v>
      </c>
      <c r="C51" s="183" t="s">
        <v>112</v>
      </c>
      <c r="D51" s="183"/>
      <c r="E51" s="183"/>
      <c r="F51" s="183"/>
      <c r="G51" s="183"/>
      <c r="H51" s="183"/>
      <c r="I51" s="183"/>
      <c r="J51" s="183"/>
      <c r="K51" s="183"/>
      <c r="L51" s="183"/>
      <c r="M51" s="184"/>
    </row>
    <row r="52" spans="1:13" ht="22.5" customHeight="1">
      <c r="A52" s="3166" t="s">
        <v>82</v>
      </c>
      <c r="B52" s="119" t="s">
        <v>83</v>
      </c>
      <c r="C52" s="3055" t="s">
        <v>509</v>
      </c>
      <c r="D52" s="3055"/>
      <c r="E52" s="3055"/>
      <c r="F52" s="3055"/>
      <c r="G52" s="3055"/>
      <c r="H52" s="3055"/>
      <c r="I52" s="3055"/>
      <c r="J52" s="3055"/>
      <c r="K52" s="3055"/>
      <c r="L52" s="3055"/>
      <c r="M52" s="3056"/>
    </row>
    <row r="53" spans="1:13" ht="22.5" customHeight="1">
      <c r="A53" s="3143"/>
      <c r="B53" s="119" t="s">
        <v>85</v>
      </c>
      <c r="C53" s="3055" t="s">
        <v>510</v>
      </c>
      <c r="D53" s="3055"/>
      <c r="E53" s="3055"/>
      <c r="F53" s="3055"/>
      <c r="G53" s="3055"/>
      <c r="H53" s="3055"/>
      <c r="I53" s="3055"/>
      <c r="J53" s="3055"/>
      <c r="K53" s="3055"/>
      <c r="L53" s="3055"/>
      <c r="M53" s="3056"/>
    </row>
    <row r="54" spans="1:13" ht="22.5" customHeight="1">
      <c r="A54" s="3143"/>
      <c r="B54" s="119" t="s">
        <v>87</v>
      </c>
      <c r="C54" s="3055" t="s">
        <v>511</v>
      </c>
      <c r="D54" s="3055"/>
      <c r="E54" s="3055"/>
      <c r="F54" s="3055"/>
      <c r="G54" s="3055"/>
      <c r="H54" s="3055"/>
      <c r="I54" s="3055"/>
      <c r="J54" s="3055"/>
      <c r="K54" s="3055"/>
      <c r="L54" s="3055"/>
      <c r="M54" s="3056"/>
    </row>
    <row r="55" spans="1:13" ht="22.5" customHeight="1">
      <c r="A55" s="3143"/>
      <c r="B55" s="122" t="s">
        <v>89</v>
      </c>
      <c r="C55" s="3055" t="s">
        <v>512</v>
      </c>
      <c r="D55" s="3055"/>
      <c r="E55" s="3055"/>
      <c r="F55" s="3055"/>
      <c r="G55" s="3055"/>
      <c r="H55" s="3055"/>
      <c r="I55" s="3055"/>
      <c r="J55" s="3055"/>
      <c r="K55" s="3055"/>
      <c r="L55" s="3055"/>
      <c r="M55" s="3056"/>
    </row>
    <row r="56" spans="1:13" ht="22.5" customHeight="1">
      <c r="A56" s="3143"/>
      <c r="B56" s="119" t="s">
        <v>91</v>
      </c>
      <c r="C56" s="3055" t="s">
        <v>513</v>
      </c>
      <c r="D56" s="3055"/>
      <c r="E56" s="3055"/>
      <c r="F56" s="3055"/>
      <c r="G56" s="3055"/>
      <c r="H56" s="3055"/>
      <c r="I56" s="3055"/>
      <c r="J56" s="3055"/>
      <c r="K56" s="3055"/>
      <c r="L56" s="3055"/>
      <c r="M56" s="3056"/>
    </row>
    <row r="57" spans="1:13" ht="22.5" customHeight="1" thickBot="1">
      <c r="A57" s="3144"/>
      <c r="B57" s="119" t="s">
        <v>93</v>
      </c>
      <c r="C57" s="3149" t="s">
        <v>514</v>
      </c>
      <c r="D57" s="3149"/>
      <c r="E57" s="3149"/>
      <c r="F57" s="3149"/>
      <c r="G57" s="3149"/>
      <c r="H57" s="3149"/>
      <c r="I57" s="3149"/>
      <c r="J57" s="3149"/>
      <c r="K57" s="3149"/>
      <c r="L57" s="3149"/>
      <c r="M57" s="3150"/>
    </row>
    <row r="58" spans="1:13" ht="22.5" customHeight="1">
      <c r="A58" s="3166" t="s">
        <v>95</v>
      </c>
      <c r="B58" s="123" t="s">
        <v>96</v>
      </c>
      <c r="C58" s="3054" t="s">
        <v>97</v>
      </c>
      <c r="D58" s="3055"/>
      <c r="E58" s="3055"/>
      <c r="F58" s="3055"/>
      <c r="G58" s="3055"/>
      <c r="H58" s="3055"/>
      <c r="I58" s="3055"/>
      <c r="J58" s="3055"/>
      <c r="K58" s="3055"/>
      <c r="L58" s="3055"/>
      <c r="M58" s="3056"/>
    </row>
    <row r="59" spans="1:13" ht="22.5" customHeight="1">
      <c r="A59" s="3143"/>
      <c r="B59" s="123" t="s">
        <v>98</v>
      </c>
      <c r="C59" s="3054" t="s">
        <v>127</v>
      </c>
      <c r="D59" s="3055"/>
      <c r="E59" s="3055"/>
      <c r="F59" s="3055"/>
      <c r="G59" s="3055"/>
      <c r="H59" s="3055"/>
      <c r="I59" s="3055"/>
      <c r="J59" s="3055"/>
      <c r="K59" s="3055"/>
      <c r="L59" s="3055"/>
      <c r="M59" s="3056"/>
    </row>
    <row r="60" spans="1:13" ht="22.5" customHeight="1" thickBot="1">
      <c r="A60" s="3143"/>
      <c r="B60" s="286" t="s">
        <v>12</v>
      </c>
      <c r="C60" s="3129" t="s">
        <v>107</v>
      </c>
      <c r="D60" s="3130"/>
      <c r="E60" s="3130"/>
      <c r="F60" s="3130"/>
      <c r="G60" s="3130"/>
      <c r="H60" s="3130"/>
      <c r="I60" s="3130"/>
      <c r="J60" s="3130"/>
      <c r="K60" s="3130"/>
      <c r="L60" s="3130"/>
      <c r="M60" s="3131"/>
    </row>
    <row r="61" spans="1:13" ht="262.5" customHeight="1" thickBot="1">
      <c r="A61" s="2139" t="s">
        <v>100</v>
      </c>
      <c r="B61" s="287"/>
      <c r="C61" s="3555" t="s">
        <v>515</v>
      </c>
      <c r="D61" s="3426"/>
      <c r="E61" s="3426"/>
      <c r="F61" s="3426"/>
      <c r="G61" s="3426"/>
      <c r="H61" s="3426"/>
      <c r="I61" s="3426"/>
      <c r="J61" s="3426"/>
      <c r="K61" s="3426"/>
      <c r="L61" s="3426"/>
      <c r="M61" s="3427"/>
    </row>
  </sheetData>
  <mergeCells count="57">
    <mergeCell ref="C61:M61"/>
    <mergeCell ref="F38:G38"/>
    <mergeCell ref="H38:I38"/>
    <mergeCell ref="J38:K38"/>
    <mergeCell ref="L38:M38"/>
    <mergeCell ref="C49:M49"/>
    <mergeCell ref="A58:A60"/>
    <mergeCell ref="C58:M58"/>
    <mergeCell ref="C59:M59"/>
    <mergeCell ref="C60:M60"/>
    <mergeCell ref="B44:B47"/>
    <mergeCell ref="F45:F46"/>
    <mergeCell ref="C48:M48"/>
    <mergeCell ref="A52:A57"/>
    <mergeCell ref="C52:M52"/>
    <mergeCell ref="C53:M53"/>
    <mergeCell ref="C54:M54"/>
    <mergeCell ref="C55:M55"/>
    <mergeCell ref="C56:M56"/>
    <mergeCell ref="C57:M57"/>
    <mergeCell ref="A15:A51"/>
    <mergeCell ref="C16:M16"/>
    <mergeCell ref="A2:A14"/>
    <mergeCell ref="C2:M2"/>
    <mergeCell ref="C3:M3"/>
    <mergeCell ref="C6:M6"/>
    <mergeCell ref="B8:B10"/>
    <mergeCell ref="C9:D9"/>
    <mergeCell ref="F4:G4"/>
    <mergeCell ref="C11:M11"/>
    <mergeCell ref="C14:D14"/>
    <mergeCell ref="F14:M14"/>
    <mergeCell ref="B17:B23"/>
    <mergeCell ref="B24:B27"/>
    <mergeCell ref="B28:B30"/>
    <mergeCell ref="B31:B33"/>
    <mergeCell ref="B34:B43"/>
    <mergeCell ref="C15:M15"/>
    <mergeCell ref="F9:G9"/>
    <mergeCell ref="I9:J9"/>
    <mergeCell ref="C10:D10"/>
    <mergeCell ref="F10:G10"/>
    <mergeCell ref="I10:J10"/>
    <mergeCell ref="C12:M12"/>
    <mergeCell ref="C13:M13"/>
    <mergeCell ref="J36:K36"/>
    <mergeCell ref="D38:E38"/>
    <mergeCell ref="L36:M36"/>
    <mergeCell ref="J29:L29"/>
    <mergeCell ref="G45:J46"/>
    <mergeCell ref="L45:M46"/>
    <mergeCell ref="D36:E36"/>
    <mergeCell ref="F36:G36"/>
    <mergeCell ref="H36:I36"/>
    <mergeCell ref="D40:E40"/>
    <mergeCell ref="F42:G42"/>
    <mergeCell ref="H42:I42"/>
  </mergeCells>
  <dataValidations count="6">
    <dataValidation allowBlank="1" sqref="N47:XFD1048576 H36 C10:D10 F36 J36 D36 C7:D8 C60 J38 C52:M56 C61:M1048576 C58:M59 A1:XFD3 E7:M10 N5:XFD10 A5:B10 N12:XFD13 C13 A12:B13 N16:XFD18 A16:C18 D17:M18 B23:B28 L36 M23:M34 K23:L28 C47:M48 D23:J34 K30:L34 L38 H38 F38 D38 D40 F40:M40 D43:M44 C23:C44 A23:A44 N23:XFD44 B31:B44 A47:B1048576" xr:uid="{00000000-0002-0000-2400-000000000000}"/>
    <dataValidation allowBlank="1" showInputMessage="1" showErrorMessage="1" prompt="Seleccione de la lista desplegable" sqref="B4" xr:uid="{00000000-0002-0000-2400-000001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400-000002000000}"/>
    <dataValidation allowBlank="1" showInputMessage="1" showErrorMessage="1" prompt="Identifique la meta ODS a que le apunta el indicador de producto. Seleccione de la lista desplegable." sqref="E14" xr:uid="{00000000-0002-0000-2400-000003000000}"/>
    <dataValidation allowBlank="1" showInputMessage="1" showErrorMessage="1" prompt="Identifique el ODS a que le apunta el indicador de producto. Seleccione de la lista desplegable._x000a_" sqref="B14" xr:uid="{00000000-0002-0000-24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2400-000005000000}"/>
  </dataValidation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400-000006000000}">
          <x14:formula1>
            <xm:f>Desplegables!$B$45:$B$46</xm:f>
          </x14:formula1>
          <xm:sqref>C4</xm:sqref>
        </x14:dataValidation>
        <x14:dataValidation type="list" allowBlank="1" showInputMessage="1" showErrorMessage="1" xr:uid="{00000000-0002-0000-2400-000007000000}">
          <x14:formula1>
            <xm:f>Desplegables!$L$24:$L$39</xm:f>
          </x14:formula1>
          <xm:sqref>C14:D14</xm:sqref>
        </x14:dataValidation>
        <x14:dataValidation type="list" allowBlank="1" showInputMessage="1" showErrorMessage="1" xr:uid="{00000000-0002-0000-2400-000008000000}">
          <x14:formula1>
            <xm:f>Desplegables!$B$50:$B$52</xm:f>
          </x14:formula1>
          <xm:sqref>G45:J46</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8" tint="0.59999389629810485"/>
  </sheetPr>
  <dimension ref="A1:AMK63"/>
  <sheetViews>
    <sheetView showGridLines="0" topLeftCell="A22" zoomScaleNormal="100" workbookViewId="0">
      <selection activeCell="F43" sqref="F43:G43"/>
    </sheetView>
  </sheetViews>
  <sheetFormatPr baseColWidth="10" defaultColWidth="11.42578125" defaultRowHeight="15"/>
  <cols>
    <col min="1" max="1" width="21.42578125" style="1848" customWidth="1"/>
    <col min="2" max="2" width="35.7109375" style="1848" customWidth="1"/>
    <col min="3" max="13" width="14.28515625" style="1848" customWidth="1"/>
    <col min="14" max="16384" width="11.42578125" style="1848"/>
  </cols>
  <sheetData>
    <row r="1" spans="1:14" ht="22.5" customHeight="1" thickBot="1">
      <c r="A1" s="2075"/>
      <c r="B1" s="2076" t="s">
        <v>590</v>
      </c>
      <c r="C1" s="2077"/>
      <c r="D1" s="2077"/>
      <c r="E1" s="2077"/>
      <c r="F1" s="2077"/>
      <c r="G1" s="2077"/>
      <c r="H1" s="2077"/>
      <c r="I1" s="2077"/>
      <c r="J1" s="2077"/>
      <c r="K1" s="2077"/>
      <c r="L1" s="2077"/>
      <c r="M1" s="2078"/>
      <c r="N1" s="1847"/>
    </row>
    <row r="2" spans="1:14" ht="22.5" customHeight="1">
      <c r="A2" s="3556" t="s">
        <v>0</v>
      </c>
      <c r="B2" s="2090" t="s">
        <v>1</v>
      </c>
      <c r="C2" s="2091" t="s">
        <v>207</v>
      </c>
      <c r="D2" s="2092"/>
      <c r="E2" s="2092"/>
      <c r="F2" s="2092"/>
      <c r="G2" s="2092"/>
      <c r="H2" s="2092"/>
      <c r="I2" s="2092"/>
      <c r="J2" s="2092"/>
      <c r="K2" s="2092"/>
      <c r="L2" s="2092"/>
      <c r="M2" s="2093"/>
      <c r="N2" s="1847"/>
    </row>
    <row r="3" spans="1:14" ht="45" customHeight="1">
      <c r="A3" s="3557"/>
      <c r="B3" s="2010" t="s">
        <v>3</v>
      </c>
      <c r="C3" s="2011" t="s">
        <v>208</v>
      </c>
      <c r="D3" s="1952"/>
      <c r="E3" s="1952"/>
      <c r="F3" s="1952"/>
      <c r="G3" s="1952"/>
      <c r="H3" s="1952"/>
      <c r="I3" s="1952"/>
      <c r="J3" s="1952"/>
      <c r="K3" s="1952"/>
      <c r="L3" s="1952"/>
      <c r="M3" s="2012"/>
      <c r="N3" s="1847"/>
    </row>
    <row r="4" spans="1:14" ht="22.5" customHeight="1">
      <c r="A4" s="3557"/>
      <c r="B4" s="2010" t="s">
        <v>131</v>
      </c>
      <c r="C4" s="2081" t="s">
        <v>158</v>
      </c>
      <c r="D4" s="2082"/>
      <c r="E4" s="2083"/>
      <c r="F4" s="3233" t="s">
        <v>1668</v>
      </c>
      <c r="G4" s="3234"/>
      <c r="H4" s="2084">
        <v>431</v>
      </c>
      <c r="I4" s="2082"/>
      <c r="J4" s="2063"/>
      <c r="K4" s="2063"/>
      <c r="L4" s="2063"/>
      <c r="M4" s="2064"/>
      <c r="N4" s="1847"/>
    </row>
    <row r="5" spans="1:14" ht="22.5" customHeight="1">
      <c r="A5" s="3557"/>
      <c r="B5" s="2013" t="s">
        <v>7</v>
      </c>
      <c r="C5" s="2011" t="s">
        <v>211</v>
      </c>
      <c r="D5" s="2014"/>
      <c r="E5" s="2014"/>
      <c r="F5" s="2014"/>
      <c r="G5" s="2014"/>
      <c r="H5" s="2014"/>
      <c r="I5" s="2014"/>
      <c r="J5" s="2014"/>
      <c r="K5" s="2014"/>
      <c r="L5" s="2014"/>
      <c r="M5" s="2015"/>
      <c r="N5" s="1847"/>
    </row>
    <row r="6" spans="1:14" ht="22.5" customHeight="1">
      <c r="A6" s="3557"/>
      <c r="B6" s="2013" t="s">
        <v>9</v>
      </c>
      <c r="C6" s="2011" t="s">
        <v>212</v>
      </c>
      <c r="D6" s="2014"/>
      <c r="E6" s="2014"/>
      <c r="F6" s="2014"/>
      <c r="G6" s="2014"/>
      <c r="H6" s="2014"/>
      <c r="I6" s="2014"/>
      <c r="J6" s="2014"/>
      <c r="K6" s="2014"/>
      <c r="L6" s="2014"/>
      <c r="M6" s="2015"/>
      <c r="N6" s="1847"/>
    </row>
    <row r="7" spans="1:14" ht="22.5" customHeight="1">
      <c r="A7" s="3557"/>
      <c r="B7" s="2010" t="s">
        <v>11</v>
      </c>
      <c r="C7" s="3561" t="s">
        <v>213</v>
      </c>
      <c r="D7" s="3562"/>
      <c r="E7" s="2016"/>
      <c r="F7" s="2016"/>
      <c r="G7" s="2017"/>
      <c r="H7" s="2018" t="s">
        <v>12</v>
      </c>
      <c r="I7" s="3563" t="s">
        <v>107</v>
      </c>
      <c r="J7" s="3562"/>
      <c r="K7" s="3562"/>
      <c r="L7" s="3562"/>
      <c r="M7" s="3564"/>
      <c r="N7" s="1847"/>
    </row>
    <row r="8" spans="1:14" ht="15.75" customHeight="1">
      <c r="A8" s="3557"/>
      <c r="B8" s="3573" t="s">
        <v>13</v>
      </c>
      <c r="C8" s="1946"/>
      <c r="D8" s="1947"/>
      <c r="E8" s="1947"/>
      <c r="F8" s="1947"/>
      <c r="G8" s="1947"/>
      <c r="H8" s="1947"/>
      <c r="I8" s="1947"/>
      <c r="J8" s="1947"/>
      <c r="K8" s="1947"/>
      <c r="L8" s="1948"/>
      <c r="M8" s="2019"/>
      <c r="N8" s="1847"/>
    </row>
    <row r="9" spans="1:14" ht="15.75">
      <c r="A9" s="3557"/>
      <c r="B9" s="3574"/>
      <c r="C9" s="3565"/>
      <c r="D9" s="3008"/>
      <c r="E9" s="1886"/>
      <c r="F9" s="3008"/>
      <c r="G9" s="3008"/>
      <c r="H9" s="1886"/>
      <c r="I9" s="3008"/>
      <c r="J9" s="3008"/>
      <c r="K9" s="1886"/>
      <c r="L9" s="1847"/>
      <c r="M9" s="2020"/>
      <c r="N9" s="1847"/>
    </row>
    <row r="10" spans="1:14" ht="15.75">
      <c r="A10" s="3557"/>
      <c r="B10" s="3575"/>
      <c r="C10" s="3566" t="s">
        <v>17</v>
      </c>
      <c r="D10" s="3567"/>
      <c r="E10" s="1888"/>
      <c r="F10" s="3567" t="s">
        <v>17</v>
      </c>
      <c r="G10" s="3567"/>
      <c r="H10" s="1888"/>
      <c r="I10" s="3567" t="s">
        <v>17</v>
      </c>
      <c r="J10" s="3567"/>
      <c r="K10" s="1888"/>
      <c r="L10" s="1932"/>
      <c r="M10" s="2021"/>
      <c r="N10" s="1847"/>
    </row>
    <row r="11" spans="1:14" ht="40.5" customHeight="1">
      <c r="A11" s="3557"/>
      <c r="B11" s="2010" t="s">
        <v>136</v>
      </c>
      <c r="C11" s="3032" t="s">
        <v>215</v>
      </c>
      <c r="D11" s="3033"/>
      <c r="E11" s="3033"/>
      <c r="F11" s="3033"/>
      <c r="G11" s="3033"/>
      <c r="H11" s="3033"/>
      <c r="I11" s="3033"/>
      <c r="J11" s="3033"/>
      <c r="K11" s="3033"/>
      <c r="L11" s="3033"/>
      <c r="M11" s="3237"/>
      <c r="N11" s="1847"/>
    </row>
    <row r="12" spans="1:14" ht="63" customHeight="1">
      <c r="A12" s="3557"/>
      <c r="B12" s="3568" t="s">
        <v>18</v>
      </c>
      <c r="C12" s="3570" t="s">
        <v>216</v>
      </c>
      <c r="D12" s="3571"/>
      <c r="E12" s="3571"/>
      <c r="F12" s="3571"/>
      <c r="G12" s="3571"/>
      <c r="H12" s="3571"/>
      <c r="I12" s="3571"/>
      <c r="J12" s="3571"/>
      <c r="K12" s="3571"/>
      <c r="L12" s="3571"/>
      <c r="M12" s="3572"/>
      <c r="N12" s="3532"/>
    </row>
    <row r="13" spans="1:14" ht="47.25" customHeight="1">
      <c r="A13" s="3557"/>
      <c r="B13" s="3569"/>
      <c r="C13" s="3558" t="s">
        <v>217</v>
      </c>
      <c r="D13" s="3559"/>
      <c r="E13" s="3559"/>
      <c r="F13" s="3559"/>
      <c r="G13" s="3559"/>
      <c r="H13" s="3559"/>
      <c r="I13" s="3559"/>
      <c r="J13" s="3559"/>
      <c r="K13" s="3559"/>
      <c r="L13" s="3559"/>
      <c r="M13" s="3560"/>
      <c r="N13" s="3532"/>
    </row>
    <row r="14" spans="1:14" ht="47.25">
      <c r="A14" s="3557"/>
      <c r="B14" s="2010" t="s">
        <v>19</v>
      </c>
      <c r="C14" s="2011" t="s">
        <v>218</v>
      </c>
      <c r="D14" s="2022"/>
      <c r="E14" s="2022"/>
      <c r="F14" s="2022"/>
      <c r="G14" s="2022"/>
      <c r="H14" s="2022"/>
      <c r="I14" s="2022"/>
      <c r="J14" s="2022"/>
      <c r="K14" s="2022"/>
      <c r="L14" s="2023"/>
      <c r="M14" s="2024"/>
      <c r="N14" s="1847"/>
    </row>
    <row r="15" spans="1:14" ht="45" customHeight="1">
      <c r="A15" s="3557"/>
      <c r="B15" s="2080" t="s">
        <v>140</v>
      </c>
      <c r="C15" s="3241" t="s">
        <v>219</v>
      </c>
      <c r="D15" s="3242"/>
      <c r="E15" s="2025" t="s">
        <v>142</v>
      </c>
      <c r="F15" s="3236" t="s">
        <v>220</v>
      </c>
      <c r="G15" s="3033"/>
      <c r="H15" s="3033"/>
      <c r="I15" s="3033"/>
      <c r="J15" s="3033"/>
      <c r="K15" s="3033"/>
      <c r="L15" s="3033"/>
      <c r="M15" s="3237"/>
      <c r="N15" s="1847"/>
    </row>
    <row r="16" spans="1:14" ht="22.5" customHeight="1">
      <c r="A16" s="3578" t="s">
        <v>22</v>
      </c>
      <c r="B16" s="2010" t="s">
        <v>144</v>
      </c>
      <c r="C16" s="3032" t="s">
        <v>582</v>
      </c>
      <c r="D16" s="3033"/>
      <c r="E16" s="3033"/>
      <c r="F16" s="3033"/>
      <c r="G16" s="3033"/>
      <c r="H16" s="3033"/>
      <c r="I16" s="3033"/>
      <c r="J16" s="3033"/>
      <c r="K16" s="3033"/>
      <c r="L16" s="3033"/>
      <c r="M16" s="3237"/>
      <c r="N16" s="1847"/>
    </row>
    <row r="17" spans="1:14" ht="31.5" customHeight="1">
      <c r="A17" s="3579"/>
      <c r="B17" s="2010" t="s">
        <v>110</v>
      </c>
      <c r="C17" s="3032" t="s">
        <v>221</v>
      </c>
      <c r="D17" s="3033"/>
      <c r="E17" s="3033"/>
      <c r="F17" s="3033"/>
      <c r="G17" s="3033"/>
      <c r="H17" s="3033"/>
      <c r="I17" s="3033"/>
      <c r="J17" s="3033"/>
      <c r="K17" s="3033"/>
      <c r="L17" s="3033"/>
      <c r="M17" s="3237"/>
      <c r="N17" s="1847"/>
    </row>
    <row r="18" spans="1:14" ht="9" customHeight="1">
      <c r="A18" s="3579"/>
      <c r="B18" s="3573" t="s">
        <v>26</v>
      </c>
      <c r="C18" s="2026"/>
      <c r="D18" s="2027"/>
      <c r="E18" s="2027"/>
      <c r="F18" s="2027"/>
      <c r="G18" s="2027"/>
      <c r="H18" s="2027"/>
      <c r="I18" s="2027"/>
      <c r="J18" s="2027"/>
      <c r="K18" s="2027"/>
      <c r="L18" s="2027"/>
      <c r="M18" s="2028"/>
      <c r="N18" s="1847"/>
    </row>
    <row r="19" spans="1:14" ht="9" customHeight="1">
      <c r="A19" s="3579"/>
      <c r="B19" s="3574"/>
      <c r="C19" s="2029"/>
      <c r="D19" s="2030"/>
      <c r="E19" s="2031"/>
      <c r="F19" s="2030"/>
      <c r="G19" s="2031"/>
      <c r="H19" s="2030"/>
      <c r="I19" s="2031"/>
      <c r="J19" s="2030"/>
      <c r="K19" s="2031"/>
      <c r="L19" s="2031"/>
      <c r="M19" s="2032"/>
      <c r="N19" s="1847"/>
    </row>
    <row r="20" spans="1:14" ht="15.75">
      <c r="A20" s="3579"/>
      <c r="B20" s="3574"/>
      <c r="C20" s="2033" t="s">
        <v>27</v>
      </c>
      <c r="D20" s="2034"/>
      <c r="E20" s="2035" t="s">
        <v>28</v>
      </c>
      <c r="F20" s="2034"/>
      <c r="G20" s="2035" t="s">
        <v>29</v>
      </c>
      <c r="H20" s="2034"/>
      <c r="I20" s="2035" t="s">
        <v>30</v>
      </c>
      <c r="J20" s="2036"/>
      <c r="K20" s="2035"/>
      <c r="L20" s="2035"/>
      <c r="M20" s="2032"/>
      <c r="N20" s="1847"/>
    </row>
    <row r="21" spans="1:14" ht="15.75">
      <c r="A21" s="3579"/>
      <c r="B21" s="3574"/>
      <c r="C21" s="2033" t="s">
        <v>32</v>
      </c>
      <c r="D21" s="2037"/>
      <c r="E21" s="2035" t="s">
        <v>33</v>
      </c>
      <c r="F21" s="2038"/>
      <c r="G21" s="2035" t="s">
        <v>34</v>
      </c>
      <c r="H21" s="2038"/>
      <c r="I21" s="2035"/>
      <c r="J21" s="2031"/>
      <c r="K21" s="2035"/>
      <c r="L21" s="2035"/>
      <c r="M21" s="2032"/>
      <c r="N21" s="1847"/>
    </row>
    <row r="22" spans="1:14" ht="15.75">
      <c r="A22" s="3579"/>
      <c r="B22" s="3574"/>
      <c r="C22" s="2033" t="s">
        <v>147</v>
      </c>
      <c r="D22" s="2037"/>
      <c r="E22" s="2035" t="s">
        <v>148</v>
      </c>
      <c r="F22" s="2037"/>
      <c r="G22" s="2035"/>
      <c r="H22" s="2031"/>
      <c r="I22" s="2035"/>
      <c r="J22" s="2031"/>
      <c r="K22" s="2035"/>
      <c r="L22" s="2035"/>
      <c r="M22" s="2032"/>
      <c r="N22" s="1847"/>
    </row>
    <row r="23" spans="1:14" ht="15.75">
      <c r="A23" s="3579"/>
      <c r="B23" s="3574"/>
      <c r="C23" s="2033" t="s">
        <v>38</v>
      </c>
      <c r="D23" s="2038" t="s">
        <v>77</v>
      </c>
      <c r="E23" s="2035" t="s">
        <v>39</v>
      </c>
      <c r="F23" s="2094" t="s">
        <v>222</v>
      </c>
      <c r="G23" s="1888"/>
      <c r="H23" s="1888"/>
      <c r="I23" s="1888"/>
      <c r="J23" s="1888"/>
      <c r="K23" s="1888"/>
      <c r="L23" s="1888"/>
      <c r="M23" s="2039"/>
      <c r="N23" s="1847"/>
    </row>
    <row r="24" spans="1:14" ht="15.75">
      <c r="A24" s="3579"/>
      <c r="B24" s="3575"/>
      <c r="C24" s="2040"/>
      <c r="D24" s="2041"/>
      <c r="E24" s="2041"/>
      <c r="F24" s="2041"/>
      <c r="G24" s="2041"/>
      <c r="H24" s="2041"/>
      <c r="I24" s="2041"/>
      <c r="J24" s="2041"/>
      <c r="K24" s="2041"/>
      <c r="L24" s="2041"/>
      <c r="M24" s="2042"/>
      <c r="N24" s="1847"/>
    </row>
    <row r="25" spans="1:14" ht="15.75">
      <c r="A25" s="3579"/>
      <c r="B25" s="3573" t="s">
        <v>40</v>
      </c>
      <c r="C25" s="2043"/>
      <c r="D25" s="2027"/>
      <c r="E25" s="2027"/>
      <c r="F25" s="2027"/>
      <c r="G25" s="2027"/>
      <c r="H25" s="2027"/>
      <c r="I25" s="2027"/>
      <c r="J25" s="2027"/>
      <c r="K25" s="2027"/>
      <c r="L25" s="1948"/>
      <c r="M25" s="2019"/>
      <c r="N25" s="1847"/>
    </row>
    <row r="26" spans="1:14" ht="15.75">
      <c r="A26" s="3579"/>
      <c r="B26" s="3574"/>
      <c r="C26" s="2033" t="s">
        <v>41</v>
      </c>
      <c r="D26" s="2038"/>
      <c r="E26" s="2044"/>
      <c r="F26" s="2035" t="s">
        <v>42</v>
      </c>
      <c r="G26" s="2037"/>
      <c r="H26" s="2044"/>
      <c r="I26" s="2035" t="s">
        <v>43</v>
      </c>
      <c r="J26" s="2037"/>
      <c r="K26" s="2044"/>
      <c r="L26" s="1847"/>
      <c r="M26" s="2020"/>
      <c r="N26" s="1847"/>
    </row>
    <row r="27" spans="1:14" ht="15.75">
      <c r="A27" s="3579"/>
      <c r="B27" s="3574"/>
      <c r="C27" s="2033" t="s">
        <v>44</v>
      </c>
      <c r="D27" s="1909"/>
      <c r="E27" s="1847"/>
      <c r="F27" s="2035" t="s">
        <v>45</v>
      </c>
      <c r="G27" s="2038" t="s">
        <v>77</v>
      </c>
      <c r="H27" s="1847"/>
      <c r="I27" s="1910"/>
      <c r="J27" s="1847"/>
      <c r="K27" s="1886"/>
      <c r="L27" s="1847"/>
      <c r="M27" s="2020"/>
      <c r="N27" s="1847"/>
    </row>
    <row r="28" spans="1:14" ht="15.75">
      <c r="A28" s="3579"/>
      <c r="B28" s="3574"/>
      <c r="C28" s="2045"/>
      <c r="D28" s="2030"/>
      <c r="E28" s="2030"/>
      <c r="F28" s="2030"/>
      <c r="G28" s="2030"/>
      <c r="H28" s="2030"/>
      <c r="I28" s="2030"/>
      <c r="J28" s="2030"/>
      <c r="K28" s="2030"/>
      <c r="L28" s="1932"/>
      <c r="M28" s="2021"/>
      <c r="N28" s="1847"/>
    </row>
    <row r="29" spans="1:14" ht="15.75">
      <c r="A29" s="3579"/>
      <c r="B29" s="2046" t="s">
        <v>46</v>
      </c>
      <c r="C29" s="2047"/>
      <c r="D29" s="2048"/>
      <c r="E29" s="2048"/>
      <c r="F29" s="2048"/>
      <c r="G29" s="2048"/>
      <c r="H29" s="2048"/>
      <c r="I29" s="2048"/>
      <c r="J29" s="2048"/>
      <c r="K29" s="2048"/>
      <c r="L29" s="2048"/>
      <c r="M29" s="2049"/>
      <c r="N29" s="1847"/>
    </row>
    <row r="30" spans="1:14" ht="45" customHeight="1">
      <c r="A30" s="3579"/>
      <c r="B30" s="2046"/>
      <c r="C30" s="2050" t="s">
        <v>47</v>
      </c>
      <c r="D30" s="2037" t="s">
        <v>112</v>
      </c>
      <c r="E30" s="2044"/>
      <c r="F30" s="2051" t="s">
        <v>48</v>
      </c>
      <c r="G30" s="2037" t="s">
        <v>112</v>
      </c>
      <c r="H30" s="2044"/>
      <c r="I30" s="2051" t="s">
        <v>50</v>
      </c>
      <c r="J30" s="3581" t="s">
        <v>112</v>
      </c>
      <c r="K30" s="3582"/>
      <c r="L30" s="3242"/>
      <c r="M30" s="2054"/>
      <c r="N30" s="1847"/>
    </row>
    <row r="31" spans="1:14" ht="15.75">
      <c r="A31" s="3579"/>
      <c r="B31" s="2013"/>
      <c r="C31" s="2040"/>
      <c r="D31" s="2041"/>
      <c r="E31" s="2041"/>
      <c r="F31" s="2041"/>
      <c r="G31" s="2041"/>
      <c r="H31" s="2041"/>
      <c r="I31" s="2041"/>
      <c r="J31" s="2041"/>
      <c r="K31" s="2041"/>
      <c r="L31" s="2041"/>
      <c r="M31" s="2042"/>
      <c r="N31" s="1847"/>
    </row>
    <row r="32" spans="1:14" ht="15.75">
      <c r="A32" s="3579"/>
      <c r="B32" s="3573" t="s">
        <v>53</v>
      </c>
      <c r="C32" s="2055"/>
      <c r="D32" s="2056"/>
      <c r="E32" s="2056"/>
      <c r="F32" s="2056"/>
      <c r="G32" s="2056"/>
      <c r="H32" s="2056"/>
      <c r="I32" s="2056"/>
      <c r="J32" s="2056"/>
      <c r="K32" s="2056"/>
      <c r="L32" s="1948"/>
      <c r="M32" s="2019"/>
      <c r="N32" s="1847"/>
    </row>
    <row r="33" spans="1:1025" ht="15.75">
      <c r="A33" s="3579"/>
      <c r="B33" s="3574"/>
      <c r="C33" s="2057" t="s">
        <v>54</v>
      </c>
      <c r="D33" s="2058">
        <v>2021</v>
      </c>
      <c r="E33" s="2059"/>
      <c r="F33" s="2044" t="s">
        <v>55</v>
      </c>
      <c r="G33" s="2058">
        <v>2028</v>
      </c>
      <c r="H33" s="2059"/>
      <c r="I33" s="2051"/>
      <c r="J33" s="2059"/>
      <c r="K33" s="2059"/>
      <c r="L33" s="1847"/>
      <c r="M33" s="2020"/>
      <c r="N33" s="1847"/>
    </row>
    <row r="34" spans="1:1025" ht="15.75">
      <c r="A34" s="3579"/>
      <c r="B34" s="3575"/>
      <c r="C34" s="2040"/>
      <c r="D34" s="2030"/>
      <c r="E34" s="2060"/>
      <c r="F34" s="2041"/>
      <c r="G34" s="2060"/>
      <c r="H34" s="2060"/>
      <c r="I34" s="2061"/>
      <c r="J34" s="2060"/>
      <c r="K34" s="2060"/>
      <c r="L34" s="1932"/>
      <c r="M34" s="2021"/>
      <c r="N34" s="1847"/>
    </row>
    <row r="35" spans="1:1025" ht="15.75">
      <c r="A35" s="3579"/>
      <c r="B35" s="3573" t="s">
        <v>56</v>
      </c>
      <c r="C35" s="2062"/>
      <c r="D35" s="2063"/>
      <c r="E35" s="2063"/>
      <c r="F35" s="2063"/>
      <c r="G35" s="2063"/>
      <c r="H35" s="2063"/>
      <c r="I35" s="2063"/>
      <c r="J35" s="2063"/>
      <c r="K35" s="2063"/>
      <c r="L35" s="2063"/>
      <c r="M35" s="2064"/>
      <c r="N35" s="1847"/>
    </row>
    <row r="36" spans="1:1025" ht="15.75">
      <c r="A36" s="3579"/>
      <c r="B36" s="3574"/>
      <c r="C36" s="2033"/>
      <c r="D36" s="1983">
        <v>2018</v>
      </c>
      <c r="E36" s="1983"/>
      <c r="F36" s="1983">
        <v>2019</v>
      </c>
      <c r="G36" s="62"/>
      <c r="H36" s="1000">
        <v>2020</v>
      </c>
      <c r="I36" s="1000"/>
      <c r="J36" s="1000">
        <v>2021</v>
      </c>
      <c r="K36" s="62"/>
      <c r="L36" s="1983">
        <v>2022</v>
      </c>
      <c r="M36" s="63"/>
      <c r="N36" s="1847"/>
    </row>
    <row r="37" spans="1:1025" ht="15.75">
      <c r="A37" s="3579"/>
      <c r="B37" s="3574"/>
      <c r="C37" s="2033"/>
      <c r="D37" s="2052"/>
      <c r="E37" s="2053"/>
      <c r="F37" s="2052"/>
      <c r="G37" s="2053"/>
      <c r="H37" s="2052"/>
      <c r="I37" s="2053"/>
      <c r="J37" s="2065">
        <v>0.8</v>
      </c>
      <c r="K37" s="2053"/>
      <c r="L37" s="2065">
        <v>0.9</v>
      </c>
      <c r="M37" s="2066"/>
      <c r="N37" s="1847"/>
    </row>
    <row r="38" spans="1:1025" ht="15.75">
      <c r="A38" s="3579"/>
      <c r="B38" s="3574"/>
      <c r="C38" s="2033"/>
      <c r="D38" s="62">
        <v>2023</v>
      </c>
      <c r="E38" s="62"/>
      <c r="F38" s="62">
        <v>2024</v>
      </c>
      <c r="G38" s="62"/>
      <c r="H38" s="1000">
        <v>2025</v>
      </c>
      <c r="I38" s="1000"/>
      <c r="J38" s="1000">
        <v>2026</v>
      </c>
      <c r="K38" s="62"/>
      <c r="L38" s="62">
        <v>2027</v>
      </c>
      <c r="M38" s="25"/>
      <c r="N38" s="1847"/>
    </row>
    <row r="39" spans="1:1025" ht="15.75">
      <c r="A39" s="3579"/>
      <c r="B39" s="3574"/>
      <c r="C39" s="2033"/>
      <c r="D39" s="2065">
        <v>1</v>
      </c>
      <c r="E39" s="2053"/>
      <c r="F39" s="2065">
        <v>1</v>
      </c>
      <c r="G39" s="2053"/>
      <c r="H39" s="2065">
        <v>1</v>
      </c>
      <c r="I39" s="2053"/>
      <c r="J39" s="2065">
        <v>1</v>
      </c>
      <c r="K39" s="2053"/>
      <c r="L39" s="2065">
        <v>1</v>
      </c>
      <c r="M39" s="2066"/>
      <c r="N39" s="1847"/>
    </row>
    <row r="40" spans="1:1025" ht="15.75">
      <c r="A40" s="3579"/>
      <c r="B40" s="3574"/>
      <c r="C40" s="2033"/>
      <c r="D40" s="228">
        <v>2028</v>
      </c>
      <c r="E40" s="231"/>
      <c r="F40" s="1870" t="s">
        <v>68</v>
      </c>
      <c r="G40" s="1870"/>
      <c r="H40" s="1871" t="s">
        <v>69</v>
      </c>
      <c r="I40" s="1871"/>
      <c r="J40" s="1871" t="s">
        <v>70</v>
      </c>
      <c r="K40" s="1870"/>
      <c r="L40" s="1870" t="s">
        <v>71</v>
      </c>
      <c r="M40" s="1898"/>
      <c r="N40" s="1847"/>
    </row>
    <row r="41" spans="1:1025" ht="15.75" customHeight="1">
      <c r="A41" s="3579"/>
      <c r="B41" s="3574"/>
      <c r="C41" s="2033"/>
      <c r="D41" s="2065">
        <v>1</v>
      </c>
      <c r="E41" s="2053"/>
      <c r="F41" s="3265"/>
      <c r="G41" s="3265"/>
      <c r="H41" s="3264"/>
      <c r="I41" s="3264"/>
      <c r="J41" s="2065"/>
      <c r="K41" s="2053"/>
      <c r="L41" s="2065"/>
      <c r="M41" s="2066"/>
      <c r="N41" s="1847"/>
    </row>
    <row r="42" spans="1:1025" s="247" customFormat="1" ht="15.75">
      <c r="A42" s="3579"/>
      <c r="B42" s="3574"/>
      <c r="C42" s="230"/>
      <c r="D42" s="1870" t="s">
        <v>71</v>
      </c>
      <c r="E42" s="237"/>
      <c r="F42" s="1996" t="s">
        <v>72</v>
      </c>
      <c r="G42" s="237"/>
      <c r="H42" s="1997"/>
      <c r="I42" s="1998"/>
      <c r="J42" s="1997"/>
      <c r="K42" s="1998"/>
      <c r="L42" s="1997"/>
      <c r="M42" s="1999"/>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c r="AL42" s="186"/>
      <c r="AM42" s="186"/>
      <c r="AN42" s="186"/>
      <c r="AO42" s="186"/>
      <c r="AP42" s="186"/>
      <c r="AQ42" s="186"/>
      <c r="AR42" s="186"/>
      <c r="AS42" s="186"/>
      <c r="AT42" s="186"/>
      <c r="AU42" s="186"/>
      <c r="AV42" s="186"/>
      <c r="AW42" s="186"/>
      <c r="AX42" s="186"/>
      <c r="AY42" s="186"/>
      <c r="AZ42" s="186"/>
      <c r="BA42" s="186"/>
      <c r="BB42" s="186"/>
      <c r="BC42" s="186"/>
      <c r="BD42" s="186"/>
      <c r="BE42" s="186"/>
      <c r="BF42" s="186"/>
      <c r="BG42" s="186"/>
      <c r="BH42" s="186"/>
      <c r="BI42" s="186"/>
      <c r="BJ42" s="186"/>
      <c r="BK42" s="186"/>
      <c r="BL42" s="186"/>
      <c r="BM42" s="186"/>
      <c r="BN42" s="186"/>
      <c r="BO42" s="186"/>
      <c r="BP42" s="186"/>
      <c r="BQ42" s="186"/>
      <c r="BR42" s="186"/>
      <c r="BS42" s="186"/>
      <c r="BT42" s="186"/>
      <c r="BU42" s="186"/>
      <c r="BV42" s="186"/>
      <c r="BW42" s="186"/>
      <c r="BX42" s="186"/>
      <c r="BY42" s="186"/>
      <c r="BZ42" s="186"/>
      <c r="CA42" s="186"/>
      <c r="CB42" s="186"/>
      <c r="CC42" s="186"/>
      <c r="CD42" s="186"/>
      <c r="CE42" s="186"/>
      <c r="CF42" s="186"/>
      <c r="CG42" s="186"/>
      <c r="CH42" s="186"/>
      <c r="CI42" s="186"/>
      <c r="CJ42" s="186"/>
      <c r="CK42" s="186"/>
      <c r="CL42" s="186"/>
      <c r="CM42" s="186"/>
      <c r="CN42" s="186"/>
      <c r="CO42" s="186"/>
      <c r="CP42" s="186"/>
      <c r="CQ42" s="186"/>
      <c r="CR42" s="186"/>
      <c r="CS42" s="186"/>
      <c r="CT42" s="186"/>
      <c r="CU42" s="186"/>
      <c r="CV42" s="186"/>
      <c r="CW42" s="186"/>
      <c r="CX42" s="186"/>
      <c r="CY42" s="186"/>
      <c r="CZ42" s="186"/>
      <c r="DA42" s="186"/>
      <c r="DB42" s="186"/>
      <c r="DC42" s="186"/>
      <c r="DD42" s="186"/>
      <c r="DE42" s="186"/>
      <c r="DF42" s="186"/>
      <c r="DG42" s="186"/>
      <c r="DH42" s="186"/>
      <c r="DI42" s="186"/>
      <c r="DJ42" s="186"/>
      <c r="DK42" s="186"/>
      <c r="DL42" s="186"/>
      <c r="DM42" s="186"/>
      <c r="DN42" s="186"/>
      <c r="DO42" s="186"/>
      <c r="DP42" s="186"/>
      <c r="DQ42" s="186"/>
      <c r="DR42" s="186"/>
      <c r="DS42" s="186"/>
      <c r="DT42" s="186"/>
      <c r="DU42" s="186"/>
      <c r="DV42" s="186"/>
      <c r="DW42" s="186"/>
      <c r="DX42" s="186"/>
      <c r="DY42" s="186"/>
      <c r="DZ42" s="186"/>
      <c r="EA42" s="186"/>
      <c r="EB42" s="186"/>
      <c r="EC42" s="186"/>
      <c r="ED42" s="186"/>
      <c r="EE42" s="186"/>
      <c r="EF42" s="186"/>
      <c r="EG42" s="186"/>
      <c r="EH42" s="186"/>
      <c r="EI42" s="186"/>
      <c r="EJ42" s="186"/>
      <c r="EK42" s="186"/>
      <c r="EL42" s="186"/>
      <c r="EM42" s="186"/>
      <c r="EN42" s="186"/>
      <c r="EO42" s="186"/>
      <c r="EP42" s="186"/>
      <c r="EQ42" s="186"/>
      <c r="ER42" s="186"/>
      <c r="ES42" s="186"/>
      <c r="ET42" s="186"/>
      <c r="EU42" s="186"/>
      <c r="EV42" s="186"/>
      <c r="EW42" s="186"/>
      <c r="EX42" s="186"/>
      <c r="EY42" s="186"/>
      <c r="EZ42" s="186"/>
      <c r="FA42" s="186"/>
      <c r="FB42" s="186"/>
      <c r="FC42" s="186"/>
      <c r="FD42" s="186"/>
      <c r="FE42" s="186"/>
      <c r="FF42" s="186"/>
      <c r="FG42" s="186"/>
      <c r="FH42" s="186"/>
      <c r="FI42" s="186"/>
      <c r="FJ42" s="186"/>
      <c r="FK42" s="186"/>
      <c r="FL42" s="186"/>
      <c r="FM42" s="186"/>
      <c r="FN42" s="186"/>
      <c r="FO42" s="186"/>
      <c r="FP42" s="186"/>
      <c r="FQ42" s="186"/>
      <c r="FR42" s="186"/>
      <c r="FS42" s="186"/>
      <c r="FT42" s="186"/>
      <c r="FU42" s="186"/>
      <c r="FV42" s="186"/>
      <c r="FW42" s="186"/>
      <c r="FX42" s="186"/>
      <c r="FY42" s="186"/>
      <c r="FZ42" s="186"/>
      <c r="GA42" s="186"/>
      <c r="GB42" s="186"/>
      <c r="GC42" s="186"/>
      <c r="GD42" s="186"/>
      <c r="GE42" s="186"/>
      <c r="GF42" s="186"/>
      <c r="GG42" s="186"/>
      <c r="GH42" s="186"/>
      <c r="GI42" s="186"/>
      <c r="GJ42" s="186"/>
      <c r="GK42" s="186"/>
      <c r="GL42" s="186"/>
      <c r="GM42" s="186"/>
      <c r="GN42" s="186"/>
      <c r="GO42" s="186"/>
      <c r="GP42" s="186"/>
      <c r="GQ42" s="186"/>
      <c r="GR42" s="186"/>
      <c r="GS42" s="186"/>
      <c r="GT42" s="186"/>
      <c r="GU42" s="186"/>
      <c r="GV42" s="186"/>
      <c r="GW42" s="186"/>
      <c r="GX42" s="186"/>
      <c r="GY42" s="186"/>
      <c r="GZ42" s="186"/>
      <c r="HA42" s="186"/>
      <c r="HB42" s="186"/>
      <c r="HC42" s="186"/>
      <c r="HD42" s="186"/>
      <c r="HE42" s="186"/>
      <c r="HF42" s="186"/>
      <c r="HG42" s="186"/>
      <c r="HH42" s="186"/>
      <c r="HI42" s="186"/>
      <c r="HJ42" s="186"/>
      <c r="HK42" s="186"/>
      <c r="HL42" s="186"/>
      <c r="HM42" s="186"/>
      <c r="HN42" s="186"/>
      <c r="HO42" s="186"/>
      <c r="HP42" s="186"/>
      <c r="HQ42" s="186"/>
      <c r="HR42" s="186"/>
      <c r="HS42" s="186"/>
      <c r="HT42" s="186"/>
      <c r="HU42" s="186"/>
      <c r="HV42" s="186"/>
      <c r="HW42" s="186"/>
      <c r="HX42" s="186"/>
      <c r="HY42" s="186"/>
      <c r="HZ42" s="186"/>
      <c r="IA42" s="186"/>
      <c r="IB42" s="186"/>
      <c r="IC42" s="186"/>
      <c r="ID42" s="186"/>
      <c r="IE42" s="186"/>
      <c r="IF42" s="186"/>
      <c r="IG42" s="186"/>
      <c r="IH42" s="186"/>
      <c r="II42" s="186"/>
      <c r="IJ42" s="186"/>
      <c r="IK42" s="186"/>
      <c r="IL42" s="186"/>
      <c r="IM42" s="186"/>
      <c r="IN42" s="186"/>
      <c r="IO42" s="186"/>
      <c r="IP42" s="186"/>
      <c r="IQ42" s="186"/>
      <c r="IR42" s="186"/>
      <c r="IS42" s="186"/>
      <c r="IT42" s="186"/>
      <c r="IU42" s="186"/>
      <c r="IV42" s="186"/>
      <c r="IW42" s="186"/>
      <c r="IX42" s="186"/>
      <c r="IY42" s="186"/>
      <c r="IZ42" s="186"/>
      <c r="JA42" s="186"/>
      <c r="JB42" s="186"/>
      <c r="JC42" s="186"/>
      <c r="JD42" s="186"/>
      <c r="JE42" s="186"/>
      <c r="JF42" s="186"/>
      <c r="JG42" s="186"/>
      <c r="JH42" s="186"/>
      <c r="JI42" s="186"/>
      <c r="JJ42" s="186"/>
      <c r="JK42" s="186"/>
      <c r="JL42" s="186"/>
      <c r="JM42" s="186"/>
      <c r="JN42" s="186"/>
      <c r="JO42" s="186"/>
      <c r="JP42" s="186"/>
      <c r="JQ42" s="186"/>
      <c r="JR42" s="186"/>
      <c r="JS42" s="186"/>
      <c r="JT42" s="186"/>
      <c r="JU42" s="186"/>
      <c r="JV42" s="186"/>
      <c r="JW42" s="186"/>
      <c r="JX42" s="186"/>
      <c r="JY42" s="186"/>
      <c r="JZ42" s="186"/>
      <c r="KA42" s="186"/>
      <c r="KB42" s="186"/>
      <c r="KC42" s="186"/>
      <c r="KD42" s="186"/>
      <c r="KE42" s="186"/>
      <c r="KF42" s="186"/>
      <c r="KG42" s="186"/>
      <c r="KH42" s="186"/>
      <c r="KI42" s="186"/>
      <c r="KJ42" s="186"/>
      <c r="KK42" s="186"/>
      <c r="KL42" s="186"/>
      <c r="KM42" s="186"/>
      <c r="KN42" s="186"/>
      <c r="KO42" s="186"/>
      <c r="KP42" s="186"/>
      <c r="KQ42" s="186"/>
      <c r="KR42" s="186"/>
      <c r="KS42" s="186"/>
      <c r="KT42" s="186"/>
      <c r="KU42" s="186"/>
      <c r="KV42" s="186"/>
      <c r="KW42" s="186"/>
      <c r="KX42" s="186"/>
      <c r="KY42" s="186"/>
      <c r="KZ42" s="186"/>
      <c r="LA42" s="186"/>
      <c r="LB42" s="186"/>
      <c r="LC42" s="186"/>
      <c r="LD42" s="186"/>
      <c r="LE42" s="186"/>
      <c r="LF42" s="186"/>
      <c r="LG42" s="186"/>
      <c r="LH42" s="186"/>
      <c r="LI42" s="186"/>
      <c r="LJ42" s="186"/>
      <c r="LK42" s="186"/>
      <c r="LL42" s="186"/>
      <c r="LM42" s="186"/>
      <c r="LN42" s="186"/>
      <c r="LO42" s="186"/>
      <c r="LP42" s="186"/>
      <c r="LQ42" s="186"/>
      <c r="LR42" s="186"/>
      <c r="LS42" s="186"/>
      <c r="LT42" s="186"/>
      <c r="LU42" s="186"/>
      <c r="LV42" s="186"/>
      <c r="LW42" s="186"/>
      <c r="LX42" s="186"/>
      <c r="LY42" s="186"/>
      <c r="LZ42" s="186"/>
      <c r="MA42" s="186"/>
      <c r="MB42" s="186"/>
      <c r="MC42" s="186"/>
      <c r="MD42" s="186"/>
      <c r="ME42" s="186"/>
      <c r="MF42" s="186"/>
      <c r="MG42" s="186"/>
      <c r="MH42" s="186"/>
      <c r="MI42" s="186"/>
      <c r="MJ42" s="186"/>
      <c r="MK42" s="186"/>
      <c r="ML42" s="186"/>
      <c r="MM42" s="186"/>
      <c r="MN42" s="186"/>
      <c r="MO42" s="186"/>
      <c r="MP42" s="186"/>
      <c r="MQ42" s="186"/>
      <c r="MR42" s="186"/>
      <c r="MS42" s="186"/>
      <c r="MT42" s="186"/>
      <c r="MU42" s="186"/>
      <c r="MV42" s="186"/>
      <c r="MW42" s="186"/>
      <c r="MX42" s="186"/>
      <c r="MY42" s="186"/>
      <c r="MZ42" s="186"/>
      <c r="NA42" s="186"/>
      <c r="NB42" s="186"/>
      <c r="NC42" s="186"/>
      <c r="ND42" s="186"/>
      <c r="NE42" s="186"/>
      <c r="NF42" s="186"/>
      <c r="NG42" s="186"/>
      <c r="NH42" s="186"/>
      <c r="NI42" s="186"/>
      <c r="NJ42" s="186"/>
      <c r="NK42" s="186"/>
      <c r="NL42" s="186"/>
      <c r="NM42" s="186"/>
      <c r="NN42" s="186"/>
      <c r="NO42" s="186"/>
      <c r="NP42" s="186"/>
      <c r="NQ42" s="186"/>
      <c r="NR42" s="186"/>
      <c r="NS42" s="186"/>
      <c r="NT42" s="186"/>
      <c r="NU42" s="186"/>
      <c r="NV42" s="186"/>
      <c r="NW42" s="186"/>
      <c r="NX42" s="186"/>
      <c r="NY42" s="186"/>
      <c r="NZ42" s="186"/>
      <c r="OA42" s="186"/>
      <c r="OB42" s="186"/>
      <c r="OC42" s="186"/>
      <c r="OD42" s="186"/>
      <c r="OE42" s="186"/>
      <c r="OF42" s="186"/>
      <c r="OG42" s="186"/>
      <c r="OH42" s="186"/>
      <c r="OI42" s="186"/>
      <c r="OJ42" s="186"/>
      <c r="OK42" s="186"/>
      <c r="OL42" s="186"/>
      <c r="OM42" s="186"/>
      <c r="ON42" s="186"/>
      <c r="OO42" s="186"/>
      <c r="OP42" s="186"/>
      <c r="OQ42" s="186"/>
      <c r="OR42" s="186"/>
      <c r="OS42" s="186"/>
      <c r="OT42" s="186"/>
      <c r="OU42" s="186"/>
      <c r="OV42" s="186"/>
      <c r="OW42" s="186"/>
      <c r="OX42" s="186"/>
      <c r="OY42" s="186"/>
      <c r="OZ42" s="186"/>
      <c r="PA42" s="186"/>
      <c r="PB42" s="186"/>
      <c r="PC42" s="186"/>
      <c r="PD42" s="186"/>
      <c r="PE42" s="186"/>
      <c r="PF42" s="186"/>
      <c r="PG42" s="186"/>
      <c r="PH42" s="186"/>
      <c r="PI42" s="186"/>
      <c r="PJ42" s="186"/>
      <c r="PK42" s="186"/>
      <c r="PL42" s="186"/>
      <c r="PM42" s="186"/>
      <c r="PN42" s="186"/>
      <c r="PO42" s="186"/>
      <c r="PP42" s="186"/>
      <c r="PQ42" s="186"/>
      <c r="PR42" s="186"/>
      <c r="PS42" s="186"/>
      <c r="PT42" s="186"/>
      <c r="PU42" s="186"/>
      <c r="PV42" s="186"/>
      <c r="PW42" s="186"/>
      <c r="PX42" s="186"/>
      <c r="PY42" s="186"/>
      <c r="PZ42" s="186"/>
      <c r="QA42" s="186"/>
      <c r="QB42" s="186"/>
      <c r="QC42" s="186"/>
      <c r="QD42" s="186"/>
      <c r="QE42" s="186"/>
      <c r="QF42" s="186"/>
      <c r="QG42" s="186"/>
      <c r="QH42" s="186"/>
      <c r="QI42" s="186"/>
      <c r="QJ42" s="186"/>
      <c r="QK42" s="186"/>
      <c r="QL42" s="186"/>
      <c r="QM42" s="186"/>
      <c r="QN42" s="186"/>
      <c r="QO42" s="186"/>
      <c r="QP42" s="186"/>
      <c r="QQ42" s="186"/>
      <c r="QR42" s="186"/>
      <c r="QS42" s="186"/>
      <c r="QT42" s="186"/>
      <c r="QU42" s="186"/>
      <c r="QV42" s="186"/>
      <c r="QW42" s="186"/>
      <c r="QX42" s="186"/>
      <c r="QY42" s="186"/>
      <c r="QZ42" s="186"/>
      <c r="RA42" s="186"/>
      <c r="RB42" s="186"/>
      <c r="RC42" s="186"/>
      <c r="RD42" s="186"/>
      <c r="RE42" s="186"/>
      <c r="RF42" s="186"/>
      <c r="RG42" s="186"/>
      <c r="RH42" s="186"/>
      <c r="RI42" s="186"/>
      <c r="RJ42" s="186"/>
      <c r="RK42" s="186"/>
      <c r="RL42" s="186"/>
      <c r="RM42" s="186"/>
      <c r="RN42" s="186"/>
      <c r="RO42" s="186"/>
      <c r="RP42" s="186"/>
      <c r="RQ42" s="186"/>
      <c r="RR42" s="186"/>
      <c r="RS42" s="186"/>
      <c r="RT42" s="186"/>
      <c r="RU42" s="186"/>
      <c r="RV42" s="186"/>
      <c r="RW42" s="186"/>
      <c r="RX42" s="186"/>
      <c r="RY42" s="186"/>
      <c r="RZ42" s="186"/>
      <c r="SA42" s="186"/>
      <c r="SB42" s="186"/>
      <c r="SC42" s="186"/>
      <c r="SD42" s="186"/>
      <c r="SE42" s="186"/>
      <c r="SF42" s="186"/>
      <c r="SG42" s="186"/>
      <c r="SH42" s="186"/>
      <c r="SI42" s="186"/>
      <c r="SJ42" s="186"/>
      <c r="SK42" s="186"/>
      <c r="SL42" s="186"/>
      <c r="SM42" s="186"/>
      <c r="SN42" s="186"/>
      <c r="SO42" s="186"/>
      <c r="SP42" s="186"/>
      <c r="SQ42" s="186"/>
      <c r="SR42" s="186"/>
      <c r="SS42" s="186"/>
      <c r="ST42" s="186"/>
      <c r="SU42" s="186"/>
      <c r="SV42" s="186"/>
      <c r="SW42" s="186"/>
      <c r="SX42" s="186"/>
      <c r="SY42" s="186"/>
      <c r="SZ42" s="186"/>
      <c r="TA42" s="186"/>
      <c r="TB42" s="186"/>
      <c r="TC42" s="186"/>
      <c r="TD42" s="186"/>
      <c r="TE42" s="186"/>
      <c r="TF42" s="186"/>
      <c r="TG42" s="186"/>
      <c r="TH42" s="186"/>
      <c r="TI42" s="186"/>
      <c r="TJ42" s="186"/>
      <c r="TK42" s="186"/>
      <c r="TL42" s="186"/>
      <c r="TM42" s="186"/>
      <c r="TN42" s="186"/>
      <c r="TO42" s="186"/>
      <c r="TP42" s="186"/>
      <c r="TQ42" s="186"/>
      <c r="TR42" s="186"/>
      <c r="TS42" s="186"/>
      <c r="TT42" s="186"/>
      <c r="TU42" s="186"/>
      <c r="TV42" s="186"/>
      <c r="TW42" s="186"/>
      <c r="TX42" s="186"/>
      <c r="TY42" s="186"/>
      <c r="TZ42" s="186"/>
      <c r="UA42" s="186"/>
      <c r="UB42" s="186"/>
      <c r="UC42" s="186"/>
      <c r="UD42" s="186"/>
      <c r="UE42" s="186"/>
      <c r="UF42" s="186"/>
      <c r="UG42" s="186"/>
      <c r="UH42" s="186"/>
      <c r="UI42" s="186"/>
      <c r="UJ42" s="186"/>
      <c r="UK42" s="186"/>
      <c r="UL42" s="186"/>
      <c r="UM42" s="186"/>
      <c r="UN42" s="186"/>
      <c r="UO42" s="186"/>
      <c r="UP42" s="186"/>
      <c r="UQ42" s="186"/>
      <c r="UR42" s="186"/>
      <c r="US42" s="186"/>
      <c r="UT42" s="186"/>
      <c r="UU42" s="186"/>
      <c r="UV42" s="186"/>
      <c r="UW42" s="186"/>
      <c r="UX42" s="186"/>
      <c r="UY42" s="186"/>
      <c r="UZ42" s="186"/>
      <c r="VA42" s="186"/>
      <c r="VB42" s="186"/>
      <c r="VC42" s="186"/>
      <c r="VD42" s="186"/>
      <c r="VE42" s="186"/>
      <c r="VF42" s="186"/>
      <c r="VG42" s="186"/>
      <c r="VH42" s="186"/>
      <c r="VI42" s="186"/>
      <c r="VJ42" s="186"/>
      <c r="VK42" s="186"/>
      <c r="VL42" s="186"/>
      <c r="VM42" s="186"/>
      <c r="VN42" s="186"/>
      <c r="VO42" s="186"/>
      <c r="VP42" s="186"/>
      <c r="VQ42" s="186"/>
      <c r="VR42" s="186"/>
      <c r="VS42" s="186"/>
      <c r="VT42" s="186"/>
      <c r="VU42" s="186"/>
      <c r="VV42" s="186"/>
      <c r="VW42" s="186"/>
      <c r="VX42" s="186"/>
      <c r="VY42" s="186"/>
      <c r="VZ42" s="186"/>
      <c r="WA42" s="186"/>
      <c r="WB42" s="186"/>
      <c r="WC42" s="186"/>
      <c r="WD42" s="186"/>
      <c r="WE42" s="186"/>
      <c r="WF42" s="186"/>
      <c r="WG42" s="186"/>
      <c r="WH42" s="186"/>
      <c r="WI42" s="186"/>
      <c r="WJ42" s="186"/>
      <c r="WK42" s="186"/>
      <c r="WL42" s="186"/>
      <c r="WM42" s="186"/>
      <c r="WN42" s="186"/>
      <c r="WO42" s="186"/>
      <c r="WP42" s="186"/>
      <c r="WQ42" s="186"/>
      <c r="WR42" s="186"/>
      <c r="WS42" s="186"/>
      <c r="WT42" s="186"/>
      <c r="WU42" s="186"/>
      <c r="WV42" s="186"/>
      <c r="WW42" s="186"/>
      <c r="WX42" s="186"/>
      <c r="WY42" s="186"/>
      <c r="WZ42" s="186"/>
      <c r="XA42" s="186"/>
      <c r="XB42" s="186"/>
      <c r="XC42" s="186"/>
      <c r="XD42" s="186"/>
      <c r="XE42" s="186"/>
      <c r="XF42" s="186"/>
      <c r="XG42" s="186"/>
      <c r="XH42" s="186"/>
      <c r="XI42" s="186"/>
      <c r="XJ42" s="186"/>
      <c r="XK42" s="186"/>
      <c r="XL42" s="186"/>
      <c r="XM42" s="186"/>
      <c r="XN42" s="186"/>
      <c r="XO42" s="186"/>
      <c r="XP42" s="186"/>
      <c r="XQ42" s="186"/>
      <c r="XR42" s="186"/>
      <c r="XS42" s="186"/>
      <c r="XT42" s="186"/>
      <c r="XU42" s="186"/>
      <c r="XV42" s="186"/>
      <c r="XW42" s="186"/>
      <c r="XX42" s="186"/>
      <c r="XY42" s="186"/>
      <c r="XZ42" s="186"/>
      <c r="YA42" s="186"/>
      <c r="YB42" s="186"/>
      <c r="YC42" s="186"/>
      <c r="YD42" s="186"/>
      <c r="YE42" s="186"/>
      <c r="YF42" s="186"/>
      <c r="YG42" s="186"/>
      <c r="YH42" s="186"/>
      <c r="YI42" s="186"/>
      <c r="YJ42" s="186"/>
      <c r="YK42" s="186"/>
      <c r="YL42" s="186"/>
      <c r="YM42" s="186"/>
      <c r="YN42" s="186"/>
      <c r="YO42" s="186"/>
      <c r="YP42" s="186"/>
      <c r="YQ42" s="186"/>
      <c r="YR42" s="186"/>
      <c r="YS42" s="186"/>
      <c r="YT42" s="186"/>
      <c r="YU42" s="186"/>
      <c r="YV42" s="186"/>
      <c r="YW42" s="186"/>
      <c r="YX42" s="186"/>
      <c r="YY42" s="186"/>
      <c r="YZ42" s="186"/>
      <c r="ZA42" s="186"/>
      <c r="ZB42" s="186"/>
      <c r="ZC42" s="186"/>
      <c r="ZD42" s="186"/>
      <c r="ZE42" s="186"/>
      <c r="ZF42" s="186"/>
      <c r="ZG42" s="186"/>
      <c r="ZH42" s="186"/>
      <c r="ZI42" s="186"/>
      <c r="ZJ42" s="186"/>
      <c r="ZK42" s="186"/>
      <c r="ZL42" s="186"/>
      <c r="ZM42" s="186"/>
      <c r="ZN42" s="186"/>
      <c r="ZO42" s="186"/>
      <c r="ZP42" s="186"/>
      <c r="ZQ42" s="186"/>
      <c r="ZR42" s="186"/>
      <c r="ZS42" s="186"/>
      <c r="ZT42" s="186"/>
      <c r="ZU42" s="186"/>
      <c r="ZV42" s="186"/>
      <c r="ZW42" s="186"/>
      <c r="ZX42" s="186"/>
      <c r="ZY42" s="186"/>
      <c r="ZZ42" s="186"/>
      <c r="AAA42" s="186"/>
      <c r="AAB42" s="186"/>
      <c r="AAC42" s="186"/>
      <c r="AAD42" s="186"/>
      <c r="AAE42" s="186"/>
      <c r="AAF42" s="186"/>
      <c r="AAG42" s="186"/>
      <c r="AAH42" s="186"/>
      <c r="AAI42" s="186"/>
      <c r="AAJ42" s="186"/>
      <c r="AAK42" s="186"/>
      <c r="AAL42" s="186"/>
      <c r="AAM42" s="186"/>
      <c r="AAN42" s="186"/>
      <c r="AAO42" s="186"/>
      <c r="AAP42" s="186"/>
      <c r="AAQ42" s="186"/>
      <c r="AAR42" s="186"/>
      <c r="AAS42" s="186"/>
      <c r="AAT42" s="186"/>
      <c r="AAU42" s="186"/>
      <c r="AAV42" s="186"/>
      <c r="AAW42" s="186"/>
      <c r="AAX42" s="186"/>
      <c r="AAY42" s="186"/>
      <c r="AAZ42" s="186"/>
      <c r="ABA42" s="186"/>
      <c r="ABB42" s="186"/>
      <c r="ABC42" s="186"/>
      <c r="ABD42" s="186"/>
      <c r="ABE42" s="186"/>
      <c r="ABF42" s="186"/>
      <c r="ABG42" s="186"/>
      <c r="ABH42" s="186"/>
      <c r="ABI42" s="186"/>
      <c r="ABJ42" s="186"/>
      <c r="ABK42" s="186"/>
      <c r="ABL42" s="186"/>
      <c r="ABM42" s="186"/>
      <c r="ABN42" s="186"/>
      <c r="ABO42" s="186"/>
      <c r="ABP42" s="186"/>
      <c r="ABQ42" s="186"/>
      <c r="ABR42" s="186"/>
      <c r="ABS42" s="186"/>
      <c r="ABT42" s="186"/>
      <c r="ABU42" s="186"/>
      <c r="ABV42" s="186"/>
      <c r="ABW42" s="186"/>
      <c r="ABX42" s="186"/>
      <c r="ABY42" s="186"/>
      <c r="ABZ42" s="186"/>
      <c r="ACA42" s="186"/>
      <c r="ACB42" s="186"/>
      <c r="ACC42" s="186"/>
      <c r="ACD42" s="186"/>
      <c r="ACE42" s="186"/>
      <c r="ACF42" s="186"/>
      <c r="ACG42" s="186"/>
      <c r="ACH42" s="186"/>
      <c r="ACI42" s="186"/>
      <c r="ACJ42" s="186"/>
      <c r="ACK42" s="186"/>
      <c r="ACL42" s="186"/>
      <c r="ACM42" s="186"/>
      <c r="ACN42" s="186"/>
      <c r="ACO42" s="186"/>
      <c r="ACP42" s="186"/>
      <c r="ACQ42" s="186"/>
      <c r="ACR42" s="186"/>
      <c r="ACS42" s="186"/>
      <c r="ACT42" s="186"/>
      <c r="ACU42" s="186"/>
      <c r="ACV42" s="186"/>
      <c r="ACW42" s="186"/>
      <c r="ACX42" s="186"/>
      <c r="ACY42" s="186"/>
      <c r="ACZ42" s="186"/>
      <c r="ADA42" s="186"/>
      <c r="ADB42" s="186"/>
      <c r="ADC42" s="186"/>
      <c r="ADD42" s="186"/>
      <c r="ADE42" s="186"/>
      <c r="ADF42" s="186"/>
      <c r="ADG42" s="186"/>
      <c r="ADH42" s="186"/>
      <c r="ADI42" s="186"/>
      <c r="ADJ42" s="186"/>
      <c r="ADK42" s="186"/>
      <c r="ADL42" s="186"/>
      <c r="ADM42" s="186"/>
      <c r="ADN42" s="186"/>
      <c r="ADO42" s="186"/>
      <c r="ADP42" s="186"/>
      <c r="ADQ42" s="186"/>
      <c r="ADR42" s="186"/>
      <c r="ADS42" s="186"/>
      <c r="ADT42" s="186"/>
      <c r="ADU42" s="186"/>
      <c r="ADV42" s="186"/>
      <c r="ADW42" s="186"/>
      <c r="ADX42" s="186"/>
      <c r="ADY42" s="186"/>
      <c r="ADZ42" s="186"/>
      <c r="AEA42" s="186"/>
      <c r="AEB42" s="186"/>
      <c r="AEC42" s="186"/>
      <c r="AED42" s="186"/>
      <c r="AEE42" s="186"/>
      <c r="AEF42" s="186"/>
      <c r="AEG42" s="186"/>
      <c r="AEH42" s="186"/>
      <c r="AEI42" s="186"/>
      <c r="AEJ42" s="186"/>
      <c r="AEK42" s="186"/>
      <c r="AEL42" s="186"/>
      <c r="AEM42" s="186"/>
      <c r="AEN42" s="186"/>
      <c r="AEO42" s="186"/>
      <c r="AEP42" s="186"/>
      <c r="AEQ42" s="186"/>
      <c r="AER42" s="186"/>
      <c r="AES42" s="186"/>
      <c r="AET42" s="186"/>
      <c r="AEU42" s="186"/>
      <c r="AEV42" s="186"/>
      <c r="AEW42" s="186"/>
      <c r="AEX42" s="186"/>
      <c r="AEY42" s="186"/>
      <c r="AEZ42" s="186"/>
      <c r="AFA42" s="186"/>
      <c r="AFB42" s="186"/>
      <c r="AFC42" s="186"/>
      <c r="AFD42" s="186"/>
      <c r="AFE42" s="186"/>
      <c r="AFF42" s="186"/>
      <c r="AFG42" s="186"/>
      <c r="AFH42" s="186"/>
      <c r="AFI42" s="186"/>
      <c r="AFJ42" s="186"/>
      <c r="AFK42" s="186"/>
      <c r="AFL42" s="186"/>
      <c r="AFM42" s="186"/>
      <c r="AFN42" s="186"/>
      <c r="AFO42" s="186"/>
      <c r="AFP42" s="186"/>
      <c r="AFQ42" s="186"/>
      <c r="AFR42" s="186"/>
      <c r="AFS42" s="186"/>
      <c r="AFT42" s="186"/>
      <c r="AFU42" s="186"/>
      <c r="AFV42" s="186"/>
      <c r="AFW42" s="186"/>
      <c r="AFX42" s="186"/>
      <c r="AFY42" s="186"/>
      <c r="AFZ42" s="186"/>
      <c r="AGA42" s="186"/>
      <c r="AGB42" s="186"/>
      <c r="AGC42" s="186"/>
      <c r="AGD42" s="186"/>
      <c r="AGE42" s="186"/>
      <c r="AGF42" s="186"/>
      <c r="AGG42" s="186"/>
      <c r="AGH42" s="186"/>
      <c r="AGI42" s="186"/>
      <c r="AGJ42" s="186"/>
      <c r="AGK42" s="186"/>
      <c r="AGL42" s="186"/>
      <c r="AGM42" s="186"/>
      <c r="AGN42" s="186"/>
      <c r="AGO42" s="186"/>
      <c r="AGP42" s="186"/>
      <c r="AGQ42" s="186"/>
      <c r="AGR42" s="186"/>
      <c r="AGS42" s="186"/>
      <c r="AGT42" s="186"/>
      <c r="AGU42" s="186"/>
      <c r="AGV42" s="186"/>
      <c r="AGW42" s="186"/>
      <c r="AGX42" s="186"/>
      <c r="AGY42" s="186"/>
      <c r="AGZ42" s="186"/>
      <c r="AHA42" s="186"/>
      <c r="AHB42" s="186"/>
      <c r="AHC42" s="186"/>
      <c r="AHD42" s="186"/>
      <c r="AHE42" s="186"/>
      <c r="AHF42" s="186"/>
      <c r="AHG42" s="186"/>
      <c r="AHH42" s="186"/>
      <c r="AHI42" s="186"/>
      <c r="AHJ42" s="186"/>
      <c r="AHK42" s="186"/>
      <c r="AHL42" s="186"/>
      <c r="AHM42" s="186"/>
      <c r="AHN42" s="186"/>
      <c r="AHO42" s="186"/>
      <c r="AHP42" s="186"/>
      <c r="AHQ42" s="186"/>
      <c r="AHR42" s="186"/>
      <c r="AHS42" s="186"/>
      <c r="AHT42" s="186"/>
      <c r="AHU42" s="186"/>
      <c r="AHV42" s="186"/>
      <c r="AHW42" s="186"/>
      <c r="AHX42" s="186"/>
      <c r="AHY42" s="186"/>
      <c r="AHZ42" s="186"/>
      <c r="AIA42" s="186"/>
      <c r="AIB42" s="186"/>
      <c r="AIC42" s="186"/>
      <c r="AID42" s="186"/>
      <c r="AIE42" s="186"/>
      <c r="AIF42" s="186"/>
      <c r="AIG42" s="186"/>
      <c r="AIH42" s="186"/>
      <c r="AII42" s="186"/>
      <c r="AIJ42" s="186"/>
      <c r="AIK42" s="186"/>
      <c r="AIL42" s="186"/>
      <c r="AIM42" s="186"/>
      <c r="AIN42" s="186"/>
      <c r="AIO42" s="186"/>
      <c r="AIP42" s="186"/>
      <c r="AIQ42" s="186"/>
      <c r="AIR42" s="186"/>
      <c r="AIS42" s="186"/>
      <c r="AIT42" s="186"/>
      <c r="AIU42" s="186"/>
      <c r="AIV42" s="186"/>
      <c r="AIW42" s="186"/>
      <c r="AIX42" s="186"/>
      <c r="AIY42" s="186"/>
      <c r="AIZ42" s="186"/>
      <c r="AJA42" s="186"/>
      <c r="AJB42" s="186"/>
      <c r="AJC42" s="186"/>
      <c r="AJD42" s="186"/>
      <c r="AJE42" s="186"/>
      <c r="AJF42" s="186"/>
      <c r="AJG42" s="186"/>
      <c r="AJH42" s="186"/>
      <c r="AJI42" s="186"/>
      <c r="AJJ42" s="186"/>
      <c r="AJK42" s="186"/>
      <c r="AJL42" s="186"/>
      <c r="AJM42" s="186"/>
      <c r="AJN42" s="186"/>
      <c r="AJO42" s="186"/>
      <c r="AJP42" s="186"/>
      <c r="AJQ42" s="186"/>
      <c r="AJR42" s="186"/>
      <c r="AJS42" s="186"/>
      <c r="AJT42" s="186"/>
      <c r="AJU42" s="186"/>
      <c r="AJV42" s="186"/>
      <c r="AJW42" s="186"/>
      <c r="AJX42" s="186"/>
      <c r="AJY42" s="186"/>
      <c r="AJZ42" s="186"/>
      <c r="AKA42" s="186"/>
      <c r="AKB42" s="186"/>
      <c r="AKC42" s="186"/>
      <c r="AKD42" s="186"/>
      <c r="AKE42" s="186"/>
      <c r="AKF42" s="186"/>
      <c r="AKG42" s="186"/>
      <c r="AKH42" s="186"/>
      <c r="AKI42" s="186"/>
      <c r="AKJ42" s="186"/>
      <c r="AKK42" s="186"/>
      <c r="AKL42" s="186"/>
      <c r="AKM42" s="186"/>
      <c r="AKN42" s="186"/>
      <c r="AKO42" s="186"/>
      <c r="AKP42" s="186"/>
      <c r="AKQ42" s="186"/>
      <c r="AKR42" s="186"/>
      <c r="AKS42" s="186"/>
      <c r="AKT42" s="186"/>
      <c r="AKU42" s="186"/>
      <c r="AKV42" s="186"/>
      <c r="AKW42" s="186"/>
      <c r="AKX42" s="186"/>
      <c r="AKY42" s="186"/>
      <c r="AKZ42" s="186"/>
      <c r="ALA42" s="186"/>
      <c r="ALB42" s="186"/>
      <c r="ALC42" s="186"/>
      <c r="ALD42" s="186"/>
      <c r="ALE42" s="186"/>
      <c r="ALF42" s="186"/>
      <c r="ALG42" s="186"/>
      <c r="ALH42" s="186"/>
      <c r="ALI42" s="186"/>
      <c r="ALJ42" s="186"/>
      <c r="ALK42" s="186"/>
      <c r="ALL42" s="186"/>
      <c r="ALM42" s="186"/>
      <c r="ALN42" s="186"/>
      <c r="ALO42" s="186"/>
      <c r="ALP42" s="186"/>
      <c r="ALQ42" s="186"/>
      <c r="ALR42" s="186"/>
      <c r="ALS42" s="186"/>
      <c r="ALT42" s="186"/>
      <c r="ALU42" s="186"/>
      <c r="ALV42" s="186"/>
      <c r="ALW42" s="186"/>
      <c r="ALX42" s="186"/>
      <c r="ALY42" s="186"/>
      <c r="ALZ42" s="186"/>
      <c r="AMA42" s="186"/>
      <c r="AMB42" s="186"/>
      <c r="AMC42" s="186"/>
      <c r="AMD42" s="186"/>
      <c r="AME42" s="186"/>
      <c r="AMF42" s="186"/>
      <c r="AMG42" s="186"/>
      <c r="AMH42" s="186"/>
      <c r="AMI42" s="186"/>
      <c r="AMJ42" s="186"/>
      <c r="AMK42" s="186"/>
    </row>
    <row r="43" spans="1:1025" s="247" customFormat="1" ht="15.75">
      <c r="A43" s="3579"/>
      <c r="B43" s="3574"/>
      <c r="C43" s="230"/>
      <c r="D43" s="234"/>
      <c r="E43" s="233"/>
      <c r="F43" s="3584">
        <v>1</v>
      </c>
      <c r="G43" s="3585"/>
      <c r="H43" s="3094"/>
      <c r="I43" s="3095"/>
      <c r="J43" s="2003"/>
      <c r="K43" s="231"/>
      <c r="L43" s="2003"/>
      <c r="M43" s="2004"/>
      <c r="N43" s="186"/>
      <c r="O43" s="186"/>
      <c r="P43" s="186"/>
      <c r="Q43" s="186"/>
      <c r="R43" s="186"/>
      <c r="S43" s="186"/>
      <c r="T43" s="186"/>
      <c r="U43" s="186"/>
      <c r="V43" s="186"/>
      <c r="W43" s="186"/>
      <c r="X43" s="186"/>
      <c r="Y43" s="186"/>
      <c r="Z43" s="186"/>
      <c r="AA43" s="186"/>
      <c r="AB43" s="186"/>
      <c r="AC43" s="186"/>
      <c r="AD43" s="186"/>
      <c r="AE43" s="186"/>
      <c r="AF43" s="186"/>
      <c r="AG43" s="186"/>
      <c r="AH43" s="186"/>
      <c r="AI43" s="186"/>
      <c r="AJ43" s="186"/>
      <c r="AK43" s="186"/>
      <c r="AL43" s="186"/>
      <c r="AM43" s="186"/>
      <c r="AN43" s="186"/>
      <c r="AO43" s="186"/>
      <c r="AP43" s="186"/>
      <c r="AQ43" s="186"/>
      <c r="AR43" s="186"/>
      <c r="AS43" s="186"/>
      <c r="AT43" s="186"/>
      <c r="AU43" s="186"/>
      <c r="AV43" s="186"/>
      <c r="AW43" s="186"/>
      <c r="AX43" s="186"/>
      <c r="AY43" s="186"/>
      <c r="AZ43" s="186"/>
      <c r="BA43" s="186"/>
      <c r="BB43" s="186"/>
      <c r="BC43" s="186"/>
      <c r="BD43" s="186"/>
      <c r="BE43" s="186"/>
      <c r="BF43" s="186"/>
      <c r="BG43" s="186"/>
      <c r="BH43" s="186"/>
      <c r="BI43" s="186"/>
      <c r="BJ43" s="186"/>
      <c r="BK43" s="186"/>
      <c r="BL43" s="186"/>
      <c r="BM43" s="186"/>
      <c r="BN43" s="186"/>
      <c r="BO43" s="186"/>
      <c r="BP43" s="186"/>
      <c r="BQ43" s="186"/>
      <c r="BR43" s="186"/>
      <c r="BS43" s="186"/>
      <c r="BT43" s="186"/>
      <c r="BU43" s="186"/>
      <c r="BV43" s="186"/>
      <c r="BW43" s="186"/>
      <c r="BX43" s="186"/>
      <c r="BY43" s="186"/>
      <c r="BZ43" s="186"/>
      <c r="CA43" s="186"/>
      <c r="CB43" s="186"/>
      <c r="CC43" s="186"/>
      <c r="CD43" s="186"/>
      <c r="CE43" s="186"/>
      <c r="CF43" s="186"/>
      <c r="CG43" s="186"/>
      <c r="CH43" s="186"/>
      <c r="CI43" s="186"/>
      <c r="CJ43" s="186"/>
      <c r="CK43" s="186"/>
      <c r="CL43" s="186"/>
      <c r="CM43" s="186"/>
      <c r="CN43" s="186"/>
      <c r="CO43" s="186"/>
      <c r="CP43" s="186"/>
      <c r="CQ43" s="186"/>
      <c r="CR43" s="186"/>
      <c r="CS43" s="186"/>
      <c r="CT43" s="186"/>
      <c r="CU43" s="186"/>
      <c r="CV43" s="186"/>
      <c r="CW43" s="186"/>
      <c r="CX43" s="186"/>
      <c r="CY43" s="186"/>
      <c r="CZ43" s="186"/>
      <c r="DA43" s="186"/>
      <c r="DB43" s="186"/>
      <c r="DC43" s="186"/>
      <c r="DD43" s="186"/>
      <c r="DE43" s="186"/>
      <c r="DF43" s="186"/>
      <c r="DG43" s="186"/>
      <c r="DH43" s="186"/>
      <c r="DI43" s="186"/>
      <c r="DJ43" s="186"/>
      <c r="DK43" s="186"/>
      <c r="DL43" s="186"/>
      <c r="DM43" s="186"/>
      <c r="DN43" s="186"/>
      <c r="DO43" s="186"/>
      <c r="DP43" s="186"/>
      <c r="DQ43" s="186"/>
      <c r="DR43" s="186"/>
      <c r="DS43" s="186"/>
      <c r="DT43" s="186"/>
      <c r="DU43" s="186"/>
      <c r="DV43" s="186"/>
      <c r="DW43" s="186"/>
      <c r="DX43" s="186"/>
      <c r="DY43" s="186"/>
      <c r="DZ43" s="186"/>
      <c r="EA43" s="186"/>
      <c r="EB43" s="186"/>
      <c r="EC43" s="186"/>
      <c r="ED43" s="186"/>
      <c r="EE43" s="186"/>
      <c r="EF43" s="186"/>
      <c r="EG43" s="186"/>
      <c r="EH43" s="186"/>
      <c r="EI43" s="186"/>
      <c r="EJ43" s="186"/>
      <c r="EK43" s="186"/>
      <c r="EL43" s="186"/>
      <c r="EM43" s="186"/>
      <c r="EN43" s="186"/>
      <c r="EO43" s="186"/>
      <c r="EP43" s="186"/>
      <c r="EQ43" s="186"/>
      <c r="ER43" s="186"/>
      <c r="ES43" s="186"/>
      <c r="ET43" s="186"/>
      <c r="EU43" s="186"/>
      <c r="EV43" s="186"/>
      <c r="EW43" s="186"/>
      <c r="EX43" s="186"/>
      <c r="EY43" s="186"/>
      <c r="EZ43" s="186"/>
      <c r="FA43" s="186"/>
      <c r="FB43" s="186"/>
      <c r="FC43" s="186"/>
      <c r="FD43" s="186"/>
      <c r="FE43" s="186"/>
      <c r="FF43" s="186"/>
      <c r="FG43" s="186"/>
      <c r="FH43" s="186"/>
      <c r="FI43" s="186"/>
      <c r="FJ43" s="186"/>
      <c r="FK43" s="186"/>
      <c r="FL43" s="186"/>
      <c r="FM43" s="186"/>
      <c r="FN43" s="186"/>
      <c r="FO43" s="186"/>
      <c r="FP43" s="186"/>
      <c r="FQ43" s="186"/>
      <c r="FR43" s="186"/>
      <c r="FS43" s="186"/>
      <c r="FT43" s="186"/>
      <c r="FU43" s="186"/>
      <c r="FV43" s="186"/>
      <c r="FW43" s="186"/>
      <c r="FX43" s="186"/>
      <c r="FY43" s="186"/>
      <c r="FZ43" s="186"/>
      <c r="GA43" s="186"/>
      <c r="GB43" s="186"/>
      <c r="GC43" s="186"/>
      <c r="GD43" s="186"/>
      <c r="GE43" s="186"/>
      <c r="GF43" s="186"/>
      <c r="GG43" s="186"/>
      <c r="GH43" s="186"/>
      <c r="GI43" s="186"/>
      <c r="GJ43" s="186"/>
      <c r="GK43" s="186"/>
      <c r="GL43" s="186"/>
      <c r="GM43" s="186"/>
      <c r="GN43" s="186"/>
      <c r="GO43" s="186"/>
      <c r="GP43" s="186"/>
      <c r="GQ43" s="186"/>
      <c r="GR43" s="186"/>
      <c r="GS43" s="186"/>
      <c r="GT43" s="186"/>
      <c r="GU43" s="186"/>
      <c r="GV43" s="186"/>
      <c r="GW43" s="186"/>
      <c r="GX43" s="186"/>
      <c r="GY43" s="186"/>
      <c r="GZ43" s="186"/>
      <c r="HA43" s="186"/>
      <c r="HB43" s="186"/>
      <c r="HC43" s="186"/>
      <c r="HD43" s="186"/>
      <c r="HE43" s="186"/>
      <c r="HF43" s="186"/>
      <c r="HG43" s="186"/>
      <c r="HH43" s="186"/>
      <c r="HI43" s="186"/>
      <c r="HJ43" s="186"/>
      <c r="HK43" s="186"/>
      <c r="HL43" s="186"/>
      <c r="HM43" s="186"/>
      <c r="HN43" s="186"/>
      <c r="HO43" s="186"/>
      <c r="HP43" s="186"/>
      <c r="HQ43" s="186"/>
      <c r="HR43" s="186"/>
      <c r="HS43" s="186"/>
      <c r="HT43" s="186"/>
      <c r="HU43" s="186"/>
      <c r="HV43" s="186"/>
      <c r="HW43" s="186"/>
      <c r="HX43" s="186"/>
      <c r="HY43" s="186"/>
      <c r="HZ43" s="186"/>
      <c r="IA43" s="186"/>
      <c r="IB43" s="186"/>
      <c r="IC43" s="186"/>
      <c r="ID43" s="186"/>
      <c r="IE43" s="186"/>
      <c r="IF43" s="186"/>
      <c r="IG43" s="186"/>
      <c r="IH43" s="186"/>
      <c r="II43" s="186"/>
      <c r="IJ43" s="186"/>
      <c r="IK43" s="186"/>
      <c r="IL43" s="186"/>
      <c r="IM43" s="186"/>
      <c r="IN43" s="186"/>
      <c r="IO43" s="186"/>
      <c r="IP43" s="186"/>
      <c r="IQ43" s="186"/>
      <c r="IR43" s="186"/>
      <c r="IS43" s="186"/>
      <c r="IT43" s="186"/>
      <c r="IU43" s="186"/>
      <c r="IV43" s="186"/>
      <c r="IW43" s="186"/>
      <c r="IX43" s="186"/>
      <c r="IY43" s="186"/>
      <c r="IZ43" s="186"/>
      <c r="JA43" s="186"/>
      <c r="JB43" s="186"/>
      <c r="JC43" s="186"/>
      <c r="JD43" s="186"/>
      <c r="JE43" s="186"/>
      <c r="JF43" s="186"/>
      <c r="JG43" s="186"/>
      <c r="JH43" s="186"/>
      <c r="JI43" s="186"/>
      <c r="JJ43" s="186"/>
      <c r="JK43" s="186"/>
      <c r="JL43" s="186"/>
      <c r="JM43" s="186"/>
      <c r="JN43" s="186"/>
      <c r="JO43" s="186"/>
      <c r="JP43" s="186"/>
      <c r="JQ43" s="186"/>
      <c r="JR43" s="186"/>
      <c r="JS43" s="186"/>
      <c r="JT43" s="186"/>
      <c r="JU43" s="186"/>
      <c r="JV43" s="186"/>
      <c r="JW43" s="186"/>
      <c r="JX43" s="186"/>
      <c r="JY43" s="186"/>
      <c r="JZ43" s="186"/>
      <c r="KA43" s="186"/>
      <c r="KB43" s="186"/>
      <c r="KC43" s="186"/>
      <c r="KD43" s="186"/>
      <c r="KE43" s="186"/>
      <c r="KF43" s="186"/>
      <c r="KG43" s="186"/>
      <c r="KH43" s="186"/>
      <c r="KI43" s="186"/>
      <c r="KJ43" s="186"/>
      <c r="KK43" s="186"/>
      <c r="KL43" s="186"/>
      <c r="KM43" s="186"/>
      <c r="KN43" s="186"/>
      <c r="KO43" s="186"/>
      <c r="KP43" s="186"/>
      <c r="KQ43" s="186"/>
      <c r="KR43" s="186"/>
      <c r="KS43" s="186"/>
      <c r="KT43" s="186"/>
      <c r="KU43" s="186"/>
      <c r="KV43" s="186"/>
      <c r="KW43" s="186"/>
      <c r="KX43" s="186"/>
      <c r="KY43" s="186"/>
      <c r="KZ43" s="186"/>
      <c r="LA43" s="186"/>
      <c r="LB43" s="186"/>
      <c r="LC43" s="186"/>
      <c r="LD43" s="186"/>
      <c r="LE43" s="186"/>
      <c r="LF43" s="186"/>
      <c r="LG43" s="186"/>
      <c r="LH43" s="186"/>
      <c r="LI43" s="186"/>
      <c r="LJ43" s="186"/>
      <c r="LK43" s="186"/>
      <c r="LL43" s="186"/>
      <c r="LM43" s="186"/>
      <c r="LN43" s="186"/>
      <c r="LO43" s="186"/>
      <c r="LP43" s="186"/>
      <c r="LQ43" s="186"/>
      <c r="LR43" s="186"/>
      <c r="LS43" s="186"/>
      <c r="LT43" s="186"/>
      <c r="LU43" s="186"/>
      <c r="LV43" s="186"/>
      <c r="LW43" s="186"/>
      <c r="LX43" s="186"/>
      <c r="LY43" s="186"/>
      <c r="LZ43" s="186"/>
      <c r="MA43" s="186"/>
      <c r="MB43" s="186"/>
      <c r="MC43" s="186"/>
      <c r="MD43" s="186"/>
      <c r="ME43" s="186"/>
      <c r="MF43" s="186"/>
      <c r="MG43" s="186"/>
      <c r="MH43" s="186"/>
      <c r="MI43" s="186"/>
      <c r="MJ43" s="186"/>
      <c r="MK43" s="186"/>
      <c r="ML43" s="186"/>
      <c r="MM43" s="186"/>
      <c r="MN43" s="186"/>
      <c r="MO43" s="186"/>
      <c r="MP43" s="186"/>
      <c r="MQ43" s="186"/>
      <c r="MR43" s="186"/>
      <c r="MS43" s="186"/>
      <c r="MT43" s="186"/>
      <c r="MU43" s="186"/>
      <c r="MV43" s="186"/>
      <c r="MW43" s="186"/>
      <c r="MX43" s="186"/>
      <c r="MY43" s="186"/>
      <c r="MZ43" s="186"/>
      <c r="NA43" s="186"/>
      <c r="NB43" s="186"/>
      <c r="NC43" s="186"/>
      <c r="ND43" s="186"/>
      <c r="NE43" s="186"/>
      <c r="NF43" s="186"/>
      <c r="NG43" s="186"/>
      <c r="NH43" s="186"/>
      <c r="NI43" s="186"/>
      <c r="NJ43" s="186"/>
      <c r="NK43" s="186"/>
      <c r="NL43" s="186"/>
      <c r="NM43" s="186"/>
      <c r="NN43" s="186"/>
      <c r="NO43" s="186"/>
      <c r="NP43" s="186"/>
      <c r="NQ43" s="186"/>
      <c r="NR43" s="186"/>
      <c r="NS43" s="186"/>
      <c r="NT43" s="186"/>
      <c r="NU43" s="186"/>
      <c r="NV43" s="186"/>
      <c r="NW43" s="186"/>
      <c r="NX43" s="186"/>
      <c r="NY43" s="186"/>
      <c r="NZ43" s="186"/>
      <c r="OA43" s="186"/>
      <c r="OB43" s="186"/>
      <c r="OC43" s="186"/>
      <c r="OD43" s="186"/>
      <c r="OE43" s="186"/>
      <c r="OF43" s="186"/>
      <c r="OG43" s="186"/>
      <c r="OH43" s="186"/>
      <c r="OI43" s="186"/>
      <c r="OJ43" s="186"/>
      <c r="OK43" s="186"/>
      <c r="OL43" s="186"/>
      <c r="OM43" s="186"/>
      <c r="ON43" s="186"/>
      <c r="OO43" s="186"/>
      <c r="OP43" s="186"/>
      <c r="OQ43" s="186"/>
      <c r="OR43" s="186"/>
      <c r="OS43" s="186"/>
      <c r="OT43" s="186"/>
      <c r="OU43" s="186"/>
      <c r="OV43" s="186"/>
      <c r="OW43" s="186"/>
      <c r="OX43" s="186"/>
      <c r="OY43" s="186"/>
      <c r="OZ43" s="186"/>
      <c r="PA43" s="186"/>
      <c r="PB43" s="186"/>
      <c r="PC43" s="186"/>
      <c r="PD43" s="186"/>
      <c r="PE43" s="186"/>
      <c r="PF43" s="186"/>
      <c r="PG43" s="186"/>
      <c r="PH43" s="186"/>
      <c r="PI43" s="186"/>
      <c r="PJ43" s="186"/>
      <c r="PK43" s="186"/>
      <c r="PL43" s="186"/>
      <c r="PM43" s="186"/>
      <c r="PN43" s="186"/>
      <c r="PO43" s="186"/>
      <c r="PP43" s="186"/>
      <c r="PQ43" s="186"/>
      <c r="PR43" s="186"/>
      <c r="PS43" s="186"/>
      <c r="PT43" s="186"/>
      <c r="PU43" s="186"/>
      <c r="PV43" s="186"/>
      <c r="PW43" s="186"/>
      <c r="PX43" s="186"/>
      <c r="PY43" s="186"/>
      <c r="PZ43" s="186"/>
      <c r="QA43" s="186"/>
      <c r="QB43" s="186"/>
      <c r="QC43" s="186"/>
      <c r="QD43" s="186"/>
      <c r="QE43" s="186"/>
      <c r="QF43" s="186"/>
      <c r="QG43" s="186"/>
      <c r="QH43" s="186"/>
      <c r="QI43" s="186"/>
      <c r="QJ43" s="186"/>
      <c r="QK43" s="186"/>
      <c r="QL43" s="186"/>
      <c r="QM43" s="186"/>
      <c r="QN43" s="186"/>
      <c r="QO43" s="186"/>
      <c r="QP43" s="186"/>
      <c r="QQ43" s="186"/>
      <c r="QR43" s="186"/>
      <c r="QS43" s="186"/>
      <c r="QT43" s="186"/>
      <c r="QU43" s="186"/>
      <c r="QV43" s="186"/>
      <c r="QW43" s="186"/>
      <c r="QX43" s="186"/>
      <c r="QY43" s="186"/>
      <c r="QZ43" s="186"/>
      <c r="RA43" s="186"/>
      <c r="RB43" s="186"/>
      <c r="RC43" s="186"/>
      <c r="RD43" s="186"/>
      <c r="RE43" s="186"/>
      <c r="RF43" s="186"/>
      <c r="RG43" s="186"/>
      <c r="RH43" s="186"/>
      <c r="RI43" s="186"/>
      <c r="RJ43" s="186"/>
      <c r="RK43" s="186"/>
      <c r="RL43" s="186"/>
      <c r="RM43" s="186"/>
      <c r="RN43" s="186"/>
      <c r="RO43" s="186"/>
      <c r="RP43" s="186"/>
      <c r="RQ43" s="186"/>
      <c r="RR43" s="186"/>
      <c r="RS43" s="186"/>
      <c r="RT43" s="186"/>
      <c r="RU43" s="186"/>
      <c r="RV43" s="186"/>
      <c r="RW43" s="186"/>
      <c r="RX43" s="186"/>
      <c r="RY43" s="186"/>
      <c r="RZ43" s="186"/>
      <c r="SA43" s="186"/>
      <c r="SB43" s="186"/>
      <c r="SC43" s="186"/>
      <c r="SD43" s="186"/>
      <c r="SE43" s="186"/>
      <c r="SF43" s="186"/>
      <c r="SG43" s="186"/>
      <c r="SH43" s="186"/>
      <c r="SI43" s="186"/>
      <c r="SJ43" s="186"/>
      <c r="SK43" s="186"/>
      <c r="SL43" s="186"/>
      <c r="SM43" s="186"/>
      <c r="SN43" s="186"/>
      <c r="SO43" s="186"/>
      <c r="SP43" s="186"/>
      <c r="SQ43" s="186"/>
      <c r="SR43" s="186"/>
      <c r="SS43" s="186"/>
      <c r="ST43" s="186"/>
      <c r="SU43" s="186"/>
      <c r="SV43" s="186"/>
      <c r="SW43" s="186"/>
      <c r="SX43" s="186"/>
      <c r="SY43" s="186"/>
      <c r="SZ43" s="186"/>
      <c r="TA43" s="186"/>
      <c r="TB43" s="186"/>
      <c r="TC43" s="186"/>
      <c r="TD43" s="186"/>
      <c r="TE43" s="186"/>
      <c r="TF43" s="186"/>
      <c r="TG43" s="186"/>
      <c r="TH43" s="186"/>
      <c r="TI43" s="186"/>
      <c r="TJ43" s="186"/>
      <c r="TK43" s="186"/>
      <c r="TL43" s="186"/>
      <c r="TM43" s="186"/>
      <c r="TN43" s="186"/>
      <c r="TO43" s="186"/>
      <c r="TP43" s="186"/>
      <c r="TQ43" s="186"/>
      <c r="TR43" s="186"/>
      <c r="TS43" s="186"/>
      <c r="TT43" s="186"/>
      <c r="TU43" s="186"/>
      <c r="TV43" s="186"/>
      <c r="TW43" s="186"/>
      <c r="TX43" s="186"/>
      <c r="TY43" s="186"/>
      <c r="TZ43" s="186"/>
      <c r="UA43" s="186"/>
      <c r="UB43" s="186"/>
      <c r="UC43" s="186"/>
      <c r="UD43" s="186"/>
      <c r="UE43" s="186"/>
      <c r="UF43" s="186"/>
      <c r="UG43" s="186"/>
      <c r="UH43" s="186"/>
      <c r="UI43" s="186"/>
      <c r="UJ43" s="186"/>
      <c r="UK43" s="186"/>
      <c r="UL43" s="186"/>
      <c r="UM43" s="186"/>
      <c r="UN43" s="186"/>
      <c r="UO43" s="186"/>
      <c r="UP43" s="186"/>
      <c r="UQ43" s="186"/>
      <c r="UR43" s="186"/>
      <c r="US43" s="186"/>
      <c r="UT43" s="186"/>
      <c r="UU43" s="186"/>
      <c r="UV43" s="186"/>
      <c r="UW43" s="186"/>
      <c r="UX43" s="186"/>
      <c r="UY43" s="186"/>
      <c r="UZ43" s="186"/>
      <c r="VA43" s="186"/>
      <c r="VB43" s="186"/>
      <c r="VC43" s="186"/>
      <c r="VD43" s="186"/>
      <c r="VE43" s="186"/>
      <c r="VF43" s="186"/>
      <c r="VG43" s="186"/>
      <c r="VH43" s="186"/>
      <c r="VI43" s="186"/>
      <c r="VJ43" s="186"/>
      <c r="VK43" s="186"/>
      <c r="VL43" s="186"/>
      <c r="VM43" s="186"/>
      <c r="VN43" s="186"/>
      <c r="VO43" s="186"/>
      <c r="VP43" s="186"/>
      <c r="VQ43" s="186"/>
      <c r="VR43" s="186"/>
      <c r="VS43" s="186"/>
      <c r="VT43" s="186"/>
      <c r="VU43" s="186"/>
      <c r="VV43" s="186"/>
      <c r="VW43" s="186"/>
      <c r="VX43" s="186"/>
      <c r="VY43" s="186"/>
      <c r="VZ43" s="186"/>
      <c r="WA43" s="186"/>
      <c r="WB43" s="186"/>
      <c r="WC43" s="186"/>
      <c r="WD43" s="186"/>
      <c r="WE43" s="186"/>
      <c r="WF43" s="186"/>
      <c r="WG43" s="186"/>
      <c r="WH43" s="186"/>
      <c r="WI43" s="186"/>
      <c r="WJ43" s="186"/>
      <c r="WK43" s="186"/>
      <c r="WL43" s="186"/>
      <c r="WM43" s="186"/>
      <c r="WN43" s="186"/>
      <c r="WO43" s="186"/>
      <c r="WP43" s="186"/>
      <c r="WQ43" s="186"/>
      <c r="WR43" s="186"/>
      <c r="WS43" s="186"/>
      <c r="WT43" s="186"/>
      <c r="WU43" s="186"/>
      <c r="WV43" s="186"/>
      <c r="WW43" s="186"/>
      <c r="WX43" s="186"/>
      <c r="WY43" s="186"/>
      <c r="WZ43" s="186"/>
      <c r="XA43" s="186"/>
      <c r="XB43" s="186"/>
      <c r="XC43" s="186"/>
      <c r="XD43" s="186"/>
      <c r="XE43" s="186"/>
      <c r="XF43" s="186"/>
      <c r="XG43" s="186"/>
      <c r="XH43" s="186"/>
      <c r="XI43" s="186"/>
      <c r="XJ43" s="186"/>
      <c r="XK43" s="186"/>
      <c r="XL43" s="186"/>
      <c r="XM43" s="186"/>
      <c r="XN43" s="186"/>
      <c r="XO43" s="186"/>
      <c r="XP43" s="186"/>
      <c r="XQ43" s="186"/>
      <c r="XR43" s="186"/>
      <c r="XS43" s="186"/>
      <c r="XT43" s="186"/>
      <c r="XU43" s="186"/>
      <c r="XV43" s="186"/>
      <c r="XW43" s="186"/>
      <c r="XX43" s="186"/>
      <c r="XY43" s="186"/>
      <c r="XZ43" s="186"/>
      <c r="YA43" s="186"/>
      <c r="YB43" s="186"/>
      <c r="YC43" s="186"/>
      <c r="YD43" s="186"/>
      <c r="YE43" s="186"/>
      <c r="YF43" s="186"/>
      <c r="YG43" s="186"/>
      <c r="YH43" s="186"/>
      <c r="YI43" s="186"/>
      <c r="YJ43" s="186"/>
      <c r="YK43" s="186"/>
      <c r="YL43" s="186"/>
      <c r="YM43" s="186"/>
      <c r="YN43" s="186"/>
      <c r="YO43" s="186"/>
      <c r="YP43" s="186"/>
      <c r="YQ43" s="186"/>
      <c r="YR43" s="186"/>
      <c r="YS43" s="186"/>
      <c r="YT43" s="186"/>
      <c r="YU43" s="186"/>
      <c r="YV43" s="186"/>
      <c r="YW43" s="186"/>
      <c r="YX43" s="186"/>
      <c r="YY43" s="186"/>
      <c r="YZ43" s="186"/>
      <c r="ZA43" s="186"/>
      <c r="ZB43" s="186"/>
      <c r="ZC43" s="186"/>
      <c r="ZD43" s="186"/>
      <c r="ZE43" s="186"/>
      <c r="ZF43" s="186"/>
      <c r="ZG43" s="186"/>
      <c r="ZH43" s="186"/>
      <c r="ZI43" s="186"/>
      <c r="ZJ43" s="186"/>
      <c r="ZK43" s="186"/>
      <c r="ZL43" s="186"/>
      <c r="ZM43" s="186"/>
      <c r="ZN43" s="186"/>
      <c r="ZO43" s="186"/>
      <c r="ZP43" s="186"/>
      <c r="ZQ43" s="186"/>
      <c r="ZR43" s="186"/>
      <c r="ZS43" s="186"/>
      <c r="ZT43" s="186"/>
      <c r="ZU43" s="186"/>
      <c r="ZV43" s="186"/>
      <c r="ZW43" s="186"/>
      <c r="ZX43" s="186"/>
      <c r="ZY43" s="186"/>
      <c r="ZZ43" s="186"/>
      <c r="AAA43" s="186"/>
      <c r="AAB43" s="186"/>
      <c r="AAC43" s="186"/>
      <c r="AAD43" s="186"/>
      <c r="AAE43" s="186"/>
      <c r="AAF43" s="186"/>
      <c r="AAG43" s="186"/>
      <c r="AAH43" s="186"/>
      <c r="AAI43" s="186"/>
      <c r="AAJ43" s="186"/>
      <c r="AAK43" s="186"/>
      <c r="AAL43" s="186"/>
      <c r="AAM43" s="186"/>
      <c r="AAN43" s="186"/>
      <c r="AAO43" s="186"/>
      <c r="AAP43" s="186"/>
      <c r="AAQ43" s="186"/>
      <c r="AAR43" s="186"/>
      <c r="AAS43" s="186"/>
      <c r="AAT43" s="186"/>
      <c r="AAU43" s="186"/>
      <c r="AAV43" s="186"/>
      <c r="AAW43" s="186"/>
      <c r="AAX43" s="186"/>
      <c r="AAY43" s="186"/>
      <c r="AAZ43" s="186"/>
      <c r="ABA43" s="186"/>
      <c r="ABB43" s="186"/>
      <c r="ABC43" s="186"/>
      <c r="ABD43" s="186"/>
      <c r="ABE43" s="186"/>
      <c r="ABF43" s="186"/>
      <c r="ABG43" s="186"/>
      <c r="ABH43" s="186"/>
      <c r="ABI43" s="186"/>
      <c r="ABJ43" s="186"/>
      <c r="ABK43" s="186"/>
      <c r="ABL43" s="186"/>
      <c r="ABM43" s="186"/>
      <c r="ABN43" s="186"/>
      <c r="ABO43" s="186"/>
      <c r="ABP43" s="186"/>
      <c r="ABQ43" s="186"/>
      <c r="ABR43" s="186"/>
      <c r="ABS43" s="186"/>
      <c r="ABT43" s="186"/>
      <c r="ABU43" s="186"/>
      <c r="ABV43" s="186"/>
      <c r="ABW43" s="186"/>
      <c r="ABX43" s="186"/>
      <c r="ABY43" s="186"/>
      <c r="ABZ43" s="186"/>
      <c r="ACA43" s="186"/>
      <c r="ACB43" s="186"/>
      <c r="ACC43" s="186"/>
      <c r="ACD43" s="186"/>
      <c r="ACE43" s="186"/>
      <c r="ACF43" s="186"/>
      <c r="ACG43" s="186"/>
      <c r="ACH43" s="186"/>
      <c r="ACI43" s="186"/>
      <c r="ACJ43" s="186"/>
      <c r="ACK43" s="186"/>
      <c r="ACL43" s="186"/>
      <c r="ACM43" s="186"/>
      <c r="ACN43" s="186"/>
      <c r="ACO43" s="186"/>
      <c r="ACP43" s="186"/>
      <c r="ACQ43" s="186"/>
      <c r="ACR43" s="186"/>
      <c r="ACS43" s="186"/>
      <c r="ACT43" s="186"/>
      <c r="ACU43" s="186"/>
      <c r="ACV43" s="186"/>
      <c r="ACW43" s="186"/>
      <c r="ACX43" s="186"/>
      <c r="ACY43" s="186"/>
      <c r="ACZ43" s="186"/>
      <c r="ADA43" s="186"/>
      <c r="ADB43" s="186"/>
      <c r="ADC43" s="186"/>
      <c r="ADD43" s="186"/>
      <c r="ADE43" s="186"/>
      <c r="ADF43" s="186"/>
      <c r="ADG43" s="186"/>
      <c r="ADH43" s="186"/>
      <c r="ADI43" s="186"/>
      <c r="ADJ43" s="186"/>
      <c r="ADK43" s="186"/>
      <c r="ADL43" s="186"/>
      <c r="ADM43" s="186"/>
      <c r="ADN43" s="186"/>
      <c r="ADO43" s="186"/>
      <c r="ADP43" s="186"/>
      <c r="ADQ43" s="186"/>
      <c r="ADR43" s="186"/>
      <c r="ADS43" s="186"/>
      <c r="ADT43" s="186"/>
      <c r="ADU43" s="186"/>
      <c r="ADV43" s="186"/>
      <c r="ADW43" s="186"/>
      <c r="ADX43" s="186"/>
      <c r="ADY43" s="186"/>
      <c r="ADZ43" s="186"/>
      <c r="AEA43" s="186"/>
      <c r="AEB43" s="186"/>
      <c r="AEC43" s="186"/>
      <c r="AED43" s="186"/>
      <c r="AEE43" s="186"/>
      <c r="AEF43" s="186"/>
      <c r="AEG43" s="186"/>
      <c r="AEH43" s="186"/>
      <c r="AEI43" s="186"/>
      <c r="AEJ43" s="186"/>
      <c r="AEK43" s="186"/>
      <c r="AEL43" s="186"/>
      <c r="AEM43" s="186"/>
      <c r="AEN43" s="186"/>
      <c r="AEO43" s="186"/>
      <c r="AEP43" s="186"/>
      <c r="AEQ43" s="186"/>
      <c r="AER43" s="186"/>
      <c r="AES43" s="186"/>
      <c r="AET43" s="186"/>
      <c r="AEU43" s="186"/>
      <c r="AEV43" s="186"/>
      <c r="AEW43" s="186"/>
      <c r="AEX43" s="186"/>
      <c r="AEY43" s="186"/>
      <c r="AEZ43" s="186"/>
      <c r="AFA43" s="186"/>
      <c r="AFB43" s="186"/>
      <c r="AFC43" s="186"/>
      <c r="AFD43" s="186"/>
      <c r="AFE43" s="186"/>
      <c r="AFF43" s="186"/>
      <c r="AFG43" s="186"/>
      <c r="AFH43" s="186"/>
      <c r="AFI43" s="186"/>
      <c r="AFJ43" s="186"/>
      <c r="AFK43" s="186"/>
      <c r="AFL43" s="186"/>
      <c r="AFM43" s="186"/>
      <c r="AFN43" s="186"/>
      <c r="AFO43" s="186"/>
      <c r="AFP43" s="186"/>
      <c r="AFQ43" s="186"/>
      <c r="AFR43" s="186"/>
      <c r="AFS43" s="186"/>
      <c r="AFT43" s="186"/>
      <c r="AFU43" s="186"/>
      <c r="AFV43" s="186"/>
      <c r="AFW43" s="186"/>
      <c r="AFX43" s="186"/>
      <c r="AFY43" s="186"/>
      <c r="AFZ43" s="186"/>
      <c r="AGA43" s="186"/>
      <c r="AGB43" s="186"/>
      <c r="AGC43" s="186"/>
      <c r="AGD43" s="186"/>
      <c r="AGE43" s="186"/>
      <c r="AGF43" s="186"/>
      <c r="AGG43" s="186"/>
      <c r="AGH43" s="186"/>
      <c r="AGI43" s="186"/>
      <c r="AGJ43" s="186"/>
      <c r="AGK43" s="186"/>
      <c r="AGL43" s="186"/>
      <c r="AGM43" s="186"/>
      <c r="AGN43" s="186"/>
      <c r="AGO43" s="186"/>
      <c r="AGP43" s="186"/>
      <c r="AGQ43" s="186"/>
      <c r="AGR43" s="186"/>
      <c r="AGS43" s="186"/>
      <c r="AGT43" s="186"/>
      <c r="AGU43" s="186"/>
      <c r="AGV43" s="186"/>
      <c r="AGW43" s="186"/>
      <c r="AGX43" s="186"/>
      <c r="AGY43" s="186"/>
      <c r="AGZ43" s="186"/>
      <c r="AHA43" s="186"/>
      <c r="AHB43" s="186"/>
      <c r="AHC43" s="186"/>
      <c r="AHD43" s="186"/>
      <c r="AHE43" s="186"/>
      <c r="AHF43" s="186"/>
      <c r="AHG43" s="186"/>
      <c r="AHH43" s="186"/>
      <c r="AHI43" s="186"/>
      <c r="AHJ43" s="186"/>
      <c r="AHK43" s="186"/>
      <c r="AHL43" s="186"/>
      <c r="AHM43" s="186"/>
      <c r="AHN43" s="186"/>
      <c r="AHO43" s="186"/>
      <c r="AHP43" s="186"/>
      <c r="AHQ43" s="186"/>
      <c r="AHR43" s="186"/>
      <c r="AHS43" s="186"/>
      <c r="AHT43" s="186"/>
      <c r="AHU43" s="186"/>
      <c r="AHV43" s="186"/>
      <c r="AHW43" s="186"/>
      <c r="AHX43" s="186"/>
      <c r="AHY43" s="186"/>
      <c r="AHZ43" s="186"/>
      <c r="AIA43" s="186"/>
      <c r="AIB43" s="186"/>
      <c r="AIC43" s="186"/>
      <c r="AID43" s="186"/>
      <c r="AIE43" s="186"/>
      <c r="AIF43" s="186"/>
      <c r="AIG43" s="186"/>
      <c r="AIH43" s="186"/>
      <c r="AII43" s="186"/>
      <c r="AIJ43" s="186"/>
      <c r="AIK43" s="186"/>
      <c r="AIL43" s="186"/>
      <c r="AIM43" s="186"/>
      <c r="AIN43" s="186"/>
      <c r="AIO43" s="186"/>
      <c r="AIP43" s="186"/>
      <c r="AIQ43" s="186"/>
      <c r="AIR43" s="186"/>
      <c r="AIS43" s="186"/>
      <c r="AIT43" s="186"/>
      <c r="AIU43" s="186"/>
      <c r="AIV43" s="186"/>
      <c r="AIW43" s="186"/>
      <c r="AIX43" s="186"/>
      <c r="AIY43" s="186"/>
      <c r="AIZ43" s="186"/>
      <c r="AJA43" s="186"/>
      <c r="AJB43" s="186"/>
      <c r="AJC43" s="186"/>
      <c r="AJD43" s="186"/>
      <c r="AJE43" s="186"/>
      <c r="AJF43" s="186"/>
      <c r="AJG43" s="186"/>
      <c r="AJH43" s="186"/>
      <c r="AJI43" s="186"/>
      <c r="AJJ43" s="186"/>
      <c r="AJK43" s="186"/>
      <c r="AJL43" s="186"/>
      <c r="AJM43" s="186"/>
      <c r="AJN43" s="186"/>
      <c r="AJO43" s="186"/>
      <c r="AJP43" s="186"/>
      <c r="AJQ43" s="186"/>
      <c r="AJR43" s="186"/>
      <c r="AJS43" s="186"/>
      <c r="AJT43" s="186"/>
      <c r="AJU43" s="186"/>
      <c r="AJV43" s="186"/>
      <c r="AJW43" s="186"/>
      <c r="AJX43" s="186"/>
      <c r="AJY43" s="186"/>
      <c r="AJZ43" s="186"/>
      <c r="AKA43" s="186"/>
      <c r="AKB43" s="186"/>
      <c r="AKC43" s="186"/>
      <c r="AKD43" s="186"/>
      <c r="AKE43" s="186"/>
      <c r="AKF43" s="186"/>
      <c r="AKG43" s="186"/>
      <c r="AKH43" s="186"/>
      <c r="AKI43" s="186"/>
      <c r="AKJ43" s="186"/>
      <c r="AKK43" s="186"/>
      <c r="AKL43" s="186"/>
      <c r="AKM43" s="186"/>
      <c r="AKN43" s="186"/>
      <c r="AKO43" s="186"/>
      <c r="AKP43" s="186"/>
      <c r="AKQ43" s="186"/>
      <c r="AKR43" s="186"/>
      <c r="AKS43" s="186"/>
      <c r="AKT43" s="186"/>
      <c r="AKU43" s="186"/>
      <c r="AKV43" s="186"/>
      <c r="AKW43" s="186"/>
      <c r="AKX43" s="186"/>
      <c r="AKY43" s="186"/>
      <c r="AKZ43" s="186"/>
      <c r="ALA43" s="186"/>
      <c r="ALB43" s="186"/>
      <c r="ALC43" s="186"/>
      <c r="ALD43" s="186"/>
      <c r="ALE43" s="186"/>
      <c r="ALF43" s="186"/>
      <c r="ALG43" s="186"/>
      <c r="ALH43" s="186"/>
      <c r="ALI43" s="186"/>
      <c r="ALJ43" s="186"/>
      <c r="ALK43" s="186"/>
      <c r="ALL43" s="186"/>
      <c r="ALM43" s="186"/>
      <c r="ALN43" s="186"/>
      <c r="ALO43" s="186"/>
      <c r="ALP43" s="186"/>
      <c r="ALQ43" s="186"/>
      <c r="ALR43" s="186"/>
      <c r="ALS43" s="186"/>
      <c r="ALT43" s="186"/>
      <c r="ALU43" s="186"/>
      <c r="ALV43" s="186"/>
      <c r="ALW43" s="186"/>
      <c r="ALX43" s="186"/>
      <c r="ALY43" s="186"/>
      <c r="ALZ43" s="186"/>
      <c r="AMA43" s="186"/>
      <c r="AMB43" s="186"/>
      <c r="AMC43" s="186"/>
      <c r="AMD43" s="186"/>
      <c r="AME43" s="186"/>
      <c r="AMF43" s="186"/>
      <c r="AMG43" s="186"/>
      <c r="AMH43" s="186"/>
      <c r="AMI43" s="186"/>
      <c r="AMJ43" s="186"/>
      <c r="AMK43" s="186"/>
    </row>
    <row r="44" spans="1:1025" ht="15.75">
      <c r="A44" s="3579"/>
      <c r="B44" s="3575"/>
      <c r="C44" s="2067"/>
      <c r="D44" s="1932"/>
      <c r="E44" s="1932"/>
      <c r="F44" s="1932"/>
      <c r="G44" s="1932"/>
      <c r="H44" s="1932"/>
      <c r="I44" s="1932"/>
      <c r="J44" s="1932"/>
      <c r="K44" s="1932"/>
      <c r="L44" s="1932"/>
      <c r="M44" s="2042"/>
      <c r="N44" s="1847"/>
    </row>
    <row r="45" spans="1:1025" ht="15.75">
      <c r="A45" s="3579"/>
      <c r="B45" s="3573" t="s">
        <v>73</v>
      </c>
      <c r="C45" s="2068"/>
      <c r="D45" s="2031"/>
      <c r="E45" s="2031"/>
      <c r="F45" s="2031"/>
      <c r="G45" s="2031"/>
      <c r="H45" s="2031"/>
      <c r="I45" s="2031"/>
      <c r="J45" s="2031"/>
      <c r="K45" s="2031"/>
      <c r="L45" s="1847"/>
      <c r="M45" s="2020"/>
      <c r="N45" s="1847"/>
    </row>
    <row r="46" spans="1:1025" s="714" customFormat="1" ht="15.75">
      <c r="A46" s="3579"/>
      <c r="B46" s="3574"/>
      <c r="C46" s="811"/>
      <c r="D46" s="812" t="s">
        <v>158</v>
      </c>
      <c r="E46" s="813" t="s">
        <v>75</v>
      </c>
      <c r="F46" s="2874" t="s">
        <v>76</v>
      </c>
      <c r="G46" s="2875"/>
      <c r="H46" s="2875"/>
      <c r="I46" s="2875"/>
      <c r="J46" s="2875"/>
      <c r="K46" s="755" t="s">
        <v>159</v>
      </c>
      <c r="L46" s="2867"/>
      <c r="M46" s="2868"/>
    </row>
    <row r="47" spans="1:1025" s="714" customFormat="1" ht="15.75">
      <c r="A47" s="3579"/>
      <c r="B47" s="3574"/>
      <c r="C47" s="811"/>
      <c r="D47" s="816"/>
      <c r="E47" s="758" t="s">
        <v>36</v>
      </c>
      <c r="F47" s="2874"/>
      <c r="G47" s="2875"/>
      <c r="H47" s="2875"/>
      <c r="I47" s="2875"/>
      <c r="J47" s="2875"/>
      <c r="K47" s="732"/>
      <c r="L47" s="2869"/>
      <c r="M47" s="2870"/>
    </row>
    <row r="48" spans="1:1025" ht="15.75">
      <c r="A48" s="3579"/>
      <c r="B48" s="3575"/>
      <c r="C48" s="2067"/>
      <c r="D48" s="1932"/>
      <c r="E48" s="1932"/>
      <c r="F48" s="1932"/>
      <c r="G48" s="1932"/>
      <c r="H48" s="1932"/>
      <c r="I48" s="1932"/>
      <c r="J48" s="1932"/>
      <c r="K48" s="1932"/>
      <c r="L48" s="1847"/>
      <c r="M48" s="2020"/>
      <c r="N48" s="1847"/>
    </row>
    <row r="49" spans="1:14" ht="22.5" customHeight="1">
      <c r="A49" s="3579"/>
      <c r="B49" s="2010" t="s">
        <v>78</v>
      </c>
      <c r="C49" s="2011" t="s">
        <v>223</v>
      </c>
      <c r="D49" s="1952"/>
      <c r="E49" s="1952"/>
      <c r="F49" s="1952"/>
      <c r="G49" s="1952"/>
      <c r="H49" s="1952"/>
      <c r="I49" s="1952"/>
      <c r="J49" s="1952"/>
      <c r="K49" s="1952"/>
      <c r="L49" s="1952"/>
      <c r="M49" s="2012"/>
      <c r="N49" s="1847"/>
    </row>
    <row r="50" spans="1:14" ht="22.5" customHeight="1">
      <c r="A50" s="3579"/>
      <c r="B50" s="2010" t="s">
        <v>79</v>
      </c>
      <c r="C50" s="2011" t="s">
        <v>224</v>
      </c>
      <c r="D50" s="1952"/>
      <c r="E50" s="1952"/>
      <c r="F50" s="1952"/>
      <c r="G50" s="1952"/>
      <c r="H50" s="1952"/>
      <c r="I50" s="1952"/>
      <c r="J50" s="1952"/>
      <c r="K50" s="1952"/>
      <c r="L50" s="1952"/>
      <c r="M50" s="2012"/>
      <c r="N50" s="1847"/>
    </row>
    <row r="51" spans="1:14" ht="22.5" customHeight="1">
      <c r="A51" s="3579"/>
      <c r="B51" s="2010" t="s">
        <v>80</v>
      </c>
      <c r="C51" s="2011">
        <v>30</v>
      </c>
      <c r="D51" s="1952"/>
      <c r="E51" s="1952"/>
      <c r="F51" s="1952"/>
      <c r="G51" s="1952"/>
      <c r="H51" s="1952"/>
      <c r="I51" s="1952"/>
      <c r="J51" s="1952"/>
      <c r="K51" s="1952"/>
      <c r="L51" s="1952"/>
      <c r="M51" s="2012"/>
      <c r="N51" s="1847"/>
    </row>
    <row r="52" spans="1:14" ht="22.5" customHeight="1">
      <c r="A52" s="3580"/>
      <c r="B52" s="2010" t="s">
        <v>81</v>
      </c>
      <c r="C52" s="2069">
        <v>45107</v>
      </c>
      <c r="D52" s="1952"/>
      <c r="E52" s="1952"/>
      <c r="F52" s="1952"/>
      <c r="G52" s="1952"/>
      <c r="H52" s="1952"/>
      <c r="I52" s="1952"/>
      <c r="J52" s="1952"/>
      <c r="K52" s="1952"/>
      <c r="L52" s="1952"/>
      <c r="M52" s="2012"/>
      <c r="N52" s="1847"/>
    </row>
    <row r="53" spans="1:14" ht="22.5" customHeight="1">
      <c r="A53" s="3576" t="s">
        <v>82</v>
      </c>
      <c r="B53" s="2070" t="s">
        <v>83</v>
      </c>
      <c r="C53" s="3032" t="s">
        <v>225</v>
      </c>
      <c r="D53" s="3033"/>
      <c r="E53" s="3033"/>
      <c r="F53" s="3033"/>
      <c r="G53" s="3033"/>
      <c r="H53" s="3033"/>
      <c r="I53" s="3033"/>
      <c r="J53" s="3033"/>
      <c r="K53" s="3033"/>
      <c r="L53" s="3033"/>
      <c r="M53" s="3237"/>
      <c r="N53" s="1847"/>
    </row>
    <row r="54" spans="1:14" ht="22.5" customHeight="1">
      <c r="A54" s="3557"/>
      <c r="B54" s="2070" t="s">
        <v>85</v>
      </c>
      <c r="C54" s="3032" t="s">
        <v>226</v>
      </c>
      <c r="D54" s="3033"/>
      <c r="E54" s="3033"/>
      <c r="F54" s="3033"/>
      <c r="G54" s="3033"/>
      <c r="H54" s="3033"/>
      <c r="I54" s="3033"/>
      <c r="J54" s="3033"/>
      <c r="K54" s="3033"/>
      <c r="L54" s="3033"/>
      <c r="M54" s="3237"/>
      <c r="N54" s="1847"/>
    </row>
    <row r="55" spans="1:14" ht="22.5" customHeight="1">
      <c r="A55" s="3557"/>
      <c r="B55" s="2070" t="s">
        <v>87</v>
      </c>
      <c r="C55" s="3032" t="s">
        <v>227</v>
      </c>
      <c r="D55" s="3033"/>
      <c r="E55" s="3033"/>
      <c r="F55" s="3033"/>
      <c r="G55" s="3033"/>
      <c r="H55" s="3033"/>
      <c r="I55" s="3033"/>
      <c r="J55" s="3033"/>
      <c r="K55" s="3033"/>
      <c r="L55" s="3033"/>
      <c r="M55" s="3237"/>
      <c r="N55" s="1847"/>
    </row>
    <row r="56" spans="1:14" ht="22.5" customHeight="1">
      <c r="A56" s="3557"/>
      <c r="B56" s="2071" t="s">
        <v>89</v>
      </c>
      <c r="C56" s="3032" t="s">
        <v>214</v>
      </c>
      <c r="D56" s="3033"/>
      <c r="E56" s="3033"/>
      <c r="F56" s="3033"/>
      <c r="G56" s="3033"/>
      <c r="H56" s="3033"/>
      <c r="I56" s="3033"/>
      <c r="J56" s="3033"/>
      <c r="K56" s="3033"/>
      <c r="L56" s="3033"/>
      <c r="M56" s="3237"/>
      <c r="N56" s="1847"/>
    </row>
    <row r="57" spans="1:14" ht="22.5" customHeight="1">
      <c r="A57" s="3557"/>
      <c r="B57" s="2070" t="s">
        <v>91</v>
      </c>
      <c r="C57" s="3032" t="s">
        <v>228</v>
      </c>
      <c r="D57" s="3033"/>
      <c r="E57" s="3033"/>
      <c r="F57" s="3033"/>
      <c r="G57" s="3033"/>
      <c r="H57" s="3033"/>
      <c r="I57" s="3033"/>
      <c r="J57" s="3033"/>
      <c r="K57" s="3033"/>
      <c r="L57" s="3033"/>
      <c r="M57" s="3237"/>
      <c r="N57" s="1847"/>
    </row>
    <row r="58" spans="1:14" ht="22.5" customHeight="1">
      <c r="A58" s="3577"/>
      <c r="B58" s="2070" t="s">
        <v>93</v>
      </c>
      <c r="C58" s="3032" t="s">
        <v>229</v>
      </c>
      <c r="D58" s="3033"/>
      <c r="E58" s="3033"/>
      <c r="F58" s="3033"/>
      <c r="G58" s="3033"/>
      <c r="H58" s="3033"/>
      <c r="I58" s="3033"/>
      <c r="J58" s="3033"/>
      <c r="K58" s="3033"/>
      <c r="L58" s="3033"/>
      <c r="M58" s="3237"/>
      <c r="N58" s="1847"/>
    </row>
    <row r="59" spans="1:14" ht="22.5" customHeight="1">
      <c r="A59" s="3576" t="s">
        <v>95</v>
      </c>
      <c r="B59" s="2072" t="s">
        <v>96</v>
      </c>
      <c r="C59" s="3032" t="s">
        <v>230</v>
      </c>
      <c r="D59" s="3033"/>
      <c r="E59" s="3033"/>
      <c r="F59" s="3033"/>
      <c r="G59" s="3033"/>
      <c r="H59" s="3033"/>
      <c r="I59" s="3033"/>
      <c r="J59" s="3033"/>
      <c r="K59" s="3033"/>
      <c r="L59" s="3033"/>
      <c r="M59" s="3237"/>
      <c r="N59" s="1847"/>
    </row>
    <row r="60" spans="1:14" ht="22.5" customHeight="1">
      <c r="A60" s="3557"/>
      <c r="B60" s="2072" t="s">
        <v>98</v>
      </c>
      <c r="C60" s="3032" t="s">
        <v>99</v>
      </c>
      <c r="D60" s="3033"/>
      <c r="E60" s="3033"/>
      <c r="F60" s="3033"/>
      <c r="G60" s="3033"/>
      <c r="H60" s="3033"/>
      <c r="I60" s="3033"/>
      <c r="J60" s="3033"/>
      <c r="K60" s="3033"/>
      <c r="L60" s="3033"/>
      <c r="M60" s="3237"/>
      <c r="N60" s="1847"/>
    </row>
    <row r="61" spans="1:14" ht="22.5" customHeight="1" thickBot="1">
      <c r="A61" s="3583"/>
      <c r="B61" s="2073" t="s">
        <v>12</v>
      </c>
      <c r="C61" s="3032" t="s">
        <v>227</v>
      </c>
      <c r="D61" s="3033"/>
      <c r="E61" s="3033"/>
      <c r="F61" s="3033"/>
      <c r="G61" s="3033"/>
      <c r="H61" s="3033"/>
      <c r="I61" s="3033"/>
      <c r="J61" s="3033"/>
      <c r="K61" s="3033"/>
      <c r="L61" s="3033"/>
      <c r="M61" s="3237"/>
      <c r="N61" s="1847"/>
    </row>
    <row r="62" spans="1:14" ht="22.5" customHeight="1" thickBot="1">
      <c r="A62" s="2079" t="s">
        <v>100</v>
      </c>
      <c r="B62" s="2074"/>
      <c r="C62" s="3586"/>
      <c r="D62" s="3587"/>
      <c r="E62" s="3587"/>
      <c r="F62" s="3587"/>
      <c r="G62" s="3587"/>
      <c r="H62" s="3587"/>
      <c r="I62" s="3587"/>
      <c r="J62" s="3587"/>
      <c r="K62" s="3587"/>
      <c r="L62" s="3587"/>
      <c r="M62" s="3588"/>
      <c r="N62" s="1847"/>
    </row>
    <row r="63" spans="1:14" ht="15.75">
      <c r="A63" s="1847"/>
      <c r="B63" s="1938"/>
      <c r="C63" s="1847"/>
      <c r="D63" s="1847"/>
      <c r="E63" s="1847"/>
      <c r="F63" s="1847"/>
      <c r="G63" s="1847"/>
      <c r="H63" s="1847"/>
      <c r="I63" s="1847"/>
      <c r="J63" s="1847"/>
      <c r="K63" s="1847"/>
      <c r="L63" s="1847"/>
      <c r="M63" s="1847"/>
      <c r="N63" s="1847"/>
    </row>
  </sheetData>
  <mergeCells count="46">
    <mergeCell ref="C62:M62"/>
    <mergeCell ref="B45:B48"/>
    <mergeCell ref="F46:F47"/>
    <mergeCell ref="G46:J47"/>
    <mergeCell ref="L46:M47"/>
    <mergeCell ref="A59:A61"/>
    <mergeCell ref="C59:M59"/>
    <mergeCell ref="C60:M60"/>
    <mergeCell ref="C61:M61"/>
    <mergeCell ref="F43:G43"/>
    <mergeCell ref="H43:I43"/>
    <mergeCell ref="B35:B44"/>
    <mergeCell ref="F41:G41"/>
    <mergeCell ref="H41:I41"/>
    <mergeCell ref="C12:M12"/>
    <mergeCell ref="B8:B10"/>
    <mergeCell ref="A53:A58"/>
    <mergeCell ref="C53:M53"/>
    <mergeCell ref="C54:M54"/>
    <mergeCell ref="C55:M55"/>
    <mergeCell ref="C56:M56"/>
    <mergeCell ref="C57:M57"/>
    <mergeCell ref="C58:M58"/>
    <mergeCell ref="A16:A52"/>
    <mergeCell ref="C16:M16"/>
    <mergeCell ref="C17:M17"/>
    <mergeCell ref="B18:B24"/>
    <mergeCell ref="B25:B28"/>
    <mergeCell ref="B32:B34"/>
    <mergeCell ref="J30:L30"/>
    <mergeCell ref="A2:A15"/>
    <mergeCell ref="F4:G4"/>
    <mergeCell ref="C15:D15"/>
    <mergeCell ref="F15:M15"/>
    <mergeCell ref="N12:N13"/>
    <mergeCell ref="C13:M13"/>
    <mergeCell ref="C7:D7"/>
    <mergeCell ref="I7:M7"/>
    <mergeCell ref="C9:D9"/>
    <mergeCell ref="F9:G9"/>
    <mergeCell ref="I9:J9"/>
    <mergeCell ref="C10:D10"/>
    <mergeCell ref="F10:G10"/>
    <mergeCell ref="I10:J10"/>
    <mergeCell ref="C11:M11"/>
    <mergeCell ref="B12:B13"/>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Desplegables!$B$50:$B$52</xm:f>
          </x14:formula1>
          <xm:sqref>G46:J47</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FF"/>
  </sheetPr>
  <dimension ref="A1:N75"/>
  <sheetViews>
    <sheetView showGridLines="0" workbookViewId="0">
      <selection activeCell="B4" sqref="B4:B5"/>
    </sheetView>
  </sheetViews>
  <sheetFormatPr baseColWidth="10" defaultColWidth="11.42578125" defaultRowHeight="15"/>
  <cols>
    <col min="1" max="1" width="21.42578125" style="3" customWidth="1"/>
    <col min="2" max="2" width="35.7109375" style="3" customWidth="1"/>
    <col min="3" max="13" width="14.28515625" style="3" customWidth="1"/>
    <col min="14" max="16384" width="11.42578125" style="3"/>
  </cols>
  <sheetData>
    <row r="1" spans="1:14" ht="22.5" customHeight="1" thickBot="1">
      <c r="A1" s="1"/>
      <c r="B1" s="540" t="s">
        <v>1834</v>
      </c>
      <c r="C1" s="541"/>
      <c r="D1" s="542"/>
      <c r="E1" s="542"/>
      <c r="F1" s="542"/>
      <c r="G1" s="542"/>
      <c r="H1" s="542"/>
      <c r="I1" s="542"/>
      <c r="J1" s="542"/>
      <c r="K1" s="542"/>
      <c r="L1" s="542"/>
      <c r="M1" s="543"/>
    </row>
    <row r="2" spans="1:14" ht="15.75">
      <c r="A2" s="3632" t="s">
        <v>0</v>
      </c>
      <c r="B2" s="544" t="s">
        <v>1</v>
      </c>
      <c r="C2" s="3635" t="s">
        <v>517</v>
      </c>
      <c r="D2" s="3636"/>
      <c r="E2" s="3636"/>
      <c r="F2" s="3636"/>
      <c r="G2" s="3636"/>
      <c r="H2" s="3636"/>
      <c r="I2" s="3636"/>
      <c r="J2" s="3636"/>
      <c r="K2" s="3636"/>
      <c r="L2" s="3636"/>
      <c r="M2" s="3637"/>
    </row>
    <row r="3" spans="1:14" ht="60" customHeight="1">
      <c r="A3" s="3633"/>
      <c r="B3" s="545" t="s">
        <v>3</v>
      </c>
      <c r="C3" s="3590" t="s">
        <v>102</v>
      </c>
      <c r="D3" s="3591"/>
      <c r="E3" s="3591"/>
      <c r="F3" s="3591"/>
      <c r="G3" s="3591"/>
      <c r="H3" s="3591"/>
      <c r="I3" s="3591"/>
      <c r="J3" s="3591"/>
      <c r="K3" s="3591"/>
      <c r="L3" s="3591"/>
      <c r="M3" s="3592"/>
    </row>
    <row r="4" spans="1:14" ht="15.95" customHeight="1">
      <c r="A4" s="3633"/>
      <c r="B4" s="3593" t="s">
        <v>131</v>
      </c>
      <c r="C4" s="3603" t="s">
        <v>75</v>
      </c>
      <c r="D4" s="3605"/>
      <c r="E4" s="3606"/>
      <c r="F4" s="3609" t="s">
        <v>209</v>
      </c>
      <c r="G4" s="3609"/>
      <c r="H4" s="3610"/>
      <c r="I4" s="3605" t="s">
        <v>133</v>
      </c>
      <c r="J4" s="3606"/>
      <c r="K4" s="3606"/>
      <c r="L4" s="3606"/>
      <c r="M4" s="3612"/>
      <c r="N4" s="3441"/>
    </row>
    <row r="5" spans="1:14" ht="15.95" customHeight="1">
      <c r="A5" s="3633"/>
      <c r="B5" s="3594"/>
      <c r="C5" s="3604"/>
      <c r="D5" s="3607"/>
      <c r="E5" s="3608"/>
      <c r="F5" s="3589" t="s">
        <v>210</v>
      </c>
      <c r="G5" s="3589"/>
      <c r="H5" s="3611"/>
      <c r="I5" s="3607"/>
      <c r="J5" s="3608"/>
      <c r="K5" s="3608"/>
      <c r="L5" s="3608"/>
      <c r="M5" s="3613"/>
      <c r="N5" s="3441"/>
    </row>
    <row r="6" spans="1:14" ht="15.75">
      <c r="A6" s="3633"/>
      <c r="B6" s="547" t="s">
        <v>7</v>
      </c>
      <c r="C6" s="3590" t="s">
        <v>133</v>
      </c>
      <c r="D6" s="3591"/>
      <c r="E6" s="3591"/>
      <c r="F6" s="3591"/>
      <c r="G6" s="3591"/>
      <c r="H6" s="3591"/>
      <c r="I6" s="3591"/>
      <c r="J6" s="3591"/>
      <c r="K6" s="3591"/>
      <c r="L6" s="3591"/>
      <c r="M6" s="3592"/>
    </row>
    <row r="7" spans="1:14" ht="15.75">
      <c r="A7" s="3633"/>
      <c r="B7" s="547" t="s">
        <v>9</v>
      </c>
      <c r="C7" s="3590" t="s">
        <v>133</v>
      </c>
      <c r="D7" s="3591"/>
      <c r="E7" s="3591"/>
      <c r="F7" s="3591"/>
      <c r="G7" s="3591"/>
      <c r="H7" s="3591"/>
      <c r="I7" s="3591"/>
      <c r="J7" s="3591"/>
      <c r="K7" s="3591"/>
      <c r="L7" s="3591"/>
      <c r="M7" s="3592"/>
    </row>
    <row r="8" spans="1:14" ht="15.95" customHeight="1">
      <c r="A8" s="3633"/>
      <c r="B8" s="3593" t="s">
        <v>11</v>
      </c>
      <c r="C8" s="3595" t="s">
        <v>518</v>
      </c>
      <c r="D8" s="3596"/>
      <c r="E8" s="3596"/>
      <c r="F8" s="3596"/>
      <c r="G8" s="3599"/>
      <c r="H8" s="3601" t="s">
        <v>12</v>
      </c>
      <c r="I8" s="3605" t="s">
        <v>519</v>
      </c>
      <c r="J8" s="3606"/>
      <c r="K8" s="3606"/>
      <c r="L8" s="3606"/>
      <c r="M8" s="3612"/>
      <c r="N8" s="3441"/>
    </row>
    <row r="9" spans="1:14" ht="15.95" customHeight="1">
      <c r="A9" s="3633"/>
      <c r="B9" s="3594"/>
      <c r="C9" s="3597"/>
      <c r="D9" s="3598"/>
      <c r="E9" s="3598"/>
      <c r="F9" s="3598"/>
      <c r="G9" s="3600"/>
      <c r="H9" s="3602"/>
      <c r="I9" s="3607" t="s">
        <v>520</v>
      </c>
      <c r="J9" s="3608"/>
      <c r="K9" s="3608"/>
      <c r="L9" s="3608"/>
      <c r="M9" s="3613"/>
      <c r="N9" s="3441"/>
    </row>
    <row r="10" spans="1:14" ht="63.95" customHeight="1">
      <c r="A10" s="3633"/>
      <c r="B10" s="3593" t="s">
        <v>13</v>
      </c>
      <c r="C10" s="3615" t="s">
        <v>519</v>
      </c>
      <c r="D10" s="3606"/>
      <c r="E10" s="141"/>
      <c r="F10" s="141"/>
      <c r="G10" s="141"/>
      <c r="H10" s="141"/>
      <c r="I10" s="2"/>
      <c r="J10" s="2"/>
      <c r="K10" s="2"/>
      <c r="L10" s="2"/>
      <c r="M10" s="14"/>
    </row>
    <row r="11" spans="1:14" ht="15.75">
      <c r="A11" s="3633"/>
      <c r="B11" s="3614"/>
      <c r="C11" s="3619"/>
      <c r="D11" s="3620"/>
      <c r="E11" s="2"/>
      <c r="F11" s="3598"/>
      <c r="G11" s="3598"/>
      <c r="H11" s="2"/>
      <c r="I11" s="3598"/>
      <c r="J11" s="3598"/>
      <c r="K11" s="2"/>
      <c r="L11" s="2"/>
      <c r="M11" s="14"/>
    </row>
    <row r="12" spans="1:14" ht="15.75">
      <c r="A12" s="3633"/>
      <c r="B12" s="3614"/>
      <c r="C12" s="3597" t="s">
        <v>17</v>
      </c>
      <c r="D12" s="3598"/>
      <c r="E12" s="115"/>
      <c r="F12" s="3623" t="s">
        <v>17</v>
      </c>
      <c r="G12" s="3623"/>
      <c r="H12" s="115"/>
      <c r="I12" s="3623" t="s">
        <v>17</v>
      </c>
      <c r="J12" s="3623"/>
      <c r="K12" s="115"/>
      <c r="L12" s="115"/>
      <c r="M12" s="143"/>
    </row>
    <row r="13" spans="1:14" ht="15.75">
      <c r="A13" s="3633"/>
      <c r="B13" s="547" t="s">
        <v>136</v>
      </c>
      <c r="C13" s="3590" t="s">
        <v>521</v>
      </c>
      <c r="D13" s="3591"/>
      <c r="E13" s="3591"/>
      <c r="F13" s="3591"/>
      <c r="G13" s="3591"/>
      <c r="H13" s="3591"/>
      <c r="I13" s="3591"/>
      <c r="J13" s="3591"/>
      <c r="K13" s="3591"/>
      <c r="L13" s="3591"/>
      <c r="M13" s="3592"/>
    </row>
    <row r="14" spans="1:14" ht="63.95" customHeight="1">
      <c r="A14" s="3633"/>
      <c r="B14" s="3593" t="s">
        <v>18</v>
      </c>
      <c r="C14" s="3615" t="s">
        <v>522</v>
      </c>
      <c r="D14" s="3606"/>
      <c r="E14" s="3606"/>
      <c r="F14" s="3606"/>
      <c r="G14" s="3606"/>
      <c r="H14" s="3606"/>
      <c r="I14" s="3606"/>
      <c r="J14" s="3606"/>
      <c r="K14" s="3606"/>
      <c r="L14" s="3606"/>
      <c r="M14" s="3612"/>
      <c r="N14" s="3441"/>
    </row>
    <row r="15" spans="1:14">
      <c r="A15" s="3633"/>
      <c r="B15" s="3614"/>
      <c r="C15" s="3616"/>
      <c r="D15" s="3617"/>
      <c r="E15" s="3617"/>
      <c r="F15" s="3617"/>
      <c r="G15" s="3617"/>
      <c r="H15" s="3617"/>
      <c r="I15" s="3617"/>
      <c r="J15" s="3617"/>
      <c r="K15" s="3617"/>
      <c r="L15" s="3617"/>
      <c r="M15" s="3618"/>
      <c r="N15" s="3441"/>
    </row>
    <row r="16" spans="1:14" ht="80.099999999999994" customHeight="1">
      <c r="A16" s="3633"/>
      <c r="B16" s="3614"/>
      <c r="C16" s="3619" t="s">
        <v>523</v>
      </c>
      <c r="D16" s="3620"/>
      <c r="E16" s="3620"/>
      <c r="F16" s="3620"/>
      <c r="G16" s="3620"/>
      <c r="H16" s="3620"/>
      <c r="I16" s="3620"/>
      <c r="J16" s="3620"/>
      <c r="K16" s="3620"/>
      <c r="L16" s="3620"/>
      <c r="M16" s="3621"/>
      <c r="N16" s="3441"/>
    </row>
    <row r="17" spans="1:14" ht="15.75">
      <c r="A17" s="3633"/>
      <c r="B17" s="3614"/>
      <c r="C17" s="3619"/>
      <c r="D17" s="3620"/>
      <c r="E17" s="3620"/>
      <c r="F17" s="3620"/>
      <c r="G17" s="3620"/>
      <c r="H17" s="3620"/>
      <c r="I17" s="3620"/>
      <c r="J17" s="3620"/>
      <c r="K17" s="3620"/>
      <c r="L17" s="3620"/>
      <c r="M17" s="3621"/>
      <c r="N17" s="3441"/>
    </row>
    <row r="18" spans="1:14" ht="103.5" customHeight="1">
      <c r="A18" s="3633"/>
      <c r="B18" s="3594"/>
      <c r="C18" s="3622" t="s">
        <v>524</v>
      </c>
      <c r="D18" s="3608"/>
      <c r="E18" s="3608"/>
      <c r="F18" s="3608"/>
      <c r="G18" s="3608"/>
      <c r="H18" s="3608"/>
      <c r="I18" s="3608"/>
      <c r="J18" s="3608"/>
      <c r="K18" s="3608"/>
      <c r="L18" s="3608"/>
      <c r="M18" s="3613"/>
      <c r="N18" s="3441"/>
    </row>
    <row r="19" spans="1:14" ht="47.25">
      <c r="A19" s="3633"/>
      <c r="B19" s="547" t="s">
        <v>19</v>
      </c>
      <c r="C19" s="3590" t="s">
        <v>108</v>
      </c>
      <c r="D19" s="3591"/>
      <c r="E19" s="3591"/>
      <c r="F19" s="3591"/>
      <c r="G19" s="3591"/>
      <c r="H19" s="3591"/>
      <c r="I19" s="3591"/>
      <c r="J19" s="3591"/>
      <c r="K19" s="3591"/>
      <c r="L19" s="3591"/>
      <c r="M19" s="3592"/>
    </row>
    <row r="20" spans="1:14" ht="48" customHeight="1">
      <c r="A20" s="3633"/>
      <c r="B20" s="3593" t="s">
        <v>140</v>
      </c>
      <c r="C20" s="3590" t="s">
        <v>271</v>
      </c>
      <c r="D20" s="3624"/>
      <c r="E20" s="551" t="s">
        <v>142</v>
      </c>
      <c r="F20" s="3625" t="s">
        <v>220</v>
      </c>
      <c r="G20" s="3626"/>
      <c r="H20" s="3626"/>
      <c r="I20" s="3626"/>
      <c r="J20" s="3626"/>
      <c r="K20" s="3626"/>
      <c r="L20" s="3626"/>
      <c r="M20" s="3627"/>
    </row>
    <row r="21" spans="1:14" ht="15.75">
      <c r="A21" s="3634"/>
      <c r="B21" s="3594"/>
      <c r="C21" s="3590"/>
      <c r="D21" s="3591"/>
      <c r="E21" s="3591"/>
      <c r="F21" s="3591"/>
      <c r="G21" s="3591"/>
      <c r="H21" s="3591"/>
      <c r="I21" s="3591"/>
      <c r="J21" s="3591"/>
      <c r="K21" s="3591"/>
      <c r="L21" s="3591"/>
      <c r="M21" s="3592"/>
    </row>
    <row r="22" spans="1:14" ht="15.75">
      <c r="A22" s="3628" t="s">
        <v>22</v>
      </c>
      <c r="B22" s="545" t="s">
        <v>144</v>
      </c>
      <c r="C22" s="3590" t="s">
        <v>133</v>
      </c>
      <c r="D22" s="3591"/>
      <c r="E22" s="3591"/>
      <c r="F22" s="3591"/>
      <c r="G22" s="3591"/>
      <c r="H22" s="3591"/>
      <c r="I22" s="3591"/>
      <c r="J22" s="3591"/>
      <c r="K22" s="3591"/>
      <c r="L22" s="3591"/>
      <c r="M22" s="3592"/>
    </row>
    <row r="23" spans="1:14" ht="15.75">
      <c r="A23" s="3629"/>
      <c r="B23" s="547" t="s">
        <v>110</v>
      </c>
      <c r="C23" s="3590" t="s">
        <v>525</v>
      </c>
      <c r="D23" s="3591"/>
      <c r="E23" s="3591"/>
      <c r="F23" s="3591"/>
      <c r="G23" s="3591"/>
      <c r="H23" s="3591"/>
      <c r="I23" s="3591"/>
      <c r="J23" s="3591"/>
      <c r="K23" s="3591"/>
      <c r="L23" s="3591"/>
      <c r="M23" s="3592"/>
    </row>
    <row r="24" spans="1:14" ht="15.75">
      <c r="A24" s="3629"/>
      <c r="B24" s="3593" t="s">
        <v>26</v>
      </c>
      <c r="C24" s="53"/>
      <c r="D24" s="552"/>
      <c r="E24" s="552"/>
      <c r="F24" s="552"/>
      <c r="G24" s="552"/>
      <c r="H24" s="552"/>
      <c r="I24" s="552"/>
      <c r="J24" s="552"/>
      <c r="K24" s="552"/>
      <c r="L24" s="552"/>
      <c r="M24" s="553"/>
    </row>
    <row r="25" spans="1:14" ht="15.75">
      <c r="A25" s="3629"/>
      <c r="B25" s="3614"/>
      <c r="C25" s="53"/>
      <c r="D25" s="554"/>
      <c r="E25" s="552"/>
      <c r="F25" s="554"/>
      <c r="G25" s="552"/>
      <c r="H25" s="554"/>
      <c r="I25" s="552"/>
      <c r="J25" s="554"/>
      <c r="K25" s="552"/>
      <c r="L25" s="552"/>
      <c r="M25" s="553"/>
    </row>
    <row r="26" spans="1:14" ht="15.75">
      <c r="A26" s="3629"/>
      <c r="B26" s="3614"/>
      <c r="C26" s="555" t="s">
        <v>27</v>
      </c>
      <c r="D26" s="556"/>
      <c r="E26" s="552" t="s">
        <v>28</v>
      </c>
      <c r="F26" s="556"/>
      <c r="G26" s="552" t="s">
        <v>29</v>
      </c>
      <c r="H26" s="556"/>
      <c r="I26" s="552" t="s">
        <v>30</v>
      </c>
      <c r="J26" s="556"/>
      <c r="K26" s="552"/>
      <c r="L26" s="552"/>
      <c r="M26" s="553"/>
    </row>
    <row r="27" spans="1:14" ht="15.75">
      <c r="A27" s="3629"/>
      <c r="B27" s="3614"/>
      <c r="C27" s="555" t="s">
        <v>32</v>
      </c>
      <c r="D27" s="556"/>
      <c r="E27" s="552" t="s">
        <v>33</v>
      </c>
      <c r="F27" s="556"/>
      <c r="G27" s="552" t="s">
        <v>34</v>
      </c>
      <c r="H27" s="556"/>
      <c r="I27" s="552"/>
      <c r="J27" s="552"/>
      <c r="K27" s="552"/>
      <c r="L27" s="552"/>
      <c r="M27" s="553"/>
    </row>
    <row r="28" spans="1:14" ht="15.75">
      <c r="A28" s="3629"/>
      <c r="B28" s="3614"/>
      <c r="C28" s="555" t="s">
        <v>147</v>
      </c>
      <c r="D28" s="556"/>
      <c r="E28" s="552" t="s">
        <v>148</v>
      </c>
      <c r="F28" s="556"/>
      <c r="G28" s="552"/>
      <c r="H28" s="552"/>
      <c r="I28" s="552"/>
      <c r="J28" s="552"/>
      <c r="K28" s="552"/>
      <c r="L28" s="552"/>
      <c r="M28" s="553"/>
    </row>
    <row r="29" spans="1:14" ht="15.75">
      <c r="A29" s="3629"/>
      <c r="B29" s="3614"/>
      <c r="C29" s="555" t="s">
        <v>38</v>
      </c>
      <c r="D29" s="556" t="s">
        <v>77</v>
      </c>
      <c r="E29" s="552" t="s">
        <v>39</v>
      </c>
      <c r="F29" s="3598" t="s">
        <v>35</v>
      </c>
      <c r="G29" s="3598"/>
      <c r="H29" s="3598"/>
      <c r="I29" s="3598"/>
      <c r="J29" s="3598"/>
      <c r="K29" s="3598"/>
      <c r="L29" s="3598"/>
      <c r="M29" s="3631"/>
    </row>
    <row r="30" spans="1:14" ht="15.75">
      <c r="A30" s="3629"/>
      <c r="B30" s="3614"/>
      <c r="C30" s="557"/>
      <c r="D30" s="554"/>
      <c r="E30" s="554"/>
      <c r="F30" s="554"/>
      <c r="G30" s="554"/>
      <c r="H30" s="554"/>
      <c r="I30" s="554"/>
      <c r="J30" s="554"/>
      <c r="K30" s="554"/>
      <c r="L30" s="554"/>
      <c r="M30" s="558"/>
    </row>
    <row r="31" spans="1:14" ht="15.75">
      <c r="A31" s="3629"/>
      <c r="B31" s="3614" t="s">
        <v>40</v>
      </c>
      <c r="C31" s="555"/>
      <c r="D31" s="552"/>
      <c r="E31" s="552"/>
      <c r="F31" s="552"/>
      <c r="G31" s="552"/>
      <c r="H31" s="552"/>
      <c r="I31" s="552"/>
      <c r="J31" s="552"/>
      <c r="K31" s="552"/>
      <c r="L31" s="2"/>
      <c r="M31" s="14"/>
    </row>
    <row r="32" spans="1:14" ht="15.75">
      <c r="A32" s="3629"/>
      <c r="B32" s="3614"/>
      <c r="C32" s="555" t="s">
        <v>41</v>
      </c>
      <c r="D32" s="559"/>
      <c r="E32" s="552"/>
      <c r="F32" s="552" t="s">
        <v>42</v>
      </c>
      <c r="G32" s="559"/>
      <c r="H32" s="552"/>
      <c r="I32" s="552" t="s">
        <v>43</v>
      </c>
      <c r="J32" s="559" t="s">
        <v>77</v>
      </c>
      <c r="K32" s="552"/>
      <c r="L32" s="2"/>
      <c r="M32" s="14"/>
    </row>
    <row r="33" spans="1:13" ht="15.75">
      <c r="A33" s="3629"/>
      <c r="B33" s="3614"/>
      <c r="C33" s="555" t="s">
        <v>44</v>
      </c>
      <c r="D33" s="560"/>
      <c r="E33" s="2"/>
      <c r="F33" s="552" t="s">
        <v>45</v>
      </c>
      <c r="G33" s="556"/>
      <c r="H33" s="2"/>
      <c r="I33" s="2"/>
      <c r="J33" s="2"/>
      <c r="K33" s="2"/>
      <c r="L33" s="2"/>
      <c r="M33" s="14"/>
    </row>
    <row r="34" spans="1:13" ht="15.75">
      <c r="A34" s="3629"/>
      <c r="B34" s="3614"/>
      <c r="C34" s="557"/>
      <c r="D34" s="554"/>
      <c r="E34" s="554"/>
      <c r="F34" s="554"/>
      <c r="G34" s="554"/>
      <c r="H34" s="554"/>
      <c r="I34" s="554"/>
      <c r="J34" s="554"/>
      <c r="K34" s="554"/>
      <c r="L34" s="115"/>
      <c r="M34" s="143"/>
    </row>
    <row r="35" spans="1:13" ht="15.75">
      <c r="A35" s="3629"/>
      <c r="B35" s="3614" t="s">
        <v>46</v>
      </c>
      <c r="C35" s="555"/>
      <c r="D35" s="552"/>
      <c r="E35" s="552"/>
      <c r="F35" s="552"/>
      <c r="G35" s="552"/>
      <c r="H35" s="552"/>
      <c r="I35" s="552"/>
      <c r="J35" s="552"/>
      <c r="K35" s="552"/>
      <c r="L35" s="552"/>
      <c r="M35" s="553"/>
    </row>
    <row r="36" spans="1:13" ht="32.1" customHeight="1">
      <c r="A36" s="3629"/>
      <c r="B36" s="3614"/>
      <c r="C36" s="908" t="s">
        <v>47</v>
      </c>
      <c r="D36" s="561">
        <v>0.8</v>
      </c>
      <c r="E36" s="552"/>
      <c r="F36" s="2" t="s">
        <v>48</v>
      </c>
      <c r="G36" s="559">
        <v>2017</v>
      </c>
      <c r="H36" s="552"/>
      <c r="I36" s="2" t="s">
        <v>50</v>
      </c>
      <c r="J36" s="3638" t="s">
        <v>526</v>
      </c>
      <c r="K36" s="3591"/>
      <c r="L36" s="3591"/>
      <c r="M36" s="553"/>
    </row>
    <row r="37" spans="1:13" ht="15.75">
      <c r="A37" s="3629"/>
      <c r="B37" s="3614"/>
      <c r="C37" s="557"/>
      <c r="D37" s="554"/>
      <c r="E37" s="554"/>
      <c r="F37" s="554"/>
      <c r="G37" s="554"/>
      <c r="H37" s="554"/>
      <c r="I37" s="554"/>
      <c r="J37" s="554"/>
      <c r="K37" s="554"/>
      <c r="L37" s="554"/>
      <c r="M37" s="558"/>
    </row>
    <row r="38" spans="1:13" ht="15.75">
      <c r="A38" s="3629"/>
      <c r="B38" s="3614" t="s">
        <v>53</v>
      </c>
      <c r="C38" s="562"/>
      <c r="D38" s="541"/>
      <c r="E38" s="541"/>
      <c r="F38" s="541"/>
      <c r="G38" s="541"/>
      <c r="H38" s="541"/>
      <c r="I38" s="541"/>
      <c r="J38" s="541"/>
      <c r="K38" s="541"/>
      <c r="L38" s="2"/>
      <c r="M38" s="14"/>
    </row>
    <row r="39" spans="1:13" ht="15.75">
      <c r="A39" s="3629"/>
      <c r="B39" s="3614"/>
      <c r="C39" s="555" t="s">
        <v>54</v>
      </c>
      <c r="D39" s="563">
        <v>43405</v>
      </c>
      <c r="E39" s="541"/>
      <c r="F39" s="552" t="s">
        <v>55</v>
      </c>
      <c r="G39" s="564">
        <v>47118</v>
      </c>
      <c r="H39" s="541"/>
      <c r="I39" s="2"/>
      <c r="J39" s="541"/>
      <c r="K39" s="541"/>
      <c r="L39" s="2"/>
      <c r="M39" s="14"/>
    </row>
    <row r="40" spans="1:13" ht="15.75">
      <c r="A40" s="3629"/>
      <c r="B40" s="3614"/>
      <c r="C40" s="557"/>
      <c r="D40" s="554"/>
      <c r="E40" s="565"/>
      <c r="F40" s="554"/>
      <c r="G40" s="565"/>
      <c r="H40" s="565"/>
      <c r="I40" s="115"/>
      <c r="J40" s="565"/>
      <c r="K40" s="565"/>
      <c r="L40" s="115"/>
      <c r="M40" s="143"/>
    </row>
    <row r="41" spans="1:13" ht="15.75">
      <c r="A41" s="3629"/>
      <c r="B41" s="3614" t="s">
        <v>56</v>
      </c>
      <c r="C41" s="555"/>
      <c r="D41" s="552"/>
      <c r="E41" s="552"/>
      <c r="F41" s="552"/>
      <c r="G41" s="552"/>
      <c r="H41" s="552"/>
      <c r="I41" s="552"/>
      <c r="J41" s="552"/>
      <c r="K41" s="552"/>
      <c r="L41" s="552"/>
      <c r="M41" s="553"/>
    </row>
    <row r="42" spans="1:13" ht="15.95" customHeight="1">
      <c r="A42" s="3629"/>
      <c r="B42" s="3614"/>
      <c r="C42" s="555"/>
      <c r="D42" s="3608">
        <v>2018</v>
      </c>
      <c r="E42" s="3608"/>
      <c r="F42" s="3608">
        <v>2019</v>
      </c>
      <c r="G42" s="3608"/>
      <c r="H42" s="3608">
        <v>2020</v>
      </c>
      <c r="I42" s="3608"/>
      <c r="J42" s="3608">
        <v>2021</v>
      </c>
      <c r="K42" s="3608"/>
      <c r="L42" s="3608">
        <v>2022</v>
      </c>
      <c r="M42" s="3613"/>
    </row>
    <row r="43" spans="1:13" ht="15.95" customHeight="1">
      <c r="A43" s="3629"/>
      <c r="B43" s="3614"/>
      <c r="C43" s="555"/>
      <c r="D43" s="3639">
        <v>0.9</v>
      </c>
      <c r="E43" s="3640"/>
      <c r="F43" s="3640">
        <v>0.95</v>
      </c>
      <c r="G43" s="3640"/>
      <c r="H43" s="3640">
        <v>1</v>
      </c>
      <c r="I43" s="3640"/>
      <c r="J43" s="3640">
        <v>1</v>
      </c>
      <c r="K43" s="3640"/>
      <c r="L43" s="3640">
        <v>1</v>
      </c>
      <c r="M43" s="3641"/>
    </row>
    <row r="44" spans="1:13" ht="15.95" customHeight="1">
      <c r="A44" s="3629"/>
      <c r="B44" s="3614"/>
      <c r="C44" s="555"/>
      <c r="D44" s="3591">
        <v>2023</v>
      </c>
      <c r="E44" s="3591"/>
      <c r="F44" s="3591">
        <v>2024</v>
      </c>
      <c r="G44" s="3591"/>
      <c r="H44" s="3591">
        <v>2025</v>
      </c>
      <c r="I44" s="3591"/>
      <c r="J44" s="3591">
        <v>2026</v>
      </c>
      <c r="K44" s="3591"/>
      <c r="L44" s="3591">
        <v>2027</v>
      </c>
      <c r="M44" s="3592"/>
    </row>
    <row r="45" spans="1:13" ht="15.95" customHeight="1">
      <c r="A45" s="3629"/>
      <c r="B45" s="3614"/>
      <c r="C45" s="555"/>
      <c r="D45" s="3639">
        <v>1</v>
      </c>
      <c r="E45" s="3640"/>
      <c r="F45" s="3640">
        <v>1</v>
      </c>
      <c r="G45" s="3640"/>
      <c r="H45" s="3640">
        <v>1</v>
      </c>
      <c r="I45" s="3640"/>
      <c r="J45" s="3640">
        <v>1</v>
      </c>
      <c r="K45" s="3640"/>
      <c r="L45" s="3640">
        <v>1</v>
      </c>
      <c r="M45" s="3641"/>
    </row>
    <row r="46" spans="1:13" ht="15.95" customHeight="1">
      <c r="A46" s="3629"/>
      <c r="B46" s="3614"/>
      <c r="C46" s="555"/>
      <c r="D46" s="3591">
        <v>2028</v>
      </c>
      <c r="E46" s="3591"/>
      <c r="F46" s="552"/>
      <c r="G46" s="552"/>
      <c r="H46" s="2"/>
      <c r="I46" s="2"/>
      <c r="J46" s="2"/>
      <c r="K46" s="552"/>
      <c r="L46" s="552"/>
      <c r="M46" s="553"/>
    </row>
    <row r="47" spans="1:13" ht="15.95" customHeight="1">
      <c r="A47" s="3629"/>
      <c r="B47" s="3614"/>
      <c r="C47" s="555"/>
      <c r="D47" s="3639">
        <v>1</v>
      </c>
      <c r="E47" s="3640"/>
      <c r="F47" s="3591"/>
      <c r="G47" s="3591"/>
      <c r="H47" s="3591"/>
      <c r="I47" s="3591"/>
      <c r="J47" s="3591"/>
      <c r="K47" s="3591"/>
      <c r="L47" s="3591"/>
      <c r="M47" s="3592"/>
    </row>
    <row r="48" spans="1:13" ht="15.95" customHeight="1">
      <c r="A48" s="3629"/>
      <c r="B48" s="3614"/>
      <c r="C48" s="555"/>
      <c r="D48" s="554"/>
      <c r="E48" s="554"/>
      <c r="F48" s="3591" t="s">
        <v>72</v>
      </c>
      <c r="G48" s="3591"/>
      <c r="H48" s="552"/>
      <c r="I48" s="552"/>
      <c r="J48" s="552"/>
      <c r="K48" s="552"/>
      <c r="L48" s="552"/>
      <c r="M48" s="553"/>
    </row>
    <row r="49" spans="1:14" ht="15.95" customHeight="1">
      <c r="A49" s="3629"/>
      <c r="B49" s="3614"/>
      <c r="C49" s="555"/>
      <c r="D49" s="566"/>
      <c r="E49" s="567"/>
      <c r="F49" s="3639">
        <v>1</v>
      </c>
      <c r="G49" s="3640"/>
      <c r="H49" s="3620"/>
      <c r="I49" s="3620"/>
      <c r="J49" s="552"/>
      <c r="K49" s="552"/>
      <c r="L49" s="552"/>
      <c r="M49" s="553"/>
    </row>
    <row r="50" spans="1:14" ht="15.75">
      <c r="A50" s="3629"/>
      <c r="B50" s="3594"/>
      <c r="C50" s="557"/>
      <c r="D50" s="554"/>
      <c r="E50" s="554"/>
      <c r="F50" s="554"/>
      <c r="G50" s="554"/>
      <c r="H50" s="554"/>
      <c r="I50" s="554"/>
      <c r="J50" s="554"/>
      <c r="K50" s="554"/>
      <c r="L50" s="554"/>
      <c r="M50" s="558"/>
    </row>
    <row r="51" spans="1:14" ht="15.75">
      <c r="A51" s="3629"/>
      <c r="B51" s="3593" t="s">
        <v>73</v>
      </c>
      <c r="C51" s="555"/>
      <c r="D51" s="552"/>
      <c r="E51" s="552"/>
      <c r="F51" s="552"/>
      <c r="G51" s="552"/>
      <c r="H51" s="552"/>
      <c r="I51" s="552"/>
      <c r="J51" s="552"/>
      <c r="K51" s="552"/>
      <c r="L51" s="2"/>
      <c r="M51" s="14"/>
    </row>
    <row r="52" spans="1:14" ht="15.75">
      <c r="A52" s="3629"/>
      <c r="B52" s="3614"/>
      <c r="C52" s="53"/>
      <c r="D52" s="552" t="s">
        <v>158</v>
      </c>
      <c r="E52" s="554" t="s">
        <v>75</v>
      </c>
      <c r="F52" s="3642" t="s">
        <v>76</v>
      </c>
      <c r="G52" s="3605"/>
      <c r="H52" s="3606"/>
      <c r="I52" s="3606"/>
      <c r="J52" s="3606"/>
      <c r="K52" s="552" t="s">
        <v>159</v>
      </c>
      <c r="L52" s="3644"/>
      <c r="M52" s="3645"/>
    </row>
    <row r="53" spans="1:14" ht="15.75">
      <c r="A53" s="3629"/>
      <c r="B53" s="3614"/>
      <c r="C53" s="53"/>
      <c r="D53" s="37"/>
      <c r="E53" s="567" t="s">
        <v>77</v>
      </c>
      <c r="F53" s="3642"/>
      <c r="G53" s="3643"/>
      <c r="H53" s="3620"/>
      <c r="I53" s="3620"/>
      <c r="J53" s="3620"/>
      <c r="K53" s="2"/>
      <c r="L53" s="3646"/>
      <c r="M53" s="3647"/>
    </row>
    <row r="54" spans="1:14" ht="15.75">
      <c r="A54" s="3629"/>
      <c r="B54" s="3614"/>
      <c r="C54" s="181"/>
      <c r="D54" s="115"/>
      <c r="E54" s="115"/>
      <c r="F54" s="115"/>
      <c r="G54" s="115"/>
      <c r="H54" s="115"/>
      <c r="I54" s="115"/>
      <c r="J54" s="115"/>
      <c r="K54" s="115"/>
      <c r="L54" s="2"/>
      <c r="M54" s="14"/>
    </row>
    <row r="55" spans="1:14" ht="48" customHeight="1">
      <c r="A55" s="3629"/>
      <c r="B55" s="3614" t="s">
        <v>78</v>
      </c>
      <c r="C55" s="3615" t="s">
        <v>527</v>
      </c>
      <c r="D55" s="3606"/>
      <c r="E55" s="3606"/>
      <c r="F55" s="3606"/>
      <c r="G55" s="3606"/>
      <c r="H55" s="3606"/>
      <c r="I55" s="3606"/>
      <c r="J55" s="3606"/>
      <c r="K55" s="3606"/>
      <c r="L55" s="3606"/>
      <c r="M55" s="3612"/>
      <c r="N55" s="3441"/>
    </row>
    <row r="56" spans="1:14" ht="15.75">
      <c r="A56" s="3629"/>
      <c r="B56" s="3614"/>
      <c r="C56" s="3619"/>
      <c r="D56" s="3620"/>
      <c r="E56" s="3620"/>
      <c r="F56" s="3620"/>
      <c r="G56" s="3620"/>
      <c r="H56" s="3620"/>
      <c r="I56" s="3620"/>
      <c r="J56" s="3620"/>
      <c r="K56" s="3620"/>
      <c r="L56" s="3620"/>
      <c r="M56" s="3621"/>
      <c r="N56" s="3441"/>
    </row>
    <row r="57" spans="1:14" ht="48" customHeight="1">
      <c r="A57" s="3629"/>
      <c r="B57" s="3594"/>
      <c r="C57" s="3622" t="s">
        <v>528</v>
      </c>
      <c r="D57" s="3608"/>
      <c r="E57" s="3608"/>
      <c r="F57" s="3608"/>
      <c r="G57" s="3608"/>
      <c r="H57" s="3608"/>
      <c r="I57" s="3608"/>
      <c r="J57" s="3608"/>
      <c r="K57" s="3608"/>
      <c r="L57" s="3608"/>
      <c r="M57" s="3613"/>
      <c r="N57" s="3441"/>
    </row>
    <row r="58" spans="1:14" ht="15.75">
      <c r="A58" s="3629"/>
      <c r="B58" s="547" t="s">
        <v>79</v>
      </c>
      <c r="C58" s="3590" t="s">
        <v>529</v>
      </c>
      <c r="D58" s="3591"/>
      <c r="E58" s="3591"/>
      <c r="F58" s="3591"/>
      <c r="G58" s="3591"/>
      <c r="H58" s="3591"/>
      <c r="I58" s="3591"/>
      <c r="J58" s="3591"/>
      <c r="K58" s="3591"/>
      <c r="L58" s="3591"/>
      <c r="M58" s="3592"/>
    </row>
    <row r="59" spans="1:14" ht="15.75">
      <c r="A59" s="3629"/>
      <c r="B59" s="547" t="s">
        <v>80</v>
      </c>
      <c r="C59" s="3590">
        <v>30</v>
      </c>
      <c r="D59" s="3591"/>
      <c r="E59" s="3591"/>
      <c r="F59" s="3591"/>
      <c r="G59" s="3591"/>
      <c r="H59" s="3591"/>
      <c r="I59" s="3591"/>
      <c r="J59" s="3591"/>
      <c r="K59" s="3591"/>
      <c r="L59" s="3591"/>
      <c r="M59" s="3592"/>
    </row>
    <row r="60" spans="1:14" ht="16.5" thickBot="1">
      <c r="A60" s="3630"/>
      <c r="B60" s="568" t="s">
        <v>81</v>
      </c>
      <c r="C60" s="3648">
        <v>2017</v>
      </c>
      <c r="D60" s="3649"/>
      <c r="E60" s="3649"/>
      <c r="F60" s="3649"/>
      <c r="G60" s="3649"/>
      <c r="H60" s="3649"/>
      <c r="I60" s="3649"/>
      <c r="J60" s="3649"/>
      <c r="K60" s="3649"/>
      <c r="L60" s="3649"/>
      <c r="M60" s="3650"/>
    </row>
    <row r="61" spans="1:14" ht="15.75">
      <c r="A61" s="3651" t="s">
        <v>82</v>
      </c>
      <c r="B61" s="569" t="s">
        <v>83</v>
      </c>
      <c r="C61" s="3635" t="s">
        <v>530</v>
      </c>
      <c r="D61" s="3636"/>
      <c r="E61" s="3636"/>
      <c r="F61" s="3636"/>
      <c r="G61" s="3636"/>
      <c r="H61" s="3636"/>
      <c r="I61" s="3636"/>
      <c r="J61" s="3636"/>
      <c r="K61" s="3636"/>
      <c r="L61" s="3636"/>
      <c r="M61" s="3637"/>
    </row>
    <row r="62" spans="1:14" ht="15.75">
      <c r="A62" s="3633"/>
      <c r="B62" s="570" t="s">
        <v>85</v>
      </c>
      <c r="C62" s="3590" t="s">
        <v>531</v>
      </c>
      <c r="D62" s="3591"/>
      <c r="E62" s="3591"/>
      <c r="F62" s="3591"/>
      <c r="G62" s="3591"/>
      <c r="H62" s="3591"/>
      <c r="I62" s="3591"/>
      <c r="J62" s="3591"/>
      <c r="K62" s="3591"/>
      <c r="L62" s="3591"/>
      <c r="M62" s="3592"/>
    </row>
    <row r="63" spans="1:14" ht="15.75">
      <c r="A63" s="3633"/>
      <c r="B63" s="570" t="s">
        <v>87</v>
      </c>
      <c r="C63" s="3590" t="s">
        <v>519</v>
      </c>
      <c r="D63" s="3591"/>
      <c r="E63" s="3591"/>
      <c r="F63" s="3591"/>
      <c r="G63" s="3591"/>
      <c r="H63" s="3591"/>
      <c r="I63" s="3591"/>
      <c r="J63" s="3591"/>
      <c r="K63" s="3591"/>
      <c r="L63" s="3591"/>
      <c r="M63" s="3592"/>
    </row>
    <row r="64" spans="1:14" ht="15.75">
      <c r="A64" s="3633"/>
      <c r="B64" s="570" t="s">
        <v>89</v>
      </c>
      <c r="C64" s="3590" t="s">
        <v>214</v>
      </c>
      <c r="D64" s="3591"/>
      <c r="E64" s="3591"/>
      <c r="F64" s="3591"/>
      <c r="G64" s="3591"/>
      <c r="H64" s="3591"/>
      <c r="I64" s="3591"/>
      <c r="J64" s="3591"/>
      <c r="K64" s="3591"/>
      <c r="L64" s="3591"/>
      <c r="M64" s="3592"/>
    </row>
    <row r="65" spans="1:14" ht="15.75">
      <c r="A65" s="3633"/>
      <c r="B65" s="570" t="s">
        <v>91</v>
      </c>
      <c r="C65" s="3590" t="s">
        <v>532</v>
      </c>
      <c r="D65" s="3591"/>
      <c r="E65" s="3591"/>
      <c r="F65" s="3591"/>
      <c r="G65" s="3591"/>
      <c r="H65" s="3591"/>
      <c r="I65" s="3591"/>
      <c r="J65" s="3591"/>
      <c r="K65" s="3591"/>
      <c r="L65" s="3591"/>
      <c r="M65" s="3592"/>
    </row>
    <row r="66" spans="1:14" ht="16.5" thickBot="1">
      <c r="A66" s="3633"/>
      <c r="B66" s="571" t="s">
        <v>93</v>
      </c>
      <c r="C66" s="3648" t="s">
        <v>533</v>
      </c>
      <c r="D66" s="3649"/>
      <c r="E66" s="3649"/>
      <c r="F66" s="3649"/>
      <c r="G66" s="3649"/>
      <c r="H66" s="3649"/>
      <c r="I66" s="3649"/>
      <c r="J66" s="3649"/>
      <c r="K66" s="3649"/>
      <c r="L66" s="3649"/>
      <c r="M66" s="3650"/>
    </row>
    <row r="67" spans="1:14" ht="78.95" customHeight="1">
      <c r="A67" s="3633" t="s">
        <v>95</v>
      </c>
      <c r="B67" s="572" t="s">
        <v>96</v>
      </c>
      <c r="C67" s="3635" t="s">
        <v>534</v>
      </c>
      <c r="D67" s="3636"/>
      <c r="E67" s="3636"/>
      <c r="F67" s="3636"/>
      <c r="G67" s="3636"/>
      <c r="H67" s="3636"/>
      <c r="I67" s="3636"/>
      <c r="J67" s="3636"/>
      <c r="K67" s="3636"/>
      <c r="L67" s="3636"/>
      <c r="M67" s="3637"/>
    </row>
    <row r="68" spans="1:14" ht="15.95" customHeight="1">
      <c r="A68" s="3633"/>
      <c r="B68" s="572" t="s">
        <v>98</v>
      </c>
      <c r="C68" s="3590" t="s">
        <v>99</v>
      </c>
      <c r="D68" s="3591"/>
      <c r="E68" s="3591"/>
      <c r="F68" s="3591"/>
      <c r="G68" s="3591"/>
      <c r="H68" s="3591"/>
      <c r="I68" s="3591"/>
      <c r="J68" s="3591"/>
      <c r="K68" s="3591"/>
      <c r="L68" s="3591"/>
      <c r="M68" s="3592"/>
    </row>
    <row r="69" spans="1:14" ht="16.5" thickBot="1">
      <c r="A69" s="3655"/>
      <c r="B69" s="573" t="s">
        <v>12</v>
      </c>
      <c r="C69" s="3590" t="s">
        <v>519</v>
      </c>
      <c r="D69" s="3591"/>
      <c r="E69" s="3591"/>
      <c r="F69" s="3591"/>
      <c r="G69" s="3591"/>
      <c r="H69" s="3591"/>
      <c r="I69" s="3591"/>
      <c r="J69" s="3591"/>
      <c r="K69" s="3591"/>
      <c r="L69" s="3591"/>
      <c r="M69" s="3592"/>
    </row>
    <row r="70" spans="1:14">
      <c r="A70" s="3651" t="s">
        <v>100</v>
      </c>
      <c r="B70" s="3656"/>
      <c r="C70" s="3659"/>
      <c r="D70" s="3660"/>
      <c r="E70" s="3660"/>
      <c r="F70" s="3660"/>
      <c r="G70" s="3660"/>
      <c r="H70" s="3660"/>
      <c r="I70" s="3660"/>
      <c r="J70" s="3660"/>
      <c r="K70" s="3660"/>
      <c r="L70" s="3660"/>
      <c r="M70" s="3661"/>
      <c r="N70" s="3441"/>
    </row>
    <row r="71" spans="1:14" ht="48" customHeight="1">
      <c r="A71" s="3633"/>
      <c r="B71" s="3657"/>
      <c r="C71" s="3619" t="s">
        <v>535</v>
      </c>
      <c r="D71" s="3620"/>
      <c r="E71" s="3620"/>
      <c r="F71" s="3620"/>
      <c r="G71" s="3620"/>
      <c r="H71" s="3620"/>
      <c r="I71" s="3620"/>
      <c r="J71" s="3620"/>
      <c r="K71" s="3620"/>
      <c r="L71" s="3620"/>
      <c r="M71" s="3621"/>
      <c r="N71" s="3441"/>
    </row>
    <row r="72" spans="1:14">
      <c r="A72" s="3633"/>
      <c r="B72" s="3657"/>
      <c r="C72" s="3616"/>
      <c r="D72" s="3617"/>
      <c r="E72" s="3617"/>
      <c r="F72" s="3617"/>
      <c r="G72" s="3617"/>
      <c r="H72" s="3617"/>
      <c r="I72" s="3617"/>
      <c r="J72" s="3617"/>
      <c r="K72" s="3617"/>
      <c r="L72" s="3617"/>
      <c r="M72" s="3618"/>
      <c r="N72" s="3441"/>
    </row>
    <row r="73" spans="1:14" ht="48" customHeight="1">
      <c r="A73" s="3633"/>
      <c r="B73" s="3657"/>
      <c r="C73" s="3619" t="s">
        <v>536</v>
      </c>
      <c r="D73" s="3620"/>
      <c r="E73" s="3620"/>
      <c r="F73" s="3620"/>
      <c r="G73" s="3620"/>
      <c r="H73" s="3620"/>
      <c r="I73" s="3620"/>
      <c r="J73" s="3620"/>
      <c r="K73" s="3620"/>
      <c r="L73" s="3620"/>
      <c r="M73" s="3621"/>
      <c r="N73" s="3441"/>
    </row>
    <row r="74" spans="1:14" ht="15.75">
      <c r="A74" s="3633"/>
      <c r="B74" s="3657"/>
      <c r="C74" s="3619"/>
      <c r="D74" s="3620"/>
      <c r="E74" s="3620"/>
      <c r="F74" s="3620"/>
      <c r="G74" s="3620"/>
      <c r="H74" s="3620"/>
      <c r="I74" s="3620"/>
      <c r="J74" s="3620"/>
      <c r="K74" s="3620"/>
      <c r="L74" s="3620"/>
      <c r="M74" s="3621"/>
      <c r="N74" s="3441"/>
    </row>
    <row r="75" spans="1:14" ht="32.1" customHeight="1" thickBot="1">
      <c r="A75" s="3655"/>
      <c r="B75" s="3658"/>
      <c r="C75" s="3652" t="s">
        <v>537</v>
      </c>
      <c r="D75" s="3653"/>
      <c r="E75" s="3653"/>
      <c r="F75" s="3653"/>
      <c r="G75" s="3653"/>
      <c r="H75" s="3653"/>
      <c r="I75" s="3653"/>
      <c r="J75" s="3653"/>
      <c r="K75" s="3653"/>
      <c r="L75" s="3653"/>
      <c r="M75" s="3654"/>
      <c r="N75" s="3441"/>
    </row>
  </sheetData>
  <mergeCells count="113">
    <mergeCell ref="N70:N75"/>
    <mergeCell ref="C71:M71"/>
    <mergeCell ref="C72:M72"/>
    <mergeCell ref="C73:M73"/>
    <mergeCell ref="C74:M74"/>
    <mergeCell ref="C75:M75"/>
    <mergeCell ref="A67:A69"/>
    <mergeCell ref="C67:M67"/>
    <mergeCell ref="C68:M68"/>
    <mergeCell ref="C69:M69"/>
    <mergeCell ref="A70:A75"/>
    <mergeCell ref="B70:B75"/>
    <mergeCell ref="C70:M70"/>
    <mergeCell ref="C59:M59"/>
    <mergeCell ref="C60:M60"/>
    <mergeCell ref="A61:A66"/>
    <mergeCell ref="C61:M61"/>
    <mergeCell ref="C62:M62"/>
    <mergeCell ref="C63:M63"/>
    <mergeCell ref="C64:M64"/>
    <mergeCell ref="C65:M65"/>
    <mergeCell ref="C66:M66"/>
    <mergeCell ref="B55:B57"/>
    <mergeCell ref="C55:M55"/>
    <mergeCell ref="N55:N57"/>
    <mergeCell ref="C56:M56"/>
    <mergeCell ref="C57:M57"/>
    <mergeCell ref="C58:M58"/>
    <mergeCell ref="F49:G49"/>
    <mergeCell ref="H49:I49"/>
    <mergeCell ref="B51:B54"/>
    <mergeCell ref="F52:F53"/>
    <mergeCell ref="G52:J53"/>
    <mergeCell ref="L52:M53"/>
    <mergeCell ref="D47:E47"/>
    <mergeCell ref="F47:G47"/>
    <mergeCell ref="H47:I47"/>
    <mergeCell ref="J47:K47"/>
    <mergeCell ref="L47:M47"/>
    <mergeCell ref="F48:G48"/>
    <mergeCell ref="D45:E45"/>
    <mergeCell ref="F45:G45"/>
    <mergeCell ref="H45:I45"/>
    <mergeCell ref="J45:K45"/>
    <mergeCell ref="L45:M45"/>
    <mergeCell ref="D46:E46"/>
    <mergeCell ref="F43:G43"/>
    <mergeCell ref="H43:I43"/>
    <mergeCell ref="J43:K43"/>
    <mergeCell ref="L43:M43"/>
    <mergeCell ref="D44:E44"/>
    <mergeCell ref="F44:G44"/>
    <mergeCell ref="H44:I44"/>
    <mergeCell ref="J44:K44"/>
    <mergeCell ref="L44:M44"/>
    <mergeCell ref="C19:M19"/>
    <mergeCell ref="B20:B21"/>
    <mergeCell ref="C20:D20"/>
    <mergeCell ref="F20:M20"/>
    <mergeCell ref="C21:M21"/>
    <mergeCell ref="A22:A60"/>
    <mergeCell ref="C22:M22"/>
    <mergeCell ref="C23:M23"/>
    <mergeCell ref="B24:B30"/>
    <mergeCell ref="F29:M29"/>
    <mergeCell ref="A2:A21"/>
    <mergeCell ref="C2:M2"/>
    <mergeCell ref="C3:M3"/>
    <mergeCell ref="B31:B34"/>
    <mergeCell ref="B35:B37"/>
    <mergeCell ref="J36:L36"/>
    <mergeCell ref="B38:B40"/>
    <mergeCell ref="B41:B50"/>
    <mergeCell ref="D42:E42"/>
    <mergeCell ref="F42:G42"/>
    <mergeCell ref="H42:I42"/>
    <mergeCell ref="J42:K42"/>
    <mergeCell ref="L42:M42"/>
    <mergeCell ref="D43:E43"/>
    <mergeCell ref="C13:M13"/>
    <mergeCell ref="B14:B18"/>
    <mergeCell ref="C14:M14"/>
    <mergeCell ref="N14:N18"/>
    <mergeCell ref="C15:M15"/>
    <mergeCell ref="C16:M16"/>
    <mergeCell ref="C17:M17"/>
    <mergeCell ref="C18:M18"/>
    <mergeCell ref="N8:N9"/>
    <mergeCell ref="I9:M9"/>
    <mergeCell ref="B10:B12"/>
    <mergeCell ref="C10:D11"/>
    <mergeCell ref="F11:G11"/>
    <mergeCell ref="I11:J11"/>
    <mergeCell ref="C12:D12"/>
    <mergeCell ref="F12:G12"/>
    <mergeCell ref="I12:J12"/>
    <mergeCell ref="N4:N5"/>
    <mergeCell ref="F5:G5"/>
    <mergeCell ref="C6:M6"/>
    <mergeCell ref="C7:M7"/>
    <mergeCell ref="B8:B9"/>
    <mergeCell ref="C8:D9"/>
    <mergeCell ref="E8:E9"/>
    <mergeCell ref="F8:F9"/>
    <mergeCell ref="G8:G9"/>
    <mergeCell ref="H8:H9"/>
    <mergeCell ref="B4:B5"/>
    <mergeCell ref="C4:C5"/>
    <mergeCell ref="D4:E5"/>
    <mergeCell ref="F4:G4"/>
    <mergeCell ref="H4:H5"/>
    <mergeCell ref="I4:M5"/>
    <mergeCell ref="I8:M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M57"/>
  <sheetViews>
    <sheetView showGridLines="0" zoomScaleNormal="100" workbookViewId="0">
      <selection activeCell="C2" sqref="C2:M2"/>
    </sheetView>
  </sheetViews>
  <sheetFormatPr baseColWidth="10" defaultColWidth="11.42578125" defaultRowHeight="15.75"/>
  <cols>
    <col min="1" max="1" width="21.42578125" style="714" customWidth="1"/>
    <col min="2" max="2" width="42.85546875" style="1840" customWidth="1"/>
    <col min="3" max="13" width="14.28515625" style="714" customWidth="1"/>
    <col min="14" max="16384" width="11.42578125" style="714"/>
  </cols>
  <sheetData>
    <row r="1" spans="1:13" ht="22.5" customHeight="1" thickBot="1">
      <c r="A1" s="712"/>
      <c r="B1" s="1811" t="s">
        <v>1630</v>
      </c>
      <c r="C1" s="1812"/>
      <c r="D1" s="1812"/>
      <c r="E1" s="1812"/>
      <c r="F1" s="1812"/>
      <c r="G1" s="1812"/>
      <c r="H1" s="1812"/>
      <c r="I1" s="1812"/>
      <c r="J1" s="1812"/>
      <c r="K1" s="1812"/>
      <c r="L1" s="1812"/>
      <c r="M1" s="1813"/>
    </row>
    <row r="2" spans="1:13" ht="22.5" customHeight="1">
      <c r="A2" s="2833" t="s">
        <v>0</v>
      </c>
      <c r="B2" s="1841" t="s">
        <v>1</v>
      </c>
      <c r="C2" s="2836" t="s">
        <v>731</v>
      </c>
      <c r="D2" s="2837"/>
      <c r="E2" s="2837"/>
      <c r="F2" s="2837"/>
      <c r="G2" s="2837"/>
      <c r="H2" s="2837"/>
      <c r="I2" s="2837"/>
      <c r="J2" s="2837"/>
      <c r="K2" s="2837"/>
      <c r="L2" s="2837"/>
      <c r="M2" s="2838"/>
    </row>
    <row r="3" spans="1:13" ht="96" customHeight="1">
      <c r="A3" s="2834"/>
      <c r="B3" s="716" t="s">
        <v>1614</v>
      </c>
      <c r="C3" s="2839" t="s">
        <v>1631</v>
      </c>
      <c r="D3" s="2840"/>
      <c r="E3" s="2840"/>
      <c r="F3" s="2841"/>
      <c r="G3" s="2841"/>
      <c r="H3" s="2841"/>
      <c r="I3" s="2841"/>
      <c r="J3" s="2841"/>
      <c r="K3" s="2841"/>
      <c r="L3" s="2841"/>
      <c r="M3" s="2842"/>
    </row>
    <row r="4" spans="1:13" ht="22.5" customHeight="1">
      <c r="A4" s="2834"/>
      <c r="B4" s="1814" t="s">
        <v>131</v>
      </c>
      <c r="C4" s="718"/>
      <c r="D4" s="719"/>
      <c r="E4" s="720"/>
      <c r="F4" s="2843" t="s">
        <v>1668</v>
      </c>
      <c r="G4" s="2888"/>
      <c r="H4" s="721"/>
      <c r="I4" s="722"/>
      <c r="J4" s="722"/>
      <c r="K4" s="722"/>
      <c r="L4" s="722"/>
      <c r="M4" s="723"/>
    </row>
    <row r="5" spans="1:13" ht="22.5" customHeight="1">
      <c r="A5" s="2834"/>
      <c r="B5" s="717" t="s">
        <v>7</v>
      </c>
      <c r="C5" s="2845" t="s">
        <v>133</v>
      </c>
      <c r="D5" s="2846"/>
      <c r="E5" s="2846"/>
      <c r="F5" s="2846"/>
      <c r="G5" s="2846"/>
      <c r="H5" s="2846"/>
      <c r="I5" s="2846"/>
      <c r="J5" s="2846"/>
      <c r="K5" s="2846"/>
      <c r="L5" s="2846"/>
      <c r="M5" s="2847"/>
    </row>
    <row r="6" spans="1:13" ht="22.5" customHeight="1">
      <c r="A6" s="2834"/>
      <c r="B6" s="1814" t="s">
        <v>9</v>
      </c>
      <c r="C6" s="2839" t="s">
        <v>133</v>
      </c>
      <c r="D6" s="2841"/>
      <c r="E6" s="2841"/>
      <c r="F6" s="2841"/>
      <c r="G6" s="2841"/>
      <c r="H6" s="2841"/>
      <c r="I6" s="2841"/>
      <c r="J6" s="722"/>
      <c r="K6" s="722"/>
      <c r="L6" s="722"/>
      <c r="M6" s="723"/>
    </row>
    <row r="7" spans="1:13" ht="22.5" customHeight="1">
      <c r="A7" s="2834"/>
      <c r="B7" s="745" t="s">
        <v>11</v>
      </c>
      <c r="C7" s="2848" t="s">
        <v>105</v>
      </c>
      <c r="D7" s="2849"/>
      <c r="E7" s="724"/>
      <c r="F7" s="724"/>
      <c r="G7" s="725"/>
      <c r="H7" s="726" t="s">
        <v>12</v>
      </c>
      <c r="I7" s="2850" t="s">
        <v>107</v>
      </c>
      <c r="J7" s="2849"/>
      <c r="K7" s="2849"/>
      <c r="L7" s="2849"/>
      <c r="M7" s="2851"/>
    </row>
    <row r="8" spans="1:13">
      <c r="A8" s="2834"/>
      <c r="B8" s="2852" t="s">
        <v>13</v>
      </c>
      <c r="C8" s="727"/>
      <c r="D8" s="728"/>
      <c r="E8" s="728"/>
      <c r="F8" s="728"/>
      <c r="G8" s="728"/>
      <c r="H8" s="728"/>
      <c r="I8" s="728"/>
      <c r="J8" s="728"/>
      <c r="K8" s="728"/>
      <c r="L8" s="729"/>
      <c r="M8" s="730"/>
    </row>
    <row r="9" spans="1:13">
      <c r="A9" s="2834"/>
      <c r="B9" s="2853"/>
      <c r="C9" s="818" t="s">
        <v>107</v>
      </c>
      <c r="D9" s="737"/>
      <c r="E9" s="731"/>
      <c r="F9" s="818" t="s">
        <v>471</v>
      </c>
      <c r="G9" s="737"/>
      <c r="H9" s="731"/>
      <c r="I9" s="737"/>
      <c r="J9" s="737"/>
      <c r="K9" s="731"/>
      <c r="L9" s="737"/>
      <c r="M9" s="738"/>
    </row>
    <row r="10" spans="1:13">
      <c r="A10" s="2834"/>
      <c r="B10" s="2853"/>
      <c r="C10" s="2855" t="s">
        <v>17</v>
      </c>
      <c r="D10" s="2856"/>
      <c r="E10" s="736"/>
      <c r="F10" s="2856" t="s">
        <v>17</v>
      </c>
      <c r="G10" s="2856"/>
      <c r="H10" s="736"/>
      <c r="I10" s="2856" t="s">
        <v>17</v>
      </c>
      <c r="J10" s="2856"/>
      <c r="K10" s="736"/>
      <c r="L10" s="2856" t="s">
        <v>17</v>
      </c>
      <c r="M10" s="2860"/>
    </row>
    <row r="11" spans="1:13" ht="226.5" customHeight="1">
      <c r="A11" s="2835"/>
      <c r="B11" s="716" t="s">
        <v>136</v>
      </c>
      <c r="C11" s="2861" t="s">
        <v>1632</v>
      </c>
      <c r="D11" s="2862"/>
      <c r="E11" s="2862"/>
      <c r="F11" s="2862"/>
      <c r="G11" s="2862"/>
      <c r="H11" s="2862"/>
      <c r="I11" s="2862"/>
      <c r="J11" s="2862"/>
      <c r="K11" s="2862"/>
      <c r="L11" s="2862"/>
      <c r="M11" s="2863"/>
    </row>
    <row r="12" spans="1:13" ht="22.5" customHeight="1">
      <c r="A12" s="2885" t="s">
        <v>22</v>
      </c>
      <c r="B12" s="745" t="s">
        <v>144</v>
      </c>
      <c r="C12" s="2861" t="s">
        <v>299</v>
      </c>
      <c r="D12" s="2862"/>
      <c r="E12" s="744"/>
      <c r="F12" s="744"/>
      <c r="G12" s="744"/>
      <c r="H12" s="744"/>
      <c r="I12" s="744"/>
      <c r="J12" s="744"/>
      <c r="K12" s="744"/>
      <c r="L12" s="739"/>
      <c r="M12" s="740"/>
    </row>
    <row r="13" spans="1:13" ht="8.25" customHeight="1">
      <c r="A13" s="2886"/>
      <c r="B13" s="2852" t="s">
        <v>26</v>
      </c>
      <c r="C13" s="746"/>
      <c r="D13" s="747"/>
      <c r="E13" s="747"/>
      <c r="F13" s="747"/>
      <c r="G13" s="747"/>
      <c r="H13" s="747"/>
      <c r="I13" s="747"/>
      <c r="J13" s="747"/>
      <c r="K13" s="747"/>
      <c r="L13" s="747"/>
      <c r="M13" s="748"/>
    </row>
    <row r="14" spans="1:13" ht="9" customHeight="1">
      <c r="A14" s="2886"/>
      <c r="B14" s="2853"/>
      <c r="C14" s="749"/>
      <c r="D14" s="750"/>
      <c r="E14" s="751"/>
      <c r="F14" s="750"/>
      <c r="G14" s="751"/>
      <c r="H14" s="750"/>
      <c r="I14" s="751"/>
      <c r="J14" s="750"/>
      <c r="K14" s="751"/>
      <c r="L14" s="751"/>
      <c r="M14" s="752"/>
    </row>
    <row r="15" spans="1:13">
      <c r="A15" s="2886"/>
      <c r="B15" s="2853"/>
      <c r="C15" s="753" t="s">
        <v>27</v>
      </c>
      <c r="D15" s="754"/>
      <c r="E15" s="755" t="s">
        <v>28</v>
      </c>
      <c r="F15" s="754"/>
      <c r="G15" s="755" t="s">
        <v>29</v>
      </c>
      <c r="H15" s="754"/>
      <c r="I15" s="755" t="s">
        <v>30</v>
      </c>
      <c r="J15" s="756"/>
      <c r="K15" s="755"/>
      <c r="L15" s="755"/>
      <c r="M15" s="757"/>
    </row>
    <row r="16" spans="1:13">
      <c r="A16" s="2886"/>
      <c r="B16" s="2853"/>
      <c r="C16" s="753" t="s">
        <v>32</v>
      </c>
      <c r="D16" s="758"/>
      <c r="E16" s="755" t="s">
        <v>33</v>
      </c>
      <c r="F16" s="759"/>
      <c r="G16" s="755" t="s">
        <v>34</v>
      </c>
      <c r="H16" s="759"/>
      <c r="I16" s="755"/>
      <c r="J16" s="760"/>
      <c r="K16" s="755"/>
      <c r="L16" s="755"/>
      <c r="M16" s="757"/>
    </row>
    <row r="17" spans="1:13">
      <c r="A17" s="2886"/>
      <c r="B17" s="2853"/>
      <c r="C17" s="753" t="s">
        <v>147</v>
      </c>
      <c r="D17" s="758"/>
      <c r="E17" s="755" t="s">
        <v>148</v>
      </c>
      <c r="F17" s="758"/>
      <c r="G17" s="755"/>
      <c r="H17" s="760"/>
      <c r="I17" s="755"/>
      <c r="J17" s="760"/>
      <c r="K17" s="755"/>
      <c r="L17" s="755"/>
      <c r="M17" s="757"/>
    </row>
    <row r="18" spans="1:13">
      <c r="A18" s="2886"/>
      <c r="B18" s="2853"/>
      <c r="C18" s="753" t="s">
        <v>38</v>
      </c>
      <c r="D18" s="759" t="s">
        <v>36</v>
      </c>
      <c r="E18" s="755" t="s">
        <v>39</v>
      </c>
      <c r="F18" s="1842" t="s">
        <v>35</v>
      </c>
      <c r="G18" s="761"/>
      <c r="H18" s="761"/>
      <c r="I18" s="761"/>
      <c r="J18" s="761"/>
      <c r="K18" s="761"/>
      <c r="L18" s="761"/>
      <c r="M18" s="762"/>
    </row>
    <row r="19" spans="1:13" ht="9.75" customHeight="1">
      <c r="A19" s="2886"/>
      <c r="B19" s="2854"/>
      <c r="C19" s="763"/>
      <c r="D19" s="764"/>
      <c r="E19" s="764"/>
      <c r="F19" s="764"/>
      <c r="G19" s="764"/>
      <c r="H19" s="764"/>
      <c r="I19" s="764"/>
      <c r="J19" s="764"/>
      <c r="K19" s="764"/>
      <c r="L19" s="764"/>
      <c r="M19" s="765"/>
    </row>
    <row r="20" spans="1:13">
      <c r="A20" s="2886"/>
      <c r="B20" s="2852" t="s">
        <v>40</v>
      </c>
      <c r="C20" s="766"/>
      <c r="D20" s="767"/>
      <c r="E20" s="767"/>
      <c r="F20" s="767"/>
      <c r="G20" s="767"/>
      <c r="H20" s="767"/>
      <c r="I20" s="767"/>
      <c r="J20" s="767"/>
      <c r="K20" s="767"/>
      <c r="L20" s="729"/>
      <c r="M20" s="730"/>
    </row>
    <row r="21" spans="1:13">
      <c r="A21" s="2886"/>
      <c r="B21" s="2853"/>
      <c r="C21" s="753" t="s">
        <v>41</v>
      </c>
      <c r="D21" s="759"/>
      <c r="E21" s="768"/>
      <c r="F21" s="755" t="s">
        <v>42</v>
      </c>
      <c r="G21" s="758"/>
      <c r="H21" s="768"/>
      <c r="I21" s="755" t="s">
        <v>43</v>
      </c>
      <c r="J21" s="758" t="s">
        <v>77</v>
      </c>
      <c r="K21" s="768"/>
      <c r="L21" s="732"/>
      <c r="M21" s="733"/>
    </row>
    <row r="22" spans="1:13">
      <c r="A22" s="2886"/>
      <c r="B22" s="2853"/>
      <c r="C22" s="753" t="s">
        <v>44</v>
      </c>
      <c r="D22" s="769"/>
      <c r="E22" s="732"/>
      <c r="F22" s="755" t="s">
        <v>45</v>
      </c>
      <c r="G22" s="759"/>
      <c r="H22" s="732"/>
      <c r="I22" s="770"/>
      <c r="J22" s="732"/>
      <c r="K22" s="731"/>
      <c r="L22" s="732"/>
      <c r="M22" s="733"/>
    </row>
    <row r="23" spans="1:13">
      <c r="A23" s="2886"/>
      <c r="B23" s="2853"/>
      <c r="C23" s="771"/>
      <c r="D23" s="772"/>
      <c r="E23" s="772"/>
      <c r="F23" s="772"/>
      <c r="G23" s="772"/>
      <c r="H23" s="772"/>
      <c r="I23" s="772"/>
      <c r="J23" s="772"/>
      <c r="K23" s="772"/>
      <c r="L23" s="737"/>
      <c r="M23" s="738"/>
    </row>
    <row r="24" spans="1:13">
      <c r="A24" s="2886"/>
      <c r="B24" s="2876" t="s">
        <v>46</v>
      </c>
      <c r="C24" s="774"/>
      <c r="D24" s="743"/>
      <c r="E24" s="743"/>
      <c r="F24" s="743"/>
      <c r="G24" s="743"/>
      <c r="H24" s="743"/>
      <c r="I24" s="743"/>
      <c r="J24" s="743"/>
      <c r="K24" s="743"/>
      <c r="L24" s="743"/>
      <c r="M24" s="775"/>
    </row>
    <row r="25" spans="1:13" ht="66" customHeight="1">
      <c r="A25" s="2886"/>
      <c r="B25" s="2877"/>
      <c r="C25" s="776" t="s">
        <v>47</v>
      </c>
      <c r="D25" s="1823">
        <v>0.77</v>
      </c>
      <c r="E25" s="768"/>
      <c r="F25" s="778" t="s">
        <v>48</v>
      </c>
      <c r="G25" s="759">
        <v>2018</v>
      </c>
      <c r="H25" s="768"/>
      <c r="I25" s="778" t="s">
        <v>50</v>
      </c>
      <c r="J25" s="2857" t="s">
        <v>1633</v>
      </c>
      <c r="K25" s="2858"/>
      <c r="L25" s="2859"/>
      <c r="M25" s="781"/>
    </row>
    <row r="26" spans="1:13">
      <c r="A26" s="2886"/>
      <c r="B26" s="2878"/>
      <c r="C26" s="763"/>
      <c r="D26" s="764"/>
      <c r="E26" s="764"/>
      <c r="F26" s="764"/>
      <c r="G26" s="764"/>
      <c r="H26" s="764"/>
      <c r="I26" s="764"/>
      <c r="J26" s="764"/>
      <c r="K26" s="764"/>
      <c r="L26" s="764"/>
      <c r="M26" s="765"/>
    </row>
    <row r="27" spans="1:13">
      <c r="A27" s="2886"/>
      <c r="B27" s="2853" t="s">
        <v>53</v>
      </c>
      <c r="C27" s="782"/>
      <c r="D27" s="783"/>
      <c r="E27" s="783"/>
      <c r="F27" s="783"/>
      <c r="G27" s="783"/>
      <c r="H27" s="783"/>
      <c r="I27" s="783"/>
      <c r="J27" s="783"/>
      <c r="K27" s="783"/>
      <c r="L27" s="732"/>
      <c r="M27" s="733"/>
    </row>
    <row r="28" spans="1:13">
      <c r="A28" s="2886"/>
      <c r="B28" s="2853"/>
      <c r="C28" s="784" t="s">
        <v>54</v>
      </c>
      <c r="D28" s="1816">
        <v>2018</v>
      </c>
      <c r="E28" s="786"/>
      <c r="F28" s="768" t="s">
        <v>55</v>
      </c>
      <c r="G28" s="1816">
        <v>2028</v>
      </c>
      <c r="H28" s="786"/>
      <c r="I28" s="778"/>
      <c r="J28" s="786"/>
      <c r="K28" s="786"/>
      <c r="L28" s="732"/>
      <c r="M28" s="733"/>
    </row>
    <row r="29" spans="1:13">
      <c r="A29" s="2886"/>
      <c r="B29" s="2853"/>
      <c r="C29" s="784"/>
      <c r="D29" s="1817"/>
      <c r="E29" s="786"/>
      <c r="F29" s="768"/>
      <c r="G29" s="786"/>
      <c r="H29" s="786"/>
      <c r="I29" s="778"/>
      <c r="J29" s="786"/>
      <c r="K29" s="786"/>
      <c r="L29" s="732"/>
      <c r="M29" s="733"/>
    </row>
    <row r="30" spans="1:13">
      <c r="A30" s="2886"/>
      <c r="B30" s="2876" t="s">
        <v>56</v>
      </c>
      <c r="C30" s="791"/>
      <c r="D30" s="792"/>
      <c r="E30" s="792"/>
      <c r="F30" s="792"/>
      <c r="G30" s="792"/>
      <c r="H30" s="792"/>
      <c r="I30" s="792"/>
      <c r="J30" s="792"/>
      <c r="K30" s="792"/>
      <c r="L30" s="792"/>
      <c r="M30" s="793"/>
    </row>
    <row r="31" spans="1:13">
      <c r="A31" s="2886"/>
      <c r="B31" s="2877"/>
      <c r="C31" s="794"/>
      <c r="D31" s="1824">
        <v>2018</v>
      </c>
      <c r="E31" s="1824"/>
      <c r="F31" s="1824">
        <v>2019</v>
      </c>
      <c r="G31" s="1824"/>
      <c r="H31" s="1825">
        <v>2020</v>
      </c>
      <c r="I31" s="1825"/>
      <c r="J31" s="1825">
        <v>2021</v>
      </c>
      <c r="K31" s="1824"/>
      <c r="L31" s="1824">
        <v>2022</v>
      </c>
      <c r="M31" s="797"/>
    </row>
    <row r="32" spans="1:13">
      <c r="A32" s="2886"/>
      <c r="B32" s="2877"/>
      <c r="C32" s="794"/>
      <c r="D32" s="2882">
        <v>0.77</v>
      </c>
      <c r="E32" s="2883"/>
      <c r="F32" s="2882">
        <v>0.8</v>
      </c>
      <c r="G32" s="2883"/>
      <c r="H32" s="2882">
        <v>0.82</v>
      </c>
      <c r="I32" s="2883"/>
      <c r="J32" s="2882">
        <v>0.84</v>
      </c>
      <c r="K32" s="2883"/>
      <c r="L32" s="2882">
        <v>0.86</v>
      </c>
      <c r="M32" s="2889"/>
    </row>
    <row r="33" spans="1:13">
      <c r="A33" s="2886"/>
      <c r="B33" s="2877"/>
      <c r="C33" s="794"/>
      <c r="D33" s="1824">
        <v>2023</v>
      </c>
      <c r="E33" s="1824"/>
      <c r="F33" s="1824">
        <v>2024</v>
      </c>
      <c r="G33" s="1824"/>
      <c r="H33" s="1825">
        <v>2025</v>
      </c>
      <c r="I33" s="1825"/>
      <c r="J33" s="1825">
        <v>2026</v>
      </c>
      <c r="K33" s="1824"/>
      <c r="L33" s="1824">
        <v>2027</v>
      </c>
      <c r="M33" s="1826"/>
    </row>
    <row r="34" spans="1:13">
      <c r="A34" s="2886"/>
      <c r="B34" s="2877"/>
      <c r="C34" s="794"/>
      <c r="D34" s="2882">
        <v>0.88</v>
      </c>
      <c r="E34" s="2883"/>
      <c r="F34" s="2882">
        <v>0.9</v>
      </c>
      <c r="G34" s="2883"/>
      <c r="H34" s="2882">
        <v>0.92</v>
      </c>
      <c r="I34" s="2883"/>
      <c r="J34" s="2882">
        <v>0.94</v>
      </c>
      <c r="K34" s="2883"/>
      <c r="L34" s="2882">
        <v>0.96</v>
      </c>
      <c r="M34" s="2889"/>
    </row>
    <row r="35" spans="1:13">
      <c r="A35" s="2886"/>
      <c r="B35" s="2877"/>
      <c r="C35" s="794"/>
      <c r="D35" s="1824">
        <v>2028</v>
      </c>
      <c r="E35" s="1824"/>
      <c r="F35" s="1827" t="s">
        <v>72</v>
      </c>
      <c r="G35" s="1828"/>
      <c r="H35" s="1825"/>
      <c r="I35" s="1825"/>
      <c r="J35" s="1825"/>
      <c r="K35" s="1824"/>
      <c r="L35" s="1824"/>
      <c r="M35" s="1826"/>
    </row>
    <row r="36" spans="1:13">
      <c r="A36" s="2886"/>
      <c r="B36" s="2877"/>
      <c r="C36" s="794"/>
      <c r="D36" s="2882">
        <v>0.98</v>
      </c>
      <c r="E36" s="2883"/>
      <c r="F36" s="2882"/>
      <c r="G36" s="2883"/>
      <c r="H36" s="1829"/>
      <c r="I36" s="1830"/>
      <c r="J36" s="1829"/>
      <c r="K36" s="1830"/>
      <c r="L36" s="1829"/>
      <c r="M36" s="1831"/>
    </row>
    <row r="37" spans="1:13">
      <c r="A37" s="2886"/>
      <c r="B37" s="2877"/>
      <c r="C37" s="794"/>
      <c r="D37" s="800"/>
      <c r="E37" s="801"/>
      <c r="F37" s="800"/>
      <c r="G37" s="801"/>
      <c r="H37" s="802"/>
      <c r="I37" s="814"/>
      <c r="J37" s="802"/>
      <c r="K37" s="814"/>
      <c r="L37" s="802"/>
      <c r="M37" s="803"/>
    </row>
    <row r="38" spans="1:13">
      <c r="A38" s="2886"/>
      <c r="B38" s="2877"/>
      <c r="C38" s="794"/>
      <c r="D38" s="799"/>
      <c r="E38" s="805"/>
      <c r="F38" s="2882"/>
      <c r="G38" s="2883"/>
      <c r="H38" s="806"/>
      <c r="I38" s="795"/>
      <c r="J38" s="806"/>
      <c r="K38" s="795"/>
      <c r="L38" s="806"/>
      <c r="M38" s="807"/>
    </row>
    <row r="39" spans="1:13">
      <c r="A39" s="2886"/>
      <c r="B39" s="2878"/>
      <c r="C39" s="808"/>
      <c r="D39" s="737"/>
      <c r="E39" s="737"/>
      <c r="F39" s="737"/>
      <c r="G39" s="737"/>
      <c r="H39" s="2884"/>
      <c r="I39" s="2884"/>
      <c r="J39" s="809"/>
      <c r="K39" s="817"/>
      <c r="L39" s="809"/>
      <c r="M39" s="810"/>
    </row>
    <row r="40" spans="1:13" ht="18" customHeight="1">
      <c r="A40" s="2886"/>
      <c r="B40" s="2853" t="s">
        <v>73</v>
      </c>
      <c r="C40" s="1818"/>
      <c r="D40" s="760"/>
      <c r="E40" s="760"/>
      <c r="F40" s="760"/>
      <c r="G40" s="760"/>
      <c r="H40" s="760"/>
      <c r="I40" s="760"/>
      <c r="J40" s="760"/>
      <c r="K40" s="760"/>
      <c r="L40" s="732"/>
      <c r="M40" s="733"/>
    </row>
    <row r="41" spans="1:13">
      <c r="A41" s="2886"/>
      <c r="B41" s="2853"/>
      <c r="C41" s="811"/>
      <c r="D41" s="812" t="s">
        <v>158</v>
      </c>
      <c r="E41" s="813" t="s">
        <v>75</v>
      </c>
      <c r="F41" s="2874" t="s">
        <v>76</v>
      </c>
      <c r="G41" s="2875"/>
      <c r="H41" s="2875"/>
      <c r="I41" s="2875"/>
      <c r="J41" s="2875"/>
      <c r="K41" s="755" t="s">
        <v>159</v>
      </c>
      <c r="L41" s="2867"/>
      <c r="M41" s="2868"/>
    </row>
    <row r="42" spans="1:13">
      <c r="A42" s="2886"/>
      <c r="B42" s="2853"/>
      <c r="C42" s="811"/>
      <c r="D42" s="816"/>
      <c r="E42" s="758" t="s">
        <v>77</v>
      </c>
      <c r="F42" s="2874"/>
      <c r="G42" s="2875"/>
      <c r="H42" s="2875"/>
      <c r="I42" s="2875"/>
      <c r="J42" s="2875"/>
      <c r="K42" s="732"/>
      <c r="L42" s="2869"/>
      <c r="M42" s="2870"/>
    </row>
    <row r="43" spans="1:13">
      <c r="A43" s="2886"/>
      <c r="B43" s="2854"/>
      <c r="C43" s="818"/>
      <c r="D43" s="737"/>
      <c r="E43" s="737"/>
      <c r="F43" s="737"/>
      <c r="G43" s="737"/>
      <c r="H43" s="737"/>
      <c r="I43" s="737"/>
      <c r="J43" s="737"/>
      <c r="K43" s="737"/>
      <c r="L43" s="732"/>
      <c r="M43" s="733"/>
    </row>
    <row r="44" spans="1:13" ht="75" customHeight="1">
      <c r="A44" s="2886"/>
      <c r="B44" s="745" t="s">
        <v>78</v>
      </c>
      <c r="C44" s="2861" t="s">
        <v>1634</v>
      </c>
      <c r="D44" s="2862"/>
      <c r="E44" s="2862"/>
      <c r="F44" s="2862"/>
      <c r="G44" s="2862"/>
      <c r="H44" s="2862"/>
      <c r="I44" s="2862"/>
      <c r="J44" s="2862"/>
      <c r="K44" s="2862"/>
      <c r="L44" s="2862"/>
      <c r="M44" s="2863"/>
    </row>
    <row r="45" spans="1:13" ht="22.5" customHeight="1">
      <c r="A45" s="2886"/>
      <c r="B45" s="745" t="s">
        <v>79</v>
      </c>
      <c r="C45" s="2871" t="s">
        <v>1635</v>
      </c>
      <c r="D45" s="2872"/>
      <c r="E45" s="2872"/>
      <c r="F45" s="2872"/>
      <c r="G45" s="2872"/>
      <c r="H45" s="2872"/>
      <c r="I45" s="2872"/>
      <c r="J45" s="2872"/>
      <c r="K45" s="2872"/>
      <c r="L45" s="2872"/>
      <c r="M45" s="2873"/>
    </row>
    <row r="46" spans="1:13" ht="22.5" customHeight="1">
      <c r="A46" s="2886"/>
      <c r="B46" s="745" t="s">
        <v>80</v>
      </c>
      <c r="C46" s="2871"/>
      <c r="D46" s="2872"/>
      <c r="E46" s="2872"/>
      <c r="F46" s="2872"/>
      <c r="G46" s="2872"/>
      <c r="H46" s="2872"/>
      <c r="I46" s="2872"/>
      <c r="J46" s="2872"/>
      <c r="K46" s="2872"/>
      <c r="L46" s="2872"/>
      <c r="M46" s="2873"/>
    </row>
    <row r="47" spans="1:13" ht="22.5" customHeight="1">
      <c r="A47" s="2887"/>
      <c r="B47" s="745" t="s">
        <v>81</v>
      </c>
      <c r="C47" s="1820"/>
      <c r="D47" s="1820"/>
      <c r="E47" s="1820"/>
      <c r="F47" s="1820"/>
      <c r="G47" s="1820"/>
      <c r="H47" s="1820"/>
      <c r="I47" s="1820"/>
      <c r="J47" s="1820"/>
      <c r="K47" s="1820"/>
      <c r="L47" s="1820"/>
      <c r="M47" s="1821"/>
    </row>
    <row r="48" spans="1:13" ht="22.5" customHeight="1">
      <c r="A48" s="2879" t="s">
        <v>82</v>
      </c>
      <c r="B48" s="822" t="s">
        <v>83</v>
      </c>
      <c r="C48" s="2839" t="s">
        <v>1627</v>
      </c>
      <c r="D48" s="2841"/>
      <c r="E48" s="2841"/>
      <c r="F48" s="2841"/>
      <c r="G48" s="2841"/>
      <c r="H48" s="2841"/>
      <c r="I48" s="2841"/>
      <c r="J48" s="2841"/>
      <c r="K48" s="2841"/>
      <c r="L48" s="2841"/>
      <c r="M48" s="2842"/>
    </row>
    <row r="49" spans="1:13" ht="22.5" customHeight="1">
      <c r="A49" s="2880"/>
      <c r="B49" s="822" t="s">
        <v>85</v>
      </c>
      <c r="C49" s="2839" t="s">
        <v>1627</v>
      </c>
      <c r="D49" s="2841"/>
      <c r="E49" s="2841"/>
      <c r="F49" s="2841"/>
      <c r="G49" s="2841"/>
      <c r="H49" s="2841"/>
      <c r="I49" s="2841"/>
      <c r="J49" s="2841"/>
      <c r="K49" s="2841"/>
      <c r="L49" s="2841"/>
      <c r="M49" s="2842"/>
    </row>
    <row r="50" spans="1:13" ht="22.5" customHeight="1">
      <c r="A50" s="2880"/>
      <c r="B50" s="822" t="s">
        <v>87</v>
      </c>
      <c r="C50" s="2839" t="s">
        <v>227</v>
      </c>
      <c r="D50" s="2841"/>
      <c r="E50" s="2841"/>
      <c r="F50" s="2841"/>
      <c r="G50" s="2841"/>
      <c r="H50" s="2841"/>
      <c r="I50" s="2841"/>
      <c r="J50" s="2841"/>
      <c r="K50" s="2841"/>
      <c r="L50" s="2841"/>
      <c r="M50" s="2842"/>
    </row>
    <row r="51" spans="1:13" ht="22.5" customHeight="1">
      <c r="A51" s="2880"/>
      <c r="B51" s="823" t="s">
        <v>89</v>
      </c>
      <c r="C51" s="2839" t="s">
        <v>124</v>
      </c>
      <c r="D51" s="2841"/>
      <c r="E51" s="2841"/>
      <c r="F51" s="2841"/>
      <c r="G51" s="2841"/>
      <c r="H51" s="2841"/>
      <c r="I51" s="2841"/>
      <c r="J51" s="2841"/>
      <c r="K51" s="2841"/>
      <c r="L51" s="2841"/>
      <c r="M51" s="2842"/>
    </row>
    <row r="52" spans="1:13" ht="22.5" customHeight="1">
      <c r="A52" s="2880"/>
      <c r="B52" s="822" t="s">
        <v>91</v>
      </c>
      <c r="C52" s="2839" t="s">
        <v>1628</v>
      </c>
      <c r="D52" s="2841"/>
      <c r="E52" s="2841"/>
      <c r="F52" s="2841"/>
      <c r="G52" s="2841"/>
      <c r="H52" s="2841"/>
      <c r="I52" s="2841"/>
      <c r="J52" s="2841"/>
      <c r="K52" s="2841"/>
      <c r="L52" s="2841"/>
      <c r="M52" s="2842"/>
    </row>
    <row r="53" spans="1:13" ht="22.5" customHeight="1" thickBot="1">
      <c r="A53" s="2881"/>
      <c r="B53" s="822" t="s">
        <v>93</v>
      </c>
      <c r="C53" s="2839" t="s">
        <v>1629</v>
      </c>
      <c r="D53" s="2841"/>
      <c r="E53" s="2841"/>
      <c r="F53" s="2841"/>
      <c r="G53" s="2841"/>
      <c r="H53" s="2841"/>
      <c r="I53" s="2841"/>
      <c r="J53" s="2841"/>
      <c r="K53" s="2841"/>
      <c r="L53" s="2841"/>
      <c r="M53" s="2842"/>
    </row>
    <row r="54" spans="1:13" ht="22.5" customHeight="1">
      <c r="A54" s="2879" t="s">
        <v>95</v>
      </c>
      <c r="B54" s="824" t="s">
        <v>96</v>
      </c>
      <c r="C54" s="2839" t="s">
        <v>767</v>
      </c>
      <c r="D54" s="2841"/>
      <c r="E54" s="2841"/>
      <c r="F54" s="2841"/>
      <c r="G54" s="2841"/>
      <c r="H54" s="2841"/>
      <c r="I54" s="2841"/>
      <c r="J54" s="2841"/>
      <c r="K54" s="2841"/>
      <c r="L54" s="2841"/>
      <c r="M54" s="2842"/>
    </row>
    <row r="55" spans="1:13" ht="22.5" customHeight="1">
      <c r="A55" s="2880"/>
      <c r="B55" s="824" t="s">
        <v>98</v>
      </c>
      <c r="C55" s="2839" t="s">
        <v>99</v>
      </c>
      <c r="D55" s="2841"/>
      <c r="E55" s="2841"/>
      <c r="F55" s="2841"/>
      <c r="G55" s="2841"/>
      <c r="H55" s="2841"/>
      <c r="I55" s="2841"/>
      <c r="J55" s="2841"/>
      <c r="K55" s="2841"/>
      <c r="L55" s="2841"/>
      <c r="M55" s="2842"/>
    </row>
    <row r="56" spans="1:13" ht="22.5" customHeight="1" thickBot="1">
      <c r="A56" s="2880"/>
      <c r="B56" s="825" t="s">
        <v>12</v>
      </c>
      <c r="C56" s="2839" t="s">
        <v>227</v>
      </c>
      <c r="D56" s="2841"/>
      <c r="E56" s="2841"/>
      <c r="F56" s="2841"/>
      <c r="G56" s="2841"/>
      <c r="H56" s="2841"/>
      <c r="I56" s="2841"/>
      <c r="J56" s="2841"/>
      <c r="K56" s="2841"/>
      <c r="L56" s="2841"/>
      <c r="M56" s="2842"/>
    </row>
    <row r="57" spans="1:13" ht="22.5" customHeight="1" thickBot="1">
      <c r="A57" s="1822" t="s">
        <v>100</v>
      </c>
      <c r="B57" s="1839"/>
      <c r="C57" s="2864"/>
      <c r="D57" s="2865"/>
      <c r="E57" s="2865"/>
      <c r="F57" s="2865"/>
      <c r="G57" s="2865"/>
      <c r="H57" s="2865"/>
      <c r="I57" s="2865"/>
      <c r="J57" s="2865"/>
      <c r="K57" s="2865"/>
      <c r="L57" s="2865"/>
      <c r="M57" s="2866"/>
    </row>
  </sheetData>
  <mergeCells count="55">
    <mergeCell ref="B24:B26"/>
    <mergeCell ref="C53:M53"/>
    <mergeCell ref="A54:A56"/>
    <mergeCell ref="C54:M54"/>
    <mergeCell ref="C55:M55"/>
    <mergeCell ref="C56:M56"/>
    <mergeCell ref="A48:A53"/>
    <mergeCell ref="D36:E36"/>
    <mergeCell ref="F36:G36"/>
    <mergeCell ref="F38:G38"/>
    <mergeCell ref="H39:I39"/>
    <mergeCell ref="B40:B43"/>
    <mergeCell ref="B30:B39"/>
    <mergeCell ref="D32:E32"/>
    <mergeCell ref="F32:G32"/>
    <mergeCell ref="H32:I32"/>
    <mergeCell ref="F34:G34"/>
    <mergeCell ref="H34:I34"/>
    <mergeCell ref="J34:K34"/>
    <mergeCell ref="L34:M34"/>
    <mergeCell ref="C57:M57"/>
    <mergeCell ref="L41:M42"/>
    <mergeCell ref="C44:M44"/>
    <mergeCell ref="C45:M45"/>
    <mergeCell ref="C46:M46"/>
    <mergeCell ref="C48:M48"/>
    <mergeCell ref="C49:M49"/>
    <mergeCell ref="C50:M50"/>
    <mergeCell ref="C51:M51"/>
    <mergeCell ref="C52:M52"/>
    <mergeCell ref="F41:F42"/>
    <mergeCell ref="G41:J42"/>
    <mergeCell ref="C11:M11"/>
    <mergeCell ref="A12:A47"/>
    <mergeCell ref="C12:D12"/>
    <mergeCell ref="B13:B19"/>
    <mergeCell ref="B20:B23"/>
    <mergeCell ref="J25:L25"/>
    <mergeCell ref="B27:B29"/>
    <mergeCell ref="A2:A11"/>
    <mergeCell ref="C2:M2"/>
    <mergeCell ref="C3:M3"/>
    <mergeCell ref="F4:G4"/>
    <mergeCell ref="C5:M5"/>
    <mergeCell ref="C6:I6"/>
    <mergeCell ref="J32:K32"/>
    <mergeCell ref="L32:M32"/>
    <mergeCell ref="D34:E34"/>
    <mergeCell ref="C7:D7"/>
    <mergeCell ref="I7:M7"/>
    <mergeCell ref="B8:B10"/>
    <mergeCell ref="C10:D10"/>
    <mergeCell ref="F10:G10"/>
    <mergeCell ref="I10:J10"/>
    <mergeCell ref="L10:M10"/>
  </mergeCells>
  <dataValidations count="5">
    <dataValidation allowBlank="1" showInputMessage="1" showErrorMessage="1" prompt="Incluir una ficha por cada indicador, ya sea de producto o de resultado" sqref="B1" xr:uid="{00000000-0002-0000-0300-000000000000}"/>
    <dataValidation allowBlank="1" showInputMessage="1" showErrorMessage="1" prompt="Seleccione de la lista desplegable" sqref="B4 B7 H7" xr:uid="{00000000-0002-0000-0300-000001000000}"/>
    <dataValidation allowBlank="1" showInputMessage="1" showErrorMessage="1" prompt="Determine si el indicador responde a un enfoque (Derechos Humanos, Género, Diferencial, Poblacional, Ambiental y Territorial). Si responde a más de enfoque separelos por ;" sqref="B12" xr:uid="{00000000-0002-0000-0300-000002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300-000003000000}"/>
    <dataValidation allowBlank="1" sqref="F31:L31 F38 C45:C47 J25:L25 E31:E35 F32:M36 D31:D36 D47:M47" xr:uid="{00000000-0002-0000-0300-000004000000}"/>
  </dataValidations>
  <pageMargins left="0.7" right="0.7" top="0.75" bottom="0.75" header="0.3" footer="0.3"/>
  <pageSetup paperSize="9"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FF"/>
  </sheetPr>
  <dimension ref="A1:O71"/>
  <sheetViews>
    <sheetView showGridLines="0" topLeftCell="B1" workbookViewId="0">
      <selection activeCell="C7" sqref="C7:M7"/>
    </sheetView>
  </sheetViews>
  <sheetFormatPr baseColWidth="10" defaultColWidth="11.42578125" defaultRowHeight="15"/>
  <cols>
    <col min="1" max="1" width="21.42578125" style="3" customWidth="1"/>
    <col min="2" max="2" width="35.7109375" style="3" customWidth="1"/>
    <col min="3" max="13" width="14.28515625" style="3" customWidth="1"/>
    <col min="14" max="16384" width="11.42578125" style="3"/>
  </cols>
  <sheetData>
    <row r="1" spans="1:15" ht="22.5" customHeight="1" thickBot="1">
      <c r="A1" s="1"/>
      <c r="B1" s="540" t="s">
        <v>623</v>
      </c>
      <c r="C1" s="541"/>
      <c r="D1" s="542"/>
      <c r="E1" s="542"/>
      <c r="F1" s="542"/>
      <c r="G1" s="542"/>
      <c r="H1" s="542"/>
      <c r="I1" s="542"/>
      <c r="J1" s="542"/>
      <c r="K1" s="542"/>
      <c r="L1" s="542"/>
      <c r="M1" s="543"/>
      <c r="N1" s="2"/>
      <c r="O1" s="2"/>
    </row>
    <row r="2" spans="1:15" ht="15.75">
      <c r="A2" s="3632" t="s">
        <v>0</v>
      </c>
      <c r="B2" s="544" t="s">
        <v>1</v>
      </c>
      <c r="C2" s="3635" t="s">
        <v>539</v>
      </c>
      <c r="D2" s="3636"/>
      <c r="E2" s="3636"/>
      <c r="F2" s="3636"/>
      <c r="G2" s="3636"/>
      <c r="H2" s="3636"/>
      <c r="I2" s="3636"/>
      <c r="J2" s="3636"/>
      <c r="K2" s="3636"/>
      <c r="L2" s="3636"/>
      <c r="M2" s="3637"/>
      <c r="N2" s="2"/>
      <c r="O2" s="2"/>
    </row>
    <row r="3" spans="1:15" ht="57" customHeight="1">
      <c r="A3" s="3633"/>
      <c r="B3" s="545" t="s">
        <v>3</v>
      </c>
      <c r="C3" s="3590" t="s">
        <v>102</v>
      </c>
      <c r="D3" s="3591"/>
      <c r="E3" s="3591"/>
      <c r="F3" s="3591"/>
      <c r="G3" s="3591"/>
      <c r="H3" s="3591"/>
      <c r="I3" s="3591"/>
      <c r="J3" s="3591"/>
      <c r="K3" s="3591"/>
      <c r="L3" s="3591"/>
      <c r="M3" s="3592"/>
      <c r="N3" s="2"/>
      <c r="O3" s="2"/>
    </row>
    <row r="4" spans="1:15" ht="15.95" customHeight="1">
      <c r="A4" s="3633"/>
      <c r="B4" s="3593" t="s">
        <v>131</v>
      </c>
      <c r="C4" s="3603"/>
      <c r="D4" s="3605"/>
      <c r="E4" s="3599"/>
      <c r="F4" s="3662" t="s">
        <v>209</v>
      </c>
      <c r="G4" s="3609"/>
      <c r="H4" s="3610"/>
      <c r="I4" s="3605"/>
      <c r="J4" s="3606" t="s">
        <v>133</v>
      </c>
      <c r="K4" s="3606"/>
      <c r="L4" s="3606"/>
      <c r="M4" s="3612"/>
      <c r="N4" s="3357"/>
      <c r="O4" s="3357"/>
    </row>
    <row r="5" spans="1:15" ht="15.95" customHeight="1">
      <c r="A5" s="3633"/>
      <c r="B5" s="3594"/>
      <c r="C5" s="3604"/>
      <c r="D5" s="3607"/>
      <c r="E5" s="3600"/>
      <c r="F5" s="3663" t="s">
        <v>210</v>
      </c>
      <c r="G5" s="3589"/>
      <c r="H5" s="3611"/>
      <c r="I5" s="3607"/>
      <c r="J5" s="3608"/>
      <c r="K5" s="3608"/>
      <c r="L5" s="3608"/>
      <c r="M5" s="3613"/>
      <c r="N5" s="3357"/>
      <c r="O5" s="3357"/>
    </row>
    <row r="6" spans="1:15" ht="15.75">
      <c r="A6" s="3633"/>
      <c r="B6" s="547" t="s">
        <v>7</v>
      </c>
      <c r="C6" s="3590" t="s">
        <v>133</v>
      </c>
      <c r="D6" s="3591"/>
      <c r="E6" s="3591"/>
      <c r="F6" s="3591"/>
      <c r="G6" s="3591"/>
      <c r="H6" s="3591"/>
      <c r="I6" s="3591"/>
      <c r="J6" s="3591"/>
      <c r="K6" s="3591"/>
      <c r="L6" s="3591"/>
      <c r="M6" s="3592"/>
      <c r="N6" s="2"/>
      <c r="O6" s="2"/>
    </row>
    <row r="7" spans="1:15" ht="15.75">
      <c r="A7" s="3633"/>
      <c r="B7" s="547" t="s">
        <v>9</v>
      </c>
      <c r="C7" s="3590" t="s">
        <v>133</v>
      </c>
      <c r="D7" s="3591"/>
      <c r="E7" s="3591"/>
      <c r="F7" s="3591"/>
      <c r="G7" s="3591"/>
      <c r="H7" s="3591"/>
      <c r="I7" s="3591"/>
      <c r="J7" s="3591"/>
      <c r="K7" s="3591"/>
      <c r="L7" s="3591"/>
      <c r="M7" s="3592"/>
      <c r="N7" s="2"/>
      <c r="O7" s="2"/>
    </row>
    <row r="8" spans="1:15" ht="15.95" customHeight="1">
      <c r="A8" s="3633"/>
      <c r="B8" s="3593" t="s">
        <v>11</v>
      </c>
      <c r="C8" s="3595" t="s">
        <v>518</v>
      </c>
      <c r="D8" s="3596"/>
      <c r="E8" s="3596"/>
      <c r="F8" s="3596"/>
      <c r="G8" s="3599"/>
      <c r="H8" s="3601" t="s">
        <v>12</v>
      </c>
      <c r="I8" s="3605" t="s">
        <v>519</v>
      </c>
      <c r="J8" s="3606"/>
      <c r="K8" s="3606"/>
      <c r="L8" s="3606"/>
      <c r="M8" s="3612"/>
      <c r="N8" s="3357"/>
      <c r="O8" s="3357"/>
    </row>
    <row r="9" spans="1:15" ht="15.95" customHeight="1">
      <c r="A9" s="3633"/>
      <c r="B9" s="3594"/>
      <c r="C9" s="3597"/>
      <c r="D9" s="3598"/>
      <c r="E9" s="3598"/>
      <c r="F9" s="3598"/>
      <c r="G9" s="3600"/>
      <c r="H9" s="3602"/>
      <c r="I9" s="3607" t="s">
        <v>520</v>
      </c>
      <c r="J9" s="3608"/>
      <c r="K9" s="3608"/>
      <c r="L9" s="3608"/>
      <c r="M9" s="3613"/>
      <c r="N9" s="3357"/>
      <c r="O9" s="3357"/>
    </row>
    <row r="10" spans="1:15" ht="63.95" customHeight="1">
      <c r="A10" s="3633"/>
      <c r="B10" s="3593" t="s">
        <v>13</v>
      </c>
      <c r="C10" s="3615" t="s">
        <v>519</v>
      </c>
      <c r="D10" s="3606"/>
      <c r="E10" s="141"/>
      <c r="F10" s="141"/>
      <c r="G10" s="141"/>
      <c r="H10" s="141"/>
      <c r="I10" s="2"/>
      <c r="J10" s="2"/>
      <c r="K10" s="2"/>
      <c r="L10" s="2"/>
      <c r="M10" s="14"/>
      <c r="N10" s="2"/>
      <c r="O10" s="2"/>
    </row>
    <row r="11" spans="1:15" ht="15.75">
      <c r="A11" s="3633"/>
      <c r="B11" s="3614"/>
      <c r="C11" s="3619"/>
      <c r="D11" s="3620"/>
      <c r="E11" s="2"/>
      <c r="F11" s="3598"/>
      <c r="G11" s="3598"/>
      <c r="H11" s="2"/>
      <c r="I11" s="3598"/>
      <c r="J11" s="3598"/>
      <c r="K11" s="2"/>
      <c r="L11" s="2"/>
      <c r="M11" s="14"/>
      <c r="N11" s="2"/>
      <c r="O11" s="2"/>
    </row>
    <row r="12" spans="1:15" ht="15.75">
      <c r="A12" s="3633"/>
      <c r="B12" s="3614"/>
      <c r="C12" s="3597" t="s">
        <v>17</v>
      </c>
      <c r="D12" s="3598"/>
      <c r="E12" s="115"/>
      <c r="F12" s="3623" t="s">
        <v>17</v>
      </c>
      <c r="G12" s="3623"/>
      <c r="H12" s="115"/>
      <c r="I12" s="3623" t="s">
        <v>17</v>
      </c>
      <c r="J12" s="3623"/>
      <c r="K12" s="115"/>
      <c r="L12" s="115"/>
      <c r="M12" s="143"/>
      <c r="N12" s="2"/>
      <c r="O12" s="2"/>
    </row>
    <row r="13" spans="1:15" ht="15.75">
      <c r="A13" s="3633"/>
      <c r="B13" s="547" t="s">
        <v>136</v>
      </c>
      <c r="C13" s="3590" t="s">
        <v>540</v>
      </c>
      <c r="D13" s="3591"/>
      <c r="E13" s="3591"/>
      <c r="F13" s="3591"/>
      <c r="G13" s="3591"/>
      <c r="H13" s="3591"/>
      <c r="I13" s="3591"/>
      <c r="J13" s="3591"/>
      <c r="K13" s="3591"/>
      <c r="L13" s="3591"/>
      <c r="M13" s="3592"/>
      <c r="N13" s="2"/>
      <c r="O13" s="2"/>
    </row>
    <row r="14" spans="1:15" ht="63.95" customHeight="1">
      <c r="A14" s="3633"/>
      <c r="B14" s="3593" t="s">
        <v>18</v>
      </c>
      <c r="C14" s="3615" t="s">
        <v>522</v>
      </c>
      <c r="D14" s="3606"/>
      <c r="E14" s="3606"/>
      <c r="F14" s="3606"/>
      <c r="G14" s="3606"/>
      <c r="H14" s="3606"/>
      <c r="I14" s="3606"/>
      <c r="J14" s="3606"/>
      <c r="K14" s="3606"/>
      <c r="L14" s="3606"/>
      <c r="M14" s="3612"/>
      <c r="N14" s="3357"/>
      <c r="O14" s="3357"/>
    </row>
    <row r="15" spans="1:15">
      <c r="A15" s="3633"/>
      <c r="B15" s="3614"/>
      <c r="C15" s="3616"/>
      <c r="D15" s="3617"/>
      <c r="E15" s="3617"/>
      <c r="F15" s="3617"/>
      <c r="G15" s="3617"/>
      <c r="H15" s="3617"/>
      <c r="I15" s="3617"/>
      <c r="J15" s="3617"/>
      <c r="K15" s="3617"/>
      <c r="L15" s="3617"/>
      <c r="M15" s="3618"/>
      <c r="N15" s="3357"/>
      <c r="O15" s="3357"/>
    </row>
    <row r="16" spans="1:15" ht="80.099999999999994" customHeight="1">
      <c r="A16" s="3633"/>
      <c r="B16" s="3614"/>
      <c r="C16" s="3619" t="s">
        <v>523</v>
      </c>
      <c r="D16" s="3620"/>
      <c r="E16" s="3620"/>
      <c r="F16" s="3620"/>
      <c r="G16" s="3620"/>
      <c r="H16" s="3620"/>
      <c r="I16" s="3620"/>
      <c r="J16" s="3620"/>
      <c r="K16" s="3620"/>
      <c r="L16" s="3620"/>
      <c r="M16" s="3621"/>
      <c r="N16" s="3357"/>
      <c r="O16" s="3357"/>
    </row>
    <row r="17" spans="1:15" ht="15.75">
      <c r="A17" s="3633"/>
      <c r="B17" s="3614"/>
      <c r="C17" s="3619"/>
      <c r="D17" s="3620"/>
      <c r="E17" s="3620"/>
      <c r="F17" s="3620"/>
      <c r="G17" s="3620"/>
      <c r="H17" s="3620"/>
      <c r="I17" s="3620"/>
      <c r="J17" s="3620"/>
      <c r="K17" s="3620"/>
      <c r="L17" s="3620"/>
      <c r="M17" s="3621"/>
      <c r="N17" s="3357"/>
      <c r="O17" s="3357"/>
    </row>
    <row r="18" spans="1:15" ht="111" customHeight="1">
      <c r="A18" s="3633"/>
      <c r="B18" s="3594"/>
      <c r="C18" s="3622" t="s">
        <v>541</v>
      </c>
      <c r="D18" s="3608"/>
      <c r="E18" s="3608"/>
      <c r="F18" s="3608"/>
      <c r="G18" s="3608"/>
      <c r="H18" s="3608"/>
      <c r="I18" s="3608"/>
      <c r="J18" s="3608"/>
      <c r="K18" s="3608"/>
      <c r="L18" s="3608"/>
      <c r="M18" s="3613"/>
      <c r="N18" s="3357"/>
      <c r="O18" s="3357"/>
    </row>
    <row r="19" spans="1:15" ht="47.25">
      <c r="A19" s="3633"/>
      <c r="B19" s="547" t="s">
        <v>19</v>
      </c>
      <c r="C19" s="3590" t="s">
        <v>108</v>
      </c>
      <c r="D19" s="3591"/>
      <c r="E19" s="3591"/>
      <c r="F19" s="3591"/>
      <c r="G19" s="3591"/>
      <c r="H19" s="3591"/>
      <c r="I19" s="3591"/>
      <c r="J19" s="3591"/>
      <c r="K19" s="3591"/>
      <c r="L19" s="3591"/>
      <c r="M19" s="3592"/>
      <c r="N19" s="2"/>
      <c r="O19" s="2"/>
    </row>
    <row r="20" spans="1:15" ht="48" customHeight="1">
      <c r="A20" s="3633"/>
      <c r="B20" s="3664" t="s">
        <v>140</v>
      </c>
      <c r="C20" s="3638" t="s">
        <v>271</v>
      </c>
      <c r="D20" s="3624"/>
      <c r="E20" s="577" t="s">
        <v>142</v>
      </c>
      <c r="F20" s="3638" t="s">
        <v>220</v>
      </c>
      <c r="G20" s="3591"/>
      <c r="H20" s="3591"/>
      <c r="I20" s="3591"/>
      <c r="J20" s="3591"/>
      <c r="K20" s="3591"/>
      <c r="L20" s="3591"/>
      <c r="M20" s="3592"/>
      <c r="N20" s="2"/>
      <c r="O20" s="2"/>
    </row>
    <row r="21" spans="1:15" ht="15.75">
      <c r="A21" s="3634"/>
      <c r="B21" s="3594"/>
      <c r="C21" s="3590"/>
      <c r="D21" s="3591"/>
      <c r="E21" s="3591"/>
      <c r="F21" s="3591"/>
      <c r="G21" s="3591"/>
      <c r="H21" s="3591"/>
      <c r="I21" s="3591"/>
      <c r="J21" s="3591"/>
      <c r="K21" s="3591"/>
      <c r="L21" s="3591"/>
      <c r="M21" s="3592"/>
      <c r="N21" s="2"/>
      <c r="O21" s="2"/>
    </row>
    <row r="22" spans="1:15" ht="15.75">
      <c r="A22" s="3628" t="s">
        <v>22</v>
      </c>
      <c r="B22" s="545" t="s">
        <v>144</v>
      </c>
      <c r="C22" s="3590" t="s">
        <v>133</v>
      </c>
      <c r="D22" s="3591"/>
      <c r="E22" s="3591"/>
      <c r="F22" s="3591"/>
      <c r="G22" s="3591"/>
      <c r="H22" s="3591"/>
      <c r="I22" s="3591"/>
      <c r="J22" s="3591"/>
      <c r="K22" s="3591"/>
      <c r="L22" s="3591"/>
      <c r="M22" s="3592"/>
      <c r="N22" s="2"/>
      <c r="O22" s="2"/>
    </row>
    <row r="23" spans="1:15" ht="15.75">
      <c r="A23" s="3629"/>
      <c r="B23" s="547" t="s">
        <v>110</v>
      </c>
      <c r="C23" s="3590" t="s">
        <v>542</v>
      </c>
      <c r="D23" s="3591"/>
      <c r="E23" s="3591"/>
      <c r="F23" s="3591"/>
      <c r="G23" s="3591"/>
      <c r="H23" s="3591"/>
      <c r="I23" s="3591"/>
      <c r="J23" s="3591"/>
      <c r="K23" s="3591"/>
      <c r="L23" s="3591"/>
      <c r="M23" s="3592"/>
      <c r="N23" s="2"/>
      <c r="O23" s="2"/>
    </row>
    <row r="24" spans="1:15" ht="15.75">
      <c r="A24" s="3629"/>
      <c r="B24" s="3593" t="s">
        <v>26</v>
      </c>
      <c r="C24" s="53"/>
      <c r="D24" s="552"/>
      <c r="E24" s="552"/>
      <c r="F24" s="552"/>
      <c r="G24" s="552"/>
      <c r="H24" s="552"/>
      <c r="I24" s="552"/>
      <c r="J24" s="552"/>
      <c r="K24" s="552"/>
      <c r="L24" s="552"/>
      <c r="M24" s="553"/>
      <c r="N24" s="2"/>
      <c r="O24" s="2"/>
    </row>
    <row r="25" spans="1:15" ht="15.75">
      <c r="A25" s="3629"/>
      <c r="B25" s="3614"/>
      <c r="C25" s="53"/>
      <c r="D25" s="554"/>
      <c r="E25" s="552"/>
      <c r="F25" s="554"/>
      <c r="G25" s="552"/>
      <c r="H25" s="554"/>
      <c r="I25" s="552"/>
      <c r="J25" s="554"/>
      <c r="K25" s="552"/>
      <c r="L25" s="552"/>
      <c r="M25" s="553"/>
      <c r="N25" s="2"/>
      <c r="O25" s="2"/>
    </row>
    <row r="26" spans="1:15" ht="15.75">
      <c r="A26" s="3629"/>
      <c r="B26" s="3614"/>
      <c r="C26" s="555" t="s">
        <v>27</v>
      </c>
      <c r="D26" s="556"/>
      <c r="E26" s="552" t="s">
        <v>28</v>
      </c>
      <c r="F26" s="556"/>
      <c r="G26" s="552" t="s">
        <v>29</v>
      </c>
      <c r="H26" s="556"/>
      <c r="I26" s="552" t="s">
        <v>30</v>
      </c>
      <c r="J26" s="556"/>
      <c r="K26" s="552"/>
      <c r="L26" s="552"/>
      <c r="M26" s="553"/>
      <c r="N26" s="2"/>
      <c r="O26" s="2"/>
    </row>
    <row r="27" spans="1:15" ht="15.75">
      <c r="A27" s="3629"/>
      <c r="B27" s="3614"/>
      <c r="C27" s="555" t="s">
        <v>32</v>
      </c>
      <c r="D27" s="556"/>
      <c r="E27" s="552" t="s">
        <v>33</v>
      </c>
      <c r="F27" s="556"/>
      <c r="G27" s="552" t="s">
        <v>34</v>
      </c>
      <c r="H27" s="556"/>
      <c r="I27" s="552"/>
      <c r="J27" s="552"/>
      <c r="K27" s="552"/>
      <c r="L27" s="552"/>
      <c r="M27" s="553"/>
      <c r="N27" s="2"/>
      <c r="O27" s="2"/>
    </row>
    <row r="28" spans="1:15" ht="15.75">
      <c r="A28" s="3629"/>
      <c r="B28" s="3614"/>
      <c r="C28" s="555" t="s">
        <v>147</v>
      </c>
      <c r="D28" s="556"/>
      <c r="E28" s="552" t="s">
        <v>148</v>
      </c>
      <c r="F28" s="556"/>
      <c r="G28" s="552"/>
      <c r="H28" s="552"/>
      <c r="I28" s="552"/>
      <c r="J28" s="552"/>
      <c r="K28" s="552"/>
      <c r="L28" s="552"/>
      <c r="M28" s="553"/>
      <c r="N28" s="2"/>
      <c r="O28" s="2"/>
    </row>
    <row r="29" spans="1:15" ht="15.75">
      <c r="A29" s="3629"/>
      <c r="B29" s="3614"/>
      <c r="C29" s="555" t="s">
        <v>38</v>
      </c>
      <c r="D29" s="556" t="s">
        <v>77</v>
      </c>
      <c r="E29" s="552" t="s">
        <v>39</v>
      </c>
      <c r="F29" s="3598" t="s">
        <v>543</v>
      </c>
      <c r="G29" s="3598"/>
      <c r="H29" s="3598"/>
      <c r="I29" s="3598"/>
      <c r="J29" s="3598"/>
      <c r="K29" s="3598"/>
      <c r="L29" s="3598"/>
      <c r="M29" s="3631"/>
      <c r="N29" s="2"/>
      <c r="O29" s="2"/>
    </row>
    <row r="30" spans="1:15" ht="15.75">
      <c r="A30" s="3629"/>
      <c r="B30" s="3614"/>
      <c r="C30" s="557"/>
      <c r="D30" s="554"/>
      <c r="E30" s="554"/>
      <c r="F30" s="554"/>
      <c r="G30" s="554"/>
      <c r="H30" s="554"/>
      <c r="I30" s="554"/>
      <c r="J30" s="554"/>
      <c r="K30" s="554"/>
      <c r="L30" s="554"/>
      <c r="M30" s="558"/>
      <c r="N30" s="2"/>
      <c r="O30" s="2"/>
    </row>
    <row r="31" spans="1:15" ht="15.75">
      <c r="A31" s="3629"/>
      <c r="B31" s="3614" t="s">
        <v>40</v>
      </c>
      <c r="C31" s="555"/>
      <c r="D31" s="552"/>
      <c r="E31" s="552"/>
      <c r="F31" s="552"/>
      <c r="G31" s="552"/>
      <c r="H31" s="552"/>
      <c r="I31" s="552"/>
      <c r="J31" s="552"/>
      <c r="K31" s="552"/>
      <c r="L31" s="2"/>
      <c r="M31" s="14"/>
      <c r="N31" s="2"/>
      <c r="O31" s="2"/>
    </row>
    <row r="32" spans="1:15" ht="15.75">
      <c r="A32" s="3629"/>
      <c r="B32" s="3614"/>
      <c r="C32" s="555" t="s">
        <v>41</v>
      </c>
      <c r="D32" s="559"/>
      <c r="E32" s="552"/>
      <c r="F32" s="552" t="s">
        <v>42</v>
      </c>
      <c r="G32" s="559"/>
      <c r="H32" s="552"/>
      <c r="I32" s="552" t="s">
        <v>43</v>
      </c>
      <c r="J32" s="559" t="s">
        <v>77</v>
      </c>
      <c r="K32" s="552"/>
      <c r="L32" s="2"/>
      <c r="M32" s="14"/>
      <c r="N32" s="2"/>
      <c r="O32" s="2"/>
    </row>
    <row r="33" spans="1:15" ht="15.75">
      <c r="A33" s="3629"/>
      <c r="B33" s="3614"/>
      <c r="C33" s="555" t="s">
        <v>44</v>
      </c>
      <c r="D33" s="560"/>
      <c r="E33" s="2"/>
      <c r="F33" s="552" t="s">
        <v>45</v>
      </c>
      <c r="G33" s="556"/>
      <c r="H33" s="2"/>
      <c r="I33" s="2"/>
      <c r="J33" s="2"/>
      <c r="K33" s="2"/>
      <c r="L33" s="2"/>
      <c r="M33" s="14"/>
      <c r="N33" s="2"/>
      <c r="O33" s="2"/>
    </row>
    <row r="34" spans="1:15" ht="15.75">
      <c r="A34" s="3629"/>
      <c r="B34" s="3614"/>
      <c r="C34" s="557"/>
      <c r="D34" s="554"/>
      <c r="E34" s="554"/>
      <c r="F34" s="554"/>
      <c r="G34" s="554"/>
      <c r="H34" s="554"/>
      <c r="I34" s="554"/>
      <c r="J34" s="554"/>
      <c r="K34" s="554"/>
      <c r="L34" s="115"/>
      <c r="M34" s="143"/>
      <c r="N34" s="2"/>
      <c r="O34" s="2"/>
    </row>
    <row r="35" spans="1:15" ht="15.75">
      <c r="A35" s="3629"/>
      <c r="B35" s="568" t="s">
        <v>46</v>
      </c>
      <c r="C35" s="555"/>
      <c r="D35" s="552"/>
      <c r="E35" s="552"/>
      <c r="F35" s="552"/>
      <c r="G35" s="552"/>
      <c r="H35" s="552"/>
      <c r="I35" s="552"/>
      <c r="J35" s="552"/>
      <c r="K35" s="552"/>
      <c r="L35" s="552"/>
      <c r="M35" s="553"/>
      <c r="N35" s="2"/>
      <c r="O35" s="2"/>
    </row>
    <row r="36" spans="1:15" ht="32.1" customHeight="1">
      <c r="A36" s="3629"/>
      <c r="B36" s="568"/>
      <c r="C36" s="908" t="s">
        <v>47</v>
      </c>
      <c r="D36" s="578">
        <v>9915</v>
      </c>
      <c r="E36" s="552"/>
      <c r="F36" s="2" t="s">
        <v>48</v>
      </c>
      <c r="G36" s="559">
        <v>2017</v>
      </c>
      <c r="H36" s="552"/>
      <c r="I36" s="2" t="s">
        <v>50</v>
      </c>
      <c r="J36" s="3638" t="s">
        <v>526</v>
      </c>
      <c r="K36" s="3591"/>
      <c r="L36" s="3591"/>
      <c r="M36" s="553"/>
      <c r="N36" s="2"/>
      <c r="O36" s="2"/>
    </row>
    <row r="37" spans="1:15" ht="15.75">
      <c r="A37" s="3629"/>
      <c r="B37" s="547"/>
      <c r="C37" s="557"/>
      <c r="D37" s="554"/>
      <c r="E37" s="554"/>
      <c r="F37" s="554"/>
      <c r="G37" s="554"/>
      <c r="H37" s="554"/>
      <c r="I37" s="554"/>
      <c r="J37" s="554"/>
      <c r="K37" s="554"/>
      <c r="L37" s="554"/>
      <c r="M37" s="558"/>
      <c r="N37" s="2"/>
      <c r="O37" s="2"/>
    </row>
    <row r="38" spans="1:15" ht="15.75">
      <c r="A38" s="3629"/>
      <c r="B38" s="3593" t="s">
        <v>53</v>
      </c>
      <c r="C38" s="562"/>
      <c r="D38" s="541"/>
      <c r="E38" s="541"/>
      <c r="F38" s="541"/>
      <c r="G38" s="541"/>
      <c r="H38" s="541"/>
      <c r="I38" s="541"/>
      <c r="J38" s="541"/>
      <c r="K38" s="541"/>
      <c r="L38" s="2"/>
      <c r="M38" s="14"/>
      <c r="N38" s="2"/>
      <c r="O38" s="2"/>
    </row>
    <row r="39" spans="1:15" ht="15.75">
      <c r="A39" s="3629"/>
      <c r="B39" s="3614"/>
      <c r="C39" s="555" t="s">
        <v>54</v>
      </c>
      <c r="D39" s="563">
        <v>43405</v>
      </c>
      <c r="E39" s="541"/>
      <c r="F39" s="552" t="s">
        <v>55</v>
      </c>
      <c r="G39" s="564">
        <v>47118</v>
      </c>
      <c r="H39" s="541"/>
      <c r="I39" s="2"/>
      <c r="J39" s="541"/>
      <c r="K39" s="541"/>
      <c r="L39" s="2"/>
      <c r="M39" s="14"/>
      <c r="N39" s="2"/>
      <c r="O39" s="2"/>
    </row>
    <row r="40" spans="1:15" ht="15.75">
      <c r="A40" s="3629"/>
      <c r="B40" s="3614"/>
      <c r="C40" s="557"/>
      <c r="D40" s="554"/>
      <c r="E40" s="565"/>
      <c r="F40" s="554"/>
      <c r="G40" s="565"/>
      <c r="H40" s="565"/>
      <c r="I40" s="115"/>
      <c r="J40" s="565"/>
      <c r="K40" s="565"/>
      <c r="L40" s="115"/>
      <c r="M40" s="143"/>
      <c r="N40" s="2"/>
      <c r="O40" s="2"/>
    </row>
    <row r="41" spans="1:15" ht="15.75">
      <c r="A41" s="3629"/>
      <c r="B41" s="3614" t="s">
        <v>56</v>
      </c>
      <c r="C41" s="555"/>
      <c r="D41" s="552"/>
      <c r="E41" s="552"/>
      <c r="F41" s="552"/>
      <c r="G41" s="552"/>
      <c r="H41" s="552"/>
      <c r="I41" s="552"/>
      <c r="J41" s="552"/>
      <c r="K41" s="552"/>
      <c r="L41" s="552"/>
      <c r="M41" s="553"/>
      <c r="N41" s="2"/>
      <c r="O41" s="2"/>
    </row>
    <row r="42" spans="1:15" ht="15.95" customHeight="1">
      <c r="A42" s="3629"/>
      <c r="B42" s="3614"/>
      <c r="C42" s="555"/>
      <c r="D42" s="3608">
        <v>2018</v>
      </c>
      <c r="E42" s="3608"/>
      <c r="F42" s="3608">
        <v>2019</v>
      </c>
      <c r="G42" s="3608"/>
      <c r="H42" s="3608">
        <v>2020</v>
      </c>
      <c r="I42" s="3608"/>
      <c r="J42" s="3608">
        <v>2021</v>
      </c>
      <c r="K42" s="3608"/>
      <c r="L42" s="3608">
        <v>2022</v>
      </c>
      <c r="M42" s="3613"/>
      <c r="N42" s="2"/>
      <c r="O42" s="2"/>
    </row>
    <row r="43" spans="1:15" ht="15.95" customHeight="1">
      <c r="A43" s="3629"/>
      <c r="B43" s="3614"/>
      <c r="C43" s="555"/>
      <c r="D43" s="3666">
        <v>11898</v>
      </c>
      <c r="E43" s="3667"/>
      <c r="F43" s="3667">
        <v>14278</v>
      </c>
      <c r="G43" s="3667"/>
      <c r="H43" s="3667">
        <v>17133</v>
      </c>
      <c r="I43" s="3667"/>
      <c r="J43" s="3667">
        <v>18846</v>
      </c>
      <c r="K43" s="3667"/>
      <c r="L43" s="3667">
        <v>20731</v>
      </c>
      <c r="M43" s="3668"/>
      <c r="N43" s="2"/>
      <c r="O43" s="2"/>
    </row>
    <row r="44" spans="1:15" ht="15.95" customHeight="1">
      <c r="A44" s="3629"/>
      <c r="B44" s="3614"/>
      <c r="C44" s="555"/>
      <c r="D44" s="3591">
        <v>2023</v>
      </c>
      <c r="E44" s="3591"/>
      <c r="F44" s="3591">
        <v>2024</v>
      </c>
      <c r="G44" s="3591"/>
      <c r="H44" s="3591">
        <v>2025</v>
      </c>
      <c r="I44" s="3591"/>
      <c r="J44" s="3591">
        <v>2026</v>
      </c>
      <c r="K44" s="3591"/>
      <c r="L44" s="3591">
        <v>2027</v>
      </c>
      <c r="M44" s="3592"/>
      <c r="N44" s="2"/>
      <c r="O44" s="2"/>
    </row>
    <row r="45" spans="1:15" ht="15.95" customHeight="1">
      <c r="A45" s="3629"/>
      <c r="B45" s="3614"/>
      <c r="C45" s="555"/>
      <c r="D45" s="3666">
        <v>22804</v>
      </c>
      <c r="E45" s="3667"/>
      <c r="F45" s="3667">
        <v>25085</v>
      </c>
      <c r="G45" s="3667"/>
      <c r="H45" s="3667">
        <v>27593</v>
      </c>
      <c r="I45" s="3667"/>
      <c r="J45" s="3667">
        <v>30352</v>
      </c>
      <c r="K45" s="3667"/>
      <c r="L45" s="3667">
        <v>33388</v>
      </c>
      <c r="M45" s="3668"/>
      <c r="N45" s="2"/>
      <c r="O45" s="2"/>
    </row>
    <row r="46" spans="1:15" ht="15.95" customHeight="1">
      <c r="A46" s="3629"/>
      <c r="B46" s="3614"/>
      <c r="C46" s="555"/>
      <c r="D46" s="3591">
        <v>2028</v>
      </c>
      <c r="E46" s="3591"/>
      <c r="F46" s="552"/>
      <c r="G46" s="552"/>
      <c r="H46" s="2"/>
      <c r="I46" s="2"/>
      <c r="J46" s="2"/>
      <c r="K46" s="552"/>
      <c r="L46" s="552"/>
      <c r="M46" s="553"/>
      <c r="N46" s="2"/>
      <c r="O46" s="2"/>
    </row>
    <row r="47" spans="1:15" ht="15.95" customHeight="1">
      <c r="A47" s="3629"/>
      <c r="B47" s="3614"/>
      <c r="C47" s="555"/>
      <c r="D47" s="3666">
        <v>36726</v>
      </c>
      <c r="E47" s="3667"/>
      <c r="F47" s="3591"/>
      <c r="G47" s="3591"/>
      <c r="H47" s="3591"/>
      <c r="I47" s="3591"/>
      <c r="J47" s="3591"/>
      <c r="K47" s="3591"/>
      <c r="L47" s="3591"/>
      <c r="M47" s="3592"/>
      <c r="N47" s="2"/>
      <c r="O47" s="2"/>
    </row>
    <row r="48" spans="1:15" ht="15.75">
      <c r="A48" s="3629"/>
      <c r="B48" s="3614"/>
      <c r="C48" s="555"/>
      <c r="D48" s="554" t="s">
        <v>71</v>
      </c>
      <c r="E48" s="554"/>
      <c r="F48" s="3591" t="s">
        <v>72</v>
      </c>
      <c r="G48" s="3591"/>
      <c r="H48" s="552"/>
      <c r="I48" s="552"/>
      <c r="J48" s="552"/>
      <c r="K48" s="552"/>
      <c r="L48" s="552"/>
      <c r="M48" s="553"/>
      <c r="N48" s="2"/>
      <c r="O48" s="2"/>
    </row>
    <row r="49" spans="1:15" ht="15.95" customHeight="1">
      <c r="A49" s="3629"/>
      <c r="B49" s="3614"/>
      <c r="C49" s="555"/>
      <c r="D49" s="566"/>
      <c r="E49" s="567"/>
      <c r="F49" s="3666">
        <v>36726</v>
      </c>
      <c r="G49" s="3667"/>
      <c r="H49" s="3620"/>
      <c r="I49" s="3620"/>
      <c r="J49" s="552"/>
      <c r="K49" s="552"/>
      <c r="L49" s="552"/>
      <c r="M49" s="553"/>
      <c r="N49" s="2"/>
      <c r="O49" s="2"/>
    </row>
    <row r="50" spans="1:15" ht="15.75">
      <c r="A50" s="3629"/>
      <c r="B50" s="3594"/>
      <c r="C50" s="557"/>
      <c r="D50" s="554"/>
      <c r="E50" s="554"/>
      <c r="F50" s="554"/>
      <c r="G50" s="554"/>
      <c r="H50" s="554"/>
      <c r="I50" s="554"/>
      <c r="J50" s="554"/>
      <c r="K50" s="554"/>
      <c r="L50" s="554"/>
      <c r="M50" s="558"/>
      <c r="N50" s="2"/>
      <c r="O50" s="2"/>
    </row>
    <row r="51" spans="1:15" ht="15.75">
      <c r="A51" s="3629"/>
      <c r="B51" s="3593" t="s">
        <v>73</v>
      </c>
      <c r="C51" s="555"/>
      <c r="D51" s="552"/>
      <c r="E51" s="552"/>
      <c r="F51" s="552"/>
      <c r="G51" s="552"/>
      <c r="H51" s="552"/>
      <c r="I51" s="552"/>
      <c r="J51" s="552"/>
      <c r="K51" s="552"/>
      <c r="L51" s="2"/>
      <c r="M51" s="14"/>
      <c r="N51" s="2"/>
      <c r="O51" s="2"/>
    </row>
    <row r="52" spans="1:15" ht="15.75">
      <c r="A52" s="3629"/>
      <c r="B52" s="3614"/>
      <c r="C52" s="53"/>
      <c r="D52" s="552" t="s">
        <v>158</v>
      </c>
      <c r="E52" s="554" t="s">
        <v>75</v>
      </c>
      <c r="F52" s="3642" t="s">
        <v>76</v>
      </c>
      <c r="G52" s="3605"/>
      <c r="H52" s="3606"/>
      <c r="I52" s="3606"/>
      <c r="J52" s="3606"/>
      <c r="K52" s="552" t="s">
        <v>159</v>
      </c>
      <c r="L52" s="3644"/>
      <c r="M52" s="3645"/>
      <c r="N52" s="2"/>
      <c r="O52" s="2"/>
    </row>
    <row r="53" spans="1:15" ht="15.75">
      <c r="A53" s="3629"/>
      <c r="B53" s="3614"/>
      <c r="C53" s="53"/>
      <c r="D53" s="37"/>
      <c r="E53" s="567" t="s">
        <v>77</v>
      </c>
      <c r="F53" s="3611"/>
      <c r="G53" s="3607"/>
      <c r="H53" s="3608"/>
      <c r="I53" s="3608"/>
      <c r="J53" s="3608"/>
      <c r="K53" s="2"/>
      <c r="L53" s="3669"/>
      <c r="M53" s="3631"/>
      <c r="N53" s="2"/>
      <c r="O53" s="2"/>
    </row>
    <row r="54" spans="1:15" ht="32.1" customHeight="1">
      <c r="A54" s="3629"/>
      <c r="B54" s="3614" t="s">
        <v>78</v>
      </c>
      <c r="C54" s="3615" t="s">
        <v>544</v>
      </c>
      <c r="D54" s="3606"/>
      <c r="E54" s="3606"/>
      <c r="F54" s="3606"/>
      <c r="G54" s="3606"/>
      <c r="H54" s="3606"/>
      <c r="I54" s="3606"/>
      <c r="J54" s="3606"/>
      <c r="K54" s="3606"/>
      <c r="L54" s="3606"/>
      <c r="M54" s="3612"/>
      <c r="N54" s="3357"/>
      <c r="O54" s="3357"/>
    </row>
    <row r="55" spans="1:15" ht="32.1" customHeight="1">
      <c r="A55" s="3629"/>
      <c r="B55" s="3614"/>
      <c r="C55" s="3619" t="s">
        <v>545</v>
      </c>
      <c r="D55" s="3620"/>
      <c r="E55" s="3620"/>
      <c r="F55" s="3620"/>
      <c r="G55" s="3620"/>
      <c r="H55" s="3620"/>
      <c r="I55" s="3620"/>
      <c r="J55" s="3620"/>
      <c r="K55" s="3620"/>
      <c r="L55" s="3620"/>
      <c r="M55" s="3621"/>
      <c r="N55" s="3357"/>
      <c r="O55" s="3357"/>
    </row>
    <row r="56" spans="1:15" ht="15.75">
      <c r="A56" s="3629"/>
      <c r="B56" s="3614"/>
      <c r="C56" s="3619"/>
      <c r="D56" s="3620"/>
      <c r="E56" s="3620"/>
      <c r="F56" s="3620"/>
      <c r="G56" s="3620"/>
      <c r="H56" s="3620"/>
      <c r="I56" s="3620"/>
      <c r="J56" s="3620"/>
      <c r="K56" s="3620"/>
      <c r="L56" s="3620"/>
      <c r="M56" s="3621"/>
      <c r="N56" s="3357"/>
      <c r="O56" s="3357"/>
    </row>
    <row r="57" spans="1:15" ht="48" customHeight="1">
      <c r="A57" s="3629"/>
      <c r="B57" s="3594"/>
      <c r="C57" s="3622" t="s">
        <v>546</v>
      </c>
      <c r="D57" s="3608"/>
      <c r="E57" s="3608"/>
      <c r="F57" s="3608"/>
      <c r="G57" s="3608"/>
      <c r="H57" s="3608"/>
      <c r="I57" s="3608"/>
      <c r="J57" s="3608"/>
      <c r="K57" s="3608"/>
      <c r="L57" s="3608"/>
      <c r="M57" s="3613"/>
      <c r="N57" s="3357"/>
      <c r="O57" s="3357"/>
    </row>
    <row r="58" spans="1:15" ht="15.75">
      <c r="A58" s="3629"/>
      <c r="B58" s="547" t="s">
        <v>79</v>
      </c>
      <c r="C58" s="3590" t="s">
        <v>547</v>
      </c>
      <c r="D58" s="3591"/>
      <c r="E58" s="3591"/>
      <c r="F58" s="3591"/>
      <c r="G58" s="3591"/>
      <c r="H58" s="3591"/>
      <c r="I58" s="3591"/>
      <c r="J58" s="3591"/>
      <c r="K58" s="3591"/>
      <c r="L58" s="3591"/>
      <c r="M58" s="3592"/>
      <c r="N58" s="2"/>
      <c r="O58" s="2"/>
    </row>
    <row r="59" spans="1:15" ht="15.75">
      <c r="A59" s="3629"/>
      <c r="B59" s="547" t="s">
        <v>80</v>
      </c>
      <c r="C59" s="3590">
        <v>17</v>
      </c>
      <c r="D59" s="3591"/>
      <c r="E59" s="3591"/>
      <c r="F59" s="3591"/>
      <c r="G59" s="3591"/>
      <c r="H59" s="3591"/>
      <c r="I59" s="3591"/>
      <c r="J59" s="3591"/>
      <c r="K59" s="3591"/>
      <c r="L59" s="3591"/>
      <c r="M59" s="3592"/>
      <c r="N59" s="2"/>
      <c r="O59" s="2"/>
    </row>
    <row r="60" spans="1:15" ht="16.5" thickBot="1">
      <c r="A60" s="3665"/>
      <c r="B60" s="547" t="s">
        <v>81</v>
      </c>
      <c r="C60" s="3648">
        <v>2017</v>
      </c>
      <c r="D60" s="3649"/>
      <c r="E60" s="3649"/>
      <c r="F60" s="3649"/>
      <c r="G60" s="3649"/>
      <c r="H60" s="3649"/>
      <c r="I60" s="3649"/>
      <c r="J60" s="3649"/>
      <c r="K60" s="3649"/>
      <c r="L60" s="3649"/>
      <c r="M60" s="3650"/>
      <c r="N60" s="2"/>
      <c r="O60" s="2"/>
    </row>
    <row r="61" spans="1:15" ht="15.75">
      <c r="A61" s="3632" t="s">
        <v>82</v>
      </c>
      <c r="B61" s="570" t="s">
        <v>83</v>
      </c>
      <c r="C61" s="3635" t="s">
        <v>530</v>
      </c>
      <c r="D61" s="3636"/>
      <c r="E61" s="3636"/>
      <c r="F61" s="3636"/>
      <c r="G61" s="3636"/>
      <c r="H61" s="3636"/>
      <c r="I61" s="3636"/>
      <c r="J61" s="3636"/>
      <c r="K61" s="3636"/>
      <c r="L61" s="3636"/>
      <c r="M61" s="3637"/>
      <c r="N61" s="2"/>
      <c r="O61" s="2"/>
    </row>
    <row r="62" spans="1:15" ht="15.75">
      <c r="A62" s="3633"/>
      <c r="B62" s="570" t="s">
        <v>85</v>
      </c>
      <c r="C62" s="3590" t="s">
        <v>531</v>
      </c>
      <c r="D62" s="3591"/>
      <c r="E62" s="3591"/>
      <c r="F62" s="3591"/>
      <c r="G62" s="3591"/>
      <c r="H62" s="3591"/>
      <c r="I62" s="3591"/>
      <c r="J62" s="3591"/>
      <c r="K62" s="3591"/>
      <c r="L62" s="3591"/>
      <c r="M62" s="3592"/>
      <c r="N62" s="2"/>
      <c r="O62" s="2"/>
    </row>
    <row r="63" spans="1:15" ht="15.75">
      <c r="A63" s="3633"/>
      <c r="B63" s="570" t="s">
        <v>87</v>
      </c>
      <c r="C63" s="3590" t="s">
        <v>519</v>
      </c>
      <c r="D63" s="3591"/>
      <c r="E63" s="3591"/>
      <c r="F63" s="3591"/>
      <c r="G63" s="3591"/>
      <c r="H63" s="3591"/>
      <c r="I63" s="3591"/>
      <c r="J63" s="3591"/>
      <c r="K63" s="3591"/>
      <c r="L63" s="3591"/>
      <c r="M63" s="3592"/>
      <c r="N63" s="2"/>
      <c r="O63" s="2"/>
    </row>
    <row r="64" spans="1:15" ht="15.75">
      <c r="A64" s="3633"/>
      <c r="B64" s="570" t="s">
        <v>89</v>
      </c>
      <c r="C64" s="3590" t="s">
        <v>214</v>
      </c>
      <c r="D64" s="3591"/>
      <c r="E64" s="3591"/>
      <c r="F64" s="3591"/>
      <c r="G64" s="3591"/>
      <c r="H64" s="3591"/>
      <c r="I64" s="3591"/>
      <c r="J64" s="3591"/>
      <c r="K64" s="3591"/>
      <c r="L64" s="3591"/>
      <c r="M64" s="3592"/>
      <c r="N64" s="2"/>
      <c r="O64" s="2"/>
    </row>
    <row r="65" spans="1:15" ht="15.75">
      <c r="A65" s="3633"/>
      <c r="B65" s="570" t="s">
        <v>91</v>
      </c>
      <c r="C65" s="3590" t="s">
        <v>532</v>
      </c>
      <c r="D65" s="3591"/>
      <c r="E65" s="3591"/>
      <c r="F65" s="3591"/>
      <c r="G65" s="3591"/>
      <c r="H65" s="3591"/>
      <c r="I65" s="3591"/>
      <c r="J65" s="3591"/>
      <c r="K65" s="3591"/>
      <c r="L65" s="3591"/>
      <c r="M65" s="3592"/>
      <c r="N65" s="2"/>
      <c r="O65" s="2"/>
    </row>
    <row r="66" spans="1:15" ht="16.5" thickBot="1">
      <c r="A66" s="3634"/>
      <c r="B66" s="570" t="s">
        <v>93</v>
      </c>
      <c r="C66" s="3648" t="s">
        <v>533</v>
      </c>
      <c r="D66" s="3649"/>
      <c r="E66" s="3649"/>
      <c r="F66" s="3649"/>
      <c r="G66" s="3649"/>
      <c r="H66" s="3649"/>
      <c r="I66" s="3649"/>
      <c r="J66" s="3649"/>
      <c r="K66" s="3649"/>
      <c r="L66" s="3649"/>
      <c r="M66" s="3650"/>
      <c r="N66" s="2"/>
      <c r="O66" s="2"/>
    </row>
    <row r="67" spans="1:15" ht="78.95" customHeight="1">
      <c r="A67" s="3632" t="s">
        <v>95</v>
      </c>
      <c r="B67" s="572" t="s">
        <v>96</v>
      </c>
      <c r="C67" s="3635" t="s">
        <v>534</v>
      </c>
      <c r="D67" s="3636"/>
      <c r="E67" s="3636"/>
      <c r="F67" s="3636"/>
      <c r="G67" s="3636"/>
      <c r="H67" s="3636"/>
      <c r="I67" s="3636"/>
      <c r="J67" s="3636"/>
      <c r="K67" s="3636"/>
      <c r="L67" s="3636"/>
      <c r="M67" s="3637"/>
      <c r="N67" s="2"/>
      <c r="O67" s="2"/>
    </row>
    <row r="68" spans="1:15" ht="15.95" customHeight="1">
      <c r="A68" s="3633"/>
      <c r="B68" s="572" t="s">
        <v>98</v>
      </c>
      <c r="C68" s="3590" t="s">
        <v>99</v>
      </c>
      <c r="D68" s="3591"/>
      <c r="E68" s="3591"/>
      <c r="F68" s="3591"/>
      <c r="G68" s="3591"/>
      <c r="H68" s="3591"/>
      <c r="I68" s="3591"/>
      <c r="J68" s="3591"/>
      <c r="K68" s="3591"/>
      <c r="L68" s="3591"/>
      <c r="M68" s="3592"/>
      <c r="N68" s="2"/>
      <c r="O68" s="2"/>
    </row>
    <row r="69" spans="1:15" ht="16.5" thickBot="1">
      <c r="A69" s="3655"/>
      <c r="B69" s="573" t="s">
        <v>12</v>
      </c>
      <c r="C69" s="3648" t="s">
        <v>519</v>
      </c>
      <c r="D69" s="3649"/>
      <c r="E69" s="3649"/>
      <c r="F69" s="3649"/>
      <c r="G69" s="3649"/>
      <c r="H69" s="3649"/>
      <c r="I69" s="3649"/>
      <c r="J69" s="3649"/>
      <c r="K69" s="3649"/>
      <c r="L69" s="3649"/>
      <c r="M69" s="3650"/>
      <c r="N69" s="2"/>
      <c r="O69" s="2"/>
    </row>
    <row r="70" spans="1:15" ht="16.5" thickBot="1">
      <c r="A70" s="381" t="s">
        <v>100</v>
      </c>
      <c r="B70" s="581"/>
      <c r="C70" s="3670"/>
      <c r="D70" s="3671"/>
      <c r="E70" s="3671"/>
      <c r="F70" s="3671"/>
      <c r="G70" s="3671"/>
      <c r="H70" s="3671"/>
      <c r="I70" s="3671"/>
      <c r="J70" s="3671"/>
      <c r="K70" s="3671"/>
      <c r="L70" s="3671"/>
      <c r="M70" s="3672"/>
      <c r="N70" s="2"/>
      <c r="O70" s="2"/>
    </row>
    <row r="71" spans="1:15" ht="15.75">
      <c r="A71" s="2"/>
      <c r="B71" s="64"/>
      <c r="C71" s="2"/>
      <c r="D71" s="2"/>
      <c r="E71" s="2"/>
      <c r="F71" s="2"/>
      <c r="G71" s="2"/>
      <c r="H71" s="2"/>
      <c r="I71" s="2"/>
      <c r="J71" s="2"/>
      <c r="K71" s="2"/>
      <c r="L71" s="2"/>
      <c r="M71" s="2"/>
      <c r="N71" s="2"/>
      <c r="O71" s="2"/>
    </row>
  </sheetData>
  <mergeCells count="114">
    <mergeCell ref="A67:A69"/>
    <mergeCell ref="C67:M67"/>
    <mergeCell ref="C68:M68"/>
    <mergeCell ref="C69:M69"/>
    <mergeCell ref="C70:M70"/>
    <mergeCell ref="C58:M58"/>
    <mergeCell ref="C59:M59"/>
    <mergeCell ref="C60:M60"/>
    <mergeCell ref="A61:A66"/>
    <mergeCell ref="C61:M61"/>
    <mergeCell ref="C62:M62"/>
    <mergeCell ref="C63:M63"/>
    <mergeCell ref="C64:M64"/>
    <mergeCell ref="C65:M65"/>
    <mergeCell ref="C66:M66"/>
    <mergeCell ref="N54:N57"/>
    <mergeCell ref="O54:O57"/>
    <mergeCell ref="C55:M55"/>
    <mergeCell ref="C56:M56"/>
    <mergeCell ref="C57:M57"/>
    <mergeCell ref="F49:G49"/>
    <mergeCell ref="H49:I49"/>
    <mergeCell ref="B51:B53"/>
    <mergeCell ref="F52:F53"/>
    <mergeCell ref="G52:J53"/>
    <mergeCell ref="L52:M53"/>
    <mergeCell ref="F48:G48"/>
    <mergeCell ref="D45:E45"/>
    <mergeCell ref="F45:G45"/>
    <mergeCell ref="H45:I45"/>
    <mergeCell ref="J45:K45"/>
    <mergeCell ref="L45:M45"/>
    <mergeCell ref="D46:E46"/>
    <mergeCell ref="B54:B57"/>
    <mergeCell ref="C54:M54"/>
    <mergeCell ref="D44:E44"/>
    <mergeCell ref="F44:G44"/>
    <mergeCell ref="H44:I44"/>
    <mergeCell ref="J44:K44"/>
    <mergeCell ref="L44:M44"/>
    <mergeCell ref="D47:E47"/>
    <mergeCell ref="F47:G47"/>
    <mergeCell ref="H47:I47"/>
    <mergeCell ref="J47:K47"/>
    <mergeCell ref="L47:M47"/>
    <mergeCell ref="C19:M19"/>
    <mergeCell ref="B20:B21"/>
    <mergeCell ref="C20:D20"/>
    <mergeCell ref="F20:M20"/>
    <mergeCell ref="C21:M21"/>
    <mergeCell ref="A22:A60"/>
    <mergeCell ref="C22:M22"/>
    <mergeCell ref="C23:M23"/>
    <mergeCell ref="B24:B30"/>
    <mergeCell ref="F29:M29"/>
    <mergeCell ref="B31:B34"/>
    <mergeCell ref="J36:L36"/>
    <mergeCell ref="B38:B40"/>
    <mergeCell ref="B41:B50"/>
    <mergeCell ref="D42:E42"/>
    <mergeCell ref="F42:G42"/>
    <mergeCell ref="H42:I42"/>
    <mergeCell ref="J42:K42"/>
    <mergeCell ref="L42:M42"/>
    <mergeCell ref="D43:E43"/>
    <mergeCell ref="F43:G43"/>
    <mergeCell ref="H43:I43"/>
    <mergeCell ref="J43:K43"/>
    <mergeCell ref="L43:M43"/>
    <mergeCell ref="N4:N5"/>
    <mergeCell ref="O4:O5"/>
    <mergeCell ref="C13:M13"/>
    <mergeCell ref="B14:B18"/>
    <mergeCell ref="C14:M14"/>
    <mergeCell ref="N14:N18"/>
    <mergeCell ref="O14:O18"/>
    <mergeCell ref="C15:M15"/>
    <mergeCell ref="C16:M16"/>
    <mergeCell ref="C17:M17"/>
    <mergeCell ref="C18:M18"/>
    <mergeCell ref="N8:N9"/>
    <mergeCell ref="O8:O9"/>
    <mergeCell ref="I9:M9"/>
    <mergeCell ref="B10:B12"/>
    <mergeCell ref="C10:D11"/>
    <mergeCell ref="F11:G11"/>
    <mergeCell ref="I11:J11"/>
    <mergeCell ref="C12:D12"/>
    <mergeCell ref="F12:G12"/>
    <mergeCell ref="I12:J12"/>
    <mergeCell ref="A2:A21"/>
    <mergeCell ref="C2:M2"/>
    <mergeCell ref="C3:M3"/>
    <mergeCell ref="B4:B5"/>
    <mergeCell ref="C4:C5"/>
    <mergeCell ref="D4:D5"/>
    <mergeCell ref="E4:E5"/>
    <mergeCell ref="F4:G4"/>
    <mergeCell ref="H4:H5"/>
    <mergeCell ref="I4:I5"/>
    <mergeCell ref="F5:G5"/>
    <mergeCell ref="C6:M6"/>
    <mergeCell ref="C7:M7"/>
    <mergeCell ref="B8:B9"/>
    <mergeCell ref="C8:D9"/>
    <mergeCell ref="E8:E9"/>
    <mergeCell ref="F8:F9"/>
    <mergeCell ref="G8:G9"/>
    <mergeCell ref="H8:H9"/>
    <mergeCell ref="I8:M8"/>
    <mergeCell ref="J4:J5"/>
    <mergeCell ref="K4:K5"/>
    <mergeCell ref="L4:L5"/>
    <mergeCell ref="M4:M5"/>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FF"/>
  </sheetPr>
  <dimension ref="A1:O61"/>
  <sheetViews>
    <sheetView showGridLines="0" topLeftCell="B1" workbookViewId="0">
      <selection activeCell="C11" sqref="C11:M11"/>
    </sheetView>
  </sheetViews>
  <sheetFormatPr baseColWidth="10" defaultColWidth="11.42578125" defaultRowHeight="15"/>
  <cols>
    <col min="1" max="1" width="21.42578125" style="3" customWidth="1"/>
    <col min="2" max="2" width="35.7109375" style="3" customWidth="1"/>
    <col min="3" max="13" width="14.28515625" style="3" customWidth="1"/>
    <col min="14" max="16384" width="11.42578125" style="3"/>
  </cols>
  <sheetData>
    <row r="1" spans="1:15" ht="22.5" customHeight="1" thickBot="1">
      <c r="A1" s="392"/>
      <c r="B1" s="436" t="s">
        <v>655</v>
      </c>
      <c r="C1" s="437"/>
      <c r="D1" s="436"/>
      <c r="E1" s="436"/>
      <c r="F1" s="436"/>
      <c r="G1" s="436"/>
      <c r="H1" s="436"/>
      <c r="I1" s="436"/>
      <c r="J1" s="436"/>
      <c r="K1" s="436"/>
      <c r="L1" s="436"/>
      <c r="M1" s="438"/>
      <c r="N1" s="2"/>
    </row>
    <row r="2" spans="1:15" ht="15.75">
      <c r="A2" s="3673" t="s">
        <v>0</v>
      </c>
      <c r="B2" s="439" t="s">
        <v>1</v>
      </c>
      <c r="C2" s="3438" t="s">
        <v>549</v>
      </c>
      <c r="D2" s="3439"/>
      <c r="E2" s="3439"/>
      <c r="F2" s="3439"/>
      <c r="G2" s="3439"/>
      <c r="H2" s="3439"/>
      <c r="I2" s="3439"/>
      <c r="J2" s="3439"/>
      <c r="K2" s="3439"/>
      <c r="L2" s="3439"/>
      <c r="M2" s="3440"/>
      <c r="N2" s="2"/>
    </row>
    <row r="3" spans="1:15" ht="69.95" customHeight="1">
      <c r="A3" s="3674"/>
      <c r="B3" s="440" t="s">
        <v>3</v>
      </c>
      <c r="C3" s="3338" t="s">
        <v>232</v>
      </c>
      <c r="D3" s="3339"/>
      <c r="E3" s="3339"/>
      <c r="F3" s="3339"/>
      <c r="G3" s="3339"/>
      <c r="H3" s="3339"/>
      <c r="I3" s="3339"/>
      <c r="J3" s="3339"/>
      <c r="K3" s="3339"/>
      <c r="L3" s="3339"/>
      <c r="M3" s="3340"/>
      <c r="N3" s="2"/>
    </row>
    <row r="4" spans="1:15" ht="15.95" customHeight="1">
      <c r="A4" s="3674"/>
      <c r="B4" s="3676" t="s">
        <v>131</v>
      </c>
      <c r="C4" s="3343" t="s">
        <v>75</v>
      </c>
      <c r="D4" s="3345"/>
      <c r="E4" s="3347"/>
      <c r="F4" s="3349" t="s">
        <v>209</v>
      </c>
      <c r="G4" s="3350"/>
      <c r="H4" s="3351" t="s">
        <v>75</v>
      </c>
      <c r="I4" s="3345"/>
      <c r="J4" s="3353"/>
      <c r="K4" s="3353"/>
      <c r="L4" s="3353"/>
      <c r="M4" s="3355"/>
      <c r="N4" s="3357"/>
      <c r="O4" s="3441"/>
    </row>
    <row r="5" spans="1:15" ht="15.95" customHeight="1">
      <c r="A5" s="3674"/>
      <c r="B5" s="3677"/>
      <c r="C5" s="3344"/>
      <c r="D5" s="3346"/>
      <c r="E5" s="3348"/>
      <c r="F5" s="3365" t="s">
        <v>210</v>
      </c>
      <c r="G5" s="3366"/>
      <c r="H5" s="3352"/>
      <c r="I5" s="3346"/>
      <c r="J5" s="3354"/>
      <c r="K5" s="3354"/>
      <c r="L5" s="3354"/>
      <c r="M5" s="3356"/>
      <c r="N5" s="3357"/>
      <c r="O5" s="3441"/>
    </row>
    <row r="6" spans="1:15" ht="39.950000000000003" customHeight="1">
      <c r="A6" s="3674"/>
      <c r="B6" s="582" t="s">
        <v>7</v>
      </c>
      <c r="C6" s="3338"/>
      <c r="D6" s="3339"/>
      <c r="E6" s="3339"/>
      <c r="F6" s="3339"/>
      <c r="G6" s="3339"/>
      <c r="H6" s="3339"/>
      <c r="I6" s="3339"/>
      <c r="J6" s="3339"/>
      <c r="K6" s="3339"/>
      <c r="L6" s="3339"/>
      <c r="M6" s="3340"/>
      <c r="N6" s="2"/>
    </row>
    <row r="7" spans="1:15" ht="15.75">
      <c r="A7" s="3674"/>
      <c r="B7" s="582" t="s">
        <v>9</v>
      </c>
      <c r="C7" s="3338"/>
      <c r="D7" s="3339"/>
      <c r="E7" s="3339"/>
      <c r="F7" s="3339"/>
      <c r="G7" s="3339"/>
      <c r="H7" s="3339"/>
      <c r="I7" s="3339"/>
      <c r="J7" s="3339"/>
      <c r="K7" s="3339"/>
      <c r="L7" s="3339"/>
      <c r="M7" s="3340"/>
      <c r="N7" s="2"/>
    </row>
    <row r="8" spans="1:15" ht="15.75">
      <c r="A8" s="3674"/>
      <c r="B8" s="584" t="s">
        <v>11</v>
      </c>
      <c r="C8" s="3358"/>
      <c r="D8" s="3359"/>
      <c r="E8" s="360" t="s">
        <v>15</v>
      </c>
      <c r="F8" s="355"/>
      <c r="G8" s="396"/>
      <c r="H8" s="357" t="s">
        <v>12</v>
      </c>
      <c r="I8" s="3360" t="s">
        <v>365</v>
      </c>
      <c r="J8" s="3359"/>
      <c r="K8" s="3359"/>
      <c r="L8" s="3359"/>
      <c r="M8" s="3361"/>
      <c r="N8" s="2"/>
    </row>
    <row r="9" spans="1:15" ht="45" customHeight="1">
      <c r="A9" s="3674"/>
      <c r="B9" s="3678" t="s">
        <v>13</v>
      </c>
      <c r="C9" s="363"/>
      <c r="D9" s="355"/>
      <c r="E9" s="355"/>
      <c r="F9" s="3353"/>
      <c r="G9" s="3353"/>
      <c r="H9" s="358"/>
      <c r="I9" s="355"/>
      <c r="J9" s="355"/>
      <c r="K9" s="355"/>
      <c r="L9" s="355"/>
      <c r="M9" s="359"/>
      <c r="N9" s="2"/>
    </row>
    <row r="10" spans="1:15" ht="15.75">
      <c r="A10" s="3674"/>
      <c r="B10" s="3679"/>
      <c r="C10" s="3681" t="s">
        <v>365</v>
      </c>
      <c r="D10" s="3682"/>
      <c r="E10" s="355"/>
      <c r="F10" s="3680"/>
      <c r="G10" s="3680"/>
      <c r="H10" s="355"/>
      <c r="I10" s="3682"/>
      <c r="J10" s="3682"/>
      <c r="K10" s="355"/>
      <c r="L10" s="355"/>
      <c r="M10" s="359"/>
      <c r="N10" s="2"/>
    </row>
    <row r="11" spans="1:15" ht="96" customHeight="1" thickBot="1">
      <c r="A11" s="3674"/>
      <c r="B11" s="583" t="s">
        <v>136</v>
      </c>
      <c r="C11" s="3683" t="s">
        <v>550</v>
      </c>
      <c r="D11" s="3684"/>
      <c r="E11" s="3684"/>
      <c r="F11" s="3684"/>
      <c r="G11" s="3684"/>
      <c r="H11" s="3684"/>
      <c r="I11" s="3684"/>
      <c r="J11" s="3684"/>
      <c r="K11" s="3684"/>
      <c r="L11" s="3684"/>
      <c r="M11" s="3685"/>
      <c r="N11" s="2"/>
    </row>
    <row r="12" spans="1:15" ht="15.75">
      <c r="A12" s="3674"/>
      <c r="B12" s="582" t="s">
        <v>18</v>
      </c>
      <c r="C12" s="3686"/>
      <c r="D12" s="3687"/>
      <c r="E12" s="3687"/>
      <c r="F12" s="3687"/>
      <c r="G12" s="3687"/>
      <c r="H12" s="3687"/>
      <c r="I12" s="3687"/>
      <c r="J12" s="3687"/>
      <c r="K12" s="3687"/>
      <c r="L12" s="3687"/>
      <c r="M12" s="3688"/>
      <c r="N12" s="2"/>
    </row>
    <row r="13" spans="1:15" ht="74.099999999999994" customHeight="1">
      <c r="A13" s="3674"/>
      <c r="B13" s="582" t="s">
        <v>19</v>
      </c>
      <c r="C13" s="3338" t="s">
        <v>551</v>
      </c>
      <c r="D13" s="3339"/>
      <c r="E13" s="3339"/>
      <c r="F13" s="3339"/>
      <c r="G13" s="3339"/>
      <c r="H13" s="3339"/>
      <c r="I13" s="3339"/>
      <c r="J13" s="3339"/>
      <c r="K13" s="3339"/>
      <c r="L13" s="3339"/>
      <c r="M13" s="3340"/>
      <c r="N13" s="2"/>
    </row>
    <row r="14" spans="1:15" ht="80.099999999999994" customHeight="1">
      <c r="A14" s="3674"/>
      <c r="B14" s="3676" t="s">
        <v>140</v>
      </c>
      <c r="C14" s="3338" t="s">
        <v>271</v>
      </c>
      <c r="D14" s="3339"/>
      <c r="E14" s="362" t="s">
        <v>142</v>
      </c>
      <c r="F14" s="3689" t="s">
        <v>220</v>
      </c>
      <c r="G14" s="3690"/>
      <c r="H14" s="3690"/>
      <c r="I14" s="3690"/>
      <c r="J14" s="3690"/>
      <c r="K14" s="3690"/>
      <c r="L14" s="3690"/>
      <c r="M14" s="3691"/>
      <c r="N14" s="2"/>
    </row>
    <row r="15" spans="1:15" ht="15.75">
      <c r="A15" s="3675"/>
      <c r="B15" s="3677"/>
      <c r="C15" s="3338"/>
      <c r="D15" s="3339"/>
      <c r="E15" s="3339"/>
      <c r="F15" s="3339"/>
      <c r="G15" s="3339"/>
      <c r="H15" s="3339"/>
      <c r="I15" s="3339"/>
      <c r="J15" s="3339"/>
      <c r="K15" s="3339"/>
      <c r="L15" s="3339"/>
      <c r="M15" s="3340"/>
      <c r="N15" s="2"/>
    </row>
    <row r="16" spans="1:15" ht="15.75">
      <c r="A16" s="3380" t="s">
        <v>22</v>
      </c>
      <c r="B16" s="440" t="s">
        <v>144</v>
      </c>
      <c r="C16" s="3338" t="s">
        <v>552</v>
      </c>
      <c r="D16" s="3339"/>
      <c r="E16" s="3339"/>
      <c r="F16" s="3339"/>
      <c r="G16" s="3339"/>
      <c r="H16" s="3339"/>
      <c r="I16" s="3339"/>
      <c r="J16" s="3339"/>
      <c r="K16" s="3339"/>
      <c r="L16" s="3339"/>
      <c r="M16" s="3340"/>
      <c r="N16" s="2"/>
    </row>
    <row r="17" spans="1:14" ht="15.75">
      <c r="A17" s="3381"/>
      <c r="B17" s="582" t="s">
        <v>110</v>
      </c>
      <c r="C17" s="3338" t="s">
        <v>553</v>
      </c>
      <c r="D17" s="3339"/>
      <c r="E17" s="3339"/>
      <c r="F17" s="3339"/>
      <c r="G17" s="3339"/>
      <c r="H17" s="3339"/>
      <c r="I17" s="3339"/>
      <c r="J17" s="3339"/>
      <c r="K17" s="3339"/>
      <c r="L17" s="3339"/>
      <c r="M17" s="3340"/>
      <c r="N17" s="2"/>
    </row>
    <row r="18" spans="1:14" ht="15.75">
      <c r="A18" s="3381"/>
      <c r="B18" s="3676" t="s">
        <v>26</v>
      </c>
      <c r="C18" s="363"/>
      <c r="D18" s="380"/>
      <c r="E18" s="380"/>
      <c r="F18" s="380"/>
      <c r="G18" s="380"/>
      <c r="H18" s="380"/>
      <c r="I18" s="380"/>
      <c r="J18" s="380"/>
      <c r="K18" s="380"/>
      <c r="L18" s="380"/>
      <c r="M18" s="394"/>
      <c r="N18" s="2"/>
    </row>
    <row r="19" spans="1:14" ht="15.75">
      <c r="A19" s="3381"/>
      <c r="B19" s="3692"/>
      <c r="C19" s="363"/>
      <c r="D19" s="352"/>
      <c r="E19" s="380"/>
      <c r="F19" s="352"/>
      <c r="G19" s="380"/>
      <c r="H19" s="352"/>
      <c r="I19" s="380"/>
      <c r="J19" s="352"/>
      <c r="K19" s="380"/>
      <c r="L19" s="380"/>
      <c r="M19" s="394"/>
      <c r="N19" s="2"/>
    </row>
    <row r="20" spans="1:14" ht="15.75">
      <c r="A20" s="3381"/>
      <c r="B20" s="3692"/>
      <c r="C20" s="707" t="s">
        <v>27</v>
      </c>
      <c r="D20" s="364"/>
      <c r="E20" s="380" t="s">
        <v>28</v>
      </c>
      <c r="F20" s="364"/>
      <c r="G20" s="380" t="s">
        <v>29</v>
      </c>
      <c r="H20" s="364"/>
      <c r="I20" s="380" t="s">
        <v>30</v>
      </c>
      <c r="J20" s="364"/>
      <c r="K20" s="380"/>
      <c r="L20" s="380"/>
      <c r="M20" s="394"/>
      <c r="N20" s="2"/>
    </row>
    <row r="21" spans="1:14" ht="15.75">
      <c r="A21" s="3381"/>
      <c r="B21" s="3692"/>
      <c r="C21" s="707" t="s">
        <v>32</v>
      </c>
      <c r="D21" s="364"/>
      <c r="E21" s="380" t="s">
        <v>33</v>
      </c>
      <c r="F21" s="364"/>
      <c r="G21" s="380" t="s">
        <v>34</v>
      </c>
      <c r="H21" s="364"/>
      <c r="I21" s="380"/>
      <c r="J21" s="380"/>
      <c r="K21" s="380"/>
      <c r="L21" s="380"/>
      <c r="M21" s="394"/>
      <c r="N21" s="2"/>
    </row>
    <row r="22" spans="1:14" ht="15.75">
      <c r="A22" s="3381"/>
      <c r="B22" s="3692"/>
      <c r="C22" s="707" t="s">
        <v>147</v>
      </c>
      <c r="D22" s="364"/>
      <c r="E22" s="380" t="s">
        <v>148</v>
      </c>
      <c r="F22" s="364"/>
      <c r="G22" s="380"/>
      <c r="H22" s="380"/>
      <c r="I22" s="380"/>
      <c r="J22" s="380"/>
      <c r="K22" s="380"/>
      <c r="L22" s="380"/>
      <c r="M22" s="394"/>
      <c r="N22" s="2"/>
    </row>
    <row r="23" spans="1:14" ht="15.75">
      <c r="A23" s="3381"/>
      <c r="B23" s="3692"/>
      <c r="C23" s="707" t="s">
        <v>38</v>
      </c>
      <c r="D23" s="364" t="s">
        <v>77</v>
      </c>
      <c r="E23" s="380" t="s">
        <v>39</v>
      </c>
      <c r="F23" s="3364" t="s">
        <v>35</v>
      </c>
      <c r="G23" s="3364"/>
      <c r="H23" s="360"/>
      <c r="I23" s="360"/>
      <c r="J23" s="360"/>
      <c r="K23" s="360"/>
      <c r="L23" s="360"/>
      <c r="M23" s="361"/>
      <c r="N23" s="2"/>
    </row>
    <row r="24" spans="1:14" ht="15.75">
      <c r="A24" s="3381"/>
      <c r="B24" s="3692"/>
      <c r="C24" s="708"/>
      <c r="D24" s="352"/>
      <c r="E24" s="352"/>
      <c r="F24" s="352"/>
      <c r="G24" s="352"/>
      <c r="H24" s="352"/>
      <c r="I24" s="352"/>
      <c r="J24" s="352"/>
      <c r="K24" s="352"/>
      <c r="L24" s="352"/>
      <c r="M24" s="353"/>
      <c r="N24" s="2"/>
    </row>
    <row r="25" spans="1:14" ht="15.75">
      <c r="A25" s="3381"/>
      <c r="B25" s="3692" t="s">
        <v>40</v>
      </c>
      <c r="C25" s="707"/>
      <c r="D25" s="380"/>
      <c r="E25" s="380"/>
      <c r="F25" s="380"/>
      <c r="G25" s="380"/>
      <c r="H25" s="380"/>
      <c r="I25" s="380"/>
      <c r="J25" s="380"/>
      <c r="K25" s="380"/>
      <c r="L25" s="355"/>
      <c r="M25" s="359"/>
      <c r="N25" s="2"/>
    </row>
    <row r="26" spans="1:14" ht="15.75">
      <c r="A26" s="3381"/>
      <c r="B26" s="3692"/>
      <c r="C26" s="707" t="s">
        <v>41</v>
      </c>
      <c r="D26" s="365"/>
      <c r="E26" s="380"/>
      <c r="F26" s="380" t="s">
        <v>42</v>
      </c>
      <c r="G26" s="365"/>
      <c r="H26" s="380"/>
      <c r="I26" s="380" t="s">
        <v>43</v>
      </c>
      <c r="J26" s="365" t="s">
        <v>77</v>
      </c>
      <c r="K26" s="380"/>
      <c r="L26" s="355"/>
      <c r="M26" s="359"/>
      <c r="N26" s="2"/>
    </row>
    <row r="27" spans="1:14" ht="15.75">
      <c r="A27" s="3381"/>
      <c r="B27" s="3692"/>
      <c r="C27" s="707" t="s">
        <v>44</v>
      </c>
      <c r="D27" s="366"/>
      <c r="E27" s="355"/>
      <c r="F27" s="380" t="s">
        <v>45</v>
      </c>
      <c r="G27" s="364"/>
      <c r="H27" s="355"/>
      <c r="I27" s="355"/>
      <c r="J27" s="355"/>
      <c r="K27" s="355"/>
      <c r="L27" s="355"/>
      <c r="M27" s="359"/>
      <c r="N27" s="2"/>
    </row>
    <row r="28" spans="1:14" ht="15.75">
      <c r="A28" s="3381"/>
      <c r="B28" s="3692"/>
      <c r="C28" s="708"/>
      <c r="D28" s="352"/>
      <c r="E28" s="352"/>
      <c r="F28" s="352"/>
      <c r="G28" s="352"/>
      <c r="H28" s="352"/>
      <c r="I28" s="352"/>
      <c r="J28" s="352"/>
      <c r="K28" s="352"/>
      <c r="L28" s="360"/>
      <c r="M28" s="361"/>
      <c r="N28" s="2"/>
    </row>
    <row r="29" spans="1:14" ht="15.75">
      <c r="A29" s="3381"/>
      <c r="B29" s="584" t="s">
        <v>46</v>
      </c>
      <c r="C29" s="707"/>
      <c r="D29" s="380"/>
      <c r="E29" s="380"/>
      <c r="F29" s="380"/>
      <c r="G29" s="380"/>
      <c r="H29" s="380"/>
      <c r="I29" s="380"/>
      <c r="J29" s="380"/>
      <c r="K29" s="380"/>
      <c r="L29" s="380"/>
      <c r="M29" s="394"/>
      <c r="N29" s="2"/>
    </row>
    <row r="30" spans="1:14" ht="15.75">
      <c r="A30" s="3381"/>
      <c r="B30" s="584"/>
      <c r="C30" s="393" t="s">
        <v>47</v>
      </c>
      <c r="D30" s="367" t="s">
        <v>112</v>
      </c>
      <c r="E30" s="380"/>
      <c r="F30" s="355" t="s">
        <v>48</v>
      </c>
      <c r="G30" s="365">
        <v>2017</v>
      </c>
      <c r="H30" s="380"/>
      <c r="I30" s="355" t="s">
        <v>50</v>
      </c>
      <c r="J30" s="3367" t="s">
        <v>195</v>
      </c>
      <c r="K30" s="3339"/>
      <c r="L30" s="3339"/>
      <c r="M30" s="394"/>
      <c r="N30" s="2"/>
    </row>
    <row r="31" spans="1:14" ht="15.75">
      <c r="A31" s="3381"/>
      <c r="B31" s="582"/>
      <c r="C31" s="708"/>
      <c r="D31" s="352"/>
      <c r="E31" s="352"/>
      <c r="F31" s="352"/>
      <c r="G31" s="352"/>
      <c r="H31" s="352"/>
      <c r="I31" s="352"/>
      <c r="J31" s="352"/>
      <c r="K31" s="352"/>
      <c r="L31" s="352"/>
      <c r="M31" s="353"/>
      <c r="N31" s="2"/>
    </row>
    <row r="32" spans="1:14" ht="15.75">
      <c r="A32" s="3381"/>
      <c r="B32" s="3676" t="s">
        <v>53</v>
      </c>
      <c r="C32" s="368"/>
      <c r="D32" s="369"/>
      <c r="E32" s="369"/>
      <c r="F32" s="369"/>
      <c r="G32" s="369"/>
      <c r="H32" s="369"/>
      <c r="I32" s="369"/>
      <c r="J32" s="369"/>
      <c r="K32" s="369"/>
      <c r="L32" s="355"/>
      <c r="M32" s="359"/>
      <c r="N32" s="2"/>
    </row>
    <row r="33" spans="1:14" ht="15.75">
      <c r="A33" s="3381"/>
      <c r="B33" s="3692"/>
      <c r="C33" s="707" t="s">
        <v>54</v>
      </c>
      <c r="D33" s="397">
        <v>2019</v>
      </c>
      <c r="E33" s="369"/>
      <c r="F33" s="380" t="s">
        <v>55</v>
      </c>
      <c r="G33" s="379">
        <v>2028</v>
      </c>
      <c r="H33" s="369"/>
      <c r="I33" s="355"/>
      <c r="J33" s="369"/>
      <c r="K33" s="369"/>
      <c r="L33" s="355"/>
      <c r="M33" s="359"/>
      <c r="N33" s="2"/>
    </row>
    <row r="34" spans="1:14" ht="16.5" thickBot="1">
      <c r="A34" s="3381"/>
      <c r="B34" s="3692"/>
      <c r="C34" s="707"/>
      <c r="D34" s="380"/>
      <c r="E34" s="369"/>
      <c r="F34" s="380"/>
      <c r="G34" s="369"/>
      <c r="H34" s="369"/>
      <c r="I34" s="355"/>
      <c r="J34" s="369"/>
      <c r="K34" s="369"/>
      <c r="L34" s="355"/>
      <c r="M34" s="359"/>
      <c r="N34" s="2"/>
    </row>
    <row r="35" spans="1:14" ht="15.75">
      <c r="A35" s="3381"/>
      <c r="B35" s="3692" t="s">
        <v>56</v>
      </c>
      <c r="C35" s="370"/>
      <c r="D35" s="585"/>
      <c r="E35" s="398"/>
      <c r="F35" s="398"/>
      <c r="G35" s="398"/>
      <c r="H35" s="398"/>
      <c r="I35" s="398"/>
      <c r="J35" s="398"/>
      <c r="K35" s="398"/>
      <c r="L35" s="398"/>
      <c r="M35" s="372"/>
      <c r="N35" s="2"/>
    </row>
    <row r="36" spans="1:14" ht="15.95" customHeight="1">
      <c r="A36" s="3381"/>
      <c r="B36" s="3692"/>
      <c r="C36" s="707"/>
      <c r="D36" s="3354" t="s">
        <v>57</v>
      </c>
      <c r="E36" s="3354"/>
      <c r="F36" s="3354" t="s">
        <v>58</v>
      </c>
      <c r="G36" s="3354"/>
      <c r="H36" s="3354" t="s">
        <v>59</v>
      </c>
      <c r="I36" s="3354"/>
      <c r="J36" s="3364" t="s">
        <v>60</v>
      </c>
      <c r="K36" s="3364"/>
      <c r="L36" s="3354" t="s">
        <v>61</v>
      </c>
      <c r="M36" s="3356"/>
      <c r="N36" s="2"/>
    </row>
    <row r="37" spans="1:14" ht="15.95" customHeight="1">
      <c r="A37" s="3381"/>
      <c r="B37" s="3692"/>
      <c r="C37" s="707"/>
      <c r="D37" s="3367"/>
      <c r="E37" s="3339"/>
      <c r="F37" s="3693">
        <v>1</v>
      </c>
      <c r="G37" s="3693"/>
      <c r="H37" s="3693">
        <v>1</v>
      </c>
      <c r="I37" s="3693"/>
      <c r="J37" s="3693">
        <v>1</v>
      </c>
      <c r="K37" s="3693"/>
      <c r="L37" s="3693">
        <v>1</v>
      </c>
      <c r="M37" s="3694"/>
      <c r="N37" s="2"/>
    </row>
    <row r="38" spans="1:14" ht="15.95" customHeight="1">
      <c r="A38" s="3381"/>
      <c r="B38" s="3692"/>
      <c r="C38" s="707"/>
      <c r="D38" s="3339" t="s">
        <v>62</v>
      </c>
      <c r="E38" s="3339"/>
      <c r="F38" s="3339" t="s">
        <v>63</v>
      </c>
      <c r="G38" s="3339"/>
      <c r="H38" s="3359" t="s">
        <v>64</v>
      </c>
      <c r="I38" s="3359"/>
      <c r="J38" s="3359" t="s">
        <v>65</v>
      </c>
      <c r="K38" s="3359"/>
      <c r="L38" s="3359" t="s">
        <v>66</v>
      </c>
      <c r="M38" s="3361"/>
      <c r="N38" s="2"/>
    </row>
    <row r="39" spans="1:14" ht="15.95" customHeight="1">
      <c r="A39" s="3381"/>
      <c r="B39" s="3692"/>
      <c r="C39" s="707"/>
      <c r="D39" s="3695">
        <v>1</v>
      </c>
      <c r="E39" s="3693"/>
      <c r="F39" s="3693">
        <v>1</v>
      </c>
      <c r="G39" s="3693"/>
      <c r="H39" s="3693">
        <v>1</v>
      </c>
      <c r="I39" s="3693"/>
      <c r="J39" s="3693">
        <v>1</v>
      </c>
      <c r="K39" s="3693"/>
      <c r="L39" s="3693">
        <v>1</v>
      </c>
      <c r="M39" s="3694"/>
      <c r="N39" s="2"/>
    </row>
    <row r="40" spans="1:14" ht="15.95" customHeight="1">
      <c r="A40" s="3381"/>
      <c r="B40" s="3692"/>
      <c r="C40" s="707"/>
      <c r="D40" s="3339" t="s">
        <v>67</v>
      </c>
      <c r="E40" s="3339"/>
      <c r="F40" s="3339" t="s">
        <v>72</v>
      </c>
      <c r="G40" s="3339"/>
      <c r="H40" s="355"/>
      <c r="I40" s="355"/>
      <c r="J40" s="355"/>
      <c r="K40" s="380"/>
      <c r="L40" s="380"/>
      <c r="M40" s="394"/>
      <c r="N40" s="2"/>
    </row>
    <row r="41" spans="1:14" ht="15.95" customHeight="1">
      <c r="A41" s="3381"/>
      <c r="B41" s="3692"/>
      <c r="C41" s="707"/>
      <c r="D41" s="3695">
        <v>1</v>
      </c>
      <c r="E41" s="3693"/>
      <c r="F41" s="3693">
        <v>1</v>
      </c>
      <c r="G41" s="3693"/>
      <c r="H41" s="374"/>
      <c r="I41" s="374"/>
      <c r="J41" s="374"/>
      <c r="K41" s="374"/>
      <c r="L41" s="374"/>
      <c r="M41" s="375"/>
      <c r="N41" s="2"/>
    </row>
    <row r="42" spans="1:14" ht="15.75">
      <c r="A42" s="3381"/>
      <c r="B42" s="3692"/>
      <c r="C42" s="707"/>
      <c r="D42" s="586"/>
      <c r="E42" s="587"/>
      <c r="F42" s="587"/>
      <c r="G42" s="587"/>
      <c r="H42" s="587"/>
      <c r="I42" s="587"/>
      <c r="J42" s="587"/>
      <c r="K42" s="587"/>
      <c r="L42" s="587"/>
      <c r="M42" s="588"/>
      <c r="N42" s="2"/>
    </row>
    <row r="43" spans="1:14" ht="16.5" thickBot="1">
      <c r="A43" s="3381"/>
      <c r="B43" s="3677"/>
      <c r="C43" s="377"/>
      <c r="D43" s="589"/>
      <c r="E43" s="590"/>
      <c r="F43" s="590"/>
      <c r="G43" s="590"/>
      <c r="H43" s="590"/>
      <c r="I43" s="590"/>
      <c r="J43" s="590"/>
      <c r="K43" s="590"/>
      <c r="L43" s="590"/>
      <c r="M43" s="591"/>
      <c r="N43" s="2"/>
    </row>
    <row r="44" spans="1:14" ht="15.75">
      <c r="A44" s="3381"/>
      <c r="B44" s="3676" t="s">
        <v>73</v>
      </c>
      <c r="C44" s="707"/>
      <c r="D44" s="380"/>
      <c r="E44" s="380"/>
      <c r="F44" s="380"/>
      <c r="G44" s="380"/>
      <c r="H44" s="380"/>
      <c r="I44" s="380"/>
      <c r="J44" s="380"/>
      <c r="K44" s="380"/>
      <c r="L44" s="355"/>
      <c r="M44" s="359"/>
      <c r="N44" s="552"/>
    </row>
    <row r="45" spans="1:14" ht="15.75">
      <c r="A45" s="3381"/>
      <c r="B45" s="3692"/>
      <c r="C45" s="363"/>
      <c r="D45" s="380" t="s">
        <v>158</v>
      </c>
      <c r="E45" s="352" t="s">
        <v>75</v>
      </c>
      <c r="F45" s="3383" t="s">
        <v>76</v>
      </c>
      <c r="G45" s="3345"/>
      <c r="H45" s="3353"/>
      <c r="I45" s="3353"/>
      <c r="J45" s="3353"/>
      <c r="K45" s="380" t="s">
        <v>159</v>
      </c>
      <c r="L45" s="3373"/>
      <c r="M45" s="3374"/>
      <c r="N45" s="2"/>
    </row>
    <row r="46" spans="1:14" ht="15.75">
      <c r="A46" s="3381"/>
      <c r="B46" s="3692"/>
      <c r="C46" s="363"/>
      <c r="D46" s="379"/>
      <c r="E46" s="376" t="s">
        <v>77</v>
      </c>
      <c r="F46" s="3383"/>
      <c r="G46" s="3371"/>
      <c r="H46" s="3372"/>
      <c r="I46" s="3372"/>
      <c r="J46" s="3372"/>
      <c r="K46" s="355"/>
      <c r="L46" s="3375"/>
      <c r="M46" s="3376"/>
      <c r="N46" s="2"/>
    </row>
    <row r="47" spans="1:14" ht="15.75">
      <c r="A47" s="3381"/>
      <c r="B47" s="3692"/>
      <c r="C47" s="363"/>
      <c r="D47" s="355"/>
      <c r="E47" s="355"/>
      <c r="F47" s="355"/>
      <c r="G47" s="355"/>
      <c r="H47" s="355"/>
      <c r="I47" s="355"/>
      <c r="J47" s="355"/>
      <c r="K47" s="355"/>
      <c r="L47" s="355"/>
      <c r="M47" s="359"/>
      <c r="N47" s="2"/>
    </row>
    <row r="48" spans="1:14" ht="80.099999999999994" customHeight="1">
      <c r="A48" s="3381"/>
      <c r="B48" s="582" t="s">
        <v>78</v>
      </c>
      <c r="C48" s="3338" t="s">
        <v>554</v>
      </c>
      <c r="D48" s="3339"/>
      <c r="E48" s="3339"/>
      <c r="F48" s="3339"/>
      <c r="G48" s="3339"/>
      <c r="H48" s="3339"/>
      <c r="I48" s="3339"/>
      <c r="J48" s="3339"/>
      <c r="K48" s="3339"/>
      <c r="L48" s="3339"/>
      <c r="M48" s="3340"/>
      <c r="N48" s="2"/>
    </row>
    <row r="49" spans="1:14" ht="15.75">
      <c r="A49" s="3381"/>
      <c r="B49" s="582" t="s">
        <v>79</v>
      </c>
      <c r="C49" s="3338" t="s">
        <v>555</v>
      </c>
      <c r="D49" s="3339"/>
      <c r="E49" s="3339"/>
      <c r="F49" s="3339"/>
      <c r="G49" s="3339"/>
      <c r="H49" s="3339"/>
      <c r="I49" s="3339"/>
      <c r="J49" s="3339"/>
      <c r="K49" s="3339"/>
      <c r="L49" s="3339"/>
      <c r="M49" s="3340"/>
      <c r="N49" s="2"/>
    </row>
    <row r="50" spans="1:14" ht="15.75">
      <c r="A50" s="3381"/>
      <c r="B50" s="582" t="s">
        <v>80</v>
      </c>
      <c r="C50" s="708">
        <v>30</v>
      </c>
      <c r="D50" s="352"/>
      <c r="E50" s="352"/>
      <c r="F50" s="352"/>
      <c r="G50" s="352"/>
      <c r="H50" s="352"/>
      <c r="I50" s="352"/>
      <c r="J50" s="352"/>
      <c r="K50" s="352"/>
      <c r="L50" s="352"/>
      <c r="M50" s="353"/>
      <c r="N50" s="2"/>
    </row>
    <row r="51" spans="1:14" ht="15.75">
      <c r="A51" s="3382"/>
      <c r="B51" s="582" t="s">
        <v>81</v>
      </c>
      <c r="C51" s="3338" t="s">
        <v>112</v>
      </c>
      <c r="D51" s="3339"/>
      <c r="E51" s="3339"/>
      <c r="F51" s="3339"/>
      <c r="G51" s="3339"/>
      <c r="H51" s="3339"/>
      <c r="I51" s="3339"/>
      <c r="J51" s="3339"/>
      <c r="K51" s="3339"/>
      <c r="L51" s="3339"/>
      <c r="M51" s="3340"/>
      <c r="N51" s="2"/>
    </row>
    <row r="52" spans="1:14" ht="15.75">
      <c r="A52" s="3335" t="s">
        <v>82</v>
      </c>
      <c r="B52" s="708" t="s">
        <v>83</v>
      </c>
      <c r="C52" s="3338" t="s">
        <v>372</v>
      </c>
      <c r="D52" s="3339"/>
      <c r="E52" s="3339"/>
      <c r="F52" s="3339"/>
      <c r="G52" s="3339"/>
      <c r="H52" s="3339"/>
      <c r="I52" s="3339"/>
      <c r="J52" s="3339"/>
      <c r="K52" s="3339"/>
      <c r="L52" s="3339"/>
      <c r="M52" s="3340"/>
      <c r="N52" s="2"/>
    </row>
    <row r="53" spans="1:14" ht="15.75">
      <c r="A53" s="3336"/>
      <c r="B53" s="708" t="s">
        <v>85</v>
      </c>
      <c r="C53" s="3338" t="s">
        <v>373</v>
      </c>
      <c r="D53" s="3339"/>
      <c r="E53" s="3339"/>
      <c r="F53" s="3339"/>
      <c r="G53" s="3339"/>
      <c r="H53" s="3339"/>
      <c r="I53" s="3339"/>
      <c r="J53" s="3339"/>
      <c r="K53" s="3339"/>
      <c r="L53" s="3339"/>
      <c r="M53" s="3340"/>
      <c r="N53" s="2"/>
    </row>
    <row r="54" spans="1:14" ht="15.75">
      <c r="A54" s="3336"/>
      <c r="B54" s="708" t="s">
        <v>87</v>
      </c>
      <c r="C54" s="3338" t="s">
        <v>240</v>
      </c>
      <c r="D54" s="3339"/>
      <c r="E54" s="3339"/>
      <c r="F54" s="3339"/>
      <c r="G54" s="3339"/>
      <c r="H54" s="3339"/>
      <c r="I54" s="3339"/>
      <c r="J54" s="3339"/>
      <c r="K54" s="3339"/>
      <c r="L54" s="3339"/>
      <c r="M54" s="3340"/>
      <c r="N54" s="2"/>
    </row>
    <row r="55" spans="1:14" ht="15.75">
      <c r="A55" s="3336"/>
      <c r="B55" s="708" t="s">
        <v>89</v>
      </c>
      <c r="C55" s="3338" t="s">
        <v>374</v>
      </c>
      <c r="D55" s="3339"/>
      <c r="E55" s="3339"/>
      <c r="F55" s="3339"/>
      <c r="G55" s="3339"/>
      <c r="H55" s="3339"/>
      <c r="I55" s="3339"/>
      <c r="J55" s="3339"/>
      <c r="K55" s="3339"/>
      <c r="L55" s="3339"/>
      <c r="M55" s="3340"/>
      <c r="N55" s="2"/>
    </row>
    <row r="56" spans="1:14" ht="15.75">
      <c r="A56" s="3336"/>
      <c r="B56" s="708" t="s">
        <v>91</v>
      </c>
      <c r="C56" s="3377" t="s">
        <v>375</v>
      </c>
      <c r="D56" s="3378"/>
      <c r="E56" s="3378"/>
      <c r="F56" s="3378"/>
      <c r="G56" s="3378"/>
      <c r="H56" s="3378"/>
      <c r="I56" s="3378"/>
      <c r="J56" s="3378"/>
      <c r="K56" s="3378"/>
      <c r="L56" s="3378"/>
      <c r="M56" s="3379"/>
      <c r="N56" s="2"/>
    </row>
    <row r="57" spans="1:14" ht="15.75">
      <c r="A57" s="3337"/>
      <c r="B57" s="708" t="s">
        <v>93</v>
      </c>
      <c r="C57" s="3338">
        <v>3407666</v>
      </c>
      <c r="D57" s="3339"/>
      <c r="E57" s="3339"/>
      <c r="F57" s="3339"/>
      <c r="G57" s="3339"/>
      <c r="H57" s="3339"/>
      <c r="I57" s="3339"/>
      <c r="J57" s="3339"/>
      <c r="K57" s="3339"/>
      <c r="L57" s="3339"/>
      <c r="M57" s="3340"/>
      <c r="N57" s="2"/>
    </row>
    <row r="58" spans="1:14" ht="126.95" customHeight="1">
      <c r="A58" s="3335" t="s">
        <v>95</v>
      </c>
      <c r="B58" s="350" t="s">
        <v>96</v>
      </c>
      <c r="C58" s="3338" t="s">
        <v>248</v>
      </c>
      <c r="D58" s="3339"/>
      <c r="E58" s="3339"/>
      <c r="F58" s="3339"/>
      <c r="G58" s="3339"/>
      <c r="H58" s="3339"/>
      <c r="I58" s="3339"/>
      <c r="J58" s="3339"/>
      <c r="K58" s="3339"/>
      <c r="L58" s="3339"/>
      <c r="M58" s="3340"/>
      <c r="N58" s="2"/>
    </row>
    <row r="59" spans="1:14" ht="15.95" customHeight="1">
      <c r="A59" s="3336"/>
      <c r="B59" s="350" t="s">
        <v>98</v>
      </c>
      <c r="C59" s="3338" t="s">
        <v>99</v>
      </c>
      <c r="D59" s="3339"/>
      <c r="E59" s="3339"/>
      <c r="F59" s="3339"/>
      <c r="G59" s="3339"/>
      <c r="H59" s="3339"/>
      <c r="I59" s="3339"/>
      <c r="J59" s="3339"/>
      <c r="K59" s="3339"/>
      <c r="L59" s="3339"/>
      <c r="M59" s="3340"/>
    </row>
    <row r="60" spans="1:14" ht="16.5" thickBot="1">
      <c r="A60" s="3384"/>
      <c r="B60" s="441" t="s">
        <v>12</v>
      </c>
      <c r="C60" s="3338" t="s">
        <v>240</v>
      </c>
      <c r="D60" s="3339"/>
      <c r="E60" s="3339"/>
      <c r="F60" s="3339"/>
      <c r="G60" s="3339"/>
      <c r="H60" s="3339"/>
      <c r="I60" s="3339"/>
      <c r="J60" s="3339"/>
      <c r="K60" s="3339"/>
      <c r="L60" s="3339"/>
      <c r="M60" s="3340"/>
    </row>
    <row r="61" spans="1:14" ht="16.5" thickBot="1">
      <c r="A61" s="442" t="s">
        <v>100</v>
      </c>
      <c r="B61" s="400"/>
      <c r="C61" s="3385"/>
      <c r="D61" s="3386"/>
      <c r="E61" s="3386"/>
      <c r="F61" s="3386"/>
      <c r="G61" s="3386"/>
      <c r="H61" s="3386"/>
      <c r="I61" s="3386"/>
      <c r="J61" s="3386"/>
      <c r="K61" s="3386"/>
      <c r="L61" s="3386"/>
      <c r="M61" s="3387"/>
    </row>
  </sheetData>
  <mergeCells count="84">
    <mergeCell ref="A58:A60"/>
    <mergeCell ref="C58:M58"/>
    <mergeCell ref="C59:M59"/>
    <mergeCell ref="C60:M60"/>
    <mergeCell ref="A52:A57"/>
    <mergeCell ref="C61:M61"/>
    <mergeCell ref="L45:M46"/>
    <mergeCell ref="C48:M48"/>
    <mergeCell ref="C49:M49"/>
    <mergeCell ref="C51:M51"/>
    <mergeCell ref="C52:M52"/>
    <mergeCell ref="C53:M53"/>
    <mergeCell ref="C54:M54"/>
    <mergeCell ref="C55:M55"/>
    <mergeCell ref="C56:M56"/>
    <mergeCell ref="C57:M57"/>
    <mergeCell ref="D40:E40"/>
    <mergeCell ref="F40:G40"/>
    <mergeCell ref="D41:E41"/>
    <mergeCell ref="F41:G41"/>
    <mergeCell ref="B44:B47"/>
    <mergeCell ref="F45:F46"/>
    <mergeCell ref="G45:J46"/>
    <mergeCell ref="H37:I37"/>
    <mergeCell ref="J37:K37"/>
    <mergeCell ref="L37:M37"/>
    <mergeCell ref="D39:E39"/>
    <mergeCell ref="F39:G39"/>
    <mergeCell ref="H39:I39"/>
    <mergeCell ref="J39:K39"/>
    <mergeCell ref="L39:M39"/>
    <mergeCell ref="D38:E38"/>
    <mergeCell ref="F38:G38"/>
    <mergeCell ref="H38:I38"/>
    <mergeCell ref="J38:K38"/>
    <mergeCell ref="L38:M38"/>
    <mergeCell ref="A16:A51"/>
    <mergeCell ref="C16:M16"/>
    <mergeCell ref="C17:M17"/>
    <mergeCell ref="B18:B24"/>
    <mergeCell ref="F23:G23"/>
    <mergeCell ref="B25:B28"/>
    <mergeCell ref="J30:L30"/>
    <mergeCell ref="B32:B34"/>
    <mergeCell ref="B35:B43"/>
    <mergeCell ref="D36:E36"/>
    <mergeCell ref="F36:G36"/>
    <mergeCell ref="H36:I36"/>
    <mergeCell ref="J36:K36"/>
    <mergeCell ref="L36:M36"/>
    <mergeCell ref="D37:E37"/>
    <mergeCell ref="F37:G37"/>
    <mergeCell ref="C11:M11"/>
    <mergeCell ref="C12:M12"/>
    <mergeCell ref="C13:M13"/>
    <mergeCell ref="B14:B15"/>
    <mergeCell ref="C14:D14"/>
    <mergeCell ref="F14:M14"/>
    <mergeCell ref="C15:M15"/>
    <mergeCell ref="J4:J5"/>
    <mergeCell ref="F5:G5"/>
    <mergeCell ref="C6:M6"/>
    <mergeCell ref="C7:M7"/>
    <mergeCell ref="C8:D8"/>
    <mergeCell ref="I8:M8"/>
    <mergeCell ref="K4:K5"/>
    <mergeCell ref="L4:L5"/>
    <mergeCell ref="M4:M5"/>
    <mergeCell ref="N4:N5"/>
    <mergeCell ref="O4:O5"/>
    <mergeCell ref="A2:A15"/>
    <mergeCell ref="C2:M2"/>
    <mergeCell ref="C3:M3"/>
    <mergeCell ref="B4:B5"/>
    <mergeCell ref="C4:C5"/>
    <mergeCell ref="D4:D5"/>
    <mergeCell ref="E4:E5"/>
    <mergeCell ref="F4:G4"/>
    <mergeCell ref="H4:H5"/>
    <mergeCell ref="I4:I5"/>
    <mergeCell ref="B9:B10"/>
    <mergeCell ref="F9:G10"/>
    <mergeCell ref="C10:D10"/>
    <mergeCell ref="I10:J10"/>
  </mergeCells>
  <hyperlinks>
    <hyperlink ref="C56" r:id="rId1" display="mailto:rvillamizar@veeduriadistrital.gov.co" xr:uid="{00000000-0004-0000-28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8" tint="0.59999389629810485"/>
  </sheetPr>
  <dimension ref="A1:O61"/>
  <sheetViews>
    <sheetView showGridLines="0" workbookViewId="0">
      <selection activeCell="B2" sqref="B2"/>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5" ht="22.5" customHeight="1" thickBot="1">
      <c r="A1" s="2135"/>
      <c r="B1" s="2136" t="s">
        <v>672</v>
      </c>
      <c r="C1" s="2137"/>
      <c r="D1" s="2137"/>
      <c r="E1" s="2137"/>
      <c r="F1" s="2137"/>
      <c r="G1" s="2137"/>
      <c r="H1" s="2137"/>
      <c r="I1" s="2137"/>
      <c r="J1" s="2137"/>
      <c r="K1" s="2137"/>
      <c r="L1" s="2137"/>
      <c r="M1" s="2138"/>
    </row>
    <row r="2" spans="1:15" ht="22.5" customHeight="1">
      <c r="A2" s="3394" t="s">
        <v>0</v>
      </c>
      <c r="B2" s="2085" t="s">
        <v>1</v>
      </c>
      <c r="C2" s="3696" t="s">
        <v>557</v>
      </c>
      <c r="D2" s="3697"/>
      <c r="E2" s="3697"/>
      <c r="F2" s="3697"/>
      <c r="G2" s="3697"/>
      <c r="H2" s="3697"/>
      <c r="I2" s="3697"/>
      <c r="J2" s="3697"/>
      <c r="K2" s="3697"/>
      <c r="L2" s="3697"/>
      <c r="M2" s="3698"/>
    </row>
    <row r="3" spans="1:15" ht="45" customHeight="1">
      <c r="A3" s="3122"/>
      <c r="B3" s="251" t="s">
        <v>3</v>
      </c>
      <c r="C3" s="3054" t="s">
        <v>102</v>
      </c>
      <c r="D3" s="3055"/>
      <c r="E3" s="3055"/>
      <c r="F3" s="3055"/>
      <c r="G3" s="3055"/>
      <c r="H3" s="3055"/>
      <c r="I3" s="3055"/>
      <c r="J3" s="3055"/>
      <c r="K3" s="3055"/>
      <c r="L3" s="3055"/>
      <c r="M3" s="3056"/>
    </row>
    <row r="4" spans="1:15" s="714" customFormat="1" ht="22.5" customHeight="1">
      <c r="A4" s="3122"/>
      <c r="B4" s="717" t="s">
        <v>131</v>
      </c>
      <c r="C4" s="2172" t="s">
        <v>75</v>
      </c>
      <c r="D4" s="719"/>
      <c r="E4" s="720"/>
      <c r="F4" s="2843" t="s">
        <v>1668</v>
      </c>
      <c r="G4" s="2888"/>
      <c r="H4" s="721"/>
      <c r="I4" s="722"/>
      <c r="J4" s="1850"/>
      <c r="K4" s="1850"/>
      <c r="L4" s="1850"/>
      <c r="M4" s="1851"/>
      <c r="O4" s="1864"/>
    </row>
    <row r="5" spans="1:15" ht="22.5" customHeight="1">
      <c r="A5" s="3122"/>
      <c r="B5" s="72" t="s">
        <v>7</v>
      </c>
      <c r="C5" s="120" t="s">
        <v>195</v>
      </c>
      <c r="D5" s="120"/>
      <c r="E5" s="120"/>
      <c r="F5" s="120"/>
      <c r="G5" s="120"/>
      <c r="H5" s="120"/>
      <c r="I5" s="120"/>
      <c r="J5" s="120"/>
      <c r="K5" s="120"/>
      <c r="L5" s="120"/>
      <c r="M5" s="121"/>
    </row>
    <row r="6" spans="1:15" ht="22.5" customHeight="1">
      <c r="A6" s="3122"/>
      <c r="B6" s="72" t="s">
        <v>9</v>
      </c>
      <c r="C6" s="120" t="s">
        <v>195</v>
      </c>
      <c r="D6" s="120"/>
      <c r="E6" s="120"/>
      <c r="F6" s="120"/>
      <c r="G6" s="120"/>
      <c r="H6" s="120"/>
      <c r="I6" s="120"/>
      <c r="J6" s="120"/>
      <c r="K6" s="120"/>
      <c r="L6" s="120"/>
      <c r="M6" s="121"/>
    </row>
    <row r="7" spans="1:15" ht="22.5" customHeight="1">
      <c r="A7" s="3122"/>
      <c r="B7" s="251" t="s">
        <v>11</v>
      </c>
      <c r="C7" s="135" t="s">
        <v>105</v>
      </c>
      <c r="D7" s="135"/>
      <c r="E7" s="135"/>
      <c r="F7" s="135"/>
      <c r="G7" s="69"/>
      <c r="H7" s="70" t="s">
        <v>12</v>
      </c>
      <c r="I7" s="139" t="s">
        <v>107</v>
      </c>
      <c r="J7" s="135"/>
      <c r="K7" s="135"/>
      <c r="L7" s="135"/>
      <c r="M7" s="140"/>
    </row>
    <row r="8" spans="1:15">
      <c r="A8" s="3122"/>
      <c r="B8" s="3046" t="s">
        <v>13</v>
      </c>
      <c r="C8" s="518"/>
      <c r="D8" s="519"/>
      <c r="E8" s="519"/>
      <c r="F8" s="519"/>
      <c r="G8" s="519"/>
      <c r="H8" s="519"/>
      <c r="I8" s="519"/>
      <c r="J8" s="519"/>
      <c r="K8" s="519"/>
      <c r="L8" s="141"/>
      <c r="M8" s="142"/>
    </row>
    <row r="9" spans="1:15">
      <c r="A9" s="3122"/>
      <c r="B9" s="3047"/>
      <c r="C9" s="3064"/>
      <c r="D9" s="3064"/>
      <c r="E9" s="252"/>
      <c r="F9" s="3064"/>
      <c r="G9" s="3064"/>
      <c r="H9" s="252"/>
      <c r="I9" s="3064"/>
      <c r="J9" s="3064"/>
      <c r="K9" s="252"/>
      <c r="M9" s="14"/>
    </row>
    <row r="10" spans="1:15">
      <c r="A10" s="3122"/>
      <c r="B10" s="3048"/>
      <c r="C10" s="3064" t="s">
        <v>17</v>
      </c>
      <c r="D10" s="3064"/>
      <c r="E10" s="71"/>
      <c r="F10" s="3064" t="s">
        <v>17</v>
      </c>
      <c r="G10" s="3064"/>
      <c r="H10" s="71"/>
      <c r="I10" s="3064" t="s">
        <v>17</v>
      </c>
      <c r="J10" s="3064"/>
      <c r="K10" s="71"/>
      <c r="M10" s="14"/>
    </row>
    <row r="11" spans="1:15" s="714" customFormat="1" ht="45" customHeight="1">
      <c r="A11" s="3122"/>
      <c r="B11" s="745" t="s">
        <v>136</v>
      </c>
      <c r="C11" s="3015" t="s">
        <v>2330</v>
      </c>
      <c r="D11" s="3016"/>
      <c r="E11" s="3016"/>
      <c r="F11" s="3016"/>
      <c r="G11" s="3016"/>
      <c r="H11" s="3016"/>
      <c r="I11" s="3016"/>
      <c r="J11" s="3016"/>
      <c r="K11" s="3016"/>
      <c r="L11" s="3016"/>
      <c r="M11" s="3017"/>
      <c r="O11" s="1864"/>
    </row>
    <row r="12" spans="1:15" ht="45" customHeight="1">
      <c r="A12" s="3122"/>
      <c r="B12" s="251" t="s">
        <v>18</v>
      </c>
      <c r="C12" s="3160" t="s">
        <v>558</v>
      </c>
      <c r="D12" s="3161"/>
      <c r="E12" s="3161"/>
      <c r="F12" s="3161"/>
      <c r="G12" s="3161"/>
      <c r="H12" s="3161"/>
      <c r="I12" s="3161"/>
      <c r="J12" s="3161"/>
      <c r="K12" s="3161"/>
      <c r="L12" s="3161"/>
      <c r="M12" s="3162"/>
    </row>
    <row r="13" spans="1:15" ht="45" customHeight="1">
      <c r="A13" s="3122"/>
      <c r="B13" s="251" t="s">
        <v>19</v>
      </c>
      <c r="C13" s="3065" t="s">
        <v>108</v>
      </c>
      <c r="D13" s="3066"/>
      <c r="E13" s="3066"/>
      <c r="F13" s="3066"/>
      <c r="G13" s="3066"/>
      <c r="H13" s="3066"/>
      <c r="I13" s="3066"/>
      <c r="J13" s="3066"/>
      <c r="K13" s="3066"/>
      <c r="L13" s="3066"/>
      <c r="M13" s="3067"/>
    </row>
    <row r="14" spans="1:15" s="714" customFormat="1" ht="45" customHeight="1">
      <c r="A14" s="3122"/>
      <c r="B14" s="745" t="s">
        <v>140</v>
      </c>
      <c r="C14" s="2926" t="s">
        <v>219</v>
      </c>
      <c r="D14" s="2926"/>
      <c r="E14" s="742" t="s">
        <v>142</v>
      </c>
      <c r="F14" s="3019" t="s">
        <v>220</v>
      </c>
      <c r="G14" s="2862"/>
      <c r="H14" s="2862"/>
      <c r="I14" s="2862"/>
      <c r="J14" s="2862"/>
      <c r="K14" s="2862"/>
      <c r="L14" s="2862"/>
      <c r="M14" s="2863"/>
      <c r="O14" s="1864"/>
    </row>
    <row r="15" spans="1:15" s="1848" customFormat="1" ht="22.5" customHeight="1">
      <c r="A15" s="3407"/>
      <c r="B15" s="745" t="s">
        <v>144</v>
      </c>
      <c r="C15" s="3015" t="s">
        <v>1824</v>
      </c>
      <c r="D15" s="3016"/>
      <c r="E15" s="3016"/>
      <c r="F15" s="3016"/>
      <c r="G15" s="3016"/>
      <c r="H15" s="3016"/>
      <c r="I15" s="3016"/>
      <c r="J15" s="3016"/>
      <c r="K15" s="3016"/>
      <c r="L15" s="3016"/>
      <c r="M15" s="3017"/>
      <c r="N15" s="1847"/>
      <c r="O15" s="1864"/>
    </row>
    <row r="16" spans="1:15" ht="50.1" customHeight="1">
      <c r="A16" s="3407"/>
      <c r="B16" s="251" t="s">
        <v>110</v>
      </c>
      <c r="C16" s="3065" t="s">
        <v>1832</v>
      </c>
      <c r="D16" s="3066"/>
      <c r="E16" s="3066"/>
      <c r="F16" s="3066"/>
      <c r="G16" s="3066"/>
      <c r="H16" s="3066"/>
      <c r="I16" s="3066"/>
      <c r="J16" s="3066"/>
      <c r="K16" s="3066"/>
      <c r="L16" s="3066"/>
      <c r="M16" s="3067"/>
    </row>
    <row r="17" spans="1:15" ht="8.25" customHeight="1">
      <c r="A17" s="3407"/>
      <c r="B17" s="3046" t="s">
        <v>26</v>
      </c>
      <c r="C17" s="78"/>
      <c r="D17" s="466"/>
      <c r="E17" s="466"/>
      <c r="F17" s="466"/>
      <c r="G17" s="466"/>
      <c r="H17" s="466"/>
      <c r="I17" s="466"/>
      <c r="J17" s="466"/>
      <c r="K17" s="466"/>
      <c r="L17" s="466"/>
      <c r="M17" s="79"/>
    </row>
    <row r="18" spans="1:15" ht="9" customHeight="1">
      <c r="A18" s="3407"/>
      <c r="B18" s="3047"/>
      <c r="C18" s="80"/>
      <c r="D18" s="81"/>
      <c r="E18" s="82"/>
      <c r="F18" s="81"/>
      <c r="G18" s="82"/>
      <c r="H18" s="81"/>
      <c r="I18" s="82"/>
      <c r="J18" s="81"/>
      <c r="K18" s="82"/>
      <c r="L18" s="82"/>
      <c r="M18" s="83"/>
    </row>
    <row r="19" spans="1:15" s="1848" customFormat="1">
      <c r="A19" s="3407"/>
      <c r="B19" s="3047"/>
      <c r="C19" s="26" t="s">
        <v>27</v>
      </c>
      <c r="D19" s="27"/>
      <c r="E19" s="28" t="s">
        <v>28</v>
      </c>
      <c r="F19" s="27"/>
      <c r="G19" s="28" t="s">
        <v>29</v>
      </c>
      <c r="H19" s="27"/>
      <c r="I19" s="28" t="s">
        <v>30</v>
      </c>
      <c r="J19" s="27"/>
      <c r="K19" s="1865"/>
      <c r="L19" s="1865"/>
      <c r="M19" s="25"/>
      <c r="N19" s="1847"/>
      <c r="O19" s="1847"/>
    </row>
    <row r="20" spans="1:15" s="1848" customFormat="1">
      <c r="A20" s="3407"/>
      <c r="B20" s="3047"/>
      <c r="C20" s="26" t="s">
        <v>32</v>
      </c>
      <c r="D20" s="31"/>
      <c r="E20" s="28" t="s">
        <v>33</v>
      </c>
      <c r="F20" s="32"/>
      <c r="G20" s="28" t="s">
        <v>34</v>
      </c>
      <c r="H20" s="32"/>
      <c r="I20" s="1865"/>
      <c r="J20" s="760"/>
      <c r="K20" s="1865"/>
      <c r="L20" s="1865"/>
      <c r="M20" s="25"/>
      <c r="N20" s="1847"/>
      <c r="O20" s="1847"/>
    </row>
    <row r="21" spans="1:15" s="1848" customFormat="1">
      <c r="A21" s="3407"/>
      <c r="B21" s="3047"/>
      <c r="C21" s="753" t="s">
        <v>147</v>
      </c>
      <c r="D21" s="758"/>
      <c r="E21" s="755" t="s">
        <v>148</v>
      </c>
      <c r="F21" s="1867"/>
      <c r="G21" s="755"/>
      <c r="H21" s="760"/>
      <c r="I21" s="755"/>
      <c r="J21" s="760"/>
      <c r="K21" s="755"/>
      <c r="L21" s="760"/>
      <c r="M21" s="25"/>
      <c r="N21" s="1847"/>
      <c r="O21" s="1847"/>
    </row>
    <row r="22" spans="1:15" s="1848" customFormat="1">
      <c r="A22" s="3407"/>
      <c r="B22" s="3047"/>
      <c r="C22" s="26" t="s">
        <v>38</v>
      </c>
      <c r="D22" s="32"/>
      <c r="E22" s="28" t="s">
        <v>39</v>
      </c>
      <c r="F22" s="2178" t="s">
        <v>2319</v>
      </c>
      <c r="G22" s="71"/>
      <c r="H22" s="71"/>
      <c r="I22" s="71"/>
      <c r="J22" s="71"/>
      <c r="K22" s="71"/>
      <c r="L22" s="1866"/>
      <c r="M22" s="34"/>
      <c r="N22" s="1847"/>
      <c r="O22" s="1849"/>
    </row>
    <row r="23" spans="1:15" ht="9.75" customHeight="1">
      <c r="A23" s="3407"/>
      <c r="B23" s="3048"/>
      <c r="C23" s="155"/>
      <c r="D23" s="155"/>
      <c r="E23" s="155"/>
      <c r="F23" s="155"/>
      <c r="G23" s="155"/>
      <c r="H23" s="155"/>
      <c r="I23" s="155"/>
      <c r="J23" s="155"/>
      <c r="K23" s="155"/>
      <c r="L23" s="155"/>
      <c r="M23" s="156"/>
    </row>
    <row r="24" spans="1:15">
      <c r="A24" s="3407"/>
      <c r="B24" s="3046" t="s">
        <v>40</v>
      </c>
      <c r="C24" s="158"/>
      <c r="D24" s="158"/>
      <c r="E24" s="158"/>
      <c r="F24" s="158"/>
      <c r="G24" s="158"/>
      <c r="H24" s="158"/>
      <c r="I24" s="158"/>
      <c r="J24" s="158"/>
      <c r="K24" s="158"/>
      <c r="M24" s="14"/>
    </row>
    <row r="25" spans="1:15">
      <c r="A25" s="3407"/>
      <c r="B25" s="3047"/>
      <c r="C25" s="149" t="s">
        <v>41</v>
      </c>
      <c r="D25" s="152"/>
      <c r="E25" s="593"/>
      <c r="F25" s="149" t="s">
        <v>42</v>
      </c>
      <c r="G25" s="276"/>
      <c r="H25" s="593"/>
      <c r="I25" s="149" t="s">
        <v>43</v>
      </c>
      <c r="J25" s="276"/>
      <c r="K25" s="593"/>
      <c r="M25" s="14"/>
    </row>
    <row r="26" spans="1:15">
      <c r="A26" s="3407"/>
      <c r="B26" s="3047"/>
      <c r="C26" s="149" t="s">
        <v>44</v>
      </c>
      <c r="D26" s="37"/>
      <c r="F26" s="149" t="s">
        <v>45</v>
      </c>
      <c r="G26" s="152" t="s">
        <v>77</v>
      </c>
      <c r="I26" s="38"/>
      <c r="K26" s="252"/>
      <c r="M26" s="14"/>
    </row>
    <row r="27" spans="1:15">
      <c r="A27" s="3407"/>
      <c r="B27" s="3048"/>
      <c r="C27" s="160"/>
      <c r="D27" s="160"/>
      <c r="E27" s="160"/>
      <c r="F27" s="160"/>
      <c r="G27" s="160"/>
      <c r="H27" s="160"/>
      <c r="I27" s="160"/>
      <c r="J27" s="160"/>
      <c r="K27" s="160"/>
      <c r="L27" s="115"/>
      <c r="M27" s="143"/>
    </row>
    <row r="28" spans="1:15">
      <c r="A28" s="3407"/>
      <c r="B28" s="3046" t="s">
        <v>46</v>
      </c>
      <c r="C28" s="593"/>
      <c r="D28" s="593"/>
      <c r="E28" s="593"/>
      <c r="F28" s="593"/>
      <c r="G28" s="593"/>
      <c r="H28" s="593"/>
      <c r="I28" s="593"/>
      <c r="J28" s="593"/>
      <c r="K28" s="593"/>
      <c r="L28" s="593"/>
      <c r="M28" s="594"/>
    </row>
    <row r="29" spans="1:15" ht="45" customHeight="1">
      <c r="A29" s="3407"/>
      <c r="B29" s="3047"/>
      <c r="C29" s="459" t="s">
        <v>47</v>
      </c>
      <c r="D29" s="276">
        <v>0</v>
      </c>
      <c r="E29" s="593"/>
      <c r="F29" s="165" t="s">
        <v>48</v>
      </c>
      <c r="G29" s="276">
        <v>2017</v>
      </c>
      <c r="H29" s="593"/>
      <c r="I29" s="165" t="s">
        <v>50</v>
      </c>
      <c r="J29" s="3083" t="s">
        <v>559</v>
      </c>
      <c r="K29" s="3050"/>
      <c r="L29" s="3084"/>
      <c r="M29" s="594"/>
    </row>
    <row r="30" spans="1:15">
      <c r="A30" s="3407"/>
      <c r="B30" s="3048"/>
      <c r="C30" s="155"/>
      <c r="D30" s="155"/>
      <c r="E30" s="155"/>
      <c r="F30" s="155"/>
      <c r="G30" s="155"/>
      <c r="H30" s="155"/>
      <c r="I30" s="155"/>
      <c r="J30" s="155"/>
      <c r="K30" s="155"/>
      <c r="L30" s="155"/>
      <c r="M30" s="156"/>
    </row>
    <row r="31" spans="1:15">
      <c r="A31" s="3407"/>
      <c r="B31" s="3046" t="s">
        <v>53</v>
      </c>
      <c r="C31" s="100"/>
      <c r="D31" s="100"/>
      <c r="E31" s="100"/>
      <c r="F31" s="100"/>
      <c r="G31" s="100"/>
      <c r="H31" s="100"/>
      <c r="I31" s="100"/>
      <c r="J31" s="100"/>
      <c r="K31" s="100"/>
      <c r="M31" s="14"/>
    </row>
    <row r="32" spans="1:15">
      <c r="A32" s="3407"/>
      <c r="B32" s="3047"/>
      <c r="C32" s="593" t="s">
        <v>54</v>
      </c>
      <c r="D32" s="271">
        <v>2018</v>
      </c>
      <c r="E32" s="101"/>
      <c r="F32" s="593" t="s">
        <v>55</v>
      </c>
      <c r="G32" s="271" t="s">
        <v>175</v>
      </c>
      <c r="H32" s="101"/>
      <c r="I32" s="165"/>
      <c r="J32" s="101"/>
      <c r="K32" s="101"/>
      <c r="M32" s="14"/>
    </row>
    <row r="33" spans="1:13">
      <c r="A33" s="3407"/>
      <c r="B33" s="3048"/>
      <c r="C33" s="155"/>
      <c r="D33" s="102"/>
      <c r="E33" s="103"/>
      <c r="F33" s="155"/>
      <c r="G33" s="103"/>
      <c r="H33" s="103"/>
      <c r="I33" s="169"/>
      <c r="J33" s="103"/>
      <c r="K33" s="103"/>
      <c r="L33" s="115"/>
      <c r="M33" s="143"/>
    </row>
    <row r="34" spans="1:13">
      <c r="A34" s="3407"/>
      <c r="B34" s="3046" t="s">
        <v>56</v>
      </c>
      <c r="C34" s="105"/>
      <c r="D34" s="105"/>
      <c r="E34" s="105"/>
      <c r="F34" s="105"/>
      <c r="G34" s="105"/>
      <c r="H34" s="105"/>
      <c r="I34" s="105"/>
      <c r="J34" s="105"/>
      <c r="K34" s="105"/>
      <c r="L34" s="105"/>
      <c r="M34" s="106"/>
    </row>
    <row r="35" spans="1:13">
      <c r="A35" s="3407"/>
      <c r="B35" s="3047"/>
      <c r="C35" s="107"/>
      <c r="D35" s="1983">
        <v>2018</v>
      </c>
      <c r="E35" s="1983"/>
      <c r="F35" s="1983">
        <v>2019</v>
      </c>
      <c r="G35" s="62"/>
      <c r="H35" s="1000">
        <v>2020</v>
      </c>
      <c r="I35" s="1000"/>
      <c r="J35" s="1000">
        <v>2021</v>
      </c>
      <c r="K35" s="62"/>
      <c r="L35" s="1983">
        <v>2022</v>
      </c>
      <c r="M35" s="63"/>
    </row>
    <row r="36" spans="1:13">
      <c r="A36" s="3407"/>
      <c r="B36" s="3047"/>
      <c r="C36" s="107"/>
      <c r="D36" s="274">
        <v>0.5</v>
      </c>
      <c r="E36" s="383"/>
      <c r="F36" s="274">
        <v>1</v>
      </c>
      <c r="G36" s="383"/>
      <c r="H36" s="274"/>
      <c r="I36" s="383"/>
      <c r="J36" s="274"/>
      <c r="K36" s="383"/>
      <c r="L36" s="274"/>
      <c r="M36" s="385"/>
    </row>
    <row r="37" spans="1:13">
      <c r="A37" s="3407"/>
      <c r="B37" s="3047"/>
      <c r="C37" s="107"/>
      <c r="D37" s="62">
        <v>2023</v>
      </c>
      <c r="E37" s="62"/>
      <c r="F37" s="62">
        <v>2024</v>
      </c>
      <c r="G37" s="62"/>
      <c r="H37" s="1000">
        <v>2025</v>
      </c>
      <c r="I37" s="1000"/>
      <c r="J37" s="1000">
        <v>2026</v>
      </c>
      <c r="K37" s="62"/>
      <c r="L37" s="62">
        <v>2027</v>
      </c>
      <c r="M37" s="25"/>
    </row>
    <row r="38" spans="1:13">
      <c r="A38" s="3407"/>
      <c r="B38" s="3047"/>
      <c r="C38" s="107"/>
      <c r="D38" s="274"/>
      <c r="E38" s="383"/>
      <c r="F38" s="274"/>
      <c r="G38" s="383"/>
      <c r="H38" s="274"/>
      <c r="I38" s="383"/>
      <c r="J38" s="274"/>
      <c r="K38" s="383"/>
      <c r="L38" s="274"/>
      <c r="M38" s="385"/>
    </row>
    <row r="39" spans="1:13">
      <c r="A39" s="3407"/>
      <c r="B39" s="3047"/>
      <c r="C39" s="107"/>
      <c r="D39" s="228">
        <v>2028</v>
      </c>
      <c r="E39" s="231"/>
      <c r="F39" s="1870" t="s">
        <v>68</v>
      </c>
      <c r="G39" s="1870"/>
      <c r="H39" s="1871" t="s">
        <v>69</v>
      </c>
      <c r="I39" s="1871"/>
      <c r="J39" s="1871" t="s">
        <v>70</v>
      </c>
      <c r="K39" s="1870"/>
      <c r="L39" s="1870" t="s">
        <v>71</v>
      </c>
      <c r="M39" s="1898"/>
    </row>
    <row r="40" spans="1:13">
      <c r="A40" s="3407"/>
      <c r="B40" s="3047"/>
      <c r="C40" s="107"/>
      <c r="D40" s="274"/>
      <c r="E40" s="383"/>
      <c r="F40" s="274"/>
      <c r="G40" s="383"/>
      <c r="H40" s="274"/>
      <c r="I40" s="383"/>
      <c r="J40" s="274"/>
      <c r="K40" s="383"/>
      <c r="L40" s="274"/>
      <c r="M40" s="385"/>
    </row>
    <row r="41" spans="1:13">
      <c r="A41" s="3407"/>
      <c r="B41" s="3047"/>
      <c r="C41" s="107"/>
      <c r="D41" s="1870" t="s">
        <v>71</v>
      </c>
      <c r="E41" s="237"/>
      <c r="F41" s="1996" t="s">
        <v>72</v>
      </c>
      <c r="G41" s="237"/>
      <c r="H41" s="1997"/>
      <c r="I41" s="1998"/>
      <c r="J41" s="1997"/>
      <c r="K41" s="1998"/>
      <c r="L41" s="1997"/>
      <c r="M41" s="1999"/>
    </row>
    <row r="42" spans="1:13" ht="16.5">
      <c r="A42" s="3407"/>
      <c r="B42" s="3047"/>
      <c r="C42" s="107"/>
      <c r="D42" s="234"/>
      <c r="E42" s="233"/>
      <c r="F42" s="3465">
        <v>1</v>
      </c>
      <c r="G42" s="3466"/>
      <c r="H42" s="3094"/>
      <c r="I42" s="3095"/>
      <c r="J42" s="2003"/>
      <c r="K42" s="231"/>
      <c r="L42" s="2003"/>
      <c r="M42" s="2004"/>
    </row>
    <row r="43" spans="1:13">
      <c r="A43" s="3407"/>
      <c r="B43" s="3047"/>
      <c r="C43" s="107"/>
      <c r="D43" s="109"/>
      <c r="E43" s="384"/>
      <c r="F43" s="109"/>
      <c r="G43" s="384"/>
      <c r="H43" s="177"/>
      <c r="I43" s="178"/>
      <c r="J43" s="177"/>
      <c r="K43" s="178"/>
      <c r="L43" s="177"/>
      <c r="M43" s="179"/>
    </row>
    <row r="44" spans="1:13" ht="18" customHeight="1">
      <c r="A44" s="3407"/>
      <c r="B44" s="3046" t="s">
        <v>73</v>
      </c>
      <c r="C44" s="158"/>
      <c r="D44" s="158"/>
      <c r="E44" s="158"/>
      <c r="F44" s="158"/>
      <c r="G44" s="158"/>
      <c r="H44" s="158"/>
      <c r="I44" s="158"/>
      <c r="J44" s="158"/>
      <c r="K44" s="158"/>
      <c r="M44" s="14"/>
    </row>
    <row r="45" spans="1:13" s="714" customFormat="1">
      <c r="A45" s="3407"/>
      <c r="B45" s="3047"/>
      <c r="C45" s="811"/>
      <c r="D45" s="812" t="s">
        <v>158</v>
      </c>
      <c r="E45" s="813" t="s">
        <v>75</v>
      </c>
      <c r="F45" s="2874" t="s">
        <v>76</v>
      </c>
      <c r="G45" s="2875"/>
      <c r="H45" s="2875"/>
      <c r="I45" s="2875"/>
      <c r="J45" s="2875"/>
      <c r="K45" s="755" t="s">
        <v>159</v>
      </c>
      <c r="L45" s="2867"/>
      <c r="M45" s="2868"/>
    </row>
    <row r="46" spans="1:13" s="714" customFormat="1">
      <c r="A46" s="3407"/>
      <c r="B46" s="3047"/>
      <c r="C46" s="811"/>
      <c r="D46" s="816"/>
      <c r="E46" s="758" t="s">
        <v>36</v>
      </c>
      <c r="F46" s="2874"/>
      <c r="G46" s="2875"/>
      <c r="H46" s="2875"/>
      <c r="I46" s="2875"/>
      <c r="J46" s="2875"/>
      <c r="K46" s="732"/>
      <c r="L46" s="2869"/>
      <c r="M46" s="2870"/>
    </row>
    <row r="47" spans="1:13">
      <c r="A47" s="3407"/>
      <c r="B47" s="3048"/>
      <c r="C47" s="115"/>
      <c r="D47" s="115"/>
      <c r="E47" s="115"/>
      <c r="F47" s="115"/>
      <c r="G47" s="115"/>
      <c r="H47" s="115"/>
      <c r="I47" s="115"/>
      <c r="J47" s="115"/>
      <c r="K47" s="115"/>
      <c r="M47" s="14"/>
    </row>
    <row r="48" spans="1:13" ht="90" customHeight="1">
      <c r="A48" s="3407"/>
      <c r="B48" s="251" t="s">
        <v>78</v>
      </c>
      <c r="C48" s="3065" t="s">
        <v>560</v>
      </c>
      <c r="D48" s="3066"/>
      <c r="E48" s="3066"/>
      <c r="F48" s="3066"/>
      <c r="G48" s="3066"/>
      <c r="H48" s="3066"/>
      <c r="I48" s="3066"/>
      <c r="J48" s="3066"/>
      <c r="K48" s="3066"/>
      <c r="L48" s="3066"/>
      <c r="M48" s="3067"/>
    </row>
    <row r="49" spans="1:13" ht="22.5" customHeight="1">
      <c r="A49" s="3407"/>
      <c r="B49" s="251" t="s">
        <v>79</v>
      </c>
      <c r="C49" s="3065" t="s">
        <v>559</v>
      </c>
      <c r="D49" s="3066"/>
      <c r="E49" s="3066"/>
      <c r="F49" s="3066"/>
      <c r="G49" s="3066"/>
      <c r="H49" s="3066"/>
      <c r="I49" s="3066"/>
      <c r="J49" s="3066"/>
      <c r="K49" s="3066"/>
      <c r="L49" s="3066"/>
      <c r="M49" s="3067"/>
    </row>
    <row r="50" spans="1:13" ht="22.5" customHeight="1">
      <c r="A50" s="3407"/>
      <c r="B50" s="251" t="s">
        <v>80</v>
      </c>
      <c r="C50" s="3065">
        <v>15</v>
      </c>
      <c r="D50" s="3066"/>
      <c r="E50" s="3066"/>
      <c r="F50" s="3066"/>
      <c r="G50" s="3066"/>
      <c r="H50" s="3066"/>
      <c r="I50" s="3066"/>
      <c r="J50" s="3066"/>
      <c r="K50" s="3066"/>
      <c r="L50" s="3066"/>
      <c r="M50" s="3067"/>
    </row>
    <row r="51" spans="1:13" ht="22.5" customHeight="1">
      <c r="A51" s="3407"/>
      <c r="B51" s="251" t="s">
        <v>81</v>
      </c>
      <c r="C51" s="3065" t="s">
        <v>195</v>
      </c>
      <c r="D51" s="3066"/>
      <c r="E51" s="3066"/>
      <c r="F51" s="3066"/>
      <c r="G51" s="3066"/>
      <c r="H51" s="3066"/>
      <c r="I51" s="3066"/>
      <c r="J51" s="3066"/>
      <c r="K51" s="3066"/>
      <c r="L51" s="3066"/>
      <c r="M51" s="3067"/>
    </row>
    <row r="52" spans="1:13" ht="22.5" customHeight="1">
      <c r="A52" s="3166" t="s">
        <v>82</v>
      </c>
      <c r="B52" s="119" t="s">
        <v>83</v>
      </c>
      <c r="C52" s="3055" t="s">
        <v>561</v>
      </c>
      <c r="D52" s="3055"/>
      <c r="E52" s="3055"/>
      <c r="F52" s="3055"/>
      <c r="G52" s="3055"/>
      <c r="H52" s="3055"/>
      <c r="I52" s="3055"/>
      <c r="J52" s="3055"/>
      <c r="K52" s="3055"/>
      <c r="L52" s="3055"/>
      <c r="M52" s="3056"/>
    </row>
    <row r="53" spans="1:13" ht="22.5" customHeight="1">
      <c r="A53" s="3143"/>
      <c r="B53" s="119" t="s">
        <v>85</v>
      </c>
      <c r="C53" s="3055" t="s">
        <v>559</v>
      </c>
      <c r="D53" s="3055"/>
      <c r="E53" s="3055"/>
      <c r="F53" s="3055"/>
      <c r="G53" s="3055"/>
      <c r="H53" s="3055"/>
      <c r="I53" s="3055"/>
      <c r="J53" s="3055"/>
      <c r="K53" s="3055"/>
      <c r="L53" s="3055"/>
      <c r="M53" s="3056"/>
    </row>
    <row r="54" spans="1:13" ht="22.5" customHeight="1">
      <c r="A54" s="3143"/>
      <c r="B54" s="119" t="s">
        <v>87</v>
      </c>
      <c r="C54" s="3055" t="s">
        <v>227</v>
      </c>
      <c r="D54" s="3055"/>
      <c r="E54" s="3055"/>
      <c r="F54" s="3055"/>
      <c r="G54" s="3055"/>
      <c r="H54" s="3055"/>
      <c r="I54" s="3055"/>
      <c r="J54" s="3055"/>
      <c r="K54" s="3055"/>
      <c r="L54" s="3055"/>
      <c r="M54" s="3056"/>
    </row>
    <row r="55" spans="1:13" ht="22.5" customHeight="1">
      <c r="A55" s="3143"/>
      <c r="B55" s="122" t="s">
        <v>89</v>
      </c>
      <c r="C55" s="3055" t="s">
        <v>559</v>
      </c>
      <c r="D55" s="3055"/>
      <c r="E55" s="3055"/>
      <c r="F55" s="3055"/>
      <c r="G55" s="3055"/>
      <c r="H55" s="3055"/>
      <c r="I55" s="3055"/>
      <c r="J55" s="3055"/>
      <c r="K55" s="3055"/>
      <c r="L55" s="3055"/>
      <c r="M55" s="3056"/>
    </row>
    <row r="56" spans="1:13" ht="22.5" customHeight="1">
      <c r="A56" s="3143"/>
      <c r="B56" s="119" t="s">
        <v>91</v>
      </c>
      <c r="C56" s="3055" t="s">
        <v>562</v>
      </c>
      <c r="D56" s="3055"/>
      <c r="E56" s="3055"/>
      <c r="F56" s="3055"/>
      <c r="G56" s="3055"/>
      <c r="H56" s="3055"/>
      <c r="I56" s="3055"/>
      <c r="J56" s="3055"/>
      <c r="K56" s="3055"/>
      <c r="L56" s="3055"/>
      <c r="M56" s="3056"/>
    </row>
    <row r="57" spans="1:13" ht="22.5" customHeight="1" thickBot="1">
      <c r="A57" s="3144"/>
      <c r="B57" s="119" t="s">
        <v>93</v>
      </c>
      <c r="C57" s="3055" t="s">
        <v>563</v>
      </c>
      <c r="D57" s="3055"/>
      <c r="E57" s="3055"/>
      <c r="F57" s="3055"/>
      <c r="G57" s="3055"/>
      <c r="H57" s="3055"/>
      <c r="I57" s="3055"/>
      <c r="J57" s="3055"/>
      <c r="K57" s="3055"/>
      <c r="L57" s="3055"/>
      <c r="M57" s="3056"/>
    </row>
    <row r="58" spans="1:13" ht="22.5" customHeight="1">
      <c r="A58" s="3166" t="s">
        <v>95</v>
      </c>
      <c r="B58" s="123" t="s">
        <v>96</v>
      </c>
      <c r="C58" s="3054" t="s">
        <v>564</v>
      </c>
      <c r="D58" s="3055"/>
      <c r="E58" s="3055"/>
      <c r="F58" s="3055"/>
      <c r="G58" s="3055"/>
      <c r="H58" s="3055"/>
      <c r="I58" s="3055"/>
      <c r="J58" s="3055"/>
      <c r="K58" s="3055"/>
      <c r="L58" s="3055"/>
      <c r="M58" s="3056"/>
    </row>
    <row r="59" spans="1:13" ht="22.5" customHeight="1">
      <c r="A59" s="3143"/>
      <c r="B59" s="123" t="s">
        <v>98</v>
      </c>
      <c r="C59" s="3054" t="s">
        <v>127</v>
      </c>
      <c r="D59" s="3055"/>
      <c r="E59" s="3055"/>
      <c r="F59" s="3055"/>
      <c r="G59" s="3055"/>
      <c r="H59" s="3055"/>
      <c r="I59" s="3055"/>
      <c r="J59" s="3055"/>
      <c r="K59" s="3055"/>
      <c r="L59" s="3055"/>
      <c r="M59" s="3056"/>
    </row>
    <row r="60" spans="1:13" ht="22.5" customHeight="1" thickBot="1">
      <c r="A60" s="3143"/>
      <c r="B60" s="124" t="s">
        <v>12</v>
      </c>
      <c r="C60" s="3065" t="s">
        <v>107</v>
      </c>
      <c r="D60" s="3066"/>
      <c r="E60" s="3066"/>
      <c r="F60" s="3066"/>
      <c r="G60" s="3066"/>
      <c r="H60" s="3066"/>
      <c r="I60" s="3066"/>
      <c r="J60" s="3066"/>
      <c r="K60" s="3066"/>
      <c r="L60" s="3066"/>
      <c r="M60" s="3067"/>
    </row>
    <row r="61" spans="1:13" ht="180" customHeight="1" thickBot="1">
      <c r="A61" s="2139" t="s">
        <v>100</v>
      </c>
      <c r="B61" s="126"/>
      <c r="C61" s="3431" t="s">
        <v>1833</v>
      </c>
      <c r="D61" s="3089"/>
      <c r="E61" s="3089"/>
      <c r="F61" s="3089"/>
      <c r="G61" s="3089"/>
      <c r="H61" s="3089"/>
      <c r="I61" s="3089"/>
      <c r="J61" s="3089"/>
      <c r="K61" s="3089"/>
      <c r="L61" s="3089"/>
      <c r="M61" s="3090"/>
    </row>
  </sheetData>
  <mergeCells count="47">
    <mergeCell ref="A58:A60"/>
    <mergeCell ref="C58:M58"/>
    <mergeCell ref="C59:M59"/>
    <mergeCell ref="C60:M60"/>
    <mergeCell ref="A52:A57"/>
    <mergeCell ref="C61:M61"/>
    <mergeCell ref="C48:M48"/>
    <mergeCell ref="C49:M49"/>
    <mergeCell ref="C50:M50"/>
    <mergeCell ref="C51:M51"/>
    <mergeCell ref="C52:M52"/>
    <mergeCell ref="C53:M53"/>
    <mergeCell ref="C54:M54"/>
    <mergeCell ref="C55:M55"/>
    <mergeCell ref="C56:M56"/>
    <mergeCell ref="C57:M57"/>
    <mergeCell ref="A2:A14"/>
    <mergeCell ref="C2:M2"/>
    <mergeCell ref="C3:M3"/>
    <mergeCell ref="B8:B10"/>
    <mergeCell ref="C9:D9"/>
    <mergeCell ref="F9:G9"/>
    <mergeCell ref="F4:G4"/>
    <mergeCell ref="C11:M11"/>
    <mergeCell ref="C14:D14"/>
    <mergeCell ref="F14:M14"/>
    <mergeCell ref="I9:J9"/>
    <mergeCell ref="C10:D10"/>
    <mergeCell ref="F10:G10"/>
    <mergeCell ref="I10:J10"/>
    <mergeCell ref="C12:M12"/>
    <mergeCell ref="C13:M13"/>
    <mergeCell ref="B28:B30"/>
    <mergeCell ref="A15:A51"/>
    <mergeCell ref="C16:M16"/>
    <mergeCell ref="B17:B23"/>
    <mergeCell ref="B24:B27"/>
    <mergeCell ref="J29:L29"/>
    <mergeCell ref="B31:B33"/>
    <mergeCell ref="B34:B43"/>
    <mergeCell ref="F42:G42"/>
    <mergeCell ref="H42:I42"/>
    <mergeCell ref="B44:B47"/>
    <mergeCell ref="F45:F46"/>
    <mergeCell ref="G45:J46"/>
    <mergeCell ref="L45:M46"/>
    <mergeCell ref="C15:M15"/>
  </mergeCells>
  <dataValidations count="7">
    <dataValidation allowBlank="1" sqref="C58:M59 C60" xr:uid="{00000000-0002-0000-2900-000000000000}"/>
    <dataValidation allowBlank="1" showInputMessage="1" showErrorMessage="1" prompt="Seleccione de la lista desplegable" sqref="B4 B7 H7" xr:uid="{00000000-0002-0000-2900-000001000000}"/>
    <dataValidation allowBlank="1" showInputMessage="1" showErrorMessage="1" prompt="Incluir una ficha por cada indicador, ya sea de producto o de resultado" sqref="B1" xr:uid="{00000000-0002-0000-2900-000002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900-000003000000}"/>
    <dataValidation allowBlank="1" showInputMessage="1" showErrorMessage="1" prompt="Identifique el ODS a que le apunta el indicador de producto. Seleccione de la lista desplegable._x000a_" sqref="B14" xr:uid="{00000000-0002-0000-2900-000004000000}"/>
    <dataValidation allowBlank="1" showInputMessage="1" showErrorMessage="1" prompt="Identifique la meta ODS a que le apunta el indicador de producto. Seleccione de la lista desplegable." sqref="E14" xr:uid="{00000000-0002-0000-29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2900-000006000000}"/>
  </dataValidation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900-000007000000}">
          <x14:formula1>
            <xm:f>Desplegables!$B$45:$B$46</xm:f>
          </x14:formula1>
          <xm:sqref>C4</xm:sqref>
        </x14:dataValidation>
        <x14:dataValidation type="list" allowBlank="1" showInputMessage="1" showErrorMessage="1" xr:uid="{00000000-0002-0000-2900-000008000000}">
          <x14:formula1>
            <xm:f>Desplegables!$L$24:$L$39</xm:f>
          </x14:formula1>
          <xm:sqref>C14:D14</xm:sqref>
        </x14:dataValidation>
        <x14:dataValidation type="list" allowBlank="1" showInputMessage="1" showErrorMessage="1" xr:uid="{00000000-0002-0000-2900-000009000000}">
          <x14:formula1>
            <xm:f>Desplegables!$B$50:$B$52</xm:f>
          </x14:formula1>
          <xm:sqref>G45:J46</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FFFF"/>
  </sheetPr>
  <dimension ref="A1:M62"/>
  <sheetViews>
    <sheetView showGridLines="0" workbookViewId="0">
      <selection activeCell="B2" sqref="B2"/>
    </sheetView>
  </sheetViews>
  <sheetFormatPr baseColWidth="10" defaultColWidth="11.42578125" defaultRowHeight="15.75"/>
  <cols>
    <col min="1" max="1" width="21.42578125" style="598" customWidth="1"/>
    <col min="2" max="2" width="35.7109375" style="704" customWidth="1"/>
    <col min="3" max="13" width="14.28515625" style="598" customWidth="1"/>
    <col min="14" max="16384" width="11.42578125" style="598"/>
  </cols>
  <sheetData>
    <row r="1" spans="1:13" ht="22.5" customHeight="1" thickBot="1">
      <c r="A1" s="595"/>
      <c r="B1" s="66" t="s">
        <v>680</v>
      </c>
      <c r="C1" s="596"/>
      <c r="D1" s="596"/>
      <c r="E1" s="596"/>
      <c r="F1" s="596"/>
      <c r="G1" s="596"/>
      <c r="H1" s="596"/>
      <c r="I1" s="596"/>
      <c r="J1" s="596"/>
      <c r="K1" s="596"/>
      <c r="L1" s="596"/>
      <c r="M1" s="597"/>
    </row>
    <row r="2" spans="1:13" ht="31.5" customHeight="1">
      <c r="A2" s="3702" t="s">
        <v>0</v>
      </c>
      <c r="B2" s="599" t="s">
        <v>1</v>
      </c>
      <c r="C2" s="3704" t="s">
        <v>566</v>
      </c>
      <c r="D2" s="3705"/>
      <c r="E2" s="3705"/>
      <c r="F2" s="3705"/>
      <c r="G2" s="3705"/>
      <c r="H2" s="3705"/>
      <c r="I2" s="3705"/>
      <c r="J2" s="3705"/>
      <c r="K2" s="3705"/>
      <c r="L2" s="3705"/>
      <c r="M2" s="3706"/>
    </row>
    <row r="3" spans="1:13" ht="31.5">
      <c r="A3" s="3703"/>
      <c r="B3" s="600" t="s">
        <v>3</v>
      </c>
      <c r="C3" s="3707" t="s">
        <v>232</v>
      </c>
      <c r="D3" s="3708"/>
      <c r="E3" s="3708"/>
      <c r="F3" s="3708"/>
      <c r="G3" s="3708"/>
      <c r="H3" s="3708"/>
      <c r="I3" s="3708"/>
      <c r="J3" s="3708"/>
      <c r="K3" s="3708"/>
      <c r="L3" s="3708"/>
      <c r="M3" s="3709"/>
    </row>
    <row r="4" spans="1:13" ht="27" customHeight="1">
      <c r="A4" s="3703"/>
      <c r="B4" s="601" t="s">
        <v>131</v>
      </c>
      <c r="C4" s="602" t="s">
        <v>75</v>
      </c>
      <c r="D4" s="603"/>
      <c r="E4" s="604"/>
      <c r="F4" s="3710" t="s">
        <v>132</v>
      </c>
      <c r="G4" s="3711"/>
      <c r="H4" s="700"/>
      <c r="I4" s="605"/>
      <c r="J4" s="605"/>
      <c r="K4" s="605"/>
      <c r="L4" s="605"/>
      <c r="M4" s="606"/>
    </row>
    <row r="5" spans="1:13" ht="27" customHeight="1">
      <c r="A5" s="3703"/>
      <c r="B5" s="601" t="s">
        <v>7</v>
      </c>
      <c r="C5" s="602"/>
      <c r="D5" s="605"/>
      <c r="E5" s="605"/>
      <c r="F5" s="605"/>
      <c r="G5" s="605"/>
      <c r="H5" s="605"/>
      <c r="I5" s="605"/>
      <c r="J5" s="605"/>
      <c r="K5" s="605"/>
      <c r="L5" s="605"/>
      <c r="M5" s="606"/>
    </row>
    <row r="6" spans="1:13">
      <c r="A6" s="3703"/>
      <c r="B6" s="601" t="s">
        <v>9</v>
      </c>
      <c r="C6" s="602"/>
      <c r="D6" s="605"/>
      <c r="E6" s="605"/>
      <c r="F6" s="605"/>
      <c r="G6" s="605"/>
      <c r="H6" s="605"/>
      <c r="I6" s="605"/>
      <c r="J6" s="605"/>
      <c r="K6" s="605"/>
      <c r="L6" s="605"/>
      <c r="M6" s="606"/>
    </row>
    <row r="7" spans="1:13">
      <c r="A7" s="3703"/>
      <c r="B7" s="600" t="s">
        <v>11</v>
      </c>
      <c r="C7" s="3712"/>
      <c r="D7" s="3713"/>
      <c r="E7" s="607"/>
      <c r="F7" s="607"/>
      <c r="G7" s="608"/>
      <c r="H7" s="609" t="s">
        <v>12</v>
      </c>
      <c r="I7" s="3714"/>
      <c r="J7" s="3713"/>
      <c r="K7" s="3713"/>
      <c r="L7" s="3713"/>
      <c r="M7" s="3715"/>
    </row>
    <row r="8" spans="1:13">
      <c r="A8" s="3703"/>
      <c r="B8" s="3716" t="s">
        <v>13</v>
      </c>
      <c r="C8" s="611"/>
      <c r="D8" s="612"/>
      <c r="E8" s="612"/>
      <c r="F8" s="612"/>
      <c r="G8" s="612"/>
      <c r="H8" s="612"/>
      <c r="I8" s="612"/>
      <c r="J8" s="612"/>
      <c r="K8" s="612"/>
      <c r="L8" s="613"/>
      <c r="M8" s="614"/>
    </row>
    <row r="9" spans="1:13">
      <c r="A9" s="3703"/>
      <c r="B9" s="3717"/>
      <c r="C9" s="3719" t="s">
        <v>233</v>
      </c>
      <c r="D9" s="3518"/>
      <c r="E9" s="615"/>
      <c r="F9" s="3518"/>
      <c r="G9" s="3518"/>
      <c r="H9" s="615"/>
      <c r="I9" s="3518"/>
      <c r="J9" s="3518"/>
      <c r="K9" s="615"/>
      <c r="L9" s="616"/>
      <c r="M9" s="617"/>
    </row>
    <row r="10" spans="1:13">
      <c r="A10" s="3703"/>
      <c r="B10" s="3718"/>
      <c r="C10" s="3719" t="s">
        <v>17</v>
      </c>
      <c r="D10" s="3518"/>
      <c r="E10" s="618"/>
      <c r="F10" s="3518" t="s">
        <v>17</v>
      </c>
      <c r="G10" s="3518"/>
      <c r="H10" s="618"/>
      <c r="I10" s="3518" t="s">
        <v>17</v>
      </c>
      <c r="J10" s="3518"/>
      <c r="K10" s="618"/>
      <c r="L10" s="619"/>
      <c r="M10" s="620"/>
    </row>
    <row r="11" spans="1:13" ht="141" customHeight="1">
      <c r="A11" s="3703"/>
      <c r="B11" s="600" t="s">
        <v>136</v>
      </c>
      <c r="C11" s="3720" t="s">
        <v>567</v>
      </c>
      <c r="D11" s="3721"/>
      <c r="E11" s="3721"/>
      <c r="F11" s="3721"/>
      <c r="G11" s="3721"/>
      <c r="H11" s="3721"/>
      <c r="I11" s="3721"/>
      <c r="J11" s="3721"/>
      <c r="K11" s="3721"/>
      <c r="L11" s="3721"/>
      <c r="M11" s="3722"/>
    </row>
    <row r="12" spans="1:13" ht="97.5" customHeight="1">
      <c r="A12" s="3703"/>
      <c r="B12" s="600" t="s">
        <v>18</v>
      </c>
      <c r="C12" s="3723" t="s">
        <v>568</v>
      </c>
      <c r="D12" s="3724"/>
      <c r="E12" s="3724"/>
      <c r="F12" s="3724"/>
      <c r="G12" s="3724"/>
      <c r="H12" s="3724"/>
      <c r="I12" s="3724"/>
      <c r="J12" s="3724"/>
      <c r="K12" s="3724"/>
      <c r="L12" s="3724"/>
      <c r="M12" s="3724"/>
    </row>
    <row r="13" spans="1:13" ht="47.25">
      <c r="A13" s="3703"/>
      <c r="B13" s="600" t="s">
        <v>19</v>
      </c>
      <c r="C13" s="3699" t="s">
        <v>569</v>
      </c>
      <c r="D13" s="3700"/>
      <c r="E13" s="3700"/>
      <c r="F13" s="3700"/>
      <c r="G13" s="3700"/>
      <c r="H13" s="3700"/>
      <c r="I13" s="3700"/>
      <c r="J13" s="3700"/>
      <c r="K13" s="3700"/>
      <c r="L13" s="3700"/>
      <c r="M13" s="3701"/>
    </row>
    <row r="14" spans="1:13" ht="15.75" customHeight="1">
      <c r="A14" s="3703"/>
      <c r="B14" s="3716" t="s">
        <v>140</v>
      </c>
      <c r="C14" s="3725" t="s">
        <v>219</v>
      </c>
      <c r="D14" s="3726"/>
      <c r="E14" s="621" t="s">
        <v>142</v>
      </c>
      <c r="F14" s="3727" t="s">
        <v>237</v>
      </c>
      <c r="G14" s="3726"/>
      <c r="H14" s="3726"/>
      <c r="I14" s="3726"/>
      <c r="J14" s="3726"/>
      <c r="K14" s="3726"/>
      <c r="L14" s="3726"/>
      <c r="M14" s="3728"/>
    </row>
    <row r="15" spans="1:13">
      <c r="A15" s="3703"/>
      <c r="B15" s="3717"/>
      <c r="C15" s="3725"/>
      <c r="D15" s="3726"/>
      <c r="E15" s="3726"/>
      <c r="F15" s="3726"/>
      <c r="G15" s="3726"/>
      <c r="H15" s="3726"/>
      <c r="I15" s="3726"/>
      <c r="J15" s="3726"/>
      <c r="K15" s="3726"/>
      <c r="L15" s="3726"/>
      <c r="M15" s="3728"/>
    </row>
    <row r="16" spans="1:13">
      <c r="A16" s="3729" t="s">
        <v>22</v>
      </c>
      <c r="B16" s="600" t="s">
        <v>144</v>
      </c>
      <c r="C16" s="3699" t="s">
        <v>570</v>
      </c>
      <c r="D16" s="3700"/>
      <c r="E16" s="3700"/>
      <c r="F16" s="3700"/>
      <c r="G16" s="3700"/>
      <c r="H16" s="3700"/>
      <c r="I16" s="3700"/>
      <c r="J16" s="3700"/>
      <c r="K16" s="3700"/>
      <c r="L16" s="3700"/>
      <c r="M16" s="3701"/>
    </row>
    <row r="17" spans="1:13">
      <c r="A17" s="3730"/>
      <c r="B17" s="600" t="s">
        <v>110</v>
      </c>
      <c r="C17" s="3725" t="s">
        <v>571</v>
      </c>
      <c r="D17" s="3726"/>
      <c r="E17" s="3726"/>
      <c r="F17" s="3726"/>
      <c r="G17" s="3726"/>
      <c r="H17" s="3726"/>
      <c r="I17" s="3726"/>
      <c r="J17" s="3726"/>
      <c r="K17" s="3726"/>
      <c r="L17" s="3726"/>
      <c r="M17" s="3728"/>
    </row>
    <row r="18" spans="1:13" ht="8.25" customHeight="1">
      <c r="A18" s="3730"/>
      <c r="B18" s="3716" t="s">
        <v>26</v>
      </c>
      <c r="C18" s="622"/>
      <c r="D18" s="623"/>
      <c r="E18" s="623"/>
      <c r="F18" s="623"/>
      <c r="G18" s="623"/>
      <c r="H18" s="623"/>
      <c r="I18" s="623"/>
      <c r="J18" s="623"/>
      <c r="K18" s="623"/>
      <c r="L18" s="623"/>
      <c r="M18" s="624"/>
    </row>
    <row r="19" spans="1:13" ht="9" customHeight="1">
      <c r="A19" s="3730"/>
      <c r="B19" s="3717"/>
      <c r="C19" s="625"/>
      <c r="D19" s="626"/>
      <c r="E19" s="627"/>
      <c r="F19" s="626"/>
      <c r="G19" s="627"/>
      <c r="H19" s="626"/>
      <c r="I19" s="627"/>
      <c r="J19" s="626"/>
      <c r="K19" s="627"/>
      <c r="L19" s="627"/>
      <c r="M19" s="628"/>
    </row>
    <row r="20" spans="1:13">
      <c r="A20" s="3730"/>
      <c r="B20" s="3717"/>
      <c r="C20" s="629" t="s">
        <v>27</v>
      </c>
      <c r="D20" s="630"/>
      <c r="E20" s="631" t="s">
        <v>28</v>
      </c>
      <c r="F20" s="630"/>
      <c r="G20" s="631" t="s">
        <v>29</v>
      </c>
      <c r="H20" s="630"/>
      <c r="I20" s="631" t="s">
        <v>30</v>
      </c>
      <c r="J20" s="632"/>
      <c r="K20" s="631"/>
      <c r="L20" s="631"/>
      <c r="M20" s="633"/>
    </row>
    <row r="21" spans="1:13">
      <c r="A21" s="3730"/>
      <c r="B21" s="3717"/>
      <c r="C21" s="629" t="s">
        <v>32</v>
      </c>
      <c r="D21" s="634"/>
      <c r="E21" s="631" t="s">
        <v>33</v>
      </c>
      <c r="F21" s="635"/>
      <c r="G21" s="631" t="s">
        <v>34</v>
      </c>
      <c r="H21" s="635"/>
      <c r="I21" s="631"/>
      <c r="J21" s="636"/>
      <c r="K21" s="631"/>
      <c r="L21" s="631"/>
      <c r="M21" s="633"/>
    </row>
    <row r="22" spans="1:13">
      <c r="A22" s="3730"/>
      <c r="B22" s="3717"/>
      <c r="C22" s="629" t="s">
        <v>147</v>
      </c>
      <c r="D22" s="634"/>
      <c r="E22" s="631" t="s">
        <v>148</v>
      </c>
      <c r="F22" s="634"/>
      <c r="G22" s="631"/>
      <c r="H22" s="636"/>
      <c r="I22" s="631"/>
      <c r="J22" s="636"/>
      <c r="K22" s="631"/>
      <c r="L22" s="631"/>
      <c r="M22" s="633"/>
    </row>
    <row r="23" spans="1:13">
      <c r="A23" s="3730"/>
      <c r="B23" s="3717"/>
      <c r="C23" s="629" t="s">
        <v>38</v>
      </c>
      <c r="D23" s="635" t="s">
        <v>77</v>
      </c>
      <c r="E23" s="631" t="s">
        <v>39</v>
      </c>
      <c r="F23" s="637"/>
      <c r="G23" s="637"/>
      <c r="H23" s="637"/>
      <c r="I23" s="637"/>
      <c r="J23" s="637"/>
      <c r="K23" s="637"/>
      <c r="L23" s="637"/>
      <c r="M23" s="638"/>
    </row>
    <row r="24" spans="1:13" ht="9.75" customHeight="1">
      <c r="A24" s="3730"/>
      <c r="B24" s="3718"/>
      <c r="C24" s="639"/>
      <c r="D24" s="640"/>
      <c r="E24" s="640"/>
      <c r="F24" s="640"/>
      <c r="G24" s="640"/>
      <c r="H24" s="640"/>
      <c r="I24" s="640"/>
      <c r="J24" s="640"/>
      <c r="K24" s="640"/>
      <c r="L24" s="640"/>
      <c r="M24" s="641"/>
    </row>
    <row r="25" spans="1:13">
      <c r="A25" s="3730"/>
      <c r="B25" s="3716" t="s">
        <v>40</v>
      </c>
      <c r="C25" s="642"/>
      <c r="D25" s="643"/>
      <c r="E25" s="643"/>
      <c r="F25" s="643"/>
      <c r="G25" s="643"/>
      <c r="H25" s="643"/>
      <c r="I25" s="643"/>
      <c r="J25" s="643"/>
      <c r="K25" s="643"/>
      <c r="L25" s="613"/>
      <c r="M25" s="614"/>
    </row>
    <row r="26" spans="1:13">
      <c r="A26" s="3730"/>
      <c r="B26" s="3717"/>
      <c r="C26" s="629" t="s">
        <v>41</v>
      </c>
      <c r="D26" s="635"/>
      <c r="E26" s="644"/>
      <c r="F26" s="631" t="s">
        <v>42</v>
      </c>
      <c r="G26" s="634"/>
      <c r="H26" s="644"/>
      <c r="I26" s="631" t="s">
        <v>43</v>
      </c>
      <c r="J26" s="634" t="s">
        <v>77</v>
      </c>
      <c r="K26" s="644"/>
      <c r="L26" s="616"/>
      <c r="M26" s="617"/>
    </row>
    <row r="27" spans="1:13">
      <c r="A27" s="3730"/>
      <c r="B27" s="3717"/>
      <c r="C27" s="629" t="s">
        <v>44</v>
      </c>
      <c r="D27" s="645"/>
      <c r="E27" s="616"/>
      <c r="F27" s="631" t="s">
        <v>45</v>
      </c>
      <c r="G27" s="635"/>
      <c r="H27" s="616"/>
      <c r="I27" s="646"/>
      <c r="J27" s="616"/>
      <c r="K27" s="615"/>
      <c r="L27" s="616"/>
      <c r="M27" s="617"/>
    </row>
    <row r="28" spans="1:13">
      <c r="A28" s="3730"/>
      <c r="B28" s="3718"/>
      <c r="C28" s="647"/>
      <c r="D28" s="648"/>
      <c r="E28" s="648"/>
      <c r="F28" s="648"/>
      <c r="G28" s="648"/>
      <c r="H28" s="648"/>
      <c r="I28" s="648"/>
      <c r="J28" s="648"/>
      <c r="K28" s="648"/>
      <c r="L28" s="619"/>
      <c r="M28" s="620"/>
    </row>
    <row r="29" spans="1:13">
      <c r="A29" s="3730"/>
      <c r="B29" s="649" t="s">
        <v>46</v>
      </c>
      <c r="C29" s="650"/>
      <c r="D29" s="651"/>
      <c r="E29" s="651"/>
      <c r="F29" s="651"/>
      <c r="G29" s="651"/>
      <c r="H29" s="651"/>
      <c r="I29" s="651"/>
      <c r="J29" s="651"/>
      <c r="K29" s="651"/>
      <c r="L29" s="651"/>
      <c r="M29" s="652"/>
    </row>
    <row r="30" spans="1:13" ht="18" customHeight="1">
      <c r="A30" s="3730"/>
      <c r="B30" s="649"/>
      <c r="C30" s="653" t="s">
        <v>47</v>
      </c>
      <c r="D30" s="654">
        <v>16</v>
      </c>
      <c r="E30" s="644"/>
      <c r="F30" s="655" t="s">
        <v>48</v>
      </c>
      <c r="G30" s="635">
        <v>2017</v>
      </c>
      <c r="H30" s="644"/>
      <c r="I30" s="655" t="s">
        <v>50</v>
      </c>
      <c r="J30" s="3727" t="s">
        <v>195</v>
      </c>
      <c r="K30" s="3726"/>
      <c r="L30" s="3731"/>
      <c r="M30" s="656"/>
    </row>
    <row r="31" spans="1:13">
      <c r="A31" s="3730"/>
      <c r="B31" s="601"/>
      <c r="C31" s="639"/>
      <c r="D31" s="640"/>
      <c r="E31" s="640"/>
      <c r="F31" s="640"/>
      <c r="G31" s="640"/>
      <c r="H31" s="640"/>
      <c r="I31" s="640"/>
      <c r="J31" s="640"/>
      <c r="K31" s="640"/>
      <c r="L31" s="640"/>
      <c r="M31" s="641"/>
    </row>
    <row r="32" spans="1:13">
      <c r="A32" s="3730"/>
      <c r="B32" s="3716" t="s">
        <v>53</v>
      </c>
      <c r="C32" s="657"/>
      <c r="D32" s="658"/>
      <c r="E32" s="658"/>
      <c r="F32" s="658"/>
      <c r="G32" s="658"/>
      <c r="H32" s="658"/>
      <c r="I32" s="658"/>
      <c r="J32" s="658"/>
      <c r="K32" s="658"/>
      <c r="L32" s="613"/>
      <c r="M32" s="614"/>
    </row>
    <row r="33" spans="1:13">
      <c r="A33" s="3730"/>
      <c r="B33" s="3717"/>
      <c r="C33" s="659" t="s">
        <v>54</v>
      </c>
      <c r="D33" s="660">
        <v>2018</v>
      </c>
      <c r="E33" s="661"/>
      <c r="F33" s="644" t="s">
        <v>55</v>
      </c>
      <c r="G33" s="662" t="s">
        <v>152</v>
      </c>
      <c r="H33" s="661"/>
      <c r="I33" s="655"/>
      <c r="J33" s="661"/>
      <c r="K33" s="661"/>
      <c r="L33" s="616"/>
      <c r="M33" s="617"/>
    </row>
    <row r="34" spans="1:13">
      <c r="A34" s="3730"/>
      <c r="B34" s="3718"/>
      <c r="C34" s="639"/>
      <c r="D34" s="663"/>
      <c r="E34" s="664"/>
      <c r="F34" s="640"/>
      <c r="G34" s="664"/>
      <c r="H34" s="664"/>
      <c r="I34" s="665"/>
      <c r="J34" s="664"/>
      <c r="K34" s="664"/>
      <c r="L34" s="619"/>
      <c r="M34" s="620"/>
    </row>
    <row r="35" spans="1:13">
      <c r="A35" s="3730"/>
      <c r="B35" s="3716" t="s">
        <v>56</v>
      </c>
      <c r="C35" s="666"/>
      <c r="D35" s="667"/>
      <c r="E35" s="667"/>
      <c r="F35" s="667"/>
      <c r="G35" s="667"/>
      <c r="H35" s="667"/>
      <c r="I35" s="667"/>
      <c r="J35" s="667"/>
      <c r="K35" s="667"/>
      <c r="L35" s="667"/>
      <c r="M35" s="668"/>
    </row>
    <row r="36" spans="1:13">
      <c r="A36" s="3730"/>
      <c r="B36" s="3717"/>
      <c r="C36" s="669"/>
      <c r="D36" s="670" t="s">
        <v>153</v>
      </c>
      <c r="E36" s="670"/>
      <c r="F36" s="670" t="s">
        <v>154</v>
      </c>
      <c r="G36" s="670"/>
      <c r="H36" s="671" t="s">
        <v>155</v>
      </c>
      <c r="I36" s="671"/>
      <c r="J36" s="671" t="s">
        <v>156</v>
      </c>
      <c r="K36" s="670"/>
      <c r="L36" s="670" t="s">
        <v>157</v>
      </c>
      <c r="M36" s="672"/>
    </row>
    <row r="37" spans="1:13">
      <c r="A37" s="3730"/>
      <c r="B37" s="3717"/>
      <c r="C37" s="669"/>
      <c r="D37" s="673">
        <v>10</v>
      </c>
      <c r="E37" s="674"/>
      <c r="F37" s="673">
        <v>6</v>
      </c>
      <c r="G37" s="674"/>
      <c r="H37" s="673">
        <v>6</v>
      </c>
      <c r="I37" s="674"/>
      <c r="J37" s="673">
        <v>6</v>
      </c>
      <c r="K37" s="674"/>
      <c r="L37" s="673">
        <v>6</v>
      </c>
      <c r="M37" s="675"/>
    </row>
    <row r="38" spans="1:13">
      <c r="A38" s="3730"/>
      <c r="B38" s="3717"/>
      <c r="C38" s="669"/>
      <c r="D38" s="670" t="s">
        <v>113</v>
      </c>
      <c r="E38" s="670"/>
      <c r="F38" s="670" t="s">
        <v>114</v>
      </c>
      <c r="G38" s="670"/>
      <c r="H38" s="671" t="s">
        <v>115</v>
      </c>
      <c r="I38" s="671"/>
      <c r="J38" s="671" t="s">
        <v>116</v>
      </c>
      <c r="K38" s="670"/>
      <c r="L38" s="670" t="s">
        <v>117</v>
      </c>
      <c r="M38" s="628"/>
    </row>
    <row r="39" spans="1:13">
      <c r="A39" s="3730"/>
      <c r="B39" s="3717"/>
      <c r="C39" s="669"/>
      <c r="D39" s="673">
        <v>6</v>
      </c>
      <c r="E39" s="674"/>
      <c r="F39" s="673">
        <v>7</v>
      </c>
      <c r="G39" s="674"/>
      <c r="H39" s="673">
        <v>7</v>
      </c>
      <c r="I39" s="674"/>
      <c r="J39" s="673">
        <v>7</v>
      </c>
      <c r="K39" s="674"/>
      <c r="L39" s="673">
        <v>7</v>
      </c>
      <c r="M39" s="675"/>
    </row>
    <row r="40" spans="1:13">
      <c r="A40" s="3730"/>
      <c r="B40" s="3717"/>
      <c r="C40" s="669"/>
      <c r="D40" s="670" t="s">
        <v>118</v>
      </c>
      <c r="E40" s="670"/>
      <c r="F40" s="670" t="s">
        <v>68</v>
      </c>
      <c r="G40" s="670"/>
      <c r="H40" s="671" t="s">
        <v>69</v>
      </c>
      <c r="I40" s="671"/>
      <c r="J40" s="671" t="s">
        <v>70</v>
      </c>
      <c r="K40" s="670"/>
      <c r="L40" s="670" t="s">
        <v>71</v>
      </c>
      <c r="M40" s="628"/>
    </row>
    <row r="41" spans="1:13">
      <c r="A41" s="3730"/>
      <c r="B41" s="3717"/>
      <c r="C41" s="669"/>
      <c r="D41" s="673">
        <v>6</v>
      </c>
      <c r="E41" s="674"/>
      <c r="F41" s="673"/>
      <c r="G41" s="674"/>
      <c r="H41" s="673"/>
      <c r="I41" s="674"/>
      <c r="J41" s="673"/>
      <c r="K41" s="674"/>
      <c r="L41" s="676"/>
      <c r="M41" s="675"/>
    </row>
    <row r="42" spans="1:13">
      <c r="A42" s="3730"/>
      <c r="B42" s="3717"/>
      <c r="C42" s="669"/>
      <c r="D42" s="677" t="s">
        <v>71</v>
      </c>
      <c r="E42" s="678"/>
      <c r="F42" s="677" t="s">
        <v>72</v>
      </c>
      <c r="G42" s="678"/>
      <c r="H42" s="679"/>
      <c r="I42" s="680"/>
      <c r="J42" s="679"/>
      <c r="K42" s="680"/>
      <c r="L42" s="679"/>
      <c r="M42" s="681"/>
    </row>
    <row r="43" spans="1:13">
      <c r="A43" s="3730"/>
      <c r="B43" s="3717"/>
      <c r="C43" s="669"/>
      <c r="D43" s="676"/>
      <c r="E43" s="674"/>
      <c r="F43" s="673">
        <v>74</v>
      </c>
      <c r="G43" s="673"/>
      <c r="H43" s="3732"/>
      <c r="I43" s="3732"/>
      <c r="J43" s="682"/>
      <c r="K43" s="670"/>
      <c r="L43" s="682"/>
      <c r="M43" s="683"/>
    </row>
    <row r="44" spans="1:13">
      <c r="A44" s="3730"/>
      <c r="B44" s="3717"/>
      <c r="C44" s="684"/>
      <c r="D44" s="677"/>
      <c r="E44" s="678"/>
      <c r="F44" s="677"/>
      <c r="G44" s="678"/>
      <c r="H44" s="685"/>
      <c r="I44" s="686"/>
      <c r="J44" s="685"/>
      <c r="K44" s="686"/>
      <c r="L44" s="685"/>
      <c r="M44" s="687"/>
    </row>
    <row r="45" spans="1:13" ht="18" customHeight="1">
      <c r="A45" s="3730"/>
      <c r="B45" s="3716" t="s">
        <v>73</v>
      </c>
      <c r="C45" s="642"/>
      <c r="D45" s="643"/>
      <c r="E45" s="643"/>
      <c r="F45" s="643"/>
      <c r="G45" s="643"/>
      <c r="H45" s="643"/>
      <c r="I45" s="643"/>
      <c r="J45" s="643"/>
      <c r="K45" s="643"/>
      <c r="L45" s="616"/>
      <c r="M45" s="617"/>
    </row>
    <row r="46" spans="1:13">
      <c r="A46" s="3730"/>
      <c r="B46" s="3717"/>
      <c r="C46" s="688"/>
      <c r="D46" s="689" t="s">
        <v>158</v>
      </c>
      <c r="E46" s="690" t="s">
        <v>75</v>
      </c>
      <c r="F46" s="3733" t="s">
        <v>76</v>
      </c>
      <c r="G46" s="3734"/>
      <c r="H46" s="3734"/>
      <c r="I46" s="3734"/>
      <c r="J46" s="3734"/>
      <c r="K46" s="691" t="s">
        <v>159</v>
      </c>
      <c r="L46" s="3738"/>
      <c r="M46" s="3739"/>
    </row>
    <row r="47" spans="1:13">
      <c r="A47" s="3730"/>
      <c r="B47" s="3717"/>
      <c r="C47" s="688"/>
      <c r="D47" s="692"/>
      <c r="E47" s="634" t="s">
        <v>77</v>
      </c>
      <c r="F47" s="3733"/>
      <c r="G47" s="3734"/>
      <c r="H47" s="3734"/>
      <c r="I47" s="3734"/>
      <c r="J47" s="3734"/>
      <c r="K47" s="616"/>
      <c r="L47" s="3740"/>
      <c r="M47" s="3741"/>
    </row>
    <row r="48" spans="1:13">
      <c r="A48" s="3730"/>
      <c r="B48" s="3718"/>
      <c r="C48" s="693"/>
      <c r="D48" s="619"/>
      <c r="E48" s="619"/>
      <c r="F48" s="619"/>
      <c r="G48" s="619"/>
      <c r="H48" s="619"/>
      <c r="I48" s="619"/>
      <c r="J48" s="619"/>
      <c r="K48" s="619"/>
      <c r="L48" s="616"/>
      <c r="M48" s="617"/>
    </row>
    <row r="49" spans="1:13" ht="128.25" customHeight="1">
      <c r="A49" s="3730"/>
      <c r="B49" s="600" t="s">
        <v>78</v>
      </c>
      <c r="C49" s="3720" t="s">
        <v>572</v>
      </c>
      <c r="D49" s="3721"/>
      <c r="E49" s="3721"/>
      <c r="F49" s="3721"/>
      <c r="G49" s="3721"/>
      <c r="H49" s="3721"/>
      <c r="I49" s="3721"/>
      <c r="J49" s="3721"/>
      <c r="K49" s="3721"/>
      <c r="L49" s="3721"/>
      <c r="M49" s="3722"/>
    </row>
    <row r="50" spans="1:13" ht="37.5" customHeight="1">
      <c r="A50" s="3730"/>
      <c r="B50" s="600" t="s">
        <v>79</v>
      </c>
      <c r="C50" s="3742" t="s">
        <v>573</v>
      </c>
      <c r="D50" s="3743"/>
      <c r="E50" s="3743"/>
      <c r="F50" s="3743"/>
      <c r="G50" s="3743"/>
      <c r="H50" s="3743"/>
      <c r="I50" s="3743"/>
      <c r="J50" s="3743"/>
      <c r="K50" s="3743"/>
      <c r="L50" s="3743"/>
      <c r="M50" s="3744"/>
    </row>
    <row r="51" spans="1:13">
      <c r="A51" s="3730"/>
      <c r="B51" s="600" t="s">
        <v>80</v>
      </c>
      <c r="C51" s="694">
        <v>60</v>
      </c>
      <c r="D51" s="695"/>
      <c r="E51" s="695"/>
      <c r="F51" s="695"/>
      <c r="G51" s="695"/>
      <c r="H51" s="695"/>
      <c r="I51" s="695"/>
      <c r="J51" s="695"/>
      <c r="K51" s="695"/>
      <c r="L51" s="695"/>
      <c r="M51" s="696"/>
    </row>
    <row r="52" spans="1:13">
      <c r="A52" s="3730"/>
      <c r="B52" s="600" t="s">
        <v>81</v>
      </c>
      <c r="C52" s="3745">
        <v>2017</v>
      </c>
      <c r="D52" s="3746"/>
      <c r="E52" s="3746"/>
      <c r="F52" s="3746"/>
      <c r="G52" s="3746"/>
      <c r="H52" s="3746"/>
      <c r="I52" s="3746"/>
      <c r="J52" s="3746"/>
      <c r="K52" s="3746"/>
      <c r="L52" s="3746"/>
      <c r="M52" s="3747"/>
    </row>
    <row r="53" spans="1:13" ht="15.75" customHeight="1">
      <c r="A53" s="3755" t="s">
        <v>82</v>
      </c>
      <c r="B53" s="697" t="s">
        <v>83</v>
      </c>
      <c r="C53" s="3748" t="s">
        <v>243</v>
      </c>
      <c r="D53" s="3749"/>
      <c r="E53" s="3749"/>
      <c r="F53" s="3749"/>
      <c r="G53" s="3749"/>
      <c r="H53" s="3749"/>
      <c r="I53" s="3749"/>
      <c r="J53" s="3749"/>
      <c r="K53" s="3749"/>
      <c r="L53" s="3749"/>
      <c r="M53" s="3750"/>
    </row>
    <row r="54" spans="1:13" ht="15.75" customHeight="1">
      <c r="A54" s="3756"/>
      <c r="B54" s="697" t="s">
        <v>85</v>
      </c>
      <c r="C54" s="3748" t="s">
        <v>244</v>
      </c>
      <c r="D54" s="3749"/>
      <c r="E54" s="3749"/>
      <c r="F54" s="3749"/>
      <c r="G54" s="3749"/>
      <c r="H54" s="3749"/>
      <c r="I54" s="3749"/>
      <c r="J54" s="3749"/>
      <c r="K54" s="3749"/>
      <c r="L54" s="3749"/>
      <c r="M54" s="3750"/>
    </row>
    <row r="55" spans="1:13" ht="15.75" customHeight="1">
      <c r="A55" s="3756"/>
      <c r="B55" s="697" t="s">
        <v>87</v>
      </c>
      <c r="C55" s="3748" t="s">
        <v>240</v>
      </c>
      <c r="D55" s="3749"/>
      <c r="E55" s="3749"/>
      <c r="F55" s="3749"/>
      <c r="G55" s="3749"/>
      <c r="H55" s="3749"/>
      <c r="I55" s="3749"/>
      <c r="J55" s="3749"/>
      <c r="K55" s="3749"/>
      <c r="L55" s="3749"/>
      <c r="M55" s="3750"/>
    </row>
    <row r="56" spans="1:13" ht="15.75" customHeight="1">
      <c r="A56" s="3756"/>
      <c r="B56" s="698" t="s">
        <v>89</v>
      </c>
      <c r="C56" s="3748" t="s">
        <v>245</v>
      </c>
      <c r="D56" s="3749"/>
      <c r="E56" s="3749"/>
      <c r="F56" s="3749"/>
      <c r="G56" s="3749"/>
      <c r="H56" s="3749"/>
      <c r="I56" s="3749"/>
      <c r="J56" s="3749"/>
      <c r="K56" s="3749"/>
      <c r="L56" s="3749"/>
      <c r="M56" s="3750"/>
    </row>
    <row r="57" spans="1:13" ht="15.75" customHeight="1">
      <c r="A57" s="3756"/>
      <c r="B57" s="697" t="s">
        <v>91</v>
      </c>
      <c r="C57" s="3751" t="s">
        <v>246</v>
      </c>
      <c r="D57" s="3749"/>
      <c r="E57" s="3749"/>
      <c r="F57" s="3749"/>
      <c r="G57" s="3749"/>
      <c r="H57" s="3749"/>
      <c r="I57" s="3749"/>
      <c r="J57" s="3749"/>
      <c r="K57" s="3749"/>
      <c r="L57" s="3749"/>
      <c r="M57" s="3750"/>
    </row>
    <row r="58" spans="1:13" ht="16.5" customHeight="1" thickBot="1">
      <c r="A58" s="3760"/>
      <c r="B58" s="697" t="s">
        <v>93</v>
      </c>
      <c r="C58" s="3752" t="s">
        <v>247</v>
      </c>
      <c r="D58" s="3753"/>
      <c r="E58" s="3753"/>
      <c r="F58" s="3753"/>
      <c r="G58" s="3753"/>
      <c r="H58" s="3753"/>
      <c r="I58" s="3753"/>
      <c r="J58" s="3753"/>
      <c r="K58" s="3753"/>
      <c r="L58" s="3753"/>
      <c r="M58" s="3754"/>
    </row>
    <row r="59" spans="1:13" ht="15.75" customHeight="1">
      <c r="A59" s="3755" t="s">
        <v>95</v>
      </c>
      <c r="B59" s="699" t="s">
        <v>96</v>
      </c>
      <c r="C59" s="3757" t="s">
        <v>248</v>
      </c>
      <c r="D59" s="3758"/>
      <c r="E59" s="3758"/>
      <c r="F59" s="3758"/>
      <c r="G59" s="3758"/>
      <c r="H59" s="3758"/>
      <c r="I59" s="3758"/>
      <c r="J59" s="3758"/>
      <c r="K59" s="3758"/>
      <c r="L59" s="3758"/>
      <c r="M59" s="3759"/>
    </row>
    <row r="60" spans="1:13" ht="30" customHeight="1">
      <c r="A60" s="3756"/>
      <c r="B60" s="699" t="s">
        <v>98</v>
      </c>
      <c r="C60" s="3757" t="s">
        <v>99</v>
      </c>
      <c r="D60" s="3758"/>
      <c r="E60" s="3758"/>
      <c r="F60" s="3758"/>
      <c r="G60" s="3758"/>
      <c r="H60" s="3758"/>
      <c r="I60" s="3758"/>
      <c r="J60" s="3758"/>
      <c r="K60" s="3758"/>
      <c r="L60" s="3758"/>
      <c r="M60" s="3759"/>
    </row>
    <row r="61" spans="1:13" ht="30" customHeight="1" thickBot="1">
      <c r="A61" s="3756"/>
      <c r="B61" s="701" t="s">
        <v>12</v>
      </c>
      <c r="C61" s="3757" t="s">
        <v>240</v>
      </c>
      <c r="D61" s="3758"/>
      <c r="E61" s="3758"/>
      <c r="F61" s="3758"/>
      <c r="G61" s="3758"/>
      <c r="H61" s="3758"/>
      <c r="I61" s="3758"/>
      <c r="J61" s="3758"/>
      <c r="K61" s="3758"/>
      <c r="L61" s="3758"/>
      <c r="M61" s="3759"/>
    </row>
    <row r="62" spans="1:13" ht="16.5" thickBot="1">
      <c r="A62" s="702" t="s">
        <v>100</v>
      </c>
      <c r="B62" s="703"/>
      <c r="C62" s="3735"/>
      <c r="D62" s="3736"/>
      <c r="E62" s="3736"/>
      <c r="F62" s="3736"/>
      <c r="G62" s="3736"/>
      <c r="H62" s="3736"/>
      <c r="I62" s="3736"/>
      <c r="J62" s="3736"/>
      <c r="K62" s="3736"/>
      <c r="L62" s="3736"/>
      <c r="M62" s="3737"/>
    </row>
  </sheetData>
  <mergeCells count="48">
    <mergeCell ref="A59:A61"/>
    <mergeCell ref="C59:M59"/>
    <mergeCell ref="C60:M60"/>
    <mergeCell ref="C61:M61"/>
    <mergeCell ref="A53:A58"/>
    <mergeCell ref="C62:M62"/>
    <mergeCell ref="L46:M47"/>
    <mergeCell ref="C49:M49"/>
    <mergeCell ref="C50:M50"/>
    <mergeCell ref="C52:M52"/>
    <mergeCell ref="C53:M53"/>
    <mergeCell ref="C54:M54"/>
    <mergeCell ref="C55:M55"/>
    <mergeCell ref="C56:M56"/>
    <mergeCell ref="C57:M57"/>
    <mergeCell ref="C58:M58"/>
    <mergeCell ref="B14:B15"/>
    <mergeCell ref="C14:D14"/>
    <mergeCell ref="F14:M14"/>
    <mergeCell ref="C15:M15"/>
    <mergeCell ref="A16:A52"/>
    <mergeCell ref="C16:M16"/>
    <mergeCell ref="C17:M17"/>
    <mergeCell ref="B18:B24"/>
    <mergeCell ref="B25:B28"/>
    <mergeCell ref="J30:L30"/>
    <mergeCell ref="B32:B34"/>
    <mergeCell ref="B35:B44"/>
    <mergeCell ref="H43:I43"/>
    <mergeCell ref="B45:B48"/>
    <mergeCell ref="F46:F47"/>
    <mergeCell ref="G46:J47"/>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s>
  <dataValidations count="8">
    <dataValidation allowBlank="1" sqref="C50:C52 D51:M51 C53:M58" xr:uid="{00000000-0002-0000-2A00-000000000000}"/>
    <dataValidation type="list" allowBlank="1" showInputMessage="1" showErrorMessage="1" sqref="I7:M7" xr:uid="{00000000-0002-0000-2A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A00-000002000000}"/>
    <dataValidation allowBlank="1" showInputMessage="1" showErrorMessage="1" prompt="Determine si el indicador responde a un enfoque (Derechos Humanos, Género, Diferencial, Poblacional, Ambiental y Territorial). Si responde a más de enfoque separelos por ;" sqref="B16" xr:uid="{00000000-0002-0000-2A00-000003000000}"/>
    <dataValidation allowBlank="1" showInputMessage="1" showErrorMessage="1" prompt="Identifique la meta ODS a que le apunta el indicador de producto. Seleccione de la lista desplegable." sqref="E14" xr:uid="{00000000-0002-0000-2A00-000004000000}"/>
    <dataValidation allowBlank="1" showInputMessage="1" showErrorMessage="1" prompt="Identifique el ODS a que le apunta el indicador de producto. Seleccione de la lista desplegable._x000a_" sqref="B14:B15" xr:uid="{00000000-0002-0000-2A00-000005000000}"/>
    <dataValidation allowBlank="1" showInputMessage="1" showErrorMessage="1" prompt="Incluir una ficha por cada indicador, ya sea de producto o de resultado" sqref="B1" xr:uid="{00000000-0002-0000-2A00-000006000000}"/>
    <dataValidation allowBlank="1" showInputMessage="1" showErrorMessage="1" prompt="Seleccione de la lista desplegable" sqref="B4 B7 H7" xr:uid="{00000000-0002-0000-2A00-000007000000}"/>
  </dataValidations>
  <hyperlinks>
    <hyperlink ref="C57" r:id="rId1"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FFFF"/>
  </sheetPr>
  <dimension ref="A1:AA1004"/>
  <sheetViews>
    <sheetView showGridLines="0" workbookViewId="0">
      <selection activeCell="B2" sqref="B2"/>
    </sheetView>
  </sheetViews>
  <sheetFormatPr baseColWidth="10" defaultColWidth="11.42578125" defaultRowHeight="15"/>
  <cols>
    <col min="1" max="1" width="21.42578125" style="3" customWidth="1"/>
    <col min="2" max="2" width="35.7109375" style="3" customWidth="1"/>
    <col min="3" max="13" width="14.28515625" style="3" customWidth="1"/>
    <col min="14" max="16384" width="11.42578125" style="3"/>
  </cols>
  <sheetData>
    <row r="1" spans="1:27" ht="22.5" customHeight="1" thickBot="1">
      <c r="A1" s="392"/>
      <c r="B1" s="436" t="s">
        <v>689</v>
      </c>
      <c r="C1" s="437"/>
      <c r="D1" s="436"/>
      <c r="E1" s="436"/>
      <c r="F1" s="436"/>
      <c r="G1" s="436"/>
      <c r="H1" s="436"/>
      <c r="I1" s="436"/>
      <c r="J1" s="436"/>
      <c r="K1" s="436"/>
      <c r="L1" s="436"/>
      <c r="M1" s="438"/>
      <c r="N1" s="2"/>
      <c r="O1" s="2"/>
      <c r="P1" s="2"/>
      <c r="Q1" s="2"/>
      <c r="R1" s="2"/>
      <c r="S1" s="2"/>
      <c r="T1" s="2"/>
      <c r="U1" s="2"/>
      <c r="V1" s="2"/>
      <c r="W1" s="2"/>
      <c r="X1" s="2"/>
      <c r="Y1" s="2"/>
      <c r="Z1" s="2"/>
    </row>
    <row r="2" spans="1:27" ht="15.75">
      <c r="A2" s="3335" t="s">
        <v>0</v>
      </c>
      <c r="B2" s="439" t="s">
        <v>1</v>
      </c>
      <c r="C2" s="3761" t="s">
        <v>575</v>
      </c>
      <c r="D2" s="3762"/>
      <c r="E2" s="3762"/>
      <c r="F2" s="3762"/>
      <c r="G2" s="3762"/>
      <c r="H2" s="3762"/>
      <c r="I2" s="3762"/>
      <c r="J2" s="3762"/>
      <c r="K2" s="3762"/>
      <c r="L2" s="3762"/>
      <c r="M2" s="3763"/>
      <c r="N2" s="2"/>
      <c r="O2" s="2"/>
      <c r="P2" s="2"/>
      <c r="Q2" s="2"/>
      <c r="R2" s="2"/>
      <c r="S2" s="2"/>
      <c r="T2" s="2"/>
      <c r="U2" s="2"/>
      <c r="V2" s="2"/>
      <c r="W2" s="2"/>
      <c r="X2" s="2"/>
      <c r="Y2" s="2"/>
      <c r="Z2" s="2"/>
    </row>
    <row r="3" spans="1:27" ht="57.95" customHeight="1">
      <c r="A3" s="3336"/>
      <c r="B3" s="440" t="s">
        <v>3</v>
      </c>
      <c r="C3" s="3764" t="s">
        <v>232</v>
      </c>
      <c r="D3" s="3765"/>
      <c r="E3" s="3765"/>
      <c r="F3" s="3765"/>
      <c r="G3" s="3765"/>
      <c r="H3" s="3765"/>
      <c r="I3" s="3765"/>
      <c r="J3" s="3765"/>
      <c r="K3" s="3765"/>
      <c r="L3" s="3765"/>
      <c r="M3" s="3766"/>
      <c r="N3" s="2"/>
      <c r="O3" s="2"/>
      <c r="P3" s="2"/>
      <c r="Q3" s="2"/>
      <c r="R3" s="2"/>
      <c r="S3" s="2"/>
      <c r="T3" s="2"/>
      <c r="U3" s="2"/>
      <c r="V3" s="2"/>
      <c r="W3" s="2"/>
      <c r="X3" s="2"/>
      <c r="Y3" s="2"/>
      <c r="Z3" s="2"/>
    </row>
    <row r="4" spans="1:27" ht="15.95" customHeight="1">
      <c r="A4" s="3336"/>
      <c r="B4" s="3341" t="s">
        <v>131</v>
      </c>
      <c r="C4" s="3343" t="s">
        <v>158</v>
      </c>
      <c r="D4" s="3345"/>
      <c r="E4" s="3347"/>
      <c r="F4" s="3349" t="s">
        <v>209</v>
      </c>
      <c r="G4" s="3350"/>
      <c r="H4" s="3351" t="s">
        <v>75</v>
      </c>
      <c r="I4" s="3345"/>
      <c r="J4" s="3353"/>
      <c r="K4" s="3353"/>
      <c r="L4" s="3353"/>
      <c r="M4" s="3355"/>
      <c r="N4" s="3357"/>
      <c r="O4" s="3357"/>
      <c r="P4" s="3357"/>
      <c r="Q4" s="3357"/>
      <c r="R4" s="3357"/>
      <c r="S4" s="3357"/>
      <c r="T4" s="3357"/>
      <c r="U4" s="3357"/>
      <c r="V4" s="3357"/>
      <c r="W4" s="3357"/>
      <c r="X4" s="3357"/>
      <c r="Y4" s="3357"/>
      <c r="Z4" s="3357"/>
      <c r="AA4" s="3441"/>
    </row>
    <row r="5" spans="1:27" ht="15.95" customHeight="1">
      <c r="A5" s="3336"/>
      <c r="B5" s="3342"/>
      <c r="C5" s="3344"/>
      <c r="D5" s="3346"/>
      <c r="E5" s="3348"/>
      <c r="F5" s="3365" t="s">
        <v>210</v>
      </c>
      <c r="G5" s="3366"/>
      <c r="H5" s="3352"/>
      <c r="I5" s="3346"/>
      <c r="J5" s="3354"/>
      <c r="K5" s="3354"/>
      <c r="L5" s="3354"/>
      <c r="M5" s="3356"/>
      <c r="N5" s="3357"/>
      <c r="O5" s="3357"/>
      <c r="P5" s="3357"/>
      <c r="Q5" s="3357"/>
      <c r="R5" s="3357"/>
      <c r="S5" s="3357"/>
      <c r="T5" s="3357"/>
      <c r="U5" s="3357"/>
      <c r="V5" s="3357"/>
      <c r="W5" s="3357"/>
      <c r="X5" s="3357"/>
      <c r="Y5" s="3357"/>
      <c r="Z5" s="3357"/>
      <c r="AA5" s="3441"/>
    </row>
    <row r="6" spans="1:27" ht="15.75">
      <c r="A6" s="3336"/>
      <c r="B6" s="582" t="s">
        <v>7</v>
      </c>
      <c r="C6" s="3358" t="s">
        <v>576</v>
      </c>
      <c r="D6" s="3359"/>
      <c r="E6" s="3359"/>
      <c r="F6" s="3359"/>
      <c r="G6" s="3359"/>
      <c r="H6" s="3359"/>
      <c r="I6" s="3359"/>
      <c r="J6" s="3359"/>
      <c r="K6" s="3359"/>
      <c r="L6" s="3359"/>
      <c r="M6" s="3361"/>
      <c r="N6" s="2"/>
      <c r="O6" s="2"/>
      <c r="P6" s="2"/>
      <c r="Q6" s="2"/>
      <c r="R6" s="2"/>
      <c r="S6" s="2"/>
      <c r="T6" s="2"/>
      <c r="U6" s="2"/>
      <c r="V6" s="2"/>
      <c r="W6" s="2"/>
      <c r="X6" s="2"/>
      <c r="Y6" s="2"/>
      <c r="Z6" s="2"/>
    </row>
    <row r="7" spans="1:27" ht="15.75">
      <c r="A7" s="3336"/>
      <c r="B7" s="582" t="s">
        <v>9</v>
      </c>
      <c r="C7" s="3767" t="s">
        <v>577</v>
      </c>
      <c r="D7" s="3768"/>
      <c r="E7" s="3768"/>
      <c r="F7" s="3768"/>
      <c r="G7" s="3768"/>
      <c r="H7" s="3768"/>
      <c r="I7" s="3768"/>
      <c r="J7" s="3768"/>
      <c r="K7" s="3768"/>
      <c r="L7" s="3768"/>
      <c r="M7" s="3374"/>
      <c r="N7" s="2"/>
      <c r="O7" s="2"/>
      <c r="P7" s="2"/>
      <c r="Q7" s="2"/>
      <c r="R7" s="2"/>
      <c r="S7" s="2"/>
      <c r="T7" s="2"/>
      <c r="U7" s="2"/>
      <c r="V7" s="2"/>
      <c r="W7" s="2"/>
      <c r="X7" s="2"/>
      <c r="Y7" s="2"/>
      <c r="Z7" s="2"/>
    </row>
    <row r="8" spans="1:27" ht="15.75">
      <c r="A8" s="3336"/>
      <c r="B8" s="582" t="s">
        <v>11</v>
      </c>
      <c r="C8" s="3358"/>
      <c r="D8" s="3359"/>
      <c r="E8" s="360" t="s">
        <v>15</v>
      </c>
      <c r="F8" s="358"/>
      <c r="G8" s="705"/>
      <c r="H8" s="706" t="s">
        <v>12</v>
      </c>
      <c r="I8" s="3360" t="s">
        <v>365</v>
      </c>
      <c r="J8" s="3359"/>
      <c r="K8" s="3359"/>
      <c r="L8" s="3359"/>
      <c r="M8" s="3361"/>
      <c r="N8" s="2"/>
      <c r="O8" s="2"/>
      <c r="P8" s="2"/>
      <c r="Q8" s="2"/>
      <c r="R8" s="2"/>
      <c r="S8" s="2"/>
      <c r="T8" s="2"/>
      <c r="U8" s="2"/>
      <c r="V8" s="2"/>
      <c r="W8" s="2"/>
      <c r="X8" s="2"/>
      <c r="Y8" s="2"/>
      <c r="Z8" s="2"/>
    </row>
    <row r="9" spans="1:27" ht="80.099999999999994" customHeight="1">
      <c r="A9" s="3336"/>
      <c r="B9" s="3341" t="s">
        <v>13</v>
      </c>
      <c r="C9" s="363"/>
      <c r="D9" s="355"/>
      <c r="E9" s="355"/>
      <c r="F9" s="3353"/>
      <c r="G9" s="3353"/>
      <c r="H9" s="358"/>
      <c r="I9" s="355"/>
      <c r="J9" s="355"/>
      <c r="K9" s="355"/>
      <c r="L9" s="355"/>
      <c r="M9" s="359"/>
      <c r="N9" s="2"/>
      <c r="O9" s="2"/>
      <c r="P9" s="2"/>
      <c r="Q9" s="2"/>
      <c r="R9" s="2"/>
      <c r="S9" s="2"/>
      <c r="T9" s="2"/>
      <c r="U9" s="2"/>
      <c r="V9" s="2"/>
      <c r="W9" s="2"/>
      <c r="X9" s="2"/>
      <c r="Y9" s="2"/>
      <c r="Z9" s="2"/>
    </row>
    <row r="10" spans="1:27" ht="15.75">
      <c r="A10" s="3336"/>
      <c r="B10" s="3362"/>
      <c r="C10" s="3358" t="s">
        <v>365</v>
      </c>
      <c r="D10" s="3359"/>
      <c r="E10" s="355"/>
      <c r="F10" s="3354"/>
      <c r="G10" s="3354"/>
      <c r="H10" s="355"/>
      <c r="I10" s="3768"/>
      <c r="J10" s="3768"/>
      <c r="K10" s="355"/>
      <c r="L10" s="355"/>
      <c r="M10" s="359"/>
      <c r="N10" s="2"/>
      <c r="O10" s="2"/>
      <c r="P10" s="2"/>
      <c r="Q10" s="2"/>
      <c r="R10" s="2"/>
      <c r="S10" s="2"/>
      <c r="T10" s="2"/>
      <c r="U10" s="2"/>
      <c r="V10" s="2"/>
      <c r="W10" s="2"/>
      <c r="X10" s="2"/>
      <c r="Y10" s="2"/>
      <c r="Z10" s="2"/>
    </row>
    <row r="11" spans="1:27" ht="15.75">
      <c r="A11" s="3336"/>
      <c r="B11" s="3362"/>
      <c r="C11" s="3358" t="s">
        <v>319</v>
      </c>
      <c r="D11" s="3359"/>
      <c r="E11" s="360"/>
      <c r="F11" s="3359" t="s">
        <v>17</v>
      </c>
      <c r="G11" s="3359"/>
      <c r="H11" s="360"/>
      <c r="I11" s="3364" t="s">
        <v>17</v>
      </c>
      <c r="J11" s="3364"/>
      <c r="K11" s="360"/>
      <c r="L11" s="360"/>
      <c r="M11" s="361"/>
      <c r="N11" s="2"/>
      <c r="O11" s="2"/>
      <c r="P11" s="2"/>
      <c r="Q11" s="2"/>
      <c r="R11" s="2"/>
      <c r="S11" s="2"/>
      <c r="T11" s="2"/>
      <c r="U11" s="2"/>
      <c r="V11" s="2"/>
      <c r="W11" s="2"/>
      <c r="X11" s="2"/>
      <c r="Y11" s="2"/>
      <c r="Z11" s="2"/>
    </row>
    <row r="12" spans="1:27" ht="96" customHeight="1">
      <c r="A12" s="3336"/>
      <c r="B12" s="3362" t="s">
        <v>136</v>
      </c>
      <c r="C12" s="3769" t="s">
        <v>578</v>
      </c>
      <c r="D12" s="3353"/>
      <c r="E12" s="3353"/>
      <c r="F12" s="3353"/>
      <c r="G12" s="3353"/>
      <c r="H12" s="3353"/>
      <c r="I12" s="3353"/>
      <c r="J12" s="3353"/>
      <c r="K12" s="3353"/>
      <c r="L12" s="3353"/>
      <c r="M12" s="3355"/>
      <c r="N12" s="3620"/>
      <c r="O12" s="3357"/>
      <c r="P12" s="3357"/>
      <c r="Q12" s="3357"/>
      <c r="R12" s="3357"/>
      <c r="S12" s="3357"/>
      <c r="T12" s="3357"/>
      <c r="U12" s="3357"/>
      <c r="V12" s="3357"/>
      <c r="W12" s="3357"/>
      <c r="X12" s="3357"/>
      <c r="Y12" s="3357"/>
      <c r="Z12" s="3357"/>
      <c r="AA12" s="3441"/>
    </row>
    <row r="13" spans="1:27" ht="63.95" customHeight="1">
      <c r="A13" s="3336"/>
      <c r="B13" s="3362"/>
      <c r="C13" s="3770" t="s">
        <v>579</v>
      </c>
      <c r="D13" s="3372"/>
      <c r="E13" s="3372"/>
      <c r="F13" s="3372"/>
      <c r="G13" s="3372"/>
      <c r="H13" s="3372"/>
      <c r="I13" s="3372"/>
      <c r="J13" s="3372"/>
      <c r="K13" s="3372"/>
      <c r="L13" s="3372"/>
      <c r="M13" s="3771"/>
      <c r="N13" s="3620"/>
      <c r="O13" s="3357"/>
      <c r="P13" s="3357"/>
      <c r="Q13" s="3357"/>
      <c r="R13" s="3357"/>
      <c r="S13" s="3357"/>
      <c r="T13" s="3357"/>
      <c r="U13" s="3357"/>
      <c r="V13" s="3357"/>
      <c r="W13" s="3357"/>
      <c r="X13" s="3357"/>
      <c r="Y13" s="3357"/>
      <c r="Z13" s="3357"/>
      <c r="AA13" s="3441"/>
    </row>
    <row r="14" spans="1:27" ht="15.75">
      <c r="A14" s="3336"/>
      <c r="B14" s="3362"/>
      <c r="C14" s="3770"/>
      <c r="D14" s="3372"/>
      <c r="E14" s="3372"/>
      <c r="F14" s="3372"/>
      <c r="G14" s="3372"/>
      <c r="H14" s="3372"/>
      <c r="I14" s="3372"/>
      <c r="J14" s="3372"/>
      <c r="K14" s="3372"/>
      <c r="L14" s="3372"/>
      <c r="M14" s="3771"/>
      <c r="N14" s="3620"/>
      <c r="O14" s="3357"/>
      <c r="P14" s="3357"/>
      <c r="Q14" s="3357"/>
      <c r="R14" s="3357"/>
      <c r="S14" s="3357"/>
      <c r="T14" s="3357"/>
      <c r="U14" s="3357"/>
      <c r="V14" s="3357"/>
      <c r="W14" s="3357"/>
      <c r="X14" s="3357"/>
      <c r="Y14" s="3357"/>
      <c r="Z14" s="3357"/>
      <c r="AA14" s="3441"/>
    </row>
    <row r="15" spans="1:27" ht="63.95" customHeight="1">
      <c r="A15" s="3336"/>
      <c r="B15" s="3342"/>
      <c r="C15" s="3772" t="s">
        <v>580</v>
      </c>
      <c r="D15" s="3354"/>
      <c r="E15" s="3354"/>
      <c r="F15" s="3354"/>
      <c r="G15" s="3354"/>
      <c r="H15" s="3354"/>
      <c r="I15" s="3354"/>
      <c r="J15" s="3354"/>
      <c r="K15" s="3354"/>
      <c r="L15" s="3354"/>
      <c r="M15" s="3356"/>
      <c r="N15" s="3620"/>
      <c r="O15" s="3357"/>
      <c r="P15" s="3357"/>
      <c r="Q15" s="3357"/>
      <c r="R15" s="3357"/>
      <c r="S15" s="3357"/>
      <c r="T15" s="3357"/>
      <c r="U15" s="3357"/>
      <c r="V15" s="3357"/>
      <c r="W15" s="3357"/>
      <c r="X15" s="3357"/>
      <c r="Y15" s="3357"/>
      <c r="Z15" s="3357"/>
      <c r="AA15" s="3441"/>
    </row>
    <row r="16" spans="1:27" ht="15.75">
      <c r="A16" s="3336"/>
      <c r="B16" s="582" t="s">
        <v>18</v>
      </c>
      <c r="C16" s="3338"/>
      <c r="D16" s="3339"/>
      <c r="E16" s="3339"/>
      <c r="F16" s="3339"/>
      <c r="G16" s="3339"/>
      <c r="H16" s="3339"/>
      <c r="I16" s="3339"/>
      <c r="J16" s="3339"/>
      <c r="K16" s="3339"/>
      <c r="L16" s="3339"/>
      <c r="M16" s="3340"/>
      <c r="N16" s="2"/>
      <c r="O16" s="2"/>
      <c r="P16" s="2"/>
      <c r="Q16" s="2"/>
      <c r="R16" s="2"/>
      <c r="S16" s="2"/>
      <c r="T16" s="2"/>
      <c r="U16" s="2"/>
      <c r="V16" s="2"/>
      <c r="W16" s="2"/>
      <c r="X16" s="2"/>
      <c r="Y16" s="2"/>
      <c r="Z16" s="2"/>
    </row>
    <row r="17" spans="1:26" ht="51" customHeight="1">
      <c r="A17" s="3336"/>
      <c r="B17" s="582" t="s">
        <v>19</v>
      </c>
      <c r="C17" s="3358" t="s">
        <v>581</v>
      </c>
      <c r="D17" s="3359"/>
      <c r="E17" s="3359"/>
      <c r="F17" s="3359"/>
      <c r="G17" s="3359"/>
      <c r="H17" s="3359"/>
      <c r="I17" s="3359"/>
      <c r="J17" s="3359"/>
      <c r="K17" s="3359"/>
      <c r="L17" s="3359"/>
      <c r="M17" s="3361"/>
      <c r="N17" s="2"/>
      <c r="O17" s="2"/>
      <c r="P17" s="2"/>
      <c r="Q17" s="2"/>
      <c r="R17" s="2"/>
      <c r="S17" s="2"/>
      <c r="T17" s="2"/>
      <c r="U17" s="2"/>
      <c r="V17" s="2"/>
      <c r="W17" s="2"/>
      <c r="X17" s="2"/>
      <c r="Y17" s="2"/>
      <c r="Z17" s="2"/>
    </row>
    <row r="18" spans="1:26" ht="54" customHeight="1">
      <c r="A18" s="3336"/>
      <c r="B18" s="3341" t="s">
        <v>140</v>
      </c>
      <c r="C18" s="3338" t="s">
        <v>271</v>
      </c>
      <c r="D18" s="3339"/>
      <c r="E18" s="362" t="s">
        <v>142</v>
      </c>
      <c r="F18" s="3368" t="s">
        <v>220</v>
      </c>
      <c r="G18" s="3369"/>
      <c r="H18" s="3369"/>
      <c r="I18" s="3369"/>
      <c r="J18" s="3369"/>
      <c r="K18" s="3369"/>
      <c r="L18" s="3369"/>
      <c r="M18" s="3370"/>
      <c r="N18" s="2"/>
      <c r="O18" s="2"/>
      <c r="P18" s="2"/>
      <c r="Q18" s="2"/>
      <c r="R18" s="2"/>
      <c r="S18" s="2"/>
      <c r="T18" s="2"/>
      <c r="U18" s="2"/>
      <c r="V18" s="2"/>
      <c r="W18" s="2"/>
      <c r="X18" s="2"/>
      <c r="Y18" s="2"/>
      <c r="Z18" s="2"/>
    </row>
    <row r="19" spans="1:26" ht="15.75">
      <c r="A19" s="3337"/>
      <c r="B19" s="3342"/>
      <c r="C19" s="3338"/>
      <c r="D19" s="3339"/>
      <c r="E19" s="3339"/>
      <c r="F19" s="3339"/>
      <c r="G19" s="3339"/>
      <c r="H19" s="3339"/>
      <c r="I19" s="3339"/>
      <c r="J19" s="3339"/>
      <c r="K19" s="3339"/>
      <c r="L19" s="3339"/>
      <c r="M19" s="3340"/>
      <c r="N19" s="2"/>
      <c r="O19" s="2"/>
      <c r="P19" s="2"/>
      <c r="Q19" s="2"/>
      <c r="R19" s="2"/>
      <c r="S19" s="2"/>
      <c r="T19" s="2"/>
      <c r="U19" s="2"/>
      <c r="V19" s="2"/>
      <c r="W19" s="2"/>
      <c r="X19" s="2"/>
      <c r="Y19" s="2"/>
      <c r="Z19" s="2"/>
    </row>
    <row r="20" spans="1:26" ht="15.75">
      <c r="A20" s="3380" t="s">
        <v>22</v>
      </c>
      <c r="B20" s="440" t="s">
        <v>144</v>
      </c>
      <c r="C20" s="3338" t="s">
        <v>582</v>
      </c>
      <c r="D20" s="3339"/>
      <c r="E20" s="3339"/>
      <c r="F20" s="3339"/>
      <c r="G20" s="3339"/>
      <c r="H20" s="3339"/>
      <c r="I20" s="3339"/>
      <c r="J20" s="3339"/>
      <c r="K20" s="3339"/>
      <c r="L20" s="3339"/>
      <c r="M20" s="3340"/>
      <c r="N20" s="2"/>
      <c r="O20" s="2"/>
      <c r="P20" s="2"/>
      <c r="Q20" s="2"/>
      <c r="R20" s="2"/>
      <c r="S20" s="2"/>
      <c r="T20" s="2"/>
      <c r="U20" s="2"/>
      <c r="V20" s="2"/>
      <c r="W20" s="2"/>
      <c r="X20" s="2"/>
      <c r="Y20" s="2"/>
      <c r="Z20" s="2"/>
    </row>
    <row r="21" spans="1:26" ht="15.75">
      <c r="A21" s="3381"/>
      <c r="B21" s="582" t="s">
        <v>110</v>
      </c>
      <c r="C21" s="3338" t="s">
        <v>583</v>
      </c>
      <c r="D21" s="3339"/>
      <c r="E21" s="3339"/>
      <c r="F21" s="3339"/>
      <c r="G21" s="3339"/>
      <c r="H21" s="3339"/>
      <c r="I21" s="3339"/>
      <c r="J21" s="3339"/>
      <c r="K21" s="3339"/>
      <c r="L21" s="3339"/>
      <c r="M21" s="3340"/>
      <c r="N21" s="2"/>
      <c r="O21" s="2"/>
      <c r="P21" s="2"/>
      <c r="Q21" s="2"/>
      <c r="R21" s="2"/>
      <c r="S21" s="2"/>
      <c r="T21" s="2"/>
      <c r="U21" s="2"/>
      <c r="V21" s="2"/>
      <c r="W21" s="2"/>
      <c r="X21" s="2"/>
      <c r="Y21" s="2"/>
      <c r="Z21" s="2"/>
    </row>
    <row r="22" spans="1:26" ht="15.75">
      <c r="A22" s="3381"/>
      <c r="B22" s="3341" t="s">
        <v>26</v>
      </c>
      <c r="C22" s="363"/>
      <c r="D22" s="380"/>
      <c r="E22" s="380"/>
      <c r="F22" s="380"/>
      <c r="G22" s="380"/>
      <c r="H22" s="380"/>
      <c r="I22" s="380"/>
      <c r="J22" s="380"/>
      <c r="K22" s="380"/>
      <c r="L22" s="380"/>
      <c r="M22" s="394"/>
      <c r="N22" s="2"/>
      <c r="O22" s="2"/>
      <c r="P22" s="2"/>
      <c r="Q22" s="2"/>
      <c r="R22" s="2"/>
      <c r="S22" s="2"/>
      <c r="T22" s="2"/>
      <c r="U22" s="2"/>
      <c r="V22" s="2"/>
      <c r="W22" s="2"/>
      <c r="X22" s="2"/>
      <c r="Y22" s="2"/>
      <c r="Z22" s="2"/>
    </row>
    <row r="23" spans="1:26" ht="15.75">
      <c r="A23" s="3381"/>
      <c r="B23" s="3362"/>
      <c r="C23" s="363"/>
      <c r="D23" s="352"/>
      <c r="E23" s="380"/>
      <c r="F23" s="352"/>
      <c r="G23" s="380"/>
      <c r="H23" s="352"/>
      <c r="I23" s="380"/>
      <c r="J23" s="352"/>
      <c r="K23" s="380"/>
      <c r="L23" s="380"/>
      <c r="M23" s="394"/>
      <c r="N23" s="2"/>
      <c r="O23" s="2"/>
      <c r="P23" s="2"/>
      <c r="Q23" s="2"/>
      <c r="R23" s="2"/>
      <c r="S23" s="2"/>
      <c r="T23" s="2"/>
      <c r="U23" s="2"/>
      <c r="V23" s="2"/>
      <c r="W23" s="2"/>
      <c r="X23" s="2"/>
      <c r="Y23" s="2"/>
      <c r="Z23" s="2"/>
    </row>
    <row r="24" spans="1:26" ht="15.75">
      <c r="A24" s="3381"/>
      <c r="B24" s="3362"/>
      <c r="C24" s="707" t="s">
        <v>27</v>
      </c>
      <c r="D24" s="364"/>
      <c r="E24" s="380" t="s">
        <v>28</v>
      </c>
      <c r="F24" s="364"/>
      <c r="G24" s="380" t="s">
        <v>29</v>
      </c>
      <c r="H24" s="364"/>
      <c r="I24" s="380" t="s">
        <v>30</v>
      </c>
      <c r="J24" s="364"/>
      <c r="K24" s="380"/>
      <c r="L24" s="380"/>
      <c r="M24" s="394"/>
      <c r="N24" s="2"/>
      <c r="O24" s="2"/>
      <c r="P24" s="2"/>
      <c r="Q24" s="2"/>
      <c r="R24" s="2"/>
      <c r="S24" s="2"/>
      <c r="T24" s="2"/>
      <c r="U24" s="2"/>
      <c r="V24" s="2"/>
      <c r="W24" s="2"/>
      <c r="X24" s="2"/>
      <c r="Y24" s="2"/>
      <c r="Z24" s="2"/>
    </row>
    <row r="25" spans="1:26" ht="15.75">
      <c r="A25" s="3381"/>
      <c r="B25" s="3362"/>
      <c r="C25" s="707" t="s">
        <v>32</v>
      </c>
      <c r="D25" s="364"/>
      <c r="E25" s="380" t="s">
        <v>33</v>
      </c>
      <c r="F25" s="364"/>
      <c r="G25" s="380" t="s">
        <v>34</v>
      </c>
      <c r="H25" s="364"/>
      <c r="I25" s="380"/>
      <c r="J25" s="380"/>
      <c r="K25" s="380"/>
      <c r="L25" s="380"/>
      <c r="M25" s="394"/>
      <c r="N25" s="2"/>
      <c r="O25" s="2"/>
      <c r="P25" s="2"/>
      <c r="Q25" s="2"/>
      <c r="R25" s="2"/>
      <c r="S25" s="2"/>
      <c r="T25" s="2"/>
      <c r="U25" s="2"/>
      <c r="V25" s="2"/>
      <c r="W25" s="2"/>
      <c r="X25" s="2"/>
      <c r="Y25" s="2"/>
      <c r="Z25" s="2"/>
    </row>
    <row r="26" spans="1:26" ht="15.75">
      <c r="A26" s="3381"/>
      <c r="B26" s="3362"/>
      <c r="C26" s="707" t="s">
        <v>147</v>
      </c>
      <c r="D26" s="364"/>
      <c r="E26" s="380" t="s">
        <v>148</v>
      </c>
      <c r="F26" s="364"/>
      <c r="G26" s="380"/>
      <c r="H26" s="380"/>
      <c r="I26" s="380"/>
      <c r="J26" s="380"/>
      <c r="K26" s="380"/>
      <c r="L26" s="380"/>
      <c r="M26" s="394"/>
      <c r="N26" s="2"/>
      <c r="O26" s="2"/>
      <c r="P26" s="2"/>
      <c r="Q26" s="2"/>
      <c r="R26" s="2"/>
      <c r="S26" s="2"/>
      <c r="T26" s="2"/>
      <c r="U26" s="2"/>
      <c r="V26" s="2"/>
      <c r="W26" s="2"/>
      <c r="X26" s="2"/>
      <c r="Y26" s="2"/>
      <c r="Z26" s="2"/>
    </row>
    <row r="27" spans="1:26" ht="15.75">
      <c r="A27" s="3381"/>
      <c r="B27" s="3362"/>
      <c r="C27" s="707" t="s">
        <v>38</v>
      </c>
      <c r="D27" s="364" t="s">
        <v>77</v>
      </c>
      <c r="E27" s="380" t="s">
        <v>39</v>
      </c>
      <c r="F27" s="3364" t="s">
        <v>35</v>
      </c>
      <c r="G27" s="3364"/>
      <c r="H27" s="360"/>
      <c r="I27" s="360"/>
      <c r="J27" s="360"/>
      <c r="K27" s="360"/>
      <c r="L27" s="360"/>
      <c r="M27" s="361"/>
      <c r="N27" s="2"/>
      <c r="O27" s="2"/>
      <c r="P27" s="2"/>
      <c r="Q27" s="2"/>
      <c r="R27" s="2"/>
      <c r="S27" s="2"/>
      <c r="T27" s="2"/>
      <c r="U27" s="2"/>
      <c r="V27" s="2"/>
      <c r="W27" s="2"/>
      <c r="X27" s="2"/>
      <c r="Y27" s="2"/>
      <c r="Z27" s="2"/>
    </row>
    <row r="28" spans="1:26" ht="15.75">
      <c r="A28" s="3381"/>
      <c r="B28" s="3362"/>
      <c r="C28" s="708"/>
      <c r="D28" s="352"/>
      <c r="E28" s="352"/>
      <c r="F28" s="352"/>
      <c r="G28" s="352"/>
      <c r="H28" s="352"/>
      <c r="I28" s="352"/>
      <c r="J28" s="352"/>
      <c r="K28" s="352"/>
      <c r="L28" s="352"/>
      <c r="M28" s="353"/>
      <c r="N28" s="2"/>
      <c r="O28" s="2"/>
      <c r="P28" s="2"/>
      <c r="Q28" s="2"/>
      <c r="R28" s="2"/>
      <c r="S28" s="2"/>
      <c r="T28" s="2"/>
      <c r="U28" s="2"/>
      <c r="V28" s="2"/>
      <c r="W28" s="2"/>
      <c r="X28" s="2"/>
      <c r="Y28" s="2"/>
      <c r="Z28" s="2"/>
    </row>
    <row r="29" spans="1:26" ht="15.75">
      <c r="A29" s="3381"/>
      <c r="B29" s="3362" t="s">
        <v>40</v>
      </c>
      <c r="C29" s="707"/>
      <c r="D29" s="380"/>
      <c r="E29" s="380"/>
      <c r="F29" s="380"/>
      <c r="G29" s="380"/>
      <c r="H29" s="380"/>
      <c r="I29" s="380"/>
      <c r="J29" s="380"/>
      <c r="K29" s="380"/>
      <c r="L29" s="355"/>
      <c r="M29" s="359"/>
      <c r="N29" s="2"/>
      <c r="O29" s="2"/>
      <c r="P29" s="2"/>
      <c r="Q29" s="2"/>
      <c r="R29" s="2"/>
      <c r="S29" s="2"/>
      <c r="T29" s="2"/>
      <c r="U29" s="2"/>
      <c r="V29" s="2"/>
      <c r="W29" s="2"/>
      <c r="X29" s="2"/>
      <c r="Y29" s="2"/>
      <c r="Z29" s="2"/>
    </row>
    <row r="30" spans="1:26" ht="15.75">
      <c r="A30" s="3381"/>
      <c r="B30" s="3362"/>
      <c r="C30" s="707" t="s">
        <v>41</v>
      </c>
      <c r="D30" s="365"/>
      <c r="E30" s="380"/>
      <c r="F30" s="380" t="s">
        <v>42</v>
      </c>
      <c r="G30" s="365"/>
      <c r="H30" s="380"/>
      <c r="I30" s="380" t="s">
        <v>43</v>
      </c>
      <c r="J30" s="365" t="s">
        <v>77</v>
      </c>
      <c r="K30" s="380"/>
      <c r="L30" s="355"/>
      <c r="M30" s="359"/>
      <c r="N30" s="2"/>
      <c r="O30" s="2"/>
      <c r="P30" s="2"/>
      <c r="Q30" s="2"/>
      <c r="R30" s="2"/>
      <c r="S30" s="2"/>
      <c r="T30" s="2"/>
      <c r="U30" s="2"/>
      <c r="V30" s="2"/>
      <c r="W30" s="2"/>
      <c r="X30" s="2"/>
      <c r="Y30" s="2"/>
      <c r="Z30" s="2"/>
    </row>
    <row r="31" spans="1:26" ht="15.75">
      <c r="A31" s="3381"/>
      <c r="B31" s="3362"/>
      <c r="C31" s="707" t="s">
        <v>44</v>
      </c>
      <c r="D31" s="366"/>
      <c r="E31" s="355"/>
      <c r="F31" s="380" t="s">
        <v>45</v>
      </c>
      <c r="G31" s="364"/>
      <c r="H31" s="355"/>
      <c r="I31" s="355"/>
      <c r="J31" s="355"/>
      <c r="K31" s="355"/>
      <c r="L31" s="355"/>
      <c r="M31" s="359"/>
      <c r="N31" s="2"/>
      <c r="O31" s="2"/>
      <c r="P31" s="2"/>
      <c r="Q31" s="2"/>
      <c r="R31" s="2"/>
      <c r="S31" s="2"/>
      <c r="T31" s="2"/>
      <c r="U31" s="2"/>
      <c r="V31" s="2"/>
      <c r="W31" s="2"/>
      <c r="X31" s="2"/>
      <c r="Y31" s="2"/>
      <c r="Z31" s="2"/>
    </row>
    <row r="32" spans="1:26" ht="15.75">
      <c r="A32" s="3381"/>
      <c r="B32" s="3362"/>
      <c r="C32" s="708"/>
      <c r="D32" s="352"/>
      <c r="E32" s="352"/>
      <c r="F32" s="352"/>
      <c r="G32" s="352"/>
      <c r="H32" s="352"/>
      <c r="I32" s="352"/>
      <c r="J32" s="352"/>
      <c r="K32" s="352"/>
      <c r="L32" s="360"/>
      <c r="M32" s="361"/>
      <c r="N32" s="2"/>
      <c r="O32" s="2"/>
      <c r="P32" s="2"/>
      <c r="Q32" s="2"/>
      <c r="R32" s="2"/>
      <c r="S32" s="2"/>
      <c r="T32" s="2"/>
      <c r="U32" s="2"/>
      <c r="V32" s="2"/>
      <c r="W32" s="2"/>
      <c r="X32" s="2"/>
      <c r="Y32" s="2"/>
      <c r="Z32" s="2"/>
    </row>
    <row r="33" spans="1:26" ht="15.75">
      <c r="A33" s="3381"/>
      <c r="B33" s="584" t="s">
        <v>46</v>
      </c>
      <c r="C33" s="707"/>
      <c r="D33" s="380"/>
      <c r="E33" s="380"/>
      <c r="F33" s="380"/>
      <c r="G33" s="380"/>
      <c r="H33" s="380"/>
      <c r="I33" s="380"/>
      <c r="J33" s="380"/>
      <c r="K33" s="380"/>
      <c r="L33" s="380"/>
      <c r="M33" s="394"/>
      <c r="N33" s="2"/>
      <c r="O33" s="2"/>
      <c r="P33" s="2"/>
      <c r="Q33" s="2"/>
      <c r="R33" s="2"/>
      <c r="S33" s="2"/>
      <c r="T33" s="2"/>
      <c r="U33" s="2"/>
      <c r="V33" s="2"/>
      <c r="W33" s="2"/>
      <c r="X33" s="2"/>
      <c r="Y33" s="2"/>
      <c r="Z33" s="2"/>
    </row>
    <row r="34" spans="1:26" ht="15.75">
      <c r="A34" s="3381"/>
      <c r="B34" s="584"/>
      <c r="C34" s="393" t="s">
        <v>47</v>
      </c>
      <c r="D34" s="709" t="s">
        <v>112</v>
      </c>
      <c r="E34" s="355"/>
      <c r="F34" s="355" t="s">
        <v>48</v>
      </c>
      <c r="G34" s="710">
        <v>2017</v>
      </c>
      <c r="H34" s="355"/>
      <c r="I34" s="355" t="s">
        <v>50</v>
      </c>
      <c r="J34" s="3790" t="s">
        <v>195</v>
      </c>
      <c r="K34" s="3791"/>
      <c r="L34" s="3791"/>
      <c r="M34" s="394"/>
      <c r="N34" s="2"/>
      <c r="O34" s="2"/>
      <c r="P34" s="2"/>
      <c r="Q34" s="2"/>
      <c r="R34" s="2"/>
      <c r="S34" s="2"/>
      <c r="T34" s="2"/>
      <c r="U34" s="2"/>
      <c r="V34" s="2"/>
      <c r="W34" s="2"/>
      <c r="X34" s="2"/>
      <c r="Y34" s="2"/>
      <c r="Z34" s="2"/>
    </row>
    <row r="35" spans="1:26" ht="15.75">
      <c r="A35" s="3381"/>
      <c r="B35" s="582"/>
      <c r="C35" s="708"/>
      <c r="D35" s="352"/>
      <c r="E35" s="352"/>
      <c r="F35" s="352"/>
      <c r="G35" s="352"/>
      <c r="H35" s="352"/>
      <c r="I35" s="352"/>
      <c r="J35" s="352"/>
      <c r="K35" s="352"/>
      <c r="L35" s="352"/>
      <c r="M35" s="353"/>
      <c r="N35" s="2"/>
      <c r="O35" s="2"/>
      <c r="P35" s="2"/>
      <c r="Q35" s="2"/>
      <c r="R35" s="2"/>
      <c r="S35" s="2"/>
      <c r="T35" s="2"/>
      <c r="U35" s="2"/>
      <c r="V35" s="2"/>
      <c r="W35" s="2"/>
      <c r="X35" s="2"/>
      <c r="Y35" s="2"/>
      <c r="Z35" s="2"/>
    </row>
    <row r="36" spans="1:26" ht="15.75">
      <c r="A36" s="3381"/>
      <c r="B36" s="3341" t="s">
        <v>53</v>
      </c>
      <c r="C36" s="368"/>
      <c r="D36" s="369"/>
      <c r="E36" s="369"/>
      <c r="F36" s="369"/>
      <c r="G36" s="369"/>
      <c r="H36" s="369"/>
      <c r="I36" s="369"/>
      <c r="J36" s="369"/>
      <c r="K36" s="369"/>
      <c r="L36" s="355"/>
      <c r="M36" s="359"/>
      <c r="N36" s="2"/>
      <c r="O36" s="2"/>
      <c r="P36" s="2"/>
      <c r="Q36" s="2"/>
      <c r="R36" s="2"/>
      <c r="S36" s="2"/>
      <c r="T36" s="2"/>
      <c r="U36" s="2"/>
      <c r="V36" s="2"/>
      <c r="W36" s="2"/>
      <c r="X36" s="2"/>
      <c r="Y36" s="2"/>
      <c r="Z36" s="2"/>
    </row>
    <row r="37" spans="1:26" ht="15.75">
      <c r="A37" s="3381"/>
      <c r="B37" s="3362"/>
      <c r="C37" s="707" t="s">
        <v>54</v>
      </c>
      <c r="D37" s="365">
        <v>2019</v>
      </c>
      <c r="E37" s="369"/>
      <c r="F37" s="380" t="s">
        <v>55</v>
      </c>
      <c r="G37" s="379">
        <v>2028</v>
      </c>
      <c r="H37" s="369"/>
      <c r="I37" s="355"/>
      <c r="J37" s="369"/>
      <c r="K37" s="369"/>
      <c r="L37" s="355"/>
      <c r="M37" s="359"/>
      <c r="N37" s="2"/>
      <c r="O37" s="2"/>
      <c r="P37" s="2"/>
      <c r="Q37" s="2"/>
      <c r="R37" s="2"/>
      <c r="S37" s="2"/>
      <c r="T37" s="2"/>
      <c r="U37" s="2"/>
      <c r="V37" s="2"/>
      <c r="W37" s="2"/>
      <c r="X37" s="2"/>
      <c r="Y37" s="2"/>
      <c r="Z37" s="2"/>
    </row>
    <row r="38" spans="1:26" ht="16.5" thickBot="1">
      <c r="A38" s="3381"/>
      <c r="B38" s="3362"/>
      <c r="C38" s="707"/>
      <c r="D38" s="380"/>
      <c r="E38" s="369"/>
      <c r="F38" s="380"/>
      <c r="G38" s="369"/>
      <c r="H38" s="369"/>
      <c r="I38" s="355"/>
      <c r="J38" s="369"/>
      <c r="K38" s="369"/>
      <c r="L38" s="355"/>
      <c r="M38" s="359"/>
      <c r="N38" s="2"/>
      <c r="O38" s="2"/>
      <c r="P38" s="2"/>
      <c r="Q38" s="2"/>
      <c r="R38" s="2"/>
      <c r="S38" s="2"/>
      <c r="T38" s="2"/>
      <c r="U38" s="2"/>
      <c r="V38" s="2"/>
      <c r="W38" s="2"/>
      <c r="X38" s="2"/>
      <c r="Y38" s="2"/>
      <c r="Z38" s="2"/>
    </row>
    <row r="39" spans="1:26" ht="15.75">
      <c r="A39" s="3381"/>
      <c r="B39" s="3362" t="s">
        <v>56</v>
      </c>
      <c r="C39" s="370"/>
      <c r="D39" s="3438"/>
      <c r="E39" s="3439"/>
      <c r="F39" s="3439"/>
      <c r="G39" s="3439"/>
      <c r="H39" s="3439"/>
      <c r="I39" s="3439"/>
      <c r="J39" s="3773"/>
      <c r="K39" s="3773"/>
      <c r="L39" s="3439"/>
      <c r="M39" s="3440"/>
      <c r="N39" s="2"/>
      <c r="O39" s="2"/>
      <c r="P39" s="2"/>
      <c r="Q39" s="2"/>
      <c r="R39" s="2"/>
      <c r="S39" s="2"/>
      <c r="T39" s="2"/>
      <c r="U39" s="2"/>
      <c r="V39" s="2"/>
      <c r="W39" s="2"/>
      <c r="X39" s="2"/>
      <c r="Y39" s="2"/>
      <c r="Z39" s="2"/>
    </row>
    <row r="40" spans="1:26" ht="15.75">
      <c r="A40" s="3381"/>
      <c r="B40" s="3362"/>
      <c r="C40" s="707"/>
      <c r="D40" s="355"/>
      <c r="E40" s="355"/>
      <c r="F40" s="355"/>
      <c r="G40" s="355"/>
      <c r="H40" s="355"/>
      <c r="I40" s="355"/>
      <c r="J40" s="355"/>
      <c r="K40" s="355"/>
      <c r="L40" s="355"/>
      <c r="M40" s="359"/>
      <c r="N40" s="2"/>
      <c r="O40" s="2"/>
      <c r="P40" s="2"/>
      <c r="Q40" s="2"/>
      <c r="R40" s="2"/>
      <c r="S40" s="2"/>
      <c r="T40" s="2"/>
      <c r="U40" s="2"/>
      <c r="V40" s="2"/>
      <c r="W40" s="2"/>
      <c r="X40" s="2"/>
      <c r="Y40" s="2"/>
      <c r="Z40" s="2"/>
    </row>
    <row r="41" spans="1:26" ht="15.75">
      <c r="A41" s="3381"/>
      <c r="B41" s="3362"/>
      <c r="C41" s="707"/>
      <c r="D41" s="3364" t="s">
        <v>57</v>
      </c>
      <c r="E41" s="3364"/>
      <c r="F41" s="3364" t="s">
        <v>58</v>
      </c>
      <c r="G41" s="3364"/>
      <c r="H41" s="3364" t="s">
        <v>59</v>
      </c>
      <c r="I41" s="3364"/>
      <c r="J41" s="3364" t="s">
        <v>60</v>
      </c>
      <c r="K41" s="3364"/>
      <c r="L41" s="3364" t="s">
        <v>61</v>
      </c>
      <c r="M41" s="3774"/>
      <c r="N41" s="2"/>
      <c r="O41" s="2"/>
      <c r="P41" s="2"/>
      <c r="Q41" s="2"/>
      <c r="R41" s="2"/>
      <c r="S41" s="2"/>
      <c r="T41" s="2"/>
      <c r="U41" s="2"/>
      <c r="V41" s="2"/>
      <c r="W41" s="2"/>
      <c r="X41" s="2"/>
      <c r="Y41" s="2"/>
      <c r="Z41" s="2"/>
    </row>
    <row r="42" spans="1:26" ht="15.75">
      <c r="A42" s="3381"/>
      <c r="B42" s="3362"/>
      <c r="C42" s="707"/>
      <c r="D42" s="3367"/>
      <c r="E42" s="3339"/>
      <c r="F42" s="3776">
        <v>0.3</v>
      </c>
      <c r="G42" s="3776"/>
      <c r="H42" s="3776">
        <v>0.4</v>
      </c>
      <c r="I42" s="3776"/>
      <c r="J42" s="3776">
        <v>0.6</v>
      </c>
      <c r="K42" s="3776"/>
      <c r="L42" s="3776">
        <v>0.8</v>
      </c>
      <c r="M42" s="3777"/>
      <c r="N42" s="2"/>
      <c r="O42" s="2"/>
      <c r="P42" s="2"/>
      <c r="Q42" s="2"/>
      <c r="R42" s="2"/>
      <c r="S42" s="2"/>
      <c r="T42" s="2"/>
      <c r="U42" s="2"/>
      <c r="V42" s="2"/>
      <c r="W42" s="2"/>
      <c r="X42" s="2"/>
      <c r="Y42" s="2"/>
      <c r="Z42" s="2"/>
    </row>
    <row r="43" spans="1:26" ht="15.75">
      <c r="A43" s="3381"/>
      <c r="B43" s="3362"/>
      <c r="C43" s="707"/>
      <c r="D43" s="3359" t="s">
        <v>62</v>
      </c>
      <c r="E43" s="3359"/>
      <c r="F43" s="3359" t="s">
        <v>63</v>
      </c>
      <c r="G43" s="3359"/>
      <c r="H43" s="3359" t="s">
        <v>64</v>
      </c>
      <c r="I43" s="3359"/>
      <c r="J43" s="3359" t="s">
        <v>65</v>
      </c>
      <c r="K43" s="3359"/>
      <c r="L43" s="3359" t="s">
        <v>66</v>
      </c>
      <c r="M43" s="3361"/>
      <c r="N43" s="2"/>
      <c r="O43" s="2"/>
      <c r="P43" s="2"/>
      <c r="Q43" s="2"/>
      <c r="R43" s="2"/>
      <c r="S43" s="2"/>
      <c r="T43" s="2"/>
      <c r="U43" s="2"/>
      <c r="V43" s="2"/>
      <c r="W43" s="2"/>
      <c r="X43" s="2"/>
      <c r="Y43" s="2"/>
      <c r="Z43" s="2"/>
    </row>
    <row r="44" spans="1:26" ht="15.75">
      <c r="A44" s="3381"/>
      <c r="B44" s="3362"/>
      <c r="C44" s="707"/>
      <c r="D44" s="3775">
        <v>1</v>
      </c>
      <c r="E44" s="3776"/>
      <c r="F44" s="3776">
        <v>1</v>
      </c>
      <c r="G44" s="3776"/>
      <c r="H44" s="3776">
        <v>1</v>
      </c>
      <c r="I44" s="3776"/>
      <c r="J44" s="3776">
        <v>1</v>
      </c>
      <c r="K44" s="3776"/>
      <c r="L44" s="3776">
        <v>1</v>
      </c>
      <c r="M44" s="3777"/>
      <c r="N44" s="2"/>
      <c r="O44" s="2"/>
      <c r="P44" s="2"/>
      <c r="Q44" s="2"/>
      <c r="R44" s="2"/>
      <c r="S44" s="2"/>
      <c r="T44" s="2"/>
      <c r="U44" s="2"/>
      <c r="V44" s="2"/>
      <c r="W44" s="2"/>
      <c r="X44" s="2"/>
      <c r="Y44" s="2"/>
      <c r="Z44" s="2"/>
    </row>
    <row r="45" spans="1:26" ht="15.75">
      <c r="A45" s="3381"/>
      <c r="B45" s="3362"/>
      <c r="C45" s="707"/>
      <c r="D45" s="3359" t="s">
        <v>67</v>
      </c>
      <c r="E45" s="3359"/>
      <c r="F45" s="3359" t="s">
        <v>72</v>
      </c>
      <c r="G45" s="3359"/>
      <c r="H45" s="355"/>
      <c r="I45" s="355"/>
      <c r="J45" s="355"/>
      <c r="K45" s="355"/>
      <c r="L45" s="355"/>
      <c r="M45" s="359"/>
      <c r="N45" s="2"/>
      <c r="O45" s="2"/>
      <c r="P45" s="2"/>
      <c r="Q45" s="2"/>
      <c r="R45" s="2"/>
      <c r="S45" s="2"/>
      <c r="T45" s="2"/>
      <c r="U45" s="2"/>
      <c r="V45" s="2"/>
      <c r="W45" s="2"/>
      <c r="X45" s="2"/>
      <c r="Y45" s="2"/>
      <c r="Z45" s="2"/>
    </row>
    <row r="46" spans="1:26" ht="15.75">
      <c r="A46" s="3381"/>
      <c r="B46" s="3362"/>
      <c r="C46" s="707"/>
      <c r="D46" s="3775">
        <v>1</v>
      </c>
      <c r="E46" s="3776"/>
      <c r="F46" s="3776">
        <v>1</v>
      </c>
      <c r="G46" s="3776"/>
      <c r="H46" s="3359"/>
      <c r="I46" s="3359"/>
      <c r="J46" s="3359"/>
      <c r="K46" s="3359"/>
      <c r="L46" s="3359"/>
      <c r="M46" s="3361"/>
      <c r="N46" s="2"/>
      <c r="O46" s="2"/>
      <c r="P46" s="2"/>
      <c r="Q46" s="2"/>
      <c r="R46" s="2"/>
      <c r="S46" s="2"/>
      <c r="T46" s="2"/>
      <c r="U46" s="2"/>
      <c r="V46" s="2"/>
      <c r="W46" s="2"/>
      <c r="X46" s="2"/>
      <c r="Y46" s="2"/>
      <c r="Z46" s="2"/>
    </row>
    <row r="47" spans="1:26" ht="16.5" thickBot="1">
      <c r="A47" s="3381"/>
      <c r="B47" s="3342"/>
      <c r="C47" s="377"/>
      <c r="D47" s="589"/>
      <c r="E47" s="590"/>
      <c r="F47" s="590"/>
      <c r="G47" s="590"/>
      <c r="H47" s="590"/>
      <c r="I47" s="590"/>
      <c r="J47" s="590"/>
      <c r="K47" s="590"/>
      <c r="L47" s="590"/>
      <c r="M47" s="591"/>
      <c r="N47" s="2"/>
      <c r="O47" s="2"/>
      <c r="P47" s="2"/>
      <c r="Q47" s="2"/>
      <c r="R47" s="2"/>
      <c r="S47" s="2"/>
      <c r="T47" s="2"/>
      <c r="U47" s="2"/>
      <c r="V47" s="2"/>
      <c r="W47" s="2"/>
      <c r="X47" s="2"/>
      <c r="Y47" s="2"/>
      <c r="Z47" s="2"/>
    </row>
    <row r="48" spans="1:26" ht="15.75">
      <c r="A48" s="3381"/>
      <c r="B48" s="3341" t="s">
        <v>73</v>
      </c>
      <c r="C48" s="707"/>
      <c r="D48" s="380"/>
      <c r="E48" s="380"/>
      <c r="F48" s="380"/>
      <c r="G48" s="380"/>
      <c r="H48" s="380"/>
      <c r="I48" s="380"/>
      <c r="J48" s="380"/>
      <c r="K48" s="380"/>
      <c r="L48" s="355"/>
      <c r="M48" s="359"/>
      <c r="N48" s="2"/>
      <c r="O48" s="2"/>
      <c r="P48" s="2"/>
      <c r="Q48" s="2"/>
      <c r="R48" s="2"/>
      <c r="S48" s="2"/>
      <c r="T48" s="2"/>
      <c r="U48" s="2"/>
      <c r="V48" s="2"/>
      <c r="W48" s="2"/>
      <c r="X48" s="2"/>
      <c r="Y48" s="2"/>
      <c r="Z48" s="2"/>
    </row>
    <row r="49" spans="1:26" ht="15.75">
      <c r="A49" s="3381"/>
      <c r="B49" s="3362"/>
      <c r="C49" s="363"/>
      <c r="D49" s="380" t="s">
        <v>158</v>
      </c>
      <c r="E49" s="352" t="s">
        <v>75</v>
      </c>
      <c r="F49" s="3383" t="s">
        <v>76</v>
      </c>
      <c r="G49" s="3345"/>
      <c r="H49" s="3353"/>
      <c r="I49" s="3353"/>
      <c r="J49" s="3353"/>
      <c r="K49" s="380" t="s">
        <v>159</v>
      </c>
      <c r="L49" s="3373"/>
      <c r="M49" s="3374"/>
      <c r="N49" s="2"/>
      <c r="O49" s="2"/>
      <c r="P49" s="2"/>
      <c r="Q49" s="2"/>
      <c r="R49" s="2"/>
      <c r="S49" s="2"/>
      <c r="T49" s="2"/>
      <c r="U49" s="2"/>
      <c r="V49" s="2"/>
      <c r="W49" s="2"/>
      <c r="X49" s="2"/>
      <c r="Y49" s="2"/>
      <c r="Z49" s="2"/>
    </row>
    <row r="50" spans="1:26" ht="15.75">
      <c r="A50" s="3381"/>
      <c r="B50" s="3362"/>
      <c r="C50" s="363"/>
      <c r="D50" s="379"/>
      <c r="E50" s="376" t="s">
        <v>77</v>
      </c>
      <c r="F50" s="3383"/>
      <c r="G50" s="3371"/>
      <c r="H50" s="3372"/>
      <c r="I50" s="3372"/>
      <c r="J50" s="3372"/>
      <c r="K50" s="355"/>
      <c r="L50" s="3375"/>
      <c r="M50" s="3376"/>
      <c r="N50" s="2"/>
      <c r="O50" s="2"/>
      <c r="P50" s="2"/>
      <c r="Q50" s="2"/>
      <c r="R50" s="2"/>
      <c r="S50" s="2"/>
      <c r="T50" s="2"/>
      <c r="U50" s="2"/>
      <c r="V50" s="2"/>
      <c r="W50" s="2"/>
      <c r="X50" s="2"/>
      <c r="Y50" s="2"/>
      <c r="Z50" s="2"/>
    </row>
    <row r="51" spans="1:26" ht="15.75">
      <c r="A51" s="3381"/>
      <c r="B51" s="3362"/>
      <c r="C51" s="363"/>
      <c r="D51" s="355"/>
      <c r="E51" s="355"/>
      <c r="F51" s="355"/>
      <c r="G51" s="355"/>
      <c r="H51" s="355"/>
      <c r="I51" s="355"/>
      <c r="J51" s="355"/>
      <c r="K51" s="355"/>
      <c r="L51" s="355"/>
      <c r="M51" s="359"/>
      <c r="N51" s="2"/>
      <c r="O51" s="2"/>
      <c r="P51" s="2"/>
      <c r="Q51" s="2"/>
      <c r="R51" s="2"/>
      <c r="S51" s="2"/>
      <c r="T51" s="2"/>
      <c r="U51" s="2"/>
      <c r="V51" s="2"/>
      <c r="W51" s="2"/>
      <c r="X51" s="2"/>
      <c r="Y51" s="2"/>
      <c r="Z51" s="2"/>
    </row>
    <row r="52" spans="1:26" ht="80.099999999999994" customHeight="1">
      <c r="A52" s="3381"/>
      <c r="B52" s="582" t="s">
        <v>78</v>
      </c>
      <c r="C52" s="3784" t="s">
        <v>584</v>
      </c>
      <c r="D52" s="3785"/>
      <c r="E52" s="3785"/>
      <c r="F52" s="3785"/>
      <c r="G52" s="3785"/>
      <c r="H52" s="3785"/>
      <c r="I52" s="3785"/>
      <c r="J52" s="3785"/>
      <c r="K52" s="3785"/>
      <c r="L52" s="3785"/>
      <c r="M52" s="3786"/>
      <c r="N52" s="2"/>
      <c r="O52" s="2"/>
      <c r="P52" s="2"/>
      <c r="Q52" s="2"/>
      <c r="R52" s="2"/>
      <c r="S52" s="2"/>
      <c r="T52" s="2"/>
      <c r="U52" s="2"/>
      <c r="V52" s="2"/>
      <c r="W52" s="2"/>
      <c r="X52" s="2"/>
      <c r="Y52" s="2"/>
      <c r="Z52" s="2"/>
    </row>
    <row r="53" spans="1:26" ht="15.75">
      <c r="A53" s="3381"/>
      <c r="B53" s="582" t="s">
        <v>79</v>
      </c>
      <c r="C53" s="3784" t="s">
        <v>585</v>
      </c>
      <c r="D53" s="3785"/>
      <c r="E53" s="3785"/>
      <c r="F53" s="3785"/>
      <c r="G53" s="3785"/>
      <c r="H53" s="3785"/>
      <c r="I53" s="3785"/>
      <c r="J53" s="3785"/>
      <c r="K53" s="3785"/>
      <c r="L53" s="3785"/>
      <c r="M53" s="3786"/>
      <c r="N53" s="2"/>
      <c r="O53" s="2"/>
      <c r="P53" s="2"/>
      <c r="Q53" s="2"/>
      <c r="R53" s="2"/>
      <c r="S53" s="2"/>
      <c r="T53" s="2"/>
      <c r="U53" s="2"/>
      <c r="V53" s="2"/>
      <c r="W53" s="2"/>
      <c r="X53" s="2"/>
      <c r="Y53" s="2"/>
      <c r="Z53" s="2"/>
    </row>
    <row r="54" spans="1:26" ht="15.75">
      <c r="A54" s="3381"/>
      <c r="B54" s="582" t="s">
        <v>80</v>
      </c>
      <c r="C54" s="3778">
        <v>60</v>
      </c>
      <c r="D54" s="3779"/>
      <c r="E54" s="3779"/>
      <c r="F54" s="3779"/>
      <c r="G54" s="3779"/>
      <c r="H54" s="3779"/>
      <c r="I54" s="3779"/>
      <c r="J54" s="3779"/>
      <c r="K54" s="3779"/>
      <c r="L54" s="3779"/>
      <c r="M54" s="3780"/>
      <c r="N54" s="2"/>
      <c r="O54" s="2"/>
      <c r="P54" s="2"/>
      <c r="Q54" s="2"/>
      <c r="R54" s="2"/>
      <c r="S54" s="2"/>
      <c r="T54" s="2"/>
      <c r="U54" s="2"/>
      <c r="V54" s="2"/>
      <c r="W54" s="2"/>
      <c r="X54" s="2"/>
      <c r="Y54" s="2"/>
      <c r="Z54" s="2"/>
    </row>
    <row r="55" spans="1:26" ht="15.75">
      <c r="A55" s="3382"/>
      <c r="B55" s="582" t="s">
        <v>81</v>
      </c>
      <c r="C55" s="3778" t="s">
        <v>112</v>
      </c>
      <c r="D55" s="3779"/>
      <c r="E55" s="3779"/>
      <c r="F55" s="3779"/>
      <c r="G55" s="3779"/>
      <c r="H55" s="3779"/>
      <c r="I55" s="3779"/>
      <c r="J55" s="3779"/>
      <c r="K55" s="3779"/>
      <c r="L55" s="3779"/>
      <c r="M55" s="3780"/>
      <c r="N55" s="2"/>
      <c r="O55" s="2"/>
      <c r="P55" s="2"/>
      <c r="Q55" s="2"/>
      <c r="R55" s="2"/>
      <c r="S55" s="2"/>
      <c r="T55" s="2"/>
      <c r="U55" s="2"/>
      <c r="V55" s="2"/>
      <c r="W55" s="2"/>
      <c r="X55" s="2"/>
      <c r="Y55" s="2"/>
      <c r="Z55" s="2"/>
    </row>
    <row r="56" spans="1:26" ht="15.75">
      <c r="A56" s="3335" t="s">
        <v>82</v>
      </c>
      <c r="B56" s="708" t="s">
        <v>83</v>
      </c>
      <c r="C56" s="3778" t="s">
        <v>586</v>
      </c>
      <c r="D56" s="3779"/>
      <c r="E56" s="3779"/>
      <c r="F56" s="3779"/>
      <c r="G56" s="3779"/>
      <c r="H56" s="3779"/>
      <c r="I56" s="3779"/>
      <c r="J56" s="3779"/>
      <c r="K56" s="3779"/>
      <c r="L56" s="3779"/>
      <c r="M56" s="3780"/>
      <c r="N56" s="2"/>
      <c r="O56" s="2"/>
      <c r="P56" s="2"/>
      <c r="Q56" s="2"/>
      <c r="R56" s="2"/>
      <c r="S56" s="2"/>
      <c r="T56" s="2"/>
      <c r="U56" s="2"/>
      <c r="V56" s="2"/>
      <c r="W56" s="2"/>
      <c r="X56" s="2"/>
      <c r="Y56" s="2"/>
      <c r="Z56" s="2"/>
    </row>
    <row r="57" spans="1:26" ht="15.75">
      <c r="A57" s="3336"/>
      <c r="B57" s="708" t="s">
        <v>85</v>
      </c>
      <c r="C57" s="3778" t="s">
        <v>587</v>
      </c>
      <c r="D57" s="3779"/>
      <c r="E57" s="3779"/>
      <c r="F57" s="3779"/>
      <c r="G57" s="3779"/>
      <c r="H57" s="3779"/>
      <c r="I57" s="3779"/>
      <c r="J57" s="3779"/>
      <c r="K57" s="3779"/>
      <c r="L57" s="3779"/>
      <c r="M57" s="3780"/>
      <c r="N57" s="2"/>
      <c r="O57" s="2"/>
      <c r="P57" s="2"/>
      <c r="Q57" s="2"/>
      <c r="R57" s="2"/>
      <c r="S57" s="2"/>
      <c r="T57" s="2"/>
      <c r="U57" s="2"/>
      <c r="V57" s="2"/>
      <c r="W57" s="2"/>
      <c r="X57" s="2"/>
      <c r="Y57" s="2"/>
      <c r="Z57" s="2"/>
    </row>
    <row r="58" spans="1:26" ht="15.75">
      <c r="A58" s="3336"/>
      <c r="B58" s="708" t="s">
        <v>87</v>
      </c>
      <c r="C58" s="3778" t="s">
        <v>233</v>
      </c>
      <c r="D58" s="3779"/>
      <c r="E58" s="3779"/>
      <c r="F58" s="3779"/>
      <c r="G58" s="3779"/>
      <c r="H58" s="3779"/>
      <c r="I58" s="3779"/>
      <c r="J58" s="3779"/>
      <c r="K58" s="3779"/>
      <c r="L58" s="3779"/>
      <c r="M58" s="3780"/>
      <c r="N58" s="2"/>
      <c r="O58" s="2"/>
      <c r="P58" s="2"/>
      <c r="Q58" s="2"/>
      <c r="R58" s="2"/>
      <c r="S58" s="2"/>
      <c r="T58" s="2"/>
      <c r="U58" s="2"/>
      <c r="V58" s="2"/>
      <c r="W58" s="2"/>
      <c r="X58" s="2"/>
      <c r="Y58" s="2"/>
      <c r="Z58" s="2"/>
    </row>
    <row r="59" spans="1:26" ht="15.75">
      <c r="A59" s="3336"/>
      <c r="B59" s="708" t="s">
        <v>89</v>
      </c>
      <c r="C59" s="3778" t="s">
        <v>588</v>
      </c>
      <c r="D59" s="3779"/>
      <c r="E59" s="3779"/>
      <c r="F59" s="3779"/>
      <c r="G59" s="3779"/>
      <c r="H59" s="3779"/>
      <c r="I59" s="3779"/>
      <c r="J59" s="3779"/>
      <c r="K59" s="3779"/>
      <c r="L59" s="3779"/>
      <c r="M59" s="3780"/>
      <c r="N59" s="2"/>
      <c r="O59" s="2"/>
      <c r="P59" s="2"/>
      <c r="Q59" s="2"/>
      <c r="R59" s="2"/>
      <c r="S59" s="2"/>
      <c r="T59" s="2"/>
      <c r="U59" s="2"/>
      <c r="V59" s="2"/>
      <c r="W59" s="2"/>
      <c r="X59" s="2"/>
      <c r="Y59" s="2"/>
      <c r="Z59" s="2"/>
    </row>
    <row r="60" spans="1:26" ht="15.75">
      <c r="A60" s="3336"/>
      <c r="B60" s="708" t="s">
        <v>91</v>
      </c>
      <c r="C60" s="3787" t="s">
        <v>589</v>
      </c>
      <c r="D60" s="3788"/>
      <c r="E60" s="3788"/>
      <c r="F60" s="3788"/>
      <c r="G60" s="3788"/>
      <c r="H60" s="3788"/>
      <c r="I60" s="3788"/>
      <c r="J60" s="3788"/>
      <c r="K60" s="3788"/>
      <c r="L60" s="3788"/>
      <c r="M60" s="3789"/>
      <c r="N60" s="2"/>
      <c r="O60" s="2"/>
      <c r="P60" s="2"/>
      <c r="Q60" s="2"/>
      <c r="R60" s="2"/>
      <c r="S60" s="2"/>
      <c r="T60" s="2"/>
      <c r="U60" s="2"/>
      <c r="V60" s="2"/>
      <c r="W60" s="2"/>
      <c r="X60" s="2"/>
      <c r="Y60" s="2"/>
      <c r="Z60" s="2"/>
    </row>
    <row r="61" spans="1:26" ht="15.75">
      <c r="A61" s="3337"/>
      <c r="B61" s="708" t="s">
        <v>93</v>
      </c>
      <c r="C61" s="3778">
        <v>3407666</v>
      </c>
      <c r="D61" s="3779"/>
      <c r="E61" s="3779"/>
      <c r="F61" s="3779"/>
      <c r="G61" s="3779"/>
      <c r="H61" s="3779"/>
      <c r="I61" s="3779"/>
      <c r="J61" s="3779"/>
      <c r="K61" s="3779"/>
      <c r="L61" s="3779"/>
      <c r="M61" s="3780"/>
      <c r="N61" s="2"/>
      <c r="O61" s="2"/>
      <c r="P61" s="2"/>
      <c r="Q61" s="2"/>
      <c r="R61" s="2"/>
      <c r="S61" s="2"/>
      <c r="T61" s="2"/>
      <c r="U61" s="2"/>
      <c r="V61" s="2"/>
      <c r="W61" s="2"/>
      <c r="X61" s="2"/>
      <c r="Y61" s="2"/>
      <c r="Z61" s="2"/>
    </row>
    <row r="62" spans="1:26" ht="126.95" customHeight="1">
      <c r="A62" s="3335" t="s">
        <v>95</v>
      </c>
      <c r="B62" s="350" t="s">
        <v>96</v>
      </c>
      <c r="C62" s="3757" t="s">
        <v>248</v>
      </c>
      <c r="D62" s="3758"/>
      <c r="E62" s="3758"/>
      <c r="F62" s="3758"/>
      <c r="G62" s="3758"/>
      <c r="H62" s="3758"/>
      <c r="I62" s="3758"/>
      <c r="J62" s="3758"/>
      <c r="K62" s="3758"/>
      <c r="L62" s="3758"/>
      <c r="M62" s="3759"/>
      <c r="N62" s="2"/>
      <c r="O62" s="2"/>
      <c r="P62" s="2"/>
      <c r="Q62" s="2"/>
      <c r="R62" s="2"/>
      <c r="S62" s="2"/>
      <c r="T62" s="2"/>
      <c r="U62" s="2"/>
      <c r="V62" s="2"/>
      <c r="W62" s="2"/>
      <c r="X62" s="2"/>
      <c r="Y62" s="2"/>
      <c r="Z62" s="2"/>
    </row>
    <row r="63" spans="1:26" ht="15.75">
      <c r="A63" s="3336"/>
      <c r="B63" s="350" t="s">
        <v>98</v>
      </c>
      <c r="C63" s="3778" t="s">
        <v>99</v>
      </c>
      <c r="D63" s="3779"/>
      <c r="E63" s="3779"/>
      <c r="F63" s="3779"/>
      <c r="G63" s="3779"/>
      <c r="H63" s="3779"/>
      <c r="I63" s="3779"/>
      <c r="J63" s="3779"/>
      <c r="K63" s="3779"/>
      <c r="L63" s="3779"/>
      <c r="M63" s="3780"/>
      <c r="N63" s="2"/>
      <c r="O63" s="2"/>
      <c r="P63" s="2"/>
      <c r="Q63" s="2"/>
      <c r="R63" s="2"/>
      <c r="S63" s="2"/>
      <c r="T63" s="2"/>
      <c r="U63" s="2"/>
      <c r="V63" s="2"/>
      <c r="W63" s="2"/>
      <c r="X63" s="2"/>
      <c r="Y63" s="2"/>
      <c r="Z63" s="2"/>
    </row>
    <row r="64" spans="1:26" ht="16.5" thickBot="1">
      <c r="A64" s="3384"/>
      <c r="B64" s="441" t="s">
        <v>12</v>
      </c>
      <c r="C64" s="3778" t="s">
        <v>233</v>
      </c>
      <c r="D64" s="3779"/>
      <c r="E64" s="3779"/>
      <c r="F64" s="3779"/>
      <c r="G64" s="3779"/>
      <c r="H64" s="3779"/>
      <c r="I64" s="3779"/>
      <c r="J64" s="3779"/>
      <c r="K64" s="3779"/>
      <c r="L64" s="3779"/>
      <c r="M64" s="3780"/>
      <c r="N64" s="2"/>
      <c r="O64" s="2"/>
      <c r="P64" s="2"/>
      <c r="Q64" s="2"/>
      <c r="R64" s="2"/>
      <c r="S64" s="2"/>
      <c r="T64" s="2"/>
      <c r="U64" s="2"/>
      <c r="V64" s="2"/>
      <c r="W64" s="2"/>
      <c r="X64" s="2"/>
      <c r="Y64" s="2"/>
      <c r="Z64" s="2"/>
    </row>
    <row r="65" spans="1:26" ht="16.5" thickBot="1">
      <c r="A65" s="442" t="s">
        <v>100</v>
      </c>
      <c r="B65" s="400"/>
      <c r="C65" s="3781"/>
      <c r="D65" s="3782"/>
      <c r="E65" s="3782"/>
      <c r="F65" s="3782"/>
      <c r="G65" s="3782"/>
      <c r="H65" s="3782"/>
      <c r="I65" s="3782"/>
      <c r="J65" s="3782"/>
      <c r="K65" s="3782"/>
      <c r="L65" s="3782"/>
      <c r="M65" s="3783"/>
      <c r="N65" s="2"/>
      <c r="O65" s="2"/>
      <c r="P65" s="2"/>
      <c r="Q65" s="2"/>
      <c r="R65" s="2"/>
      <c r="S65" s="2"/>
      <c r="T65" s="2"/>
      <c r="U65" s="2"/>
      <c r="V65" s="2"/>
      <c r="W65" s="2"/>
      <c r="X65" s="2"/>
      <c r="Y65" s="2"/>
      <c r="Z65" s="2"/>
    </row>
    <row r="66" spans="1:26" ht="15.75">
      <c r="A66" s="552"/>
      <c r="B66" s="711"/>
      <c r="C66" s="2"/>
      <c r="D66" s="2"/>
      <c r="E66" s="2"/>
      <c r="F66" s="2"/>
      <c r="G66" s="2"/>
      <c r="H66" s="2"/>
      <c r="I66" s="2"/>
      <c r="J66" s="2"/>
      <c r="K66" s="2"/>
      <c r="L66" s="2"/>
      <c r="M66" s="2"/>
      <c r="N66" s="2"/>
      <c r="O66" s="2"/>
      <c r="P66" s="2"/>
      <c r="Q66" s="2"/>
      <c r="R66" s="2"/>
      <c r="S66" s="2"/>
      <c r="T66" s="2"/>
      <c r="U66" s="2"/>
      <c r="V66" s="2"/>
      <c r="W66" s="2"/>
      <c r="X66" s="2"/>
      <c r="Y66" s="2"/>
      <c r="Z66" s="2"/>
    </row>
    <row r="67" spans="1:26" ht="15.75">
      <c r="A67" s="552"/>
      <c r="B67" s="711"/>
      <c r="C67" s="2"/>
      <c r="D67" s="2"/>
      <c r="E67" s="2"/>
      <c r="F67" s="2"/>
      <c r="G67" s="2"/>
      <c r="H67" s="2"/>
      <c r="I67" s="2"/>
      <c r="J67" s="2"/>
      <c r="K67" s="2"/>
      <c r="L67" s="2"/>
      <c r="M67" s="2"/>
      <c r="N67" s="2"/>
      <c r="O67" s="2"/>
      <c r="P67" s="2"/>
      <c r="Q67" s="2"/>
      <c r="R67" s="2"/>
      <c r="S67" s="2"/>
      <c r="T67" s="2"/>
      <c r="U67" s="2"/>
      <c r="V67" s="2"/>
      <c r="W67" s="2"/>
      <c r="X67" s="2"/>
      <c r="Y67" s="2"/>
      <c r="Z67" s="2"/>
    </row>
    <row r="68" spans="1:26" ht="15.75">
      <c r="A68" s="552"/>
      <c r="B68" s="711"/>
      <c r="C68" s="2"/>
      <c r="D68" s="2"/>
      <c r="E68" s="2"/>
      <c r="F68" s="2"/>
      <c r="G68" s="2"/>
      <c r="H68" s="2"/>
      <c r="I68" s="2"/>
      <c r="J68" s="2"/>
      <c r="K68" s="2"/>
      <c r="L68" s="2"/>
      <c r="M68" s="2"/>
      <c r="N68" s="2"/>
      <c r="O68" s="2"/>
      <c r="P68" s="2"/>
      <c r="Q68" s="2"/>
      <c r="R68" s="2"/>
      <c r="S68" s="2"/>
      <c r="T68" s="2"/>
      <c r="U68" s="2"/>
      <c r="V68" s="2"/>
      <c r="W68" s="2"/>
      <c r="X68" s="2"/>
      <c r="Y68" s="2"/>
      <c r="Z68" s="2"/>
    </row>
    <row r="69" spans="1:26" ht="15.75">
      <c r="A69" s="552"/>
      <c r="B69" s="711"/>
      <c r="C69" s="2"/>
      <c r="D69" s="2"/>
      <c r="E69" s="2"/>
      <c r="F69" s="2"/>
      <c r="G69" s="2"/>
      <c r="H69" s="2"/>
      <c r="I69" s="2"/>
      <c r="J69" s="2"/>
      <c r="K69" s="2"/>
      <c r="L69" s="2"/>
      <c r="M69" s="2"/>
      <c r="N69" s="2"/>
      <c r="O69" s="2"/>
      <c r="P69" s="2"/>
      <c r="Q69" s="2"/>
      <c r="R69" s="2"/>
      <c r="S69" s="2"/>
      <c r="T69" s="2"/>
      <c r="U69" s="2"/>
      <c r="V69" s="2"/>
      <c r="W69" s="2"/>
      <c r="X69" s="2"/>
      <c r="Y69" s="2"/>
      <c r="Z69" s="2"/>
    </row>
    <row r="70" spans="1:26" ht="15.75">
      <c r="A70" s="552"/>
      <c r="B70" s="711"/>
      <c r="C70" s="2"/>
      <c r="D70" s="2"/>
      <c r="E70" s="2"/>
      <c r="F70" s="2"/>
      <c r="G70" s="2"/>
      <c r="H70" s="2"/>
      <c r="I70" s="2"/>
      <c r="J70" s="2"/>
      <c r="K70" s="2"/>
      <c r="L70" s="2"/>
      <c r="M70" s="2"/>
      <c r="N70" s="2"/>
      <c r="O70" s="2"/>
      <c r="P70" s="2"/>
      <c r="Q70" s="2"/>
      <c r="R70" s="2"/>
      <c r="S70" s="2"/>
      <c r="T70" s="2"/>
      <c r="U70" s="2"/>
      <c r="V70" s="2"/>
      <c r="W70" s="2"/>
      <c r="X70" s="2"/>
      <c r="Y70" s="2"/>
      <c r="Z70" s="2"/>
    </row>
    <row r="71" spans="1:26" ht="15.75">
      <c r="A71" s="552"/>
      <c r="B71" s="711"/>
      <c r="C71" s="2"/>
      <c r="D71" s="2"/>
      <c r="E71" s="2"/>
      <c r="F71" s="2"/>
      <c r="G71" s="2"/>
      <c r="H71" s="2"/>
      <c r="I71" s="2"/>
      <c r="J71" s="2"/>
      <c r="K71" s="2"/>
      <c r="L71" s="2"/>
      <c r="M71" s="2"/>
      <c r="N71" s="2"/>
      <c r="O71" s="2"/>
      <c r="P71" s="2"/>
      <c r="Q71" s="2"/>
      <c r="R71" s="2"/>
      <c r="S71" s="2"/>
      <c r="T71" s="2"/>
      <c r="U71" s="2"/>
      <c r="V71" s="2"/>
      <c r="W71" s="2"/>
      <c r="X71" s="2"/>
      <c r="Y71" s="2"/>
      <c r="Z71" s="2"/>
    </row>
    <row r="72" spans="1:26" ht="15.75">
      <c r="A72" s="552"/>
      <c r="B72" s="711"/>
      <c r="C72" s="2"/>
      <c r="D72" s="2"/>
      <c r="E72" s="2"/>
      <c r="F72" s="2"/>
      <c r="G72" s="2"/>
      <c r="H72" s="2"/>
      <c r="I72" s="2"/>
      <c r="J72" s="2"/>
      <c r="K72" s="2"/>
      <c r="L72" s="2"/>
      <c r="M72" s="2"/>
      <c r="N72" s="2"/>
      <c r="O72" s="2"/>
      <c r="P72" s="2"/>
      <c r="Q72" s="2"/>
      <c r="R72" s="2"/>
      <c r="S72" s="2"/>
      <c r="T72" s="2"/>
      <c r="U72" s="2"/>
      <c r="V72" s="2"/>
      <c r="W72" s="2"/>
      <c r="X72" s="2"/>
      <c r="Y72" s="2"/>
      <c r="Z72" s="2"/>
    </row>
    <row r="73" spans="1:26" ht="15.75">
      <c r="A73" s="552"/>
      <c r="B73" s="711"/>
      <c r="C73" s="2"/>
      <c r="D73" s="2"/>
      <c r="E73" s="2"/>
      <c r="F73" s="2"/>
      <c r="G73" s="2"/>
      <c r="H73" s="2"/>
      <c r="I73" s="2"/>
      <c r="J73" s="2"/>
      <c r="K73" s="2"/>
      <c r="L73" s="2"/>
      <c r="M73" s="2"/>
      <c r="N73" s="2"/>
      <c r="O73" s="2"/>
      <c r="P73" s="2"/>
      <c r="Q73" s="2"/>
      <c r="R73" s="2"/>
      <c r="S73" s="2"/>
      <c r="T73" s="2"/>
      <c r="U73" s="2"/>
      <c r="V73" s="2"/>
      <c r="W73" s="2"/>
      <c r="X73" s="2"/>
      <c r="Y73" s="2"/>
      <c r="Z73" s="2"/>
    </row>
    <row r="74" spans="1:26" ht="15.75">
      <c r="A74" s="552"/>
      <c r="B74" s="711"/>
      <c r="C74" s="2"/>
      <c r="D74" s="2"/>
      <c r="E74" s="2"/>
      <c r="F74" s="2"/>
      <c r="G74" s="2"/>
      <c r="H74" s="2"/>
      <c r="I74" s="2"/>
      <c r="J74" s="2"/>
      <c r="K74" s="2"/>
      <c r="L74" s="2"/>
      <c r="M74" s="2"/>
      <c r="N74" s="2"/>
      <c r="O74" s="2"/>
      <c r="P74" s="2"/>
      <c r="Q74" s="2"/>
      <c r="R74" s="2"/>
      <c r="S74" s="2"/>
      <c r="T74" s="2"/>
      <c r="U74" s="2"/>
      <c r="V74" s="2"/>
      <c r="W74" s="2"/>
      <c r="X74" s="2"/>
      <c r="Y74" s="2"/>
      <c r="Z74" s="2"/>
    </row>
    <row r="75" spans="1:26" ht="15.75">
      <c r="A75" s="552"/>
      <c r="B75" s="711"/>
      <c r="C75" s="2"/>
      <c r="D75" s="2"/>
      <c r="E75" s="2"/>
      <c r="F75" s="2"/>
      <c r="G75" s="2"/>
      <c r="H75" s="2"/>
      <c r="I75" s="2"/>
      <c r="J75" s="2"/>
      <c r="K75" s="2"/>
      <c r="L75" s="2"/>
      <c r="M75" s="2"/>
      <c r="N75" s="2"/>
      <c r="O75" s="2"/>
      <c r="P75" s="2"/>
      <c r="Q75" s="2"/>
      <c r="R75" s="2"/>
      <c r="S75" s="2"/>
      <c r="T75" s="2"/>
      <c r="U75" s="2"/>
      <c r="V75" s="2"/>
      <c r="W75" s="2"/>
      <c r="X75" s="2"/>
      <c r="Y75" s="2"/>
      <c r="Z75" s="2"/>
    </row>
    <row r="76" spans="1:26" ht="15.75">
      <c r="A76" s="552"/>
      <c r="B76" s="711"/>
      <c r="C76" s="2"/>
      <c r="D76" s="2"/>
      <c r="E76" s="2"/>
      <c r="F76" s="2"/>
      <c r="G76" s="2"/>
      <c r="H76" s="2"/>
      <c r="I76" s="2"/>
      <c r="J76" s="2"/>
      <c r="K76" s="2"/>
      <c r="L76" s="2"/>
      <c r="M76" s="2"/>
      <c r="N76" s="2"/>
      <c r="O76" s="2"/>
      <c r="P76" s="2"/>
      <c r="Q76" s="2"/>
      <c r="R76" s="2"/>
      <c r="S76" s="2"/>
      <c r="T76" s="2"/>
      <c r="U76" s="2"/>
      <c r="V76" s="2"/>
      <c r="W76" s="2"/>
      <c r="X76" s="2"/>
      <c r="Y76" s="2"/>
      <c r="Z76" s="2"/>
    </row>
    <row r="77" spans="1:26" ht="15.75">
      <c r="A77" s="552"/>
      <c r="B77" s="711"/>
      <c r="C77" s="2"/>
      <c r="D77" s="2"/>
      <c r="E77" s="2"/>
      <c r="F77" s="2"/>
      <c r="G77" s="2"/>
      <c r="H77" s="2"/>
      <c r="I77" s="2"/>
      <c r="J77" s="2"/>
      <c r="K77" s="2"/>
      <c r="L77" s="2"/>
      <c r="M77" s="2"/>
      <c r="N77" s="2"/>
      <c r="O77" s="2"/>
      <c r="P77" s="2"/>
      <c r="Q77" s="2"/>
      <c r="R77" s="2"/>
      <c r="S77" s="2"/>
      <c r="T77" s="2"/>
      <c r="U77" s="2"/>
      <c r="V77" s="2"/>
      <c r="W77" s="2"/>
      <c r="X77" s="2"/>
      <c r="Y77" s="2"/>
      <c r="Z77" s="2"/>
    </row>
    <row r="78" spans="1:26" ht="15.75">
      <c r="A78" s="552"/>
      <c r="B78" s="711"/>
      <c r="C78" s="2"/>
      <c r="D78" s="2"/>
      <c r="E78" s="2"/>
      <c r="F78" s="2"/>
      <c r="G78" s="2"/>
      <c r="H78" s="2"/>
      <c r="I78" s="2"/>
      <c r="J78" s="2"/>
      <c r="K78" s="2"/>
      <c r="L78" s="2"/>
      <c r="M78" s="2"/>
      <c r="N78" s="2"/>
      <c r="O78" s="2"/>
      <c r="P78" s="2"/>
      <c r="Q78" s="2"/>
      <c r="R78" s="2"/>
      <c r="S78" s="2"/>
      <c r="T78" s="2"/>
      <c r="U78" s="2"/>
      <c r="V78" s="2"/>
      <c r="W78" s="2"/>
      <c r="X78" s="2"/>
      <c r="Y78" s="2"/>
      <c r="Z78" s="2"/>
    </row>
    <row r="79" spans="1:26" ht="15.75">
      <c r="A79" s="552"/>
      <c r="B79" s="711"/>
      <c r="C79" s="2"/>
      <c r="D79" s="2"/>
      <c r="E79" s="2"/>
      <c r="F79" s="2"/>
      <c r="G79" s="2"/>
      <c r="H79" s="2"/>
      <c r="I79" s="2"/>
      <c r="J79" s="2"/>
      <c r="K79" s="2"/>
      <c r="L79" s="2"/>
      <c r="M79" s="2"/>
      <c r="N79" s="2"/>
      <c r="O79" s="2"/>
      <c r="P79" s="2"/>
      <c r="Q79" s="2"/>
      <c r="R79" s="2"/>
      <c r="S79" s="2"/>
      <c r="T79" s="2"/>
      <c r="U79" s="2"/>
      <c r="V79" s="2"/>
      <c r="W79" s="2"/>
      <c r="X79" s="2"/>
      <c r="Y79" s="2"/>
      <c r="Z79" s="2"/>
    </row>
    <row r="80" spans="1:26" ht="15.75">
      <c r="A80" s="552"/>
      <c r="B80" s="711"/>
      <c r="C80" s="2"/>
      <c r="D80" s="2"/>
      <c r="E80" s="2"/>
      <c r="F80" s="2"/>
      <c r="G80" s="2"/>
      <c r="H80" s="2"/>
      <c r="I80" s="2"/>
      <c r="J80" s="2"/>
      <c r="K80" s="2"/>
      <c r="L80" s="2"/>
      <c r="M80" s="2"/>
      <c r="N80" s="2"/>
      <c r="O80" s="2"/>
      <c r="P80" s="2"/>
      <c r="Q80" s="2"/>
      <c r="R80" s="2"/>
      <c r="S80" s="2"/>
      <c r="T80" s="2"/>
      <c r="U80" s="2"/>
      <c r="V80" s="2"/>
      <c r="W80" s="2"/>
      <c r="X80" s="2"/>
      <c r="Y80" s="2"/>
      <c r="Z80" s="2"/>
    </row>
    <row r="81" spans="1:26" ht="15.75">
      <c r="A81" s="552"/>
      <c r="B81" s="711"/>
      <c r="C81" s="2"/>
      <c r="D81" s="2"/>
      <c r="E81" s="2"/>
      <c r="F81" s="2"/>
      <c r="G81" s="2"/>
      <c r="H81" s="2"/>
      <c r="I81" s="2"/>
      <c r="J81" s="2"/>
      <c r="K81" s="2"/>
      <c r="L81" s="2"/>
      <c r="M81" s="2"/>
      <c r="N81" s="2"/>
      <c r="O81" s="2"/>
      <c r="P81" s="2"/>
      <c r="Q81" s="2"/>
      <c r="R81" s="2"/>
      <c r="S81" s="2"/>
      <c r="T81" s="2"/>
      <c r="U81" s="2"/>
      <c r="V81" s="2"/>
      <c r="W81" s="2"/>
      <c r="X81" s="2"/>
      <c r="Y81" s="2"/>
      <c r="Z81" s="2"/>
    </row>
    <row r="82" spans="1:26" ht="15.75">
      <c r="A82" s="552"/>
      <c r="B82" s="711"/>
      <c r="C82" s="2"/>
      <c r="D82" s="2"/>
      <c r="E82" s="2"/>
      <c r="F82" s="2"/>
      <c r="G82" s="2"/>
      <c r="H82" s="2"/>
      <c r="I82" s="2"/>
      <c r="J82" s="2"/>
      <c r="K82" s="2"/>
      <c r="L82" s="2"/>
      <c r="M82" s="2"/>
      <c r="N82" s="2"/>
      <c r="O82" s="2"/>
      <c r="P82" s="2"/>
      <c r="Q82" s="2"/>
      <c r="R82" s="2"/>
      <c r="S82" s="2"/>
      <c r="T82" s="2"/>
      <c r="U82" s="2"/>
      <c r="V82" s="2"/>
      <c r="W82" s="2"/>
      <c r="X82" s="2"/>
      <c r="Y82" s="2"/>
      <c r="Z82" s="2"/>
    </row>
    <row r="83" spans="1:26" ht="15.75">
      <c r="A83" s="552"/>
      <c r="B83" s="711"/>
      <c r="C83" s="2"/>
      <c r="D83" s="2"/>
      <c r="E83" s="2"/>
      <c r="F83" s="2"/>
      <c r="G83" s="2"/>
      <c r="H83" s="2"/>
      <c r="I83" s="2"/>
      <c r="J83" s="2"/>
      <c r="K83" s="2"/>
      <c r="L83" s="2"/>
      <c r="M83" s="2"/>
      <c r="N83" s="2"/>
      <c r="O83" s="2"/>
      <c r="P83" s="2"/>
      <c r="Q83" s="2"/>
      <c r="R83" s="2"/>
      <c r="S83" s="2"/>
      <c r="T83" s="2"/>
      <c r="U83" s="2"/>
      <c r="V83" s="2"/>
      <c r="W83" s="2"/>
      <c r="X83" s="2"/>
      <c r="Y83" s="2"/>
      <c r="Z83" s="2"/>
    </row>
    <row r="84" spans="1:26" ht="15.75">
      <c r="A84" s="552"/>
      <c r="B84" s="711"/>
      <c r="C84" s="2"/>
      <c r="D84" s="2"/>
      <c r="E84" s="2"/>
      <c r="F84" s="2"/>
      <c r="G84" s="2"/>
      <c r="H84" s="2"/>
      <c r="I84" s="2"/>
      <c r="J84" s="2"/>
      <c r="K84" s="2"/>
      <c r="L84" s="2"/>
      <c r="M84" s="2"/>
      <c r="N84" s="2"/>
      <c r="O84" s="2"/>
      <c r="P84" s="2"/>
      <c r="Q84" s="2"/>
      <c r="R84" s="2"/>
      <c r="S84" s="2"/>
      <c r="T84" s="2"/>
      <c r="U84" s="2"/>
      <c r="V84" s="2"/>
      <c r="W84" s="2"/>
      <c r="X84" s="2"/>
      <c r="Y84" s="2"/>
      <c r="Z84" s="2"/>
    </row>
    <row r="85" spans="1:26" ht="15.75">
      <c r="A85" s="552"/>
      <c r="B85" s="711"/>
      <c r="C85" s="2"/>
      <c r="D85" s="2"/>
      <c r="E85" s="2"/>
      <c r="F85" s="2"/>
      <c r="G85" s="2"/>
      <c r="H85" s="2"/>
      <c r="I85" s="2"/>
      <c r="J85" s="2"/>
      <c r="K85" s="2"/>
      <c r="L85" s="2"/>
      <c r="M85" s="2"/>
      <c r="N85" s="2"/>
      <c r="O85" s="2"/>
      <c r="P85" s="2"/>
      <c r="Q85" s="2"/>
      <c r="R85" s="2"/>
      <c r="S85" s="2"/>
      <c r="T85" s="2"/>
      <c r="U85" s="2"/>
      <c r="V85" s="2"/>
      <c r="W85" s="2"/>
      <c r="X85" s="2"/>
      <c r="Y85" s="2"/>
      <c r="Z85" s="2"/>
    </row>
    <row r="86" spans="1:26" ht="15.75">
      <c r="A86" s="552"/>
      <c r="B86" s="711"/>
      <c r="C86" s="2"/>
      <c r="D86" s="2"/>
      <c r="E86" s="2"/>
      <c r="F86" s="2"/>
      <c r="G86" s="2"/>
      <c r="H86" s="2"/>
      <c r="I86" s="2"/>
      <c r="J86" s="2"/>
      <c r="K86" s="2"/>
      <c r="L86" s="2"/>
      <c r="M86" s="2"/>
      <c r="N86" s="2"/>
      <c r="O86" s="2"/>
      <c r="P86" s="2"/>
      <c r="Q86" s="2"/>
      <c r="R86" s="2"/>
      <c r="S86" s="2"/>
      <c r="T86" s="2"/>
      <c r="U86" s="2"/>
      <c r="V86" s="2"/>
      <c r="W86" s="2"/>
      <c r="X86" s="2"/>
      <c r="Y86" s="2"/>
      <c r="Z86" s="2"/>
    </row>
    <row r="87" spans="1:26" ht="15.75">
      <c r="A87" s="552"/>
      <c r="B87" s="711"/>
      <c r="C87" s="2"/>
      <c r="D87" s="2"/>
      <c r="E87" s="2"/>
      <c r="F87" s="2"/>
      <c r="G87" s="2"/>
      <c r="H87" s="2"/>
      <c r="I87" s="2"/>
      <c r="J87" s="2"/>
      <c r="K87" s="2"/>
      <c r="L87" s="2"/>
      <c r="M87" s="2"/>
      <c r="N87" s="2"/>
      <c r="O87" s="2"/>
      <c r="P87" s="2"/>
      <c r="Q87" s="2"/>
      <c r="R87" s="2"/>
      <c r="S87" s="2"/>
      <c r="T87" s="2"/>
      <c r="U87" s="2"/>
      <c r="V87" s="2"/>
      <c r="W87" s="2"/>
      <c r="X87" s="2"/>
      <c r="Y87" s="2"/>
      <c r="Z87" s="2"/>
    </row>
    <row r="88" spans="1:26" ht="15.75">
      <c r="A88" s="552"/>
      <c r="B88" s="711"/>
      <c r="C88" s="2"/>
      <c r="D88" s="2"/>
      <c r="E88" s="2"/>
      <c r="F88" s="2"/>
      <c r="G88" s="2"/>
      <c r="H88" s="2"/>
      <c r="I88" s="2"/>
      <c r="J88" s="2"/>
      <c r="K88" s="2"/>
      <c r="L88" s="2"/>
      <c r="M88" s="2"/>
      <c r="N88" s="2"/>
      <c r="O88" s="2"/>
      <c r="P88" s="2"/>
      <c r="Q88" s="2"/>
      <c r="R88" s="2"/>
      <c r="S88" s="2"/>
      <c r="T88" s="2"/>
      <c r="U88" s="2"/>
      <c r="V88" s="2"/>
      <c r="W88" s="2"/>
      <c r="X88" s="2"/>
      <c r="Y88" s="2"/>
      <c r="Z88" s="2"/>
    </row>
    <row r="89" spans="1:26" ht="15.75">
      <c r="A89" s="552"/>
      <c r="B89" s="711"/>
      <c r="C89" s="2"/>
      <c r="D89" s="2"/>
      <c r="E89" s="2"/>
      <c r="F89" s="2"/>
      <c r="G89" s="2"/>
      <c r="H89" s="2"/>
      <c r="I89" s="2"/>
      <c r="J89" s="2"/>
      <c r="K89" s="2"/>
      <c r="L89" s="2"/>
      <c r="M89" s="2"/>
      <c r="N89" s="2"/>
      <c r="O89" s="2"/>
      <c r="P89" s="2"/>
      <c r="Q89" s="2"/>
      <c r="R89" s="2"/>
      <c r="S89" s="2"/>
      <c r="T89" s="2"/>
      <c r="U89" s="2"/>
      <c r="V89" s="2"/>
      <c r="W89" s="2"/>
      <c r="X89" s="2"/>
      <c r="Y89" s="2"/>
      <c r="Z89" s="2"/>
    </row>
    <row r="90" spans="1:26" ht="15.75">
      <c r="A90" s="552"/>
      <c r="B90" s="711"/>
      <c r="C90" s="2"/>
      <c r="D90" s="2"/>
      <c r="E90" s="2"/>
      <c r="F90" s="2"/>
      <c r="G90" s="2"/>
      <c r="H90" s="2"/>
      <c r="I90" s="2"/>
      <c r="J90" s="2"/>
      <c r="K90" s="2"/>
      <c r="L90" s="2"/>
      <c r="M90" s="2"/>
      <c r="N90" s="2"/>
      <c r="O90" s="2"/>
      <c r="P90" s="2"/>
      <c r="Q90" s="2"/>
      <c r="R90" s="2"/>
      <c r="S90" s="2"/>
      <c r="T90" s="2"/>
      <c r="U90" s="2"/>
      <c r="V90" s="2"/>
      <c r="W90" s="2"/>
      <c r="X90" s="2"/>
      <c r="Y90" s="2"/>
      <c r="Z90" s="2"/>
    </row>
    <row r="91" spans="1:26" ht="15.75">
      <c r="A91" s="552"/>
      <c r="B91" s="711"/>
      <c r="C91" s="2"/>
      <c r="D91" s="2"/>
      <c r="E91" s="2"/>
      <c r="F91" s="2"/>
      <c r="G91" s="2"/>
      <c r="H91" s="2"/>
      <c r="I91" s="2"/>
      <c r="J91" s="2"/>
      <c r="K91" s="2"/>
      <c r="L91" s="2"/>
      <c r="M91" s="2"/>
      <c r="N91" s="2"/>
      <c r="O91" s="2"/>
      <c r="P91" s="2"/>
      <c r="Q91" s="2"/>
      <c r="R91" s="2"/>
      <c r="S91" s="2"/>
      <c r="T91" s="2"/>
      <c r="U91" s="2"/>
      <c r="V91" s="2"/>
      <c r="W91" s="2"/>
      <c r="X91" s="2"/>
      <c r="Y91" s="2"/>
      <c r="Z91" s="2"/>
    </row>
    <row r="92" spans="1:26" ht="15.75">
      <c r="A92" s="552"/>
      <c r="B92" s="711"/>
      <c r="C92" s="2"/>
      <c r="D92" s="2"/>
      <c r="E92" s="2"/>
      <c r="F92" s="2"/>
      <c r="G92" s="2"/>
      <c r="H92" s="2"/>
      <c r="I92" s="2"/>
      <c r="J92" s="2"/>
      <c r="K92" s="2"/>
      <c r="L92" s="2"/>
      <c r="M92" s="2"/>
      <c r="N92" s="2"/>
      <c r="O92" s="2"/>
      <c r="P92" s="2"/>
      <c r="Q92" s="2"/>
      <c r="R92" s="2"/>
      <c r="S92" s="2"/>
      <c r="T92" s="2"/>
      <c r="U92" s="2"/>
      <c r="V92" s="2"/>
      <c r="W92" s="2"/>
      <c r="X92" s="2"/>
      <c r="Y92" s="2"/>
      <c r="Z92" s="2"/>
    </row>
    <row r="93" spans="1:26" ht="15.75">
      <c r="A93" s="552"/>
      <c r="B93" s="711"/>
      <c r="C93" s="2"/>
      <c r="D93" s="2"/>
      <c r="E93" s="2"/>
      <c r="F93" s="2"/>
      <c r="G93" s="2"/>
      <c r="H93" s="2"/>
      <c r="I93" s="2"/>
      <c r="J93" s="2"/>
      <c r="K93" s="2"/>
      <c r="L93" s="2"/>
      <c r="M93" s="2"/>
      <c r="N93" s="2"/>
      <c r="O93" s="2"/>
      <c r="P93" s="2"/>
      <c r="Q93" s="2"/>
      <c r="R93" s="2"/>
      <c r="S93" s="2"/>
      <c r="T93" s="2"/>
      <c r="U93" s="2"/>
      <c r="V93" s="2"/>
      <c r="W93" s="2"/>
      <c r="X93" s="2"/>
      <c r="Y93" s="2"/>
      <c r="Z93" s="2"/>
    </row>
    <row r="94" spans="1:26" ht="15.75">
      <c r="A94" s="552"/>
      <c r="B94" s="711"/>
      <c r="C94" s="2"/>
      <c r="D94" s="2"/>
      <c r="E94" s="2"/>
      <c r="F94" s="2"/>
      <c r="G94" s="2"/>
      <c r="H94" s="2"/>
      <c r="I94" s="2"/>
      <c r="J94" s="2"/>
      <c r="K94" s="2"/>
      <c r="L94" s="2"/>
      <c r="M94" s="2"/>
      <c r="N94" s="2"/>
      <c r="O94" s="2"/>
      <c r="P94" s="2"/>
      <c r="Q94" s="2"/>
      <c r="R94" s="2"/>
      <c r="S94" s="2"/>
      <c r="T94" s="2"/>
      <c r="U94" s="2"/>
      <c r="V94" s="2"/>
      <c r="W94" s="2"/>
      <c r="X94" s="2"/>
      <c r="Y94" s="2"/>
      <c r="Z94" s="2"/>
    </row>
    <row r="95" spans="1:26" ht="15.75">
      <c r="A95" s="552"/>
      <c r="B95" s="711"/>
      <c r="C95" s="2"/>
      <c r="D95" s="2"/>
      <c r="E95" s="2"/>
      <c r="F95" s="2"/>
      <c r="G95" s="2"/>
      <c r="H95" s="2"/>
      <c r="I95" s="2"/>
      <c r="J95" s="2"/>
      <c r="K95" s="2"/>
      <c r="L95" s="2"/>
      <c r="M95" s="2"/>
      <c r="N95" s="2"/>
      <c r="O95" s="2"/>
      <c r="P95" s="2"/>
      <c r="Q95" s="2"/>
      <c r="R95" s="2"/>
      <c r="S95" s="2"/>
      <c r="T95" s="2"/>
      <c r="U95" s="2"/>
      <c r="V95" s="2"/>
      <c r="W95" s="2"/>
      <c r="X95" s="2"/>
      <c r="Y95" s="2"/>
      <c r="Z95" s="2"/>
    </row>
    <row r="96" spans="1:26" ht="15.75">
      <c r="A96" s="552"/>
      <c r="B96" s="711"/>
      <c r="C96" s="2"/>
      <c r="D96" s="2"/>
      <c r="E96" s="2"/>
      <c r="F96" s="2"/>
      <c r="G96" s="2"/>
      <c r="H96" s="2"/>
      <c r="I96" s="2"/>
      <c r="J96" s="2"/>
      <c r="K96" s="2"/>
      <c r="L96" s="2"/>
      <c r="M96" s="2"/>
      <c r="N96" s="2"/>
      <c r="O96" s="2"/>
      <c r="P96" s="2"/>
      <c r="Q96" s="2"/>
      <c r="R96" s="2"/>
      <c r="S96" s="2"/>
      <c r="T96" s="2"/>
      <c r="U96" s="2"/>
      <c r="V96" s="2"/>
      <c r="W96" s="2"/>
      <c r="X96" s="2"/>
      <c r="Y96" s="2"/>
      <c r="Z96" s="2"/>
    </row>
    <row r="97" spans="1:26" ht="15.75">
      <c r="A97" s="552"/>
      <c r="B97" s="711"/>
      <c r="C97" s="2"/>
      <c r="D97" s="2"/>
      <c r="E97" s="2"/>
      <c r="F97" s="2"/>
      <c r="G97" s="2"/>
      <c r="H97" s="2"/>
      <c r="I97" s="2"/>
      <c r="J97" s="2"/>
      <c r="K97" s="2"/>
      <c r="L97" s="2"/>
      <c r="M97" s="2"/>
      <c r="N97" s="2"/>
      <c r="O97" s="2"/>
      <c r="P97" s="2"/>
      <c r="Q97" s="2"/>
      <c r="R97" s="2"/>
      <c r="S97" s="2"/>
      <c r="T97" s="2"/>
      <c r="U97" s="2"/>
      <c r="V97" s="2"/>
      <c r="W97" s="2"/>
      <c r="X97" s="2"/>
      <c r="Y97" s="2"/>
      <c r="Z97" s="2"/>
    </row>
    <row r="98" spans="1:26" ht="15.75">
      <c r="A98" s="552"/>
      <c r="B98" s="711"/>
      <c r="C98" s="2"/>
      <c r="D98" s="2"/>
      <c r="E98" s="2"/>
      <c r="F98" s="2"/>
      <c r="G98" s="2"/>
      <c r="H98" s="2"/>
      <c r="I98" s="2"/>
      <c r="J98" s="2"/>
      <c r="K98" s="2"/>
      <c r="L98" s="2"/>
      <c r="M98" s="2"/>
      <c r="N98" s="2"/>
      <c r="O98" s="2"/>
      <c r="P98" s="2"/>
      <c r="Q98" s="2"/>
      <c r="R98" s="2"/>
      <c r="S98" s="2"/>
      <c r="T98" s="2"/>
      <c r="U98" s="2"/>
      <c r="V98" s="2"/>
      <c r="W98" s="2"/>
      <c r="X98" s="2"/>
      <c r="Y98" s="2"/>
      <c r="Z98" s="2"/>
    </row>
    <row r="99" spans="1:26" ht="15.75">
      <c r="A99" s="552"/>
      <c r="B99" s="711"/>
      <c r="C99" s="2"/>
      <c r="D99" s="2"/>
      <c r="E99" s="2"/>
      <c r="F99" s="2"/>
      <c r="G99" s="2"/>
      <c r="H99" s="2"/>
      <c r="I99" s="2"/>
      <c r="J99" s="2"/>
      <c r="K99" s="2"/>
      <c r="L99" s="2"/>
      <c r="M99" s="2"/>
      <c r="N99" s="2"/>
      <c r="O99" s="2"/>
      <c r="P99" s="2"/>
      <c r="Q99" s="2"/>
      <c r="R99" s="2"/>
      <c r="S99" s="2"/>
      <c r="T99" s="2"/>
      <c r="U99" s="2"/>
      <c r="V99" s="2"/>
      <c r="W99" s="2"/>
      <c r="X99" s="2"/>
      <c r="Y99" s="2"/>
      <c r="Z99" s="2"/>
    </row>
    <row r="100" spans="1:26" ht="15.75">
      <c r="A100" s="552"/>
      <c r="B100" s="711"/>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 r="A101" s="552"/>
      <c r="B101" s="711"/>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 r="A102" s="552"/>
      <c r="B102" s="711"/>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 r="A103" s="552"/>
      <c r="B103" s="711"/>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 r="A104" s="552"/>
      <c r="B104" s="711"/>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 r="A105" s="552"/>
      <c r="B105" s="711"/>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 r="A106" s="552"/>
      <c r="B106" s="711"/>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 r="A107" s="552"/>
      <c r="B107" s="711"/>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 r="A108" s="552"/>
      <c r="B108" s="711"/>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 r="A109" s="552"/>
      <c r="B109" s="711"/>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 r="A110" s="552"/>
      <c r="B110" s="711"/>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 r="A111" s="552"/>
      <c r="B111" s="711"/>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 r="A112" s="552"/>
      <c r="B112" s="711"/>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 r="A113" s="552"/>
      <c r="B113" s="711"/>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 r="A114" s="552"/>
      <c r="B114" s="711"/>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 r="A115" s="552"/>
      <c r="B115" s="711"/>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 r="A116" s="552"/>
      <c r="B116" s="711"/>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 r="A117" s="552"/>
      <c r="B117" s="711"/>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 r="A118" s="552"/>
      <c r="B118" s="711"/>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 r="A119" s="552"/>
      <c r="B119" s="711"/>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 r="A120" s="552"/>
      <c r="B120" s="711"/>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 r="A121" s="552"/>
      <c r="B121" s="711"/>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 r="A122" s="552"/>
      <c r="B122" s="711"/>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 r="A123" s="552"/>
      <c r="B123" s="711"/>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 r="A124" s="552"/>
      <c r="B124" s="711"/>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 r="A125" s="552"/>
      <c r="B125" s="711"/>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 r="A126" s="552"/>
      <c r="B126" s="711"/>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 r="A127" s="552"/>
      <c r="B127" s="711"/>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 r="A128" s="552"/>
      <c r="B128" s="711"/>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 r="A129" s="552"/>
      <c r="B129" s="711"/>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 r="A130" s="552"/>
      <c r="B130" s="711"/>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 r="A131" s="552"/>
      <c r="B131" s="711"/>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 r="A132" s="552"/>
      <c r="B132" s="711"/>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 r="A133" s="552"/>
      <c r="B133" s="711"/>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 r="A134" s="552"/>
      <c r="B134" s="711"/>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 r="A135" s="552"/>
      <c r="B135" s="711"/>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 r="A136" s="552"/>
      <c r="B136" s="711"/>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 r="A137" s="552"/>
      <c r="B137" s="711"/>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 r="A138" s="552"/>
      <c r="B138" s="711"/>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 r="A139" s="552"/>
      <c r="B139" s="711"/>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 r="A140" s="552"/>
      <c r="B140" s="711"/>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 r="A141" s="552"/>
      <c r="B141" s="711"/>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 r="A142" s="552"/>
      <c r="B142" s="711"/>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 r="A143" s="552"/>
      <c r="B143" s="711"/>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 r="A144" s="552"/>
      <c r="B144" s="711"/>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 r="A145" s="552"/>
      <c r="B145" s="711"/>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 r="A146" s="552"/>
      <c r="B146" s="711"/>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 r="A147" s="552"/>
      <c r="B147" s="711"/>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 r="A148" s="552"/>
      <c r="B148" s="711"/>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 r="A149" s="552"/>
      <c r="B149" s="711"/>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 r="A150" s="552"/>
      <c r="B150" s="711"/>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 r="A151" s="552"/>
      <c r="B151" s="711"/>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 r="A152" s="552"/>
      <c r="B152" s="711"/>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 r="A153" s="552"/>
      <c r="B153" s="711"/>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 r="A154" s="552"/>
      <c r="B154" s="711"/>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 r="A155" s="552"/>
      <c r="B155" s="711"/>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 r="A156" s="552"/>
      <c r="B156" s="711"/>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 r="A157" s="552"/>
      <c r="B157" s="711"/>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 r="A158" s="552"/>
      <c r="B158" s="711"/>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 r="A159" s="552"/>
      <c r="B159" s="711"/>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 r="A160" s="552"/>
      <c r="B160" s="711"/>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 r="A161" s="552"/>
      <c r="B161" s="711"/>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 r="A162" s="552"/>
      <c r="B162" s="711"/>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 r="A163" s="552"/>
      <c r="B163" s="711"/>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 r="A164" s="552"/>
      <c r="B164" s="711"/>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 r="A165" s="552"/>
      <c r="B165" s="711"/>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 r="A166" s="552"/>
      <c r="B166" s="711"/>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 r="A167" s="552"/>
      <c r="B167" s="711"/>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 r="A168" s="552"/>
      <c r="B168" s="711"/>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 r="A169" s="552"/>
      <c r="B169" s="711"/>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 r="A170" s="552"/>
      <c r="B170" s="711"/>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 r="A171" s="552"/>
      <c r="B171" s="711"/>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 r="A172" s="552"/>
      <c r="B172" s="711"/>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 r="A173" s="552"/>
      <c r="B173" s="711"/>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 r="A174" s="552"/>
      <c r="B174" s="711"/>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 r="A175" s="552"/>
      <c r="B175" s="711"/>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 r="A176" s="552"/>
      <c r="B176" s="711"/>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 r="A177" s="552"/>
      <c r="B177" s="711"/>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 r="A178" s="552"/>
      <c r="B178" s="711"/>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 r="A179" s="552"/>
      <c r="B179" s="711"/>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 r="A180" s="552"/>
      <c r="B180" s="711"/>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 r="A181" s="552"/>
      <c r="B181" s="711"/>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 r="A182" s="552"/>
      <c r="B182" s="711"/>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 r="A183" s="552"/>
      <c r="B183" s="711"/>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 r="A184" s="552"/>
      <c r="B184" s="711"/>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 r="A185" s="552"/>
      <c r="B185" s="711"/>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 r="A186" s="552"/>
      <c r="B186" s="711"/>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 r="A187" s="552"/>
      <c r="B187" s="711"/>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 r="A188" s="552"/>
      <c r="B188" s="711"/>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 r="A189" s="552"/>
      <c r="B189" s="711"/>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 r="A190" s="552"/>
      <c r="B190" s="711"/>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 r="A191" s="552"/>
      <c r="B191" s="711"/>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 r="A192" s="552"/>
      <c r="B192" s="711"/>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 r="A193" s="552"/>
      <c r="B193" s="711"/>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 r="A194" s="552"/>
      <c r="B194" s="711"/>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 r="A195" s="552"/>
      <c r="B195" s="711"/>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 r="A196" s="552"/>
      <c r="B196" s="711"/>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 r="A197" s="552"/>
      <c r="B197" s="711"/>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 r="A198" s="552"/>
      <c r="B198" s="711"/>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 r="A199" s="552"/>
      <c r="B199" s="711"/>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 r="A200" s="552"/>
      <c r="B200" s="711"/>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 r="A201" s="552"/>
      <c r="B201" s="711"/>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 r="A202" s="552"/>
      <c r="B202" s="711"/>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 r="A203" s="552"/>
      <c r="B203" s="711"/>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 r="A204" s="552"/>
      <c r="B204" s="711"/>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 r="A205" s="552"/>
      <c r="B205" s="711"/>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 r="A206" s="552"/>
      <c r="B206" s="711"/>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 r="A207" s="552"/>
      <c r="B207" s="711"/>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 r="A208" s="552"/>
      <c r="B208" s="711"/>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 r="A209" s="552"/>
      <c r="B209" s="711"/>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 r="A210" s="552"/>
      <c r="B210" s="711"/>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 r="A211" s="552"/>
      <c r="B211" s="711"/>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 r="A212" s="552"/>
      <c r="B212" s="711"/>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 r="A213" s="552"/>
      <c r="B213" s="711"/>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 r="A214" s="552"/>
      <c r="B214" s="711"/>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 r="A215" s="552"/>
      <c r="B215" s="711"/>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 r="A216" s="552"/>
      <c r="B216" s="711"/>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 r="A217" s="552"/>
      <c r="B217" s="711"/>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 r="A218" s="552"/>
      <c r="B218" s="711"/>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 r="A219" s="552"/>
      <c r="B219" s="711"/>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 r="A220" s="552"/>
      <c r="B220" s="711"/>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 r="A221" s="552"/>
      <c r="B221" s="711"/>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 r="A222" s="552"/>
      <c r="B222" s="711"/>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 r="A223" s="552"/>
      <c r="B223" s="711"/>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 r="A224" s="552"/>
      <c r="B224" s="711"/>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 r="A225" s="552"/>
      <c r="B225" s="711"/>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 r="A226" s="552"/>
      <c r="B226" s="711"/>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 r="A227" s="552"/>
      <c r="B227" s="711"/>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 r="A228" s="552"/>
      <c r="B228" s="711"/>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 r="A229" s="552"/>
      <c r="B229" s="711"/>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 r="A230" s="552"/>
      <c r="B230" s="711"/>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 r="A231" s="552"/>
      <c r="B231" s="711"/>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 r="A232" s="552"/>
      <c r="B232" s="711"/>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 r="A233" s="552"/>
      <c r="B233" s="711"/>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 r="A234" s="552"/>
      <c r="B234" s="711"/>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 r="A235" s="552"/>
      <c r="B235" s="711"/>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 r="A236" s="552"/>
      <c r="B236" s="711"/>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 r="A237" s="552"/>
      <c r="B237" s="711"/>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 r="A238" s="552"/>
      <c r="B238" s="711"/>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 r="A239" s="552"/>
      <c r="B239" s="711"/>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 r="A240" s="552"/>
      <c r="B240" s="711"/>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 r="A241" s="552"/>
      <c r="B241" s="711"/>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 r="A242" s="552"/>
      <c r="B242" s="711"/>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 r="A243" s="552"/>
      <c r="B243" s="711"/>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 r="A244" s="552"/>
      <c r="B244" s="711"/>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 r="A245" s="552"/>
      <c r="B245" s="711"/>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 r="A246" s="552"/>
      <c r="B246" s="711"/>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 r="A247" s="552"/>
      <c r="B247" s="711"/>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 r="A248" s="552"/>
      <c r="B248" s="711"/>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 r="A249" s="552"/>
      <c r="B249" s="711"/>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 r="A250" s="552"/>
      <c r="B250" s="711"/>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 r="A251" s="552"/>
      <c r="B251" s="711"/>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 r="A252" s="552"/>
      <c r="B252" s="711"/>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 r="A253" s="552"/>
      <c r="B253" s="711"/>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 r="A254" s="552"/>
      <c r="B254" s="711"/>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 r="A255" s="552"/>
      <c r="B255" s="711"/>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 r="A256" s="552"/>
      <c r="B256" s="711"/>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 r="A257" s="552"/>
      <c r="B257" s="711"/>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 r="A258" s="552"/>
      <c r="B258" s="711"/>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 r="A259" s="552"/>
      <c r="B259" s="711"/>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 r="A260" s="552"/>
      <c r="B260" s="711"/>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 r="A261" s="552"/>
      <c r="B261" s="711"/>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 r="A262" s="552"/>
      <c r="B262" s="711"/>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 r="A263" s="552"/>
      <c r="B263" s="711"/>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 r="A264" s="552"/>
      <c r="B264" s="711"/>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 r="A265" s="552"/>
      <c r="B265" s="711"/>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 r="A266" s="552"/>
      <c r="B266" s="711"/>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 r="A267" s="552"/>
      <c r="B267" s="711"/>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 r="A268" s="552"/>
      <c r="B268" s="711"/>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 r="A269" s="552"/>
      <c r="B269" s="711"/>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 r="A270" s="552"/>
      <c r="B270" s="711"/>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 r="A271" s="552"/>
      <c r="B271" s="711"/>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 r="A272" s="552"/>
      <c r="B272" s="711"/>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 r="A273" s="552"/>
      <c r="B273" s="711"/>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 r="A274" s="552"/>
      <c r="B274" s="711"/>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 r="A275" s="552"/>
      <c r="B275" s="711"/>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 r="A276" s="552"/>
      <c r="B276" s="711"/>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 r="A277" s="552"/>
      <c r="B277" s="711"/>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 r="A278" s="552"/>
      <c r="B278" s="711"/>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 r="A279" s="552"/>
      <c r="B279" s="711"/>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 r="A280" s="552"/>
      <c r="B280" s="711"/>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 r="A281" s="552"/>
      <c r="B281" s="711"/>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 r="A282" s="552"/>
      <c r="B282" s="711"/>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 r="A283" s="552"/>
      <c r="B283" s="711"/>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 r="A284" s="552"/>
      <c r="B284" s="711"/>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 r="A285" s="552"/>
      <c r="B285" s="711"/>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 r="A286" s="552"/>
      <c r="B286" s="711"/>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 r="A287" s="552"/>
      <c r="B287" s="711"/>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 r="A288" s="552"/>
      <c r="B288" s="711"/>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 r="A289" s="552"/>
      <c r="B289" s="711"/>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 r="A290" s="552"/>
      <c r="B290" s="711"/>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 r="A291" s="552"/>
      <c r="B291" s="711"/>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 r="A292" s="552"/>
      <c r="B292" s="711"/>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 r="A293" s="552"/>
      <c r="B293" s="711"/>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 r="A294" s="552"/>
      <c r="B294" s="711"/>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 r="A295" s="552"/>
      <c r="B295" s="711"/>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 r="A296" s="552"/>
      <c r="B296" s="711"/>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 r="A297" s="552"/>
      <c r="B297" s="711"/>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 r="A298" s="552"/>
      <c r="B298" s="711"/>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 r="A299" s="552"/>
      <c r="B299" s="711"/>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 r="A300" s="552"/>
      <c r="B300" s="711"/>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 r="A301" s="552"/>
      <c r="B301" s="711"/>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 r="A302" s="552"/>
      <c r="B302" s="711"/>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 r="A303" s="552"/>
      <c r="B303" s="711"/>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 r="A304" s="552"/>
      <c r="B304" s="711"/>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 r="A305" s="552"/>
      <c r="B305" s="711"/>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 r="A306" s="552"/>
      <c r="B306" s="711"/>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 r="A307" s="552"/>
      <c r="B307" s="711"/>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 r="A308" s="552"/>
      <c r="B308" s="711"/>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 r="A309" s="552"/>
      <c r="B309" s="711"/>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 r="A310" s="552"/>
      <c r="B310" s="711"/>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 r="A311" s="552"/>
      <c r="B311" s="711"/>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 r="A312" s="552"/>
      <c r="B312" s="711"/>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 r="A313" s="552"/>
      <c r="B313" s="711"/>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 r="A314" s="552"/>
      <c r="B314" s="711"/>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 r="A315" s="552"/>
      <c r="B315" s="711"/>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 r="A316" s="552"/>
      <c r="B316" s="711"/>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 r="A317" s="552"/>
      <c r="B317" s="711"/>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 r="A318" s="552"/>
      <c r="B318" s="711"/>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 r="A319" s="552"/>
      <c r="B319" s="711"/>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 r="A320" s="552"/>
      <c r="B320" s="711"/>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 r="A321" s="552"/>
      <c r="B321" s="711"/>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 r="A322" s="552"/>
      <c r="B322" s="711"/>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 r="A323" s="552"/>
      <c r="B323" s="711"/>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 r="A324" s="552"/>
      <c r="B324" s="711"/>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 r="A325" s="552"/>
      <c r="B325" s="711"/>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 r="A326" s="552"/>
      <c r="B326" s="711"/>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 r="A327" s="552"/>
      <c r="B327" s="711"/>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 r="A328" s="552"/>
      <c r="B328" s="711"/>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 r="A329" s="552"/>
      <c r="B329" s="711"/>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 r="A330" s="552"/>
      <c r="B330" s="711"/>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 r="A331" s="552"/>
      <c r="B331" s="711"/>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 r="A332" s="552"/>
      <c r="B332" s="711"/>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 r="A333" s="552"/>
      <c r="B333" s="711"/>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 r="A334" s="552"/>
      <c r="B334" s="711"/>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 r="A335" s="552"/>
      <c r="B335" s="711"/>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 r="A336" s="552"/>
      <c r="B336" s="711"/>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 r="A337" s="552"/>
      <c r="B337" s="711"/>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 r="A338" s="552"/>
      <c r="B338" s="711"/>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 r="A339" s="552"/>
      <c r="B339" s="711"/>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 r="A340" s="552"/>
      <c r="B340" s="711"/>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 r="A341" s="552"/>
      <c r="B341" s="711"/>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 r="A342" s="552"/>
      <c r="B342" s="711"/>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 r="A343" s="552"/>
      <c r="B343" s="711"/>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 r="A344" s="552"/>
      <c r="B344" s="711"/>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 r="A345" s="552"/>
      <c r="B345" s="711"/>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 r="A346" s="552"/>
      <c r="B346" s="711"/>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 r="A347" s="552"/>
      <c r="B347" s="711"/>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 r="A348" s="552"/>
      <c r="B348" s="711"/>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 r="A349" s="552"/>
      <c r="B349" s="711"/>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 r="A350" s="552"/>
      <c r="B350" s="711"/>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 r="A351" s="552"/>
      <c r="B351" s="711"/>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 r="A352" s="552"/>
      <c r="B352" s="711"/>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 r="A353" s="552"/>
      <c r="B353" s="711"/>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 r="A354" s="552"/>
      <c r="B354" s="711"/>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 r="A355" s="552"/>
      <c r="B355" s="711"/>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 r="A356" s="552"/>
      <c r="B356" s="711"/>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 r="A357" s="552"/>
      <c r="B357" s="711"/>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 r="A358" s="552"/>
      <c r="B358" s="711"/>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 r="A359" s="552"/>
      <c r="B359" s="711"/>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 r="A360" s="552"/>
      <c r="B360" s="711"/>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 r="A361" s="552"/>
      <c r="B361" s="711"/>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 r="A362" s="552"/>
      <c r="B362" s="711"/>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 r="A363" s="552"/>
      <c r="B363" s="711"/>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 r="A364" s="552"/>
      <c r="B364" s="711"/>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 r="A365" s="552"/>
      <c r="B365" s="711"/>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 r="A366" s="552"/>
      <c r="B366" s="711"/>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 r="A367" s="552"/>
      <c r="B367" s="711"/>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 r="A368" s="552"/>
      <c r="B368" s="711"/>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 r="A369" s="552"/>
      <c r="B369" s="711"/>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 r="A370" s="552"/>
      <c r="B370" s="711"/>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 r="A371" s="552"/>
      <c r="B371" s="711"/>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 r="A372" s="552"/>
      <c r="B372" s="711"/>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 r="A373" s="552"/>
      <c r="B373" s="711"/>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 r="A374" s="552"/>
      <c r="B374" s="711"/>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 r="A375" s="552"/>
      <c r="B375" s="711"/>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 r="A376" s="552"/>
      <c r="B376" s="711"/>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 r="A377" s="552"/>
      <c r="B377" s="711"/>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 r="A378" s="552"/>
      <c r="B378" s="711"/>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 r="A379" s="552"/>
      <c r="B379" s="711"/>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 r="A380" s="552"/>
      <c r="B380" s="711"/>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 r="A381" s="552"/>
      <c r="B381" s="711"/>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 r="A382" s="552"/>
      <c r="B382" s="711"/>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 r="A383" s="552"/>
      <c r="B383" s="711"/>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 r="A384" s="552"/>
      <c r="B384" s="711"/>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 r="A385" s="552"/>
      <c r="B385" s="711"/>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 r="A386" s="552"/>
      <c r="B386" s="711"/>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 r="A387" s="552"/>
      <c r="B387" s="711"/>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 r="A388" s="552"/>
      <c r="B388" s="711"/>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 r="A389" s="552"/>
      <c r="B389" s="711"/>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 r="A390" s="552"/>
      <c r="B390" s="711"/>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 r="A391" s="552"/>
      <c r="B391" s="711"/>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 r="A392" s="552"/>
      <c r="B392" s="711"/>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 r="A393" s="552"/>
      <c r="B393" s="711"/>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 r="A394" s="552"/>
      <c r="B394" s="711"/>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 r="A395" s="552"/>
      <c r="B395" s="711"/>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 r="A396" s="552"/>
      <c r="B396" s="711"/>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 r="A397" s="552"/>
      <c r="B397" s="711"/>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 r="A398" s="552"/>
      <c r="B398" s="711"/>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 r="A399" s="552"/>
      <c r="B399" s="711"/>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 r="A400" s="552"/>
      <c r="B400" s="711"/>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 r="A401" s="552"/>
      <c r="B401" s="711"/>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 r="A402" s="552"/>
      <c r="B402" s="711"/>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 r="A403" s="552"/>
      <c r="B403" s="711"/>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 r="A404" s="552"/>
      <c r="B404" s="711"/>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 r="A405" s="552"/>
      <c r="B405" s="711"/>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 r="A406" s="552"/>
      <c r="B406" s="711"/>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 r="A407" s="552"/>
      <c r="B407" s="711"/>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 r="A408" s="552"/>
      <c r="B408" s="711"/>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 r="A409" s="552"/>
      <c r="B409" s="711"/>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 r="A410" s="552"/>
      <c r="B410" s="711"/>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 r="A411" s="552"/>
      <c r="B411" s="711"/>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 r="A412" s="552"/>
      <c r="B412" s="711"/>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 r="A413" s="552"/>
      <c r="B413" s="711"/>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 r="A414" s="552"/>
      <c r="B414" s="711"/>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 r="A415" s="552"/>
      <c r="B415" s="711"/>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 r="A416" s="552"/>
      <c r="B416" s="711"/>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 r="A417" s="552"/>
      <c r="B417" s="711"/>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 r="A418" s="552"/>
      <c r="B418" s="711"/>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 r="A419" s="552"/>
      <c r="B419" s="711"/>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 r="A420" s="552"/>
      <c r="B420" s="711"/>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 r="A421" s="552"/>
      <c r="B421" s="711"/>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 r="A422" s="552"/>
      <c r="B422" s="711"/>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 r="A423" s="552"/>
      <c r="B423" s="711"/>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 r="A424" s="552"/>
      <c r="B424" s="711"/>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 r="A425" s="552"/>
      <c r="B425" s="711"/>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 r="A426" s="552"/>
      <c r="B426" s="711"/>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 r="A427" s="552"/>
      <c r="B427" s="711"/>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 r="A428" s="552"/>
      <c r="B428" s="711"/>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 r="A429" s="552"/>
      <c r="B429" s="711"/>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 r="A430" s="552"/>
      <c r="B430" s="711"/>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 r="A431" s="552"/>
      <c r="B431" s="711"/>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 r="A432" s="552"/>
      <c r="B432" s="711"/>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 r="A433" s="552"/>
      <c r="B433" s="711"/>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 r="A434" s="552"/>
      <c r="B434" s="711"/>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 r="A435" s="552"/>
      <c r="B435" s="711"/>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 r="A436" s="552"/>
      <c r="B436" s="711"/>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 r="A437" s="552"/>
      <c r="B437" s="711"/>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 r="A438" s="552"/>
      <c r="B438" s="711"/>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 r="A439" s="552"/>
      <c r="B439" s="711"/>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 r="A440" s="552"/>
      <c r="B440" s="711"/>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 r="A441" s="552"/>
      <c r="B441" s="711"/>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 r="A442" s="552"/>
      <c r="B442" s="711"/>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 r="A443" s="552"/>
      <c r="B443" s="711"/>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 r="A444" s="552"/>
      <c r="B444" s="711"/>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 r="A445" s="552"/>
      <c r="B445" s="711"/>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 r="A446" s="552"/>
      <c r="B446" s="711"/>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 r="A447" s="552"/>
      <c r="B447" s="711"/>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 r="A448" s="552"/>
      <c r="B448" s="711"/>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 r="A449" s="552"/>
      <c r="B449" s="711"/>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 r="A450" s="552"/>
      <c r="B450" s="711"/>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 r="A451" s="552"/>
      <c r="B451" s="711"/>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 r="A452" s="552"/>
      <c r="B452" s="711"/>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 r="A453" s="552"/>
      <c r="B453" s="711"/>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 r="A454" s="552"/>
      <c r="B454" s="711"/>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 r="A455" s="552"/>
      <c r="B455" s="711"/>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 r="A456" s="552"/>
      <c r="B456" s="711"/>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 r="A457" s="552"/>
      <c r="B457" s="711"/>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 r="A458" s="552"/>
      <c r="B458" s="711"/>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 r="A459" s="552"/>
      <c r="B459" s="711"/>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 r="A460" s="552"/>
      <c r="B460" s="711"/>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 r="A461" s="552"/>
      <c r="B461" s="711"/>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 r="A462" s="552"/>
      <c r="B462" s="711"/>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 r="A463" s="552"/>
      <c r="B463" s="711"/>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 r="A464" s="552"/>
      <c r="B464" s="711"/>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 r="A465" s="552"/>
      <c r="B465" s="711"/>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 r="A466" s="552"/>
      <c r="B466" s="711"/>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 r="A467" s="552"/>
      <c r="B467" s="711"/>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 r="A468" s="552"/>
      <c r="B468" s="711"/>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 r="A469" s="552"/>
      <c r="B469" s="711"/>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 r="A470" s="552"/>
      <c r="B470" s="711"/>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 r="A471" s="552"/>
      <c r="B471" s="711"/>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 r="A472" s="552"/>
      <c r="B472" s="711"/>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 r="A473" s="552"/>
      <c r="B473" s="711"/>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 r="A474" s="552"/>
      <c r="B474" s="711"/>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 r="A475" s="552"/>
      <c r="B475" s="711"/>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 r="A476" s="552"/>
      <c r="B476" s="711"/>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 r="A477" s="552"/>
      <c r="B477" s="711"/>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 r="A478" s="552"/>
      <c r="B478" s="711"/>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 r="A479" s="552"/>
      <c r="B479" s="711"/>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 r="A480" s="552"/>
      <c r="B480" s="711"/>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 r="A481" s="552"/>
      <c r="B481" s="711"/>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 r="A482" s="552"/>
      <c r="B482" s="711"/>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 r="A483" s="552"/>
      <c r="B483" s="711"/>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 r="A484" s="552"/>
      <c r="B484" s="711"/>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 r="A485" s="552"/>
      <c r="B485" s="711"/>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 r="A486" s="552"/>
      <c r="B486" s="711"/>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 r="A487" s="552"/>
      <c r="B487" s="711"/>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 r="A488" s="552"/>
      <c r="B488" s="711"/>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 r="A489" s="552"/>
      <c r="B489" s="711"/>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 r="A490" s="552"/>
      <c r="B490" s="711"/>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 r="A491" s="552"/>
      <c r="B491" s="711"/>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 r="A492" s="552"/>
      <c r="B492" s="711"/>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 r="A493" s="552"/>
      <c r="B493" s="711"/>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 r="A494" s="552"/>
      <c r="B494" s="711"/>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 r="A495" s="552"/>
      <c r="B495" s="711"/>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 r="A496" s="552"/>
      <c r="B496" s="711"/>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 r="A497" s="552"/>
      <c r="B497" s="711"/>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 r="A498" s="552"/>
      <c r="B498" s="711"/>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 r="A499" s="552"/>
      <c r="B499" s="711"/>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 r="A500" s="552"/>
      <c r="B500" s="711"/>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 r="A501" s="552"/>
      <c r="B501" s="711"/>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 r="A502" s="552"/>
      <c r="B502" s="711"/>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 r="A503" s="552"/>
      <c r="B503" s="711"/>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 r="A504" s="552"/>
      <c r="B504" s="711"/>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 r="A505" s="552"/>
      <c r="B505" s="711"/>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 r="A506" s="552"/>
      <c r="B506" s="711"/>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 r="A507" s="552"/>
      <c r="B507" s="711"/>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 r="A508" s="552"/>
      <c r="B508" s="711"/>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 r="A509" s="552"/>
      <c r="B509" s="711"/>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 r="A510" s="552"/>
      <c r="B510" s="711"/>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 r="A511" s="552"/>
      <c r="B511" s="711"/>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 r="A512" s="552"/>
      <c r="B512" s="711"/>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 r="A513" s="552"/>
      <c r="B513" s="711"/>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 r="A514" s="552"/>
      <c r="B514" s="711"/>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 r="A515" s="552"/>
      <c r="B515" s="711"/>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 r="A516" s="552"/>
      <c r="B516" s="711"/>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 r="A517" s="552"/>
      <c r="B517" s="711"/>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 r="A518" s="552"/>
      <c r="B518" s="711"/>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 r="A519" s="552"/>
      <c r="B519" s="711"/>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 r="A520" s="552"/>
      <c r="B520" s="711"/>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 r="A521" s="552"/>
      <c r="B521" s="711"/>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 r="A522" s="552"/>
      <c r="B522" s="711"/>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 r="A523" s="552"/>
      <c r="B523" s="711"/>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 r="A524" s="552"/>
      <c r="B524" s="711"/>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 r="A525" s="552"/>
      <c r="B525" s="711"/>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 r="A526" s="552"/>
      <c r="B526" s="711"/>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 r="A527" s="552"/>
      <c r="B527" s="711"/>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 r="A528" s="552"/>
      <c r="B528" s="711"/>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 r="A529" s="552"/>
      <c r="B529" s="711"/>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 r="A530" s="552"/>
      <c r="B530" s="711"/>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 r="A531" s="552"/>
      <c r="B531" s="711"/>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 r="A532" s="552"/>
      <c r="B532" s="711"/>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 r="A533" s="552"/>
      <c r="B533" s="711"/>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 r="A534" s="552"/>
      <c r="B534" s="711"/>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 r="A535" s="552"/>
      <c r="B535" s="711"/>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 r="A536" s="552"/>
      <c r="B536" s="711"/>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 r="A537" s="552"/>
      <c r="B537" s="711"/>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 r="A538" s="552"/>
      <c r="B538" s="711"/>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 r="A539" s="552"/>
      <c r="B539" s="711"/>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 r="A540" s="552"/>
      <c r="B540" s="711"/>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 r="A541" s="552"/>
      <c r="B541" s="711"/>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 r="A542" s="552"/>
      <c r="B542" s="711"/>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 r="A543" s="552"/>
      <c r="B543" s="711"/>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 r="A544" s="552"/>
      <c r="B544" s="711"/>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 r="A545" s="552"/>
      <c r="B545" s="711"/>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 r="A546" s="552"/>
      <c r="B546" s="711"/>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 r="A547" s="552"/>
      <c r="B547" s="711"/>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 r="A548" s="552"/>
      <c r="B548" s="711"/>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 r="A549" s="552"/>
      <c r="B549" s="711"/>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 r="A550" s="552"/>
      <c r="B550" s="711"/>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 r="A551" s="552"/>
      <c r="B551" s="711"/>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 r="A552" s="552"/>
      <c r="B552" s="711"/>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 r="A553" s="552"/>
      <c r="B553" s="711"/>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 r="A554" s="552"/>
      <c r="B554" s="711"/>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 r="A555" s="552"/>
      <c r="B555" s="711"/>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 r="A556" s="552"/>
      <c r="B556" s="711"/>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 r="A557" s="552"/>
      <c r="B557" s="711"/>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 r="A558" s="552"/>
      <c r="B558" s="711"/>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 r="A559" s="552"/>
      <c r="B559" s="711"/>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 r="A560" s="552"/>
      <c r="B560" s="711"/>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 r="A561" s="552"/>
      <c r="B561" s="711"/>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 r="A562" s="552"/>
      <c r="B562" s="711"/>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 r="A563" s="552"/>
      <c r="B563" s="711"/>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 r="A564" s="552"/>
      <c r="B564" s="711"/>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 r="A565" s="552"/>
      <c r="B565" s="711"/>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 r="A566" s="552"/>
      <c r="B566" s="711"/>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 r="A567" s="552"/>
      <c r="B567" s="711"/>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 r="A568" s="552"/>
      <c r="B568" s="711"/>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 r="A569" s="552"/>
      <c r="B569" s="711"/>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 r="A570" s="552"/>
      <c r="B570" s="711"/>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 r="A571" s="552"/>
      <c r="B571" s="711"/>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 r="A572" s="552"/>
      <c r="B572" s="711"/>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 r="A573" s="552"/>
      <c r="B573" s="711"/>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 r="A574" s="552"/>
      <c r="B574" s="711"/>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 r="A575" s="552"/>
      <c r="B575" s="711"/>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 r="A576" s="552"/>
      <c r="B576" s="711"/>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 r="A577" s="552"/>
      <c r="B577" s="711"/>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 r="A578" s="552"/>
      <c r="B578" s="711"/>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 r="A579" s="552"/>
      <c r="B579" s="711"/>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 r="A580" s="552"/>
      <c r="B580" s="711"/>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 r="A581" s="552"/>
      <c r="B581" s="711"/>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 r="A582" s="552"/>
      <c r="B582" s="711"/>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 r="A583" s="552"/>
      <c r="B583" s="711"/>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 r="A584" s="552"/>
      <c r="B584" s="711"/>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 r="A585" s="552"/>
      <c r="B585" s="711"/>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 r="A586" s="552"/>
      <c r="B586" s="711"/>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 r="A587" s="552"/>
      <c r="B587" s="711"/>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 r="A588" s="552"/>
      <c r="B588" s="711"/>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 r="A589" s="552"/>
      <c r="B589" s="711"/>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 r="A590" s="552"/>
      <c r="B590" s="711"/>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 r="A591" s="552"/>
      <c r="B591" s="711"/>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 r="A592" s="552"/>
      <c r="B592" s="711"/>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 r="A593" s="552"/>
      <c r="B593" s="711"/>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 r="A594" s="552"/>
      <c r="B594" s="711"/>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 r="A595" s="552"/>
      <c r="B595" s="711"/>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 r="A596" s="552"/>
      <c r="B596" s="711"/>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 r="A597" s="552"/>
      <c r="B597" s="711"/>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 r="A598" s="552"/>
      <c r="B598" s="711"/>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 r="A599" s="552"/>
      <c r="B599" s="711"/>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 r="A600" s="552"/>
      <c r="B600" s="711"/>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 r="A601" s="552"/>
      <c r="B601" s="711"/>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 r="A602" s="552"/>
      <c r="B602" s="711"/>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 r="A603" s="552"/>
      <c r="B603" s="711"/>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 r="A604" s="552"/>
      <c r="B604" s="711"/>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 r="A605" s="552"/>
      <c r="B605" s="711"/>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 r="A606" s="552"/>
      <c r="B606" s="711"/>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 r="A607" s="552"/>
      <c r="B607" s="711"/>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 r="A608" s="552"/>
      <c r="B608" s="711"/>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 r="A609" s="552"/>
      <c r="B609" s="711"/>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 r="A610" s="552"/>
      <c r="B610" s="711"/>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 r="A611" s="552"/>
      <c r="B611" s="711"/>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 r="A612" s="552"/>
      <c r="B612" s="711"/>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 r="A613" s="552"/>
      <c r="B613" s="711"/>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 r="A614" s="552"/>
      <c r="B614" s="711"/>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 r="A615" s="552"/>
      <c r="B615" s="711"/>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 r="A616" s="552"/>
      <c r="B616" s="711"/>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 r="A617" s="552"/>
      <c r="B617" s="711"/>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 r="A618" s="552"/>
      <c r="B618" s="711"/>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 r="A619" s="552"/>
      <c r="B619" s="711"/>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 r="A620" s="552"/>
      <c r="B620" s="711"/>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 r="A621" s="552"/>
      <c r="B621" s="711"/>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 r="A622" s="552"/>
      <c r="B622" s="711"/>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 r="A623" s="552"/>
      <c r="B623" s="711"/>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 r="A624" s="552"/>
      <c r="B624" s="711"/>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 r="A625" s="552"/>
      <c r="B625" s="711"/>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 r="A626" s="552"/>
      <c r="B626" s="711"/>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 r="A627" s="552"/>
      <c r="B627" s="711"/>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 r="A628" s="552"/>
      <c r="B628" s="711"/>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 r="A629" s="552"/>
      <c r="B629" s="711"/>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 r="A630" s="552"/>
      <c r="B630" s="711"/>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 r="A631" s="552"/>
      <c r="B631" s="711"/>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 r="A632" s="552"/>
      <c r="B632" s="711"/>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 r="A633" s="552"/>
      <c r="B633" s="711"/>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 r="A634" s="552"/>
      <c r="B634" s="711"/>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 r="A635" s="552"/>
      <c r="B635" s="711"/>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 r="A636" s="552"/>
      <c r="B636" s="711"/>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 r="A637" s="552"/>
      <c r="B637" s="711"/>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 r="A638" s="552"/>
      <c r="B638" s="711"/>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 r="A639" s="552"/>
      <c r="B639" s="711"/>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 r="A640" s="552"/>
      <c r="B640" s="711"/>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 r="A641" s="552"/>
      <c r="B641" s="711"/>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 r="A642" s="552"/>
      <c r="B642" s="711"/>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 r="A643" s="552"/>
      <c r="B643" s="711"/>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 r="A644" s="552"/>
      <c r="B644" s="711"/>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 r="A645" s="552"/>
      <c r="B645" s="711"/>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 r="A646" s="552"/>
      <c r="B646" s="711"/>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 r="A647" s="552"/>
      <c r="B647" s="711"/>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 r="A648" s="552"/>
      <c r="B648" s="711"/>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 r="A649" s="552"/>
      <c r="B649" s="711"/>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 r="A650" s="552"/>
      <c r="B650" s="711"/>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 r="A651" s="552"/>
      <c r="B651" s="711"/>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 r="A652" s="552"/>
      <c r="B652" s="711"/>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 r="A653" s="552"/>
      <c r="B653" s="711"/>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 r="A654" s="552"/>
      <c r="B654" s="711"/>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 r="A655" s="552"/>
      <c r="B655" s="711"/>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 r="A656" s="552"/>
      <c r="B656" s="711"/>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 r="A657" s="552"/>
      <c r="B657" s="711"/>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 r="A658" s="552"/>
      <c r="B658" s="711"/>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 r="A659" s="552"/>
      <c r="B659" s="711"/>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 r="A660" s="552"/>
      <c r="B660" s="711"/>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 r="A661" s="552"/>
      <c r="B661" s="711"/>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 r="A662" s="552"/>
      <c r="B662" s="711"/>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 r="A663" s="552"/>
      <c r="B663" s="711"/>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 r="A664" s="552"/>
      <c r="B664" s="711"/>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 r="A665" s="552"/>
      <c r="B665" s="711"/>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 r="A666" s="552"/>
      <c r="B666" s="711"/>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 r="A667" s="552"/>
      <c r="B667" s="711"/>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 r="A668" s="552"/>
      <c r="B668" s="711"/>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 r="A669" s="552"/>
      <c r="B669" s="711"/>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 r="A670" s="552"/>
      <c r="B670" s="711"/>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 r="A671" s="552"/>
      <c r="B671" s="711"/>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 r="A672" s="552"/>
      <c r="B672" s="711"/>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 r="A673" s="552"/>
      <c r="B673" s="711"/>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 r="A674" s="552"/>
      <c r="B674" s="711"/>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 r="A675" s="552"/>
      <c r="B675" s="711"/>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 r="A676" s="552"/>
      <c r="B676" s="711"/>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 r="A677" s="552"/>
      <c r="B677" s="711"/>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 r="A678" s="552"/>
      <c r="B678" s="711"/>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 r="A679" s="552"/>
      <c r="B679" s="711"/>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 r="A680" s="552"/>
      <c r="B680" s="711"/>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 r="A681" s="552"/>
      <c r="B681" s="711"/>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 r="A682" s="552"/>
      <c r="B682" s="711"/>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 r="A683" s="552"/>
      <c r="B683" s="711"/>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 r="A684" s="552"/>
      <c r="B684" s="711"/>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 r="A685" s="552"/>
      <c r="B685" s="711"/>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 r="A686" s="552"/>
      <c r="B686" s="711"/>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 r="A687" s="552"/>
      <c r="B687" s="711"/>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 r="A688" s="552"/>
      <c r="B688" s="711"/>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 r="A689" s="552"/>
      <c r="B689" s="711"/>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 r="A690" s="552"/>
      <c r="B690" s="711"/>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 r="A691" s="552"/>
      <c r="B691" s="711"/>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 r="A692" s="552"/>
      <c r="B692" s="711"/>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 r="A693" s="552"/>
      <c r="B693" s="711"/>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 r="A694" s="552"/>
      <c r="B694" s="711"/>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 r="A695" s="552"/>
      <c r="B695" s="711"/>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 r="A696" s="552"/>
      <c r="B696" s="711"/>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 r="A697" s="552"/>
      <c r="B697" s="711"/>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 r="A698" s="552"/>
      <c r="B698" s="711"/>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 r="A699" s="552"/>
      <c r="B699" s="711"/>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 r="A700" s="552"/>
      <c r="B700" s="711"/>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 r="A701" s="552"/>
      <c r="B701" s="711"/>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 r="A702" s="552"/>
      <c r="B702" s="711"/>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 r="A703" s="552"/>
      <c r="B703" s="711"/>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 r="A704" s="552"/>
      <c r="B704" s="711"/>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 r="A705" s="552"/>
      <c r="B705" s="711"/>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 r="A706" s="552"/>
      <c r="B706" s="711"/>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 r="A707" s="552"/>
      <c r="B707" s="711"/>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 r="A708" s="552"/>
      <c r="B708" s="711"/>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 r="A709" s="552"/>
      <c r="B709" s="711"/>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 r="A710" s="552"/>
      <c r="B710" s="711"/>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 r="A711" s="552"/>
      <c r="B711" s="711"/>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 r="A712" s="552"/>
      <c r="B712" s="711"/>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 r="A713" s="552"/>
      <c r="B713" s="711"/>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 r="A714" s="552"/>
      <c r="B714" s="711"/>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 r="A715" s="552"/>
      <c r="B715" s="711"/>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 r="A716" s="552"/>
      <c r="B716" s="711"/>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 r="A717" s="552"/>
      <c r="B717" s="711"/>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 r="A718" s="552"/>
      <c r="B718" s="711"/>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 r="A719" s="552"/>
      <c r="B719" s="711"/>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 r="A720" s="552"/>
      <c r="B720" s="711"/>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 r="A721" s="552"/>
      <c r="B721" s="711"/>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 r="A722" s="552"/>
      <c r="B722" s="711"/>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 r="A723" s="552"/>
      <c r="B723" s="711"/>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 r="A724" s="552"/>
      <c r="B724" s="711"/>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 r="A725" s="552"/>
      <c r="B725" s="711"/>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 r="A726" s="552"/>
      <c r="B726" s="711"/>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 r="A727" s="552"/>
      <c r="B727" s="711"/>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 r="A728" s="552"/>
      <c r="B728" s="711"/>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 r="A729" s="552"/>
      <c r="B729" s="711"/>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 r="A730" s="552"/>
      <c r="B730" s="711"/>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 r="A731" s="552"/>
      <c r="B731" s="711"/>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 r="A732" s="552"/>
      <c r="B732" s="711"/>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 r="A733" s="552"/>
      <c r="B733" s="711"/>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 r="A734" s="552"/>
      <c r="B734" s="711"/>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 r="A735" s="552"/>
      <c r="B735" s="711"/>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 r="A736" s="552"/>
      <c r="B736" s="711"/>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 r="A737" s="552"/>
      <c r="B737" s="711"/>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 r="A738" s="552"/>
      <c r="B738" s="711"/>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 r="A739" s="552"/>
      <c r="B739" s="711"/>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 r="A740" s="552"/>
      <c r="B740" s="711"/>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 r="A741" s="552"/>
      <c r="B741" s="711"/>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 r="A742" s="552"/>
      <c r="B742" s="711"/>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 r="A743" s="552"/>
      <c r="B743" s="711"/>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 r="A744" s="552"/>
      <c r="B744" s="711"/>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 r="A745" s="552"/>
      <c r="B745" s="711"/>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 r="A746" s="552"/>
      <c r="B746" s="711"/>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 r="A747" s="552"/>
      <c r="B747" s="711"/>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 r="A748" s="552"/>
      <c r="B748" s="711"/>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 r="A749" s="552"/>
      <c r="B749" s="711"/>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 r="A750" s="552"/>
      <c r="B750" s="711"/>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 r="A751" s="552"/>
      <c r="B751" s="711"/>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 r="A752" s="552"/>
      <c r="B752" s="711"/>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 r="A753" s="552"/>
      <c r="B753" s="711"/>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 r="A754" s="552"/>
      <c r="B754" s="711"/>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 r="A755" s="552"/>
      <c r="B755" s="711"/>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 r="A756" s="552"/>
      <c r="B756" s="711"/>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 r="A757" s="552"/>
      <c r="B757" s="711"/>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 r="A758" s="552"/>
      <c r="B758" s="711"/>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 r="A759" s="552"/>
      <c r="B759" s="711"/>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 r="A760" s="552"/>
      <c r="B760" s="711"/>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 r="A761" s="552"/>
      <c r="B761" s="711"/>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 r="A762" s="552"/>
      <c r="B762" s="711"/>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 r="A763" s="552"/>
      <c r="B763" s="711"/>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 r="A764" s="552"/>
      <c r="B764" s="711"/>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 r="A765" s="552"/>
      <c r="B765" s="711"/>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 r="A766" s="552"/>
      <c r="B766" s="711"/>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 r="A767" s="552"/>
      <c r="B767" s="711"/>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 r="A768" s="552"/>
      <c r="B768" s="711"/>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 r="A769" s="552"/>
      <c r="B769" s="711"/>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 r="A770" s="552"/>
      <c r="B770" s="711"/>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 r="A771" s="552"/>
      <c r="B771" s="711"/>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 r="A772" s="552"/>
      <c r="B772" s="711"/>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 r="A773" s="552"/>
      <c r="B773" s="711"/>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 r="A774" s="552"/>
      <c r="B774" s="711"/>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 r="A775" s="552"/>
      <c r="B775" s="711"/>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 r="A776" s="552"/>
      <c r="B776" s="711"/>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 r="A777" s="552"/>
      <c r="B777" s="711"/>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 r="A778" s="552"/>
      <c r="B778" s="711"/>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 r="A779" s="552"/>
      <c r="B779" s="711"/>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 r="A780" s="552"/>
      <c r="B780" s="711"/>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 r="A781" s="552"/>
      <c r="B781" s="711"/>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 r="A782" s="552"/>
      <c r="B782" s="711"/>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 r="A783" s="552"/>
      <c r="B783" s="711"/>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 r="A784" s="552"/>
      <c r="B784" s="711"/>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 r="A785" s="552"/>
      <c r="B785" s="711"/>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 r="A786" s="552"/>
      <c r="B786" s="711"/>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 r="A787" s="552"/>
      <c r="B787" s="711"/>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 r="A788" s="552"/>
      <c r="B788" s="711"/>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 r="A789" s="552"/>
      <c r="B789" s="711"/>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 r="A790" s="552"/>
      <c r="B790" s="711"/>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 r="A791" s="552"/>
      <c r="B791" s="711"/>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 r="A792" s="552"/>
      <c r="B792" s="711"/>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 r="A793" s="552"/>
      <c r="B793" s="711"/>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 r="A794" s="552"/>
      <c r="B794" s="711"/>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 r="A795" s="552"/>
      <c r="B795" s="711"/>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 r="A796" s="552"/>
      <c r="B796" s="711"/>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 r="A797" s="552"/>
      <c r="B797" s="711"/>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 r="A798" s="552"/>
      <c r="B798" s="711"/>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 r="A799" s="552"/>
      <c r="B799" s="711"/>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 r="A800" s="552"/>
      <c r="B800" s="711"/>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 r="A801" s="552"/>
      <c r="B801" s="711"/>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 r="A802" s="552"/>
      <c r="B802" s="711"/>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 r="A803" s="552"/>
      <c r="B803" s="711"/>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 r="A804" s="552"/>
      <c r="B804" s="711"/>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 r="A805" s="552"/>
      <c r="B805" s="711"/>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 r="A806" s="552"/>
      <c r="B806" s="711"/>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 r="A807" s="552"/>
      <c r="B807" s="711"/>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 r="A808" s="552"/>
      <c r="B808" s="711"/>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 r="A809" s="552"/>
      <c r="B809" s="711"/>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 r="A810" s="552"/>
      <c r="B810" s="711"/>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 r="A811" s="552"/>
      <c r="B811" s="711"/>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 r="A812" s="552"/>
      <c r="B812" s="711"/>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 r="A813" s="552"/>
      <c r="B813" s="711"/>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 r="A814" s="552"/>
      <c r="B814" s="711"/>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 r="A815" s="552"/>
      <c r="B815" s="711"/>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 r="A816" s="552"/>
      <c r="B816" s="711"/>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 r="A817" s="552"/>
      <c r="B817" s="711"/>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 r="A818" s="552"/>
      <c r="B818" s="711"/>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 r="A819" s="552"/>
      <c r="B819" s="711"/>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 r="A820" s="552"/>
      <c r="B820" s="711"/>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 r="A821" s="552"/>
      <c r="B821" s="711"/>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 r="A822" s="552"/>
      <c r="B822" s="711"/>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 r="A823" s="552"/>
      <c r="B823" s="711"/>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 r="A824" s="552"/>
      <c r="B824" s="711"/>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 r="A825" s="552"/>
      <c r="B825" s="711"/>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 r="A826" s="552"/>
      <c r="B826" s="711"/>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 r="A827" s="552"/>
      <c r="B827" s="711"/>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 r="A828" s="552"/>
      <c r="B828" s="711"/>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 r="A829" s="552"/>
      <c r="B829" s="711"/>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 r="A830" s="552"/>
      <c r="B830" s="711"/>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 r="A831" s="552"/>
      <c r="B831" s="711"/>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 r="A832" s="552"/>
      <c r="B832" s="711"/>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 r="A833" s="552"/>
      <c r="B833" s="711"/>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 r="A834" s="552"/>
      <c r="B834" s="711"/>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 r="A835" s="552"/>
      <c r="B835" s="711"/>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 r="A836" s="552"/>
      <c r="B836" s="711"/>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 r="A837" s="552"/>
      <c r="B837" s="711"/>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 r="A838" s="552"/>
      <c r="B838" s="711"/>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 r="A839" s="552"/>
      <c r="B839" s="711"/>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 r="A840" s="552"/>
      <c r="B840" s="711"/>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 r="A841" s="552"/>
      <c r="B841" s="711"/>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 r="A842" s="552"/>
      <c r="B842" s="711"/>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 r="A843" s="552"/>
      <c r="B843" s="711"/>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 r="A844" s="552"/>
      <c r="B844" s="711"/>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 r="A845" s="552"/>
      <c r="B845" s="711"/>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 r="A846" s="552"/>
      <c r="B846" s="711"/>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 r="A847" s="552"/>
      <c r="B847" s="711"/>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 r="A848" s="552"/>
      <c r="B848" s="711"/>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 r="A849" s="552"/>
      <c r="B849" s="711"/>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 r="A850" s="552"/>
      <c r="B850" s="711"/>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 r="A851" s="552"/>
      <c r="B851" s="711"/>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 r="A852" s="552"/>
      <c r="B852" s="711"/>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 r="A853" s="552"/>
      <c r="B853" s="711"/>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 r="A854" s="552"/>
      <c r="B854" s="711"/>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 r="A855" s="552"/>
      <c r="B855" s="711"/>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 r="A856" s="552"/>
      <c r="B856" s="711"/>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 r="A857" s="552"/>
      <c r="B857" s="711"/>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 r="A858" s="552"/>
      <c r="B858" s="711"/>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 r="A859" s="552"/>
      <c r="B859" s="711"/>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 r="A860" s="552"/>
      <c r="B860" s="711"/>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 r="A861" s="552"/>
      <c r="B861" s="711"/>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 r="A862" s="552"/>
      <c r="B862" s="711"/>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 r="A863" s="552"/>
      <c r="B863" s="711"/>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 r="A864" s="552"/>
      <c r="B864" s="711"/>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 r="A865" s="552"/>
      <c r="B865" s="711"/>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 r="A866" s="552"/>
      <c r="B866" s="711"/>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 r="A867" s="552"/>
      <c r="B867" s="711"/>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 r="A868" s="552"/>
      <c r="B868" s="711"/>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 r="A869" s="552"/>
      <c r="B869" s="711"/>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 r="A870" s="552"/>
      <c r="B870" s="711"/>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 r="A871" s="552"/>
      <c r="B871" s="711"/>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 r="A872" s="552"/>
      <c r="B872" s="711"/>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 r="A873" s="552"/>
      <c r="B873" s="711"/>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 r="A874" s="552"/>
      <c r="B874" s="711"/>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 r="A875" s="552"/>
      <c r="B875" s="711"/>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 r="A876" s="552"/>
      <c r="B876" s="711"/>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 r="A877" s="552"/>
      <c r="B877" s="711"/>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 r="A878" s="552"/>
      <c r="B878" s="711"/>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 r="A879" s="552"/>
      <c r="B879" s="711"/>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 r="A880" s="552"/>
      <c r="B880" s="711"/>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 r="A881" s="552"/>
      <c r="B881" s="711"/>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 r="A882" s="552"/>
      <c r="B882" s="711"/>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 r="A883" s="552"/>
      <c r="B883" s="711"/>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 r="A884" s="552"/>
      <c r="B884" s="711"/>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 r="A885" s="552"/>
      <c r="B885" s="711"/>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 r="A886" s="552"/>
      <c r="B886" s="711"/>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 r="A887" s="552"/>
      <c r="B887" s="711"/>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 r="A888" s="552"/>
      <c r="B888" s="711"/>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 r="A889" s="552"/>
      <c r="B889" s="711"/>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 r="A890" s="552"/>
      <c r="B890" s="711"/>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 r="A891" s="552"/>
      <c r="B891" s="711"/>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 r="A892" s="552"/>
      <c r="B892" s="711"/>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 r="A893" s="552"/>
      <c r="B893" s="711"/>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 r="A894" s="552"/>
      <c r="B894" s="711"/>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 r="A895" s="552"/>
      <c r="B895" s="711"/>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 r="A896" s="552"/>
      <c r="B896" s="711"/>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 r="A897" s="552"/>
      <c r="B897" s="711"/>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 r="A898" s="552"/>
      <c r="B898" s="711"/>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 r="A899" s="552"/>
      <c r="B899" s="711"/>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 r="A900" s="552"/>
      <c r="B900" s="711"/>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 r="A901" s="552"/>
      <c r="B901" s="711"/>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 r="A902" s="552"/>
      <c r="B902" s="711"/>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 r="A903" s="552"/>
      <c r="B903" s="711"/>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 r="A904" s="552"/>
      <c r="B904" s="711"/>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 r="A905" s="552"/>
      <c r="B905" s="711"/>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 r="A906" s="552"/>
      <c r="B906" s="711"/>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 r="A907" s="552"/>
      <c r="B907" s="711"/>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 r="A908" s="552"/>
      <c r="B908" s="711"/>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 r="A909" s="552"/>
      <c r="B909" s="711"/>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 r="A910" s="552"/>
      <c r="B910" s="711"/>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 r="A911" s="552"/>
      <c r="B911" s="711"/>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 r="A912" s="552"/>
      <c r="B912" s="711"/>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 r="A913" s="552"/>
      <c r="B913" s="711"/>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 r="A914" s="552"/>
      <c r="B914" s="711"/>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 r="A915" s="552"/>
      <c r="B915" s="711"/>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 r="A916" s="552"/>
      <c r="B916" s="711"/>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 r="A917" s="552"/>
      <c r="B917" s="711"/>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 r="A918" s="552"/>
      <c r="B918" s="711"/>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 r="A919" s="552"/>
      <c r="B919" s="711"/>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 r="A920" s="552"/>
      <c r="B920" s="711"/>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 r="A921" s="552"/>
      <c r="B921" s="711"/>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 r="A922" s="552"/>
      <c r="B922" s="711"/>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 r="A923" s="552"/>
      <c r="B923" s="711"/>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 r="A924" s="552"/>
      <c r="B924" s="711"/>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 r="A925" s="552"/>
      <c r="B925" s="711"/>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 r="A926" s="552"/>
      <c r="B926" s="711"/>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 r="A927" s="552"/>
      <c r="B927" s="711"/>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 r="A928" s="552"/>
      <c r="B928" s="711"/>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 r="A929" s="552"/>
      <c r="B929" s="711"/>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 r="A930" s="552"/>
      <c r="B930" s="711"/>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 r="A931" s="552"/>
      <c r="B931" s="711"/>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 r="A932" s="552"/>
      <c r="B932" s="711"/>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 r="A933" s="552"/>
      <c r="B933" s="711"/>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 r="A934" s="552"/>
      <c r="B934" s="711"/>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 r="A935" s="552"/>
      <c r="B935" s="711"/>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 r="A936" s="552"/>
      <c r="B936" s="711"/>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 r="A937" s="552"/>
      <c r="B937" s="711"/>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 r="A938" s="552"/>
      <c r="B938" s="711"/>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 r="A939" s="552"/>
      <c r="B939" s="711"/>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 r="A940" s="552"/>
      <c r="B940" s="711"/>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 r="A941" s="552"/>
      <c r="B941" s="711"/>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 r="A942" s="552"/>
      <c r="B942" s="711"/>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 r="A943" s="552"/>
      <c r="B943" s="711"/>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 r="A944" s="552"/>
      <c r="B944" s="711"/>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 r="A945" s="552"/>
      <c r="B945" s="711"/>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 r="A946" s="552"/>
      <c r="B946" s="711"/>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 r="A947" s="552"/>
      <c r="B947" s="711"/>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 r="A948" s="552"/>
      <c r="B948" s="711"/>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 r="A949" s="552"/>
      <c r="B949" s="711"/>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 r="A950" s="552"/>
      <c r="B950" s="711"/>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 r="A951" s="552"/>
      <c r="B951" s="711"/>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 r="A952" s="552"/>
      <c r="B952" s="711"/>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 r="A953" s="552"/>
      <c r="B953" s="711"/>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 r="A954" s="552"/>
      <c r="B954" s="711"/>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 r="A955" s="552"/>
      <c r="B955" s="711"/>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 r="A956" s="552"/>
      <c r="B956" s="711"/>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 r="A957" s="552"/>
      <c r="B957" s="711"/>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 r="A958" s="552"/>
      <c r="B958" s="711"/>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 r="A959" s="552"/>
      <c r="B959" s="711"/>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 r="A960" s="552"/>
      <c r="B960" s="711"/>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 r="A961" s="552"/>
      <c r="B961" s="711"/>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 r="A962" s="552"/>
      <c r="B962" s="711"/>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 r="A963" s="552"/>
      <c r="B963" s="711"/>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 r="A964" s="552"/>
      <c r="B964" s="711"/>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 r="A965" s="552"/>
      <c r="B965" s="711"/>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 r="A966" s="552"/>
      <c r="B966" s="711"/>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 r="A967" s="552"/>
      <c r="B967" s="711"/>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 r="A968" s="552"/>
      <c r="B968" s="711"/>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 r="A969" s="552"/>
      <c r="B969" s="711"/>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 r="A970" s="552"/>
      <c r="B970" s="711"/>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 r="A971" s="552"/>
      <c r="B971" s="711"/>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 r="A972" s="552"/>
      <c r="B972" s="711"/>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 r="A973" s="552"/>
      <c r="B973" s="711"/>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 r="A974" s="552"/>
      <c r="B974" s="711"/>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 r="A975" s="552"/>
      <c r="B975" s="711"/>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 r="A976" s="552"/>
      <c r="B976" s="711"/>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 r="A977" s="552"/>
      <c r="B977" s="711"/>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 r="A978" s="552"/>
      <c r="B978" s="711"/>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 r="A979" s="552"/>
      <c r="B979" s="711"/>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 r="A980" s="552"/>
      <c r="B980" s="711"/>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 r="A981" s="552"/>
      <c r="B981" s="711"/>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 r="A982" s="552"/>
      <c r="B982" s="711"/>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 r="A983" s="552"/>
      <c r="B983" s="711"/>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 r="A984" s="552"/>
      <c r="B984" s="711"/>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 r="A985" s="552"/>
      <c r="B985" s="711"/>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 r="A986" s="552"/>
      <c r="B986" s="711"/>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 r="A987" s="552"/>
      <c r="B987" s="711"/>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 r="A988" s="552"/>
      <c r="B988" s="711"/>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 r="A989" s="552"/>
      <c r="B989" s="711"/>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 r="A990" s="552"/>
      <c r="B990" s="711"/>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 r="A991" s="552"/>
      <c r="B991" s="711"/>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 r="A992" s="552"/>
      <c r="B992" s="711"/>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 r="A993" s="552"/>
      <c r="B993" s="711"/>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 r="A994" s="552"/>
      <c r="B994" s="711"/>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 r="A995" s="552"/>
      <c r="B995" s="711"/>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 r="A996" s="552"/>
      <c r="B996" s="711"/>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 r="A997" s="552"/>
      <c r="B997" s="711"/>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 r="A998" s="552"/>
      <c r="B998" s="711"/>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 r="A999" s="552"/>
      <c r="B999" s="711"/>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 r="A1000" s="552"/>
      <c r="B1000" s="711"/>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75">
      <c r="A1001" s="552"/>
      <c r="B1001" s="711"/>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5.75">
      <c r="A1002" s="552"/>
      <c r="B1002" s="711"/>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15.75">
      <c r="A1003" s="552"/>
      <c r="B1003" s="711"/>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ht="15.75">
      <c r="A1004" s="552"/>
      <c r="B1004" s="711"/>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sheetData>
  <mergeCells count="124">
    <mergeCell ref="C61:M61"/>
    <mergeCell ref="A62:A64"/>
    <mergeCell ref="C62:M62"/>
    <mergeCell ref="C63:M63"/>
    <mergeCell ref="C64:M64"/>
    <mergeCell ref="C65:M65"/>
    <mergeCell ref="C52:M52"/>
    <mergeCell ref="C53:M53"/>
    <mergeCell ref="C54:M54"/>
    <mergeCell ref="C55:M55"/>
    <mergeCell ref="A56:A61"/>
    <mergeCell ref="C56:M56"/>
    <mergeCell ref="C57:M57"/>
    <mergeCell ref="C58:M58"/>
    <mergeCell ref="C59:M59"/>
    <mergeCell ref="C60:M60"/>
    <mergeCell ref="A20:A55"/>
    <mergeCell ref="C20:M20"/>
    <mergeCell ref="C21:M21"/>
    <mergeCell ref="B22:B28"/>
    <mergeCell ref="F27:G27"/>
    <mergeCell ref="B29:B32"/>
    <mergeCell ref="J34:L34"/>
    <mergeCell ref="B36:B38"/>
    <mergeCell ref="D46:E46"/>
    <mergeCell ref="F46:G46"/>
    <mergeCell ref="H46:M46"/>
    <mergeCell ref="B48:B51"/>
    <mergeCell ref="F49:F50"/>
    <mergeCell ref="G49:J50"/>
    <mergeCell ref="L49:M50"/>
    <mergeCell ref="D44:E44"/>
    <mergeCell ref="F44:G44"/>
    <mergeCell ref="H44:I44"/>
    <mergeCell ref="J44:K44"/>
    <mergeCell ref="L44:M44"/>
    <mergeCell ref="D45:E45"/>
    <mergeCell ref="F45:G45"/>
    <mergeCell ref="B39:B47"/>
    <mergeCell ref="D42:E42"/>
    <mergeCell ref="F42:G42"/>
    <mergeCell ref="H42:I42"/>
    <mergeCell ref="J42:K42"/>
    <mergeCell ref="L42:M42"/>
    <mergeCell ref="D43:E43"/>
    <mergeCell ref="F43:G43"/>
    <mergeCell ref="H43:I43"/>
    <mergeCell ref="J43:K43"/>
    <mergeCell ref="L43:M43"/>
    <mergeCell ref="F39:G39"/>
    <mergeCell ref="H39:I39"/>
    <mergeCell ref="J39:K39"/>
    <mergeCell ref="L39:M39"/>
    <mergeCell ref="D41:E41"/>
    <mergeCell ref="F41:G41"/>
    <mergeCell ref="H41:I41"/>
    <mergeCell ref="J41:K41"/>
    <mergeCell ref="L41:M41"/>
    <mergeCell ref="D39:E39"/>
    <mergeCell ref="C16:M16"/>
    <mergeCell ref="C17:M17"/>
    <mergeCell ref="B18:B19"/>
    <mergeCell ref="C18:D18"/>
    <mergeCell ref="F18:M18"/>
    <mergeCell ref="C19:M19"/>
    <mergeCell ref="V12:V15"/>
    <mergeCell ref="W12:W15"/>
    <mergeCell ref="X12:X15"/>
    <mergeCell ref="N4:N5"/>
    <mergeCell ref="O4:O5"/>
    <mergeCell ref="Y12:Y15"/>
    <mergeCell ref="Z12:Z15"/>
    <mergeCell ref="AA12:AA15"/>
    <mergeCell ref="P12:P15"/>
    <mergeCell ref="Q12:Q15"/>
    <mergeCell ref="R12:R15"/>
    <mergeCell ref="S12:S15"/>
    <mergeCell ref="T12:T15"/>
    <mergeCell ref="U12:U15"/>
    <mergeCell ref="V4:V5"/>
    <mergeCell ref="W4:W5"/>
    <mergeCell ref="X4:X5"/>
    <mergeCell ref="Y4:Y5"/>
    <mergeCell ref="Z4:Z5"/>
    <mergeCell ref="AA4:AA5"/>
    <mergeCell ref="P4:P5"/>
    <mergeCell ref="Q4:Q5"/>
    <mergeCell ref="R4:R5"/>
    <mergeCell ref="S4:S5"/>
    <mergeCell ref="T4:T5"/>
    <mergeCell ref="U4:U5"/>
    <mergeCell ref="F11:G11"/>
    <mergeCell ref="I11:J11"/>
    <mergeCell ref="B12:B15"/>
    <mergeCell ref="C12:M12"/>
    <mergeCell ref="N12:N15"/>
    <mergeCell ref="O12:O15"/>
    <mergeCell ref="C13:M13"/>
    <mergeCell ref="C14:M14"/>
    <mergeCell ref="C15:M15"/>
    <mergeCell ref="A2:A19"/>
    <mergeCell ref="C2:M2"/>
    <mergeCell ref="C3:M3"/>
    <mergeCell ref="B4:B5"/>
    <mergeCell ref="C4:C5"/>
    <mergeCell ref="D4:D5"/>
    <mergeCell ref="E4:E5"/>
    <mergeCell ref="F4:G4"/>
    <mergeCell ref="H4:H5"/>
    <mergeCell ref="I4:I5"/>
    <mergeCell ref="F5:G5"/>
    <mergeCell ref="C6:M6"/>
    <mergeCell ref="C7:M7"/>
    <mergeCell ref="C8:D8"/>
    <mergeCell ref="I8:M8"/>
    <mergeCell ref="B9:B11"/>
    <mergeCell ref="F9:G10"/>
    <mergeCell ref="C10:D10"/>
    <mergeCell ref="I10:J10"/>
    <mergeCell ref="C11:D11"/>
    <mergeCell ref="J4:J5"/>
    <mergeCell ref="K4:K5"/>
    <mergeCell ref="L4:L5"/>
    <mergeCell ref="M4:M5"/>
  </mergeCells>
  <hyperlinks>
    <hyperlink ref="C60" r:id="rId1" display="mailto:falba@veeduriadistrital.gov.co" xr:uid="{00000000-0004-0000-2B00-00000000000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FF"/>
  </sheetPr>
  <dimension ref="A1:M62"/>
  <sheetViews>
    <sheetView showGridLines="0" workbookViewId="0">
      <selection activeCell="B1" sqref="B1"/>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65"/>
      <c r="B1" s="66" t="s">
        <v>697</v>
      </c>
      <c r="C1" s="67"/>
      <c r="D1" s="67"/>
      <c r="E1" s="67"/>
      <c r="F1" s="67"/>
      <c r="G1" s="67"/>
      <c r="H1" s="67"/>
      <c r="I1" s="67"/>
      <c r="J1" s="67"/>
      <c r="K1" s="67"/>
      <c r="L1" s="67"/>
      <c r="M1" s="68"/>
    </row>
    <row r="2" spans="1:13">
      <c r="A2" s="3176" t="s">
        <v>0</v>
      </c>
      <c r="B2" s="272" t="s">
        <v>1</v>
      </c>
      <c r="C2" s="3194" t="s">
        <v>346</v>
      </c>
      <c r="D2" s="3195"/>
      <c r="E2" s="3195"/>
      <c r="F2" s="3195"/>
      <c r="G2" s="3195"/>
      <c r="H2" s="3195"/>
      <c r="I2" s="3195"/>
      <c r="J2" s="3195"/>
      <c r="K2" s="3195"/>
      <c r="L2" s="3195"/>
      <c r="M2" s="3196"/>
    </row>
    <row r="3" spans="1:13" ht="31.5">
      <c r="A3" s="3177"/>
      <c r="B3" s="251" t="s">
        <v>3</v>
      </c>
      <c r="C3" s="3194" t="s">
        <v>347</v>
      </c>
      <c r="D3" s="3195"/>
      <c r="E3" s="3195"/>
      <c r="F3" s="3195"/>
      <c r="G3" s="3195"/>
      <c r="H3" s="3195"/>
      <c r="I3" s="3195"/>
      <c r="J3" s="3195"/>
      <c r="K3" s="3195"/>
      <c r="L3" s="3195"/>
      <c r="M3" s="3196"/>
    </row>
    <row r="4" spans="1:13" ht="27" customHeight="1">
      <c r="A4" s="3177"/>
      <c r="B4" s="72" t="s">
        <v>131</v>
      </c>
      <c r="C4" s="132" t="s">
        <v>75</v>
      </c>
      <c r="D4" s="133"/>
      <c r="E4" s="134"/>
      <c r="F4" s="3057" t="s">
        <v>132</v>
      </c>
      <c r="G4" s="3058"/>
      <c r="H4" s="331" t="s">
        <v>75</v>
      </c>
      <c r="I4" s="120"/>
      <c r="J4" s="120"/>
      <c r="K4" s="120"/>
      <c r="L4" s="120"/>
      <c r="M4" s="121"/>
    </row>
    <row r="5" spans="1:13" ht="27" customHeight="1">
      <c r="A5" s="3177"/>
      <c r="B5" s="72" t="s">
        <v>7</v>
      </c>
      <c r="C5" s="120" t="s">
        <v>145</v>
      </c>
      <c r="D5" s="120"/>
      <c r="E5" s="120"/>
      <c r="F5" s="120"/>
      <c r="G5" s="120"/>
      <c r="H5" s="120"/>
      <c r="I5" s="120"/>
      <c r="J5" s="120"/>
      <c r="K5" s="120"/>
      <c r="L5" s="120"/>
      <c r="M5" s="121"/>
    </row>
    <row r="6" spans="1:13">
      <c r="A6" s="3177"/>
      <c r="B6" s="72" t="s">
        <v>9</v>
      </c>
      <c r="C6" s="120" t="s">
        <v>145</v>
      </c>
      <c r="D6" s="120"/>
      <c r="E6" s="120"/>
      <c r="F6" s="120"/>
      <c r="G6" s="120"/>
      <c r="H6" s="120"/>
      <c r="I6" s="120"/>
      <c r="J6" s="120"/>
      <c r="K6" s="120"/>
      <c r="L6" s="120"/>
      <c r="M6" s="121"/>
    </row>
    <row r="7" spans="1:13">
      <c r="A7" s="3177"/>
      <c r="B7" s="251" t="s">
        <v>11</v>
      </c>
      <c r="C7" s="3059" t="s">
        <v>185</v>
      </c>
      <c r="D7" s="3060"/>
      <c r="E7" s="136"/>
      <c r="F7" s="136"/>
      <c r="G7" s="137"/>
      <c r="H7" s="138" t="s">
        <v>12</v>
      </c>
      <c r="I7" s="3061" t="s">
        <v>186</v>
      </c>
      <c r="J7" s="3060"/>
      <c r="K7" s="3060"/>
      <c r="L7" s="3060"/>
      <c r="M7" s="3062"/>
    </row>
    <row r="8" spans="1:13">
      <c r="A8" s="3177"/>
      <c r="B8" s="3178" t="s">
        <v>13</v>
      </c>
      <c r="C8" s="518"/>
      <c r="D8" s="519"/>
      <c r="E8" s="519"/>
      <c r="F8" s="519"/>
      <c r="G8" s="519"/>
      <c r="H8" s="519"/>
      <c r="I8" s="519"/>
      <c r="J8" s="519"/>
      <c r="K8" s="519"/>
      <c r="L8" s="141"/>
      <c r="M8" s="142"/>
    </row>
    <row r="9" spans="1:13">
      <c r="A9" s="3177"/>
      <c r="B9" s="3179"/>
      <c r="C9" s="3792" t="s">
        <v>186</v>
      </c>
      <c r="D9" s="3792"/>
      <c r="E9" s="252"/>
      <c r="F9" s="3064"/>
      <c r="G9" s="3064"/>
      <c r="H9" s="252"/>
      <c r="I9" s="3064"/>
      <c r="J9" s="3064"/>
      <c r="K9" s="252"/>
      <c r="M9" s="14"/>
    </row>
    <row r="10" spans="1:13">
      <c r="A10" s="3177"/>
      <c r="B10" s="3180"/>
      <c r="C10" s="3063" t="s">
        <v>17</v>
      </c>
      <c r="D10" s="3064"/>
      <c r="E10" s="71"/>
      <c r="F10" s="3064" t="s">
        <v>17</v>
      </c>
      <c r="G10" s="3064"/>
      <c r="H10" s="71"/>
      <c r="I10" s="3064" t="s">
        <v>17</v>
      </c>
      <c r="J10" s="3064"/>
      <c r="K10" s="71"/>
      <c r="L10" s="115"/>
      <c r="M10" s="143"/>
    </row>
    <row r="11" spans="1:13">
      <c r="A11" s="3177"/>
      <c r="B11" s="251" t="s">
        <v>136</v>
      </c>
      <c r="C11" s="3194" t="s">
        <v>348</v>
      </c>
      <c r="D11" s="3195"/>
      <c r="E11" s="3195"/>
      <c r="F11" s="3195"/>
      <c r="G11" s="3195"/>
      <c r="H11" s="3195"/>
      <c r="I11" s="3195"/>
      <c r="J11" s="3195"/>
      <c r="K11" s="3195"/>
      <c r="L11" s="3195"/>
      <c r="M11" s="3196"/>
    </row>
    <row r="12" spans="1:13">
      <c r="A12" s="3177"/>
      <c r="B12" s="251" t="s">
        <v>18</v>
      </c>
      <c r="C12" s="3194" t="s">
        <v>349</v>
      </c>
      <c r="D12" s="3195"/>
      <c r="E12" s="3195"/>
      <c r="F12" s="3195"/>
      <c r="G12" s="3195"/>
      <c r="H12" s="3195"/>
      <c r="I12" s="3195"/>
      <c r="J12" s="3195"/>
      <c r="K12" s="3195"/>
      <c r="L12" s="3195"/>
      <c r="M12" s="3196"/>
    </row>
    <row r="13" spans="1:13" ht="47.25">
      <c r="A13" s="3177"/>
      <c r="B13" s="251" t="s">
        <v>19</v>
      </c>
      <c r="C13" s="3288" t="s">
        <v>350</v>
      </c>
      <c r="D13" s="3289"/>
      <c r="E13" s="3289"/>
      <c r="F13" s="3289"/>
      <c r="G13" s="3289"/>
      <c r="H13" s="3289"/>
      <c r="I13" s="3289"/>
      <c r="J13" s="3289"/>
      <c r="K13" s="3289"/>
      <c r="L13" s="3289"/>
      <c r="M13" s="3290"/>
    </row>
    <row r="14" spans="1:13" ht="57.95" customHeight="1">
      <c r="A14" s="3177"/>
      <c r="B14" s="3178" t="s">
        <v>140</v>
      </c>
      <c r="C14" s="3049" t="s">
        <v>271</v>
      </c>
      <c r="D14" s="3050"/>
      <c r="E14" s="144" t="s">
        <v>142</v>
      </c>
      <c r="F14" s="3689" t="s">
        <v>220</v>
      </c>
      <c r="G14" s="3690"/>
      <c r="H14" s="3690"/>
      <c r="I14" s="3690"/>
      <c r="J14" s="3690"/>
      <c r="K14" s="3690"/>
      <c r="L14" s="3690"/>
      <c r="M14" s="3691"/>
    </row>
    <row r="15" spans="1:13">
      <c r="A15" s="3177"/>
      <c r="B15" s="3179"/>
      <c r="C15" s="3049"/>
      <c r="D15" s="3050"/>
      <c r="E15" s="3050"/>
      <c r="F15" s="3050"/>
      <c r="G15" s="3050"/>
      <c r="H15" s="3050"/>
      <c r="I15" s="3050"/>
      <c r="J15" s="3050"/>
      <c r="K15" s="3050"/>
      <c r="L15" s="3050"/>
      <c r="M15" s="3184"/>
    </row>
    <row r="16" spans="1:13">
      <c r="A16" s="3186" t="s">
        <v>22</v>
      </c>
      <c r="B16" s="251" t="s">
        <v>144</v>
      </c>
      <c r="C16" s="3049" t="s">
        <v>351</v>
      </c>
      <c r="D16" s="3050"/>
      <c r="E16" s="3050"/>
      <c r="F16" s="3050"/>
      <c r="G16" s="3050"/>
      <c r="H16" s="3050"/>
      <c r="I16" s="3050"/>
      <c r="J16" s="3050"/>
      <c r="K16" s="3050"/>
      <c r="L16" s="3050"/>
      <c r="M16" s="3184"/>
    </row>
    <row r="17" spans="1:13">
      <c r="A17" s="3187"/>
      <c r="B17" s="251" t="s">
        <v>110</v>
      </c>
      <c r="C17" s="3288" t="s">
        <v>352</v>
      </c>
      <c r="D17" s="3289"/>
      <c r="E17" s="3289"/>
      <c r="F17" s="3289"/>
      <c r="G17" s="3289"/>
      <c r="H17" s="3289"/>
      <c r="I17" s="3289"/>
      <c r="J17" s="3289"/>
      <c r="K17" s="3289"/>
      <c r="L17" s="3289"/>
      <c r="M17" s="3290"/>
    </row>
    <row r="18" spans="1:13" ht="8.25" customHeight="1">
      <c r="A18" s="3187"/>
      <c r="B18" s="3178" t="s">
        <v>26</v>
      </c>
      <c r="C18" s="145"/>
      <c r="D18" s="466"/>
      <c r="E18" s="466"/>
      <c r="F18" s="466"/>
      <c r="G18" s="466"/>
      <c r="H18" s="466"/>
      <c r="I18" s="466"/>
      <c r="J18" s="466"/>
      <c r="K18" s="466"/>
      <c r="L18" s="466"/>
      <c r="M18" s="79"/>
    </row>
    <row r="19" spans="1:13" ht="9" customHeight="1">
      <c r="A19" s="3187"/>
      <c r="B19" s="3179"/>
      <c r="C19" s="146"/>
      <c r="D19" s="81"/>
      <c r="E19" s="82"/>
      <c r="F19" s="81"/>
      <c r="G19" s="82"/>
      <c r="H19" s="81"/>
      <c r="I19" s="82"/>
      <c r="J19" s="81"/>
      <c r="K19" s="82"/>
      <c r="L19" s="82"/>
      <c r="M19" s="83"/>
    </row>
    <row r="20" spans="1:13">
      <c r="A20" s="3187"/>
      <c r="B20" s="3179"/>
      <c r="C20" s="147" t="s">
        <v>27</v>
      </c>
      <c r="D20" s="148"/>
      <c r="E20" s="149" t="s">
        <v>28</v>
      </c>
      <c r="F20" s="148"/>
      <c r="G20" s="149" t="s">
        <v>29</v>
      </c>
      <c r="H20" s="148"/>
      <c r="I20" s="149" t="s">
        <v>30</v>
      </c>
      <c r="J20" s="150"/>
      <c r="K20" s="149"/>
      <c r="L20" s="149"/>
      <c r="M20" s="151"/>
    </row>
    <row r="21" spans="1:13">
      <c r="A21" s="3187"/>
      <c r="B21" s="3179"/>
      <c r="C21" s="147" t="s">
        <v>32</v>
      </c>
      <c r="D21" s="276"/>
      <c r="E21" s="149" t="s">
        <v>33</v>
      </c>
      <c r="F21" s="152"/>
      <c r="G21" s="149" t="s">
        <v>34</v>
      </c>
      <c r="H21" s="152"/>
      <c r="I21" s="149"/>
      <c r="J21" s="153"/>
      <c r="K21" s="149"/>
      <c r="L21" s="149"/>
      <c r="M21" s="151"/>
    </row>
    <row r="22" spans="1:13">
      <c r="A22" s="3187"/>
      <c r="B22" s="3179"/>
      <c r="C22" s="147" t="s">
        <v>147</v>
      </c>
      <c r="D22" s="276"/>
      <c r="E22" s="149" t="s">
        <v>148</v>
      </c>
      <c r="F22" s="276"/>
      <c r="G22" s="149"/>
      <c r="H22" s="153"/>
      <c r="I22" s="149"/>
      <c r="J22" s="153"/>
      <c r="K22" s="149"/>
      <c r="L22" s="149"/>
      <c r="M22" s="151"/>
    </row>
    <row r="23" spans="1:13">
      <c r="A23" s="3187"/>
      <c r="B23" s="3179"/>
      <c r="C23" s="147" t="s">
        <v>38</v>
      </c>
      <c r="D23" s="152" t="s">
        <v>77</v>
      </c>
      <c r="E23" s="149" t="s">
        <v>39</v>
      </c>
      <c r="F23" s="447" t="s">
        <v>353</v>
      </c>
      <c r="G23" s="447"/>
      <c r="H23" s="447"/>
      <c r="I23" s="447"/>
      <c r="J23" s="447"/>
      <c r="K23" s="447"/>
      <c r="L23" s="447"/>
      <c r="M23" s="89"/>
    </row>
    <row r="24" spans="1:13" ht="9.75" customHeight="1">
      <c r="A24" s="3187"/>
      <c r="B24" s="3180"/>
      <c r="C24" s="154"/>
      <c r="D24" s="155"/>
      <c r="E24" s="155"/>
      <c r="F24" s="155"/>
      <c r="G24" s="155"/>
      <c r="H24" s="155"/>
      <c r="I24" s="155"/>
      <c r="J24" s="155"/>
      <c r="K24" s="155"/>
      <c r="L24" s="155"/>
      <c r="M24" s="156"/>
    </row>
    <row r="25" spans="1:13">
      <c r="A25" s="3187"/>
      <c r="B25" s="3178" t="s">
        <v>40</v>
      </c>
      <c r="C25" s="157"/>
      <c r="D25" s="158"/>
      <c r="E25" s="158"/>
      <c r="F25" s="158"/>
      <c r="G25" s="158"/>
      <c r="H25" s="158"/>
      <c r="I25" s="158"/>
      <c r="J25" s="158"/>
      <c r="K25" s="158"/>
      <c r="L25" s="141"/>
      <c r="M25" s="142"/>
    </row>
    <row r="26" spans="1:13">
      <c r="A26" s="3187"/>
      <c r="B26" s="3179"/>
      <c r="C26" s="147" t="s">
        <v>41</v>
      </c>
      <c r="D26" s="152"/>
      <c r="E26" s="593"/>
      <c r="F26" s="149" t="s">
        <v>42</v>
      </c>
      <c r="G26" s="276"/>
      <c r="H26" s="593"/>
      <c r="I26" s="149" t="s">
        <v>43</v>
      </c>
      <c r="J26" s="276"/>
      <c r="K26" s="593"/>
      <c r="M26" s="14"/>
    </row>
    <row r="27" spans="1:13">
      <c r="A27" s="3187"/>
      <c r="B27" s="3179"/>
      <c r="C27" s="147" t="s">
        <v>44</v>
      </c>
      <c r="D27" s="37"/>
      <c r="F27" s="149" t="s">
        <v>45</v>
      </c>
      <c r="G27" s="152" t="s">
        <v>77</v>
      </c>
      <c r="I27" s="38"/>
      <c r="K27" s="252"/>
      <c r="M27" s="14"/>
    </row>
    <row r="28" spans="1:13">
      <c r="A28" s="3187"/>
      <c r="B28" s="3180"/>
      <c r="C28" s="159"/>
      <c r="D28" s="160"/>
      <c r="E28" s="160"/>
      <c r="F28" s="160"/>
      <c r="G28" s="160"/>
      <c r="H28" s="160"/>
      <c r="I28" s="160"/>
      <c r="J28" s="160"/>
      <c r="K28" s="160"/>
      <c r="L28" s="115"/>
      <c r="M28" s="143"/>
    </row>
    <row r="29" spans="1:13">
      <c r="A29" s="3187"/>
      <c r="B29" s="95" t="s">
        <v>46</v>
      </c>
      <c r="C29" s="161"/>
      <c r="D29" s="162"/>
      <c r="E29" s="162"/>
      <c r="F29" s="162"/>
      <c r="G29" s="162"/>
      <c r="H29" s="162"/>
      <c r="I29" s="162"/>
      <c r="J29" s="162"/>
      <c r="K29" s="162"/>
      <c r="L29" s="162"/>
      <c r="M29" s="163"/>
    </row>
    <row r="30" spans="1:13">
      <c r="A30" s="3187"/>
      <c r="B30" s="95"/>
      <c r="C30" s="164" t="s">
        <v>47</v>
      </c>
      <c r="D30" s="426" t="s">
        <v>112</v>
      </c>
      <c r="E30" s="93"/>
      <c r="F30" s="99" t="s">
        <v>48</v>
      </c>
      <c r="G30" s="88" t="s">
        <v>354</v>
      </c>
      <c r="H30" s="93"/>
      <c r="I30" s="99" t="s">
        <v>50</v>
      </c>
      <c r="J30" s="427" t="s">
        <v>145</v>
      </c>
      <c r="K30" s="322"/>
      <c r="L30" s="323"/>
      <c r="M30" s="594"/>
    </row>
    <row r="31" spans="1:13">
      <c r="A31" s="3187"/>
      <c r="B31" s="72"/>
      <c r="C31" s="154"/>
      <c r="D31" s="155"/>
      <c r="E31" s="155"/>
      <c r="F31" s="155"/>
      <c r="G31" s="155"/>
      <c r="H31" s="155"/>
      <c r="I31" s="155"/>
      <c r="J31" s="155"/>
      <c r="K31" s="155"/>
      <c r="L31" s="155"/>
      <c r="M31" s="156"/>
    </row>
    <row r="32" spans="1:13">
      <c r="A32" s="3187"/>
      <c r="B32" s="3178" t="s">
        <v>53</v>
      </c>
      <c r="C32" s="166"/>
      <c r="D32" s="100"/>
      <c r="E32" s="100"/>
      <c r="F32" s="100"/>
      <c r="G32" s="100"/>
      <c r="H32" s="100"/>
      <c r="I32" s="100"/>
      <c r="J32" s="100"/>
      <c r="K32" s="100"/>
      <c r="L32" s="141"/>
      <c r="M32" s="142"/>
    </row>
    <row r="33" spans="1:13">
      <c r="A33" s="3187"/>
      <c r="B33" s="3179"/>
      <c r="C33" s="592" t="s">
        <v>54</v>
      </c>
      <c r="D33" s="324">
        <v>2023</v>
      </c>
      <c r="E33" s="101"/>
      <c r="F33" s="93" t="s">
        <v>55</v>
      </c>
      <c r="G33" s="168" t="s">
        <v>152</v>
      </c>
      <c r="H33" s="101"/>
      <c r="I33" s="165"/>
      <c r="J33" s="101"/>
      <c r="K33" s="101"/>
      <c r="M33" s="14"/>
    </row>
    <row r="34" spans="1:13">
      <c r="A34" s="3187"/>
      <c r="B34" s="3180"/>
      <c r="C34" s="154"/>
      <c r="D34" s="102"/>
      <c r="E34" s="103"/>
      <c r="F34" s="155"/>
      <c r="G34" s="103"/>
      <c r="H34" s="103"/>
      <c r="I34" s="169"/>
      <c r="J34" s="103"/>
      <c r="K34" s="103"/>
      <c r="L34" s="115"/>
      <c r="M34" s="143"/>
    </row>
    <row r="35" spans="1:13">
      <c r="A35" s="3187"/>
      <c r="B35" s="3178" t="s">
        <v>56</v>
      </c>
      <c r="C35" s="432"/>
      <c r="D35" s="433"/>
      <c r="E35" s="433"/>
      <c r="F35" s="433"/>
      <c r="G35" s="433"/>
      <c r="H35" s="433"/>
      <c r="I35" s="433"/>
      <c r="J35" s="433"/>
      <c r="K35" s="433"/>
      <c r="L35" s="433"/>
      <c r="M35" s="434"/>
    </row>
    <row r="36" spans="1:13">
      <c r="A36" s="3187"/>
      <c r="B36" s="3179"/>
      <c r="C36" s="170"/>
      <c r="D36" s="461">
        <v>2018</v>
      </c>
      <c r="E36" s="461"/>
      <c r="F36" s="461">
        <v>2019</v>
      </c>
      <c r="G36" s="461"/>
      <c r="H36" s="388">
        <v>2020</v>
      </c>
      <c r="I36" s="388"/>
      <c r="J36" s="388">
        <v>2021</v>
      </c>
      <c r="K36" s="461"/>
      <c r="L36" s="461">
        <v>2022</v>
      </c>
      <c r="M36" s="106"/>
    </row>
    <row r="37" spans="1:13">
      <c r="A37" s="3187"/>
      <c r="B37" s="3179"/>
      <c r="C37" s="170"/>
      <c r="D37" s="274"/>
      <c r="E37" s="383"/>
      <c r="F37" s="110"/>
      <c r="G37" s="383"/>
      <c r="H37" s="274"/>
      <c r="I37" s="383"/>
      <c r="J37" s="274"/>
      <c r="K37" s="383"/>
      <c r="L37" s="428"/>
      <c r="M37" s="385"/>
    </row>
    <row r="38" spans="1:13">
      <c r="A38" s="3187"/>
      <c r="B38" s="3179"/>
      <c r="C38" s="170"/>
      <c r="D38" s="461">
        <v>2023</v>
      </c>
      <c r="E38" s="461"/>
      <c r="F38" s="461">
        <v>2024</v>
      </c>
      <c r="G38" s="461"/>
      <c r="H38" s="388">
        <v>2025</v>
      </c>
      <c r="I38" s="388"/>
      <c r="J38" s="388">
        <v>2026</v>
      </c>
      <c r="K38" s="461"/>
      <c r="L38" s="461">
        <v>2027</v>
      </c>
      <c r="M38" s="83"/>
    </row>
    <row r="39" spans="1:13">
      <c r="A39" s="3187"/>
      <c r="B39" s="3179"/>
      <c r="C39" s="170"/>
      <c r="D39" s="429">
        <v>1</v>
      </c>
      <c r="E39" s="383"/>
      <c r="F39" s="428">
        <v>1</v>
      </c>
      <c r="G39" s="383"/>
      <c r="H39" s="274">
        <v>1</v>
      </c>
      <c r="I39" s="383"/>
      <c r="J39" s="274">
        <v>1</v>
      </c>
      <c r="K39" s="383"/>
      <c r="L39" s="274">
        <v>1</v>
      </c>
      <c r="M39" s="385"/>
    </row>
    <row r="40" spans="1:13">
      <c r="A40" s="3187"/>
      <c r="B40" s="3179"/>
      <c r="C40" s="170"/>
      <c r="D40" s="461">
        <v>2028</v>
      </c>
      <c r="E40" s="461"/>
      <c r="F40" s="461">
        <v>2029</v>
      </c>
      <c r="G40" s="461"/>
      <c r="H40" s="388">
        <v>2030</v>
      </c>
      <c r="I40" s="388"/>
      <c r="J40" s="388">
        <v>2031</v>
      </c>
      <c r="K40" s="461"/>
      <c r="L40" s="461" t="s">
        <v>71</v>
      </c>
      <c r="M40" s="83"/>
    </row>
    <row r="41" spans="1:13">
      <c r="A41" s="3187"/>
      <c r="B41" s="3179"/>
      <c r="C41" s="170"/>
      <c r="D41" s="430">
        <v>1</v>
      </c>
      <c r="E41" s="383"/>
      <c r="F41" s="3133"/>
      <c r="G41" s="3134"/>
      <c r="H41" s="274"/>
      <c r="I41" s="383"/>
      <c r="J41" s="274"/>
      <c r="K41" s="383"/>
      <c r="L41" s="274"/>
      <c r="M41" s="385"/>
    </row>
    <row r="42" spans="1:13">
      <c r="A42" s="3187"/>
      <c r="B42" s="3179"/>
      <c r="C42" s="170"/>
      <c r="D42" s="109" t="s">
        <v>71</v>
      </c>
      <c r="E42" s="384"/>
      <c r="F42" s="109" t="s">
        <v>72</v>
      </c>
      <c r="G42" s="384"/>
      <c r="H42" s="109"/>
      <c r="I42" s="384"/>
      <c r="J42" s="109"/>
      <c r="K42" s="384"/>
      <c r="L42" s="109"/>
      <c r="M42" s="385"/>
    </row>
    <row r="43" spans="1:13">
      <c r="A43" s="3187"/>
      <c r="B43" s="3179"/>
      <c r="C43" s="170"/>
      <c r="D43" s="274"/>
      <c r="E43" s="383"/>
      <c r="F43" s="3133">
        <v>1</v>
      </c>
      <c r="G43" s="3281"/>
      <c r="H43" s="3132"/>
      <c r="I43" s="3132"/>
      <c r="J43" s="109"/>
      <c r="K43" s="384"/>
      <c r="L43" s="109"/>
      <c r="M43" s="385"/>
    </row>
    <row r="44" spans="1:13">
      <c r="A44" s="3187"/>
      <c r="B44" s="3179"/>
      <c r="C44" s="176"/>
      <c r="D44" s="109"/>
      <c r="E44" s="384"/>
      <c r="F44" s="109"/>
      <c r="G44" s="384"/>
      <c r="H44" s="177"/>
      <c r="I44" s="178"/>
      <c r="J44" s="177"/>
      <c r="K44" s="178"/>
      <c r="L44" s="177"/>
      <c r="M44" s="179"/>
    </row>
    <row r="45" spans="1:13" ht="18" customHeight="1">
      <c r="A45" s="3187"/>
      <c r="B45" s="3178" t="s">
        <v>73</v>
      </c>
      <c r="C45" s="157"/>
      <c r="D45" s="158"/>
      <c r="E45" s="158"/>
      <c r="F45" s="158"/>
      <c r="G45" s="158"/>
      <c r="H45" s="158"/>
      <c r="I45" s="158"/>
      <c r="J45" s="158"/>
      <c r="K45" s="158"/>
      <c r="M45" s="14"/>
    </row>
    <row r="46" spans="1:13">
      <c r="A46" s="3187"/>
      <c r="B46" s="3179"/>
      <c r="C46" s="53"/>
      <c r="D46" s="112" t="s">
        <v>158</v>
      </c>
      <c r="E46" s="113" t="s">
        <v>75</v>
      </c>
      <c r="F46" s="3072" t="s">
        <v>76</v>
      </c>
      <c r="G46" s="3073" t="s">
        <v>309</v>
      </c>
      <c r="H46" s="3073"/>
      <c r="I46" s="3073"/>
      <c r="J46" s="3073"/>
      <c r="K46" s="454" t="s">
        <v>159</v>
      </c>
      <c r="L46" s="3074" t="s">
        <v>355</v>
      </c>
      <c r="M46" s="3075"/>
    </row>
    <row r="47" spans="1:13">
      <c r="A47" s="3187"/>
      <c r="B47" s="3179"/>
      <c r="C47" s="53"/>
      <c r="D47" s="56" t="s">
        <v>77</v>
      </c>
      <c r="E47" s="276"/>
      <c r="F47" s="3072"/>
      <c r="G47" s="3073"/>
      <c r="H47" s="3073"/>
      <c r="I47" s="3073"/>
      <c r="J47" s="3073"/>
      <c r="L47" s="3076"/>
      <c r="M47" s="3077"/>
    </row>
    <row r="48" spans="1:13">
      <c r="A48" s="3187"/>
      <c r="B48" s="3180"/>
      <c r="C48" s="181"/>
      <c r="D48" s="115"/>
      <c r="E48" s="115"/>
      <c r="F48" s="115"/>
      <c r="G48" s="115"/>
      <c r="H48" s="115"/>
      <c r="I48" s="115"/>
      <c r="J48" s="115"/>
      <c r="K48" s="115"/>
      <c r="M48" s="14"/>
    </row>
    <row r="49" spans="1:13" ht="174" customHeight="1">
      <c r="A49" s="3187"/>
      <c r="B49" s="251" t="s">
        <v>78</v>
      </c>
      <c r="C49" s="3065" t="s">
        <v>356</v>
      </c>
      <c r="D49" s="3066"/>
      <c r="E49" s="3066"/>
      <c r="F49" s="3066"/>
      <c r="G49" s="3066"/>
      <c r="H49" s="3066"/>
      <c r="I49" s="3066"/>
      <c r="J49" s="3066"/>
      <c r="K49" s="3066"/>
      <c r="L49" s="3066"/>
      <c r="M49" s="3067"/>
    </row>
    <row r="50" spans="1:13">
      <c r="A50" s="3187"/>
      <c r="B50" s="251" t="s">
        <v>79</v>
      </c>
      <c r="C50" s="3194" t="s">
        <v>357</v>
      </c>
      <c r="D50" s="3195"/>
      <c r="E50" s="3195"/>
      <c r="F50" s="3195"/>
      <c r="G50" s="3195"/>
      <c r="H50" s="3195"/>
      <c r="I50" s="3195"/>
      <c r="J50" s="3195"/>
      <c r="K50" s="3195"/>
      <c r="L50" s="3195"/>
      <c r="M50" s="3196"/>
    </row>
    <row r="51" spans="1:13">
      <c r="A51" s="3187"/>
      <c r="B51" s="251" t="s">
        <v>80</v>
      </c>
      <c r="C51" s="3793" t="s">
        <v>121</v>
      </c>
      <c r="D51" s="3794"/>
      <c r="E51" s="3794"/>
      <c r="F51" s="3794"/>
      <c r="G51" s="3794"/>
      <c r="H51" s="3794"/>
      <c r="I51" s="3794"/>
      <c r="J51" s="3794"/>
      <c r="K51" s="3794"/>
      <c r="L51" s="3794"/>
      <c r="M51" s="3795"/>
    </row>
    <row r="52" spans="1:13" ht="16.5" thickBot="1">
      <c r="A52" s="3187"/>
      <c r="B52" s="251" t="s">
        <v>81</v>
      </c>
      <c r="C52" s="3796">
        <v>2022</v>
      </c>
      <c r="D52" s="3229"/>
      <c r="E52" s="3229"/>
      <c r="F52" s="3229"/>
      <c r="G52" s="3229"/>
      <c r="H52" s="3229"/>
      <c r="I52" s="3229"/>
      <c r="J52" s="3229"/>
      <c r="K52" s="3229"/>
      <c r="L52" s="3229"/>
      <c r="M52" s="3797"/>
    </row>
    <row r="53" spans="1:13" ht="15.75" customHeight="1">
      <c r="A53" s="3191" t="s">
        <v>82</v>
      </c>
      <c r="B53" s="119" t="s">
        <v>83</v>
      </c>
      <c r="C53" s="3167" t="s">
        <v>358</v>
      </c>
      <c r="D53" s="3168"/>
      <c r="E53" s="3168"/>
      <c r="F53" s="3168"/>
      <c r="G53" s="3168"/>
      <c r="H53" s="3168"/>
      <c r="I53" s="3168"/>
      <c r="J53" s="3168"/>
      <c r="K53" s="3168"/>
      <c r="L53" s="3168"/>
      <c r="M53" s="3169"/>
    </row>
    <row r="54" spans="1:13">
      <c r="A54" s="3192"/>
      <c r="B54" s="119" t="s">
        <v>85</v>
      </c>
      <c r="C54" s="3201" t="s">
        <v>359</v>
      </c>
      <c r="D54" s="3202"/>
      <c r="E54" s="3202"/>
      <c r="F54" s="3202"/>
      <c r="G54" s="3202"/>
      <c r="H54" s="3202"/>
      <c r="I54" s="3202"/>
      <c r="J54" s="3202"/>
      <c r="K54" s="3202"/>
      <c r="L54" s="3202"/>
      <c r="M54" s="3203"/>
    </row>
    <row r="55" spans="1:13">
      <c r="A55" s="3192"/>
      <c r="B55" s="119" t="s">
        <v>87</v>
      </c>
      <c r="C55" s="3802" t="s">
        <v>187</v>
      </c>
      <c r="D55" s="3800"/>
      <c r="E55" s="3800"/>
      <c r="F55" s="3800"/>
      <c r="G55" s="3800"/>
      <c r="H55" s="3800"/>
      <c r="I55" s="3800"/>
      <c r="J55" s="3800"/>
      <c r="K55" s="3800"/>
      <c r="L55" s="3800"/>
      <c r="M55" s="3801"/>
    </row>
    <row r="56" spans="1:13" ht="15.75" customHeight="1">
      <c r="A56" s="3192"/>
      <c r="B56" s="122" t="s">
        <v>89</v>
      </c>
      <c r="C56" s="3201" t="s">
        <v>360</v>
      </c>
      <c r="D56" s="3202"/>
      <c r="E56" s="3202"/>
      <c r="F56" s="3202"/>
      <c r="G56" s="3202"/>
      <c r="H56" s="3202"/>
      <c r="I56" s="3202"/>
      <c r="J56" s="3202"/>
      <c r="K56" s="3202"/>
      <c r="L56" s="3202"/>
      <c r="M56" s="3203"/>
    </row>
    <row r="57" spans="1:13" ht="15.75" customHeight="1">
      <c r="A57" s="3192"/>
      <c r="B57" s="119" t="s">
        <v>91</v>
      </c>
      <c r="C57" s="3799" t="s">
        <v>361</v>
      </c>
      <c r="D57" s="3055"/>
      <c r="E57" s="3055"/>
      <c r="F57" s="3055"/>
      <c r="G57" s="3055"/>
      <c r="H57" s="3055"/>
      <c r="I57" s="3055"/>
      <c r="J57" s="3055"/>
      <c r="K57" s="3055"/>
      <c r="L57" s="3055"/>
      <c r="M57" s="3056"/>
    </row>
    <row r="58" spans="1:13" ht="16.5" thickBot="1">
      <c r="A58" s="3193"/>
      <c r="B58" s="119" t="s">
        <v>93</v>
      </c>
      <c r="C58" s="3154"/>
      <c r="D58" s="3155"/>
      <c r="E58" s="3155"/>
      <c r="F58" s="3155"/>
      <c r="G58" s="3155"/>
      <c r="H58" s="3155"/>
      <c r="I58" s="3155"/>
      <c r="J58" s="3155"/>
      <c r="K58" s="3155"/>
      <c r="L58" s="3155"/>
      <c r="M58" s="3156"/>
    </row>
    <row r="59" spans="1:13" ht="15.75" customHeight="1">
      <c r="A59" s="3191" t="s">
        <v>95</v>
      </c>
      <c r="B59" s="123" t="s">
        <v>96</v>
      </c>
      <c r="C59" s="3433" t="s">
        <v>362</v>
      </c>
      <c r="D59" s="3433"/>
      <c r="E59" s="3433"/>
      <c r="F59" s="3433"/>
      <c r="G59" s="3433"/>
      <c r="H59" s="3433"/>
      <c r="I59" s="3433"/>
      <c r="J59" s="3433"/>
      <c r="K59" s="3433"/>
      <c r="L59" s="3433"/>
      <c r="M59" s="3434"/>
    </row>
    <row r="60" spans="1:13" ht="30" customHeight="1">
      <c r="A60" s="3192"/>
      <c r="B60" s="123" t="s">
        <v>98</v>
      </c>
      <c r="C60" s="3055" t="s">
        <v>205</v>
      </c>
      <c r="D60" s="3055"/>
      <c r="E60" s="3055"/>
      <c r="F60" s="3055"/>
      <c r="G60" s="3055"/>
      <c r="H60" s="3055"/>
      <c r="I60" s="3055"/>
      <c r="J60" s="3055"/>
      <c r="K60" s="3055"/>
      <c r="L60" s="3055"/>
      <c r="M60" s="3056"/>
    </row>
    <row r="61" spans="1:13" ht="30" customHeight="1" thickBot="1">
      <c r="A61" s="3192"/>
      <c r="B61" s="124" t="s">
        <v>12</v>
      </c>
      <c r="C61" s="3800" t="s">
        <v>187</v>
      </c>
      <c r="D61" s="3800"/>
      <c r="E61" s="3800"/>
      <c r="F61" s="3800"/>
      <c r="G61" s="3800"/>
      <c r="H61" s="3800"/>
      <c r="I61" s="3800"/>
      <c r="J61" s="3800"/>
      <c r="K61" s="3800"/>
      <c r="L61" s="3800"/>
      <c r="M61" s="3801"/>
    </row>
    <row r="62" spans="1:13" ht="16.5" thickBot="1">
      <c r="A62" s="185" t="s">
        <v>100</v>
      </c>
      <c r="B62" s="126"/>
      <c r="C62" s="3798" t="s">
        <v>128</v>
      </c>
      <c r="D62" s="3426"/>
      <c r="E62" s="3426"/>
      <c r="F62" s="3426"/>
      <c r="G62" s="3426"/>
      <c r="H62" s="3426"/>
      <c r="I62" s="3426"/>
      <c r="J62" s="3426"/>
      <c r="K62" s="3426"/>
      <c r="L62" s="3426"/>
      <c r="M62" s="3427"/>
    </row>
  </sheetData>
  <mergeCells count="50">
    <mergeCell ref="C52:M52"/>
    <mergeCell ref="C62:M62"/>
    <mergeCell ref="C57:M57"/>
    <mergeCell ref="C58:M58"/>
    <mergeCell ref="A59:A61"/>
    <mergeCell ref="C59:M59"/>
    <mergeCell ref="C60:M60"/>
    <mergeCell ref="C61:M61"/>
    <mergeCell ref="A53:A58"/>
    <mergeCell ref="C53:M53"/>
    <mergeCell ref="C54:M54"/>
    <mergeCell ref="C55:M55"/>
    <mergeCell ref="C56:M56"/>
    <mergeCell ref="G46:J47"/>
    <mergeCell ref="L46:M47"/>
    <mergeCell ref="C49:M49"/>
    <mergeCell ref="C50:M50"/>
    <mergeCell ref="C51:M51"/>
    <mergeCell ref="B14:B15"/>
    <mergeCell ref="C14:D14"/>
    <mergeCell ref="F14:M14"/>
    <mergeCell ref="C15:M15"/>
    <mergeCell ref="A16:A52"/>
    <mergeCell ref="C16:M16"/>
    <mergeCell ref="C17:M17"/>
    <mergeCell ref="B18:B24"/>
    <mergeCell ref="B25:B28"/>
    <mergeCell ref="B32:B34"/>
    <mergeCell ref="B35:B44"/>
    <mergeCell ref="F41:G41"/>
    <mergeCell ref="F43:G43"/>
    <mergeCell ref="H43:I43"/>
    <mergeCell ref="B45:B48"/>
    <mergeCell ref="F46:F47"/>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s>
  <dataValidations count="8">
    <dataValidation allowBlank="1" showInputMessage="1" showErrorMessage="1" prompt="Seleccione de la lista desplegable" sqref="B4 B7 H7" xr:uid="{00000000-0002-0000-2C00-000000000000}"/>
    <dataValidation allowBlank="1" showInputMessage="1" showErrorMessage="1" prompt="Incluir una ficha por cada indicador, ya sea de producto o de resultado" sqref="B1" xr:uid="{00000000-0002-0000-2C00-000001000000}"/>
    <dataValidation allowBlank="1" showInputMessage="1" showErrorMessage="1" prompt="Identifique el ODS a que le apunta el indicador de producto. Seleccione de la lista desplegable._x000a_" sqref="B14:B15" xr:uid="{00000000-0002-0000-2C00-000002000000}"/>
    <dataValidation allowBlank="1" showInputMessage="1" showErrorMessage="1" prompt="Identifique la meta ODS a que le apunta el indicador de producto. Seleccione de la lista desplegable." sqref="E14" xr:uid="{00000000-0002-0000-2C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2C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C00-000005000000}"/>
    <dataValidation type="list" allowBlank="1" showInputMessage="1" showErrorMessage="1" sqref="I7:M7" xr:uid="{00000000-0002-0000-2C00-000006000000}">
      <formula1>INDIRECT($C$7)</formula1>
    </dataValidation>
    <dataValidation allowBlank="1" sqref="D36:L36 D38:L38 D40:L40" xr:uid="{00000000-0002-0000-2C00-000007000000}"/>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FFFF"/>
  </sheetPr>
  <dimension ref="A1:M59"/>
  <sheetViews>
    <sheetView showGridLines="0" workbookViewId="0">
      <selection activeCell="B2" sqref="B2"/>
    </sheetView>
  </sheetViews>
  <sheetFormatPr baseColWidth="10" defaultColWidth="14.28515625" defaultRowHeight="15"/>
  <cols>
    <col min="1" max="1" width="21.42578125" style="854" customWidth="1"/>
    <col min="2" max="2" width="35.7109375" style="854" customWidth="1"/>
    <col min="3" max="16384" width="14.28515625" style="854"/>
  </cols>
  <sheetData>
    <row r="1" spans="1:13" ht="22.5" customHeight="1" thickBot="1">
      <c r="A1" s="853" t="s">
        <v>316</v>
      </c>
      <c r="B1" s="3805" t="s">
        <v>707</v>
      </c>
      <c r="C1" s="3806"/>
      <c r="D1" s="3806"/>
      <c r="E1" s="3806"/>
      <c r="F1" s="3806"/>
      <c r="G1" s="3806"/>
      <c r="H1" s="3806"/>
      <c r="I1" s="3806"/>
      <c r="J1" s="3806"/>
      <c r="K1" s="3806"/>
      <c r="L1" s="3806"/>
      <c r="M1" s="3807"/>
    </row>
    <row r="2" spans="1:13" ht="15" customHeight="1">
      <c r="A2" s="3808" t="s">
        <v>0</v>
      </c>
      <c r="B2" s="855" t="s">
        <v>1</v>
      </c>
      <c r="C2" s="3811" t="s">
        <v>638</v>
      </c>
      <c r="D2" s="3811"/>
      <c r="E2" s="3811"/>
      <c r="F2" s="3811"/>
      <c r="G2" s="3811"/>
      <c r="H2" s="3811"/>
      <c r="I2" s="3811"/>
      <c r="J2" s="3811"/>
      <c r="K2" s="3811"/>
      <c r="L2" s="3811"/>
      <c r="M2" s="3812"/>
    </row>
    <row r="3" spans="1:13" ht="15" customHeight="1">
      <c r="A3" s="3809"/>
      <c r="B3" s="856" t="s">
        <v>3</v>
      </c>
      <c r="C3" s="3811" t="s">
        <v>639</v>
      </c>
      <c r="D3" s="3811"/>
      <c r="E3" s="3811"/>
      <c r="F3" s="3811"/>
      <c r="G3" s="3811"/>
      <c r="H3" s="3811"/>
      <c r="I3" s="3811"/>
      <c r="J3" s="3811"/>
      <c r="K3" s="3811"/>
      <c r="L3" s="3811"/>
      <c r="M3" s="3812"/>
    </row>
    <row r="4" spans="1:13" ht="15.75">
      <c r="A4" s="3809"/>
      <c r="B4" s="857" t="s">
        <v>5</v>
      </c>
      <c r="C4" s="858" t="s">
        <v>75</v>
      </c>
      <c r="D4" s="858" t="s">
        <v>316</v>
      </c>
      <c r="E4" s="858" t="s">
        <v>316</v>
      </c>
      <c r="F4" s="858" t="s">
        <v>316</v>
      </c>
      <c r="G4" s="858" t="s">
        <v>316</v>
      </c>
      <c r="H4" s="858" t="s">
        <v>316</v>
      </c>
      <c r="I4" s="858" t="s">
        <v>316</v>
      </c>
      <c r="J4" s="858" t="s">
        <v>316</v>
      </c>
      <c r="K4" s="858" t="s">
        <v>316</v>
      </c>
      <c r="L4" s="858" t="s">
        <v>316</v>
      </c>
      <c r="M4" s="859" t="s">
        <v>316</v>
      </c>
    </row>
    <row r="5" spans="1:13" ht="15.75">
      <c r="A5" s="3809"/>
      <c r="B5" s="857" t="s">
        <v>7</v>
      </c>
      <c r="C5" s="858" t="s">
        <v>195</v>
      </c>
      <c r="D5" s="858" t="s">
        <v>316</v>
      </c>
      <c r="E5" s="858" t="s">
        <v>316</v>
      </c>
      <c r="F5" s="858" t="s">
        <v>316</v>
      </c>
      <c r="G5" s="858" t="s">
        <v>316</v>
      </c>
      <c r="H5" s="858" t="s">
        <v>316</v>
      </c>
      <c r="I5" s="858" t="s">
        <v>316</v>
      </c>
      <c r="J5" s="858" t="s">
        <v>316</v>
      </c>
      <c r="K5" s="858" t="s">
        <v>316</v>
      </c>
      <c r="L5" s="858" t="s">
        <v>316</v>
      </c>
      <c r="M5" s="859" t="s">
        <v>316</v>
      </c>
    </row>
    <row r="6" spans="1:13" ht="15.75">
      <c r="A6" s="3809"/>
      <c r="B6" s="857" t="s">
        <v>9</v>
      </c>
      <c r="C6" s="858" t="s">
        <v>195</v>
      </c>
      <c r="D6" s="858" t="s">
        <v>316</v>
      </c>
      <c r="E6" s="858" t="s">
        <v>316</v>
      </c>
      <c r="F6" s="858" t="s">
        <v>316</v>
      </c>
      <c r="G6" s="858" t="s">
        <v>316</v>
      </c>
      <c r="H6" s="858" t="s">
        <v>316</v>
      </c>
      <c r="I6" s="858" t="s">
        <v>316</v>
      </c>
      <c r="J6" s="858" t="s">
        <v>316</v>
      </c>
      <c r="K6" s="858" t="s">
        <v>316</v>
      </c>
      <c r="L6" s="858" t="s">
        <v>316</v>
      </c>
      <c r="M6" s="859" t="s">
        <v>316</v>
      </c>
    </row>
    <row r="7" spans="1:13" ht="15.75">
      <c r="A7" s="3809"/>
      <c r="B7" s="857" t="s">
        <v>11</v>
      </c>
      <c r="C7" s="860" t="s">
        <v>105</v>
      </c>
      <c r="D7" s="616"/>
      <c r="E7" s="619" t="s">
        <v>316</v>
      </c>
      <c r="F7" s="619" t="s">
        <v>316</v>
      </c>
      <c r="G7" s="861" t="s">
        <v>316</v>
      </c>
      <c r="H7" s="862" t="s">
        <v>12</v>
      </c>
      <c r="I7" s="619" t="s">
        <v>640</v>
      </c>
      <c r="J7" s="619" t="s">
        <v>316</v>
      </c>
      <c r="K7" s="619" t="s">
        <v>316</v>
      </c>
      <c r="L7" s="619" t="s">
        <v>316</v>
      </c>
      <c r="M7" s="620" t="s">
        <v>316</v>
      </c>
    </row>
    <row r="8" spans="1:13" ht="15.75">
      <c r="A8" s="3809"/>
      <c r="B8" s="3803" t="s">
        <v>13</v>
      </c>
      <c r="C8" s="3811" t="s">
        <v>14</v>
      </c>
      <c r="D8" s="3811"/>
      <c r="E8" s="3811"/>
      <c r="F8" s="3811"/>
      <c r="G8" s="3811"/>
      <c r="H8" s="3811"/>
      <c r="I8" s="3811"/>
      <c r="J8" s="3811"/>
      <c r="K8" s="3811"/>
      <c r="L8" s="3811"/>
      <c r="M8" s="3812"/>
    </row>
    <row r="9" spans="1:13" ht="15" customHeight="1">
      <c r="A9" s="3809"/>
      <c r="B9" s="3803"/>
      <c r="C9" s="3813" t="s">
        <v>316</v>
      </c>
      <c r="D9" s="3813"/>
      <c r="E9" s="616" t="s">
        <v>316</v>
      </c>
      <c r="F9" s="3813" t="s">
        <v>316</v>
      </c>
      <c r="G9" s="3813"/>
      <c r="H9" s="616" t="s">
        <v>316</v>
      </c>
      <c r="I9" s="3813" t="s">
        <v>316</v>
      </c>
      <c r="J9" s="3813"/>
      <c r="K9" s="616" t="s">
        <v>316</v>
      </c>
      <c r="L9" s="616" t="s">
        <v>316</v>
      </c>
      <c r="M9" s="617" t="s">
        <v>316</v>
      </c>
    </row>
    <row r="10" spans="1:13" ht="15" customHeight="1">
      <c r="A10" s="3809"/>
      <c r="B10" s="3804"/>
      <c r="C10" s="3813" t="s">
        <v>17</v>
      </c>
      <c r="D10" s="3813"/>
      <c r="E10" s="619" t="s">
        <v>316</v>
      </c>
      <c r="F10" s="3813" t="s">
        <v>17</v>
      </c>
      <c r="G10" s="3813"/>
      <c r="H10" s="619" t="s">
        <v>316</v>
      </c>
      <c r="I10" s="3813" t="s">
        <v>17</v>
      </c>
      <c r="J10" s="3813"/>
      <c r="K10" s="619" t="s">
        <v>316</v>
      </c>
      <c r="L10" s="616" t="s">
        <v>316</v>
      </c>
      <c r="M10" s="617" t="s">
        <v>316</v>
      </c>
    </row>
    <row r="11" spans="1:13" ht="15" customHeight="1">
      <c r="A11" s="3809"/>
      <c r="B11" s="857" t="s">
        <v>18</v>
      </c>
      <c r="C11" s="3811" t="s">
        <v>641</v>
      </c>
      <c r="D11" s="3811"/>
      <c r="E11" s="3811"/>
      <c r="F11" s="3811"/>
      <c r="G11" s="3811"/>
      <c r="H11" s="3811"/>
      <c r="I11" s="3811"/>
      <c r="J11" s="3811"/>
      <c r="K11" s="3811"/>
      <c r="L11" s="3811"/>
      <c r="M11" s="3812"/>
    </row>
    <row r="12" spans="1:13" ht="15" customHeight="1">
      <c r="A12" s="3809"/>
      <c r="B12" s="857" t="s">
        <v>19</v>
      </c>
      <c r="C12" s="3815" t="s">
        <v>642</v>
      </c>
      <c r="D12" s="3815"/>
      <c r="E12" s="3815"/>
      <c r="F12" s="3815"/>
      <c r="G12" s="3815"/>
      <c r="H12" s="3815"/>
      <c r="I12" s="3815"/>
      <c r="J12" s="3815"/>
      <c r="K12" s="3815"/>
      <c r="L12" s="3815"/>
      <c r="M12" s="3816"/>
    </row>
    <row r="13" spans="1:13" ht="15" customHeight="1">
      <c r="A13" s="3810"/>
      <c r="B13" s="857" t="s">
        <v>21</v>
      </c>
      <c r="C13" s="3815" t="s">
        <v>643</v>
      </c>
      <c r="D13" s="3815"/>
      <c r="E13" s="3815"/>
      <c r="F13" s="3815"/>
      <c r="G13" s="3815"/>
      <c r="H13" s="3815"/>
      <c r="I13" s="3815"/>
      <c r="J13" s="3815"/>
      <c r="K13" s="3815"/>
      <c r="L13" s="3815"/>
      <c r="M13" s="3816"/>
    </row>
    <row r="14" spans="1:13" ht="15" customHeight="1">
      <c r="A14" s="3825" t="s">
        <v>22</v>
      </c>
      <c r="B14" s="857" t="s">
        <v>23</v>
      </c>
      <c r="C14" s="3813" t="s">
        <v>109</v>
      </c>
      <c r="D14" s="3813"/>
      <c r="E14" s="3813"/>
      <c r="F14" s="3813"/>
      <c r="G14" s="3813"/>
      <c r="H14" s="3813"/>
      <c r="I14" s="3813"/>
      <c r="J14" s="3813"/>
      <c r="K14" s="3813"/>
      <c r="L14" s="3813"/>
      <c r="M14" s="3814"/>
    </row>
    <row r="15" spans="1:13" ht="15" customHeight="1">
      <c r="A15" s="3825"/>
      <c r="B15" s="857" t="s">
        <v>110</v>
      </c>
      <c r="C15" s="3811" t="s">
        <v>644</v>
      </c>
      <c r="D15" s="3811"/>
      <c r="E15" s="3811"/>
      <c r="F15" s="3811"/>
      <c r="G15" s="3811"/>
      <c r="H15" s="3811"/>
      <c r="I15" s="3811"/>
      <c r="J15" s="3811"/>
      <c r="K15" s="3811"/>
      <c r="L15" s="3811"/>
      <c r="M15" s="3812"/>
    </row>
    <row r="16" spans="1:13" ht="15.75">
      <c r="A16" s="3825"/>
      <c r="B16" s="3803" t="s">
        <v>26</v>
      </c>
      <c r="C16" s="616" t="s">
        <v>316</v>
      </c>
      <c r="D16" s="863" t="s">
        <v>316</v>
      </c>
      <c r="E16" s="863" t="s">
        <v>316</v>
      </c>
      <c r="F16" s="863" t="s">
        <v>316</v>
      </c>
      <c r="G16" s="863" t="s">
        <v>316</v>
      </c>
      <c r="H16" s="863" t="s">
        <v>316</v>
      </c>
      <c r="I16" s="863" t="s">
        <v>316</v>
      </c>
      <c r="J16" s="863" t="s">
        <v>316</v>
      </c>
      <c r="K16" s="863" t="s">
        <v>316</v>
      </c>
      <c r="L16" s="863" t="s">
        <v>316</v>
      </c>
      <c r="M16" s="864" t="s">
        <v>316</v>
      </c>
    </row>
    <row r="17" spans="1:13" ht="15.75">
      <c r="A17" s="3825"/>
      <c r="B17" s="3803"/>
      <c r="C17" s="616" t="s">
        <v>316</v>
      </c>
      <c r="D17" s="858" t="s">
        <v>316</v>
      </c>
      <c r="E17" s="863" t="s">
        <v>316</v>
      </c>
      <c r="F17" s="858" t="s">
        <v>316</v>
      </c>
      <c r="G17" s="863" t="s">
        <v>316</v>
      </c>
      <c r="H17" s="858" t="s">
        <v>316</v>
      </c>
      <c r="I17" s="863" t="s">
        <v>316</v>
      </c>
      <c r="J17" s="858" t="s">
        <v>316</v>
      </c>
      <c r="K17" s="863" t="s">
        <v>316</v>
      </c>
      <c r="L17" s="863" t="s">
        <v>316</v>
      </c>
      <c r="M17" s="864" t="s">
        <v>316</v>
      </c>
    </row>
    <row r="18" spans="1:13" ht="15.75">
      <c r="A18" s="3825"/>
      <c r="B18" s="3803"/>
      <c r="C18" s="863" t="s">
        <v>27</v>
      </c>
      <c r="D18" s="865" t="s">
        <v>316</v>
      </c>
      <c r="E18" s="863" t="s">
        <v>28</v>
      </c>
      <c r="F18" s="865" t="s">
        <v>316</v>
      </c>
      <c r="G18" s="863" t="s">
        <v>29</v>
      </c>
      <c r="H18" s="865" t="s">
        <v>316</v>
      </c>
      <c r="I18" s="863" t="s">
        <v>30</v>
      </c>
      <c r="J18" s="865" t="s">
        <v>316</v>
      </c>
      <c r="K18" s="863" t="s">
        <v>31</v>
      </c>
      <c r="L18" s="866" t="s">
        <v>316</v>
      </c>
      <c r="M18" s="864" t="s">
        <v>316</v>
      </c>
    </row>
    <row r="19" spans="1:13" ht="15.75">
      <c r="A19" s="3825"/>
      <c r="B19" s="3803"/>
      <c r="C19" s="863" t="s">
        <v>32</v>
      </c>
      <c r="D19" s="865" t="s">
        <v>316</v>
      </c>
      <c r="E19" s="863" t="s">
        <v>33</v>
      </c>
      <c r="F19" s="865" t="s">
        <v>316</v>
      </c>
      <c r="G19" s="863" t="s">
        <v>34</v>
      </c>
      <c r="H19" s="865" t="s">
        <v>316</v>
      </c>
      <c r="I19" s="863" t="s">
        <v>35</v>
      </c>
      <c r="J19" s="865" t="s">
        <v>316</v>
      </c>
      <c r="K19" s="863" t="s">
        <v>37</v>
      </c>
      <c r="L19" s="865" t="s">
        <v>316</v>
      </c>
      <c r="M19" s="864" t="s">
        <v>316</v>
      </c>
    </row>
    <row r="20" spans="1:13" ht="15" customHeight="1">
      <c r="A20" s="3825"/>
      <c r="B20" s="3803"/>
      <c r="C20" s="863" t="s">
        <v>38</v>
      </c>
      <c r="D20" s="865" t="s">
        <v>77</v>
      </c>
      <c r="E20" s="863" t="s">
        <v>39</v>
      </c>
      <c r="F20" s="3813" t="s">
        <v>645</v>
      </c>
      <c r="G20" s="3813"/>
      <c r="H20" s="3813"/>
      <c r="I20" s="3813"/>
      <c r="J20" s="3813"/>
      <c r="K20" s="3813"/>
      <c r="L20" s="3813"/>
      <c r="M20" s="620" t="s">
        <v>316</v>
      </c>
    </row>
    <row r="21" spans="1:13" ht="15.75">
      <c r="A21" s="3825"/>
      <c r="B21" s="3804"/>
      <c r="C21" s="858" t="s">
        <v>316</v>
      </c>
      <c r="D21" s="858" t="s">
        <v>316</v>
      </c>
      <c r="E21" s="858" t="s">
        <v>316</v>
      </c>
      <c r="F21" s="858" t="s">
        <v>316</v>
      </c>
      <c r="G21" s="858" t="s">
        <v>316</v>
      </c>
      <c r="H21" s="858" t="s">
        <v>316</v>
      </c>
      <c r="I21" s="858" t="s">
        <v>316</v>
      </c>
      <c r="J21" s="858" t="s">
        <v>316</v>
      </c>
      <c r="K21" s="858" t="s">
        <v>316</v>
      </c>
      <c r="L21" s="858" t="s">
        <v>316</v>
      </c>
      <c r="M21" s="859" t="s">
        <v>316</v>
      </c>
    </row>
    <row r="22" spans="1:13" ht="15.75">
      <c r="A22" s="3825"/>
      <c r="B22" s="3803" t="s">
        <v>40</v>
      </c>
      <c r="C22" s="863" t="s">
        <v>316</v>
      </c>
      <c r="D22" s="863" t="s">
        <v>316</v>
      </c>
      <c r="E22" s="863" t="s">
        <v>316</v>
      </c>
      <c r="F22" s="863" t="s">
        <v>316</v>
      </c>
      <c r="G22" s="863" t="s">
        <v>316</v>
      </c>
      <c r="H22" s="863" t="s">
        <v>316</v>
      </c>
      <c r="I22" s="863" t="s">
        <v>316</v>
      </c>
      <c r="J22" s="863" t="s">
        <v>316</v>
      </c>
      <c r="K22" s="863" t="s">
        <v>316</v>
      </c>
      <c r="L22" s="616"/>
      <c r="M22" s="617" t="s">
        <v>316</v>
      </c>
    </row>
    <row r="23" spans="1:13" ht="15.75">
      <c r="A23" s="3825"/>
      <c r="B23" s="3803"/>
      <c r="C23" s="863" t="s">
        <v>41</v>
      </c>
      <c r="D23" s="866" t="s">
        <v>316</v>
      </c>
      <c r="E23" s="863" t="s">
        <v>316</v>
      </c>
      <c r="F23" s="863" t="s">
        <v>42</v>
      </c>
      <c r="G23" s="866" t="s">
        <v>36</v>
      </c>
      <c r="H23" s="863" t="s">
        <v>316</v>
      </c>
      <c r="I23" s="863" t="s">
        <v>43</v>
      </c>
      <c r="J23" s="866" t="s">
        <v>316</v>
      </c>
      <c r="K23" s="863" t="s">
        <v>316</v>
      </c>
      <c r="L23" s="616"/>
      <c r="M23" s="617" t="s">
        <v>316</v>
      </c>
    </row>
    <row r="24" spans="1:13" ht="15.75">
      <c r="A24" s="3825"/>
      <c r="B24" s="3803"/>
      <c r="C24" s="863" t="s">
        <v>44</v>
      </c>
      <c r="D24" s="867" t="s">
        <v>316</v>
      </c>
      <c r="E24" s="616" t="s">
        <v>316</v>
      </c>
      <c r="F24" s="863" t="s">
        <v>45</v>
      </c>
      <c r="G24" s="865" t="s">
        <v>316</v>
      </c>
      <c r="H24" s="616"/>
      <c r="I24" s="616" t="s">
        <v>316</v>
      </c>
      <c r="J24" s="616"/>
      <c r="K24" s="616" t="s">
        <v>316</v>
      </c>
      <c r="L24" s="616"/>
      <c r="M24" s="617" t="s">
        <v>316</v>
      </c>
    </row>
    <row r="25" spans="1:13" ht="15.75">
      <c r="A25" s="3825"/>
      <c r="B25" s="3803"/>
      <c r="C25" s="858" t="s">
        <v>316</v>
      </c>
      <c r="D25" s="858" t="s">
        <v>316</v>
      </c>
      <c r="E25" s="858" t="s">
        <v>316</v>
      </c>
      <c r="F25" s="858" t="s">
        <v>316</v>
      </c>
      <c r="G25" s="858" t="s">
        <v>316</v>
      </c>
      <c r="H25" s="858" t="s">
        <v>316</v>
      </c>
      <c r="I25" s="858" t="s">
        <v>316</v>
      </c>
      <c r="J25" s="858" t="s">
        <v>316</v>
      </c>
      <c r="K25" s="858" t="s">
        <v>316</v>
      </c>
      <c r="L25" s="616"/>
      <c r="M25" s="617" t="s">
        <v>316</v>
      </c>
    </row>
    <row r="26" spans="1:13" ht="15.75">
      <c r="A26" s="3825"/>
      <c r="B26" s="868" t="s">
        <v>46</v>
      </c>
      <c r="C26" s="863" t="s">
        <v>316</v>
      </c>
      <c r="D26" s="863" t="s">
        <v>316</v>
      </c>
      <c r="E26" s="863" t="s">
        <v>316</v>
      </c>
      <c r="F26" s="863" t="s">
        <v>316</v>
      </c>
      <c r="G26" s="863" t="s">
        <v>316</v>
      </c>
      <c r="H26" s="863" t="s">
        <v>316</v>
      </c>
      <c r="I26" s="863" t="s">
        <v>316</v>
      </c>
      <c r="J26" s="863" t="s">
        <v>316</v>
      </c>
      <c r="K26" s="863" t="s">
        <v>316</v>
      </c>
      <c r="L26" s="863" t="s">
        <v>316</v>
      </c>
      <c r="M26" s="864" t="s">
        <v>316</v>
      </c>
    </row>
    <row r="27" spans="1:13" ht="15.75">
      <c r="A27" s="3825"/>
      <c r="B27" s="868" t="s">
        <v>316</v>
      </c>
      <c r="C27" s="881" t="s">
        <v>47</v>
      </c>
      <c r="D27" s="869">
        <v>1</v>
      </c>
      <c r="E27" s="863" t="s">
        <v>316</v>
      </c>
      <c r="F27" s="616" t="s">
        <v>48</v>
      </c>
      <c r="G27" s="870">
        <v>2017</v>
      </c>
      <c r="H27" s="863" t="s">
        <v>316</v>
      </c>
      <c r="I27" s="616" t="s">
        <v>50</v>
      </c>
      <c r="J27" s="882" t="s">
        <v>646</v>
      </c>
      <c r="K27" s="871" t="s">
        <v>316</v>
      </c>
      <c r="L27" s="879" t="s">
        <v>316</v>
      </c>
      <c r="M27" s="864" t="s">
        <v>316</v>
      </c>
    </row>
    <row r="28" spans="1:13" ht="15.75">
      <c r="A28" s="3825"/>
      <c r="B28" s="857" t="s">
        <v>316</v>
      </c>
      <c r="C28" s="858" t="s">
        <v>316</v>
      </c>
      <c r="D28" s="858" t="s">
        <v>316</v>
      </c>
      <c r="E28" s="858" t="s">
        <v>316</v>
      </c>
      <c r="F28" s="858" t="s">
        <v>316</v>
      </c>
      <c r="G28" s="858" t="s">
        <v>316</v>
      </c>
      <c r="H28" s="858" t="s">
        <v>316</v>
      </c>
      <c r="I28" s="858" t="s">
        <v>316</v>
      </c>
      <c r="J28" s="858" t="s">
        <v>316</v>
      </c>
      <c r="K28" s="858" t="s">
        <v>316</v>
      </c>
      <c r="L28" s="858" t="s">
        <v>316</v>
      </c>
      <c r="M28" s="859" t="s">
        <v>316</v>
      </c>
    </row>
    <row r="29" spans="1:13" ht="15.75">
      <c r="A29" s="3825"/>
      <c r="B29" s="3803" t="s">
        <v>53</v>
      </c>
      <c r="C29" s="872" t="s">
        <v>316</v>
      </c>
      <c r="D29" s="872" t="s">
        <v>316</v>
      </c>
      <c r="E29" s="872" t="s">
        <v>316</v>
      </c>
      <c r="F29" s="872" t="s">
        <v>316</v>
      </c>
      <c r="G29" s="872" t="s">
        <v>316</v>
      </c>
      <c r="H29" s="872" t="s">
        <v>316</v>
      </c>
      <c r="I29" s="872" t="s">
        <v>316</v>
      </c>
      <c r="J29" s="872" t="s">
        <v>316</v>
      </c>
      <c r="K29" s="872" t="s">
        <v>316</v>
      </c>
      <c r="L29" s="616"/>
      <c r="M29" s="617" t="s">
        <v>316</v>
      </c>
    </row>
    <row r="30" spans="1:13" ht="15.75">
      <c r="A30" s="3825"/>
      <c r="B30" s="3803"/>
      <c r="C30" s="863" t="s">
        <v>54</v>
      </c>
      <c r="D30" s="873">
        <v>2019</v>
      </c>
      <c r="E30" s="872" t="s">
        <v>316</v>
      </c>
      <c r="F30" s="863" t="s">
        <v>55</v>
      </c>
      <c r="G30" s="874">
        <v>2028</v>
      </c>
      <c r="H30" s="872" t="s">
        <v>316</v>
      </c>
      <c r="I30" s="616" t="s">
        <v>316</v>
      </c>
      <c r="J30" s="872" t="s">
        <v>316</v>
      </c>
      <c r="K30" s="872" t="s">
        <v>316</v>
      </c>
      <c r="L30" s="616"/>
      <c r="M30" s="617" t="s">
        <v>316</v>
      </c>
    </row>
    <row r="31" spans="1:13" ht="15.75">
      <c r="A31" s="3825"/>
      <c r="B31" s="3804"/>
      <c r="C31" s="858" t="s">
        <v>316</v>
      </c>
      <c r="D31" s="858" t="s">
        <v>316</v>
      </c>
      <c r="E31" s="875" t="s">
        <v>316</v>
      </c>
      <c r="F31" s="858" t="s">
        <v>316</v>
      </c>
      <c r="G31" s="875" t="s">
        <v>316</v>
      </c>
      <c r="H31" s="875" t="s">
        <v>316</v>
      </c>
      <c r="I31" s="619" t="s">
        <v>316</v>
      </c>
      <c r="J31" s="875" t="s">
        <v>316</v>
      </c>
      <c r="K31" s="875" t="s">
        <v>316</v>
      </c>
      <c r="L31" s="616"/>
      <c r="M31" s="617" t="s">
        <v>316</v>
      </c>
    </row>
    <row r="32" spans="1:13" ht="15.75">
      <c r="A32" s="3825"/>
      <c r="B32" s="3803" t="s">
        <v>56</v>
      </c>
      <c r="C32" s="863" t="s">
        <v>316</v>
      </c>
      <c r="D32" s="863" t="s">
        <v>316</v>
      </c>
      <c r="E32" s="863" t="s">
        <v>316</v>
      </c>
      <c r="F32" s="863" t="s">
        <v>316</v>
      </c>
      <c r="G32" s="863" t="s">
        <v>316</v>
      </c>
      <c r="H32" s="863" t="s">
        <v>316</v>
      </c>
      <c r="I32" s="863" t="s">
        <v>316</v>
      </c>
      <c r="J32" s="863" t="s">
        <v>316</v>
      </c>
      <c r="K32" s="863" t="s">
        <v>316</v>
      </c>
      <c r="L32" s="863" t="s">
        <v>316</v>
      </c>
      <c r="M32" s="864" t="s">
        <v>316</v>
      </c>
    </row>
    <row r="33" spans="1:13" ht="15.75">
      <c r="A33" s="3825"/>
      <c r="B33" s="3803"/>
      <c r="C33" s="863" t="s">
        <v>316</v>
      </c>
      <c r="D33" s="863">
        <v>2018</v>
      </c>
      <c r="E33" s="863" t="s">
        <v>316</v>
      </c>
      <c r="F33" s="863">
        <v>2019</v>
      </c>
      <c r="G33" s="863" t="s">
        <v>316</v>
      </c>
      <c r="H33" s="616">
        <v>2020</v>
      </c>
      <c r="I33" s="616" t="s">
        <v>316</v>
      </c>
      <c r="J33" s="616">
        <v>2021</v>
      </c>
      <c r="K33" s="863" t="s">
        <v>316</v>
      </c>
      <c r="L33" s="863">
        <v>2022</v>
      </c>
      <c r="M33" s="864" t="s">
        <v>316</v>
      </c>
    </row>
    <row r="34" spans="1:13" ht="15.75">
      <c r="A34" s="3825"/>
      <c r="B34" s="3803"/>
      <c r="C34" s="863" t="s">
        <v>316</v>
      </c>
      <c r="D34" s="882" t="s">
        <v>316</v>
      </c>
      <c r="E34" s="879" t="s">
        <v>316</v>
      </c>
      <c r="F34" s="871" t="s">
        <v>316</v>
      </c>
      <c r="G34" s="879">
        <v>4</v>
      </c>
      <c r="H34" s="871" t="s">
        <v>316</v>
      </c>
      <c r="I34" s="879">
        <v>4</v>
      </c>
      <c r="J34" s="871" t="s">
        <v>316</v>
      </c>
      <c r="K34" s="879">
        <v>4</v>
      </c>
      <c r="L34" s="871" t="s">
        <v>316</v>
      </c>
      <c r="M34" s="876">
        <v>4</v>
      </c>
    </row>
    <row r="35" spans="1:13" ht="15.75">
      <c r="A35" s="3825"/>
      <c r="B35" s="3803"/>
      <c r="C35" s="863" t="s">
        <v>316</v>
      </c>
      <c r="D35" s="863">
        <v>2023</v>
      </c>
      <c r="E35" s="863" t="s">
        <v>316</v>
      </c>
      <c r="F35" s="863">
        <v>2024</v>
      </c>
      <c r="G35" s="863" t="s">
        <v>316</v>
      </c>
      <c r="H35" s="616">
        <v>2025</v>
      </c>
      <c r="I35" s="616" t="s">
        <v>316</v>
      </c>
      <c r="J35" s="616">
        <v>2026</v>
      </c>
      <c r="K35" s="863" t="s">
        <v>316</v>
      </c>
      <c r="L35" s="863">
        <v>2027</v>
      </c>
      <c r="M35" s="864" t="s">
        <v>316</v>
      </c>
    </row>
    <row r="36" spans="1:13" ht="15.75">
      <c r="A36" s="3825"/>
      <c r="B36" s="3803"/>
      <c r="C36" s="863" t="s">
        <v>316</v>
      </c>
      <c r="D36" s="882" t="s">
        <v>316</v>
      </c>
      <c r="E36" s="879">
        <v>4</v>
      </c>
      <c r="F36" s="871" t="s">
        <v>316</v>
      </c>
      <c r="G36" s="879">
        <v>4</v>
      </c>
      <c r="H36" s="871" t="s">
        <v>316</v>
      </c>
      <c r="I36" s="879">
        <v>4</v>
      </c>
      <c r="J36" s="871" t="s">
        <v>316</v>
      </c>
      <c r="K36" s="879">
        <v>4</v>
      </c>
      <c r="L36" s="871" t="s">
        <v>316</v>
      </c>
      <c r="M36" s="879">
        <v>4</v>
      </c>
    </row>
    <row r="37" spans="1:13" ht="15.75">
      <c r="A37" s="3825"/>
      <c r="B37" s="3803"/>
      <c r="C37" s="863" t="s">
        <v>316</v>
      </c>
      <c r="D37" s="863">
        <v>2028</v>
      </c>
      <c r="E37" s="863" t="s">
        <v>316</v>
      </c>
      <c r="F37" s="863" t="s">
        <v>68</v>
      </c>
      <c r="G37" s="863" t="s">
        <v>316</v>
      </c>
      <c r="H37" s="616" t="s">
        <v>69</v>
      </c>
      <c r="I37" s="616" t="s">
        <v>316</v>
      </c>
      <c r="J37" s="616" t="s">
        <v>70</v>
      </c>
      <c r="K37" s="863" t="s">
        <v>316</v>
      </c>
      <c r="L37" s="863" t="s">
        <v>71</v>
      </c>
      <c r="M37" s="864" t="s">
        <v>316</v>
      </c>
    </row>
    <row r="38" spans="1:13" ht="15.75">
      <c r="A38" s="3825"/>
      <c r="B38" s="3803"/>
      <c r="C38" s="863" t="s">
        <v>316</v>
      </c>
      <c r="D38" s="882" t="s">
        <v>316</v>
      </c>
      <c r="E38" s="879">
        <v>4</v>
      </c>
      <c r="F38" s="871" t="s">
        <v>316</v>
      </c>
      <c r="G38" s="879" t="s">
        <v>316</v>
      </c>
      <c r="H38" s="871" t="s">
        <v>316</v>
      </c>
      <c r="I38" s="879" t="s">
        <v>316</v>
      </c>
      <c r="J38" s="871" t="s">
        <v>316</v>
      </c>
      <c r="K38" s="879" t="s">
        <v>316</v>
      </c>
      <c r="L38" s="871" t="s">
        <v>316</v>
      </c>
      <c r="M38" s="876" t="s">
        <v>316</v>
      </c>
    </row>
    <row r="39" spans="1:13" ht="15.75">
      <c r="A39" s="3825"/>
      <c r="B39" s="3803"/>
      <c r="C39" s="863" t="s">
        <v>316</v>
      </c>
      <c r="D39" s="858" t="s">
        <v>71</v>
      </c>
      <c r="E39" s="858" t="s">
        <v>316</v>
      </c>
      <c r="F39" s="858" t="s">
        <v>72</v>
      </c>
      <c r="G39" s="858" t="s">
        <v>316</v>
      </c>
      <c r="H39" s="858" t="s">
        <v>316</v>
      </c>
      <c r="I39" s="858" t="s">
        <v>316</v>
      </c>
      <c r="J39" s="858" t="s">
        <v>316</v>
      </c>
      <c r="K39" s="858" t="s">
        <v>316</v>
      </c>
      <c r="L39" s="858" t="s">
        <v>316</v>
      </c>
      <c r="M39" s="859" t="s">
        <v>316</v>
      </c>
    </row>
    <row r="40" spans="1:13" ht="15" customHeight="1">
      <c r="A40" s="3825"/>
      <c r="B40" s="3803"/>
      <c r="C40" s="863" t="s">
        <v>316</v>
      </c>
      <c r="D40" s="877" t="s">
        <v>316</v>
      </c>
      <c r="E40" s="878" t="s">
        <v>316</v>
      </c>
      <c r="F40" s="3811">
        <v>40</v>
      </c>
      <c r="G40" s="3831"/>
      <c r="H40" s="3811" t="s">
        <v>316</v>
      </c>
      <c r="I40" s="3822"/>
      <c r="J40" s="858" t="s">
        <v>316</v>
      </c>
      <c r="K40" s="858" t="s">
        <v>316</v>
      </c>
      <c r="L40" s="858" t="s">
        <v>316</v>
      </c>
      <c r="M40" s="859" t="s">
        <v>316</v>
      </c>
    </row>
    <row r="41" spans="1:13" ht="15.75">
      <c r="A41" s="3825"/>
      <c r="B41" s="3803"/>
      <c r="C41" s="863" t="s">
        <v>316</v>
      </c>
      <c r="D41" s="858" t="s">
        <v>316</v>
      </c>
      <c r="E41" s="858" t="s">
        <v>316</v>
      </c>
      <c r="F41" s="858" t="s">
        <v>316</v>
      </c>
      <c r="G41" s="858" t="s">
        <v>316</v>
      </c>
      <c r="H41" s="858" t="s">
        <v>316</v>
      </c>
      <c r="I41" s="858" t="s">
        <v>316</v>
      </c>
      <c r="J41" s="858" t="s">
        <v>316</v>
      </c>
      <c r="K41" s="858" t="s">
        <v>316</v>
      </c>
      <c r="L41" s="858" t="s">
        <v>316</v>
      </c>
      <c r="M41" s="859" t="s">
        <v>316</v>
      </c>
    </row>
    <row r="42" spans="1:13" ht="15.75">
      <c r="A42" s="3825"/>
      <c r="B42" s="3817" t="s">
        <v>73</v>
      </c>
      <c r="C42" s="880" t="s">
        <v>316</v>
      </c>
      <c r="D42" s="863" t="s">
        <v>316</v>
      </c>
      <c r="E42" s="863" t="s">
        <v>316</v>
      </c>
      <c r="F42" s="863" t="s">
        <v>316</v>
      </c>
      <c r="G42" s="863" t="s">
        <v>316</v>
      </c>
      <c r="H42" s="863" t="s">
        <v>316</v>
      </c>
      <c r="I42" s="863" t="s">
        <v>316</v>
      </c>
      <c r="J42" s="863" t="s">
        <v>316</v>
      </c>
      <c r="K42" s="863" t="s">
        <v>316</v>
      </c>
      <c r="L42" s="616"/>
      <c r="M42" s="617" t="s">
        <v>316</v>
      </c>
    </row>
    <row r="43" spans="1:13" ht="15" customHeight="1">
      <c r="A43" s="3825"/>
      <c r="B43" s="3803"/>
      <c r="C43" s="616"/>
      <c r="D43" s="863" t="s">
        <v>74</v>
      </c>
      <c r="E43" s="858" t="s">
        <v>75</v>
      </c>
      <c r="F43" s="3818" t="s">
        <v>76</v>
      </c>
      <c r="G43" s="3819" t="s">
        <v>316</v>
      </c>
      <c r="H43" s="863" t="s">
        <v>316</v>
      </c>
      <c r="I43" s="863" t="s">
        <v>39</v>
      </c>
      <c r="J43" s="863" t="s">
        <v>316</v>
      </c>
      <c r="K43" s="863" t="s">
        <v>316</v>
      </c>
      <c r="L43" s="616"/>
      <c r="M43" s="617" t="s">
        <v>316</v>
      </c>
    </row>
    <row r="44" spans="1:13" ht="15" customHeight="1">
      <c r="A44" s="3825"/>
      <c r="B44" s="3803"/>
      <c r="C44" s="616"/>
      <c r="D44" s="645" t="s">
        <v>316</v>
      </c>
      <c r="E44" s="878" t="s">
        <v>36</v>
      </c>
      <c r="F44" s="3818"/>
      <c r="G44" s="3820"/>
      <c r="H44" s="863" t="s">
        <v>316</v>
      </c>
      <c r="I44" s="3821" t="s">
        <v>316</v>
      </c>
      <c r="J44" s="3822"/>
      <c r="K44" s="616" t="s">
        <v>316</v>
      </c>
      <c r="L44" s="616"/>
      <c r="M44" s="617" t="s">
        <v>316</v>
      </c>
    </row>
    <row r="45" spans="1:13" ht="15.75">
      <c r="A45" s="3825"/>
      <c r="B45" s="3804"/>
      <c r="C45" s="619" t="s">
        <v>316</v>
      </c>
      <c r="D45" s="619" t="s">
        <v>316</v>
      </c>
      <c r="E45" s="619" t="s">
        <v>316</v>
      </c>
      <c r="F45" s="619" t="s">
        <v>316</v>
      </c>
      <c r="G45" s="619" t="s">
        <v>316</v>
      </c>
      <c r="H45" s="619" t="s">
        <v>316</v>
      </c>
      <c r="I45" s="619" t="s">
        <v>316</v>
      </c>
      <c r="J45" s="619" t="s">
        <v>316</v>
      </c>
      <c r="K45" s="619" t="s">
        <v>316</v>
      </c>
      <c r="L45" s="616"/>
      <c r="M45" s="617" t="s">
        <v>316</v>
      </c>
    </row>
    <row r="46" spans="1:13" ht="15" customHeight="1">
      <c r="A46" s="3825"/>
      <c r="B46" s="857" t="s">
        <v>78</v>
      </c>
      <c r="C46" s="3811" t="s">
        <v>647</v>
      </c>
      <c r="D46" s="3811"/>
      <c r="E46" s="3811"/>
      <c r="F46" s="3811"/>
      <c r="G46" s="3811"/>
      <c r="H46" s="3811"/>
      <c r="I46" s="3811"/>
      <c r="J46" s="3811"/>
      <c r="K46" s="3811"/>
      <c r="L46" s="3811"/>
      <c r="M46" s="3812"/>
    </row>
    <row r="47" spans="1:13" ht="15" customHeight="1">
      <c r="A47" s="3825"/>
      <c r="B47" s="857" t="s">
        <v>79</v>
      </c>
      <c r="C47" s="3811" t="s">
        <v>648</v>
      </c>
      <c r="D47" s="3811"/>
      <c r="E47" s="3811"/>
      <c r="F47" s="3811"/>
      <c r="G47" s="3811"/>
      <c r="H47" s="3811"/>
      <c r="I47" s="3811"/>
      <c r="J47" s="3811"/>
      <c r="K47" s="3811"/>
      <c r="L47" s="3811"/>
      <c r="M47" s="3812"/>
    </row>
    <row r="48" spans="1:13" ht="15.75">
      <c r="A48" s="3825"/>
      <c r="B48" s="857" t="s">
        <v>80</v>
      </c>
      <c r="C48" s="858">
        <v>30</v>
      </c>
      <c r="D48" s="858" t="s">
        <v>316</v>
      </c>
      <c r="E48" s="858" t="s">
        <v>316</v>
      </c>
      <c r="F48" s="858" t="s">
        <v>316</v>
      </c>
      <c r="G48" s="858" t="s">
        <v>316</v>
      </c>
      <c r="H48" s="858" t="s">
        <v>316</v>
      </c>
      <c r="I48" s="858" t="s">
        <v>316</v>
      </c>
      <c r="J48" s="858" t="s">
        <v>316</v>
      </c>
      <c r="K48" s="858" t="s">
        <v>316</v>
      </c>
      <c r="L48" s="858" t="s">
        <v>316</v>
      </c>
      <c r="M48" s="859" t="s">
        <v>316</v>
      </c>
    </row>
    <row r="49" spans="1:13" ht="15" customHeight="1">
      <c r="A49" s="3825"/>
      <c r="B49" s="857" t="s">
        <v>81</v>
      </c>
      <c r="C49" s="3811">
        <v>2017</v>
      </c>
      <c r="D49" s="3811"/>
      <c r="E49" s="3811"/>
      <c r="F49" s="3811"/>
      <c r="G49" s="3811"/>
      <c r="H49" s="3811"/>
      <c r="I49" s="3811"/>
      <c r="J49" s="3811"/>
      <c r="K49" s="3811"/>
      <c r="L49" s="3811"/>
      <c r="M49" s="3812"/>
    </row>
    <row r="50" spans="1:13" ht="15" customHeight="1">
      <c r="A50" s="3826" t="s">
        <v>82</v>
      </c>
      <c r="B50" s="859" t="s">
        <v>83</v>
      </c>
      <c r="C50" s="3811" t="s">
        <v>649</v>
      </c>
      <c r="D50" s="3811"/>
      <c r="E50" s="3811"/>
      <c r="F50" s="3811"/>
      <c r="G50" s="3811"/>
      <c r="H50" s="3811"/>
      <c r="I50" s="3811"/>
      <c r="J50" s="3811"/>
      <c r="K50" s="3811"/>
      <c r="L50" s="3811"/>
      <c r="M50" s="3812"/>
    </row>
    <row r="51" spans="1:13" ht="15" customHeight="1">
      <c r="A51" s="3827"/>
      <c r="B51" s="859" t="s">
        <v>85</v>
      </c>
      <c r="C51" s="3811" t="s">
        <v>226</v>
      </c>
      <c r="D51" s="3811"/>
      <c r="E51" s="3811"/>
      <c r="F51" s="3811"/>
      <c r="G51" s="3811"/>
      <c r="H51" s="3811"/>
      <c r="I51" s="3811"/>
      <c r="J51" s="3811"/>
      <c r="K51" s="3811"/>
      <c r="L51" s="3811"/>
      <c r="M51" s="3812"/>
    </row>
    <row r="52" spans="1:13" ht="15" customHeight="1">
      <c r="A52" s="3827"/>
      <c r="B52" s="859" t="s">
        <v>87</v>
      </c>
      <c r="C52" s="3811" t="s">
        <v>640</v>
      </c>
      <c r="D52" s="3811"/>
      <c r="E52" s="3811"/>
      <c r="F52" s="3811"/>
      <c r="G52" s="3811"/>
      <c r="H52" s="3811"/>
      <c r="I52" s="3811"/>
      <c r="J52" s="3811"/>
      <c r="K52" s="3811"/>
      <c r="L52" s="3811"/>
      <c r="M52" s="3812"/>
    </row>
    <row r="53" spans="1:13" ht="15" customHeight="1">
      <c r="A53" s="3827"/>
      <c r="B53" s="859" t="s">
        <v>89</v>
      </c>
      <c r="C53" s="3811" t="s">
        <v>650</v>
      </c>
      <c r="D53" s="3811"/>
      <c r="E53" s="3811"/>
      <c r="F53" s="3811"/>
      <c r="G53" s="3811"/>
      <c r="H53" s="3811"/>
      <c r="I53" s="3811"/>
      <c r="J53" s="3811"/>
      <c r="K53" s="3811"/>
      <c r="L53" s="3811"/>
      <c r="M53" s="3812"/>
    </row>
    <row r="54" spans="1:13" ht="15" customHeight="1">
      <c r="A54" s="3827"/>
      <c r="B54" s="859" t="s">
        <v>91</v>
      </c>
      <c r="C54" s="3829" t="s">
        <v>651</v>
      </c>
      <c r="D54" s="3829"/>
      <c r="E54" s="3829"/>
      <c r="F54" s="3829"/>
      <c r="G54" s="3829"/>
      <c r="H54" s="3829"/>
      <c r="I54" s="3829"/>
      <c r="J54" s="3829"/>
      <c r="K54" s="3829"/>
      <c r="L54" s="3829"/>
      <c r="M54" s="3830"/>
    </row>
    <row r="55" spans="1:13" ht="15" customHeight="1" thickBot="1">
      <c r="A55" s="3828"/>
      <c r="B55" s="859" t="s">
        <v>93</v>
      </c>
      <c r="C55" s="3811">
        <v>3680038</v>
      </c>
      <c r="D55" s="3811"/>
      <c r="E55" s="3811"/>
      <c r="F55" s="3811"/>
      <c r="G55" s="3811"/>
      <c r="H55" s="3811"/>
      <c r="I55" s="3811"/>
      <c r="J55" s="3811"/>
      <c r="K55" s="3811"/>
      <c r="L55" s="3811"/>
      <c r="M55" s="3812"/>
    </row>
    <row r="56" spans="1:13" ht="15" customHeight="1">
      <c r="A56" s="3826" t="s">
        <v>95</v>
      </c>
      <c r="B56" s="620" t="s">
        <v>96</v>
      </c>
      <c r="C56" s="3811" t="s">
        <v>652</v>
      </c>
      <c r="D56" s="3811"/>
      <c r="E56" s="3811"/>
      <c r="F56" s="3811"/>
      <c r="G56" s="3811"/>
      <c r="H56" s="3811"/>
      <c r="I56" s="3811"/>
      <c r="J56" s="3811"/>
      <c r="K56" s="3811"/>
      <c r="L56" s="3811"/>
      <c r="M56" s="3812"/>
    </row>
    <row r="57" spans="1:13" ht="15" customHeight="1">
      <c r="A57" s="3827"/>
      <c r="B57" s="620" t="s">
        <v>98</v>
      </c>
      <c r="C57" s="3811" t="s">
        <v>653</v>
      </c>
      <c r="D57" s="3811"/>
      <c r="E57" s="3811"/>
      <c r="F57" s="3811"/>
      <c r="G57" s="3811"/>
      <c r="H57" s="3811"/>
      <c r="I57" s="3811"/>
      <c r="J57" s="3811"/>
      <c r="K57" s="3811"/>
      <c r="L57" s="3811"/>
      <c r="M57" s="3812"/>
    </row>
    <row r="58" spans="1:13" ht="15" customHeight="1" thickBot="1">
      <c r="A58" s="3827"/>
      <c r="B58" s="883" t="s">
        <v>12</v>
      </c>
      <c r="C58" s="3811" t="s">
        <v>640</v>
      </c>
      <c r="D58" s="3811"/>
      <c r="E58" s="3811"/>
      <c r="F58" s="3811"/>
      <c r="G58" s="3811"/>
      <c r="H58" s="3811"/>
      <c r="I58" s="3811"/>
      <c r="J58" s="3811"/>
      <c r="K58" s="3811"/>
      <c r="L58" s="3811"/>
      <c r="M58" s="3812"/>
    </row>
    <row r="59" spans="1:13" ht="15" customHeight="1" thickBot="1">
      <c r="A59" s="884" t="s">
        <v>100</v>
      </c>
      <c r="B59" s="885" t="s">
        <v>316</v>
      </c>
      <c r="C59" s="3823" t="s">
        <v>654</v>
      </c>
      <c r="D59" s="3823"/>
      <c r="E59" s="3823"/>
      <c r="F59" s="3823"/>
      <c r="G59" s="3823"/>
      <c r="H59" s="3823"/>
      <c r="I59" s="3823"/>
      <c r="J59" s="3823"/>
      <c r="K59" s="3823"/>
      <c r="L59" s="3823"/>
      <c r="M59" s="3824"/>
    </row>
  </sheetData>
  <mergeCells count="44">
    <mergeCell ref="C59:M59"/>
    <mergeCell ref="A14:A49"/>
    <mergeCell ref="A56:A58"/>
    <mergeCell ref="C56:M56"/>
    <mergeCell ref="C57:M57"/>
    <mergeCell ref="C58:M58"/>
    <mergeCell ref="A50:A55"/>
    <mergeCell ref="C50:M50"/>
    <mergeCell ref="C51:M51"/>
    <mergeCell ref="C52:M52"/>
    <mergeCell ref="C53:M53"/>
    <mergeCell ref="C54:M54"/>
    <mergeCell ref="C55:M55"/>
    <mergeCell ref="F40:G40"/>
    <mergeCell ref="H40:I40"/>
    <mergeCell ref="C46:M46"/>
    <mergeCell ref="C47:M47"/>
    <mergeCell ref="C49:M49"/>
    <mergeCell ref="B42:B45"/>
    <mergeCell ref="F43:F44"/>
    <mergeCell ref="G43:G44"/>
    <mergeCell ref="I44:J44"/>
    <mergeCell ref="B22:B25"/>
    <mergeCell ref="F10:G10"/>
    <mergeCell ref="I10:J10"/>
    <mergeCell ref="C11:M11"/>
    <mergeCell ref="C12:M12"/>
    <mergeCell ref="C13:M13"/>
    <mergeCell ref="B29:B31"/>
    <mergeCell ref="B32:B41"/>
    <mergeCell ref="B1:M1"/>
    <mergeCell ref="A2:A13"/>
    <mergeCell ref="C2:M2"/>
    <mergeCell ref="C3:M3"/>
    <mergeCell ref="B8:B10"/>
    <mergeCell ref="C8:M8"/>
    <mergeCell ref="C9:D9"/>
    <mergeCell ref="F9:G9"/>
    <mergeCell ref="I9:J9"/>
    <mergeCell ref="C10:D10"/>
    <mergeCell ref="C14:M14"/>
    <mergeCell ref="C15:M15"/>
    <mergeCell ref="B16:B21"/>
    <mergeCell ref="F20:L20"/>
  </mergeCells>
  <hyperlinks>
    <hyperlink ref="C54" r:id="rId1" xr:uid="{00000000-0004-0000-2D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FFFF"/>
  </sheetPr>
  <dimension ref="A1:M62"/>
  <sheetViews>
    <sheetView showGridLines="0" workbookViewId="0">
      <selection activeCell="B1" sqref="B1"/>
    </sheetView>
  </sheetViews>
  <sheetFormatPr baseColWidth="10" defaultColWidth="11.42578125" defaultRowHeight="15.75"/>
  <cols>
    <col min="1" max="1" width="21.42578125" style="714" customWidth="1"/>
    <col min="2" max="2" width="35.7109375" style="828" customWidth="1"/>
    <col min="3" max="13" width="14.28515625" style="714" customWidth="1"/>
    <col min="14" max="16384" width="11.42578125" style="714"/>
  </cols>
  <sheetData>
    <row r="1" spans="1:13" ht="22.5" customHeight="1" thickBot="1">
      <c r="A1" s="712"/>
      <c r="B1" s="713" t="s">
        <v>2481</v>
      </c>
      <c r="C1" s="2774"/>
      <c r="D1" s="2774"/>
      <c r="E1" s="2774"/>
      <c r="F1" s="2774"/>
      <c r="G1" s="2774"/>
      <c r="H1" s="2774"/>
      <c r="I1" s="2774"/>
      <c r="J1" s="2774"/>
      <c r="K1" s="2774"/>
      <c r="L1" s="2774"/>
      <c r="M1" s="2775"/>
    </row>
    <row r="2" spans="1:13" ht="61.5" customHeight="1">
      <c r="A2" s="2928" t="s">
        <v>0</v>
      </c>
      <c r="B2" s="715" t="s">
        <v>1</v>
      </c>
      <c r="C2" s="3835" t="s">
        <v>591</v>
      </c>
      <c r="D2" s="3836"/>
      <c r="E2" s="3836"/>
      <c r="F2" s="3836"/>
      <c r="G2" s="3836"/>
      <c r="H2" s="3836"/>
      <c r="I2" s="3836"/>
      <c r="J2" s="3836"/>
      <c r="K2" s="3836"/>
      <c r="L2" s="3836"/>
      <c r="M2" s="3837"/>
    </row>
    <row r="3" spans="1:13" ht="47.25" customHeight="1">
      <c r="A3" s="2929"/>
      <c r="B3" s="716" t="s">
        <v>3</v>
      </c>
      <c r="C3" s="3838" t="s">
        <v>592</v>
      </c>
      <c r="D3" s="3839"/>
      <c r="E3" s="3839"/>
      <c r="F3" s="3839"/>
      <c r="G3" s="3839"/>
      <c r="H3" s="3839"/>
      <c r="I3" s="3839"/>
      <c r="J3" s="3839"/>
      <c r="K3" s="3839"/>
      <c r="L3" s="3839"/>
      <c r="M3" s="2977"/>
    </row>
    <row r="4" spans="1:13">
      <c r="A4" s="2929"/>
      <c r="B4" s="717" t="s">
        <v>131</v>
      </c>
      <c r="C4" s="718" t="s">
        <v>75</v>
      </c>
      <c r="D4" s="719"/>
      <c r="E4" s="720"/>
      <c r="F4" s="2843" t="s">
        <v>132</v>
      </c>
      <c r="G4" s="2888"/>
      <c r="H4" s="721"/>
      <c r="I4" s="722"/>
      <c r="J4" s="722"/>
      <c r="K4" s="722"/>
      <c r="L4" s="722"/>
      <c r="M4" s="723"/>
    </row>
    <row r="5" spans="1:13">
      <c r="A5" s="2929"/>
      <c r="B5" s="717" t="s">
        <v>7</v>
      </c>
      <c r="C5" s="718" t="s">
        <v>75</v>
      </c>
      <c r="D5" s="722"/>
      <c r="E5" s="722"/>
      <c r="F5" s="722"/>
      <c r="G5" s="722"/>
      <c r="H5" s="722"/>
      <c r="I5" s="722"/>
      <c r="J5" s="722"/>
      <c r="K5" s="722"/>
      <c r="L5" s="722"/>
      <c r="M5" s="723"/>
    </row>
    <row r="6" spans="1:13">
      <c r="A6" s="2929"/>
      <c r="B6" s="717" t="s">
        <v>9</v>
      </c>
      <c r="C6" s="718" t="s">
        <v>75</v>
      </c>
      <c r="D6" s="722"/>
      <c r="E6" s="722"/>
      <c r="F6" s="722"/>
      <c r="G6" s="722"/>
      <c r="H6" s="722"/>
      <c r="I6" s="722"/>
      <c r="J6" s="722"/>
      <c r="K6" s="722"/>
      <c r="L6" s="722"/>
      <c r="M6" s="723"/>
    </row>
    <row r="7" spans="1:13">
      <c r="A7" s="2929"/>
      <c r="B7" s="716" t="s">
        <v>11</v>
      </c>
      <c r="C7" s="2848" t="s">
        <v>213</v>
      </c>
      <c r="D7" s="2849"/>
      <c r="E7" s="724"/>
      <c r="F7" s="724"/>
      <c r="G7" s="725"/>
      <c r="H7" s="726" t="s">
        <v>12</v>
      </c>
      <c r="I7" s="2850" t="s">
        <v>593</v>
      </c>
      <c r="J7" s="2849"/>
      <c r="K7" s="2849"/>
      <c r="L7" s="2849"/>
      <c r="M7" s="2851"/>
    </row>
    <row r="8" spans="1:13" ht="15.75" customHeight="1">
      <c r="A8" s="2929"/>
      <c r="B8" s="3840" t="s">
        <v>13</v>
      </c>
      <c r="C8" s="727"/>
      <c r="D8" s="728"/>
      <c r="E8" s="728"/>
      <c r="F8" s="728"/>
      <c r="G8" s="728"/>
      <c r="H8" s="728"/>
      <c r="I8" s="728"/>
      <c r="J8" s="728"/>
      <c r="K8" s="728"/>
      <c r="L8" s="729"/>
      <c r="M8" s="730"/>
    </row>
    <row r="9" spans="1:13" ht="33" customHeight="1">
      <c r="A9" s="2929"/>
      <c r="B9" s="3841"/>
      <c r="C9" s="3843" t="s">
        <v>14</v>
      </c>
      <c r="D9" s="3844"/>
      <c r="E9" s="731"/>
      <c r="F9" s="2856"/>
      <c r="G9" s="2856"/>
      <c r="H9" s="731"/>
      <c r="I9" s="2856"/>
      <c r="J9" s="2856"/>
      <c r="K9" s="731"/>
      <c r="L9" s="732"/>
      <c r="M9" s="733"/>
    </row>
    <row r="10" spans="1:13" ht="14.25" customHeight="1">
      <c r="A10" s="2929"/>
      <c r="B10" s="3842"/>
      <c r="C10" s="3845" t="s">
        <v>17</v>
      </c>
      <c r="D10" s="3846"/>
      <c r="E10" s="736"/>
      <c r="F10" s="3846" t="s">
        <v>17</v>
      </c>
      <c r="G10" s="3846"/>
      <c r="H10" s="736"/>
      <c r="I10" s="3846" t="s">
        <v>17</v>
      </c>
      <c r="J10" s="3846"/>
      <c r="K10" s="736"/>
      <c r="L10" s="737"/>
      <c r="M10" s="738"/>
    </row>
    <row r="11" spans="1:13" ht="133.5" customHeight="1">
      <c r="A11" s="2929"/>
      <c r="B11" s="716" t="s">
        <v>136</v>
      </c>
      <c r="C11" s="3832" t="s">
        <v>594</v>
      </c>
      <c r="D11" s="3833"/>
      <c r="E11" s="3833"/>
      <c r="F11" s="3833"/>
      <c r="G11" s="3833"/>
      <c r="H11" s="3833"/>
      <c r="I11" s="3833"/>
      <c r="J11" s="3833"/>
      <c r="K11" s="3833"/>
      <c r="L11" s="3833"/>
      <c r="M11" s="3834"/>
    </row>
    <row r="12" spans="1:13" ht="120.75" customHeight="1">
      <c r="A12" s="2929"/>
      <c r="B12" s="716" t="s">
        <v>18</v>
      </c>
      <c r="C12" s="3832" t="s">
        <v>595</v>
      </c>
      <c r="D12" s="3833"/>
      <c r="E12" s="3833"/>
      <c r="F12" s="3833"/>
      <c r="G12" s="3833"/>
      <c r="H12" s="3833"/>
      <c r="I12" s="3833"/>
      <c r="J12" s="3833"/>
      <c r="K12" s="3833"/>
      <c r="L12" s="3833"/>
      <c r="M12" s="3834"/>
    </row>
    <row r="13" spans="1:13" ht="47.25">
      <c r="A13" s="2929"/>
      <c r="B13" s="716" t="s">
        <v>19</v>
      </c>
      <c r="C13" s="741"/>
      <c r="D13" s="744"/>
      <c r="E13" s="744"/>
      <c r="F13" s="744"/>
      <c r="G13" s="744"/>
      <c r="H13" s="744"/>
      <c r="I13" s="744"/>
      <c r="J13" s="744"/>
      <c r="K13" s="744"/>
      <c r="L13" s="739"/>
      <c r="M13" s="740"/>
    </row>
    <row r="14" spans="1:13">
      <c r="A14" s="2929"/>
      <c r="B14" s="3840" t="s">
        <v>140</v>
      </c>
      <c r="C14" s="3018"/>
      <c r="D14" s="2927"/>
      <c r="E14" s="742" t="s">
        <v>142</v>
      </c>
      <c r="F14" s="743"/>
      <c r="G14" s="743"/>
      <c r="H14" s="743"/>
      <c r="I14" s="743"/>
      <c r="J14" s="743"/>
      <c r="K14" s="743"/>
      <c r="L14" s="729"/>
      <c r="M14" s="730"/>
    </row>
    <row r="15" spans="1:13" ht="29.25" customHeight="1">
      <c r="A15" s="2930"/>
      <c r="B15" s="3842"/>
      <c r="C15" s="3018"/>
      <c r="D15" s="2926"/>
      <c r="E15" s="2926"/>
      <c r="F15" s="2926"/>
      <c r="G15" s="2926"/>
      <c r="H15" s="2926"/>
      <c r="I15" s="2926"/>
      <c r="J15" s="2926"/>
      <c r="K15" s="2926"/>
      <c r="L15" s="2926"/>
      <c r="M15" s="3847"/>
    </row>
    <row r="16" spans="1:13" ht="16.5" customHeight="1">
      <c r="A16" s="2910" t="s">
        <v>22</v>
      </c>
      <c r="B16" s="745" t="s">
        <v>144</v>
      </c>
      <c r="C16" s="3018" t="s">
        <v>596</v>
      </c>
      <c r="D16" s="2926"/>
      <c r="E16" s="2926"/>
      <c r="F16" s="2926"/>
      <c r="G16" s="2926"/>
      <c r="H16" s="2926"/>
      <c r="I16" s="2926"/>
      <c r="J16" s="2926"/>
      <c r="K16" s="2926"/>
      <c r="L16" s="2926"/>
      <c r="M16" s="3847"/>
    </row>
    <row r="17" spans="1:13" ht="38.25" customHeight="1">
      <c r="A17" s="2911"/>
      <c r="B17" s="745" t="s">
        <v>110</v>
      </c>
      <c r="C17" s="3018" t="s">
        <v>597</v>
      </c>
      <c r="D17" s="2926"/>
      <c r="E17" s="2926"/>
      <c r="F17" s="2926"/>
      <c r="G17" s="2926"/>
      <c r="H17" s="2926"/>
      <c r="I17" s="2926"/>
      <c r="J17" s="2926"/>
      <c r="K17" s="2926"/>
      <c r="L17" s="2926"/>
      <c r="M17" s="3847"/>
    </row>
    <row r="18" spans="1:13" ht="24" customHeight="1">
      <c r="A18" s="2911"/>
      <c r="B18" s="3848" t="s">
        <v>26</v>
      </c>
      <c r="C18" s="746"/>
      <c r="D18" s="747"/>
      <c r="E18" s="747"/>
      <c r="F18" s="747"/>
      <c r="G18" s="747"/>
      <c r="H18" s="747"/>
      <c r="I18" s="747"/>
      <c r="J18" s="747"/>
      <c r="K18" s="747"/>
      <c r="L18" s="747"/>
      <c r="M18" s="748"/>
    </row>
    <row r="19" spans="1:13">
      <c r="A19" s="2911"/>
      <c r="B19" s="3849"/>
      <c r="C19" s="749"/>
      <c r="D19" s="750"/>
      <c r="E19" s="751"/>
      <c r="F19" s="750"/>
      <c r="G19" s="751"/>
      <c r="H19" s="750"/>
      <c r="I19" s="751"/>
      <c r="J19" s="750"/>
      <c r="K19" s="751"/>
      <c r="L19" s="751"/>
      <c r="M19" s="752"/>
    </row>
    <row r="20" spans="1:13">
      <c r="A20" s="2911"/>
      <c r="B20" s="3849"/>
      <c r="C20" s="753" t="s">
        <v>27</v>
      </c>
      <c r="D20" s="754"/>
      <c r="E20" s="755" t="s">
        <v>28</v>
      </c>
      <c r="F20" s="754"/>
      <c r="G20" s="755" t="s">
        <v>29</v>
      </c>
      <c r="H20" s="754"/>
      <c r="I20" s="755" t="s">
        <v>30</v>
      </c>
      <c r="J20" s="756"/>
      <c r="K20" s="755"/>
      <c r="L20" s="755"/>
      <c r="M20" s="757"/>
    </row>
    <row r="21" spans="1:13" ht="9.75" customHeight="1">
      <c r="A21" s="2911"/>
      <c r="B21" s="3849"/>
      <c r="C21" s="753" t="s">
        <v>32</v>
      </c>
      <c r="D21" s="758"/>
      <c r="E21" s="755" t="s">
        <v>33</v>
      </c>
      <c r="F21" s="759"/>
      <c r="G21" s="755" t="s">
        <v>34</v>
      </c>
      <c r="H21" s="759"/>
      <c r="I21" s="755"/>
      <c r="J21" s="760"/>
      <c r="K21" s="755"/>
      <c r="L21" s="755"/>
      <c r="M21" s="757"/>
    </row>
    <row r="22" spans="1:13">
      <c r="A22" s="2911"/>
      <c r="B22" s="3849"/>
      <c r="C22" s="753" t="s">
        <v>147</v>
      </c>
      <c r="D22" s="758"/>
      <c r="E22" s="755" t="s">
        <v>148</v>
      </c>
      <c r="F22" s="758"/>
      <c r="G22" s="755"/>
      <c r="H22" s="760"/>
      <c r="I22" s="755"/>
      <c r="J22" s="760"/>
      <c r="K22" s="755"/>
      <c r="L22" s="755"/>
      <c r="M22" s="757"/>
    </row>
    <row r="23" spans="1:13">
      <c r="A23" s="2911"/>
      <c r="B23" s="3849"/>
      <c r="C23" s="753" t="s">
        <v>38</v>
      </c>
      <c r="D23" s="759" t="s">
        <v>36</v>
      </c>
      <c r="E23" s="755" t="s">
        <v>39</v>
      </c>
      <c r="F23" s="761" t="s">
        <v>598</v>
      </c>
      <c r="G23" s="761"/>
      <c r="H23" s="761"/>
      <c r="I23" s="761"/>
      <c r="J23" s="761"/>
      <c r="K23" s="761"/>
      <c r="L23" s="761"/>
      <c r="M23" s="762"/>
    </row>
    <row r="24" spans="1:13">
      <c r="A24" s="2911"/>
      <c r="B24" s="3850"/>
      <c r="C24" s="763"/>
      <c r="D24" s="764"/>
      <c r="E24" s="764"/>
      <c r="F24" s="764"/>
      <c r="G24" s="764"/>
      <c r="H24" s="764"/>
      <c r="I24" s="764"/>
      <c r="J24" s="764"/>
      <c r="K24" s="764"/>
      <c r="L24" s="764"/>
      <c r="M24" s="765"/>
    </row>
    <row r="25" spans="1:13">
      <c r="A25" s="2911"/>
      <c r="B25" s="3848" t="s">
        <v>40</v>
      </c>
      <c r="C25" s="766"/>
      <c r="D25" s="767"/>
      <c r="E25" s="767"/>
      <c r="F25" s="767"/>
      <c r="G25" s="767"/>
      <c r="H25" s="767"/>
      <c r="I25" s="767"/>
      <c r="J25" s="767"/>
      <c r="K25" s="767"/>
      <c r="L25" s="729"/>
      <c r="M25" s="730"/>
    </row>
    <row r="26" spans="1:13">
      <c r="A26" s="2911"/>
      <c r="B26" s="3849"/>
      <c r="C26" s="753" t="s">
        <v>41</v>
      </c>
      <c r="D26" s="759"/>
      <c r="E26" s="768"/>
      <c r="F26" s="755" t="s">
        <v>42</v>
      </c>
      <c r="G26" s="758" t="s">
        <v>36</v>
      </c>
      <c r="H26" s="768"/>
      <c r="I26" s="755" t="s">
        <v>43</v>
      </c>
      <c r="J26" s="758"/>
      <c r="K26" s="768"/>
      <c r="L26" s="732"/>
      <c r="M26" s="733"/>
    </row>
    <row r="27" spans="1:13">
      <c r="A27" s="2911"/>
      <c r="B27" s="3849"/>
      <c r="C27" s="753" t="s">
        <v>44</v>
      </c>
      <c r="D27" s="769"/>
      <c r="E27" s="732"/>
      <c r="F27" s="755" t="s">
        <v>45</v>
      </c>
      <c r="G27" s="759"/>
      <c r="H27" s="732"/>
      <c r="I27" s="770"/>
      <c r="J27" s="732"/>
      <c r="K27" s="731"/>
      <c r="L27" s="732"/>
      <c r="M27" s="733"/>
    </row>
    <row r="28" spans="1:13">
      <c r="A28" s="2911"/>
      <c r="B28" s="3850"/>
      <c r="C28" s="771"/>
      <c r="D28" s="772"/>
      <c r="E28" s="772"/>
      <c r="F28" s="772"/>
      <c r="G28" s="772"/>
      <c r="H28" s="772"/>
      <c r="I28" s="772"/>
      <c r="J28" s="772"/>
      <c r="K28" s="772"/>
      <c r="L28" s="737"/>
      <c r="M28" s="738"/>
    </row>
    <row r="29" spans="1:13">
      <c r="A29" s="2911"/>
      <c r="B29" s="773" t="s">
        <v>46</v>
      </c>
      <c r="C29" s="774"/>
      <c r="D29" s="743"/>
      <c r="E29" s="743"/>
      <c r="F29" s="743"/>
      <c r="G29" s="743"/>
      <c r="H29" s="743"/>
      <c r="I29" s="743"/>
      <c r="J29" s="743"/>
      <c r="K29" s="743"/>
      <c r="L29" s="743"/>
      <c r="M29" s="775"/>
    </row>
    <row r="30" spans="1:13">
      <c r="A30" s="2911"/>
      <c r="B30" s="773"/>
      <c r="C30" s="776" t="s">
        <v>47</v>
      </c>
      <c r="D30" s="777"/>
      <c r="E30" s="768"/>
      <c r="F30" s="778" t="s">
        <v>48</v>
      </c>
      <c r="G30" s="759"/>
      <c r="H30" s="768"/>
      <c r="I30" s="778" t="s">
        <v>50</v>
      </c>
      <c r="J30" s="779"/>
      <c r="K30" s="744"/>
      <c r="L30" s="780"/>
      <c r="M30" s="781"/>
    </row>
    <row r="31" spans="1:13">
      <c r="A31" s="2911"/>
      <c r="B31" s="717"/>
      <c r="C31" s="763"/>
      <c r="D31" s="764"/>
      <c r="E31" s="764"/>
      <c r="F31" s="764"/>
      <c r="G31" s="764"/>
      <c r="H31" s="764"/>
      <c r="I31" s="764"/>
      <c r="J31" s="764"/>
      <c r="K31" s="764"/>
      <c r="L31" s="764"/>
      <c r="M31" s="765"/>
    </row>
    <row r="32" spans="1:13">
      <c r="A32" s="2911"/>
      <c r="B32" s="3848" t="s">
        <v>53</v>
      </c>
      <c r="C32" s="782"/>
      <c r="D32" s="783"/>
      <c r="E32" s="783"/>
      <c r="F32" s="783"/>
      <c r="G32" s="783"/>
      <c r="H32" s="783"/>
      <c r="I32" s="783"/>
      <c r="J32" s="783"/>
      <c r="K32" s="783"/>
      <c r="L32" s="729"/>
      <c r="M32" s="730"/>
    </row>
    <row r="33" spans="1:13">
      <c r="A33" s="2911"/>
      <c r="B33" s="3849"/>
      <c r="C33" s="784" t="s">
        <v>54</v>
      </c>
      <c r="D33" s="785"/>
      <c r="E33" s="786"/>
      <c r="F33" s="768" t="s">
        <v>55</v>
      </c>
      <c r="G33" s="787"/>
      <c r="H33" s="786"/>
      <c r="I33" s="778"/>
      <c r="J33" s="786"/>
      <c r="K33" s="786"/>
      <c r="L33" s="732"/>
      <c r="M33" s="733"/>
    </row>
    <row r="34" spans="1:13">
      <c r="A34" s="2911"/>
      <c r="B34" s="3850"/>
      <c r="C34" s="763"/>
      <c r="D34" s="788"/>
      <c r="E34" s="789"/>
      <c r="F34" s="764"/>
      <c r="G34" s="789"/>
      <c r="H34" s="789"/>
      <c r="I34" s="790"/>
      <c r="J34" s="789"/>
      <c r="K34" s="789"/>
      <c r="L34" s="737"/>
      <c r="M34" s="738"/>
    </row>
    <row r="35" spans="1:13">
      <c r="A35" s="2911"/>
      <c r="B35" s="3848" t="s">
        <v>56</v>
      </c>
      <c r="C35" s="791"/>
      <c r="D35" s="792"/>
      <c r="E35" s="792"/>
      <c r="F35" s="792"/>
      <c r="G35" s="792"/>
      <c r="H35" s="792"/>
      <c r="I35" s="792"/>
      <c r="J35" s="792"/>
      <c r="K35" s="792"/>
      <c r="L35" s="792"/>
      <c r="M35" s="793"/>
    </row>
    <row r="36" spans="1:13">
      <c r="A36" s="2911"/>
      <c r="B36" s="3849"/>
      <c r="C36" s="794"/>
      <c r="D36" s="795">
        <v>2023</v>
      </c>
      <c r="E36" s="795"/>
      <c r="F36" s="795">
        <v>2024</v>
      </c>
      <c r="G36" s="795"/>
      <c r="H36" s="796">
        <v>2025</v>
      </c>
      <c r="I36" s="796"/>
      <c r="J36" s="796">
        <v>2026</v>
      </c>
      <c r="K36" s="795"/>
      <c r="L36" s="795">
        <v>2027</v>
      </c>
      <c r="M36" s="797"/>
    </row>
    <row r="37" spans="1:13">
      <c r="A37" s="2911"/>
      <c r="B37" s="3849"/>
      <c r="C37" s="794"/>
      <c r="D37" s="804">
        <v>4</v>
      </c>
      <c r="E37" s="805"/>
      <c r="F37" s="804">
        <v>4</v>
      </c>
      <c r="G37" s="805"/>
      <c r="H37" s="804">
        <v>4</v>
      </c>
      <c r="I37" s="805"/>
      <c r="J37" s="804">
        <v>4</v>
      </c>
      <c r="K37" s="805"/>
      <c r="L37" s="804">
        <v>4</v>
      </c>
      <c r="M37" s="798"/>
    </row>
    <row r="38" spans="1:13">
      <c r="A38" s="2911"/>
      <c r="B38" s="3849"/>
      <c r="C38" s="794"/>
      <c r="D38" s="795">
        <v>2028</v>
      </c>
      <c r="E38" s="795"/>
      <c r="F38" s="795" t="s">
        <v>114</v>
      </c>
      <c r="G38" s="795"/>
      <c r="H38" s="796" t="s">
        <v>115</v>
      </c>
      <c r="I38" s="796"/>
      <c r="J38" s="796" t="s">
        <v>116</v>
      </c>
      <c r="K38" s="795"/>
      <c r="L38" s="795" t="s">
        <v>117</v>
      </c>
      <c r="M38" s="752"/>
    </row>
    <row r="39" spans="1:13">
      <c r="A39" s="2911"/>
      <c r="B39" s="3849"/>
      <c r="C39" s="794"/>
      <c r="D39" s="804">
        <v>4</v>
      </c>
      <c r="E39" s="805"/>
      <c r="F39" s="799"/>
      <c r="G39" s="805"/>
      <c r="H39" s="799"/>
      <c r="I39" s="805"/>
      <c r="J39" s="799"/>
      <c r="K39" s="805"/>
      <c r="L39" s="799"/>
      <c r="M39" s="798"/>
    </row>
    <row r="40" spans="1:13">
      <c r="A40" s="2911"/>
      <c r="B40" s="3849"/>
      <c r="C40" s="794"/>
      <c r="D40" s="795" t="s">
        <v>118</v>
      </c>
      <c r="E40" s="795"/>
      <c r="F40" s="795" t="s">
        <v>68</v>
      </c>
      <c r="G40" s="795"/>
      <c r="H40" s="796" t="s">
        <v>69</v>
      </c>
      <c r="I40" s="796"/>
      <c r="J40" s="796" t="s">
        <v>70</v>
      </c>
      <c r="K40" s="795"/>
      <c r="L40" s="795" t="s">
        <v>71</v>
      </c>
      <c r="M40" s="752"/>
    </row>
    <row r="41" spans="1:13">
      <c r="A41" s="2911"/>
      <c r="B41" s="3849"/>
      <c r="C41" s="794"/>
      <c r="D41" s="799"/>
      <c r="E41" s="805"/>
      <c r="F41" s="799"/>
      <c r="G41" s="805"/>
      <c r="H41" s="799"/>
      <c r="I41" s="805"/>
      <c r="J41" s="799"/>
      <c r="K41" s="805"/>
      <c r="L41" s="799"/>
      <c r="M41" s="798"/>
    </row>
    <row r="42" spans="1:13" ht="18" customHeight="1">
      <c r="A42" s="2911"/>
      <c r="B42" s="3849"/>
      <c r="C42" s="794"/>
      <c r="D42" s="800" t="s">
        <v>71</v>
      </c>
      <c r="E42" s="801"/>
      <c r="F42" s="800" t="s">
        <v>72</v>
      </c>
      <c r="G42" s="801"/>
      <c r="H42" s="802"/>
      <c r="I42" s="814"/>
      <c r="J42" s="802"/>
      <c r="K42" s="814"/>
      <c r="L42" s="802"/>
      <c r="M42" s="803"/>
    </row>
    <row r="43" spans="1:13">
      <c r="A43" s="2911"/>
      <c r="B43" s="3849"/>
      <c r="C43" s="794"/>
      <c r="D43" s="799"/>
      <c r="E43" s="805"/>
      <c r="F43" s="2976">
        <f>+D37+F37+H37+J37+L37+D39</f>
        <v>24</v>
      </c>
      <c r="G43" s="2975"/>
      <c r="H43" s="3851"/>
      <c r="I43" s="3852"/>
      <c r="J43" s="806"/>
      <c r="K43" s="795"/>
      <c r="L43" s="806"/>
      <c r="M43" s="807"/>
    </row>
    <row r="44" spans="1:13">
      <c r="A44" s="2911"/>
      <c r="B44" s="3850"/>
      <c r="C44" s="808"/>
      <c r="D44" s="800"/>
      <c r="E44" s="801"/>
      <c r="F44" s="800"/>
      <c r="G44" s="801"/>
      <c r="H44" s="809"/>
      <c r="I44" s="817"/>
      <c r="J44" s="809"/>
      <c r="K44" s="817"/>
      <c r="L44" s="809"/>
      <c r="M44" s="810"/>
    </row>
    <row r="45" spans="1:13">
      <c r="A45" s="2911"/>
      <c r="B45" s="3848" t="s">
        <v>73</v>
      </c>
      <c r="C45" s="766"/>
      <c r="D45" s="767"/>
      <c r="E45" s="767"/>
      <c r="F45" s="767"/>
      <c r="G45" s="767"/>
      <c r="H45" s="767"/>
      <c r="I45" s="767"/>
      <c r="J45" s="767"/>
      <c r="K45" s="767"/>
      <c r="L45" s="732"/>
      <c r="M45" s="733"/>
    </row>
    <row r="46" spans="1:13" ht="135" customHeight="1">
      <c r="A46" s="2911"/>
      <c r="B46" s="3849"/>
      <c r="C46" s="811"/>
      <c r="D46" s="812" t="s">
        <v>158</v>
      </c>
      <c r="E46" s="813" t="s">
        <v>75</v>
      </c>
      <c r="F46" s="2874" t="s">
        <v>76</v>
      </c>
      <c r="G46" s="3853"/>
      <c r="H46" s="3854"/>
      <c r="I46" s="3854"/>
      <c r="J46" s="3855"/>
      <c r="K46" s="815" t="s">
        <v>159</v>
      </c>
      <c r="L46" s="2867"/>
      <c r="M46" s="2868"/>
    </row>
    <row r="47" spans="1:13" ht="39.75" customHeight="1">
      <c r="A47" s="2911"/>
      <c r="B47" s="3849"/>
      <c r="C47" s="811"/>
      <c r="D47" s="816"/>
      <c r="E47" s="758" t="s">
        <v>36</v>
      </c>
      <c r="F47" s="2874"/>
      <c r="G47" s="3856"/>
      <c r="H47" s="3857"/>
      <c r="I47" s="3857"/>
      <c r="J47" s="3858"/>
      <c r="K47" s="732"/>
      <c r="L47" s="2869"/>
      <c r="M47" s="2870"/>
    </row>
    <row r="48" spans="1:13">
      <c r="A48" s="2911"/>
      <c r="B48" s="3850"/>
      <c r="C48" s="818"/>
      <c r="D48" s="737"/>
      <c r="E48" s="737"/>
      <c r="F48" s="737"/>
      <c r="G48" s="737"/>
      <c r="H48" s="737"/>
      <c r="I48" s="737"/>
      <c r="J48" s="737"/>
      <c r="K48" s="737"/>
      <c r="L48" s="732"/>
      <c r="M48" s="733"/>
    </row>
    <row r="49" spans="1:13" ht="52.5" customHeight="1">
      <c r="A49" s="2911"/>
      <c r="B49" s="716" t="s">
        <v>78</v>
      </c>
      <c r="C49" s="2905" t="s">
        <v>599</v>
      </c>
      <c r="D49" s="2906"/>
      <c r="E49" s="2906"/>
      <c r="F49" s="2906"/>
      <c r="G49" s="2906"/>
      <c r="H49" s="2906"/>
      <c r="I49" s="2906"/>
      <c r="J49" s="2906"/>
      <c r="K49" s="2906"/>
      <c r="L49" s="2906"/>
      <c r="M49" s="2907"/>
    </row>
    <row r="50" spans="1:13">
      <c r="A50" s="2911"/>
      <c r="B50" s="745" t="s">
        <v>79</v>
      </c>
      <c r="C50" s="3018" t="s">
        <v>600</v>
      </c>
      <c r="D50" s="2926"/>
      <c r="E50" s="2926"/>
      <c r="F50" s="2926"/>
      <c r="G50" s="2926"/>
      <c r="H50" s="2926"/>
      <c r="I50" s="2926"/>
      <c r="J50" s="2926"/>
      <c r="K50" s="2926"/>
      <c r="L50" s="2926"/>
      <c r="M50" s="3847"/>
    </row>
    <row r="51" spans="1:13">
      <c r="A51" s="2911"/>
      <c r="B51" s="745" t="s">
        <v>80</v>
      </c>
      <c r="C51" s="819"/>
      <c r="D51" s="820"/>
      <c r="E51" s="820"/>
      <c r="F51" s="820"/>
      <c r="G51" s="820"/>
      <c r="H51" s="820"/>
      <c r="I51" s="820"/>
      <c r="J51" s="820"/>
      <c r="K51" s="820"/>
      <c r="L51" s="820"/>
      <c r="M51" s="821"/>
    </row>
    <row r="52" spans="1:13">
      <c r="A52" s="2912"/>
      <c r="B52" s="745" t="s">
        <v>81</v>
      </c>
      <c r="C52" s="819">
        <v>2022</v>
      </c>
      <c r="D52" s="820"/>
      <c r="E52" s="820"/>
      <c r="F52" s="820"/>
      <c r="G52" s="820"/>
      <c r="H52" s="820"/>
      <c r="I52" s="820"/>
      <c r="J52" s="820"/>
      <c r="K52" s="820"/>
      <c r="L52" s="820"/>
      <c r="M52" s="821"/>
    </row>
    <row r="53" spans="1:13" ht="15.75" customHeight="1">
      <c r="A53" s="2900" t="s">
        <v>82</v>
      </c>
      <c r="B53" s="822" t="s">
        <v>83</v>
      </c>
      <c r="C53" s="3838" t="s">
        <v>601</v>
      </c>
      <c r="D53" s="3839"/>
      <c r="E53" s="3839"/>
      <c r="F53" s="3839"/>
      <c r="G53" s="3839"/>
      <c r="H53" s="3839"/>
      <c r="I53" s="3839"/>
      <c r="J53" s="3839"/>
      <c r="K53" s="3839"/>
      <c r="L53" s="3839"/>
      <c r="M53" s="2977"/>
    </row>
    <row r="54" spans="1:13">
      <c r="A54" s="2901"/>
      <c r="B54" s="822" t="s">
        <v>85</v>
      </c>
      <c r="C54" s="3838" t="s">
        <v>602</v>
      </c>
      <c r="D54" s="3839"/>
      <c r="E54" s="3839"/>
      <c r="F54" s="3839"/>
      <c r="G54" s="3839"/>
      <c r="H54" s="3839"/>
      <c r="I54" s="3839"/>
      <c r="J54" s="3839"/>
      <c r="K54" s="3839"/>
      <c r="L54" s="3839"/>
      <c r="M54" s="2977"/>
    </row>
    <row r="55" spans="1:13">
      <c r="A55" s="2901"/>
      <c r="B55" s="822" t="s">
        <v>87</v>
      </c>
      <c r="C55" s="3838" t="s">
        <v>603</v>
      </c>
      <c r="D55" s="3839"/>
      <c r="E55" s="3839"/>
      <c r="F55" s="3839"/>
      <c r="G55" s="3839"/>
      <c r="H55" s="3839"/>
      <c r="I55" s="3839"/>
      <c r="J55" s="3839"/>
      <c r="K55" s="3839"/>
      <c r="L55" s="3839"/>
      <c r="M55" s="2977"/>
    </row>
    <row r="56" spans="1:13" ht="15.75" customHeight="1">
      <c r="A56" s="2901"/>
      <c r="B56" s="823" t="s">
        <v>89</v>
      </c>
      <c r="C56" s="3838" t="s">
        <v>604</v>
      </c>
      <c r="D56" s="3839"/>
      <c r="E56" s="3839"/>
      <c r="F56" s="3839"/>
      <c r="G56" s="3839"/>
      <c r="H56" s="3839"/>
      <c r="I56" s="3839"/>
      <c r="J56" s="3839"/>
      <c r="K56" s="3839"/>
      <c r="L56" s="3839"/>
      <c r="M56" s="2977"/>
    </row>
    <row r="57" spans="1:13" ht="30" customHeight="1">
      <c r="A57" s="2901"/>
      <c r="B57" s="822" t="s">
        <v>91</v>
      </c>
      <c r="C57" s="3838" t="s">
        <v>605</v>
      </c>
      <c r="D57" s="3839"/>
      <c r="E57" s="3839"/>
      <c r="F57" s="3839"/>
      <c r="G57" s="3839"/>
      <c r="H57" s="3839"/>
      <c r="I57" s="3839"/>
      <c r="J57" s="3839"/>
      <c r="K57" s="3839"/>
      <c r="L57" s="3839"/>
      <c r="M57" s="2977"/>
    </row>
    <row r="58" spans="1:13" ht="30" customHeight="1" thickBot="1">
      <c r="A58" s="2908"/>
      <c r="B58" s="822" t="s">
        <v>93</v>
      </c>
      <c r="C58" s="3838" t="s">
        <v>606</v>
      </c>
      <c r="D58" s="3839"/>
      <c r="E58" s="3839"/>
      <c r="F58" s="3839"/>
      <c r="G58" s="3839"/>
      <c r="H58" s="3839"/>
      <c r="I58" s="3839"/>
      <c r="J58" s="3839"/>
      <c r="K58" s="3839"/>
      <c r="L58" s="3839"/>
      <c r="M58" s="2977"/>
    </row>
    <row r="59" spans="1:13" ht="87" customHeight="1">
      <c r="A59" s="3859" t="s">
        <v>95</v>
      </c>
      <c r="B59" s="824" t="s">
        <v>96</v>
      </c>
      <c r="C59" s="3838" t="s">
        <v>607</v>
      </c>
      <c r="D59" s="3839"/>
      <c r="E59" s="3839"/>
      <c r="F59" s="3839"/>
      <c r="G59" s="3839"/>
      <c r="H59" s="3839"/>
      <c r="I59" s="3839"/>
      <c r="J59" s="3839"/>
      <c r="K59" s="3839"/>
      <c r="L59" s="3839"/>
      <c r="M59" s="2977"/>
    </row>
    <row r="60" spans="1:13">
      <c r="A60" s="2901"/>
      <c r="B60" s="824" t="s">
        <v>98</v>
      </c>
      <c r="C60" s="3838" t="s">
        <v>608</v>
      </c>
      <c r="D60" s="3839"/>
      <c r="E60" s="3839"/>
      <c r="F60" s="3839"/>
      <c r="G60" s="3839"/>
      <c r="H60" s="3839"/>
      <c r="I60" s="3839"/>
      <c r="J60" s="3839"/>
      <c r="K60" s="3839"/>
      <c r="L60" s="3839"/>
      <c r="M60" s="2977"/>
    </row>
    <row r="61" spans="1:13" ht="16.5" thickBot="1">
      <c r="A61" s="2908"/>
      <c r="B61" s="825" t="s">
        <v>12</v>
      </c>
      <c r="C61" s="3838" t="s">
        <v>603</v>
      </c>
      <c r="D61" s="3839"/>
      <c r="E61" s="3839"/>
      <c r="F61" s="3839"/>
      <c r="G61" s="3839"/>
      <c r="H61" s="3839"/>
      <c r="I61" s="3839"/>
      <c r="J61" s="3839"/>
      <c r="K61" s="3839"/>
      <c r="L61" s="3839"/>
      <c r="M61" s="2977"/>
    </row>
    <row r="62" spans="1:13" ht="16.5" thickBot="1">
      <c r="A62" s="826" t="s">
        <v>100</v>
      </c>
      <c r="B62" s="827"/>
      <c r="C62" s="2864"/>
      <c r="D62" s="3860"/>
      <c r="E62" s="3860"/>
      <c r="F62" s="3860"/>
      <c r="G62" s="3860"/>
      <c r="H62" s="3860"/>
      <c r="I62" s="3860"/>
      <c r="J62" s="3860"/>
      <c r="K62" s="3860"/>
      <c r="L62" s="3860"/>
      <c r="M62" s="3861"/>
    </row>
  </sheetData>
  <mergeCells count="45">
    <mergeCell ref="A59:A61"/>
    <mergeCell ref="C59:M59"/>
    <mergeCell ref="C60:M60"/>
    <mergeCell ref="C61:M61"/>
    <mergeCell ref="C62:M62"/>
    <mergeCell ref="C49:M49"/>
    <mergeCell ref="C50:M50"/>
    <mergeCell ref="A53:A58"/>
    <mergeCell ref="C53:M53"/>
    <mergeCell ref="C54:M54"/>
    <mergeCell ref="C55:M55"/>
    <mergeCell ref="C56:M56"/>
    <mergeCell ref="C57:M57"/>
    <mergeCell ref="C58:M58"/>
    <mergeCell ref="L46:M47"/>
    <mergeCell ref="B14:B15"/>
    <mergeCell ref="C14:D14"/>
    <mergeCell ref="C15:M15"/>
    <mergeCell ref="A16:A52"/>
    <mergeCell ref="C16:M16"/>
    <mergeCell ref="C17:M17"/>
    <mergeCell ref="B18:B24"/>
    <mergeCell ref="B25:B28"/>
    <mergeCell ref="B32:B34"/>
    <mergeCell ref="B35:B44"/>
    <mergeCell ref="F43:G43"/>
    <mergeCell ref="H43:I43"/>
    <mergeCell ref="B45:B48"/>
    <mergeCell ref="F46:F47"/>
    <mergeCell ref="G46:J47"/>
    <mergeCell ref="C12:M12"/>
    <mergeCell ref="A2:A15"/>
    <mergeCell ref="C2:M2"/>
    <mergeCell ref="C3:M3"/>
    <mergeCell ref="F4:G4"/>
    <mergeCell ref="C7:D7"/>
    <mergeCell ref="I7:M7"/>
    <mergeCell ref="B8:B10"/>
    <mergeCell ref="C9:D9"/>
    <mergeCell ref="F9:G9"/>
    <mergeCell ref="I9:J9"/>
    <mergeCell ref="C10:D10"/>
    <mergeCell ref="F10:G10"/>
    <mergeCell ref="I10:J10"/>
    <mergeCell ref="C11:M11"/>
  </mergeCells>
  <dataValidations count="7">
    <dataValidation type="list" allowBlank="1" showInputMessage="1" showErrorMessage="1" sqref="I7:M7" xr:uid="{00000000-0002-0000-2E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E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2E00-000002000000}"/>
    <dataValidation allowBlank="1" showInputMessage="1" showErrorMessage="1" prompt="Identifique la meta ODS a que le apunta el indicador de producto. Seleccione de la lista desplegable." sqref="E14" xr:uid="{00000000-0002-0000-2E00-000003000000}"/>
    <dataValidation allowBlank="1" showInputMessage="1" showErrorMessage="1" prompt="Identifique el ODS a que le apunta el indicador de producto. Seleccione de la lista desplegable._x000a_" sqref="B14:B15" xr:uid="{00000000-0002-0000-2E00-000004000000}"/>
    <dataValidation allowBlank="1" showInputMessage="1" showErrorMessage="1" prompt="Incluir una ficha por cada indicador, ya sea de producto o de resultado" sqref="B1" xr:uid="{00000000-0002-0000-2E00-000005000000}"/>
    <dataValidation allowBlank="1" showInputMessage="1" showErrorMessage="1" prompt="Seleccione de la lista desplegable" sqref="B4 B7 H7" xr:uid="{00000000-0002-0000-2E00-000006000000}"/>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8" tint="0.59999389629810485"/>
  </sheetPr>
  <dimension ref="A1:O62"/>
  <sheetViews>
    <sheetView showGridLines="0" workbookViewId="0">
      <selection activeCell="B2" sqref="B2"/>
    </sheetView>
  </sheetViews>
  <sheetFormatPr baseColWidth="10" defaultColWidth="11.42578125" defaultRowHeight="15.75"/>
  <cols>
    <col min="1" max="1" width="21.42578125" style="2" customWidth="1"/>
    <col min="2" max="2" width="35.7109375" style="2" customWidth="1"/>
    <col min="3" max="13" width="14.28515625" style="2" customWidth="1"/>
    <col min="14" max="16384" width="11.42578125" style="2"/>
  </cols>
  <sheetData>
    <row r="1" spans="1:15" ht="22.5" customHeight="1" thickBot="1">
      <c r="A1" s="2169"/>
      <c r="B1" s="3862" t="s">
        <v>2482</v>
      </c>
      <c r="C1" s="3863"/>
      <c r="D1" s="3863"/>
      <c r="E1" s="3863"/>
      <c r="F1" s="3863"/>
      <c r="G1" s="3863"/>
      <c r="H1" s="3863"/>
      <c r="I1" s="3863"/>
      <c r="J1" s="3863"/>
      <c r="K1" s="3863"/>
      <c r="L1" s="3863"/>
      <c r="M1" s="3863"/>
    </row>
    <row r="2" spans="1:15" ht="45" customHeight="1">
      <c r="A2" s="3864" t="s">
        <v>0</v>
      </c>
      <c r="B2" s="2171" t="s">
        <v>1</v>
      </c>
      <c r="C2" s="3519" t="s">
        <v>609</v>
      </c>
      <c r="D2" s="3520"/>
      <c r="E2" s="3520"/>
      <c r="F2" s="3520"/>
      <c r="G2" s="3520"/>
      <c r="H2" s="3520"/>
      <c r="I2" s="3520"/>
      <c r="J2" s="3520"/>
      <c r="K2" s="3520"/>
      <c r="L2" s="3520"/>
      <c r="M2" s="3521"/>
    </row>
    <row r="3" spans="1:15" ht="31.5">
      <c r="A3" s="3865"/>
      <c r="B3" s="830" t="s">
        <v>3</v>
      </c>
      <c r="C3" s="3114" t="s">
        <v>610</v>
      </c>
      <c r="D3" s="3115"/>
      <c r="E3" s="3115"/>
      <c r="F3" s="3115"/>
      <c r="G3" s="3115"/>
      <c r="H3" s="3115"/>
      <c r="I3" s="3115"/>
      <c r="J3" s="3115"/>
      <c r="K3" s="3115"/>
      <c r="L3" s="3115"/>
      <c r="M3" s="3116"/>
    </row>
    <row r="4" spans="1:15" s="714" customFormat="1" ht="22.5" customHeight="1">
      <c r="A4" s="3865"/>
      <c r="B4" s="717" t="s">
        <v>131</v>
      </c>
      <c r="C4" s="2172" t="s">
        <v>75</v>
      </c>
      <c r="D4" s="719"/>
      <c r="E4" s="720"/>
      <c r="F4" s="2843" t="s">
        <v>1668</v>
      </c>
      <c r="G4" s="2888"/>
      <c r="H4" s="721"/>
      <c r="I4" s="1850"/>
      <c r="J4" s="1850"/>
      <c r="K4" s="1850"/>
      <c r="L4" s="1850"/>
      <c r="M4" s="1851"/>
      <c r="O4" s="1864"/>
    </row>
    <row r="5" spans="1:15" ht="22.5" customHeight="1">
      <c r="A5" s="3865"/>
      <c r="B5" s="831" t="s">
        <v>7</v>
      </c>
      <c r="C5" s="39" t="s">
        <v>195</v>
      </c>
      <c r="D5" s="23"/>
      <c r="E5" s="23"/>
      <c r="F5" s="23"/>
      <c r="G5" s="23"/>
      <c r="H5" s="23"/>
      <c r="I5" s="23"/>
      <c r="J5" s="23"/>
      <c r="K5" s="23"/>
      <c r="L5" s="23"/>
      <c r="M5" s="1632"/>
    </row>
    <row r="6" spans="1:15" ht="22.5" customHeight="1">
      <c r="A6" s="3865"/>
      <c r="B6" s="831" t="s">
        <v>9</v>
      </c>
      <c r="C6" s="39" t="s">
        <v>195</v>
      </c>
      <c r="D6" s="23"/>
      <c r="E6" s="23"/>
      <c r="F6" s="23"/>
      <c r="G6" s="23"/>
      <c r="H6" s="23"/>
      <c r="I6" s="23"/>
      <c r="J6" s="23"/>
      <c r="K6" s="23"/>
      <c r="L6" s="23"/>
      <c r="M6" s="1632"/>
    </row>
    <row r="7" spans="1:15" ht="22.5" customHeight="1">
      <c r="A7" s="3865"/>
      <c r="B7" s="831" t="s">
        <v>11</v>
      </c>
      <c r="C7" s="3243" t="s">
        <v>105</v>
      </c>
      <c r="D7" s="3244"/>
      <c r="E7" s="1022"/>
      <c r="F7" s="1022"/>
      <c r="G7" s="1625"/>
      <c r="H7" s="1626" t="s">
        <v>12</v>
      </c>
      <c r="I7" s="3245" t="s">
        <v>107</v>
      </c>
      <c r="J7" s="3244"/>
      <c r="K7" s="3244"/>
      <c r="L7" s="3244"/>
      <c r="M7" s="3246"/>
    </row>
    <row r="8" spans="1:15" ht="15.75" customHeight="1">
      <c r="A8" s="3865"/>
      <c r="B8" s="3308" t="s">
        <v>13</v>
      </c>
      <c r="C8" s="53"/>
      <c r="E8" s="141"/>
      <c r="F8" s="141"/>
      <c r="G8" s="141"/>
      <c r="H8" s="141"/>
      <c r="M8" s="14"/>
    </row>
    <row r="9" spans="1:15">
      <c r="A9" s="3865"/>
      <c r="B9" s="3247"/>
      <c r="C9" s="3251" t="s">
        <v>135</v>
      </c>
      <c r="D9" s="3249"/>
      <c r="E9" s="834"/>
      <c r="F9" s="3249" t="s">
        <v>612</v>
      </c>
      <c r="G9" s="3249"/>
      <c r="H9" s="834"/>
      <c r="I9" s="3249"/>
      <c r="J9" s="3249"/>
      <c r="M9" s="14"/>
    </row>
    <row r="10" spans="1:15">
      <c r="A10" s="3865"/>
      <c r="B10" s="3248"/>
      <c r="C10" s="3866" t="s">
        <v>17</v>
      </c>
      <c r="D10" s="3867"/>
      <c r="E10" s="834"/>
      <c r="F10" s="3867" t="s">
        <v>17</v>
      </c>
      <c r="G10" s="3867"/>
      <c r="H10" s="834"/>
      <c r="I10" s="3867" t="s">
        <v>17</v>
      </c>
      <c r="J10" s="3867"/>
      <c r="M10" s="14"/>
    </row>
    <row r="11" spans="1:15" ht="45" customHeight="1">
      <c r="A11" s="3865"/>
      <c r="B11" s="831" t="s">
        <v>136</v>
      </c>
      <c r="C11" s="3868" t="s">
        <v>613</v>
      </c>
      <c r="D11" s="3869"/>
      <c r="E11" s="3869"/>
      <c r="F11" s="3869"/>
      <c r="G11" s="3869"/>
      <c r="H11" s="3869"/>
      <c r="I11" s="3869"/>
      <c r="J11" s="3869"/>
      <c r="K11" s="3869"/>
      <c r="L11" s="3869"/>
      <c r="M11" s="3870"/>
    </row>
    <row r="12" spans="1:15" ht="45" customHeight="1">
      <c r="A12" s="3865"/>
      <c r="B12" s="831" t="s">
        <v>18</v>
      </c>
      <c r="C12" s="3871" t="s">
        <v>614</v>
      </c>
      <c r="D12" s="3872"/>
      <c r="E12" s="3872"/>
      <c r="F12" s="3872"/>
      <c r="G12" s="3872"/>
      <c r="H12" s="3872"/>
      <c r="I12" s="3872"/>
      <c r="J12" s="3872"/>
      <c r="K12" s="3872"/>
      <c r="L12" s="3872"/>
      <c r="M12" s="3873"/>
    </row>
    <row r="13" spans="1:15" ht="45" customHeight="1">
      <c r="A13" s="3865"/>
      <c r="B13" s="831" t="s">
        <v>19</v>
      </c>
      <c r="C13" s="3114" t="s">
        <v>615</v>
      </c>
      <c r="D13" s="3115"/>
      <c r="E13" s="3115"/>
      <c r="F13" s="3115"/>
      <c r="G13" s="3115"/>
      <c r="H13" s="3115"/>
      <c r="I13" s="3115"/>
      <c r="J13" s="3115"/>
      <c r="K13" s="3115"/>
      <c r="L13" s="3115"/>
      <c r="M13" s="3116"/>
    </row>
    <row r="14" spans="1:15" s="714" customFormat="1" ht="45" customHeight="1">
      <c r="A14" s="3865"/>
      <c r="B14" s="745" t="s">
        <v>140</v>
      </c>
      <c r="C14" s="2926" t="s">
        <v>219</v>
      </c>
      <c r="D14" s="2926"/>
      <c r="E14" s="742" t="s">
        <v>142</v>
      </c>
      <c r="F14" s="3019" t="s">
        <v>220</v>
      </c>
      <c r="G14" s="2862"/>
      <c r="H14" s="2862"/>
      <c r="I14" s="2862"/>
      <c r="J14" s="2862"/>
      <c r="K14" s="2862"/>
      <c r="L14" s="2862"/>
      <c r="M14" s="2863"/>
      <c r="O14" s="1864"/>
    </row>
    <row r="15" spans="1:15" ht="22.5" customHeight="1">
      <c r="A15" s="3874" t="s">
        <v>22</v>
      </c>
      <c r="B15" s="830" t="s">
        <v>144</v>
      </c>
      <c r="C15" s="3238" t="s">
        <v>582</v>
      </c>
      <c r="D15" s="3239"/>
      <c r="E15" s="3239"/>
      <c r="F15" s="3239"/>
      <c r="G15" s="3239"/>
      <c r="H15" s="3239"/>
      <c r="I15" s="3239"/>
      <c r="J15" s="3239"/>
      <c r="K15" s="3239"/>
      <c r="L15" s="3239"/>
      <c r="M15" s="3240"/>
    </row>
    <row r="16" spans="1:15" ht="45" customHeight="1">
      <c r="A16" s="3875"/>
      <c r="B16" s="831" t="s">
        <v>110</v>
      </c>
      <c r="C16" s="3114" t="s">
        <v>1836</v>
      </c>
      <c r="D16" s="3115"/>
      <c r="E16" s="3115"/>
      <c r="F16" s="3115"/>
      <c r="G16" s="3115"/>
      <c r="H16" s="3115"/>
      <c r="I16" s="3115"/>
      <c r="J16" s="3115"/>
      <c r="K16" s="3115"/>
      <c r="L16" s="3115"/>
      <c r="M16" s="3116"/>
    </row>
    <row r="17" spans="1:13" ht="9" customHeight="1">
      <c r="A17" s="3875"/>
      <c r="B17" s="3308" t="s">
        <v>26</v>
      </c>
      <c r="C17" s="53"/>
      <c r="D17" s="552"/>
      <c r="E17" s="552"/>
      <c r="F17" s="552"/>
      <c r="G17" s="552"/>
      <c r="H17" s="552"/>
      <c r="I17" s="552"/>
      <c r="J17" s="552"/>
      <c r="K17" s="552"/>
      <c r="L17" s="552"/>
      <c r="M17" s="553"/>
    </row>
    <row r="18" spans="1:13" ht="9" customHeight="1">
      <c r="A18" s="3875"/>
      <c r="B18" s="3247"/>
      <c r="C18" s="53"/>
      <c r="D18" s="554"/>
      <c r="E18" s="552"/>
      <c r="F18" s="554"/>
      <c r="G18" s="552"/>
      <c r="H18" s="554"/>
      <c r="I18" s="552"/>
      <c r="J18" s="554"/>
      <c r="K18" s="552"/>
      <c r="L18" s="552"/>
      <c r="M18" s="553"/>
    </row>
    <row r="19" spans="1:13">
      <c r="A19" s="3875"/>
      <c r="B19" s="3247"/>
      <c r="C19" s="26" t="s">
        <v>27</v>
      </c>
      <c r="D19" s="27"/>
      <c r="E19" s="28" t="s">
        <v>28</v>
      </c>
      <c r="F19" s="27"/>
      <c r="G19" s="28" t="s">
        <v>29</v>
      </c>
      <c r="H19" s="27"/>
      <c r="I19" s="28" t="s">
        <v>30</v>
      </c>
      <c r="J19" s="27"/>
      <c r="K19" s="760"/>
      <c r="L19" s="755"/>
      <c r="M19" s="25"/>
    </row>
    <row r="20" spans="1:13">
      <c r="A20" s="3875"/>
      <c r="B20" s="3247"/>
      <c r="C20" s="26" t="s">
        <v>32</v>
      </c>
      <c r="D20" s="31"/>
      <c r="E20" s="28" t="s">
        <v>33</v>
      </c>
      <c r="F20" s="32"/>
      <c r="G20" s="28" t="s">
        <v>34</v>
      </c>
      <c r="H20" s="32"/>
      <c r="I20" s="755"/>
      <c r="J20" s="760"/>
      <c r="K20" s="760"/>
      <c r="L20" s="755"/>
      <c r="M20" s="25"/>
    </row>
    <row r="21" spans="1:13">
      <c r="A21" s="3875"/>
      <c r="B21" s="3247"/>
      <c r="C21" s="753" t="s">
        <v>147</v>
      </c>
      <c r="D21" s="758"/>
      <c r="E21" s="755" t="s">
        <v>148</v>
      </c>
      <c r="F21" s="1867"/>
      <c r="G21" s="755"/>
      <c r="H21" s="760"/>
      <c r="I21" s="755"/>
      <c r="J21" s="760"/>
      <c r="K21" s="755"/>
      <c r="L21" s="760"/>
      <c r="M21" s="25"/>
    </row>
    <row r="22" spans="1:13">
      <c r="A22" s="3875"/>
      <c r="B22" s="3247"/>
      <c r="C22" s="26" t="s">
        <v>38</v>
      </c>
      <c r="D22" s="32"/>
      <c r="E22" s="28" t="s">
        <v>39</v>
      </c>
      <c r="F22" s="2178" t="s">
        <v>35</v>
      </c>
      <c r="G22" s="71"/>
      <c r="H22" s="71"/>
      <c r="I22" s="71"/>
      <c r="J22" s="71"/>
      <c r="K22" s="71"/>
      <c r="L22" s="1866"/>
      <c r="M22" s="34"/>
    </row>
    <row r="23" spans="1:13">
      <c r="A23" s="3875"/>
      <c r="B23" s="3248"/>
      <c r="C23" s="557"/>
      <c r="D23" s="554"/>
      <c r="E23" s="554"/>
      <c r="F23" s="554"/>
      <c r="G23" s="554"/>
      <c r="H23" s="554"/>
      <c r="I23" s="554"/>
      <c r="J23" s="554"/>
      <c r="K23" s="554"/>
      <c r="L23" s="554"/>
      <c r="M23" s="558"/>
    </row>
    <row r="24" spans="1:13">
      <c r="A24" s="3875"/>
      <c r="B24" s="3308" t="s">
        <v>40</v>
      </c>
      <c r="C24" s="555"/>
      <c r="D24" s="552"/>
      <c r="E24" s="552"/>
      <c r="F24" s="552"/>
      <c r="G24" s="552"/>
      <c r="H24" s="552"/>
      <c r="I24" s="552"/>
      <c r="J24" s="552"/>
      <c r="K24" s="552"/>
      <c r="M24" s="14"/>
    </row>
    <row r="25" spans="1:13">
      <c r="A25" s="3875"/>
      <c r="B25" s="3247"/>
      <c r="C25" s="2173" t="s">
        <v>41</v>
      </c>
      <c r="D25" s="2174"/>
      <c r="E25" s="2175"/>
      <c r="F25" s="2175" t="s">
        <v>42</v>
      </c>
      <c r="G25" s="2174"/>
      <c r="H25" s="2175"/>
      <c r="I25" s="2175" t="s">
        <v>43</v>
      </c>
      <c r="J25" s="2120" t="s">
        <v>36</v>
      </c>
      <c r="K25" s="552"/>
      <c r="M25" s="14"/>
    </row>
    <row r="26" spans="1:13">
      <c r="A26" s="3875"/>
      <c r="B26" s="3247"/>
      <c r="C26" s="2173" t="s">
        <v>44</v>
      </c>
      <c r="D26" s="2176"/>
      <c r="E26" s="38"/>
      <c r="F26" s="2175" t="s">
        <v>45</v>
      </c>
      <c r="G26" s="2177"/>
      <c r="H26" s="38"/>
      <c r="I26" s="38"/>
      <c r="J26" s="38"/>
      <c r="M26" s="14"/>
    </row>
    <row r="27" spans="1:13">
      <c r="A27" s="3875"/>
      <c r="B27" s="3248"/>
      <c r="C27" s="557"/>
      <c r="D27" s="554"/>
      <c r="E27" s="554"/>
      <c r="F27" s="554"/>
      <c r="G27" s="554"/>
      <c r="H27" s="554"/>
      <c r="I27" s="554"/>
      <c r="J27" s="554"/>
      <c r="K27" s="554"/>
      <c r="L27" s="115"/>
      <c r="M27" s="143"/>
    </row>
    <row r="28" spans="1:13">
      <c r="A28" s="3875"/>
      <c r="B28" s="3040" t="s">
        <v>46</v>
      </c>
      <c r="C28" s="555"/>
      <c r="D28" s="552"/>
      <c r="E28" s="552"/>
      <c r="F28" s="552"/>
      <c r="G28" s="552"/>
      <c r="H28" s="552"/>
      <c r="I28" s="552"/>
      <c r="J28" s="552"/>
      <c r="K28" s="552"/>
      <c r="L28" s="552"/>
      <c r="M28" s="553"/>
    </row>
    <row r="29" spans="1:13" s="1022" customFormat="1" ht="45" customHeight="1">
      <c r="A29" s="3875"/>
      <c r="B29" s="3041"/>
      <c r="C29" s="43" t="s">
        <v>47</v>
      </c>
      <c r="D29" s="300" t="s">
        <v>112</v>
      </c>
      <c r="E29" s="24"/>
      <c r="F29" s="44" t="s">
        <v>48</v>
      </c>
      <c r="G29" s="31" t="s">
        <v>112</v>
      </c>
      <c r="H29" s="24"/>
      <c r="I29" s="44" t="s">
        <v>50</v>
      </c>
      <c r="J29" s="3258" t="s">
        <v>112</v>
      </c>
      <c r="K29" s="3259"/>
      <c r="L29" s="3260"/>
      <c r="M29" s="25"/>
    </row>
    <row r="30" spans="1:13">
      <c r="A30" s="3875"/>
      <c r="B30" s="3042"/>
      <c r="C30" s="557"/>
      <c r="D30" s="554"/>
      <c r="E30" s="554"/>
      <c r="F30" s="554"/>
      <c r="G30" s="554"/>
      <c r="H30" s="554"/>
      <c r="I30" s="554"/>
      <c r="J30" s="554"/>
      <c r="K30" s="554"/>
      <c r="L30" s="554"/>
      <c r="M30" s="558"/>
    </row>
    <row r="31" spans="1:13">
      <c r="A31" s="3875"/>
      <c r="B31" s="3308" t="s">
        <v>53</v>
      </c>
      <c r="C31" s="562"/>
      <c r="D31" s="541"/>
      <c r="E31" s="541"/>
      <c r="F31" s="541"/>
      <c r="G31" s="541"/>
      <c r="H31" s="541"/>
      <c r="I31" s="541"/>
      <c r="J31" s="541"/>
      <c r="K31" s="541"/>
      <c r="M31" s="14"/>
    </row>
    <row r="32" spans="1:13">
      <c r="A32" s="3875"/>
      <c r="B32" s="3247"/>
      <c r="C32" s="2173" t="s">
        <v>54</v>
      </c>
      <c r="D32" s="2009">
        <v>2023</v>
      </c>
      <c r="E32" s="541"/>
      <c r="F32" s="2175" t="s">
        <v>55</v>
      </c>
      <c r="G32" s="2009">
        <v>2028</v>
      </c>
      <c r="H32" s="541"/>
      <c r="J32" s="541"/>
      <c r="K32" s="541"/>
      <c r="M32" s="14"/>
    </row>
    <row r="33" spans="1:13">
      <c r="A33" s="3875"/>
      <c r="B33" s="3248"/>
      <c r="C33" s="557"/>
      <c r="D33" s="554"/>
      <c r="E33" s="565"/>
      <c r="F33" s="554"/>
      <c r="G33" s="565"/>
      <c r="H33" s="565"/>
      <c r="I33" s="115"/>
      <c r="J33" s="565"/>
      <c r="K33" s="565"/>
      <c r="L33" s="115"/>
      <c r="M33" s="143"/>
    </row>
    <row r="34" spans="1:13">
      <c r="A34" s="3875"/>
      <c r="B34" s="3877" t="s">
        <v>56</v>
      </c>
      <c r="C34" s="555"/>
      <c r="D34" s="552"/>
      <c r="E34" s="552"/>
      <c r="F34" s="552"/>
      <c r="G34" s="552"/>
      <c r="H34" s="552"/>
      <c r="I34" s="552"/>
      <c r="J34" s="552"/>
      <c r="K34" s="552"/>
      <c r="L34" s="552"/>
      <c r="M34" s="553"/>
    </row>
    <row r="35" spans="1:13">
      <c r="A35" s="3875"/>
      <c r="B35" s="3877"/>
      <c r="C35" s="555"/>
      <c r="D35" s="1983">
        <v>2018</v>
      </c>
      <c r="E35" s="1983"/>
      <c r="F35" s="1983">
        <v>2019</v>
      </c>
      <c r="G35" s="62"/>
      <c r="H35" s="1000">
        <v>2020</v>
      </c>
      <c r="I35" s="1000"/>
      <c r="J35" s="1000">
        <v>2021</v>
      </c>
      <c r="K35" s="62"/>
      <c r="L35" s="1983">
        <v>2022</v>
      </c>
      <c r="M35" s="63"/>
    </row>
    <row r="36" spans="1:13">
      <c r="A36" s="3875"/>
      <c r="B36" s="3877"/>
      <c r="C36" s="555"/>
      <c r="D36" s="839"/>
      <c r="E36" s="578"/>
      <c r="F36" s="840"/>
      <c r="G36" s="578"/>
      <c r="H36" s="840"/>
      <c r="I36" s="578"/>
      <c r="J36" s="840"/>
      <c r="K36" s="578"/>
      <c r="L36" s="840"/>
      <c r="M36" s="842"/>
    </row>
    <row r="37" spans="1:13">
      <c r="A37" s="3875"/>
      <c r="B37" s="3877"/>
      <c r="C37" s="555"/>
      <c r="D37" s="62">
        <v>2023</v>
      </c>
      <c r="E37" s="62"/>
      <c r="F37" s="62">
        <v>2024</v>
      </c>
      <c r="G37" s="62"/>
      <c r="H37" s="1000">
        <v>2025</v>
      </c>
      <c r="I37" s="1000"/>
      <c r="J37" s="1000">
        <v>2026</v>
      </c>
      <c r="K37" s="62"/>
      <c r="L37" s="62">
        <v>2027</v>
      </c>
      <c r="M37" s="25"/>
    </row>
    <row r="38" spans="1:13">
      <c r="A38" s="3875"/>
      <c r="B38" s="3877"/>
      <c r="C38" s="555"/>
      <c r="D38" s="843">
        <v>1</v>
      </c>
      <c r="E38" s="578"/>
      <c r="F38" s="844">
        <v>1</v>
      </c>
      <c r="G38" s="578"/>
      <c r="H38" s="844">
        <v>1</v>
      </c>
      <c r="I38" s="578"/>
      <c r="J38" s="844">
        <v>1</v>
      </c>
      <c r="K38" s="578"/>
      <c r="L38" s="844">
        <v>1</v>
      </c>
      <c r="M38" s="842"/>
    </row>
    <row r="39" spans="1:13">
      <c r="A39" s="3875"/>
      <c r="B39" s="3877"/>
      <c r="C39" s="555"/>
      <c r="D39" s="228">
        <v>2028</v>
      </c>
      <c r="E39" s="231"/>
      <c r="F39" s="1870" t="s">
        <v>68</v>
      </c>
      <c r="G39" s="1870"/>
      <c r="H39" s="1871" t="s">
        <v>69</v>
      </c>
      <c r="I39" s="1871"/>
      <c r="J39" s="1871" t="s">
        <v>70</v>
      </c>
      <c r="K39" s="1870"/>
      <c r="L39" s="1870" t="s">
        <v>71</v>
      </c>
      <c r="M39" s="1898"/>
    </row>
    <row r="40" spans="1:13">
      <c r="A40" s="3875"/>
      <c r="B40" s="3877"/>
      <c r="C40" s="555"/>
      <c r="D40" s="843">
        <v>1</v>
      </c>
      <c r="E40" s="578"/>
      <c r="F40" s="840"/>
      <c r="G40" s="578"/>
      <c r="H40" s="840"/>
      <c r="I40" s="578"/>
      <c r="J40" s="840"/>
      <c r="K40" s="578"/>
      <c r="L40" s="840"/>
      <c r="M40" s="842"/>
    </row>
    <row r="41" spans="1:13">
      <c r="A41" s="3875"/>
      <c r="B41" s="3877"/>
      <c r="C41" s="555"/>
      <c r="D41" s="1870" t="s">
        <v>71</v>
      </c>
      <c r="E41" s="237"/>
      <c r="F41" s="1996" t="s">
        <v>72</v>
      </c>
      <c r="G41" s="237"/>
      <c r="H41" s="1997"/>
      <c r="I41" s="1998"/>
      <c r="J41" s="1997"/>
      <c r="K41" s="1998"/>
      <c r="L41" s="1997"/>
      <c r="M41" s="1999"/>
    </row>
    <row r="42" spans="1:13" ht="15.95" customHeight="1">
      <c r="A42" s="3875"/>
      <c r="B42" s="3877"/>
      <c r="C42" s="555"/>
      <c r="D42" s="234"/>
      <c r="E42" s="233"/>
      <c r="F42" s="3465">
        <v>1</v>
      </c>
      <c r="G42" s="3466"/>
      <c r="H42" s="3094"/>
      <c r="I42" s="3095"/>
      <c r="J42" s="2003"/>
      <c r="K42" s="231"/>
      <c r="L42" s="2003"/>
      <c r="M42" s="2004"/>
    </row>
    <row r="43" spans="1:13">
      <c r="A43" s="3875"/>
      <c r="B43" s="3878"/>
      <c r="C43" s="557"/>
      <c r="D43" s="554"/>
      <c r="E43" s="554"/>
      <c r="F43" s="554"/>
      <c r="G43" s="554"/>
      <c r="H43" s="554"/>
      <c r="I43" s="554"/>
      <c r="J43" s="554"/>
      <c r="K43" s="554"/>
      <c r="L43" s="554"/>
      <c r="M43" s="558"/>
    </row>
    <row r="44" spans="1:13">
      <c r="A44" s="3875"/>
      <c r="B44" s="3308" t="s">
        <v>73</v>
      </c>
      <c r="C44" s="555"/>
      <c r="D44" s="552"/>
      <c r="E44" s="552"/>
      <c r="F44" s="552"/>
      <c r="G44" s="552"/>
      <c r="H44" s="552"/>
      <c r="I44" s="552"/>
      <c r="J44" s="552"/>
      <c r="K44" s="552"/>
      <c r="M44" s="14"/>
    </row>
    <row r="45" spans="1:13" s="714" customFormat="1">
      <c r="A45" s="3875"/>
      <c r="B45" s="3247"/>
      <c r="C45" s="811"/>
      <c r="D45" s="812" t="s">
        <v>158</v>
      </c>
      <c r="E45" s="813" t="s">
        <v>75</v>
      </c>
      <c r="F45" s="2874" t="s">
        <v>76</v>
      </c>
      <c r="G45" s="3853"/>
      <c r="H45" s="3854"/>
      <c r="I45" s="3854"/>
      <c r="J45" s="3855"/>
      <c r="K45" s="755" t="s">
        <v>159</v>
      </c>
      <c r="L45" s="2867"/>
      <c r="M45" s="2868"/>
    </row>
    <row r="46" spans="1:13" s="714" customFormat="1">
      <c r="A46" s="3875"/>
      <c r="B46" s="3247"/>
      <c r="C46" s="811"/>
      <c r="D46" s="816"/>
      <c r="E46" s="758" t="s">
        <v>36</v>
      </c>
      <c r="F46" s="2874"/>
      <c r="G46" s="3856"/>
      <c r="H46" s="3857"/>
      <c r="I46" s="3857"/>
      <c r="J46" s="3858"/>
      <c r="K46" s="732"/>
      <c r="L46" s="2869"/>
      <c r="M46" s="2870"/>
    </row>
    <row r="47" spans="1:13">
      <c r="A47" s="3875"/>
      <c r="B47" s="3248"/>
      <c r="C47" s="181"/>
      <c r="D47" s="115"/>
      <c r="E47" s="115"/>
      <c r="F47" s="115"/>
      <c r="G47" s="115"/>
      <c r="H47" s="115"/>
      <c r="I47" s="115"/>
      <c r="J47" s="115"/>
      <c r="K47" s="115"/>
      <c r="M47" s="14"/>
    </row>
    <row r="48" spans="1:13" ht="45" customHeight="1">
      <c r="A48" s="3875"/>
      <c r="B48" s="831" t="s">
        <v>78</v>
      </c>
      <c r="C48" s="3114" t="s">
        <v>618</v>
      </c>
      <c r="D48" s="3115"/>
      <c r="E48" s="3115"/>
      <c r="F48" s="3115"/>
      <c r="G48" s="3115"/>
      <c r="H48" s="3115"/>
      <c r="I48" s="3115"/>
      <c r="J48" s="3115"/>
      <c r="K48" s="3115"/>
      <c r="L48" s="3115"/>
      <c r="M48" s="3116"/>
    </row>
    <row r="49" spans="1:13" ht="22.5" customHeight="1">
      <c r="A49" s="3875"/>
      <c r="B49" s="831" t="s">
        <v>79</v>
      </c>
      <c r="C49" s="3114" t="s">
        <v>619</v>
      </c>
      <c r="D49" s="3115"/>
      <c r="E49" s="3115"/>
      <c r="F49" s="3115"/>
      <c r="G49" s="3115"/>
      <c r="H49" s="3115"/>
      <c r="I49" s="3115"/>
      <c r="J49" s="3115"/>
      <c r="K49" s="3115"/>
      <c r="L49" s="3115"/>
      <c r="M49" s="3116"/>
    </row>
    <row r="50" spans="1:13" ht="22.5" customHeight="1">
      <c r="A50" s="3875"/>
      <c r="B50" s="831" t="s">
        <v>80</v>
      </c>
      <c r="C50" s="851">
        <v>30</v>
      </c>
      <c r="D50" s="554"/>
      <c r="E50" s="554"/>
      <c r="F50" s="554"/>
      <c r="G50" s="554"/>
      <c r="H50" s="554"/>
      <c r="I50" s="554"/>
      <c r="J50" s="554"/>
      <c r="K50" s="554"/>
      <c r="L50" s="554"/>
      <c r="M50" s="558"/>
    </row>
    <row r="51" spans="1:13" ht="22.5" customHeight="1">
      <c r="A51" s="3876"/>
      <c r="B51" s="831" t="s">
        <v>81</v>
      </c>
      <c r="C51" s="557"/>
      <c r="D51" s="554"/>
      <c r="E51" s="554"/>
      <c r="F51" s="554"/>
      <c r="G51" s="554"/>
      <c r="H51" s="554"/>
      <c r="I51" s="554"/>
      <c r="J51" s="554"/>
      <c r="K51" s="554"/>
      <c r="L51" s="554"/>
      <c r="M51" s="558"/>
    </row>
    <row r="52" spans="1:13" ht="22.5" customHeight="1">
      <c r="A52" s="3864" t="s">
        <v>82</v>
      </c>
      <c r="B52" s="39" t="s">
        <v>83</v>
      </c>
      <c r="C52" s="3238" t="s">
        <v>326</v>
      </c>
      <c r="D52" s="3239"/>
      <c r="E52" s="3239"/>
      <c r="F52" s="3239"/>
      <c r="G52" s="3239"/>
      <c r="H52" s="3239"/>
      <c r="I52" s="3239"/>
      <c r="J52" s="3239"/>
      <c r="K52" s="3239"/>
      <c r="L52" s="3239"/>
      <c r="M52" s="3240"/>
    </row>
    <row r="53" spans="1:13" ht="22.5" customHeight="1">
      <c r="A53" s="3865"/>
      <c r="B53" s="39" t="s">
        <v>85</v>
      </c>
      <c r="C53" s="3238" t="s">
        <v>327</v>
      </c>
      <c r="D53" s="3239"/>
      <c r="E53" s="3239"/>
      <c r="F53" s="3239"/>
      <c r="G53" s="3239"/>
      <c r="H53" s="3239"/>
      <c r="I53" s="3239"/>
      <c r="J53" s="3239"/>
      <c r="K53" s="3239"/>
      <c r="L53" s="3239"/>
      <c r="M53" s="3240"/>
    </row>
    <row r="54" spans="1:13" ht="22.5" customHeight="1">
      <c r="A54" s="3865"/>
      <c r="B54" s="39" t="s">
        <v>87</v>
      </c>
      <c r="C54" s="3238" t="s">
        <v>88</v>
      </c>
      <c r="D54" s="3239"/>
      <c r="E54" s="3239"/>
      <c r="F54" s="3239"/>
      <c r="G54" s="3239"/>
      <c r="H54" s="3239"/>
      <c r="I54" s="3239"/>
      <c r="J54" s="3239"/>
      <c r="K54" s="3239"/>
      <c r="L54" s="3239"/>
      <c r="M54" s="3240"/>
    </row>
    <row r="55" spans="1:13" ht="22.5" customHeight="1">
      <c r="A55" s="3865"/>
      <c r="B55" s="39" t="s">
        <v>89</v>
      </c>
      <c r="C55" s="3238" t="s">
        <v>620</v>
      </c>
      <c r="D55" s="3239"/>
      <c r="E55" s="3239"/>
      <c r="F55" s="3239"/>
      <c r="G55" s="3239"/>
      <c r="H55" s="3239"/>
      <c r="I55" s="3239"/>
      <c r="J55" s="3239"/>
      <c r="K55" s="3239"/>
      <c r="L55" s="3239"/>
      <c r="M55" s="3240"/>
    </row>
    <row r="56" spans="1:13" ht="22.5" customHeight="1">
      <c r="A56" s="3865"/>
      <c r="B56" s="39" t="s">
        <v>91</v>
      </c>
      <c r="C56" s="3238" t="s">
        <v>328</v>
      </c>
      <c r="D56" s="3239"/>
      <c r="E56" s="3239"/>
      <c r="F56" s="3239"/>
      <c r="G56" s="3239"/>
      <c r="H56" s="3239"/>
      <c r="I56" s="3239"/>
      <c r="J56" s="3239"/>
      <c r="K56" s="3239"/>
      <c r="L56" s="3239"/>
      <c r="M56" s="3240"/>
    </row>
    <row r="57" spans="1:13" ht="22.5" customHeight="1">
      <c r="A57" s="3883"/>
      <c r="B57" s="39" t="s">
        <v>93</v>
      </c>
      <c r="C57" s="3238" t="s">
        <v>621</v>
      </c>
      <c r="D57" s="3239"/>
      <c r="E57" s="3239"/>
      <c r="F57" s="3239"/>
      <c r="G57" s="3239"/>
      <c r="H57" s="3239"/>
      <c r="I57" s="3239"/>
      <c r="J57" s="3239"/>
      <c r="K57" s="3239"/>
      <c r="L57" s="3239"/>
      <c r="M57" s="3240"/>
    </row>
    <row r="58" spans="1:13" ht="22.5" customHeight="1">
      <c r="A58" s="3864" t="s">
        <v>95</v>
      </c>
      <c r="B58" s="845" t="s">
        <v>96</v>
      </c>
      <c r="C58" s="3238" t="s">
        <v>97</v>
      </c>
      <c r="D58" s="3239"/>
      <c r="E58" s="3239"/>
      <c r="F58" s="3239"/>
      <c r="G58" s="3239"/>
      <c r="H58" s="3239"/>
      <c r="I58" s="3239"/>
      <c r="J58" s="3239"/>
      <c r="K58" s="3239"/>
      <c r="L58" s="3239"/>
      <c r="M58" s="3240"/>
    </row>
    <row r="59" spans="1:13" ht="22.5" customHeight="1">
      <c r="A59" s="3865"/>
      <c r="B59" s="845" t="s">
        <v>98</v>
      </c>
      <c r="C59" s="3114" t="s">
        <v>99</v>
      </c>
      <c r="D59" s="3115"/>
      <c r="E59" s="3115"/>
      <c r="F59" s="3115"/>
      <c r="G59" s="3115"/>
      <c r="H59" s="3115"/>
      <c r="I59" s="3115"/>
      <c r="J59" s="3115"/>
      <c r="K59" s="3115"/>
      <c r="L59" s="3115"/>
      <c r="M59" s="3116"/>
    </row>
    <row r="60" spans="1:13" ht="22.5" customHeight="1" thickBot="1">
      <c r="A60" s="3882"/>
      <c r="B60" s="846" t="s">
        <v>12</v>
      </c>
      <c r="C60" s="3114" t="s">
        <v>88</v>
      </c>
      <c r="D60" s="3115"/>
      <c r="E60" s="3115"/>
      <c r="F60" s="3115"/>
      <c r="G60" s="3115"/>
      <c r="H60" s="3115"/>
      <c r="I60" s="3115"/>
      <c r="J60" s="3115"/>
      <c r="K60" s="3115"/>
      <c r="L60" s="3115"/>
      <c r="M60" s="3116"/>
    </row>
    <row r="61" spans="1:13" ht="45" customHeight="1" thickBot="1">
      <c r="A61" s="2170" t="s">
        <v>100</v>
      </c>
      <c r="B61" s="847"/>
      <c r="C61" s="3879" t="s">
        <v>622</v>
      </c>
      <c r="D61" s="3880"/>
      <c r="E61" s="3880"/>
      <c r="F61" s="3880"/>
      <c r="G61" s="3880"/>
      <c r="H61" s="3880"/>
      <c r="I61" s="3880"/>
      <c r="J61" s="3880"/>
      <c r="K61" s="3880"/>
      <c r="L61" s="3880"/>
      <c r="M61" s="3881"/>
    </row>
    <row r="62" spans="1:13">
      <c r="B62" s="1022"/>
    </row>
  </sheetData>
  <mergeCells count="48">
    <mergeCell ref="C61:M61"/>
    <mergeCell ref="C56:M56"/>
    <mergeCell ref="C57:M57"/>
    <mergeCell ref="A58:A60"/>
    <mergeCell ref="C58:M58"/>
    <mergeCell ref="C59:M59"/>
    <mergeCell ref="C60:M60"/>
    <mergeCell ref="A52:A57"/>
    <mergeCell ref="C52:M52"/>
    <mergeCell ref="C53:M53"/>
    <mergeCell ref="C54:M54"/>
    <mergeCell ref="C55:M55"/>
    <mergeCell ref="A15:A51"/>
    <mergeCell ref="C15:M15"/>
    <mergeCell ref="C16:M16"/>
    <mergeCell ref="B17:B23"/>
    <mergeCell ref="B24:B27"/>
    <mergeCell ref="B31:B33"/>
    <mergeCell ref="B34:B43"/>
    <mergeCell ref="F42:G42"/>
    <mergeCell ref="H42:I42"/>
    <mergeCell ref="B44:B47"/>
    <mergeCell ref="F45:F46"/>
    <mergeCell ref="G45:J46"/>
    <mergeCell ref="L45:M46"/>
    <mergeCell ref="C48:M48"/>
    <mergeCell ref="C49:M49"/>
    <mergeCell ref="B1:M1"/>
    <mergeCell ref="A2:A14"/>
    <mergeCell ref="C2:M2"/>
    <mergeCell ref="C3:M3"/>
    <mergeCell ref="C7:D7"/>
    <mergeCell ref="I7:M7"/>
    <mergeCell ref="B8:B10"/>
    <mergeCell ref="C9:D9"/>
    <mergeCell ref="F9:G9"/>
    <mergeCell ref="I9:J9"/>
    <mergeCell ref="C10:D10"/>
    <mergeCell ref="F10:G10"/>
    <mergeCell ref="I10:J10"/>
    <mergeCell ref="C11:M11"/>
    <mergeCell ref="C12:M12"/>
    <mergeCell ref="C13:M13"/>
    <mergeCell ref="F4:G4"/>
    <mergeCell ref="C14:D14"/>
    <mergeCell ref="F14:M14"/>
    <mergeCell ref="B28:B30"/>
    <mergeCell ref="J29:L29"/>
  </mergeCells>
  <dataValidations count="4">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F00-000000000000}"/>
    <dataValidation allowBlank="1" showInputMessage="1" showErrorMessage="1" prompt="Seleccione de la lista desplegable" sqref="B4" xr:uid="{00000000-0002-0000-2F00-000001000000}"/>
    <dataValidation allowBlank="1" showInputMessage="1" showErrorMessage="1" prompt="Identifique la meta ODS a que le apunta el indicador de producto. Seleccione de la lista desplegable." sqref="E14" xr:uid="{00000000-0002-0000-2F00-000002000000}"/>
    <dataValidation allowBlank="1" showInputMessage="1" showErrorMessage="1" prompt="Identifique el ODS a que le apunta el indicador de producto. Seleccione de la lista desplegable._x000a_" sqref="B14" xr:uid="{00000000-0002-0000-2F00-000003000000}"/>
  </dataValidation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F00-000004000000}">
          <x14:formula1>
            <xm:f>Desplegables!$B$45:$B$46</xm:f>
          </x14:formula1>
          <xm:sqref>C4</xm:sqref>
        </x14:dataValidation>
        <x14:dataValidation type="list" allowBlank="1" showInputMessage="1" showErrorMessage="1" xr:uid="{00000000-0002-0000-2F00-000005000000}">
          <x14:formula1>
            <xm:f>Desplegables!$L$24:$L$39</xm:f>
          </x14:formula1>
          <xm:sqref>C14:D14</xm:sqref>
        </x14:dataValidation>
        <x14:dataValidation type="list" allowBlank="1" showInputMessage="1" showErrorMessage="1" xr:uid="{00000000-0002-0000-2F00-000006000000}">
          <x14:formula1>
            <xm:f>Desplegables!$B$50:$B$52</xm:f>
          </x14:formula1>
          <xm:sqref>G45:J46</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FFFF"/>
  </sheetPr>
  <dimension ref="A1:N67"/>
  <sheetViews>
    <sheetView showGridLines="0" workbookViewId="0">
      <selection activeCell="B2" sqref="B2"/>
    </sheetView>
  </sheetViews>
  <sheetFormatPr baseColWidth="10" defaultColWidth="11.42578125" defaultRowHeight="15"/>
  <cols>
    <col min="1" max="1" width="21.42578125" style="3" customWidth="1"/>
    <col min="2" max="2" width="35.7109375" style="3" customWidth="1"/>
    <col min="3" max="13" width="14.28515625" style="3" customWidth="1"/>
    <col min="14" max="16384" width="11.42578125" style="3"/>
  </cols>
  <sheetData>
    <row r="1" spans="1:14" ht="22.5" customHeight="1" thickBot="1">
      <c r="A1" s="1"/>
      <c r="B1" s="540" t="s">
        <v>2483</v>
      </c>
      <c r="C1" s="541"/>
      <c r="D1" s="542"/>
      <c r="E1" s="542"/>
      <c r="F1" s="542"/>
      <c r="G1" s="542"/>
      <c r="H1" s="542"/>
      <c r="I1" s="542"/>
      <c r="J1" s="542"/>
      <c r="K1" s="542"/>
      <c r="L1" s="542"/>
      <c r="M1" s="543"/>
    </row>
    <row r="2" spans="1:14" ht="15.75">
      <c r="A2" s="3632" t="s">
        <v>0</v>
      </c>
      <c r="B2" s="544" t="s">
        <v>1</v>
      </c>
      <c r="C2" s="3635" t="s">
        <v>624</v>
      </c>
      <c r="D2" s="3636"/>
      <c r="E2" s="3636"/>
      <c r="F2" s="3636"/>
      <c r="G2" s="3636"/>
      <c r="H2" s="3636"/>
      <c r="I2" s="3636"/>
      <c r="J2" s="3636"/>
      <c r="K2" s="3636"/>
      <c r="L2" s="3636"/>
      <c r="M2" s="3637"/>
    </row>
    <row r="3" spans="1:14" ht="31.5">
      <c r="A3" s="3633"/>
      <c r="B3" s="545" t="s">
        <v>3</v>
      </c>
      <c r="C3" s="3590" t="s">
        <v>208</v>
      </c>
      <c r="D3" s="3591"/>
      <c r="E3" s="3591"/>
      <c r="F3" s="3591"/>
      <c r="G3" s="3591"/>
      <c r="H3" s="3591"/>
      <c r="I3" s="554"/>
      <c r="J3" s="554"/>
      <c r="K3" s="554"/>
      <c r="L3" s="554"/>
      <c r="M3" s="558"/>
    </row>
    <row r="4" spans="1:14" ht="15.95" customHeight="1">
      <c r="A4" s="3633"/>
      <c r="B4" s="3593" t="s">
        <v>131</v>
      </c>
      <c r="C4" s="3603" t="s">
        <v>75</v>
      </c>
      <c r="D4" s="3605"/>
      <c r="E4" s="3599"/>
      <c r="F4" s="3662" t="s">
        <v>209</v>
      </c>
      <c r="G4" s="3609"/>
      <c r="H4" s="3610" t="s">
        <v>133</v>
      </c>
      <c r="I4" s="3605"/>
      <c r="J4" s="3606"/>
      <c r="K4" s="3606"/>
      <c r="L4" s="3606"/>
      <c r="M4" s="3612"/>
      <c r="N4" s="3441"/>
    </row>
    <row r="5" spans="1:14" ht="15.95" customHeight="1">
      <c r="A5" s="3633"/>
      <c r="B5" s="3594"/>
      <c r="C5" s="3604"/>
      <c r="D5" s="3607"/>
      <c r="E5" s="3600"/>
      <c r="F5" s="3663" t="s">
        <v>210</v>
      </c>
      <c r="G5" s="3589"/>
      <c r="H5" s="3611"/>
      <c r="I5" s="3607"/>
      <c r="J5" s="3608"/>
      <c r="K5" s="3608"/>
      <c r="L5" s="3608"/>
      <c r="M5" s="3613"/>
      <c r="N5" s="3441"/>
    </row>
    <row r="6" spans="1:14" ht="15.75">
      <c r="A6" s="3633"/>
      <c r="B6" s="547" t="s">
        <v>7</v>
      </c>
      <c r="C6" s="3590" t="s">
        <v>145</v>
      </c>
      <c r="D6" s="3591"/>
      <c r="E6" s="3591"/>
      <c r="F6" s="3591"/>
      <c r="G6" s="3591"/>
      <c r="H6" s="3591"/>
      <c r="I6" s="554"/>
      <c r="J6" s="554"/>
      <c r="K6" s="554"/>
      <c r="L6" s="554"/>
      <c r="M6" s="558"/>
    </row>
    <row r="7" spans="1:14" ht="15.75">
      <c r="A7" s="3633"/>
      <c r="B7" s="547" t="s">
        <v>9</v>
      </c>
      <c r="C7" s="3590" t="s">
        <v>145</v>
      </c>
      <c r="D7" s="3591"/>
      <c r="E7" s="3591"/>
      <c r="F7" s="3591"/>
      <c r="G7" s="3591"/>
      <c r="H7" s="3591"/>
      <c r="I7" s="554"/>
      <c r="J7" s="554"/>
      <c r="K7" s="554"/>
      <c r="L7" s="554"/>
      <c r="M7" s="558"/>
    </row>
    <row r="8" spans="1:14" ht="15.75">
      <c r="A8" s="3633"/>
      <c r="B8" s="547" t="s">
        <v>11</v>
      </c>
      <c r="C8" s="3884" t="s">
        <v>185</v>
      </c>
      <c r="D8" s="3623"/>
      <c r="E8" s="2"/>
      <c r="F8" s="2"/>
      <c r="G8" s="832"/>
      <c r="H8" s="833" t="s">
        <v>12</v>
      </c>
      <c r="I8" s="3885" t="s">
        <v>186</v>
      </c>
      <c r="J8" s="3623"/>
      <c r="K8" s="3623"/>
      <c r="L8" s="3623"/>
      <c r="M8" s="3886"/>
    </row>
    <row r="9" spans="1:14" ht="63.95" customHeight="1">
      <c r="A9" s="3633"/>
      <c r="B9" s="3593" t="s">
        <v>13</v>
      </c>
      <c r="C9" s="53"/>
      <c r="D9" s="2"/>
      <c r="E9" s="141"/>
      <c r="F9" s="141"/>
      <c r="G9" s="141"/>
      <c r="H9" s="141"/>
      <c r="I9" s="2"/>
      <c r="J9" s="2"/>
      <c r="K9" s="2"/>
      <c r="L9" s="2"/>
      <c r="M9" s="14"/>
    </row>
    <row r="10" spans="1:14" ht="15.75">
      <c r="A10" s="3633"/>
      <c r="B10" s="3614"/>
      <c r="C10" s="3597"/>
      <c r="D10" s="3598"/>
      <c r="E10" s="2"/>
      <c r="F10" s="3598"/>
      <c r="G10" s="3598"/>
      <c r="H10" s="2"/>
      <c r="I10" s="3598"/>
      <c r="J10" s="3598"/>
      <c r="K10" s="2"/>
      <c r="L10" s="2"/>
      <c r="M10" s="14"/>
    </row>
    <row r="11" spans="1:14" ht="15.75">
      <c r="A11" s="3633"/>
      <c r="B11" s="3614"/>
      <c r="C11" s="3884" t="s">
        <v>17</v>
      </c>
      <c r="D11" s="3623"/>
      <c r="E11" s="115"/>
      <c r="F11" s="3623" t="s">
        <v>17</v>
      </c>
      <c r="G11" s="3623"/>
      <c r="H11" s="115"/>
      <c r="I11" s="3623" t="s">
        <v>17</v>
      </c>
      <c r="J11" s="3623"/>
      <c r="K11" s="115"/>
      <c r="L11" s="115"/>
      <c r="M11" s="143"/>
    </row>
    <row r="12" spans="1:14" ht="48" customHeight="1">
      <c r="A12" s="3633"/>
      <c r="B12" s="3614" t="s">
        <v>136</v>
      </c>
      <c r="C12" s="3615" t="s">
        <v>625</v>
      </c>
      <c r="D12" s="3606"/>
      <c r="E12" s="3606"/>
      <c r="F12" s="3606"/>
      <c r="G12" s="3606"/>
      <c r="H12" s="3606"/>
      <c r="I12" s="3606"/>
      <c r="J12" s="3606"/>
      <c r="K12" s="3606"/>
      <c r="L12" s="3606"/>
      <c r="M12" s="3612"/>
      <c r="N12" s="3441"/>
    </row>
    <row r="13" spans="1:14" ht="32.1" customHeight="1">
      <c r="A13" s="3633"/>
      <c r="B13" s="3594"/>
      <c r="C13" s="3622" t="s">
        <v>626</v>
      </c>
      <c r="D13" s="3608"/>
      <c r="E13" s="3608"/>
      <c r="F13" s="3608"/>
      <c r="G13" s="3608"/>
      <c r="H13" s="3608"/>
      <c r="I13" s="3608"/>
      <c r="J13" s="3608"/>
      <c r="K13" s="3608"/>
      <c r="L13" s="3608"/>
      <c r="M13" s="3613"/>
      <c r="N13" s="3441"/>
    </row>
    <row r="14" spans="1:14" ht="87" customHeight="1">
      <c r="A14" s="3633"/>
      <c r="B14" s="3593" t="s">
        <v>18</v>
      </c>
      <c r="C14" s="3615" t="s">
        <v>627</v>
      </c>
      <c r="D14" s="3606"/>
      <c r="E14" s="3606"/>
      <c r="F14" s="3606"/>
      <c r="G14" s="3606"/>
      <c r="H14" s="3606"/>
      <c r="I14" s="3606"/>
      <c r="J14" s="3606"/>
      <c r="K14" s="3606"/>
      <c r="L14" s="3606"/>
      <c r="M14" s="3612"/>
      <c r="N14" s="3441"/>
    </row>
    <row r="15" spans="1:14" ht="46.5" customHeight="1">
      <c r="A15" s="3633"/>
      <c r="B15" s="3614"/>
      <c r="C15" s="3619" t="s">
        <v>628</v>
      </c>
      <c r="D15" s="3620"/>
      <c r="E15" s="3620"/>
      <c r="F15" s="3620"/>
      <c r="G15" s="3620"/>
      <c r="H15" s="3620"/>
      <c r="I15" s="3620"/>
      <c r="J15" s="3620"/>
      <c r="K15" s="3620"/>
      <c r="L15" s="3620"/>
      <c r="M15" s="3621"/>
      <c r="N15" s="3441"/>
    </row>
    <row r="16" spans="1:14" ht="51" customHeight="1">
      <c r="A16" s="3633"/>
      <c r="B16" s="3594"/>
      <c r="C16" s="3622" t="s">
        <v>629</v>
      </c>
      <c r="D16" s="3608"/>
      <c r="E16" s="3608"/>
      <c r="F16" s="3608"/>
      <c r="G16" s="3608"/>
      <c r="H16" s="3608"/>
      <c r="I16" s="3608"/>
      <c r="J16" s="3608"/>
      <c r="K16" s="3608"/>
      <c r="L16" s="3608"/>
      <c r="M16" s="3613"/>
      <c r="N16" s="3441"/>
    </row>
    <row r="17" spans="1:14" ht="47.25">
      <c r="A17" s="3633"/>
      <c r="B17" s="547" t="s">
        <v>19</v>
      </c>
      <c r="C17" s="3590" t="s">
        <v>108</v>
      </c>
      <c r="D17" s="3591"/>
      <c r="E17" s="3591"/>
      <c r="F17" s="3591"/>
      <c r="G17" s="3591"/>
      <c r="H17" s="3591"/>
      <c r="I17" s="3591"/>
      <c r="J17" s="3591"/>
      <c r="K17" s="3591"/>
      <c r="L17" s="3591"/>
      <c r="M17" s="3592"/>
    </row>
    <row r="18" spans="1:14" ht="48" customHeight="1">
      <c r="A18" s="3633"/>
      <c r="B18" s="3593" t="s">
        <v>140</v>
      </c>
      <c r="C18" s="3590" t="s">
        <v>219</v>
      </c>
      <c r="D18" s="3624"/>
      <c r="E18" s="551" t="s">
        <v>142</v>
      </c>
      <c r="F18" s="3638" t="s">
        <v>237</v>
      </c>
      <c r="G18" s="3591"/>
      <c r="H18" s="3591"/>
      <c r="I18" s="3591"/>
      <c r="J18" s="3591"/>
      <c r="K18" s="3591"/>
      <c r="L18" s="3591"/>
      <c r="M18" s="3592"/>
    </row>
    <row r="19" spans="1:14" ht="15.75">
      <c r="A19" s="3634"/>
      <c r="B19" s="3594"/>
      <c r="C19" s="3590"/>
      <c r="D19" s="3591"/>
      <c r="E19" s="3591"/>
      <c r="F19" s="3591"/>
      <c r="G19" s="3591"/>
      <c r="H19" s="3591"/>
      <c r="I19" s="3591"/>
      <c r="J19" s="3591"/>
      <c r="K19" s="3591"/>
      <c r="L19" s="3591"/>
      <c r="M19" s="3592"/>
    </row>
    <row r="20" spans="1:14" ht="15.95" customHeight="1">
      <c r="A20" s="3628" t="s">
        <v>22</v>
      </c>
      <c r="B20" s="3593" t="s">
        <v>144</v>
      </c>
      <c r="C20" s="3615" t="s">
        <v>630</v>
      </c>
      <c r="D20" s="3606"/>
      <c r="E20" s="3606"/>
      <c r="F20" s="3606"/>
      <c r="G20" s="3606"/>
      <c r="H20" s="3606"/>
      <c r="I20" s="3606"/>
      <c r="J20" s="3606"/>
      <c r="K20" s="3606"/>
      <c r="L20" s="3606"/>
      <c r="M20" s="3612"/>
      <c r="N20" s="3441"/>
    </row>
    <row r="21" spans="1:14" ht="15.95" customHeight="1">
      <c r="A21" s="3629"/>
      <c r="B21" s="3594"/>
      <c r="C21" s="3622" t="s">
        <v>631</v>
      </c>
      <c r="D21" s="3608"/>
      <c r="E21" s="3608"/>
      <c r="F21" s="3608"/>
      <c r="G21" s="3608"/>
      <c r="H21" s="3608"/>
      <c r="I21" s="3608"/>
      <c r="J21" s="3608"/>
      <c r="K21" s="3608"/>
      <c r="L21" s="3608"/>
      <c r="M21" s="3613"/>
      <c r="N21" s="3441"/>
    </row>
    <row r="22" spans="1:14" ht="15.75">
      <c r="A22" s="3629"/>
      <c r="B22" s="547" t="s">
        <v>110</v>
      </c>
      <c r="C22" s="3590" t="s">
        <v>632</v>
      </c>
      <c r="D22" s="3591"/>
      <c r="E22" s="3591"/>
      <c r="F22" s="3591"/>
      <c r="G22" s="3591"/>
      <c r="H22" s="3591"/>
      <c r="I22" s="3591"/>
      <c r="J22" s="3591"/>
      <c r="K22" s="3591"/>
      <c r="L22" s="3591"/>
      <c r="M22" s="3592"/>
    </row>
    <row r="23" spans="1:14" ht="15.75">
      <c r="A23" s="3629"/>
      <c r="B23" s="3593" t="s">
        <v>26</v>
      </c>
      <c r="C23" s="53"/>
      <c r="D23" s="552"/>
      <c r="E23" s="552"/>
      <c r="F23" s="552"/>
      <c r="G23" s="552"/>
      <c r="H23" s="552"/>
      <c r="I23" s="552"/>
      <c r="J23" s="552"/>
      <c r="K23" s="552"/>
      <c r="L23" s="552"/>
      <c r="M23" s="553"/>
    </row>
    <row r="24" spans="1:14" ht="15.75">
      <c r="A24" s="3629"/>
      <c r="B24" s="3614"/>
      <c r="C24" s="53"/>
      <c r="D24" s="554"/>
      <c r="E24" s="552"/>
      <c r="F24" s="554"/>
      <c r="G24" s="552"/>
      <c r="H24" s="554"/>
      <c r="I24" s="552"/>
      <c r="J24" s="554"/>
      <c r="K24" s="552"/>
      <c r="L24" s="552"/>
      <c r="M24" s="553"/>
    </row>
    <row r="25" spans="1:14" ht="15.75">
      <c r="A25" s="3629"/>
      <c r="B25" s="3614"/>
      <c r="C25" s="555" t="s">
        <v>27</v>
      </c>
      <c r="D25" s="556"/>
      <c r="E25" s="552" t="s">
        <v>28</v>
      </c>
      <c r="F25" s="556"/>
      <c r="G25" s="552" t="s">
        <v>29</v>
      </c>
      <c r="H25" s="556"/>
      <c r="I25" s="552" t="s">
        <v>30</v>
      </c>
      <c r="J25" s="556"/>
      <c r="K25" s="552"/>
      <c r="L25" s="552"/>
      <c r="M25" s="553"/>
    </row>
    <row r="26" spans="1:14" ht="15.75">
      <c r="A26" s="3629"/>
      <c r="B26" s="3614"/>
      <c r="C26" s="555" t="s">
        <v>32</v>
      </c>
      <c r="D26" s="556"/>
      <c r="E26" s="552" t="s">
        <v>33</v>
      </c>
      <c r="F26" s="556"/>
      <c r="G26" s="552" t="s">
        <v>34</v>
      </c>
      <c r="H26" s="556"/>
      <c r="I26" s="552"/>
      <c r="J26" s="552"/>
      <c r="K26" s="552"/>
      <c r="L26" s="552"/>
      <c r="M26" s="553"/>
    </row>
    <row r="27" spans="1:14" ht="15.75">
      <c r="A27" s="3629"/>
      <c r="B27" s="3614"/>
      <c r="C27" s="555" t="s">
        <v>147</v>
      </c>
      <c r="D27" s="556"/>
      <c r="E27" s="552" t="s">
        <v>148</v>
      </c>
      <c r="F27" s="556"/>
      <c r="G27" s="552"/>
      <c r="H27" s="552"/>
      <c r="I27" s="552"/>
      <c r="J27" s="552"/>
      <c r="K27" s="552"/>
      <c r="L27" s="552"/>
      <c r="M27" s="553"/>
    </row>
    <row r="28" spans="1:14" ht="15.75">
      <c r="A28" s="3629"/>
      <c r="B28" s="3614"/>
      <c r="C28" s="555" t="s">
        <v>38</v>
      </c>
      <c r="D28" s="556" t="s">
        <v>77</v>
      </c>
      <c r="E28" s="552" t="s">
        <v>39</v>
      </c>
      <c r="F28" s="115" t="s">
        <v>35</v>
      </c>
      <c r="G28" s="115"/>
      <c r="H28" s="115"/>
      <c r="I28" s="115"/>
      <c r="J28" s="115"/>
      <c r="K28" s="115"/>
      <c r="L28" s="115"/>
      <c r="M28" s="143"/>
    </row>
    <row r="29" spans="1:14" ht="15.75">
      <c r="A29" s="3629"/>
      <c r="B29" s="3614"/>
      <c r="C29" s="557"/>
      <c r="D29" s="554"/>
      <c r="E29" s="554"/>
      <c r="F29" s="554"/>
      <c r="G29" s="554"/>
      <c r="H29" s="554"/>
      <c r="I29" s="554"/>
      <c r="J29" s="554"/>
      <c r="K29" s="554"/>
      <c r="L29" s="554"/>
      <c r="M29" s="558"/>
    </row>
    <row r="30" spans="1:14" ht="15.75">
      <c r="A30" s="3629"/>
      <c r="B30" s="3614" t="s">
        <v>40</v>
      </c>
      <c r="C30" s="555"/>
      <c r="D30" s="552"/>
      <c r="E30" s="552"/>
      <c r="F30" s="552"/>
      <c r="G30" s="552"/>
      <c r="H30" s="552"/>
      <c r="I30" s="552"/>
      <c r="J30" s="552"/>
      <c r="K30" s="552"/>
      <c r="L30" s="2"/>
      <c r="M30" s="14"/>
    </row>
    <row r="31" spans="1:14" ht="15.75">
      <c r="A31" s="3629"/>
      <c r="B31" s="3614"/>
      <c r="C31" s="555" t="s">
        <v>41</v>
      </c>
      <c r="D31" s="559"/>
      <c r="E31" s="552"/>
      <c r="F31" s="552" t="s">
        <v>42</v>
      </c>
      <c r="G31" s="559"/>
      <c r="H31" s="552"/>
      <c r="I31" s="552" t="s">
        <v>43</v>
      </c>
      <c r="J31" s="559" t="s">
        <v>77</v>
      </c>
      <c r="K31" s="552"/>
      <c r="L31" s="2"/>
      <c r="M31" s="14"/>
    </row>
    <row r="32" spans="1:14" ht="15.75">
      <c r="A32" s="3629"/>
      <c r="B32" s="3614"/>
      <c r="C32" s="555" t="s">
        <v>44</v>
      </c>
      <c r="D32" s="560"/>
      <c r="E32" s="2"/>
      <c r="F32" s="552" t="s">
        <v>45</v>
      </c>
      <c r="G32" s="556"/>
      <c r="H32" s="2"/>
      <c r="I32" s="2"/>
      <c r="J32" s="2"/>
      <c r="K32" s="2"/>
      <c r="L32" s="2"/>
      <c r="M32" s="14"/>
    </row>
    <row r="33" spans="1:13" ht="15.75">
      <c r="A33" s="3629"/>
      <c r="B33" s="3614"/>
      <c r="C33" s="557"/>
      <c r="D33" s="554"/>
      <c r="E33" s="554"/>
      <c r="F33" s="554"/>
      <c r="G33" s="554"/>
      <c r="H33" s="554"/>
      <c r="I33" s="554"/>
      <c r="J33" s="554"/>
      <c r="K33" s="554"/>
      <c r="L33" s="115"/>
      <c r="M33" s="143"/>
    </row>
    <row r="34" spans="1:13" ht="15.75">
      <c r="A34" s="3629"/>
      <c r="B34" s="568" t="s">
        <v>46</v>
      </c>
      <c r="C34" s="555"/>
      <c r="D34" s="552"/>
      <c r="E34" s="552"/>
      <c r="F34" s="552"/>
      <c r="G34" s="552"/>
      <c r="H34" s="552"/>
      <c r="I34" s="552"/>
      <c r="J34" s="552"/>
      <c r="K34" s="552"/>
      <c r="L34" s="552"/>
      <c r="M34" s="553"/>
    </row>
    <row r="35" spans="1:13" ht="15.75">
      <c r="A35" s="3629"/>
      <c r="B35" s="568"/>
      <c r="C35" s="908" t="s">
        <v>47</v>
      </c>
      <c r="D35" s="849">
        <v>1</v>
      </c>
      <c r="E35" s="552"/>
      <c r="F35" s="2" t="s">
        <v>48</v>
      </c>
      <c r="G35" s="559">
        <v>2022</v>
      </c>
      <c r="H35" s="552"/>
      <c r="I35" s="2" t="s">
        <v>50</v>
      </c>
      <c r="J35" s="839"/>
      <c r="K35" s="840"/>
      <c r="L35" s="578"/>
      <c r="M35" s="553"/>
    </row>
    <row r="36" spans="1:13" ht="15.75">
      <c r="A36" s="3629"/>
      <c r="B36" s="547"/>
      <c r="C36" s="557"/>
      <c r="D36" s="554"/>
      <c r="E36" s="554"/>
      <c r="F36" s="554"/>
      <c r="G36" s="554"/>
      <c r="H36" s="554"/>
      <c r="I36" s="554"/>
      <c r="J36" s="554"/>
      <c r="K36" s="554"/>
      <c r="L36" s="554"/>
      <c r="M36" s="558"/>
    </row>
    <row r="37" spans="1:13" ht="15.75">
      <c r="A37" s="3629"/>
      <c r="B37" s="3593" t="s">
        <v>53</v>
      </c>
      <c r="C37" s="562"/>
      <c r="D37" s="541"/>
      <c r="E37" s="541"/>
      <c r="F37" s="541"/>
      <c r="G37" s="541"/>
      <c r="H37" s="541"/>
      <c r="I37" s="541"/>
      <c r="J37" s="541"/>
      <c r="K37" s="541"/>
      <c r="L37" s="2"/>
      <c r="M37" s="14"/>
    </row>
    <row r="38" spans="1:13" ht="15.75">
      <c r="A38" s="3629"/>
      <c r="B38" s="3614"/>
      <c r="C38" s="555" t="s">
        <v>54</v>
      </c>
      <c r="D38" s="850">
        <v>2023</v>
      </c>
      <c r="E38" s="541"/>
      <c r="F38" s="552" t="s">
        <v>55</v>
      </c>
      <c r="G38" s="841">
        <v>2028</v>
      </c>
      <c r="H38" s="541"/>
      <c r="I38" s="2"/>
      <c r="J38" s="541"/>
      <c r="K38" s="541"/>
      <c r="L38" s="2"/>
      <c r="M38" s="14"/>
    </row>
    <row r="39" spans="1:13" ht="15.75">
      <c r="A39" s="3629"/>
      <c r="B39" s="3614"/>
      <c r="C39" s="557"/>
      <c r="D39" s="554"/>
      <c r="E39" s="565"/>
      <c r="F39" s="554"/>
      <c r="G39" s="565"/>
      <c r="H39" s="565"/>
      <c r="I39" s="115"/>
      <c r="J39" s="565"/>
      <c r="K39" s="565"/>
      <c r="L39" s="115"/>
      <c r="M39" s="143"/>
    </row>
    <row r="40" spans="1:13" ht="15.75">
      <c r="A40" s="3629"/>
      <c r="B40" s="3614" t="s">
        <v>56</v>
      </c>
      <c r="C40" s="555"/>
      <c r="D40" s="552"/>
      <c r="E40" s="552"/>
      <c r="F40" s="552"/>
      <c r="G40" s="552"/>
      <c r="H40" s="552"/>
      <c r="I40" s="552"/>
      <c r="J40" s="552"/>
      <c r="K40" s="552"/>
      <c r="L40" s="552"/>
      <c r="M40" s="553"/>
    </row>
    <row r="41" spans="1:13" ht="15.75">
      <c r="A41" s="3629"/>
      <c r="B41" s="3614"/>
      <c r="C41" s="555"/>
      <c r="D41" s="552" t="s">
        <v>153</v>
      </c>
      <c r="E41" s="552"/>
      <c r="F41" s="552" t="s">
        <v>154</v>
      </c>
      <c r="G41" s="552"/>
      <c r="H41" s="2" t="s">
        <v>155</v>
      </c>
      <c r="I41" s="2"/>
      <c r="J41" s="2" t="s">
        <v>156</v>
      </c>
      <c r="K41" s="552"/>
      <c r="L41" s="552" t="s">
        <v>157</v>
      </c>
      <c r="M41" s="553"/>
    </row>
    <row r="42" spans="1:13" ht="15.75">
      <c r="A42" s="3629"/>
      <c r="B42" s="3614"/>
      <c r="C42" s="555"/>
      <c r="D42" s="839"/>
      <c r="E42" s="578"/>
      <c r="F42" s="840"/>
      <c r="G42" s="578"/>
      <c r="H42" s="840"/>
      <c r="I42" s="578"/>
      <c r="J42" s="840"/>
      <c r="K42" s="578"/>
      <c r="L42" s="840"/>
      <c r="M42" s="842"/>
    </row>
    <row r="43" spans="1:13" ht="15.75">
      <c r="A43" s="3629"/>
      <c r="B43" s="3614"/>
      <c r="C43" s="555"/>
      <c r="D43" s="552" t="s">
        <v>113</v>
      </c>
      <c r="E43" s="552"/>
      <c r="F43" s="552" t="s">
        <v>114</v>
      </c>
      <c r="G43" s="552"/>
      <c r="H43" s="2" t="s">
        <v>115</v>
      </c>
      <c r="I43" s="2"/>
      <c r="J43" s="2" t="s">
        <v>116</v>
      </c>
      <c r="K43" s="552"/>
      <c r="L43" s="552" t="s">
        <v>117</v>
      </c>
      <c r="M43" s="553"/>
    </row>
    <row r="44" spans="1:13" ht="15.75">
      <c r="A44" s="3629"/>
      <c r="B44" s="3614"/>
      <c r="C44" s="555"/>
      <c r="D44" s="843">
        <v>1</v>
      </c>
      <c r="E44" s="578"/>
      <c r="F44" s="844">
        <v>1</v>
      </c>
      <c r="G44" s="578"/>
      <c r="H44" s="844">
        <v>1</v>
      </c>
      <c r="I44" s="578"/>
      <c r="J44" s="844">
        <v>1</v>
      </c>
      <c r="K44" s="578"/>
      <c r="L44" s="844">
        <v>1</v>
      </c>
      <c r="M44" s="842"/>
    </row>
    <row r="45" spans="1:13" ht="15.75">
      <c r="A45" s="3629"/>
      <c r="B45" s="3614"/>
      <c r="C45" s="555"/>
      <c r="D45" s="552" t="s">
        <v>118</v>
      </c>
      <c r="E45" s="552"/>
      <c r="F45" s="552" t="s">
        <v>68</v>
      </c>
      <c r="G45" s="552"/>
      <c r="H45" s="2" t="s">
        <v>69</v>
      </c>
      <c r="I45" s="2"/>
      <c r="J45" s="2" t="s">
        <v>70</v>
      </c>
      <c r="K45" s="552"/>
      <c r="L45" s="552" t="s">
        <v>71</v>
      </c>
      <c r="M45" s="553"/>
    </row>
    <row r="46" spans="1:13" ht="15.75">
      <c r="A46" s="3629"/>
      <c r="B46" s="3614"/>
      <c r="C46" s="555"/>
      <c r="D46" s="843">
        <v>1</v>
      </c>
      <c r="E46" s="578"/>
      <c r="F46" s="840"/>
      <c r="G46" s="578"/>
      <c r="H46" s="840"/>
      <c r="I46" s="578"/>
      <c r="J46" s="840"/>
      <c r="K46" s="578"/>
      <c r="L46" s="840"/>
      <c r="M46" s="842"/>
    </row>
    <row r="47" spans="1:13" ht="15.75">
      <c r="A47" s="3629"/>
      <c r="B47" s="3614"/>
      <c r="C47" s="555"/>
      <c r="D47" s="554" t="s">
        <v>71</v>
      </c>
      <c r="E47" s="554"/>
      <c r="F47" s="554" t="s">
        <v>72</v>
      </c>
      <c r="G47" s="554"/>
      <c r="H47" s="552"/>
      <c r="I47" s="552"/>
      <c r="J47" s="552"/>
      <c r="K47" s="552"/>
      <c r="L47" s="552"/>
      <c r="M47" s="553"/>
    </row>
    <row r="48" spans="1:13" ht="15.95" customHeight="1">
      <c r="A48" s="3629"/>
      <c r="B48" s="3614"/>
      <c r="C48" s="555"/>
      <c r="D48" s="566"/>
      <c r="E48" s="567"/>
      <c r="F48" s="3639">
        <v>1</v>
      </c>
      <c r="G48" s="3640"/>
      <c r="H48" s="3620"/>
      <c r="I48" s="3620"/>
      <c r="J48" s="552"/>
      <c r="K48" s="552"/>
      <c r="L48" s="552"/>
      <c r="M48" s="553"/>
    </row>
    <row r="49" spans="1:13" ht="15.75">
      <c r="A49" s="3629"/>
      <c r="B49" s="3594"/>
      <c r="C49" s="557"/>
      <c r="D49" s="554"/>
      <c r="E49" s="554"/>
      <c r="F49" s="554"/>
      <c r="G49" s="554"/>
      <c r="H49" s="554"/>
      <c r="I49" s="554"/>
      <c r="J49" s="554"/>
      <c r="K49" s="554"/>
      <c r="L49" s="554"/>
      <c r="M49" s="558"/>
    </row>
    <row r="50" spans="1:13" ht="15.75">
      <c r="A50" s="3629"/>
      <c r="B50" s="3593" t="s">
        <v>73</v>
      </c>
      <c r="C50" s="555"/>
      <c r="D50" s="552"/>
      <c r="E50" s="552"/>
      <c r="F50" s="552"/>
      <c r="G50" s="552"/>
      <c r="H50" s="552"/>
      <c r="I50" s="552"/>
      <c r="J50" s="552"/>
      <c r="K50" s="552"/>
      <c r="L50" s="2"/>
      <c r="M50" s="14"/>
    </row>
    <row r="51" spans="1:13" ht="15.75">
      <c r="A51" s="3629"/>
      <c r="B51" s="3614"/>
      <c r="C51" s="53"/>
      <c r="D51" s="552" t="s">
        <v>158</v>
      </c>
      <c r="E51" s="554" t="s">
        <v>75</v>
      </c>
      <c r="F51" s="3642" t="s">
        <v>76</v>
      </c>
      <c r="G51" s="3605" t="s">
        <v>309</v>
      </c>
      <c r="H51" s="3606"/>
      <c r="I51" s="3606"/>
      <c r="J51" s="3606"/>
      <c r="K51" s="552" t="s">
        <v>159</v>
      </c>
      <c r="L51" s="3644"/>
      <c r="M51" s="3645"/>
    </row>
    <row r="52" spans="1:13" ht="15.75">
      <c r="A52" s="3629"/>
      <c r="B52" s="3614"/>
      <c r="C52" s="53"/>
      <c r="D52" s="37" t="s">
        <v>77</v>
      </c>
      <c r="E52" s="567"/>
      <c r="F52" s="3642"/>
      <c r="G52" s="3643"/>
      <c r="H52" s="3620"/>
      <c r="I52" s="3620"/>
      <c r="J52" s="3620"/>
      <c r="K52" s="2"/>
      <c r="L52" s="3646"/>
      <c r="M52" s="3647"/>
    </row>
    <row r="53" spans="1:13" ht="15.75">
      <c r="A53" s="3629"/>
      <c r="B53" s="3614"/>
      <c r="C53" s="181"/>
      <c r="D53" s="115"/>
      <c r="E53" s="115"/>
      <c r="F53" s="115"/>
      <c r="G53" s="115"/>
      <c r="H53" s="115"/>
      <c r="I53" s="115"/>
      <c r="J53" s="115"/>
      <c r="K53" s="115"/>
      <c r="L53" s="2"/>
      <c r="M53" s="14"/>
    </row>
    <row r="54" spans="1:13" ht="80.099999999999994" customHeight="1">
      <c r="A54" s="3629"/>
      <c r="B54" s="547" t="s">
        <v>78</v>
      </c>
      <c r="C54" s="3590" t="s">
        <v>633</v>
      </c>
      <c r="D54" s="3591"/>
      <c r="E54" s="3591"/>
      <c r="F54" s="3591"/>
      <c r="G54" s="3591"/>
      <c r="H54" s="3591"/>
      <c r="I54" s="3591"/>
      <c r="J54" s="3591"/>
      <c r="K54" s="3591"/>
      <c r="L54" s="3591"/>
      <c r="M54" s="3592"/>
    </row>
    <row r="55" spans="1:13" ht="15.75">
      <c r="A55" s="3629"/>
      <c r="B55" s="547" t="s">
        <v>79</v>
      </c>
      <c r="C55" s="3590" t="s">
        <v>634</v>
      </c>
      <c r="D55" s="3591"/>
      <c r="E55" s="3591"/>
      <c r="F55" s="3591"/>
      <c r="G55" s="554"/>
      <c r="H55" s="554"/>
      <c r="I55" s="554"/>
      <c r="J55" s="554"/>
      <c r="K55" s="554"/>
      <c r="L55" s="554"/>
      <c r="M55" s="558"/>
    </row>
    <row r="56" spans="1:13" ht="15.75">
      <c r="A56" s="3629"/>
      <c r="B56" s="547" t="s">
        <v>80</v>
      </c>
      <c r="C56" s="851">
        <v>90</v>
      </c>
      <c r="D56" s="554"/>
      <c r="E56" s="554"/>
      <c r="F56" s="554"/>
      <c r="G56" s="554"/>
      <c r="H56" s="554"/>
      <c r="I56" s="554"/>
      <c r="J56" s="554"/>
      <c r="K56" s="554"/>
      <c r="L56" s="554"/>
      <c r="M56" s="558"/>
    </row>
    <row r="57" spans="1:13" ht="15.75">
      <c r="A57" s="3665"/>
      <c r="B57" s="547" t="s">
        <v>81</v>
      </c>
      <c r="C57" s="852">
        <v>44986</v>
      </c>
      <c r="D57" s="554"/>
      <c r="E57" s="554"/>
      <c r="F57" s="554"/>
      <c r="G57" s="554"/>
      <c r="H57" s="554"/>
      <c r="I57" s="554"/>
      <c r="J57" s="554"/>
      <c r="K57" s="554"/>
      <c r="L57" s="554"/>
      <c r="M57" s="558"/>
    </row>
    <row r="58" spans="1:13" ht="15.75">
      <c r="A58" s="3632" t="s">
        <v>82</v>
      </c>
      <c r="B58" s="570" t="s">
        <v>83</v>
      </c>
      <c r="C58" s="3590" t="s">
        <v>635</v>
      </c>
      <c r="D58" s="3591"/>
      <c r="E58" s="3591"/>
      <c r="F58" s="3591"/>
      <c r="G58" s="3591"/>
      <c r="H58" s="3591"/>
      <c r="I58" s="3591"/>
      <c r="J58" s="3591"/>
      <c r="K58" s="3591"/>
      <c r="L58" s="3591"/>
      <c r="M58" s="3592"/>
    </row>
    <row r="59" spans="1:13" ht="15.75">
      <c r="A59" s="3633"/>
      <c r="B59" s="570" t="s">
        <v>85</v>
      </c>
      <c r="C59" s="3590" t="s">
        <v>636</v>
      </c>
      <c r="D59" s="3591"/>
      <c r="E59" s="3591"/>
      <c r="F59" s="3591"/>
      <c r="G59" s="3591"/>
      <c r="H59" s="3591"/>
      <c r="I59" s="3591"/>
      <c r="J59" s="3591"/>
      <c r="K59" s="3591"/>
      <c r="L59" s="3591"/>
      <c r="M59" s="3592"/>
    </row>
    <row r="60" spans="1:13" ht="15.75">
      <c r="A60" s="3633"/>
      <c r="B60" s="570" t="s">
        <v>87</v>
      </c>
      <c r="C60" s="3590" t="s">
        <v>187</v>
      </c>
      <c r="D60" s="3591"/>
      <c r="E60" s="3591"/>
      <c r="F60" s="3591"/>
      <c r="G60" s="3591"/>
      <c r="H60" s="3591"/>
      <c r="I60" s="3591"/>
      <c r="J60" s="3591"/>
      <c r="K60" s="3591"/>
      <c r="L60" s="3591"/>
      <c r="M60" s="3592"/>
    </row>
    <row r="61" spans="1:13" ht="15.75">
      <c r="A61" s="3633"/>
      <c r="B61" s="570" t="s">
        <v>89</v>
      </c>
      <c r="C61" s="3590" t="s">
        <v>634</v>
      </c>
      <c r="D61" s="3591"/>
      <c r="E61" s="3591"/>
      <c r="F61" s="3591"/>
      <c r="G61" s="3591"/>
      <c r="H61" s="3591"/>
      <c r="I61" s="3591"/>
      <c r="J61" s="3591"/>
      <c r="K61" s="3591"/>
      <c r="L61" s="3591"/>
      <c r="M61" s="3592"/>
    </row>
    <row r="62" spans="1:13" ht="15.75">
      <c r="A62" s="3633"/>
      <c r="B62" s="570" t="s">
        <v>91</v>
      </c>
      <c r="C62" s="3377" t="s">
        <v>637</v>
      </c>
      <c r="D62" s="3378"/>
      <c r="E62" s="3378"/>
      <c r="F62" s="3378"/>
      <c r="G62" s="3378"/>
      <c r="H62" s="3378"/>
      <c r="I62" s="3378"/>
      <c r="J62" s="3378"/>
      <c r="K62" s="3378"/>
      <c r="L62" s="3378"/>
      <c r="M62" s="3379"/>
    </row>
    <row r="63" spans="1:13" ht="15.75">
      <c r="A63" s="3634"/>
      <c r="B63" s="570" t="s">
        <v>93</v>
      </c>
      <c r="C63" s="3590"/>
      <c r="D63" s="3591"/>
      <c r="E63" s="3591"/>
      <c r="F63" s="3591"/>
      <c r="G63" s="3591"/>
      <c r="H63" s="3591"/>
      <c r="I63" s="3591"/>
      <c r="J63" s="3591"/>
      <c r="K63" s="3591"/>
      <c r="L63" s="3591"/>
      <c r="M63" s="3592"/>
    </row>
    <row r="64" spans="1:13" ht="78.95" customHeight="1">
      <c r="A64" s="3632" t="s">
        <v>95</v>
      </c>
      <c r="B64" s="572" t="s">
        <v>96</v>
      </c>
      <c r="C64" s="3590" t="s">
        <v>362</v>
      </c>
      <c r="D64" s="3591"/>
      <c r="E64" s="3591"/>
      <c r="F64" s="3591"/>
      <c r="G64" s="3591"/>
      <c r="H64" s="3591"/>
      <c r="I64" s="3591"/>
      <c r="J64" s="3591"/>
      <c r="K64" s="3591"/>
      <c r="L64" s="3591"/>
      <c r="M64" s="3592"/>
    </row>
    <row r="65" spans="1:13" ht="15.95" customHeight="1">
      <c r="A65" s="3633"/>
      <c r="B65" s="572" t="s">
        <v>98</v>
      </c>
      <c r="C65" s="3590" t="s">
        <v>99</v>
      </c>
      <c r="D65" s="3591"/>
      <c r="E65" s="3591"/>
      <c r="F65" s="3591"/>
      <c r="G65" s="3591"/>
      <c r="H65" s="3591"/>
      <c r="I65" s="3591"/>
      <c r="J65" s="3591"/>
      <c r="K65" s="3591"/>
      <c r="L65" s="3591"/>
      <c r="M65" s="3592"/>
    </row>
    <row r="66" spans="1:13" ht="16.5" thickBot="1">
      <c r="A66" s="3655"/>
      <c r="B66" s="573" t="s">
        <v>12</v>
      </c>
      <c r="C66" s="3590" t="s">
        <v>187</v>
      </c>
      <c r="D66" s="3591"/>
      <c r="E66" s="3591"/>
      <c r="F66" s="3591"/>
      <c r="G66" s="3591"/>
      <c r="H66" s="3591"/>
      <c r="I66" s="3591"/>
      <c r="J66" s="3591"/>
      <c r="K66" s="3591"/>
      <c r="L66" s="3591"/>
      <c r="M66" s="3592"/>
    </row>
    <row r="67" spans="1:13" ht="16.5" thickBot="1">
      <c r="A67" s="381" t="s">
        <v>100</v>
      </c>
      <c r="B67" s="581"/>
      <c r="C67" s="3648"/>
      <c r="D67" s="3649"/>
      <c r="E67" s="3649"/>
      <c r="F67" s="3649"/>
      <c r="G67" s="3649"/>
      <c r="H67" s="3649"/>
      <c r="I67" s="3649"/>
      <c r="J67" s="3649"/>
      <c r="K67" s="3649"/>
      <c r="L67" s="3649"/>
      <c r="M67" s="3650"/>
    </row>
  </sheetData>
  <mergeCells count="71">
    <mergeCell ref="A64:A66"/>
    <mergeCell ref="C64:M64"/>
    <mergeCell ref="C65:M65"/>
    <mergeCell ref="C66:M66"/>
    <mergeCell ref="C67:M67"/>
    <mergeCell ref="C55:F55"/>
    <mergeCell ref="A58:A63"/>
    <mergeCell ref="C58:M58"/>
    <mergeCell ref="C59:M59"/>
    <mergeCell ref="C60:M60"/>
    <mergeCell ref="C61:M61"/>
    <mergeCell ref="C62:M62"/>
    <mergeCell ref="C63:M63"/>
    <mergeCell ref="A20:A57"/>
    <mergeCell ref="N20:N21"/>
    <mergeCell ref="C21:M21"/>
    <mergeCell ref="C22:M22"/>
    <mergeCell ref="B23:B29"/>
    <mergeCell ref="B30:B33"/>
    <mergeCell ref="B20:B21"/>
    <mergeCell ref="C20:M20"/>
    <mergeCell ref="B18:B19"/>
    <mergeCell ref="C18:D18"/>
    <mergeCell ref="F18:M18"/>
    <mergeCell ref="C19:M19"/>
    <mergeCell ref="C54:M54"/>
    <mergeCell ref="B37:B39"/>
    <mergeCell ref="B40:B49"/>
    <mergeCell ref="F48:G48"/>
    <mergeCell ref="H48:I48"/>
    <mergeCell ref="B50:B53"/>
    <mergeCell ref="F51:F52"/>
    <mergeCell ref="G51:J52"/>
    <mergeCell ref="L51:M52"/>
    <mergeCell ref="B12:B13"/>
    <mergeCell ref="C12:M12"/>
    <mergeCell ref="N12:N13"/>
    <mergeCell ref="C13:M13"/>
    <mergeCell ref="C17:M17"/>
    <mergeCell ref="B14:B16"/>
    <mergeCell ref="C14:M14"/>
    <mergeCell ref="N14:N16"/>
    <mergeCell ref="C15:M15"/>
    <mergeCell ref="C16:M16"/>
    <mergeCell ref="F10:G10"/>
    <mergeCell ref="I10:J10"/>
    <mergeCell ref="C11:D11"/>
    <mergeCell ref="F11:G11"/>
    <mergeCell ref="I11:J11"/>
    <mergeCell ref="N4:N5"/>
    <mergeCell ref="C6:H6"/>
    <mergeCell ref="C7:H7"/>
    <mergeCell ref="C8:D8"/>
    <mergeCell ref="I8:M8"/>
    <mergeCell ref="F5:G5"/>
    <mergeCell ref="A2:A19"/>
    <mergeCell ref="C2:M2"/>
    <mergeCell ref="C3:H3"/>
    <mergeCell ref="B4:B5"/>
    <mergeCell ref="C4:C5"/>
    <mergeCell ref="D4:D5"/>
    <mergeCell ref="E4:E5"/>
    <mergeCell ref="F4:G4"/>
    <mergeCell ref="H4:H5"/>
    <mergeCell ref="I4:I5"/>
    <mergeCell ref="J4:J5"/>
    <mergeCell ref="K4:K5"/>
    <mergeCell ref="L4:L5"/>
    <mergeCell ref="M4:M5"/>
    <mergeCell ref="B9:B11"/>
    <mergeCell ref="C10:D10"/>
  </mergeCells>
  <hyperlinks>
    <hyperlink ref="C62" r:id="rId1" display="mailto:jose.riveros@gobiernobogota.gov.co" xr:uid="{00000000-0004-0000-30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M57"/>
  <sheetViews>
    <sheetView showGridLines="0" zoomScaleNormal="100" workbookViewId="0">
      <selection activeCell="C2" sqref="C2:M2"/>
    </sheetView>
  </sheetViews>
  <sheetFormatPr baseColWidth="10" defaultColWidth="11.42578125" defaultRowHeight="15.75"/>
  <cols>
    <col min="1" max="1" width="21.42578125" style="714" customWidth="1"/>
    <col min="2" max="2" width="42.85546875" style="1840" customWidth="1"/>
    <col min="3" max="13" width="14.28515625" style="714" customWidth="1"/>
    <col min="14" max="16384" width="11.42578125" style="714"/>
  </cols>
  <sheetData>
    <row r="1" spans="1:13" ht="22.5" customHeight="1" thickBot="1">
      <c r="A1" s="712"/>
      <c r="B1" s="1811" t="s">
        <v>1636</v>
      </c>
      <c r="C1" s="1812"/>
      <c r="D1" s="1812"/>
      <c r="E1" s="1812"/>
      <c r="F1" s="1812"/>
      <c r="G1" s="1812"/>
      <c r="H1" s="1812"/>
      <c r="I1" s="1812"/>
      <c r="J1" s="1812"/>
      <c r="K1" s="1812"/>
      <c r="L1" s="1812"/>
      <c r="M1" s="1813"/>
    </row>
    <row r="2" spans="1:13" ht="22.5" customHeight="1">
      <c r="A2" s="2833" t="s">
        <v>0</v>
      </c>
      <c r="B2" s="1841" t="s">
        <v>1</v>
      </c>
      <c r="C2" s="2836" t="s">
        <v>642</v>
      </c>
      <c r="D2" s="2837"/>
      <c r="E2" s="2837"/>
      <c r="F2" s="2837"/>
      <c r="G2" s="2837"/>
      <c r="H2" s="2837"/>
      <c r="I2" s="2837"/>
      <c r="J2" s="2837"/>
      <c r="K2" s="2837"/>
      <c r="L2" s="2837"/>
      <c r="M2" s="2838"/>
    </row>
    <row r="3" spans="1:13" ht="187.5" customHeight="1">
      <c r="A3" s="2834"/>
      <c r="B3" s="716" t="s">
        <v>1614</v>
      </c>
      <c r="C3" s="2839" t="s">
        <v>1637</v>
      </c>
      <c r="D3" s="2840"/>
      <c r="E3" s="2840"/>
      <c r="F3" s="2841"/>
      <c r="G3" s="2841"/>
      <c r="H3" s="2841"/>
      <c r="I3" s="2841"/>
      <c r="J3" s="2841"/>
      <c r="K3" s="2841"/>
      <c r="L3" s="2841"/>
      <c r="M3" s="2842"/>
    </row>
    <row r="4" spans="1:13" ht="22.5" customHeight="1">
      <c r="A4" s="2834"/>
      <c r="B4" s="1814" t="s">
        <v>131</v>
      </c>
      <c r="C4" s="718"/>
      <c r="D4" s="719"/>
      <c r="E4" s="720"/>
      <c r="F4" s="2843" t="s">
        <v>1668</v>
      </c>
      <c r="G4" s="2888"/>
      <c r="H4" s="721"/>
      <c r="I4" s="722"/>
      <c r="J4" s="722"/>
      <c r="K4" s="722"/>
      <c r="L4" s="722"/>
      <c r="M4" s="723"/>
    </row>
    <row r="5" spans="1:13" ht="22.5" customHeight="1">
      <c r="A5" s="2834"/>
      <c r="B5" s="717" t="s">
        <v>7</v>
      </c>
      <c r="C5" s="2845" t="s">
        <v>133</v>
      </c>
      <c r="D5" s="2846"/>
      <c r="E5" s="2846"/>
      <c r="F5" s="2846"/>
      <c r="G5" s="2846"/>
      <c r="H5" s="2846"/>
      <c r="I5" s="2846"/>
      <c r="J5" s="2846"/>
      <c r="K5" s="2846"/>
      <c r="L5" s="2846"/>
      <c r="M5" s="2847"/>
    </row>
    <row r="6" spans="1:13" ht="22.5" customHeight="1">
      <c r="A6" s="2834"/>
      <c r="B6" s="1814" t="s">
        <v>9</v>
      </c>
      <c r="C6" s="2839" t="s">
        <v>133</v>
      </c>
      <c r="D6" s="2841"/>
      <c r="E6" s="2841"/>
      <c r="F6" s="2841"/>
      <c r="G6" s="2841"/>
      <c r="H6" s="2841"/>
      <c r="I6" s="2841"/>
      <c r="J6" s="722"/>
      <c r="K6" s="722"/>
      <c r="L6" s="722"/>
      <c r="M6" s="723"/>
    </row>
    <row r="7" spans="1:13" ht="22.5" customHeight="1">
      <c r="A7" s="2834"/>
      <c r="B7" s="745" t="s">
        <v>11</v>
      </c>
      <c r="C7" s="2848" t="s">
        <v>105</v>
      </c>
      <c r="D7" s="2849"/>
      <c r="E7" s="724"/>
      <c r="F7" s="724"/>
      <c r="G7" s="725"/>
      <c r="H7" s="726" t="s">
        <v>12</v>
      </c>
      <c r="I7" s="2850" t="s">
        <v>107</v>
      </c>
      <c r="J7" s="2849"/>
      <c r="K7" s="2849"/>
      <c r="L7" s="2849"/>
      <c r="M7" s="2851"/>
    </row>
    <row r="8" spans="1:13">
      <c r="A8" s="2834"/>
      <c r="B8" s="2852" t="s">
        <v>13</v>
      </c>
      <c r="C8" s="727"/>
      <c r="D8" s="728"/>
      <c r="E8" s="728"/>
      <c r="F8" s="728"/>
      <c r="G8" s="728"/>
      <c r="H8" s="728"/>
      <c r="I8" s="728"/>
      <c r="J8" s="728"/>
      <c r="K8" s="728"/>
      <c r="L8" s="729"/>
      <c r="M8" s="730"/>
    </row>
    <row r="9" spans="1:13">
      <c r="A9" s="2834"/>
      <c r="B9" s="2853"/>
      <c r="C9" s="818" t="s">
        <v>107</v>
      </c>
      <c r="D9" s="737"/>
      <c r="E9" s="731"/>
      <c r="F9" s="818" t="s">
        <v>778</v>
      </c>
      <c r="G9" s="737"/>
      <c r="H9" s="731"/>
      <c r="I9" s="737" t="s">
        <v>1205</v>
      </c>
      <c r="J9" s="737"/>
      <c r="K9" s="731"/>
      <c r="L9" s="737"/>
      <c r="M9" s="738"/>
    </row>
    <row r="10" spans="1:13">
      <c r="A10" s="2834"/>
      <c r="B10" s="2853"/>
      <c r="C10" s="2855" t="s">
        <v>17</v>
      </c>
      <c r="D10" s="2856"/>
      <c r="E10" s="736"/>
      <c r="F10" s="2856" t="s">
        <v>17</v>
      </c>
      <c r="G10" s="2856"/>
      <c r="H10" s="736"/>
      <c r="I10" s="2856" t="s">
        <v>17</v>
      </c>
      <c r="J10" s="2856"/>
      <c r="K10" s="736"/>
      <c r="L10" s="2856"/>
      <c r="M10" s="2860"/>
    </row>
    <row r="11" spans="1:13">
      <c r="A11" s="2834"/>
      <c r="B11" s="2853"/>
      <c r="C11" s="818" t="s">
        <v>1413</v>
      </c>
      <c r="D11" s="737"/>
      <c r="E11" s="731"/>
      <c r="F11" s="737" t="s">
        <v>603</v>
      </c>
      <c r="G11" s="737"/>
      <c r="H11" s="731"/>
      <c r="I11" s="737"/>
      <c r="J11" s="737"/>
      <c r="K11" s="731"/>
      <c r="L11" s="737"/>
      <c r="M11" s="738"/>
    </row>
    <row r="12" spans="1:13">
      <c r="A12" s="2834"/>
      <c r="B12" s="2853"/>
      <c r="C12" s="2855" t="s">
        <v>17</v>
      </c>
      <c r="D12" s="2856"/>
      <c r="E12" s="736"/>
      <c r="F12" s="2856" t="s">
        <v>17</v>
      </c>
      <c r="G12" s="2856"/>
      <c r="H12" s="736"/>
      <c r="I12" s="2856"/>
      <c r="J12" s="2856"/>
      <c r="K12" s="736"/>
      <c r="L12" s="2856"/>
      <c r="M12" s="2860"/>
    </row>
    <row r="13" spans="1:13" ht="112.5" customHeight="1">
      <c r="A13" s="2835"/>
      <c r="B13" s="716" t="s">
        <v>136</v>
      </c>
      <c r="C13" s="2861" t="s">
        <v>1638</v>
      </c>
      <c r="D13" s="2862"/>
      <c r="E13" s="2862"/>
      <c r="F13" s="2862"/>
      <c r="G13" s="2862"/>
      <c r="H13" s="2862"/>
      <c r="I13" s="2862"/>
      <c r="J13" s="2862"/>
      <c r="K13" s="2862"/>
      <c r="L13" s="2862"/>
      <c r="M13" s="2863"/>
    </row>
    <row r="14" spans="1:13" ht="22.5" customHeight="1">
      <c r="A14" s="2885" t="s">
        <v>22</v>
      </c>
      <c r="B14" s="745" t="s">
        <v>144</v>
      </c>
      <c r="C14" s="2861" t="s">
        <v>299</v>
      </c>
      <c r="D14" s="2862"/>
      <c r="E14" s="744"/>
      <c r="F14" s="744"/>
      <c r="G14" s="744"/>
      <c r="H14" s="744"/>
      <c r="I14" s="744"/>
      <c r="J14" s="744"/>
      <c r="K14" s="744"/>
      <c r="L14" s="739"/>
      <c r="M14" s="740"/>
    </row>
    <row r="15" spans="1:13" ht="8.25" customHeight="1">
      <c r="A15" s="2886"/>
      <c r="B15" s="2852" t="s">
        <v>26</v>
      </c>
      <c r="C15" s="746"/>
      <c r="D15" s="747"/>
      <c r="E15" s="747"/>
      <c r="F15" s="747"/>
      <c r="G15" s="747"/>
      <c r="H15" s="747"/>
      <c r="I15" s="747"/>
      <c r="J15" s="747"/>
      <c r="K15" s="747"/>
      <c r="L15" s="747"/>
      <c r="M15" s="748"/>
    </row>
    <row r="16" spans="1:13" ht="9" customHeight="1">
      <c r="A16" s="2886"/>
      <c r="B16" s="2853"/>
      <c r="C16" s="749"/>
      <c r="D16" s="750"/>
      <c r="E16" s="751"/>
      <c r="F16" s="750"/>
      <c r="G16" s="751"/>
      <c r="H16" s="750"/>
      <c r="I16" s="751"/>
      <c r="J16" s="750"/>
      <c r="K16" s="751"/>
      <c r="L16" s="751"/>
      <c r="M16" s="752"/>
    </row>
    <row r="17" spans="1:13">
      <c r="A17" s="2886"/>
      <c r="B17" s="2853"/>
      <c r="C17" s="753" t="s">
        <v>27</v>
      </c>
      <c r="D17" s="754"/>
      <c r="E17" s="755" t="s">
        <v>28</v>
      </c>
      <c r="F17" s="754"/>
      <c r="G17" s="755" t="s">
        <v>29</v>
      </c>
      <c r="H17" s="754"/>
      <c r="I17" s="755" t="s">
        <v>30</v>
      </c>
      <c r="J17" s="756"/>
      <c r="K17" s="755"/>
      <c r="L17" s="755"/>
      <c r="M17" s="757"/>
    </row>
    <row r="18" spans="1:13">
      <c r="A18" s="2886"/>
      <c r="B18" s="2853"/>
      <c r="C18" s="753" t="s">
        <v>32</v>
      </c>
      <c r="D18" s="758"/>
      <c r="E18" s="755" t="s">
        <v>33</v>
      </c>
      <c r="F18" s="759"/>
      <c r="G18" s="755" t="s">
        <v>34</v>
      </c>
      <c r="H18" s="759"/>
      <c r="I18" s="755"/>
      <c r="J18" s="760"/>
      <c r="K18" s="755"/>
      <c r="L18" s="755"/>
      <c r="M18" s="757"/>
    </row>
    <row r="19" spans="1:13">
      <c r="A19" s="2886"/>
      <c r="B19" s="2853"/>
      <c r="C19" s="753" t="s">
        <v>147</v>
      </c>
      <c r="D19" s="758"/>
      <c r="E19" s="755" t="s">
        <v>148</v>
      </c>
      <c r="F19" s="758"/>
      <c r="G19" s="755"/>
      <c r="H19" s="760"/>
      <c r="I19" s="755"/>
      <c r="J19" s="760"/>
      <c r="K19" s="755"/>
      <c r="L19" s="755"/>
      <c r="M19" s="757"/>
    </row>
    <row r="20" spans="1:13">
      <c r="A20" s="2886"/>
      <c r="B20" s="2853"/>
      <c r="C20" s="753" t="s">
        <v>38</v>
      </c>
      <c r="D20" s="759" t="s">
        <v>36</v>
      </c>
      <c r="E20" s="755" t="s">
        <v>39</v>
      </c>
      <c r="F20" s="2892" t="s">
        <v>1639</v>
      </c>
      <c r="G20" s="2892"/>
      <c r="H20" s="2892"/>
      <c r="I20" s="761"/>
      <c r="J20" s="761"/>
      <c r="K20" s="761"/>
      <c r="L20" s="761"/>
      <c r="M20" s="762"/>
    </row>
    <row r="21" spans="1:13" ht="9.75" customHeight="1">
      <c r="A21" s="2886"/>
      <c r="B21" s="2854"/>
      <c r="C21" s="763"/>
      <c r="D21" s="764"/>
      <c r="E21" s="764"/>
      <c r="F21" s="764"/>
      <c r="G21" s="764"/>
      <c r="H21" s="764"/>
      <c r="I21" s="764"/>
      <c r="J21" s="764"/>
      <c r="K21" s="764"/>
      <c r="L21" s="764"/>
      <c r="M21" s="765"/>
    </row>
    <row r="22" spans="1:13">
      <c r="A22" s="2886"/>
      <c r="B22" s="2852" t="s">
        <v>40</v>
      </c>
      <c r="C22" s="766"/>
      <c r="D22" s="767"/>
      <c r="E22" s="767"/>
      <c r="F22" s="767"/>
      <c r="G22" s="767"/>
      <c r="H22" s="767"/>
      <c r="I22" s="767"/>
      <c r="J22" s="767"/>
      <c r="K22" s="767"/>
      <c r="L22" s="729"/>
      <c r="M22" s="730"/>
    </row>
    <row r="23" spans="1:13">
      <c r="A23" s="2886"/>
      <c r="B23" s="2853"/>
      <c r="C23" s="753" t="s">
        <v>41</v>
      </c>
      <c r="D23" s="759"/>
      <c r="E23" s="768"/>
      <c r="F23" s="755" t="s">
        <v>42</v>
      </c>
      <c r="G23" s="758"/>
      <c r="H23" s="768"/>
      <c r="I23" s="755" t="s">
        <v>890</v>
      </c>
      <c r="J23" s="758" t="s">
        <v>77</v>
      </c>
      <c r="K23" s="768"/>
      <c r="L23" s="732"/>
      <c r="M23" s="733"/>
    </row>
    <row r="24" spans="1:13">
      <c r="A24" s="2886"/>
      <c r="B24" s="2853"/>
      <c r="C24" s="753" t="s">
        <v>44</v>
      </c>
      <c r="D24" s="769"/>
      <c r="E24" s="732"/>
      <c r="F24" s="755" t="s">
        <v>45</v>
      </c>
      <c r="G24" s="759"/>
      <c r="H24" s="732"/>
      <c r="I24" s="770"/>
      <c r="J24" s="732"/>
      <c r="K24" s="731"/>
      <c r="L24" s="732"/>
      <c r="M24" s="733"/>
    </row>
    <row r="25" spans="1:13">
      <c r="A25" s="2886"/>
      <c r="B25" s="2853"/>
      <c r="C25" s="771"/>
      <c r="D25" s="772"/>
      <c r="E25" s="772"/>
      <c r="F25" s="772"/>
      <c r="G25" s="772"/>
      <c r="H25" s="772"/>
      <c r="I25" s="772"/>
      <c r="J25" s="772"/>
      <c r="K25" s="772"/>
      <c r="L25" s="737"/>
      <c r="M25" s="738"/>
    </row>
    <row r="26" spans="1:13">
      <c r="A26" s="2886"/>
      <c r="B26" s="2876" t="s">
        <v>46</v>
      </c>
      <c r="C26" s="774"/>
      <c r="D26" s="743"/>
      <c r="E26" s="743"/>
      <c r="F26" s="743"/>
      <c r="G26" s="743"/>
      <c r="H26" s="743"/>
      <c r="I26" s="743"/>
      <c r="J26" s="743"/>
      <c r="K26" s="743"/>
      <c r="L26" s="743"/>
      <c r="M26" s="775"/>
    </row>
    <row r="27" spans="1:13" ht="66" customHeight="1">
      <c r="A27" s="2886"/>
      <c r="B27" s="2877"/>
      <c r="C27" s="776" t="s">
        <v>47</v>
      </c>
      <c r="D27" s="1832">
        <v>65</v>
      </c>
      <c r="E27" s="768"/>
      <c r="F27" s="778" t="s">
        <v>48</v>
      </c>
      <c r="G27" s="759">
        <v>2017</v>
      </c>
      <c r="H27" s="768"/>
      <c r="I27" s="778" t="s">
        <v>50</v>
      </c>
      <c r="J27" s="2857" t="s">
        <v>1640</v>
      </c>
      <c r="K27" s="2858"/>
      <c r="L27" s="2859"/>
      <c r="M27" s="781"/>
    </row>
    <row r="28" spans="1:13">
      <c r="A28" s="2886"/>
      <c r="B28" s="2878"/>
      <c r="C28" s="763"/>
      <c r="D28" s="764"/>
      <c r="E28" s="764"/>
      <c r="F28" s="764"/>
      <c r="G28" s="764"/>
      <c r="H28" s="764"/>
      <c r="I28" s="764"/>
      <c r="J28" s="764"/>
      <c r="K28" s="764"/>
      <c r="L28" s="764"/>
      <c r="M28" s="765"/>
    </row>
    <row r="29" spans="1:13">
      <c r="A29" s="2886"/>
      <c r="B29" s="2853" t="s">
        <v>53</v>
      </c>
      <c r="C29" s="782"/>
      <c r="D29" s="783"/>
      <c r="E29" s="783"/>
      <c r="F29" s="783"/>
      <c r="G29" s="783"/>
      <c r="H29" s="783"/>
      <c r="I29" s="783"/>
      <c r="J29" s="783"/>
      <c r="K29" s="783"/>
      <c r="L29" s="732"/>
      <c r="M29" s="733"/>
    </row>
    <row r="30" spans="1:13">
      <c r="A30" s="2886"/>
      <c r="B30" s="2853"/>
      <c r="C30" s="784" t="s">
        <v>54</v>
      </c>
      <c r="D30" s="1816">
        <v>2018</v>
      </c>
      <c r="E30" s="786"/>
      <c r="F30" s="768" t="s">
        <v>55</v>
      </c>
      <c r="G30" s="1816">
        <v>2028</v>
      </c>
      <c r="H30" s="786"/>
      <c r="I30" s="778"/>
      <c r="J30" s="786"/>
      <c r="K30" s="786"/>
      <c r="L30" s="732"/>
      <c r="M30" s="733"/>
    </row>
    <row r="31" spans="1:13">
      <c r="A31" s="2886"/>
      <c r="B31" s="2853"/>
      <c r="C31" s="784"/>
      <c r="D31" s="1817"/>
      <c r="E31" s="786"/>
      <c r="F31" s="768"/>
      <c r="G31" s="786"/>
      <c r="H31" s="786"/>
      <c r="I31" s="778"/>
      <c r="J31" s="786"/>
      <c r="K31" s="786"/>
      <c r="L31" s="732"/>
      <c r="M31" s="733"/>
    </row>
    <row r="32" spans="1:13">
      <c r="A32" s="2886"/>
      <c r="B32" s="2876" t="s">
        <v>56</v>
      </c>
      <c r="C32" s="791"/>
      <c r="D32" s="792"/>
      <c r="E32" s="792"/>
      <c r="F32" s="792"/>
      <c r="G32" s="792"/>
      <c r="H32" s="792"/>
      <c r="I32" s="792"/>
      <c r="J32" s="792"/>
      <c r="K32" s="792"/>
      <c r="L32" s="792"/>
      <c r="M32" s="793"/>
    </row>
    <row r="33" spans="1:13">
      <c r="A33" s="2886"/>
      <c r="B33" s="2877"/>
      <c r="C33" s="794"/>
      <c r="D33" s="1833">
        <v>2018</v>
      </c>
      <c r="E33" s="1833"/>
      <c r="F33" s="1833">
        <v>2019</v>
      </c>
      <c r="G33" s="1833"/>
      <c r="H33" s="1834">
        <v>2020</v>
      </c>
      <c r="I33" s="1834"/>
      <c r="J33" s="1834">
        <v>2021</v>
      </c>
      <c r="K33" s="1833"/>
      <c r="L33" s="1833">
        <v>2022</v>
      </c>
      <c r="M33" s="1826"/>
    </row>
    <row r="34" spans="1:13">
      <c r="A34" s="2886"/>
      <c r="B34" s="2877"/>
      <c r="C34" s="794"/>
      <c r="D34" s="2890"/>
      <c r="E34" s="2893"/>
      <c r="F34" s="2890">
        <v>67</v>
      </c>
      <c r="G34" s="2893"/>
      <c r="H34" s="2890"/>
      <c r="I34" s="2893"/>
      <c r="J34" s="2890">
        <v>69</v>
      </c>
      <c r="K34" s="2893"/>
      <c r="L34" s="2890"/>
      <c r="M34" s="2891"/>
    </row>
    <row r="35" spans="1:13">
      <c r="A35" s="2886"/>
      <c r="B35" s="2877"/>
      <c r="C35" s="794"/>
      <c r="D35" s="1833">
        <v>2023</v>
      </c>
      <c r="E35" s="1833"/>
      <c r="F35" s="1833">
        <v>2024</v>
      </c>
      <c r="G35" s="1833"/>
      <c r="H35" s="1834">
        <v>2025</v>
      </c>
      <c r="I35" s="1834"/>
      <c r="J35" s="1834">
        <v>2026</v>
      </c>
      <c r="K35" s="1833"/>
      <c r="L35" s="1833">
        <v>2027</v>
      </c>
      <c r="M35" s="1826"/>
    </row>
    <row r="36" spans="1:13">
      <c r="A36" s="2886"/>
      <c r="B36" s="2877"/>
      <c r="C36" s="794"/>
      <c r="D36" s="2890">
        <v>71</v>
      </c>
      <c r="E36" s="2893"/>
      <c r="F36" s="2890"/>
      <c r="G36" s="2893"/>
      <c r="H36" s="2890">
        <v>73</v>
      </c>
      <c r="I36" s="2893"/>
      <c r="J36" s="2890"/>
      <c r="K36" s="2893"/>
      <c r="L36" s="2890">
        <v>75</v>
      </c>
      <c r="M36" s="2891"/>
    </row>
    <row r="37" spans="1:13">
      <c r="A37" s="2886"/>
      <c r="B37" s="2877"/>
      <c r="C37" s="794"/>
      <c r="D37" s="1833">
        <v>2028</v>
      </c>
      <c r="E37" s="1833"/>
      <c r="F37" s="1833" t="s">
        <v>72</v>
      </c>
      <c r="G37" s="1833"/>
      <c r="H37" s="1834"/>
      <c r="I37" s="1834"/>
      <c r="J37" s="1834"/>
      <c r="K37" s="1833"/>
      <c r="L37" s="1833"/>
      <c r="M37" s="1826"/>
    </row>
    <row r="38" spans="1:13">
      <c r="A38" s="2886"/>
      <c r="B38" s="2877"/>
      <c r="C38" s="794"/>
      <c r="D38" s="2898"/>
      <c r="E38" s="2899"/>
      <c r="F38" s="2890">
        <v>75</v>
      </c>
      <c r="G38" s="2893"/>
      <c r="H38" s="1835"/>
      <c r="I38" s="1836"/>
      <c r="J38" s="1835"/>
      <c r="K38" s="1836"/>
      <c r="L38" s="1835"/>
      <c r="M38" s="1836"/>
    </row>
    <row r="39" spans="1:13">
      <c r="A39" s="2886"/>
      <c r="B39" s="2878"/>
      <c r="C39" s="808"/>
      <c r="D39" s="737"/>
      <c r="E39" s="737"/>
      <c r="F39" s="737"/>
      <c r="G39" s="737"/>
      <c r="H39" s="2884"/>
      <c r="I39" s="2884"/>
      <c r="J39" s="809"/>
      <c r="K39" s="817"/>
      <c r="L39" s="809"/>
      <c r="M39" s="810"/>
    </row>
    <row r="40" spans="1:13" ht="18" customHeight="1">
      <c r="A40" s="2886"/>
      <c r="B40" s="2853" t="s">
        <v>73</v>
      </c>
      <c r="C40" s="1818"/>
      <c r="D40" s="760"/>
      <c r="E40" s="760"/>
      <c r="F40" s="760"/>
      <c r="G40" s="760"/>
      <c r="H40" s="760"/>
      <c r="I40" s="760"/>
      <c r="J40" s="760"/>
      <c r="K40" s="760"/>
      <c r="L40" s="732"/>
      <c r="M40" s="733"/>
    </row>
    <row r="41" spans="1:13">
      <c r="A41" s="2886"/>
      <c r="B41" s="2853"/>
      <c r="C41" s="811"/>
      <c r="D41" s="812" t="s">
        <v>158</v>
      </c>
      <c r="E41" s="813" t="s">
        <v>75</v>
      </c>
      <c r="F41" s="2874" t="s">
        <v>76</v>
      </c>
      <c r="G41" s="2875"/>
      <c r="H41" s="2875"/>
      <c r="I41" s="2875"/>
      <c r="J41" s="2875"/>
      <c r="K41" s="755" t="s">
        <v>159</v>
      </c>
      <c r="L41" s="2894"/>
      <c r="M41" s="2895"/>
    </row>
    <row r="42" spans="1:13">
      <c r="A42" s="2886"/>
      <c r="B42" s="2853"/>
      <c r="C42" s="811"/>
      <c r="D42" s="816"/>
      <c r="E42" s="758" t="s">
        <v>77</v>
      </c>
      <c r="F42" s="2874"/>
      <c r="G42" s="2875"/>
      <c r="H42" s="2875"/>
      <c r="I42" s="2875"/>
      <c r="J42" s="2875"/>
      <c r="K42" s="732"/>
      <c r="L42" s="2896"/>
      <c r="M42" s="2897"/>
    </row>
    <row r="43" spans="1:13">
      <c r="A43" s="2886"/>
      <c r="B43" s="2854"/>
      <c r="C43" s="818"/>
      <c r="D43" s="737"/>
      <c r="E43" s="737"/>
      <c r="F43" s="737"/>
      <c r="G43" s="737"/>
      <c r="H43" s="737"/>
      <c r="I43" s="737"/>
      <c r="J43" s="737"/>
      <c r="K43" s="737"/>
      <c r="L43" s="732"/>
      <c r="M43" s="733"/>
    </row>
    <row r="44" spans="1:13" ht="22.5" customHeight="1">
      <c r="A44" s="2886"/>
      <c r="B44" s="745" t="s">
        <v>78</v>
      </c>
      <c r="C44" s="2861" t="s">
        <v>1641</v>
      </c>
      <c r="D44" s="2862"/>
      <c r="E44" s="2862"/>
      <c r="F44" s="2862"/>
      <c r="G44" s="2862"/>
      <c r="H44" s="2862"/>
      <c r="I44" s="2862"/>
      <c r="J44" s="2862"/>
      <c r="K44" s="2862"/>
      <c r="L44" s="2862"/>
      <c r="M44" s="2863"/>
    </row>
    <row r="45" spans="1:13" ht="22.5" customHeight="1">
      <c r="A45" s="2886"/>
      <c r="B45" s="745" t="s">
        <v>79</v>
      </c>
      <c r="C45" s="2871" t="s">
        <v>1642</v>
      </c>
      <c r="D45" s="2872"/>
      <c r="E45" s="2872"/>
      <c r="F45" s="2872"/>
      <c r="G45" s="2872"/>
      <c r="H45" s="2872"/>
      <c r="I45" s="2872"/>
      <c r="J45" s="2872"/>
      <c r="K45" s="2872"/>
      <c r="L45" s="2872"/>
      <c r="M45" s="2873"/>
    </row>
    <row r="46" spans="1:13" ht="22.5" customHeight="1">
      <c r="A46" s="2886"/>
      <c r="B46" s="745" t="s">
        <v>80</v>
      </c>
      <c r="C46" s="2871" t="s">
        <v>1643</v>
      </c>
      <c r="D46" s="2872"/>
      <c r="E46" s="2872"/>
      <c r="F46" s="2872"/>
      <c r="G46" s="2872"/>
      <c r="H46" s="2872"/>
      <c r="I46" s="2872"/>
      <c r="J46" s="2872"/>
      <c r="K46" s="2872"/>
      <c r="L46" s="2872"/>
      <c r="M46" s="2873"/>
    </row>
    <row r="47" spans="1:13" ht="22.5" customHeight="1">
      <c r="A47" s="2887"/>
      <c r="B47" s="745" t="s">
        <v>81</v>
      </c>
      <c r="C47" s="2871" t="s">
        <v>1644</v>
      </c>
      <c r="D47" s="2872"/>
      <c r="E47" s="2872"/>
      <c r="F47" s="2872"/>
      <c r="G47" s="1820"/>
      <c r="H47" s="1820"/>
      <c r="I47" s="1820"/>
      <c r="J47" s="1820"/>
      <c r="K47" s="1820"/>
      <c r="L47" s="1820"/>
      <c r="M47" s="1821"/>
    </row>
    <row r="48" spans="1:13" ht="22.5" customHeight="1">
      <c r="A48" s="2879" t="s">
        <v>82</v>
      </c>
      <c r="B48" s="822" t="s">
        <v>83</v>
      </c>
      <c r="C48" s="2839" t="s">
        <v>1627</v>
      </c>
      <c r="D48" s="2841"/>
      <c r="E48" s="2841"/>
      <c r="F48" s="2841"/>
      <c r="G48" s="2841"/>
      <c r="H48" s="2841"/>
      <c r="I48" s="2841"/>
      <c r="J48" s="2841"/>
      <c r="K48" s="2841"/>
      <c r="L48" s="2841"/>
      <c r="M48" s="2842"/>
    </row>
    <row r="49" spans="1:13" ht="22.5" customHeight="1">
      <c r="A49" s="2880"/>
      <c r="B49" s="822" t="s">
        <v>85</v>
      </c>
      <c r="C49" s="2839" t="s">
        <v>1627</v>
      </c>
      <c r="D49" s="2841"/>
      <c r="E49" s="2841"/>
      <c r="F49" s="2841"/>
      <c r="G49" s="2841"/>
      <c r="H49" s="2841"/>
      <c r="I49" s="2841"/>
      <c r="J49" s="2841"/>
      <c r="K49" s="2841"/>
      <c r="L49" s="2841"/>
      <c r="M49" s="2842"/>
    </row>
    <row r="50" spans="1:13" ht="22.5" customHeight="1">
      <c r="A50" s="2880"/>
      <c r="B50" s="822" t="s">
        <v>87</v>
      </c>
      <c r="C50" s="2839" t="s">
        <v>227</v>
      </c>
      <c r="D50" s="2841"/>
      <c r="E50" s="2841"/>
      <c r="F50" s="2841"/>
      <c r="G50" s="2841"/>
      <c r="H50" s="2841"/>
      <c r="I50" s="2841"/>
      <c r="J50" s="2841"/>
      <c r="K50" s="2841"/>
      <c r="L50" s="2841"/>
      <c r="M50" s="2842"/>
    </row>
    <row r="51" spans="1:13" ht="22.5" customHeight="1">
      <c r="A51" s="2880"/>
      <c r="B51" s="823" t="s">
        <v>89</v>
      </c>
      <c r="C51" s="2839" t="s">
        <v>124</v>
      </c>
      <c r="D51" s="2841"/>
      <c r="E51" s="2841"/>
      <c r="F51" s="2841"/>
      <c r="G51" s="2841"/>
      <c r="H51" s="2841"/>
      <c r="I51" s="2841"/>
      <c r="J51" s="2841"/>
      <c r="K51" s="2841"/>
      <c r="L51" s="2841"/>
      <c r="M51" s="2842"/>
    </row>
    <row r="52" spans="1:13" ht="22.5" customHeight="1">
      <c r="A52" s="2880"/>
      <c r="B52" s="822" t="s">
        <v>91</v>
      </c>
      <c r="C52" s="2839" t="s">
        <v>1628</v>
      </c>
      <c r="D52" s="2841"/>
      <c r="E52" s="2841"/>
      <c r="F52" s="2841"/>
      <c r="G52" s="2841"/>
      <c r="H52" s="2841"/>
      <c r="I52" s="2841"/>
      <c r="J52" s="2841"/>
      <c r="K52" s="2841"/>
      <c r="L52" s="2841"/>
      <c r="M52" s="2842"/>
    </row>
    <row r="53" spans="1:13" ht="22.5" customHeight="1" thickBot="1">
      <c r="A53" s="2881"/>
      <c r="B53" s="822" t="s">
        <v>93</v>
      </c>
      <c r="C53" s="2839" t="s">
        <v>1629</v>
      </c>
      <c r="D53" s="2841"/>
      <c r="E53" s="2841"/>
      <c r="F53" s="2841"/>
      <c r="G53" s="2841"/>
      <c r="H53" s="2841"/>
      <c r="I53" s="2841"/>
      <c r="J53" s="2841"/>
      <c r="K53" s="2841"/>
      <c r="L53" s="2841"/>
      <c r="M53" s="2842"/>
    </row>
    <row r="54" spans="1:13" ht="22.5" customHeight="1">
      <c r="A54" s="2879" t="s">
        <v>95</v>
      </c>
      <c r="B54" s="824" t="s">
        <v>96</v>
      </c>
      <c r="C54" s="2839" t="s">
        <v>767</v>
      </c>
      <c r="D54" s="2841"/>
      <c r="E54" s="2841"/>
      <c r="F54" s="2841"/>
      <c r="G54" s="2841"/>
      <c r="H54" s="2841"/>
      <c r="I54" s="2841"/>
      <c r="J54" s="2841"/>
      <c r="K54" s="2841"/>
      <c r="L54" s="2841"/>
      <c r="M54" s="2842"/>
    </row>
    <row r="55" spans="1:13" ht="22.5" customHeight="1">
      <c r="A55" s="2880"/>
      <c r="B55" s="824" t="s">
        <v>98</v>
      </c>
      <c r="C55" s="2839" t="s">
        <v>99</v>
      </c>
      <c r="D55" s="2841"/>
      <c r="E55" s="2841"/>
      <c r="F55" s="2841"/>
      <c r="G55" s="2841"/>
      <c r="H55" s="2841"/>
      <c r="I55" s="2841"/>
      <c r="J55" s="2841"/>
      <c r="K55" s="2841"/>
      <c r="L55" s="2841"/>
      <c r="M55" s="2842"/>
    </row>
    <row r="56" spans="1:13" ht="22.5" customHeight="1" thickBot="1">
      <c r="A56" s="2880"/>
      <c r="B56" s="825" t="s">
        <v>12</v>
      </c>
      <c r="C56" s="2839" t="s">
        <v>227</v>
      </c>
      <c r="D56" s="2841"/>
      <c r="E56" s="2841"/>
      <c r="F56" s="2841"/>
      <c r="G56" s="2841"/>
      <c r="H56" s="2841"/>
      <c r="I56" s="2841"/>
      <c r="J56" s="2841"/>
      <c r="K56" s="2841"/>
      <c r="L56" s="2841"/>
      <c r="M56" s="2842"/>
    </row>
    <row r="57" spans="1:13" ht="22.5" customHeight="1" thickBot="1">
      <c r="A57" s="1822" t="s">
        <v>100</v>
      </c>
      <c r="B57" s="1839"/>
      <c r="C57" s="2864"/>
      <c r="D57" s="2865"/>
      <c r="E57" s="2865"/>
      <c r="F57" s="2865"/>
      <c r="G57" s="2865"/>
      <c r="H57" s="2865"/>
      <c r="I57" s="2865"/>
      <c r="J57" s="2865"/>
      <c r="K57" s="2865"/>
      <c r="L57" s="2865"/>
      <c r="M57" s="2866"/>
    </row>
  </sheetData>
  <mergeCells count="60">
    <mergeCell ref="C57:M57"/>
    <mergeCell ref="B26:B28"/>
    <mergeCell ref="B32:B39"/>
    <mergeCell ref="C52:M52"/>
    <mergeCell ref="C53:M53"/>
    <mergeCell ref="D38:E38"/>
    <mergeCell ref="F38:G38"/>
    <mergeCell ref="H39:I39"/>
    <mergeCell ref="G41:J42"/>
    <mergeCell ref="H34:I34"/>
    <mergeCell ref="J34:K34"/>
    <mergeCell ref="L34:M34"/>
    <mergeCell ref="D36:E36"/>
    <mergeCell ref="F36:G36"/>
    <mergeCell ref="H36:I36"/>
    <mergeCell ref="J36:K36"/>
    <mergeCell ref="A54:A56"/>
    <mergeCell ref="C54:M54"/>
    <mergeCell ref="C55:M55"/>
    <mergeCell ref="C56:M56"/>
    <mergeCell ref="L41:M42"/>
    <mergeCell ref="C44:M44"/>
    <mergeCell ref="C45:M45"/>
    <mergeCell ref="C46:M46"/>
    <mergeCell ref="C47:F47"/>
    <mergeCell ref="A48:A53"/>
    <mergeCell ref="C48:M48"/>
    <mergeCell ref="C49:M49"/>
    <mergeCell ref="C50:M50"/>
    <mergeCell ref="C51:M51"/>
    <mergeCell ref="B40:B43"/>
    <mergeCell ref="F41:F42"/>
    <mergeCell ref="L36:M36"/>
    <mergeCell ref="C13:M13"/>
    <mergeCell ref="A14:A47"/>
    <mergeCell ref="C14:D14"/>
    <mergeCell ref="B15:B21"/>
    <mergeCell ref="F20:H20"/>
    <mergeCell ref="B22:B25"/>
    <mergeCell ref="J27:L27"/>
    <mergeCell ref="B29:B31"/>
    <mergeCell ref="D34:E34"/>
    <mergeCell ref="F34:G34"/>
    <mergeCell ref="A2:A13"/>
    <mergeCell ref="C2:M2"/>
    <mergeCell ref="C3:M3"/>
    <mergeCell ref="F4:G4"/>
    <mergeCell ref="C5:M5"/>
    <mergeCell ref="C6:I6"/>
    <mergeCell ref="C7:D7"/>
    <mergeCell ref="I7:M7"/>
    <mergeCell ref="B8:B12"/>
    <mergeCell ref="C10:D10"/>
    <mergeCell ref="F10:G10"/>
    <mergeCell ref="I10:J10"/>
    <mergeCell ref="L10:M10"/>
    <mergeCell ref="C12:D12"/>
    <mergeCell ref="F12:G12"/>
    <mergeCell ref="I12:J12"/>
    <mergeCell ref="L12:M12"/>
  </mergeCells>
  <dataValidations count="5">
    <dataValidation allowBlank="1" sqref="D33:D38 C45:C47 F20 J27:L27 E33:E37 F33:F38 H33:M38 G33:G37 G47:M47" xr:uid="{00000000-0002-0000-04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400-000001000000}"/>
    <dataValidation allowBlank="1" showInputMessage="1" showErrorMessage="1" prompt="Determine si el indicador responde a un enfoque (Derechos Humanos, Género, Diferencial, Poblacional, Ambiental y Territorial). Si responde a más de enfoque separelos por ;" sqref="B14" xr:uid="{00000000-0002-0000-0400-000002000000}"/>
    <dataValidation allowBlank="1" showInputMessage="1" showErrorMessage="1" prompt="Seleccione de la lista desplegable" sqref="B4 B7 H7" xr:uid="{00000000-0002-0000-0400-000003000000}"/>
    <dataValidation allowBlank="1" showInputMessage="1" showErrorMessage="1" prompt="Incluir una ficha por cada indicador, ya sea de producto o de resultado" sqref="B1" xr:uid="{00000000-0002-0000-0400-000004000000}"/>
  </dataValidations>
  <pageMargins left="0.7" right="0.7" top="0.75" bottom="0.75" header="0.3" footer="0.3"/>
  <pageSetup paperSize="9" orientation="portrait" horizontalDpi="1200"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FFFF"/>
  </sheetPr>
  <dimension ref="A1:X62"/>
  <sheetViews>
    <sheetView showGridLines="0" workbookViewId="0">
      <selection activeCell="C5" sqref="C5"/>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24" ht="22.5" customHeight="1" thickBot="1">
      <c r="A1" s="1" t="s">
        <v>316</v>
      </c>
      <c r="B1" s="540" t="s">
        <v>2484</v>
      </c>
      <c r="C1" s="541"/>
      <c r="D1" s="542" t="s">
        <v>316</v>
      </c>
      <c r="E1" s="542" t="s">
        <v>316</v>
      </c>
      <c r="F1" s="542" t="s">
        <v>316</v>
      </c>
      <c r="G1" s="542" t="s">
        <v>316</v>
      </c>
      <c r="H1" s="542" t="s">
        <v>316</v>
      </c>
      <c r="I1" s="542" t="s">
        <v>316</v>
      </c>
      <c r="J1" s="542" t="s">
        <v>316</v>
      </c>
      <c r="K1" s="542" t="s">
        <v>316</v>
      </c>
      <c r="L1" s="542" t="s">
        <v>316</v>
      </c>
      <c r="M1" s="543" t="s">
        <v>316</v>
      </c>
    </row>
    <row r="2" spans="1:24" ht="31.5" customHeight="1">
      <c r="A2" s="3888" t="s">
        <v>0</v>
      </c>
      <c r="B2" s="544" t="s">
        <v>1</v>
      </c>
      <c r="C2" s="3636" t="s">
        <v>656</v>
      </c>
      <c r="D2" s="3636"/>
      <c r="E2" s="3636"/>
      <c r="F2" s="3636"/>
      <c r="G2" s="3636"/>
      <c r="H2" s="3636"/>
      <c r="I2" s="3636"/>
      <c r="J2" s="3636"/>
      <c r="K2" s="3636"/>
      <c r="L2" s="3636"/>
      <c r="M2" s="3890"/>
      <c r="N2" s="840" t="s">
        <v>316</v>
      </c>
      <c r="O2" s="840" t="s">
        <v>316</v>
      </c>
      <c r="P2" s="840" t="s">
        <v>316</v>
      </c>
      <c r="Q2" s="840" t="s">
        <v>316</v>
      </c>
      <c r="R2" s="840" t="s">
        <v>316</v>
      </c>
      <c r="S2" s="840" t="s">
        <v>316</v>
      </c>
      <c r="T2" s="840" t="s">
        <v>316</v>
      </c>
      <c r="U2" s="840" t="s">
        <v>316</v>
      </c>
      <c r="V2" s="840" t="s">
        <v>316</v>
      </c>
      <c r="W2" s="840" t="s">
        <v>316</v>
      </c>
      <c r="X2" s="842" t="s">
        <v>316</v>
      </c>
    </row>
    <row r="3" spans="1:24" ht="15.75" customHeight="1">
      <c r="A3" s="3889"/>
      <c r="B3" s="545" t="s">
        <v>3</v>
      </c>
      <c r="C3" s="3591" t="s">
        <v>657</v>
      </c>
      <c r="D3" s="3591"/>
      <c r="E3" s="3591"/>
      <c r="F3" s="3591"/>
      <c r="G3" s="3591"/>
      <c r="H3" s="3591"/>
      <c r="I3" s="3591"/>
      <c r="J3" s="3591"/>
      <c r="K3" s="3591"/>
      <c r="L3" s="3591"/>
      <c r="M3" s="3887"/>
    </row>
    <row r="4" spans="1:24" ht="15.75" customHeight="1">
      <c r="A4" s="3889"/>
      <c r="B4" s="547" t="s">
        <v>131</v>
      </c>
      <c r="C4" s="554" t="s">
        <v>75</v>
      </c>
      <c r="D4" s="566" t="s">
        <v>316</v>
      </c>
      <c r="E4" s="887" t="s">
        <v>316</v>
      </c>
      <c r="F4" s="3891" t="s">
        <v>132</v>
      </c>
      <c r="G4" s="3892"/>
      <c r="H4" s="567" t="s">
        <v>316</v>
      </c>
      <c r="I4" s="554" t="s">
        <v>316</v>
      </c>
      <c r="J4" s="554" t="s">
        <v>316</v>
      </c>
      <c r="K4" s="554" t="s">
        <v>316</v>
      </c>
      <c r="L4" s="554" t="s">
        <v>316</v>
      </c>
      <c r="M4" s="558" t="s">
        <v>316</v>
      </c>
    </row>
    <row r="5" spans="1:24" ht="16.5" customHeight="1">
      <c r="A5" s="3889"/>
      <c r="B5" s="547" t="s">
        <v>7</v>
      </c>
      <c r="C5" s="554" t="s">
        <v>316</v>
      </c>
      <c r="D5" s="554" t="s">
        <v>316</v>
      </c>
      <c r="E5" s="554" t="s">
        <v>316</v>
      </c>
      <c r="F5" s="554" t="s">
        <v>316</v>
      </c>
      <c r="G5" s="554" t="s">
        <v>316</v>
      </c>
      <c r="H5" s="554" t="s">
        <v>316</v>
      </c>
      <c r="I5" s="554" t="s">
        <v>316</v>
      </c>
      <c r="J5" s="554" t="s">
        <v>316</v>
      </c>
      <c r="K5" s="554" t="s">
        <v>316</v>
      </c>
      <c r="L5" s="554" t="s">
        <v>316</v>
      </c>
      <c r="M5" s="558" t="s">
        <v>316</v>
      </c>
    </row>
    <row r="6" spans="1:24">
      <c r="A6" s="3889"/>
      <c r="B6" s="547" t="s">
        <v>9</v>
      </c>
      <c r="C6" s="554" t="s">
        <v>316</v>
      </c>
      <c r="D6" s="554" t="s">
        <v>316</v>
      </c>
      <c r="E6" s="554" t="s">
        <v>316</v>
      </c>
      <c r="F6" s="554" t="s">
        <v>316</v>
      </c>
      <c r="G6" s="554" t="s">
        <v>316</v>
      </c>
      <c r="H6" s="554" t="s">
        <v>316</v>
      </c>
      <c r="I6" s="554" t="s">
        <v>316</v>
      </c>
      <c r="J6" s="554" t="s">
        <v>316</v>
      </c>
      <c r="K6" s="554" t="s">
        <v>316</v>
      </c>
      <c r="L6" s="554" t="s">
        <v>316</v>
      </c>
      <c r="M6" s="558" t="s">
        <v>316</v>
      </c>
    </row>
    <row r="7" spans="1:24" ht="15.75" customHeight="1">
      <c r="A7" s="3889"/>
      <c r="B7" s="547" t="s">
        <v>11</v>
      </c>
      <c r="C7" s="3623" t="s">
        <v>658</v>
      </c>
      <c r="D7" s="3623"/>
      <c r="E7" s="2" t="s">
        <v>316</v>
      </c>
      <c r="F7" s="2" t="s">
        <v>316</v>
      </c>
      <c r="G7" s="832" t="s">
        <v>316</v>
      </c>
      <c r="H7" s="833" t="s">
        <v>12</v>
      </c>
      <c r="I7" s="3623" t="s">
        <v>659</v>
      </c>
      <c r="J7" s="3623"/>
      <c r="K7" s="3623"/>
      <c r="L7" s="3623"/>
      <c r="M7" s="3893"/>
    </row>
    <row r="8" spans="1:24">
      <c r="A8" s="3889"/>
      <c r="B8" s="3614" t="s">
        <v>13</v>
      </c>
      <c r="C8" s="2" t="s">
        <v>316</v>
      </c>
      <c r="D8" s="2" t="s">
        <v>316</v>
      </c>
      <c r="E8" s="141" t="s">
        <v>316</v>
      </c>
      <c r="F8" s="141" t="s">
        <v>316</v>
      </c>
      <c r="G8" s="141" t="s">
        <v>316</v>
      </c>
      <c r="H8" s="141" t="s">
        <v>316</v>
      </c>
      <c r="I8" s="2" t="s">
        <v>316</v>
      </c>
      <c r="J8" s="2" t="s">
        <v>316</v>
      </c>
      <c r="K8" s="2" t="s">
        <v>316</v>
      </c>
      <c r="L8" s="2" t="s">
        <v>316</v>
      </c>
      <c r="M8" s="14" t="s">
        <v>316</v>
      </c>
    </row>
    <row r="9" spans="1:24">
      <c r="A9" s="3889"/>
      <c r="B9" s="3614"/>
      <c r="C9" s="3598" t="s">
        <v>660</v>
      </c>
      <c r="D9" s="3598"/>
      <c r="E9" s="2" t="s">
        <v>316</v>
      </c>
      <c r="F9" s="3598" t="s">
        <v>316</v>
      </c>
      <c r="G9" s="3598"/>
      <c r="H9" s="2" t="s">
        <v>316</v>
      </c>
      <c r="I9" s="3598" t="s">
        <v>316</v>
      </c>
      <c r="J9" s="3598"/>
      <c r="K9" s="2" t="s">
        <v>316</v>
      </c>
      <c r="L9" s="2" t="s">
        <v>316</v>
      </c>
      <c r="M9" s="14" t="s">
        <v>316</v>
      </c>
    </row>
    <row r="10" spans="1:24">
      <c r="A10" s="3889"/>
      <c r="B10" s="3894"/>
      <c r="C10" s="3598" t="s">
        <v>17</v>
      </c>
      <c r="D10" s="3598"/>
      <c r="E10" s="115" t="s">
        <v>316</v>
      </c>
      <c r="F10" s="3598" t="s">
        <v>17</v>
      </c>
      <c r="G10" s="3598"/>
      <c r="H10" s="115" t="s">
        <v>316</v>
      </c>
      <c r="I10" s="3598" t="s">
        <v>17</v>
      </c>
      <c r="J10" s="3598"/>
      <c r="K10" s="115" t="s">
        <v>316</v>
      </c>
      <c r="L10" s="115" t="s">
        <v>316</v>
      </c>
      <c r="M10" s="143" t="s">
        <v>316</v>
      </c>
    </row>
    <row r="11" spans="1:24" ht="45" customHeight="1">
      <c r="A11" s="3889"/>
      <c r="B11" s="547" t="s">
        <v>136</v>
      </c>
      <c r="C11" s="3591" t="s">
        <v>661</v>
      </c>
      <c r="D11" s="3591"/>
      <c r="E11" s="3591"/>
      <c r="F11" s="3591"/>
      <c r="G11" s="3591"/>
      <c r="H11" s="3591"/>
      <c r="I11" s="3591"/>
      <c r="J11" s="3591"/>
      <c r="K11" s="3591"/>
      <c r="L11" s="3591"/>
      <c r="M11" s="3887"/>
    </row>
    <row r="12" spans="1:24" ht="45" customHeight="1">
      <c r="A12" s="3889"/>
      <c r="B12" s="547" t="s">
        <v>18</v>
      </c>
      <c r="C12" s="3591" t="s">
        <v>662</v>
      </c>
      <c r="D12" s="3591"/>
      <c r="E12" s="3591"/>
      <c r="F12" s="3591"/>
      <c r="G12" s="3591"/>
      <c r="H12" s="3591"/>
      <c r="I12" s="3591"/>
      <c r="J12" s="3591"/>
      <c r="K12" s="3591"/>
      <c r="L12" s="3591"/>
      <c r="M12" s="3887"/>
    </row>
    <row r="13" spans="1:24" ht="15.75" customHeight="1">
      <c r="A13" s="3889"/>
      <c r="B13" s="547" t="s">
        <v>19</v>
      </c>
      <c r="C13" s="3591" t="s">
        <v>663</v>
      </c>
      <c r="D13" s="3591"/>
      <c r="E13" s="3591"/>
      <c r="F13" s="3591"/>
      <c r="G13" s="3591"/>
      <c r="H13" s="3591"/>
      <c r="I13" s="3591"/>
      <c r="J13" s="3591"/>
      <c r="K13" s="3591"/>
      <c r="L13" s="3591"/>
      <c r="M13" s="3887"/>
    </row>
    <row r="14" spans="1:24" ht="8.25" customHeight="1">
      <c r="A14" s="3889"/>
      <c r="B14" s="3614" t="s">
        <v>140</v>
      </c>
      <c r="C14" s="3591" t="s">
        <v>316</v>
      </c>
      <c r="D14" s="3591"/>
      <c r="E14" s="551" t="s">
        <v>142</v>
      </c>
      <c r="F14" s="552" t="s">
        <v>316</v>
      </c>
      <c r="G14" s="552" t="s">
        <v>316</v>
      </c>
      <c r="H14" s="552" t="s">
        <v>316</v>
      </c>
      <c r="I14" s="552" t="s">
        <v>316</v>
      </c>
      <c r="J14" s="552" t="s">
        <v>316</v>
      </c>
      <c r="K14" s="552" t="s">
        <v>316</v>
      </c>
      <c r="L14" s="2" t="s">
        <v>316</v>
      </c>
      <c r="M14" s="14" t="s">
        <v>316</v>
      </c>
    </row>
    <row r="15" spans="1:24" ht="9" customHeight="1">
      <c r="A15" s="3889"/>
      <c r="B15" s="3614"/>
      <c r="C15" s="3591" t="s">
        <v>316</v>
      </c>
      <c r="D15" s="3591"/>
      <c r="E15" s="3591"/>
      <c r="F15" s="3591"/>
      <c r="G15" s="3591"/>
      <c r="H15" s="3591"/>
      <c r="I15" s="3591"/>
      <c r="J15" s="3591"/>
      <c r="K15" s="3591"/>
      <c r="L15" s="3591"/>
      <c r="M15" s="3887"/>
    </row>
    <row r="16" spans="1:24" ht="15.75" customHeight="1">
      <c r="A16" s="3895" t="s">
        <v>22</v>
      </c>
      <c r="B16" s="545" t="s">
        <v>144</v>
      </c>
      <c r="C16" s="3591" t="s">
        <v>316</v>
      </c>
      <c r="D16" s="3591"/>
      <c r="E16" s="3591"/>
      <c r="F16" s="3591"/>
      <c r="G16" s="3591"/>
      <c r="H16" s="3591"/>
      <c r="I16" s="3591"/>
      <c r="J16" s="3591"/>
      <c r="K16" s="3591"/>
      <c r="L16" s="3591"/>
      <c r="M16" s="3887"/>
    </row>
    <row r="17" spans="1:13" ht="15.75" customHeight="1">
      <c r="A17" s="3896"/>
      <c r="B17" s="547" t="s">
        <v>110</v>
      </c>
      <c r="C17" s="3591" t="s">
        <v>664</v>
      </c>
      <c r="D17" s="3591"/>
      <c r="E17" s="3591"/>
      <c r="F17" s="3591"/>
      <c r="G17" s="3591"/>
      <c r="H17" s="3591"/>
      <c r="I17" s="3591"/>
      <c r="J17" s="3591"/>
      <c r="K17" s="3591"/>
      <c r="L17" s="3591"/>
      <c r="M17" s="3887"/>
    </row>
    <row r="18" spans="1:13">
      <c r="A18" s="3896"/>
      <c r="B18" s="3614" t="s">
        <v>26</v>
      </c>
      <c r="C18" s="2" t="s">
        <v>316</v>
      </c>
      <c r="D18" s="552" t="s">
        <v>316</v>
      </c>
      <c r="E18" s="552" t="s">
        <v>316</v>
      </c>
      <c r="F18" s="552" t="s">
        <v>316</v>
      </c>
      <c r="G18" s="552" t="s">
        <v>316</v>
      </c>
      <c r="H18" s="552" t="s">
        <v>316</v>
      </c>
      <c r="I18" s="552" t="s">
        <v>316</v>
      </c>
      <c r="J18" s="552" t="s">
        <v>316</v>
      </c>
      <c r="K18" s="552" t="s">
        <v>316</v>
      </c>
      <c r="L18" s="552" t="s">
        <v>316</v>
      </c>
      <c r="M18" s="553" t="s">
        <v>316</v>
      </c>
    </row>
    <row r="19" spans="1:13">
      <c r="A19" s="3896"/>
      <c r="B19" s="3614"/>
      <c r="C19" s="2" t="s">
        <v>316</v>
      </c>
      <c r="D19" s="554" t="s">
        <v>316</v>
      </c>
      <c r="E19" s="552" t="s">
        <v>316</v>
      </c>
      <c r="F19" s="554" t="s">
        <v>316</v>
      </c>
      <c r="G19" s="552" t="s">
        <v>316</v>
      </c>
      <c r="H19" s="554" t="s">
        <v>316</v>
      </c>
      <c r="I19" s="552" t="s">
        <v>316</v>
      </c>
      <c r="J19" s="554" t="s">
        <v>316</v>
      </c>
      <c r="K19" s="552" t="s">
        <v>316</v>
      </c>
      <c r="L19" s="552" t="s">
        <v>316</v>
      </c>
      <c r="M19" s="553" t="s">
        <v>316</v>
      </c>
    </row>
    <row r="20" spans="1:13" ht="9.75" customHeight="1">
      <c r="A20" s="3896"/>
      <c r="B20" s="3614"/>
      <c r="C20" s="552" t="s">
        <v>27</v>
      </c>
      <c r="D20" s="556" t="s">
        <v>316</v>
      </c>
      <c r="E20" s="552" t="s">
        <v>28</v>
      </c>
      <c r="F20" s="556" t="s">
        <v>316</v>
      </c>
      <c r="G20" s="552" t="s">
        <v>29</v>
      </c>
      <c r="H20" s="556" t="s">
        <v>316</v>
      </c>
      <c r="I20" s="552" t="s">
        <v>30</v>
      </c>
      <c r="J20" s="556" t="s">
        <v>316</v>
      </c>
      <c r="K20" s="552" t="s">
        <v>316</v>
      </c>
      <c r="L20" s="552" t="s">
        <v>316</v>
      </c>
      <c r="M20" s="553" t="s">
        <v>316</v>
      </c>
    </row>
    <row r="21" spans="1:13">
      <c r="A21" s="3896"/>
      <c r="B21" s="3614"/>
      <c r="C21" s="552" t="s">
        <v>32</v>
      </c>
      <c r="D21" s="556" t="s">
        <v>316</v>
      </c>
      <c r="E21" s="552" t="s">
        <v>33</v>
      </c>
      <c r="F21" s="556" t="s">
        <v>316</v>
      </c>
      <c r="G21" s="552" t="s">
        <v>34</v>
      </c>
      <c r="H21" s="556" t="s">
        <v>316</v>
      </c>
      <c r="I21" s="552" t="s">
        <v>316</v>
      </c>
      <c r="J21" s="552" t="s">
        <v>316</v>
      </c>
      <c r="K21" s="552" t="s">
        <v>316</v>
      </c>
      <c r="L21" s="552" t="s">
        <v>316</v>
      </c>
      <c r="M21" s="553" t="s">
        <v>316</v>
      </c>
    </row>
    <row r="22" spans="1:13">
      <c r="A22" s="3896"/>
      <c r="B22" s="3614"/>
      <c r="C22" s="552" t="s">
        <v>147</v>
      </c>
      <c r="D22" s="556" t="s">
        <v>316</v>
      </c>
      <c r="E22" s="552" t="s">
        <v>148</v>
      </c>
      <c r="F22" s="556" t="s">
        <v>316</v>
      </c>
      <c r="G22" s="552" t="s">
        <v>316</v>
      </c>
      <c r="H22" s="552" t="s">
        <v>316</v>
      </c>
      <c r="I22" s="552" t="s">
        <v>316</v>
      </c>
      <c r="J22" s="552" t="s">
        <v>316</v>
      </c>
      <c r="K22" s="552" t="s">
        <v>316</v>
      </c>
      <c r="L22" s="552" t="s">
        <v>316</v>
      </c>
      <c r="M22" s="553" t="s">
        <v>316</v>
      </c>
    </row>
    <row r="23" spans="1:13" ht="15.75" customHeight="1">
      <c r="A23" s="3896"/>
      <c r="B23" s="3614"/>
      <c r="C23" s="552" t="s">
        <v>38</v>
      </c>
      <c r="D23" s="556" t="s">
        <v>36</v>
      </c>
      <c r="E23" s="552" t="s">
        <v>39</v>
      </c>
      <c r="F23" s="3598" t="s">
        <v>665</v>
      </c>
      <c r="G23" s="3598"/>
      <c r="H23" s="3598"/>
      <c r="I23" s="3598"/>
      <c r="J23" s="3598"/>
      <c r="K23" s="3598"/>
      <c r="L23" s="3598"/>
      <c r="M23" s="3897"/>
    </row>
    <row r="24" spans="1:13">
      <c r="A24" s="3896"/>
      <c r="B24" s="3894"/>
      <c r="C24" s="554" t="s">
        <v>316</v>
      </c>
      <c r="D24" s="554" t="s">
        <v>316</v>
      </c>
      <c r="E24" s="554" t="s">
        <v>316</v>
      </c>
      <c r="F24" s="554" t="s">
        <v>316</v>
      </c>
      <c r="G24" s="554" t="s">
        <v>316</v>
      </c>
      <c r="H24" s="554" t="s">
        <v>316</v>
      </c>
      <c r="I24" s="554" t="s">
        <v>316</v>
      </c>
      <c r="J24" s="554" t="s">
        <v>316</v>
      </c>
      <c r="K24" s="554" t="s">
        <v>316</v>
      </c>
      <c r="L24" s="554" t="s">
        <v>316</v>
      </c>
      <c r="M24" s="558" t="s">
        <v>316</v>
      </c>
    </row>
    <row r="25" spans="1:13">
      <c r="A25" s="3896"/>
      <c r="B25" s="3614" t="s">
        <v>40</v>
      </c>
      <c r="C25" s="552" t="s">
        <v>316</v>
      </c>
      <c r="D25" s="552" t="s">
        <v>316</v>
      </c>
      <c r="E25" s="552" t="s">
        <v>316</v>
      </c>
      <c r="F25" s="552" t="s">
        <v>316</v>
      </c>
      <c r="G25" s="552" t="s">
        <v>316</v>
      </c>
      <c r="H25" s="552" t="s">
        <v>316</v>
      </c>
      <c r="I25" s="552" t="s">
        <v>316</v>
      </c>
      <c r="J25" s="552" t="s">
        <v>316</v>
      </c>
      <c r="K25" s="552" t="s">
        <v>316</v>
      </c>
      <c r="L25" s="2" t="s">
        <v>316</v>
      </c>
      <c r="M25" s="14" t="s">
        <v>316</v>
      </c>
    </row>
    <row r="26" spans="1:13">
      <c r="A26" s="3896"/>
      <c r="B26" s="3614"/>
      <c r="C26" s="552" t="s">
        <v>41</v>
      </c>
      <c r="D26" s="559" t="s">
        <v>316</v>
      </c>
      <c r="E26" s="552" t="s">
        <v>316</v>
      </c>
      <c r="F26" s="552" t="s">
        <v>42</v>
      </c>
      <c r="G26" s="559" t="s">
        <v>36</v>
      </c>
      <c r="H26" s="552" t="s">
        <v>316</v>
      </c>
      <c r="I26" s="552" t="s">
        <v>43</v>
      </c>
      <c r="J26" s="559" t="s">
        <v>316</v>
      </c>
      <c r="K26" s="552" t="s">
        <v>316</v>
      </c>
      <c r="L26" s="2" t="s">
        <v>316</v>
      </c>
      <c r="M26" s="14" t="s">
        <v>316</v>
      </c>
    </row>
    <row r="27" spans="1:13">
      <c r="A27" s="3896"/>
      <c r="B27" s="3614"/>
      <c r="C27" s="552" t="s">
        <v>44</v>
      </c>
      <c r="D27" s="560" t="s">
        <v>316</v>
      </c>
      <c r="E27" s="2" t="s">
        <v>316</v>
      </c>
      <c r="F27" s="552" t="s">
        <v>45</v>
      </c>
      <c r="G27" s="556" t="s">
        <v>316</v>
      </c>
      <c r="H27" s="2" t="s">
        <v>316</v>
      </c>
      <c r="I27" s="2" t="s">
        <v>316</v>
      </c>
      <c r="J27" s="2" t="s">
        <v>316</v>
      </c>
      <c r="K27" s="2" t="s">
        <v>316</v>
      </c>
      <c r="L27" s="2" t="s">
        <v>316</v>
      </c>
      <c r="M27" s="14" t="s">
        <v>316</v>
      </c>
    </row>
    <row r="28" spans="1:13">
      <c r="A28" s="3896"/>
      <c r="B28" s="3894"/>
      <c r="C28" s="554" t="s">
        <v>316</v>
      </c>
      <c r="D28" s="554" t="s">
        <v>316</v>
      </c>
      <c r="E28" s="554" t="s">
        <v>316</v>
      </c>
      <c r="F28" s="554" t="s">
        <v>316</v>
      </c>
      <c r="G28" s="554" t="s">
        <v>316</v>
      </c>
      <c r="H28" s="554" t="s">
        <v>316</v>
      </c>
      <c r="I28" s="554" t="s">
        <v>316</v>
      </c>
      <c r="J28" s="554" t="s">
        <v>316</v>
      </c>
      <c r="K28" s="554" t="s">
        <v>316</v>
      </c>
      <c r="L28" s="115" t="s">
        <v>316</v>
      </c>
      <c r="M28" s="143" t="s">
        <v>316</v>
      </c>
    </row>
    <row r="29" spans="1:13">
      <c r="A29" s="3896"/>
      <c r="B29" s="568" t="s">
        <v>46</v>
      </c>
      <c r="C29" s="552" t="s">
        <v>316</v>
      </c>
      <c r="D29" s="552" t="s">
        <v>316</v>
      </c>
      <c r="E29" s="552" t="s">
        <v>316</v>
      </c>
      <c r="F29" s="552" t="s">
        <v>316</v>
      </c>
      <c r="G29" s="552" t="s">
        <v>316</v>
      </c>
      <c r="H29" s="552" t="s">
        <v>316</v>
      </c>
      <c r="I29" s="552" t="s">
        <v>316</v>
      </c>
      <c r="J29" s="552" t="s">
        <v>316</v>
      </c>
      <c r="K29" s="552" t="s">
        <v>316</v>
      </c>
      <c r="L29" s="552" t="s">
        <v>316</v>
      </c>
      <c r="M29" s="553" t="s">
        <v>316</v>
      </c>
    </row>
    <row r="30" spans="1:13">
      <c r="A30" s="3896"/>
      <c r="B30" s="568" t="s">
        <v>316</v>
      </c>
      <c r="C30" s="888" t="s">
        <v>47</v>
      </c>
      <c r="D30" s="838" t="s">
        <v>316</v>
      </c>
      <c r="E30" s="552" t="s">
        <v>316</v>
      </c>
      <c r="F30" s="2" t="s">
        <v>48</v>
      </c>
      <c r="G30" s="559" t="s">
        <v>316</v>
      </c>
      <c r="H30" s="552" t="s">
        <v>316</v>
      </c>
      <c r="I30" s="2" t="s">
        <v>50</v>
      </c>
      <c r="J30" s="839" t="s">
        <v>316</v>
      </c>
      <c r="K30" s="840" t="s">
        <v>316</v>
      </c>
      <c r="L30" s="578" t="s">
        <v>316</v>
      </c>
      <c r="M30" s="553" t="s">
        <v>316</v>
      </c>
    </row>
    <row r="31" spans="1:13">
      <c r="A31" s="3896"/>
      <c r="B31" s="547" t="s">
        <v>316</v>
      </c>
      <c r="C31" s="554" t="s">
        <v>316</v>
      </c>
      <c r="D31" s="554" t="s">
        <v>316</v>
      </c>
      <c r="E31" s="554" t="s">
        <v>316</v>
      </c>
      <c r="F31" s="554" t="s">
        <v>316</v>
      </c>
      <c r="G31" s="554" t="s">
        <v>316</v>
      </c>
      <c r="H31" s="554" t="s">
        <v>316</v>
      </c>
      <c r="I31" s="554" t="s">
        <v>316</v>
      </c>
      <c r="J31" s="554" t="s">
        <v>316</v>
      </c>
      <c r="K31" s="554" t="s">
        <v>316</v>
      </c>
      <c r="L31" s="554" t="s">
        <v>316</v>
      </c>
      <c r="M31" s="558" t="s">
        <v>316</v>
      </c>
    </row>
    <row r="32" spans="1:13">
      <c r="A32" s="3896"/>
      <c r="B32" s="3614" t="s">
        <v>53</v>
      </c>
      <c r="C32" s="541" t="s">
        <v>316</v>
      </c>
      <c r="D32" s="541" t="s">
        <v>316</v>
      </c>
      <c r="E32" s="541" t="s">
        <v>316</v>
      </c>
      <c r="F32" s="541" t="s">
        <v>316</v>
      </c>
      <c r="G32" s="541" t="s">
        <v>316</v>
      </c>
      <c r="H32" s="541" t="s">
        <v>316</v>
      </c>
      <c r="I32" s="541" t="s">
        <v>316</v>
      </c>
      <c r="J32" s="541" t="s">
        <v>316</v>
      </c>
      <c r="K32" s="541" t="s">
        <v>316</v>
      </c>
      <c r="L32" s="2" t="s">
        <v>316</v>
      </c>
      <c r="M32" s="14" t="s">
        <v>316</v>
      </c>
    </row>
    <row r="33" spans="1:13">
      <c r="A33" s="3896"/>
      <c r="B33" s="3614"/>
      <c r="C33" s="552" t="s">
        <v>54</v>
      </c>
      <c r="D33" s="850">
        <v>2023</v>
      </c>
      <c r="E33" s="541" t="s">
        <v>316</v>
      </c>
      <c r="F33" s="552" t="s">
        <v>55</v>
      </c>
      <c r="G33" s="841">
        <v>2028</v>
      </c>
      <c r="H33" s="541" t="s">
        <v>316</v>
      </c>
      <c r="I33" s="2" t="s">
        <v>316</v>
      </c>
      <c r="J33" s="541" t="s">
        <v>316</v>
      </c>
      <c r="K33" s="541" t="s">
        <v>316</v>
      </c>
      <c r="L33" s="2" t="s">
        <v>316</v>
      </c>
      <c r="M33" s="14" t="s">
        <v>316</v>
      </c>
    </row>
    <row r="34" spans="1:13">
      <c r="A34" s="3896"/>
      <c r="B34" s="3894"/>
      <c r="C34" s="554" t="s">
        <v>316</v>
      </c>
      <c r="D34" s="554" t="s">
        <v>316</v>
      </c>
      <c r="E34" s="565" t="s">
        <v>316</v>
      </c>
      <c r="F34" s="554" t="s">
        <v>316</v>
      </c>
      <c r="G34" s="565" t="s">
        <v>316</v>
      </c>
      <c r="H34" s="565" t="s">
        <v>316</v>
      </c>
      <c r="I34" s="115" t="s">
        <v>316</v>
      </c>
      <c r="J34" s="565" t="s">
        <v>316</v>
      </c>
      <c r="K34" s="565" t="s">
        <v>316</v>
      </c>
      <c r="L34" s="115" t="s">
        <v>316</v>
      </c>
      <c r="M34" s="143" t="s">
        <v>316</v>
      </c>
    </row>
    <row r="35" spans="1:13">
      <c r="A35" s="3896"/>
      <c r="B35" s="3614" t="s">
        <v>56</v>
      </c>
      <c r="C35" s="552" t="s">
        <v>316</v>
      </c>
      <c r="D35" s="552" t="s">
        <v>316</v>
      </c>
      <c r="E35" s="552" t="s">
        <v>316</v>
      </c>
      <c r="F35" s="552" t="s">
        <v>316</v>
      </c>
      <c r="G35" s="552" t="s">
        <v>316</v>
      </c>
      <c r="H35" s="552" t="s">
        <v>316</v>
      </c>
      <c r="I35" s="552" t="s">
        <v>316</v>
      </c>
      <c r="J35" s="552" t="s">
        <v>316</v>
      </c>
      <c r="K35" s="552" t="s">
        <v>316</v>
      </c>
      <c r="L35" s="552" t="s">
        <v>316</v>
      </c>
      <c r="M35" s="553" t="s">
        <v>316</v>
      </c>
    </row>
    <row r="36" spans="1:13">
      <c r="A36" s="3896"/>
      <c r="B36" s="3614"/>
      <c r="C36" s="552" t="s">
        <v>316</v>
      </c>
      <c r="D36" s="552" t="s">
        <v>153</v>
      </c>
      <c r="E36" s="552" t="s">
        <v>316</v>
      </c>
      <c r="F36" s="552" t="s">
        <v>154</v>
      </c>
      <c r="G36" s="552" t="s">
        <v>316</v>
      </c>
      <c r="H36" s="2" t="s">
        <v>155</v>
      </c>
      <c r="I36" s="2" t="s">
        <v>316</v>
      </c>
      <c r="J36" s="2" t="s">
        <v>156</v>
      </c>
      <c r="K36" s="552" t="s">
        <v>316</v>
      </c>
      <c r="L36" s="552" t="s">
        <v>157</v>
      </c>
      <c r="M36" s="553" t="s">
        <v>316</v>
      </c>
    </row>
    <row r="37" spans="1:13">
      <c r="A37" s="3896"/>
      <c r="B37" s="3614"/>
      <c r="C37" s="552" t="s">
        <v>316</v>
      </c>
      <c r="D37" s="839" t="s">
        <v>316</v>
      </c>
      <c r="E37" s="578" t="s">
        <v>316</v>
      </c>
      <c r="F37" s="840" t="s">
        <v>316</v>
      </c>
      <c r="G37" s="578" t="s">
        <v>316</v>
      </c>
      <c r="H37" s="840" t="s">
        <v>316</v>
      </c>
      <c r="I37" s="578" t="s">
        <v>316</v>
      </c>
      <c r="J37" s="840" t="s">
        <v>316</v>
      </c>
      <c r="K37" s="578" t="s">
        <v>316</v>
      </c>
      <c r="L37" s="840" t="s">
        <v>316</v>
      </c>
      <c r="M37" s="842" t="s">
        <v>316</v>
      </c>
    </row>
    <row r="38" spans="1:13">
      <c r="A38" s="3896"/>
      <c r="B38" s="3614"/>
      <c r="C38" s="552" t="s">
        <v>316</v>
      </c>
      <c r="D38" s="552" t="s">
        <v>113</v>
      </c>
      <c r="E38" s="552" t="s">
        <v>316</v>
      </c>
      <c r="F38" s="552" t="s">
        <v>114</v>
      </c>
      <c r="G38" s="552" t="s">
        <v>316</v>
      </c>
      <c r="H38" s="2" t="s">
        <v>115</v>
      </c>
      <c r="I38" s="2" t="s">
        <v>316</v>
      </c>
      <c r="J38" s="2" t="s">
        <v>116</v>
      </c>
      <c r="K38" s="552" t="s">
        <v>316</v>
      </c>
      <c r="L38" s="552" t="s">
        <v>117</v>
      </c>
      <c r="M38" s="553" t="s">
        <v>316</v>
      </c>
    </row>
    <row r="39" spans="1:13">
      <c r="A39" s="3896"/>
      <c r="B39" s="3614"/>
      <c r="C39" s="552" t="s">
        <v>316</v>
      </c>
      <c r="D39" s="843">
        <v>0.5</v>
      </c>
      <c r="E39" s="578">
        <v>2023</v>
      </c>
      <c r="F39" s="844">
        <v>0.6</v>
      </c>
      <c r="G39" s="578">
        <v>2024</v>
      </c>
      <c r="H39" s="844">
        <v>0.7</v>
      </c>
      <c r="I39" s="578">
        <v>2025</v>
      </c>
      <c r="J39" s="844">
        <v>0.8</v>
      </c>
      <c r="K39" s="578">
        <v>2026</v>
      </c>
      <c r="L39" s="844">
        <v>0.9</v>
      </c>
      <c r="M39" s="842">
        <v>2027</v>
      </c>
    </row>
    <row r="40" spans="1:13">
      <c r="A40" s="3896"/>
      <c r="B40" s="3614"/>
      <c r="C40" s="552" t="s">
        <v>316</v>
      </c>
      <c r="D40" s="552" t="s">
        <v>118</v>
      </c>
      <c r="E40" s="552" t="s">
        <v>316</v>
      </c>
      <c r="F40" s="552" t="s">
        <v>68</v>
      </c>
      <c r="G40" s="552" t="s">
        <v>316</v>
      </c>
      <c r="H40" s="2" t="s">
        <v>69</v>
      </c>
      <c r="I40" s="2" t="s">
        <v>316</v>
      </c>
      <c r="J40" s="2" t="s">
        <v>70</v>
      </c>
      <c r="K40" s="552" t="s">
        <v>316</v>
      </c>
      <c r="L40" s="552" t="s">
        <v>71</v>
      </c>
      <c r="M40" s="553" t="s">
        <v>316</v>
      </c>
    </row>
    <row r="41" spans="1:13" ht="18" customHeight="1">
      <c r="A41" s="3896"/>
      <c r="B41" s="3614"/>
      <c r="C41" s="552" t="s">
        <v>316</v>
      </c>
      <c r="D41" s="843">
        <v>1</v>
      </c>
      <c r="E41" s="578">
        <v>2028</v>
      </c>
      <c r="F41" s="840" t="s">
        <v>316</v>
      </c>
      <c r="G41" s="578" t="s">
        <v>316</v>
      </c>
      <c r="H41" s="840" t="s">
        <v>316</v>
      </c>
      <c r="I41" s="578" t="s">
        <v>316</v>
      </c>
      <c r="J41" s="840" t="s">
        <v>316</v>
      </c>
      <c r="K41" s="578" t="s">
        <v>316</v>
      </c>
      <c r="L41" s="840" t="s">
        <v>316</v>
      </c>
      <c r="M41" s="842" t="s">
        <v>316</v>
      </c>
    </row>
    <row r="42" spans="1:13">
      <c r="A42" s="3896"/>
      <c r="B42" s="3614"/>
      <c r="C42" s="552" t="s">
        <v>316</v>
      </c>
      <c r="D42" s="554" t="s">
        <v>71</v>
      </c>
      <c r="E42" s="554" t="s">
        <v>316</v>
      </c>
      <c r="F42" s="554" t="s">
        <v>72</v>
      </c>
      <c r="G42" s="554" t="s">
        <v>316</v>
      </c>
      <c r="H42" s="552" t="s">
        <v>316</v>
      </c>
      <c r="I42" s="552" t="s">
        <v>316</v>
      </c>
      <c r="J42" s="552" t="s">
        <v>316</v>
      </c>
      <c r="K42" s="552" t="s">
        <v>316</v>
      </c>
      <c r="L42" s="552" t="s">
        <v>316</v>
      </c>
      <c r="M42" s="553" t="s">
        <v>316</v>
      </c>
    </row>
    <row r="43" spans="1:13" ht="15.75" customHeight="1">
      <c r="A43" s="3896"/>
      <c r="B43" s="3614"/>
      <c r="C43" s="552" t="s">
        <v>316</v>
      </c>
      <c r="D43" s="566" t="s">
        <v>316</v>
      </c>
      <c r="E43" s="567" t="s">
        <v>316</v>
      </c>
      <c r="F43" s="3591" t="s">
        <v>316</v>
      </c>
      <c r="G43" s="3898"/>
      <c r="H43" s="3620" t="s">
        <v>316</v>
      </c>
      <c r="I43" s="3620"/>
      <c r="J43" s="552" t="s">
        <v>316</v>
      </c>
      <c r="K43" s="552" t="s">
        <v>316</v>
      </c>
      <c r="L43" s="552" t="s">
        <v>316</v>
      </c>
      <c r="M43" s="553" t="s">
        <v>316</v>
      </c>
    </row>
    <row r="44" spans="1:13">
      <c r="A44" s="3896"/>
      <c r="B44" s="3614"/>
      <c r="C44" s="554" t="s">
        <v>316</v>
      </c>
      <c r="D44" s="554" t="s">
        <v>316</v>
      </c>
      <c r="E44" s="554" t="s">
        <v>316</v>
      </c>
      <c r="F44" s="554" t="s">
        <v>316</v>
      </c>
      <c r="G44" s="554" t="s">
        <v>316</v>
      </c>
      <c r="H44" s="554" t="s">
        <v>316</v>
      </c>
      <c r="I44" s="554" t="s">
        <v>316</v>
      </c>
      <c r="J44" s="554" t="s">
        <v>316</v>
      </c>
      <c r="K44" s="554" t="s">
        <v>316</v>
      </c>
      <c r="L44" s="554" t="s">
        <v>316</v>
      </c>
      <c r="M44" s="558" t="s">
        <v>316</v>
      </c>
    </row>
    <row r="45" spans="1:13" ht="48.75" customHeight="1">
      <c r="A45" s="3896"/>
      <c r="B45" s="3593" t="s">
        <v>73</v>
      </c>
      <c r="C45" s="552" t="s">
        <v>316</v>
      </c>
      <c r="D45" s="552" t="s">
        <v>316</v>
      </c>
      <c r="E45" s="552" t="s">
        <v>316</v>
      </c>
      <c r="F45" s="552" t="s">
        <v>316</v>
      </c>
      <c r="G45" s="552" t="s">
        <v>316</v>
      </c>
      <c r="H45" s="552" t="s">
        <v>316</v>
      </c>
      <c r="I45" s="552" t="s">
        <v>316</v>
      </c>
      <c r="J45" s="552" t="s">
        <v>316</v>
      </c>
      <c r="K45" s="552" t="s">
        <v>316</v>
      </c>
      <c r="L45" s="2" t="s">
        <v>316</v>
      </c>
      <c r="M45" s="14" t="s">
        <v>316</v>
      </c>
    </row>
    <row r="46" spans="1:13" ht="48.75" customHeight="1">
      <c r="A46" s="3896"/>
      <c r="B46" s="3614"/>
      <c r="C46" s="2" t="s">
        <v>316</v>
      </c>
      <c r="D46" s="552" t="s">
        <v>158</v>
      </c>
      <c r="E46" s="554" t="s">
        <v>75</v>
      </c>
      <c r="F46" s="3642" t="s">
        <v>76</v>
      </c>
      <c r="G46" s="3605" t="s">
        <v>316</v>
      </c>
      <c r="H46" s="3606"/>
      <c r="I46" s="3606"/>
      <c r="J46" s="3610"/>
      <c r="K46" s="552" t="s">
        <v>159</v>
      </c>
      <c r="L46" s="3644" t="s">
        <v>316</v>
      </c>
      <c r="M46" s="3899"/>
    </row>
    <row r="47" spans="1:13">
      <c r="A47" s="3896"/>
      <c r="B47" s="3614"/>
      <c r="C47" s="2" t="s">
        <v>316</v>
      </c>
      <c r="D47" s="37" t="s">
        <v>316</v>
      </c>
      <c r="E47" s="567" t="s">
        <v>36</v>
      </c>
      <c r="F47" s="3642"/>
      <c r="G47" s="3607"/>
      <c r="H47" s="3608"/>
      <c r="I47" s="3608"/>
      <c r="J47" s="3611"/>
      <c r="K47" s="2" t="s">
        <v>316</v>
      </c>
      <c r="L47" s="3900"/>
      <c r="M47" s="3901"/>
    </row>
    <row r="48" spans="1:13">
      <c r="A48" s="3896"/>
      <c r="B48" s="3894"/>
      <c r="C48" s="115" t="s">
        <v>316</v>
      </c>
      <c r="D48" s="115" t="s">
        <v>316</v>
      </c>
      <c r="E48" s="115" t="s">
        <v>316</v>
      </c>
      <c r="F48" s="115" t="s">
        <v>316</v>
      </c>
      <c r="G48" s="115" t="s">
        <v>316</v>
      </c>
      <c r="H48" s="115" t="s">
        <v>316</v>
      </c>
      <c r="I48" s="115" t="s">
        <v>316</v>
      </c>
      <c r="J48" s="115" t="s">
        <v>316</v>
      </c>
      <c r="K48" s="115" t="s">
        <v>316</v>
      </c>
      <c r="L48" s="2" t="s">
        <v>316</v>
      </c>
      <c r="M48" s="14" t="s">
        <v>316</v>
      </c>
    </row>
    <row r="49" spans="1:13" ht="15.75" customHeight="1">
      <c r="A49" s="3896"/>
      <c r="B49" s="547" t="s">
        <v>78</v>
      </c>
      <c r="C49" s="3591" t="s">
        <v>666</v>
      </c>
      <c r="D49" s="3591"/>
      <c r="E49" s="3591"/>
      <c r="F49" s="3591"/>
      <c r="G49" s="3591"/>
      <c r="H49" s="3591"/>
      <c r="I49" s="3591"/>
      <c r="J49" s="3591"/>
      <c r="K49" s="3591"/>
      <c r="L49" s="3591"/>
      <c r="M49" s="3887"/>
    </row>
    <row r="50" spans="1:13" ht="15.75" customHeight="1">
      <c r="A50" s="3896"/>
      <c r="B50" s="547" t="s">
        <v>79</v>
      </c>
      <c r="C50" s="3591" t="s">
        <v>667</v>
      </c>
      <c r="D50" s="3591"/>
      <c r="E50" s="3591"/>
      <c r="F50" s="3591"/>
      <c r="G50" s="3591"/>
      <c r="H50" s="3591"/>
      <c r="I50" s="3591"/>
      <c r="J50" s="3591"/>
      <c r="K50" s="3591"/>
      <c r="L50" s="3591"/>
      <c r="M50" s="3887"/>
    </row>
    <row r="51" spans="1:13">
      <c r="A51" s="3896"/>
      <c r="B51" s="547" t="s">
        <v>80</v>
      </c>
      <c r="C51" s="554" t="s">
        <v>269</v>
      </c>
      <c r="D51" s="554" t="s">
        <v>316</v>
      </c>
      <c r="E51" s="554" t="s">
        <v>316</v>
      </c>
      <c r="F51" s="554" t="s">
        <v>316</v>
      </c>
      <c r="G51" s="554" t="s">
        <v>316</v>
      </c>
      <c r="H51" s="554" t="s">
        <v>316</v>
      </c>
      <c r="I51" s="554" t="s">
        <v>316</v>
      </c>
      <c r="J51" s="554" t="s">
        <v>316</v>
      </c>
      <c r="K51" s="554" t="s">
        <v>316</v>
      </c>
      <c r="L51" s="554" t="s">
        <v>316</v>
      </c>
      <c r="M51" s="558" t="s">
        <v>316</v>
      </c>
    </row>
    <row r="52" spans="1:13" ht="15.75" customHeight="1">
      <c r="A52" s="3896"/>
      <c r="B52" s="547" t="s">
        <v>81</v>
      </c>
      <c r="C52" s="554" t="s">
        <v>62</v>
      </c>
      <c r="D52" s="554" t="s">
        <v>316</v>
      </c>
      <c r="E52" s="554" t="s">
        <v>316</v>
      </c>
      <c r="F52" s="554" t="s">
        <v>316</v>
      </c>
      <c r="G52" s="554" t="s">
        <v>316</v>
      </c>
      <c r="H52" s="554" t="s">
        <v>316</v>
      </c>
      <c r="I52" s="554" t="s">
        <v>316</v>
      </c>
      <c r="J52" s="554" t="s">
        <v>316</v>
      </c>
      <c r="K52" s="554" t="s">
        <v>316</v>
      </c>
      <c r="L52" s="554" t="s">
        <v>316</v>
      </c>
      <c r="M52" s="558" t="s">
        <v>316</v>
      </c>
    </row>
    <row r="53" spans="1:13" ht="15.75" customHeight="1">
      <c r="A53" s="3888" t="s">
        <v>82</v>
      </c>
      <c r="B53" s="570" t="s">
        <v>83</v>
      </c>
      <c r="C53" s="3591" t="s">
        <v>668</v>
      </c>
      <c r="D53" s="3591"/>
      <c r="E53" s="3591"/>
      <c r="F53" s="3591"/>
      <c r="G53" s="3591"/>
      <c r="H53" s="3591"/>
      <c r="I53" s="3591"/>
      <c r="J53" s="3591"/>
      <c r="K53" s="3591"/>
      <c r="L53" s="3591"/>
      <c r="M53" s="3887"/>
    </row>
    <row r="54" spans="1:13" ht="16.5" customHeight="1">
      <c r="A54" s="3889"/>
      <c r="B54" s="570" t="s">
        <v>85</v>
      </c>
      <c r="C54" s="3591" t="s">
        <v>99</v>
      </c>
      <c r="D54" s="3591"/>
      <c r="E54" s="3591"/>
      <c r="F54" s="3591"/>
      <c r="G54" s="3591"/>
      <c r="H54" s="3591"/>
      <c r="I54" s="3591"/>
      <c r="J54" s="3591"/>
      <c r="K54" s="3591"/>
      <c r="L54" s="3591"/>
      <c r="M54" s="3887"/>
    </row>
    <row r="55" spans="1:13" ht="15.75" customHeight="1">
      <c r="A55" s="3889"/>
      <c r="B55" s="570" t="s">
        <v>87</v>
      </c>
      <c r="C55" s="3591" t="s">
        <v>669</v>
      </c>
      <c r="D55" s="3591"/>
      <c r="E55" s="3591"/>
      <c r="F55" s="3591"/>
      <c r="G55" s="3591"/>
      <c r="H55" s="3591"/>
      <c r="I55" s="3591"/>
      <c r="J55" s="3591"/>
      <c r="K55" s="3591"/>
      <c r="L55" s="3591"/>
      <c r="M55" s="3887"/>
    </row>
    <row r="56" spans="1:13" ht="30" customHeight="1">
      <c r="A56" s="3889"/>
      <c r="B56" s="570" t="s">
        <v>89</v>
      </c>
      <c r="C56" s="3591" t="s">
        <v>214</v>
      </c>
      <c r="D56" s="3591"/>
      <c r="E56" s="3591"/>
      <c r="F56" s="3591"/>
      <c r="G56" s="3591"/>
      <c r="H56" s="3591"/>
      <c r="I56" s="3591"/>
      <c r="J56" s="3591"/>
      <c r="K56" s="3591"/>
      <c r="L56" s="3591"/>
      <c r="M56" s="3887"/>
    </row>
    <row r="57" spans="1:13" ht="30" customHeight="1">
      <c r="A57" s="3889"/>
      <c r="B57" s="570" t="s">
        <v>91</v>
      </c>
      <c r="C57" s="3903" t="s">
        <v>670</v>
      </c>
      <c r="D57" s="3903"/>
      <c r="E57" s="3903"/>
      <c r="F57" s="3903"/>
      <c r="G57" s="3903"/>
      <c r="H57" s="3903"/>
      <c r="I57" s="3903"/>
      <c r="J57" s="3903"/>
      <c r="K57" s="3903"/>
      <c r="L57" s="3903"/>
      <c r="M57" s="3904"/>
    </row>
    <row r="58" spans="1:13" ht="15.75" customHeight="1" thickBot="1">
      <c r="A58" s="3902"/>
      <c r="B58" s="570" t="s">
        <v>93</v>
      </c>
      <c r="C58" s="3591" t="s">
        <v>671</v>
      </c>
      <c r="D58" s="3591"/>
      <c r="E58" s="3591"/>
      <c r="F58" s="3591"/>
      <c r="G58" s="3591"/>
      <c r="H58" s="3591"/>
      <c r="I58" s="3591"/>
      <c r="J58" s="3591"/>
      <c r="K58" s="3591"/>
      <c r="L58" s="3591"/>
      <c r="M58" s="3887"/>
    </row>
    <row r="59" spans="1:13">
      <c r="A59" s="3888" t="s">
        <v>95</v>
      </c>
      <c r="B59" s="572" t="s">
        <v>96</v>
      </c>
      <c r="C59" s="3591" t="s">
        <v>668</v>
      </c>
      <c r="D59" s="3591"/>
      <c r="E59" s="3591"/>
      <c r="F59" s="3591"/>
      <c r="G59" s="3591"/>
      <c r="H59" s="3591"/>
      <c r="I59" s="3591"/>
      <c r="J59" s="3591"/>
      <c r="K59" s="3591"/>
      <c r="L59" s="3591"/>
      <c r="M59" s="3887"/>
    </row>
    <row r="60" spans="1:13">
      <c r="A60" s="3889"/>
      <c r="B60" s="572" t="s">
        <v>98</v>
      </c>
      <c r="C60" s="3591" t="s">
        <v>99</v>
      </c>
      <c r="D60" s="3591"/>
      <c r="E60" s="3591"/>
      <c r="F60" s="3591"/>
      <c r="G60" s="3591"/>
      <c r="H60" s="3591"/>
      <c r="I60" s="3591"/>
      <c r="J60" s="3591"/>
      <c r="K60" s="3591"/>
      <c r="L60" s="3591"/>
      <c r="M60" s="3887"/>
    </row>
    <row r="61" spans="1:13" ht="16.5" thickBot="1">
      <c r="A61" s="3889"/>
      <c r="B61" s="573" t="s">
        <v>12</v>
      </c>
      <c r="C61" s="3591" t="s">
        <v>669</v>
      </c>
      <c r="D61" s="3591"/>
      <c r="E61" s="3591"/>
      <c r="F61" s="3591"/>
      <c r="G61" s="3591"/>
      <c r="H61" s="3591"/>
      <c r="I61" s="3591"/>
      <c r="J61" s="3591"/>
      <c r="K61" s="3591"/>
      <c r="L61" s="3591"/>
      <c r="M61" s="3887"/>
    </row>
    <row r="62" spans="1:13" ht="15.75" customHeight="1" thickBot="1">
      <c r="A62" s="381" t="s">
        <v>100</v>
      </c>
      <c r="B62" s="581" t="s">
        <v>316</v>
      </c>
      <c r="C62" s="3649" t="s">
        <v>316</v>
      </c>
      <c r="D62" s="3649"/>
      <c r="E62" s="3649"/>
      <c r="F62" s="3649"/>
      <c r="G62" s="3649"/>
      <c r="H62" s="3649"/>
      <c r="I62" s="3649"/>
      <c r="J62" s="3649"/>
      <c r="K62" s="3649"/>
      <c r="L62" s="3649"/>
      <c r="M62" s="3905"/>
    </row>
  </sheetData>
  <mergeCells count="47">
    <mergeCell ref="A59:A61"/>
    <mergeCell ref="C59:M59"/>
    <mergeCell ref="C60:M60"/>
    <mergeCell ref="C61:M61"/>
    <mergeCell ref="C62:M62"/>
    <mergeCell ref="L46:M47"/>
    <mergeCell ref="C49:M49"/>
    <mergeCell ref="C50:M50"/>
    <mergeCell ref="A53:A58"/>
    <mergeCell ref="C53:M53"/>
    <mergeCell ref="C54:M54"/>
    <mergeCell ref="C55:M55"/>
    <mergeCell ref="C56:M56"/>
    <mergeCell ref="C57:M57"/>
    <mergeCell ref="C58:M58"/>
    <mergeCell ref="B14:B15"/>
    <mergeCell ref="C14:D14"/>
    <mergeCell ref="C15:M15"/>
    <mergeCell ref="A16:A52"/>
    <mergeCell ref="C16:M16"/>
    <mergeCell ref="C17:M17"/>
    <mergeCell ref="B18:B24"/>
    <mergeCell ref="F23:M23"/>
    <mergeCell ref="B25:B28"/>
    <mergeCell ref="B32:B34"/>
    <mergeCell ref="B35:B44"/>
    <mergeCell ref="F43:G43"/>
    <mergeCell ref="H43:I43"/>
    <mergeCell ref="B45:B48"/>
    <mergeCell ref="F46:F47"/>
    <mergeCell ref="G46:J47"/>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s>
  <hyperlinks>
    <hyperlink ref="C57" r:id="rId1" xr:uid="{00000000-0004-0000-31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FFFF"/>
  </sheetPr>
  <dimension ref="A1:X62"/>
  <sheetViews>
    <sheetView showGridLines="0" topLeftCell="B1" zoomScale="90" zoomScaleNormal="90" workbookViewId="0">
      <selection activeCell="B2" sqref="B2"/>
    </sheetView>
  </sheetViews>
  <sheetFormatPr baseColWidth="10" defaultColWidth="11.42578125" defaultRowHeight="15.75"/>
  <cols>
    <col min="1" max="1" width="21.42578125" style="2" customWidth="1"/>
    <col min="2" max="2" width="35.7109375" style="64" customWidth="1"/>
    <col min="3" max="13" width="14.28515625" style="2" customWidth="1"/>
    <col min="14" max="14" width="86.28515625" style="2" customWidth="1"/>
    <col min="15" max="16384" width="11.42578125" style="2"/>
  </cols>
  <sheetData>
    <row r="1" spans="1:24" ht="22.5" customHeight="1" thickBot="1">
      <c r="A1" s="1" t="s">
        <v>316</v>
      </c>
      <c r="B1" s="540" t="s">
        <v>2485</v>
      </c>
      <c r="C1" s="541"/>
      <c r="D1" s="542" t="s">
        <v>316</v>
      </c>
      <c r="E1" s="542" t="s">
        <v>316</v>
      </c>
      <c r="F1" s="542" t="s">
        <v>316</v>
      </c>
      <c r="G1" s="542" t="s">
        <v>316</v>
      </c>
      <c r="H1" s="542" t="s">
        <v>316</v>
      </c>
      <c r="I1" s="542" t="s">
        <v>316</v>
      </c>
      <c r="J1" s="542" t="s">
        <v>316</v>
      </c>
      <c r="K1" s="542" t="s">
        <v>316</v>
      </c>
      <c r="L1" s="542" t="s">
        <v>316</v>
      </c>
      <c r="M1" s="543" t="s">
        <v>316</v>
      </c>
    </row>
    <row r="2" spans="1:24" ht="67.5" customHeight="1">
      <c r="A2" s="3888" t="s">
        <v>0</v>
      </c>
      <c r="B2" s="544" t="s">
        <v>1</v>
      </c>
      <c r="C2" s="3636" t="s">
        <v>673</v>
      </c>
      <c r="D2" s="3636"/>
      <c r="E2" s="3636"/>
      <c r="F2" s="3636"/>
      <c r="G2" s="3636"/>
      <c r="H2" s="3636"/>
      <c r="I2" s="3636"/>
      <c r="J2" s="3636"/>
      <c r="K2" s="3636"/>
      <c r="L2" s="3636"/>
      <c r="M2" s="3890"/>
      <c r="N2" s="889" t="s">
        <v>316</v>
      </c>
      <c r="O2" s="889" t="s">
        <v>316</v>
      </c>
      <c r="P2" s="889" t="s">
        <v>316</v>
      </c>
      <c r="Q2" s="889" t="s">
        <v>316</v>
      </c>
      <c r="R2" s="889" t="s">
        <v>316</v>
      </c>
      <c r="S2" s="889" t="s">
        <v>316</v>
      </c>
      <c r="T2" s="889" t="s">
        <v>316</v>
      </c>
      <c r="U2" s="889" t="s">
        <v>316</v>
      </c>
      <c r="V2" s="889" t="s">
        <v>316</v>
      </c>
      <c r="W2" s="889" t="s">
        <v>316</v>
      </c>
      <c r="X2" s="890" t="s">
        <v>316</v>
      </c>
    </row>
    <row r="3" spans="1:24" ht="28.5" customHeight="1">
      <c r="A3" s="3889"/>
      <c r="B3" s="545" t="s">
        <v>3</v>
      </c>
      <c r="C3" s="3591" t="s">
        <v>657</v>
      </c>
      <c r="D3" s="3591"/>
      <c r="E3" s="3591"/>
      <c r="F3" s="3591"/>
      <c r="G3" s="3591"/>
      <c r="H3" s="3591"/>
      <c r="I3" s="3591"/>
      <c r="J3" s="3591"/>
      <c r="K3" s="3591"/>
      <c r="L3" s="3591"/>
      <c r="M3" s="3887"/>
    </row>
    <row r="4" spans="1:24" ht="15.75" customHeight="1">
      <c r="A4" s="3889"/>
      <c r="B4" s="547" t="s">
        <v>131</v>
      </c>
      <c r="C4" s="554" t="s">
        <v>75</v>
      </c>
      <c r="D4" s="566" t="s">
        <v>316</v>
      </c>
      <c r="E4" s="887" t="s">
        <v>316</v>
      </c>
      <c r="F4" s="3891" t="s">
        <v>132</v>
      </c>
      <c r="G4" s="3892"/>
      <c r="H4" s="567" t="s">
        <v>316</v>
      </c>
      <c r="I4" s="554" t="s">
        <v>316</v>
      </c>
      <c r="J4" s="554" t="s">
        <v>316</v>
      </c>
      <c r="K4" s="554" t="s">
        <v>316</v>
      </c>
      <c r="L4" s="554" t="s">
        <v>316</v>
      </c>
      <c r="M4" s="558" t="s">
        <v>316</v>
      </c>
    </row>
    <row r="5" spans="1:24">
      <c r="A5" s="3889"/>
      <c r="B5" s="547" t="s">
        <v>7</v>
      </c>
      <c r="C5" s="554" t="s">
        <v>316</v>
      </c>
      <c r="D5" s="554" t="s">
        <v>316</v>
      </c>
      <c r="E5" s="554" t="s">
        <v>316</v>
      </c>
      <c r="F5" s="554" t="s">
        <v>316</v>
      </c>
      <c r="G5" s="554" t="s">
        <v>316</v>
      </c>
      <c r="H5" s="554" t="s">
        <v>316</v>
      </c>
      <c r="I5" s="554" t="s">
        <v>316</v>
      </c>
      <c r="J5" s="554" t="s">
        <v>316</v>
      </c>
      <c r="K5" s="554" t="s">
        <v>316</v>
      </c>
      <c r="L5" s="554" t="s">
        <v>316</v>
      </c>
      <c r="M5" s="558" t="s">
        <v>316</v>
      </c>
    </row>
    <row r="6" spans="1:24">
      <c r="A6" s="3889"/>
      <c r="B6" s="547" t="s">
        <v>9</v>
      </c>
      <c r="C6" s="554" t="s">
        <v>316</v>
      </c>
      <c r="D6" s="554" t="s">
        <v>316</v>
      </c>
      <c r="E6" s="554" t="s">
        <v>316</v>
      </c>
      <c r="F6" s="554" t="s">
        <v>316</v>
      </c>
      <c r="G6" s="554" t="s">
        <v>316</v>
      </c>
      <c r="H6" s="554" t="s">
        <v>316</v>
      </c>
      <c r="I6" s="554" t="s">
        <v>316</v>
      </c>
      <c r="J6" s="554" t="s">
        <v>316</v>
      </c>
      <c r="K6" s="554" t="s">
        <v>316</v>
      </c>
      <c r="L6" s="554" t="s">
        <v>316</v>
      </c>
      <c r="M6" s="558" t="s">
        <v>316</v>
      </c>
    </row>
    <row r="7" spans="1:24" ht="15.75" customHeight="1">
      <c r="A7" s="3889"/>
      <c r="B7" s="547" t="s">
        <v>11</v>
      </c>
      <c r="C7" s="3623" t="s">
        <v>658</v>
      </c>
      <c r="D7" s="3623"/>
      <c r="E7" s="2" t="s">
        <v>316</v>
      </c>
      <c r="F7" s="2" t="s">
        <v>316</v>
      </c>
      <c r="G7" s="832" t="s">
        <v>316</v>
      </c>
      <c r="H7" s="833" t="s">
        <v>12</v>
      </c>
      <c r="I7" s="3623" t="s">
        <v>659</v>
      </c>
      <c r="J7" s="3623"/>
      <c r="K7" s="3623"/>
      <c r="L7" s="3623"/>
      <c r="M7" s="3893"/>
    </row>
    <row r="8" spans="1:24">
      <c r="A8" s="3889"/>
      <c r="B8" s="3614" t="s">
        <v>13</v>
      </c>
      <c r="C8" s="2" t="s">
        <v>316</v>
      </c>
      <c r="D8" s="2" t="s">
        <v>316</v>
      </c>
      <c r="E8" s="141" t="s">
        <v>316</v>
      </c>
      <c r="F8" s="141" t="s">
        <v>316</v>
      </c>
      <c r="G8" s="141" t="s">
        <v>316</v>
      </c>
      <c r="H8" s="141" t="s">
        <v>316</v>
      </c>
      <c r="I8" s="2" t="s">
        <v>316</v>
      </c>
      <c r="J8" s="2" t="s">
        <v>316</v>
      </c>
      <c r="K8" s="2" t="s">
        <v>316</v>
      </c>
      <c r="L8" s="2" t="s">
        <v>316</v>
      </c>
      <c r="M8" s="14" t="s">
        <v>316</v>
      </c>
    </row>
    <row r="9" spans="1:24">
      <c r="A9" s="3889"/>
      <c r="B9" s="3614"/>
      <c r="C9" s="3598" t="s">
        <v>660</v>
      </c>
      <c r="D9" s="3598"/>
      <c r="E9" s="2" t="s">
        <v>316</v>
      </c>
      <c r="F9" s="3598" t="s">
        <v>316</v>
      </c>
      <c r="G9" s="3598"/>
      <c r="H9" s="2" t="s">
        <v>316</v>
      </c>
      <c r="I9" s="3598" t="s">
        <v>316</v>
      </c>
      <c r="J9" s="3598"/>
      <c r="K9" s="2" t="s">
        <v>316</v>
      </c>
      <c r="L9" s="2" t="s">
        <v>316</v>
      </c>
      <c r="M9" s="14" t="s">
        <v>316</v>
      </c>
    </row>
    <row r="10" spans="1:24">
      <c r="A10" s="3889"/>
      <c r="B10" s="3894"/>
      <c r="C10" s="3598" t="s">
        <v>17</v>
      </c>
      <c r="D10" s="3598"/>
      <c r="E10" s="115" t="s">
        <v>316</v>
      </c>
      <c r="F10" s="3598" t="s">
        <v>17</v>
      </c>
      <c r="G10" s="3598"/>
      <c r="H10" s="115" t="s">
        <v>316</v>
      </c>
      <c r="I10" s="3598" t="s">
        <v>17</v>
      </c>
      <c r="J10" s="3598"/>
      <c r="K10" s="115" t="s">
        <v>316</v>
      </c>
      <c r="L10" s="115" t="s">
        <v>316</v>
      </c>
      <c r="M10" s="143" t="s">
        <v>316</v>
      </c>
    </row>
    <row r="11" spans="1:24" ht="18" customHeight="1">
      <c r="A11" s="3889"/>
      <c r="B11" s="547" t="s">
        <v>136</v>
      </c>
      <c r="C11" s="3591" t="s">
        <v>673</v>
      </c>
      <c r="D11" s="3591"/>
      <c r="E11" s="3591"/>
      <c r="F11" s="3591"/>
      <c r="G11" s="3591"/>
      <c r="H11" s="3591"/>
      <c r="I11" s="3591"/>
      <c r="J11" s="3591"/>
      <c r="K11" s="3591"/>
      <c r="L11" s="3591"/>
      <c r="M11" s="3887"/>
    </row>
    <row r="12" spans="1:24" ht="69.75" customHeight="1">
      <c r="A12" s="3889"/>
      <c r="B12" s="547" t="s">
        <v>18</v>
      </c>
      <c r="C12" s="3591" t="s">
        <v>674</v>
      </c>
      <c r="D12" s="3591"/>
      <c r="E12" s="3591"/>
      <c r="F12" s="3591"/>
      <c r="G12" s="3591"/>
      <c r="H12" s="3591"/>
      <c r="I12" s="3591"/>
      <c r="J12" s="3591"/>
      <c r="K12" s="3591"/>
      <c r="L12" s="3591"/>
      <c r="M12" s="3887"/>
    </row>
    <row r="13" spans="1:24" ht="15.75" customHeight="1">
      <c r="A13" s="3889"/>
      <c r="B13" s="547" t="s">
        <v>19</v>
      </c>
      <c r="C13" s="3591" t="s">
        <v>663</v>
      </c>
      <c r="D13" s="3591"/>
      <c r="E13" s="3591"/>
      <c r="F13" s="3591"/>
      <c r="G13" s="3591"/>
      <c r="H13" s="3591"/>
      <c r="I13" s="3591"/>
      <c r="J13" s="3591"/>
      <c r="K13" s="3591"/>
      <c r="L13" s="3591"/>
      <c r="M13" s="3887"/>
    </row>
    <row r="14" spans="1:24">
      <c r="A14" s="3889"/>
      <c r="B14" s="3614" t="s">
        <v>140</v>
      </c>
      <c r="C14" s="3591" t="s">
        <v>316</v>
      </c>
      <c r="D14" s="3591"/>
      <c r="E14" s="551" t="s">
        <v>142</v>
      </c>
      <c r="F14" s="552" t="s">
        <v>316</v>
      </c>
      <c r="G14" s="552" t="s">
        <v>316</v>
      </c>
      <c r="H14" s="552" t="s">
        <v>316</v>
      </c>
      <c r="I14" s="552" t="s">
        <v>316</v>
      </c>
      <c r="J14" s="552" t="s">
        <v>316</v>
      </c>
      <c r="K14" s="552" t="s">
        <v>316</v>
      </c>
      <c r="L14" s="2" t="s">
        <v>316</v>
      </c>
      <c r="M14" s="14" t="s">
        <v>316</v>
      </c>
    </row>
    <row r="15" spans="1:24">
      <c r="A15" s="3889"/>
      <c r="B15" s="3614"/>
      <c r="C15" s="3591" t="s">
        <v>316</v>
      </c>
      <c r="D15" s="3591"/>
      <c r="E15" s="3591"/>
      <c r="F15" s="3591"/>
      <c r="G15" s="3591"/>
      <c r="H15" s="3591"/>
      <c r="I15" s="3591"/>
      <c r="J15" s="3591"/>
      <c r="K15" s="3591"/>
      <c r="L15" s="3591"/>
      <c r="M15" s="3887"/>
    </row>
    <row r="16" spans="1:24" ht="15.75" customHeight="1">
      <c r="A16" s="3895" t="s">
        <v>22</v>
      </c>
      <c r="B16" s="545" t="s">
        <v>144</v>
      </c>
      <c r="C16" s="3591" t="s">
        <v>316</v>
      </c>
      <c r="D16" s="3591"/>
      <c r="E16" s="3591"/>
      <c r="F16" s="3591"/>
      <c r="G16" s="3591"/>
      <c r="H16" s="3591"/>
      <c r="I16" s="3591"/>
      <c r="J16" s="3591"/>
      <c r="K16" s="3591"/>
      <c r="L16" s="3591"/>
      <c r="M16" s="3887"/>
    </row>
    <row r="17" spans="1:13" ht="35.25" customHeight="1">
      <c r="A17" s="3896"/>
      <c r="B17" s="547" t="s">
        <v>110</v>
      </c>
      <c r="C17" s="3591" t="s">
        <v>675</v>
      </c>
      <c r="D17" s="3591"/>
      <c r="E17" s="3591"/>
      <c r="F17" s="3591"/>
      <c r="G17" s="3591"/>
      <c r="H17" s="3591"/>
      <c r="I17" s="3591"/>
      <c r="J17" s="3591"/>
      <c r="K17" s="3591"/>
      <c r="L17" s="3591"/>
      <c r="M17" s="3887"/>
    </row>
    <row r="18" spans="1:13" ht="8.25" customHeight="1">
      <c r="A18" s="3896"/>
      <c r="B18" s="3614" t="s">
        <v>26</v>
      </c>
      <c r="C18" s="2" t="s">
        <v>316</v>
      </c>
      <c r="D18" s="552" t="s">
        <v>316</v>
      </c>
      <c r="E18" s="552" t="s">
        <v>316</v>
      </c>
      <c r="F18" s="552" t="s">
        <v>316</v>
      </c>
      <c r="G18" s="552" t="s">
        <v>316</v>
      </c>
      <c r="H18" s="552" t="s">
        <v>316</v>
      </c>
      <c r="I18" s="552" t="s">
        <v>316</v>
      </c>
      <c r="J18" s="552" t="s">
        <v>316</v>
      </c>
      <c r="K18" s="552" t="s">
        <v>316</v>
      </c>
      <c r="L18" s="552" t="s">
        <v>316</v>
      </c>
      <c r="M18" s="553" t="s">
        <v>316</v>
      </c>
    </row>
    <row r="19" spans="1:13" ht="9" customHeight="1">
      <c r="A19" s="3896"/>
      <c r="B19" s="3614"/>
      <c r="C19" s="2" t="s">
        <v>316</v>
      </c>
      <c r="D19" s="554" t="s">
        <v>316</v>
      </c>
      <c r="E19" s="552" t="s">
        <v>316</v>
      </c>
      <c r="F19" s="554" t="s">
        <v>316</v>
      </c>
      <c r="G19" s="552" t="s">
        <v>316</v>
      </c>
      <c r="H19" s="554" t="s">
        <v>316</v>
      </c>
      <c r="I19" s="552" t="s">
        <v>316</v>
      </c>
      <c r="J19" s="554" t="s">
        <v>316</v>
      </c>
      <c r="K19" s="552" t="s">
        <v>316</v>
      </c>
      <c r="L19" s="552" t="s">
        <v>316</v>
      </c>
      <c r="M19" s="553" t="s">
        <v>316</v>
      </c>
    </row>
    <row r="20" spans="1:13">
      <c r="A20" s="3896"/>
      <c r="B20" s="3614"/>
      <c r="C20" s="552" t="s">
        <v>27</v>
      </c>
      <c r="D20" s="556" t="s">
        <v>316</v>
      </c>
      <c r="E20" s="552" t="s">
        <v>28</v>
      </c>
      <c r="F20" s="556" t="s">
        <v>316</v>
      </c>
      <c r="G20" s="552" t="s">
        <v>29</v>
      </c>
      <c r="H20" s="556" t="s">
        <v>316</v>
      </c>
      <c r="I20" s="552" t="s">
        <v>30</v>
      </c>
      <c r="J20" s="556" t="s">
        <v>316</v>
      </c>
      <c r="K20" s="552" t="s">
        <v>316</v>
      </c>
      <c r="L20" s="552" t="s">
        <v>316</v>
      </c>
      <c r="M20" s="553" t="s">
        <v>316</v>
      </c>
    </row>
    <row r="21" spans="1:13">
      <c r="A21" s="3896"/>
      <c r="B21" s="3614"/>
      <c r="C21" s="552" t="s">
        <v>32</v>
      </c>
      <c r="D21" s="556" t="s">
        <v>316</v>
      </c>
      <c r="E21" s="552" t="s">
        <v>33</v>
      </c>
      <c r="F21" s="556" t="s">
        <v>316</v>
      </c>
      <c r="G21" s="552" t="s">
        <v>34</v>
      </c>
      <c r="H21" s="556" t="s">
        <v>316</v>
      </c>
      <c r="I21" s="552" t="s">
        <v>316</v>
      </c>
      <c r="J21" s="552" t="s">
        <v>316</v>
      </c>
      <c r="K21" s="552" t="s">
        <v>316</v>
      </c>
      <c r="L21" s="552" t="s">
        <v>316</v>
      </c>
      <c r="M21" s="553" t="s">
        <v>316</v>
      </c>
    </row>
    <row r="22" spans="1:13">
      <c r="A22" s="3896"/>
      <c r="B22" s="3614"/>
      <c r="C22" s="552" t="s">
        <v>147</v>
      </c>
      <c r="D22" s="556" t="s">
        <v>316</v>
      </c>
      <c r="E22" s="552" t="s">
        <v>148</v>
      </c>
      <c r="F22" s="556" t="s">
        <v>316</v>
      </c>
      <c r="G22" s="552" t="s">
        <v>316</v>
      </c>
      <c r="H22" s="552" t="s">
        <v>316</v>
      </c>
      <c r="I22" s="552" t="s">
        <v>316</v>
      </c>
      <c r="J22" s="552" t="s">
        <v>316</v>
      </c>
      <c r="K22" s="552" t="s">
        <v>316</v>
      </c>
      <c r="L22" s="552" t="s">
        <v>316</v>
      </c>
      <c r="M22" s="553" t="s">
        <v>316</v>
      </c>
    </row>
    <row r="23" spans="1:13" ht="15.75" customHeight="1">
      <c r="A23" s="3896"/>
      <c r="B23" s="3614"/>
      <c r="C23" s="552" t="s">
        <v>38</v>
      </c>
      <c r="D23" s="556" t="s">
        <v>77</v>
      </c>
      <c r="E23" s="552" t="s">
        <v>39</v>
      </c>
      <c r="F23" s="3598" t="s">
        <v>676</v>
      </c>
      <c r="G23" s="3598"/>
      <c r="H23" s="3598"/>
      <c r="I23" s="3598"/>
      <c r="J23" s="3598"/>
      <c r="K23" s="3598"/>
      <c r="L23" s="3598"/>
      <c r="M23" s="3897"/>
    </row>
    <row r="24" spans="1:13" ht="9.75" customHeight="1">
      <c r="A24" s="3896"/>
      <c r="B24" s="3894"/>
      <c r="C24" s="554" t="s">
        <v>316</v>
      </c>
      <c r="D24" s="554" t="s">
        <v>316</v>
      </c>
      <c r="E24" s="554" t="s">
        <v>316</v>
      </c>
      <c r="F24" s="554" t="s">
        <v>316</v>
      </c>
      <c r="G24" s="554" t="s">
        <v>316</v>
      </c>
      <c r="H24" s="554" t="s">
        <v>316</v>
      </c>
      <c r="I24" s="554" t="s">
        <v>316</v>
      </c>
      <c r="J24" s="554" t="s">
        <v>316</v>
      </c>
      <c r="K24" s="554" t="s">
        <v>316</v>
      </c>
      <c r="L24" s="554" t="s">
        <v>316</v>
      </c>
      <c r="M24" s="558" t="s">
        <v>316</v>
      </c>
    </row>
    <row r="25" spans="1:13">
      <c r="A25" s="3896"/>
      <c r="B25" s="3614" t="s">
        <v>40</v>
      </c>
      <c r="C25" s="552" t="s">
        <v>316</v>
      </c>
      <c r="D25" s="552" t="s">
        <v>316</v>
      </c>
      <c r="E25" s="552" t="s">
        <v>316</v>
      </c>
      <c r="F25" s="552" t="s">
        <v>316</v>
      </c>
      <c r="G25" s="552" t="s">
        <v>316</v>
      </c>
      <c r="H25" s="552" t="s">
        <v>316</v>
      </c>
      <c r="I25" s="552" t="s">
        <v>316</v>
      </c>
      <c r="J25" s="552" t="s">
        <v>316</v>
      </c>
      <c r="K25" s="552" t="s">
        <v>316</v>
      </c>
      <c r="L25" s="2" t="s">
        <v>316</v>
      </c>
      <c r="M25" s="14" t="s">
        <v>316</v>
      </c>
    </row>
    <row r="26" spans="1:13">
      <c r="A26" s="3896"/>
      <c r="B26" s="3614"/>
      <c r="C26" s="552" t="s">
        <v>41</v>
      </c>
      <c r="D26" s="559" t="s">
        <v>316</v>
      </c>
      <c r="E26" s="552" t="s">
        <v>316</v>
      </c>
      <c r="F26" s="552" t="s">
        <v>42</v>
      </c>
      <c r="G26" s="559" t="s">
        <v>77</v>
      </c>
      <c r="H26" s="552" t="s">
        <v>316</v>
      </c>
      <c r="I26" s="552" t="s">
        <v>43</v>
      </c>
      <c r="J26" s="559" t="s">
        <v>316</v>
      </c>
      <c r="K26" s="552" t="s">
        <v>316</v>
      </c>
      <c r="L26" s="2" t="s">
        <v>316</v>
      </c>
      <c r="M26" s="14" t="s">
        <v>316</v>
      </c>
    </row>
    <row r="27" spans="1:13">
      <c r="A27" s="3896"/>
      <c r="B27" s="3614"/>
      <c r="C27" s="552" t="s">
        <v>44</v>
      </c>
      <c r="D27" s="560" t="s">
        <v>316</v>
      </c>
      <c r="E27" s="2" t="s">
        <v>316</v>
      </c>
      <c r="F27" s="552" t="s">
        <v>45</v>
      </c>
      <c r="G27" s="556" t="s">
        <v>316</v>
      </c>
      <c r="H27" s="2" t="s">
        <v>316</v>
      </c>
      <c r="I27" s="2" t="s">
        <v>316</v>
      </c>
      <c r="J27" s="2" t="s">
        <v>316</v>
      </c>
      <c r="K27" s="2" t="s">
        <v>316</v>
      </c>
      <c r="L27" s="2" t="s">
        <v>316</v>
      </c>
      <c r="M27" s="14" t="s">
        <v>316</v>
      </c>
    </row>
    <row r="28" spans="1:13">
      <c r="A28" s="3896"/>
      <c r="B28" s="3894"/>
      <c r="C28" s="554" t="s">
        <v>316</v>
      </c>
      <c r="D28" s="554" t="s">
        <v>316</v>
      </c>
      <c r="E28" s="554" t="s">
        <v>316</v>
      </c>
      <c r="F28" s="554" t="s">
        <v>316</v>
      </c>
      <c r="G28" s="554" t="s">
        <v>316</v>
      </c>
      <c r="H28" s="554" t="s">
        <v>316</v>
      </c>
      <c r="I28" s="554" t="s">
        <v>316</v>
      </c>
      <c r="J28" s="554" t="s">
        <v>316</v>
      </c>
      <c r="K28" s="554" t="s">
        <v>316</v>
      </c>
      <c r="L28" s="115" t="s">
        <v>316</v>
      </c>
      <c r="M28" s="143" t="s">
        <v>316</v>
      </c>
    </row>
    <row r="29" spans="1:13">
      <c r="A29" s="3896"/>
      <c r="B29" s="568" t="s">
        <v>46</v>
      </c>
      <c r="C29" s="552" t="s">
        <v>316</v>
      </c>
      <c r="D29" s="552" t="s">
        <v>316</v>
      </c>
      <c r="E29" s="552" t="s">
        <v>316</v>
      </c>
      <c r="F29" s="552" t="s">
        <v>316</v>
      </c>
      <c r="G29" s="552" t="s">
        <v>316</v>
      </c>
      <c r="H29" s="552" t="s">
        <v>316</v>
      </c>
      <c r="I29" s="552" t="s">
        <v>316</v>
      </c>
      <c r="J29" s="552" t="s">
        <v>316</v>
      </c>
      <c r="K29" s="552" t="s">
        <v>316</v>
      </c>
      <c r="L29" s="552" t="s">
        <v>316</v>
      </c>
      <c r="M29" s="553" t="s">
        <v>316</v>
      </c>
    </row>
    <row r="30" spans="1:13">
      <c r="A30" s="3896"/>
      <c r="B30" s="568" t="s">
        <v>316</v>
      </c>
      <c r="C30" s="888" t="s">
        <v>47</v>
      </c>
      <c r="D30" s="838" t="s">
        <v>316</v>
      </c>
      <c r="E30" s="552" t="s">
        <v>316</v>
      </c>
      <c r="F30" s="2" t="s">
        <v>48</v>
      </c>
      <c r="G30" s="559" t="s">
        <v>316</v>
      </c>
      <c r="H30" s="552" t="s">
        <v>316</v>
      </c>
      <c r="I30" s="2" t="s">
        <v>50</v>
      </c>
      <c r="J30" s="839" t="s">
        <v>316</v>
      </c>
      <c r="K30" s="840" t="s">
        <v>316</v>
      </c>
      <c r="L30" s="578" t="s">
        <v>316</v>
      </c>
      <c r="M30" s="553" t="s">
        <v>316</v>
      </c>
    </row>
    <row r="31" spans="1:13">
      <c r="A31" s="3896"/>
      <c r="B31" s="547" t="s">
        <v>316</v>
      </c>
      <c r="C31" s="554" t="s">
        <v>316</v>
      </c>
      <c r="D31" s="554" t="s">
        <v>316</v>
      </c>
      <c r="E31" s="554" t="s">
        <v>316</v>
      </c>
      <c r="F31" s="554" t="s">
        <v>316</v>
      </c>
      <c r="G31" s="554" t="s">
        <v>316</v>
      </c>
      <c r="H31" s="554" t="s">
        <v>316</v>
      </c>
      <c r="I31" s="554" t="s">
        <v>316</v>
      </c>
      <c r="J31" s="554" t="s">
        <v>316</v>
      </c>
      <c r="K31" s="554" t="s">
        <v>316</v>
      </c>
      <c r="L31" s="554" t="s">
        <v>316</v>
      </c>
      <c r="M31" s="558" t="s">
        <v>316</v>
      </c>
    </row>
    <row r="32" spans="1:13">
      <c r="A32" s="3896"/>
      <c r="B32" s="3614" t="s">
        <v>53</v>
      </c>
      <c r="C32" s="541" t="s">
        <v>316</v>
      </c>
      <c r="D32" s="541" t="s">
        <v>316</v>
      </c>
      <c r="E32" s="541" t="s">
        <v>316</v>
      </c>
      <c r="F32" s="541" t="s">
        <v>316</v>
      </c>
      <c r="G32" s="541" t="s">
        <v>316</v>
      </c>
      <c r="H32" s="541" t="s">
        <v>316</v>
      </c>
      <c r="I32" s="541" t="s">
        <v>316</v>
      </c>
      <c r="J32" s="541" t="s">
        <v>316</v>
      </c>
      <c r="K32" s="541" t="s">
        <v>316</v>
      </c>
      <c r="L32" s="2" t="s">
        <v>316</v>
      </c>
      <c r="M32" s="14" t="s">
        <v>316</v>
      </c>
    </row>
    <row r="33" spans="1:13">
      <c r="A33" s="3896"/>
      <c r="B33" s="3614"/>
      <c r="C33" s="552" t="s">
        <v>54</v>
      </c>
      <c r="D33" s="850">
        <v>2023</v>
      </c>
      <c r="E33" s="541" t="s">
        <v>316</v>
      </c>
      <c r="F33" s="552" t="s">
        <v>55</v>
      </c>
      <c r="G33" s="841">
        <v>2028</v>
      </c>
      <c r="H33" s="541" t="s">
        <v>316</v>
      </c>
      <c r="I33" s="2" t="s">
        <v>316</v>
      </c>
      <c r="J33" s="541" t="s">
        <v>316</v>
      </c>
      <c r="K33" s="541" t="s">
        <v>316</v>
      </c>
      <c r="L33" s="2" t="s">
        <v>316</v>
      </c>
      <c r="M33" s="14" t="s">
        <v>316</v>
      </c>
    </row>
    <row r="34" spans="1:13">
      <c r="A34" s="3896"/>
      <c r="B34" s="3894"/>
      <c r="C34" s="554" t="s">
        <v>316</v>
      </c>
      <c r="D34" s="554" t="s">
        <v>316</v>
      </c>
      <c r="E34" s="565" t="s">
        <v>316</v>
      </c>
      <c r="F34" s="554" t="s">
        <v>316</v>
      </c>
      <c r="G34" s="565" t="s">
        <v>316</v>
      </c>
      <c r="H34" s="565" t="s">
        <v>316</v>
      </c>
      <c r="I34" s="115" t="s">
        <v>316</v>
      </c>
      <c r="J34" s="565" t="s">
        <v>316</v>
      </c>
      <c r="K34" s="565" t="s">
        <v>316</v>
      </c>
      <c r="L34" s="115" t="s">
        <v>316</v>
      </c>
      <c r="M34" s="143" t="s">
        <v>316</v>
      </c>
    </row>
    <row r="35" spans="1:13">
      <c r="A35" s="3896"/>
      <c r="B35" s="3614" t="s">
        <v>56</v>
      </c>
      <c r="C35" s="552" t="s">
        <v>316</v>
      </c>
      <c r="D35" s="552" t="s">
        <v>316</v>
      </c>
      <c r="E35" s="552" t="s">
        <v>316</v>
      </c>
      <c r="F35" s="552" t="s">
        <v>316</v>
      </c>
      <c r="G35" s="552" t="s">
        <v>316</v>
      </c>
      <c r="H35" s="552" t="s">
        <v>316</v>
      </c>
      <c r="I35" s="552" t="s">
        <v>316</v>
      </c>
      <c r="J35" s="552" t="s">
        <v>316</v>
      </c>
      <c r="K35" s="552" t="s">
        <v>316</v>
      </c>
      <c r="L35" s="552" t="s">
        <v>316</v>
      </c>
      <c r="M35" s="553" t="s">
        <v>316</v>
      </c>
    </row>
    <row r="36" spans="1:13">
      <c r="A36" s="3896"/>
      <c r="B36" s="3614"/>
      <c r="C36" s="552" t="s">
        <v>316</v>
      </c>
      <c r="D36" s="552" t="s">
        <v>153</v>
      </c>
      <c r="E36" s="552" t="s">
        <v>316</v>
      </c>
      <c r="F36" s="552" t="s">
        <v>154</v>
      </c>
      <c r="G36" s="552" t="s">
        <v>316</v>
      </c>
      <c r="H36" s="2" t="s">
        <v>155</v>
      </c>
      <c r="I36" s="2" t="s">
        <v>316</v>
      </c>
      <c r="J36" s="2" t="s">
        <v>156</v>
      </c>
      <c r="K36" s="552" t="s">
        <v>316</v>
      </c>
      <c r="L36" s="552" t="s">
        <v>157</v>
      </c>
      <c r="M36" s="553" t="s">
        <v>316</v>
      </c>
    </row>
    <row r="37" spans="1:13">
      <c r="A37" s="3896"/>
      <c r="B37" s="3614"/>
      <c r="C37" s="552" t="s">
        <v>316</v>
      </c>
      <c r="D37" s="843">
        <v>0</v>
      </c>
      <c r="E37" s="578" t="s">
        <v>316</v>
      </c>
      <c r="F37" s="840" t="s">
        <v>316</v>
      </c>
      <c r="G37" s="578" t="s">
        <v>316</v>
      </c>
      <c r="H37" s="844">
        <v>0</v>
      </c>
      <c r="I37" s="578" t="s">
        <v>316</v>
      </c>
      <c r="J37" s="844">
        <v>0</v>
      </c>
      <c r="K37" s="578" t="s">
        <v>316</v>
      </c>
      <c r="L37" s="844">
        <v>0</v>
      </c>
      <c r="M37" s="842" t="s">
        <v>316</v>
      </c>
    </row>
    <row r="38" spans="1:13">
      <c r="A38" s="3896"/>
      <c r="B38" s="3614"/>
      <c r="C38" s="552" t="s">
        <v>316</v>
      </c>
      <c r="D38" s="552" t="s">
        <v>113</v>
      </c>
      <c r="E38" s="552" t="s">
        <v>316</v>
      </c>
      <c r="F38" s="552" t="s">
        <v>114</v>
      </c>
      <c r="G38" s="552" t="s">
        <v>316</v>
      </c>
      <c r="H38" s="2" t="s">
        <v>115</v>
      </c>
      <c r="I38" s="2" t="s">
        <v>316</v>
      </c>
      <c r="J38" s="2" t="s">
        <v>116</v>
      </c>
      <c r="K38" s="552" t="s">
        <v>316</v>
      </c>
      <c r="L38" s="552" t="s">
        <v>117</v>
      </c>
      <c r="M38" s="553" t="s">
        <v>316</v>
      </c>
    </row>
    <row r="39" spans="1:13">
      <c r="A39" s="3896"/>
      <c r="B39" s="3614"/>
      <c r="C39" s="552" t="s">
        <v>316</v>
      </c>
      <c r="D39" s="843">
        <v>0.6</v>
      </c>
      <c r="E39" s="578">
        <v>2023</v>
      </c>
      <c r="F39" s="844">
        <v>0.68</v>
      </c>
      <c r="G39" s="578">
        <v>2024</v>
      </c>
      <c r="H39" s="844">
        <v>0.76</v>
      </c>
      <c r="I39" s="578">
        <v>2025</v>
      </c>
      <c r="J39" s="844">
        <v>0.84</v>
      </c>
      <c r="K39" s="578">
        <v>2026</v>
      </c>
      <c r="L39" s="844">
        <v>0.92</v>
      </c>
      <c r="M39" s="842">
        <v>2027</v>
      </c>
    </row>
    <row r="40" spans="1:13">
      <c r="A40" s="3896"/>
      <c r="B40" s="3614"/>
      <c r="C40" s="552" t="s">
        <v>316</v>
      </c>
      <c r="D40" s="552" t="s">
        <v>118</v>
      </c>
      <c r="E40" s="552" t="s">
        <v>316</v>
      </c>
      <c r="F40" s="552" t="s">
        <v>68</v>
      </c>
      <c r="G40" s="552" t="s">
        <v>316</v>
      </c>
      <c r="H40" s="2" t="s">
        <v>69</v>
      </c>
      <c r="I40" s="2" t="s">
        <v>316</v>
      </c>
      <c r="J40" s="2" t="s">
        <v>70</v>
      </c>
      <c r="K40" s="552" t="s">
        <v>316</v>
      </c>
      <c r="L40" s="552" t="s">
        <v>71</v>
      </c>
      <c r="M40" s="553" t="s">
        <v>316</v>
      </c>
    </row>
    <row r="41" spans="1:13">
      <c r="A41" s="3896"/>
      <c r="B41" s="3614"/>
      <c r="C41" s="552" t="s">
        <v>316</v>
      </c>
      <c r="D41" s="843">
        <v>1</v>
      </c>
      <c r="E41" s="578">
        <v>2028</v>
      </c>
      <c r="F41" s="840" t="s">
        <v>316</v>
      </c>
      <c r="G41" s="578" t="s">
        <v>316</v>
      </c>
      <c r="H41" s="840" t="s">
        <v>316</v>
      </c>
      <c r="I41" s="578" t="s">
        <v>316</v>
      </c>
      <c r="J41" s="840" t="s">
        <v>316</v>
      </c>
      <c r="K41" s="578" t="s">
        <v>316</v>
      </c>
      <c r="L41" s="840" t="s">
        <v>316</v>
      </c>
      <c r="M41" s="842" t="s">
        <v>316</v>
      </c>
    </row>
    <row r="42" spans="1:13">
      <c r="A42" s="3896"/>
      <c r="B42" s="3614"/>
      <c r="C42" s="552" t="s">
        <v>316</v>
      </c>
      <c r="D42" s="554" t="s">
        <v>71</v>
      </c>
      <c r="E42" s="554" t="s">
        <v>316</v>
      </c>
      <c r="F42" s="554" t="s">
        <v>72</v>
      </c>
      <c r="G42" s="554" t="s">
        <v>316</v>
      </c>
      <c r="H42" s="552" t="s">
        <v>316</v>
      </c>
      <c r="I42" s="552" t="s">
        <v>316</v>
      </c>
      <c r="J42" s="552" t="s">
        <v>316</v>
      </c>
      <c r="K42" s="552" t="s">
        <v>316</v>
      </c>
      <c r="L42" s="552" t="s">
        <v>316</v>
      </c>
      <c r="M42" s="553" t="s">
        <v>316</v>
      </c>
    </row>
    <row r="43" spans="1:13" ht="15.75" customHeight="1">
      <c r="A43" s="3896"/>
      <c r="B43" s="3614"/>
      <c r="C43" s="552" t="s">
        <v>316</v>
      </c>
      <c r="D43" s="566">
        <v>2028</v>
      </c>
      <c r="E43" s="567" t="s">
        <v>316</v>
      </c>
      <c r="F43" s="3640">
        <v>1</v>
      </c>
      <c r="G43" s="3898"/>
      <c r="H43" s="552" t="s">
        <v>316</v>
      </c>
      <c r="I43" s="552" t="s">
        <v>316</v>
      </c>
      <c r="J43" s="552" t="s">
        <v>316</v>
      </c>
      <c r="K43" s="552" t="s">
        <v>316</v>
      </c>
      <c r="L43" s="552" t="s">
        <v>316</v>
      </c>
      <c r="M43" s="553" t="s">
        <v>316</v>
      </c>
    </row>
    <row r="44" spans="1:13" ht="15.75" customHeight="1">
      <c r="A44" s="3896"/>
      <c r="B44" s="3614"/>
      <c r="C44" s="554" t="s">
        <v>316</v>
      </c>
      <c r="D44" s="115" t="s">
        <v>316</v>
      </c>
      <c r="E44" s="115" t="s">
        <v>316</v>
      </c>
      <c r="F44" s="115" t="s">
        <v>316</v>
      </c>
      <c r="G44" s="115" t="s">
        <v>316</v>
      </c>
      <c r="H44" s="3608" t="s">
        <v>316</v>
      </c>
      <c r="I44" s="3608"/>
      <c r="J44" s="554" t="s">
        <v>316</v>
      </c>
      <c r="K44" s="554" t="s">
        <v>316</v>
      </c>
      <c r="L44" s="554" t="s">
        <v>316</v>
      </c>
      <c r="M44" s="558" t="s">
        <v>316</v>
      </c>
    </row>
    <row r="45" spans="1:13" ht="18" customHeight="1">
      <c r="A45" s="3896"/>
      <c r="B45" s="3593" t="s">
        <v>73</v>
      </c>
      <c r="C45" s="552" t="s">
        <v>316</v>
      </c>
      <c r="D45" s="552" t="s">
        <v>316</v>
      </c>
      <c r="E45" s="552" t="s">
        <v>316</v>
      </c>
      <c r="F45" s="552" t="s">
        <v>316</v>
      </c>
      <c r="G45" s="552" t="s">
        <v>316</v>
      </c>
      <c r="H45" s="552" t="s">
        <v>316</v>
      </c>
      <c r="I45" s="552" t="s">
        <v>316</v>
      </c>
      <c r="J45" s="552" t="s">
        <v>316</v>
      </c>
      <c r="K45" s="552" t="s">
        <v>316</v>
      </c>
      <c r="L45" s="2" t="s">
        <v>316</v>
      </c>
      <c r="M45" s="14" t="s">
        <v>316</v>
      </c>
    </row>
    <row r="46" spans="1:13" ht="15.75" customHeight="1">
      <c r="A46" s="3896"/>
      <c r="B46" s="3614"/>
      <c r="C46" s="2" t="s">
        <v>316</v>
      </c>
      <c r="D46" s="552" t="s">
        <v>158</v>
      </c>
      <c r="E46" s="554" t="s">
        <v>75</v>
      </c>
      <c r="F46" s="3642" t="s">
        <v>76</v>
      </c>
      <c r="G46" s="3605" t="s">
        <v>316</v>
      </c>
      <c r="H46" s="3606"/>
      <c r="I46" s="3606"/>
      <c r="J46" s="3610"/>
      <c r="K46" s="552" t="s">
        <v>159</v>
      </c>
      <c r="L46" s="3644" t="s">
        <v>316</v>
      </c>
      <c r="M46" s="3899"/>
    </row>
    <row r="47" spans="1:13">
      <c r="A47" s="3896"/>
      <c r="B47" s="3614"/>
      <c r="C47" s="2" t="s">
        <v>316</v>
      </c>
      <c r="D47" s="37" t="s">
        <v>316</v>
      </c>
      <c r="E47" s="567" t="s">
        <v>77</v>
      </c>
      <c r="F47" s="3642"/>
      <c r="G47" s="3607"/>
      <c r="H47" s="3608"/>
      <c r="I47" s="3608"/>
      <c r="J47" s="3611"/>
      <c r="K47" s="2" t="s">
        <v>316</v>
      </c>
      <c r="L47" s="3900"/>
      <c r="M47" s="3901"/>
    </row>
    <row r="48" spans="1:13">
      <c r="A48" s="3896"/>
      <c r="B48" s="3894"/>
      <c r="C48" s="115" t="s">
        <v>316</v>
      </c>
      <c r="D48" s="115" t="s">
        <v>316</v>
      </c>
      <c r="E48" s="115" t="s">
        <v>316</v>
      </c>
      <c r="F48" s="115" t="s">
        <v>316</v>
      </c>
      <c r="G48" s="115" t="s">
        <v>316</v>
      </c>
      <c r="H48" s="115" t="s">
        <v>316</v>
      </c>
      <c r="I48" s="115" t="s">
        <v>316</v>
      </c>
      <c r="J48" s="115" t="s">
        <v>316</v>
      </c>
      <c r="K48" s="115" t="s">
        <v>316</v>
      </c>
      <c r="L48" s="2" t="s">
        <v>316</v>
      </c>
      <c r="M48" s="14" t="s">
        <v>316</v>
      </c>
    </row>
    <row r="49" spans="1:13" ht="15.75" customHeight="1">
      <c r="A49" s="3896"/>
      <c r="B49" s="547" t="s">
        <v>78</v>
      </c>
      <c r="C49" s="3591" t="s">
        <v>666</v>
      </c>
      <c r="D49" s="3591"/>
      <c r="E49" s="3591"/>
      <c r="F49" s="3591"/>
      <c r="G49" s="3591"/>
      <c r="H49" s="3591"/>
      <c r="I49" s="3591"/>
      <c r="J49" s="3591"/>
      <c r="K49" s="3591"/>
      <c r="L49" s="3591"/>
      <c r="M49" s="3887"/>
    </row>
    <row r="50" spans="1:13" ht="15.75" customHeight="1">
      <c r="A50" s="3896"/>
      <c r="B50" s="547" t="s">
        <v>79</v>
      </c>
      <c r="C50" s="3591" t="s">
        <v>667</v>
      </c>
      <c r="D50" s="3591"/>
      <c r="E50" s="3591"/>
      <c r="F50" s="3591"/>
      <c r="G50" s="3591"/>
      <c r="H50" s="3591"/>
      <c r="I50" s="3591"/>
      <c r="J50" s="3591"/>
      <c r="K50" s="3591"/>
      <c r="L50" s="3591"/>
      <c r="M50" s="3887"/>
    </row>
    <row r="51" spans="1:13">
      <c r="A51" s="3896"/>
      <c r="B51" s="547" t="s">
        <v>80</v>
      </c>
      <c r="C51" s="554" t="s">
        <v>677</v>
      </c>
      <c r="D51" s="554" t="s">
        <v>316</v>
      </c>
      <c r="E51" s="554" t="s">
        <v>316</v>
      </c>
      <c r="F51" s="554" t="s">
        <v>316</v>
      </c>
      <c r="G51" s="554" t="s">
        <v>316</v>
      </c>
      <c r="H51" s="554" t="s">
        <v>316</v>
      </c>
      <c r="I51" s="554" t="s">
        <v>316</v>
      </c>
      <c r="J51" s="554" t="s">
        <v>316</v>
      </c>
      <c r="K51" s="554" t="s">
        <v>316</v>
      </c>
      <c r="L51" s="554" t="s">
        <v>316</v>
      </c>
      <c r="M51" s="558" t="s">
        <v>316</v>
      </c>
    </row>
    <row r="52" spans="1:13">
      <c r="A52" s="3896"/>
      <c r="B52" s="547" t="s">
        <v>81</v>
      </c>
      <c r="C52" s="554" t="s">
        <v>62</v>
      </c>
      <c r="D52" s="554" t="s">
        <v>316</v>
      </c>
      <c r="E52" s="554" t="s">
        <v>316</v>
      </c>
      <c r="F52" s="554" t="s">
        <v>316</v>
      </c>
      <c r="G52" s="554" t="s">
        <v>316</v>
      </c>
      <c r="H52" s="554" t="s">
        <v>316</v>
      </c>
      <c r="I52" s="554" t="s">
        <v>316</v>
      </c>
      <c r="J52" s="554" t="s">
        <v>316</v>
      </c>
      <c r="K52" s="554" t="s">
        <v>316</v>
      </c>
      <c r="L52" s="554" t="s">
        <v>316</v>
      </c>
      <c r="M52" s="558" t="s">
        <v>316</v>
      </c>
    </row>
    <row r="53" spans="1:13" ht="15.75" customHeight="1">
      <c r="A53" s="3888" t="s">
        <v>82</v>
      </c>
      <c r="B53" s="570" t="s">
        <v>83</v>
      </c>
      <c r="C53" s="3591" t="s">
        <v>668</v>
      </c>
      <c r="D53" s="3591"/>
      <c r="E53" s="3591"/>
      <c r="F53" s="3591"/>
      <c r="G53" s="3591"/>
      <c r="H53" s="3591"/>
      <c r="I53" s="3591"/>
      <c r="J53" s="3591"/>
      <c r="K53" s="3591"/>
      <c r="L53" s="3591"/>
      <c r="M53" s="3887"/>
    </row>
    <row r="54" spans="1:13" ht="15.75" customHeight="1">
      <c r="A54" s="3889"/>
      <c r="B54" s="570" t="s">
        <v>85</v>
      </c>
      <c r="C54" s="3591" t="s">
        <v>99</v>
      </c>
      <c r="D54" s="3591"/>
      <c r="E54" s="3591"/>
      <c r="F54" s="3591"/>
      <c r="G54" s="3591"/>
      <c r="H54" s="3591"/>
      <c r="I54" s="3591"/>
      <c r="J54" s="3591"/>
      <c r="K54" s="3591"/>
      <c r="L54" s="3591"/>
      <c r="M54" s="3887"/>
    </row>
    <row r="55" spans="1:13" ht="15.75" customHeight="1">
      <c r="A55" s="3889"/>
      <c r="B55" s="570" t="s">
        <v>87</v>
      </c>
      <c r="C55" s="3591" t="s">
        <v>669</v>
      </c>
      <c r="D55" s="3591"/>
      <c r="E55" s="3591"/>
      <c r="F55" s="3591"/>
      <c r="G55" s="3591"/>
      <c r="H55" s="3591"/>
      <c r="I55" s="3591"/>
      <c r="J55" s="3591"/>
      <c r="K55" s="3591"/>
      <c r="L55" s="3591"/>
      <c r="M55" s="3887"/>
    </row>
    <row r="56" spans="1:13" ht="15.75" customHeight="1">
      <c r="A56" s="3889"/>
      <c r="B56" s="570" t="s">
        <v>89</v>
      </c>
      <c r="C56" s="3591" t="s">
        <v>214</v>
      </c>
      <c r="D56" s="3591"/>
      <c r="E56" s="3591"/>
      <c r="F56" s="3591"/>
      <c r="G56" s="3591"/>
      <c r="H56" s="3591"/>
      <c r="I56" s="3591"/>
      <c r="J56" s="3591"/>
      <c r="K56" s="3591"/>
      <c r="L56" s="3591"/>
      <c r="M56" s="3887"/>
    </row>
    <row r="57" spans="1:13" ht="15.75" customHeight="1">
      <c r="A57" s="3889"/>
      <c r="B57" s="570" t="s">
        <v>91</v>
      </c>
      <c r="C57" s="3903" t="s">
        <v>670</v>
      </c>
      <c r="D57" s="3903"/>
      <c r="E57" s="3903"/>
      <c r="F57" s="3903"/>
      <c r="G57" s="3903"/>
      <c r="H57" s="3903"/>
      <c r="I57" s="3903"/>
      <c r="J57" s="3903"/>
      <c r="K57" s="3903"/>
      <c r="L57" s="3903"/>
      <c r="M57" s="3904"/>
    </row>
    <row r="58" spans="1:13" ht="15.75" customHeight="1" thickBot="1">
      <c r="A58" s="3902"/>
      <c r="B58" s="570" t="s">
        <v>93</v>
      </c>
      <c r="C58" s="3591" t="s">
        <v>671</v>
      </c>
      <c r="D58" s="3591"/>
      <c r="E58" s="3591"/>
      <c r="F58" s="3591"/>
      <c r="G58" s="3591"/>
      <c r="H58" s="3591"/>
      <c r="I58" s="3591"/>
      <c r="J58" s="3591"/>
      <c r="K58" s="3591"/>
      <c r="L58" s="3591"/>
      <c r="M58" s="3887"/>
    </row>
    <row r="59" spans="1:13" ht="15.75" customHeight="1">
      <c r="A59" s="3888" t="s">
        <v>95</v>
      </c>
      <c r="B59" s="572" t="s">
        <v>96</v>
      </c>
      <c r="C59" s="3591" t="s">
        <v>668</v>
      </c>
      <c r="D59" s="3591"/>
      <c r="E59" s="3591"/>
      <c r="F59" s="3591"/>
      <c r="G59" s="3591"/>
      <c r="H59" s="3591"/>
      <c r="I59" s="3591"/>
      <c r="J59" s="3591"/>
      <c r="K59" s="3591"/>
      <c r="L59" s="3591"/>
      <c r="M59" s="3887"/>
    </row>
    <row r="60" spans="1:13" ht="30" customHeight="1">
      <c r="A60" s="3889"/>
      <c r="B60" s="572" t="s">
        <v>98</v>
      </c>
      <c r="C60" s="3591" t="s">
        <v>99</v>
      </c>
      <c r="D60" s="3591"/>
      <c r="E60" s="3591"/>
      <c r="F60" s="3591"/>
      <c r="G60" s="3591"/>
      <c r="H60" s="3591"/>
      <c r="I60" s="3591"/>
      <c r="J60" s="3591"/>
      <c r="K60" s="3591"/>
      <c r="L60" s="3591"/>
      <c r="M60" s="3887"/>
    </row>
    <row r="61" spans="1:13" ht="30" customHeight="1" thickBot="1">
      <c r="A61" s="3889"/>
      <c r="B61" s="573" t="s">
        <v>12</v>
      </c>
      <c r="C61" s="3591" t="s">
        <v>669</v>
      </c>
      <c r="D61" s="3591"/>
      <c r="E61" s="3591"/>
      <c r="F61" s="3591"/>
      <c r="G61" s="3591"/>
      <c r="H61" s="3591"/>
      <c r="I61" s="3591"/>
      <c r="J61" s="3591"/>
      <c r="K61" s="3591"/>
      <c r="L61" s="3591"/>
      <c r="M61" s="3887"/>
    </row>
    <row r="62" spans="1:13" ht="15.75" customHeight="1" thickBot="1">
      <c r="A62" s="381" t="s">
        <v>100</v>
      </c>
      <c r="B62" s="581" t="s">
        <v>316</v>
      </c>
      <c r="C62" s="3649" t="s">
        <v>316</v>
      </c>
      <c r="D62" s="3649"/>
      <c r="E62" s="3649"/>
      <c r="F62" s="3649"/>
      <c r="G62" s="3649"/>
      <c r="H62" s="3649"/>
      <c r="I62" s="3649"/>
      <c r="J62" s="3649"/>
      <c r="K62" s="3649"/>
      <c r="L62" s="3649"/>
      <c r="M62" s="3905"/>
    </row>
  </sheetData>
  <mergeCells count="47">
    <mergeCell ref="A59:A61"/>
    <mergeCell ref="C59:M59"/>
    <mergeCell ref="C60:M60"/>
    <mergeCell ref="C61:M61"/>
    <mergeCell ref="C62:M62"/>
    <mergeCell ref="L46:M47"/>
    <mergeCell ref="C49:M49"/>
    <mergeCell ref="C50:M50"/>
    <mergeCell ref="A53:A58"/>
    <mergeCell ref="C53:M53"/>
    <mergeCell ref="C54:M54"/>
    <mergeCell ref="C55:M55"/>
    <mergeCell ref="C56:M56"/>
    <mergeCell ref="C57:M57"/>
    <mergeCell ref="C58:M58"/>
    <mergeCell ref="B14:B15"/>
    <mergeCell ref="C14:D14"/>
    <mergeCell ref="C15:M15"/>
    <mergeCell ref="A16:A52"/>
    <mergeCell ref="C16:M16"/>
    <mergeCell ref="C17:M17"/>
    <mergeCell ref="B18:B24"/>
    <mergeCell ref="F23:M23"/>
    <mergeCell ref="B25:B28"/>
    <mergeCell ref="B32:B34"/>
    <mergeCell ref="B35:B44"/>
    <mergeCell ref="F43:G43"/>
    <mergeCell ref="H44:I44"/>
    <mergeCell ref="B45:B48"/>
    <mergeCell ref="F46:F47"/>
    <mergeCell ref="G46:J47"/>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s>
  <hyperlinks>
    <hyperlink ref="C57" r:id="rId1" xr:uid="{00000000-0004-0000-32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8" tint="0.59999389629810485"/>
  </sheetPr>
  <dimension ref="A1:O61"/>
  <sheetViews>
    <sheetView showGridLines="0" workbookViewId="0">
      <selection activeCell="C7" sqref="C7:D7"/>
    </sheetView>
  </sheetViews>
  <sheetFormatPr baseColWidth="10" defaultColWidth="11.42578125" defaultRowHeight="15.75"/>
  <cols>
    <col min="1" max="1" width="21.42578125" style="2" customWidth="1"/>
    <col min="2" max="2" width="35.7109375" style="64" customWidth="1"/>
    <col min="3" max="13" width="14.28515625" style="2" customWidth="1"/>
    <col min="14" max="14" width="41.28515625" style="2" customWidth="1"/>
    <col min="15" max="16384" width="11.42578125" style="2"/>
  </cols>
  <sheetData>
    <row r="1" spans="1:15" ht="22.5" customHeight="1" thickBot="1">
      <c r="A1" s="2135"/>
      <c r="B1" s="2136" t="s">
        <v>2486</v>
      </c>
      <c r="C1" s="2137"/>
      <c r="D1" s="2137"/>
      <c r="E1" s="2137"/>
      <c r="F1" s="2137"/>
      <c r="G1" s="2137"/>
      <c r="H1" s="2137"/>
      <c r="I1" s="2137"/>
      <c r="J1" s="2137"/>
      <c r="K1" s="2137"/>
      <c r="L1" s="2137"/>
      <c r="M1" s="2138"/>
      <c r="N1" s="891"/>
    </row>
    <row r="2" spans="1:15" ht="22.5" customHeight="1">
      <c r="A2" s="3394" t="s">
        <v>0</v>
      </c>
      <c r="B2" s="2085" t="s">
        <v>1</v>
      </c>
      <c r="C2" s="3907" t="s">
        <v>717</v>
      </c>
      <c r="D2" s="3908"/>
      <c r="E2" s="3908"/>
      <c r="F2" s="3908"/>
      <c r="G2" s="3908"/>
      <c r="H2" s="3908"/>
      <c r="I2" s="3908"/>
      <c r="J2" s="3908"/>
      <c r="K2" s="3908"/>
      <c r="L2" s="3908"/>
      <c r="M2" s="3909"/>
    </row>
    <row r="3" spans="1:15" ht="45" customHeight="1">
      <c r="A3" s="3122"/>
      <c r="B3" s="251" t="s">
        <v>3</v>
      </c>
      <c r="C3" s="250" t="s">
        <v>208</v>
      </c>
      <c r="D3" s="120"/>
      <c r="E3" s="120"/>
      <c r="F3" s="120"/>
      <c r="G3" s="120"/>
      <c r="H3" s="120"/>
      <c r="I3" s="120"/>
      <c r="J3" s="120"/>
      <c r="K3" s="120"/>
      <c r="L3" s="120"/>
      <c r="M3" s="121"/>
    </row>
    <row r="4" spans="1:15" ht="22.5" customHeight="1">
      <c r="A4" s="3122"/>
      <c r="B4" s="72" t="s">
        <v>131</v>
      </c>
      <c r="C4" s="132" t="s">
        <v>158</v>
      </c>
      <c r="D4" s="133"/>
      <c r="E4" s="134"/>
      <c r="F4" s="3057" t="s">
        <v>1668</v>
      </c>
      <c r="G4" s="3058"/>
      <c r="H4" s="331">
        <v>431</v>
      </c>
      <c r="I4" s="120"/>
      <c r="J4" s="120"/>
      <c r="K4" s="120"/>
      <c r="L4" s="120"/>
      <c r="M4" s="121"/>
    </row>
    <row r="5" spans="1:15" ht="22.5" customHeight="1">
      <c r="A5" s="3122"/>
      <c r="B5" s="72" t="s">
        <v>7</v>
      </c>
      <c r="C5" s="250" t="s">
        <v>211</v>
      </c>
      <c r="D5" s="135"/>
      <c r="E5" s="135"/>
      <c r="F5" s="135"/>
      <c r="G5" s="135"/>
      <c r="H5" s="135"/>
      <c r="I5" s="135"/>
      <c r="J5" s="135"/>
      <c r="K5" s="135"/>
      <c r="L5" s="135"/>
      <c r="M5" s="140"/>
    </row>
    <row r="6" spans="1:15" ht="22.5" customHeight="1">
      <c r="A6" s="3122"/>
      <c r="B6" s="72" t="s">
        <v>9</v>
      </c>
      <c r="C6" s="250" t="s">
        <v>212</v>
      </c>
      <c r="D6" s="135"/>
      <c r="E6" s="135"/>
      <c r="F6" s="135"/>
      <c r="G6" s="135"/>
      <c r="H6" s="135"/>
      <c r="I6" s="135"/>
      <c r="J6" s="135"/>
      <c r="K6" s="135"/>
      <c r="L6" s="135"/>
      <c r="M6" s="140"/>
    </row>
    <row r="7" spans="1:15" ht="22.5" customHeight="1">
      <c r="A7" s="3122"/>
      <c r="B7" s="251" t="s">
        <v>11</v>
      </c>
      <c r="C7" s="3059" t="s">
        <v>213</v>
      </c>
      <c r="D7" s="3060"/>
      <c r="E7" s="136"/>
      <c r="F7" s="136"/>
      <c r="G7" s="137"/>
      <c r="H7" s="138" t="s">
        <v>12</v>
      </c>
      <c r="I7" s="3061" t="s">
        <v>107</v>
      </c>
      <c r="J7" s="3060"/>
      <c r="K7" s="3060"/>
      <c r="L7" s="3060"/>
      <c r="M7" s="3062"/>
    </row>
    <row r="8" spans="1:15">
      <c r="A8" s="3122"/>
      <c r="B8" s="3178" t="s">
        <v>13</v>
      </c>
      <c r="C8" s="518"/>
      <c r="D8" s="519"/>
      <c r="E8" s="519"/>
      <c r="F8" s="519"/>
      <c r="G8" s="519"/>
      <c r="H8" s="519"/>
      <c r="I8" s="519"/>
      <c r="J8" s="519"/>
      <c r="K8" s="519"/>
      <c r="L8" s="141"/>
      <c r="M8" s="142"/>
    </row>
    <row r="9" spans="1:15">
      <c r="A9" s="3122"/>
      <c r="B9" s="3179"/>
      <c r="C9" s="3063"/>
      <c r="D9" s="3064"/>
      <c r="E9" s="252"/>
      <c r="F9" s="3064"/>
      <c r="G9" s="3064"/>
      <c r="H9" s="252"/>
      <c r="I9" s="3064"/>
      <c r="J9" s="3064"/>
      <c r="K9" s="252"/>
      <c r="M9" s="14"/>
    </row>
    <row r="10" spans="1:15">
      <c r="A10" s="3122"/>
      <c r="B10" s="3180"/>
      <c r="C10" s="3063" t="s">
        <v>17</v>
      </c>
      <c r="D10" s="3064"/>
      <c r="E10" s="71"/>
      <c r="F10" s="3064" t="s">
        <v>17</v>
      </c>
      <c r="G10" s="3064"/>
      <c r="H10" s="71"/>
      <c r="I10" s="3064" t="s">
        <v>17</v>
      </c>
      <c r="J10" s="3064"/>
      <c r="K10" s="71"/>
      <c r="L10" s="115"/>
      <c r="M10" s="143"/>
    </row>
    <row r="11" spans="1:15" ht="45" customHeight="1">
      <c r="A11" s="3122"/>
      <c r="B11" s="251" t="s">
        <v>136</v>
      </c>
      <c r="C11" s="3065" t="s">
        <v>718</v>
      </c>
      <c r="D11" s="3066"/>
      <c r="E11" s="3066"/>
      <c r="F11" s="3066"/>
      <c r="G11" s="3066"/>
      <c r="H11" s="3066"/>
      <c r="I11" s="3066"/>
      <c r="J11" s="3066"/>
      <c r="K11" s="3066"/>
      <c r="L11" s="3066"/>
      <c r="M11" s="3067"/>
      <c r="N11" s="24"/>
    </row>
    <row r="12" spans="1:15" ht="45" customHeight="1">
      <c r="A12" s="3122"/>
      <c r="B12" s="251" t="s">
        <v>18</v>
      </c>
      <c r="C12" s="3065" t="s">
        <v>678</v>
      </c>
      <c r="D12" s="3066"/>
      <c r="E12" s="3066"/>
      <c r="F12" s="3066"/>
      <c r="G12" s="3066"/>
      <c r="H12" s="3066"/>
      <c r="I12" s="3066"/>
      <c r="J12" s="3066"/>
      <c r="K12" s="3066"/>
      <c r="L12" s="3066"/>
      <c r="M12" s="3067"/>
    </row>
    <row r="13" spans="1:15" ht="45" customHeight="1">
      <c r="A13" s="3122"/>
      <c r="B13" s="251" t="s">
        <v>19</v>
      </c>
      <c r="C13" s="892" t="s">
        <v>218</v>
      </c>
      <c r="D13" s="268"/>
      <c r="E13" s="268"/>
      <c r="F13" s="268"/>
      <c r="G13" s="268"/>
      <c r="H13" s="268"/>
      <c r="I13" s="268"/>
      <c r="J13" s="268"/>
      <c r="K13" s="268"/>
      <c r="L13" s="11"/>
      <c r="M13" s="12"/>
    </row>
    <row r="14" spans="1:15" s="714" customFormat="1" ht="45" customHeight="1">
      <c r="A14" s="3122"/>
      <c r="B14" s="2005" t="s">
        <v>140</v>
      </c>
      <c r="C14" s="2926" t="s">
        <v>219</v>
      </c>
      <c r="D14" s="2926"/>
      <c r="E14" s="742" t="s">
        <v>142</v>
      </c>
      <c r="F14" s="3019" t="s">
        <v>220</v>
      </c>
      <c r="G14" s="2862"/>
      <c r="H14" s="2862"/>
      <c r="I14" s="2862"/>
      <c r="J14" s="2862"/>
      <c r="K14" s="2862"/>
      <c r="L14" s="2862"/>
      <c r="M14" s="2863"/>
      <c r="O14" s="1864"/>
    </row>
    <row r="15" spans="1:15" ht="22.5" customHeight="1">
      <c r="A15" s="3912" t="s">
        <v>22</v>
      </c>
      <c r="B15" s="251" t="s">
        <v>144</v>
      </c>
      <c r="C15" s="3065" t="s">
        <v>582</v>
      </c>
      <c r="D15" s="3066"/>
      <c r="E15" s="3066"/>
      <c r="F15" s="3066"/>
      <c r="G15" s="3066"/>
      <c r="H15" s="3066"/>
      <c r="I15" s="3066"/>
      <c r="J15" s="3066"/>
      <c r="K15" s="3066"/>
      <c r="L15" s="3066"/>
      <c r="M15" s="3067"/>
    </row>
    <row r="16" spans="1:15" ht="22.5" customHeight="1">
      <c r="A16" s="3407"/>
      <c r="B16" s="251" t="s">
        <v>110</v>
      </c>
      <c r="C16" s="3065" t="s">
        <v>719</v>
      </c>
      <c r="D16" s="3066"/>
      <c r="E16" s="3066"/>
      <c r="F16" s="3066"/>
      <c r="G16" s="3066"/>
      <c r="H16" s="3066"/>
      <c r="I16" s="3066"/>
      <c r="J16" s="3066"/>
      <c r="K16" s="3066"/>
      <c r="L16" s="3066"/>
      <c r="M16" s="3067"/>
    </row>
    <row r="17" spans="1:13" ht="8.25" customHeight="1">
      <c r="A17" s="3407"/>
      <c r="B17" s="3046" t="s">
        <v>26</v>
      </c>
      <c r="C17" s="145"/>
      <c r="D17" s="466"/>
      <c r="E17" s="466"/>
      <c r="F17" s="466"/>
      <c r="G17" s="466"/>
      <c r="H17" s="466"/>
      <c r="I17" s="466"/>
      <c r="J17" s="466"/>
      <c r="K17" s="466"/>
      <c r="L17" s="466"/>
      <c r="M17" s="79"/>
    </row>
    <row r="18" spans="1:13" ht="9" customHeight="1">
      <c r="A18" s="3407"/>
      <c r="B18" s="3047"/>
      <c r="C18" s="146"/>
      <c r="D18" s="81"/>
      <c r="E18" s="82"/>
      <c r="F18" s="81"/>
      <c r="G18" s="82"/>
      <c r="H18" s="81"/>
      <c r="I18" s="82"/>
      <c r="J18" s="81"/>
      <c r="K18" s="82"/>
      <c r="L18" s="82"/>
      <c r="M18" s="83"/>
    </row>
    <row r="19" spans="1:13">
      <c r="A19" s="3407"/>
      <c r="B19" s="3047"/>
      <c r="C19" s="147" t="s">
        <v>27</v>
      </c>
      <c r="D19" s="148"/>
      <c r="E19" s="149" t="s">
        <v>28</v>
      </c>
      <c r="F19" s="148"/>
      <c r="G19" s="149" t="s">
        <v>29</v>
      </c>
      <c r="H19" s="148"/>
      <c r="I19" s="149" t="s">
        <v>30</v>
      </c>
      <c r="J19" s="150"/>
      <c r="K19" s="149"/>
      <c r="L19" s="149"/>
      <c r="M19" s="151"/>
    </row>
    <row r="20" spans="1:13">
      <c r="A20" s="3407"/>
      <c r="B20" s="3047"/>
      <c r="C20" s="147" t="s">
        <v>32</v>
      </c>
      <c r="D20" s="276"/>
      <c r="E20" s="149" t="s">
        <v>33</v>
      </c>
      <c r="F20" s="152"/>
      <c r="G20" s="149" t="s">
        <v>34</v>
      </c>
      <c r="H20" s="152"/>
      <c r="I20" s="149"/>
      <c r="J20" s="153"/>
      <c r="K20" s="149"/>
      <c r="L20" s="149"/>
      <c r="M20" s="151"/>
    </row>
    <row r="21" spans="1:13">
      <c r="A21" s="3407"/>
      <c r="B21" s="3047"/>
      <c r="C21" s="147" t="s">
        <v>147</v>
      </c>
      <c r="D21" s="276"/>
      <c r="E21" s="149" t="s">
        <v>148</v>
      </c>
      <c r="F21" s="276"/>
      <c r="G21" s="149"/>
      <c r="H21" s="153"/>
      <c r="I21" s="149"/>
      <c r="J21" s="153"/>
      <c r="K21" s="149"/>
      <c r="L21" s="149"/>
      <c r="M21" s="151"/>
    </row>
    <row r="22" spans="1:13">
      <c r="A22" s="3407"/>
      <c r="B22" s="3047"/>
      <c r="C22" s="147" t="s">
        <v>38</v>
      </c>
      <c r="D22" s="276" t="s">
        <v>77</v>
      </c>
      <c r="E22" s="149" t="s">
        <v>39</v>
      </c>
      <c r="F22" s="453" t="s">
        <v>1835</v>
      </c>
      <c r="G22" s="447"/>
      <c r="H22" s="447"/>
      <c r="I22" s="447"/>
      <c r="J22" s="447"/>
      <c r="K22" s="447"/>
      <c r="L22" s="447"/>
      <c r="M22" s="89"/>
    </row>
    <row r="23" spans="1:13" ht="9.75" customHeight="1">
      <c r="A23" s="3407"/>
      <c r="B23" s="3048"/>
      <c r="C23" s="154"/>
      <c r="D23" s="155"/>
      <c r="E23" s="155"/>
      <c r="F23" s="155"/>
      <c r="G23" s="155"/>
      <c r="H23" s="155"/>
      <c r="I23" s="155"/>
      <c r="J23" s="155"/>
      <c r="K23" s="155"/>
      <c r="L23" s="155"/>
      <c r="M23" s="156"/>
    </row>
    <row r="24" spans="1:13">
      <c r="A24" s="3407"/>
      <c r="B24" s="3046" t="s">
        <v>40</v>
      </c>
      <c r="C24" s="157"/>
      <c r="D24" s="158"/>
      <c r="E24" s="158"/>
      <c r="F24" s="158"/>
      <c r="G24" s="158"/>
      <c r="H24" s="158"/>
      <c r="I24" s="158"/>
      <c r="J24" s="158"/>
      <c r="K24" s="158"/>
      <c r="L24" s="141"/>
      <c r="M24" s="142"/>
    </row>
    <row r="25" spans="1:13">
      <c r="A25" s="3407"/>
      <c r="B25" s="3047"/>
      <c r="C25" s="147" t="s">
        <v>41</v>
      </c>
      <c r="D25" s="152"/>
      <c r="E25" s="593"/>
      <c r="F25" s="149" t="s">
        <v>42</v>
      </c>
      <c r="G25" s="276"/>
      <c r="H25" s="593"/>
      <c r="I25" s="149" t="s">
        <v>43</v>
      </c>
      <c r="J25" s="276" t="s">
        <v>77</v>
      </c>
      <c r="K25" s="593"/>
      <c r="M25" s="14"/>
    </row>
    <row r="26" spans="1:13">
      <c r="A26" s="3407"/>
      <c r="B26" s="3047"/>
      <c r="C26" s="147" t="s">
        <v>44</v>
      </c>
      <c r="D26" s="37"/>
      <c r="F26" s="149" t="s">
        <v>45</v>
      </c>
      <c r="G26" s="276"/>
      <c r="I26" s="38"/>
      <c r="K26" s="252"/>
      <c r="M26" s="14"/>
    </row>
    <row r="27" spans="1:13">
      <c r="A27" s="3407"/>
      <c r="B27" s="3048"/>
      <c r="C27" s="159"/>
      <c r="D27" s="160"/>
      <c r="E27" s="160"/>
      <c r="F27" s="160"/>
      <c r="G27" s="160"/>
      <c r="H27" s="160"/>
      <c r="I27" s="160"/>
      <c r="J27" s="160"/>
      <c r="K27" s="160"/>
      <c r="L27" s="115"/>
      <c r="M27" s="143"/>
    </row>
    <row r="28" spans="1:13">
      <c r="A28" s="3407"/>
      <c r="B28" s="3046" t="s">
        <v>46</v>
      </c>
      <c r="C28" s="161"/>
      <c r="D28" s="162"/>
      <c r="E28" s="162"/>
      <c r="F28" s="162"/>
      <c r="G28" s="162"/>
      <c r="H28" s="162"/>
      <c r="I28" s="162"/>
      <c r="J28" s="162"/>
      <c r="K28" s="162"/>
      <c r="L28" s="162"/>
      <c r="M28" s="163"/>
    </row>
    <row r="29" spans="1:13" ht="45" customHeight="1">
      <c r="A29" s="3407"/>
      <c r="B29" s="3047"/>
      <c r="C29" s="164" t="s">
        <v>47</v>
      </c>
      <c r="D29" s="276" t="s">
        <v>112</v>
      </c>
      <c r="E29" s="593"/>
      <c r="F29" s="165" t="s">
        <v>48</v>
      </c>
      <c r="G29" s="276" t="s">
        <v>112</v>
      </c>
      <c r="H29" s="593"/>
      <c r="I29" s="165" t="s">
        <v>50</v>
      </c>
      <c r="J29" s="3083" t="s">
        <v>112</v>
      </c>
      <c r="K29" s="3050"/>
      <c r="L29" s="3084"/>
      <c r="M29" s="594"/>
    </row>
    <row r="30" spans="1:13">
      <c r="A30" s="3407"/>
      <c r="B30" s="3048"/>
      <c r="C30" s="154"/>
      <c r="D30" s="155"/>
      <c r="E30" s="155"/>
      <c r="F30" s="155"/>
      <c r="G30" s="155"/>
      <c r="H30" s="155"/>
      <c r="I30" s="155"/>
      <c r="J30" s="155"/>
      <c r="K30" s="155"/>
      <c r="L30" s="155"/>
      <c r="M30" s="156"/>
    </row>
    <row r="31" spans="1:13">
      <c r="A31" s="3407"/>
      <c r="B31" s="3046" t="s">
        <v>53</v>
      </c>
      <c r="C31" s="166"/>
      <c r="D31" s="100"/>
      <c r="E31" s="100"/>
      <c r="F31" s="100"/>
      <c r="G31" s="100"/>
      <c r="H31" s="100"/>
      <c r="I31" s="100"/>
      <c r="J31" s="100"/>
      <c r="K31" s="100"/>
      <c r="L31" s="141"/>
      <c r="M31" s="142"/>
    </row>
    <row r="32" spans="1:13">
      <c r="A32" s="3407"/>
      <c r="B32" s="3047"/>
      <c r="C32" s="592" t="s">
        <v>54</v>
      </c>
      <c r="D32" s="271" t="s">
        <v>679</v>
      </c>
      <c r="E32" s="101"/>
      <c r="F32" s="593" t="s">
        <v>55</v>
      </c>
      <c r="G32" s="893">
        <v>2028</v>
      </c>
      <c r="H32" s="101"/>
      <c r="I32" s="165"/>
      <c r="J32" s="101"/>
      <c r="K32" s="101"/>
      <c r="M32" s="14"/>
    </row>
    <row r="33" spans="1:13">
      <c r="A33" s="3407"/>
      <c r="B33" s="3048"/>
      <c r="C33" s="154"/>
      <c r="D33" s="102"/>
      <c r="E33" s="103"/>
      <c r="F33" s="155"/>
      <c r="G33" s="103"/>
      <c r="H33" s="103"/>
      <c r="I33" s="169"/>
      <c r="J33" s="103"/>
      <c r="K33" s="103"/>
      <c r="L33" s="115"/>
      <c r="M33" s="143"/>
    </row>
    <row r="34" spans="1:13">
      <c r="A34" s="3407"/>
      <c r="B34" s="3046" t="s">
        <v>56</v>
      </c>
      <c r="C34" s="432"/>
      <c r="D34" s="433"/>
      <c r="E34" s="433"/>
      <c r="F34" s="433"/>
      <c r="G34" s="433"/>
      <c r="H34" s="433"/>
      <c r="I34" s="433"/>
      <c r="J34" s="433"/>
      <c r="K34" s="433"/>
      <c r="L34" s="433"/>
      <c r="M34" s="434"/>
    </row>
    <row r="35" spans="1:13">
      <c r="A35" s="3407"/>
      <c r="B35" s="3047"/>
      <c r="C35" s="170"/>
      <c r="D35" s="1983">
        <v>2018</v>
      </c>
      <c r="E35" s="1983"/>
      <c r="F35" s="1983">
        <v>2019</v>
      </c>
      <c r="G35" s="62"/>
      <c r="H35" s="1000">
        <v>2020</v>
      </c>
      <c r="I35" s="1000"/>
      <c r="J35" s="1000">
        <v>2021</v>
      </c>
      <c r="K35" s="62"/>
      <c r="L35" s="1983">
        <v>2022</v>
      </c>
      <c r="M35" s="63"/>
    </row>
    <row r="36" spans="1:13">
      <c r="A36" s="3407"/>
      <c r="B36" s="3047"/>
      <c r="C36" s="170"/>
      <c r="D36" s="274"/>
      <c r="E36" s="383"/>
      <c r="F36" s="274"/>
      <c r="G36" s="383"/>
      <c r="H36" s="110"/>
      <c r="I36" s="383"/>
      <c r="J36" s="110"/>
      <c r="K36" s="383"/>
      <c r="L36" s="110"/>
      <c r="M36" s="385"/>
    </row>
    <row r="37" spans="1:13">
      <c r="A37" s="3407"/>
      <c r="B37" s="3047"/>
      <c r="C37" s="170"/>
      <c r="D37" s="62">
        <v>2023</v>
      </c>
      <c r="E37" s="62"/>
      <c r="F37" s="62">
        <v>2024</v>
      </c>
      <c r="G37" s="62"/>
      <c r="H37" s="1000">
        <v>2025</v>
      </c>
      <c r="I37" s="1000"/>
      <c r="J37" s="1000">
        <v>2026</v>
      </c>
      <c r="K37" s="62"/>
      <c r="L37" s="62">
        <v>2027</v>
      </c>
      <c r="M37" s="25"/>
    </row>
    <row r="38" spans="1:13">
      <c r="A38" s="3407"/>
      <c r="B38" s="3047"/>
      <c r="C38" s="170"/>
      <c r="D38" s="110">
        <v>3</v>
      </c>
      <c r="E38" s="383"/>
      <c r="F38" s="110">
        <v>3</v>
      </c>
      <c r="G38" s="383"/>
      <c r="H38" s="110">
        <v>3</v>
      </c>
      <c r="I38" s="383"/>
      <c r="J38" s="110">
        <v>3</v>
      </c>
      <c r="K38" s="383"/>
      <c r="L38" s="110">
        <v>3</v>
      </c>
      <c r="M38" s="385"/>
    </row>
    <row r="39" spans="1:13">
      <c r="A39" s="3407"/>
      <c r="B39" s="3047"/>
      <c r="C39" s="555"/>
      <c r="D39" s="228">
        <v>2028</v>
      </c>
      <c r="E39" s="231"/>
      <c r="F39" s="1870" t="s">
        <v>68</v>
      </c>
      <c r="G39" s="1870"/>
      <c r="H39" s="1871" t="s">
        <v>69</v>
      </c>
      <c r="I39" s="1871"/>
      <c r="J39" s="1871" t="s">
        <v>70</v>
      </c>
      <c r="K39" s="1870"/>
      <c r="L39" s="1870" t="s">
        <v>71</v>
      </c>
      <c r="M39" s="1898"/>
    </row>
    <row r="40" spans="1:13">
      <c r="A40" s="3407"/>
      <c r="B40" s="3047"/>
      <c r="C40" s="555"/>
      <c r="D40" s="110">
        <v>3</v>
      </c>
      <c r="E40" s="578"/>
      <c r="F40" s="840"/>
      <c r="G40" s="578"/>
      <c r="H40" s="840"/>
      <c r="I40" s="578"/>
      <c r="J40" s="840"/>
      <c r="K40" s="578"/>
      <c r="L40" s="840"/>
      <c r="M40" s="842"/>
    </row>
    <row r="41" spans="1:13">
      <c r="A41" s="3407"/>
      <c r="B41" s="3047"/>
      <c r="C41" s="555"/>
      <c r="D41" s="1870" t="s">
        <v>71</v>
      </c>
      <c r="E41" s="237"/>
      <c r="F41" s="1996" t="s">
        <v>72</v>
      </c>
      <c r="G41" s="237"/>
      <c r="H41" s="1997"/>
      <c r="I41" s="1998"/>
      <c r="J41" s="1997"/>
      <c r="K41" s="1998"/>
      <c r="L41" s="1997"/>
      <c r="M41" s="1999"/>
    </row>
    <row r="42" spans="1:13" ht="15.95" customHeight="1">
      <c r="A42" s="3407"/>
      <c r="B42" s="3047"/>
      <c r="C42" s="555"/>
      <c r="D42" s="234"/>
      <c r="E42" s="233"/>
      <c r="F42" s="3914">
        <v>3</v>
      </c>
      <c r="G42" s="3915"/>
      <c r="H42" s="3094"/>
      <c r="I42" s="3095"/>
      <c r="J42" s="2003"/>
      <c r="K42" s="231"/>
      <c r="L42" s="2003"/>
      <c r="M42" s="2004"/>
    </row>
    <row r="43" spans="1:13">
      <c r="A43" s="3407"/>
      <c r="B43" s="3047"/>
      <c r="C43" s="181"/>
      <c r="D43" s="115"/>
      <c r="E43" s="115"/>
      <c r="F43" s="115"/>
      <c r="G43" s="115"/>
      <c r="H43" s="115"/>
      <c r="I43" s="115"/>
      <c r="J43" s="115"/>
      <c r="K43" s="115"/>
      <c r="L43" s="115"/>
      <c r="M43" s="179"/>
    </row>
    <row r="44" spans="1:13" ht="18" customHeight="1">
      <c r="A44" s="3407"/>
      <c r="B44" s="3046" t="s">
        <v>73</v>
      </c>
      <c r="C44" s="895"/>
      <c r="D44" s="153"/>
      <c r="E44" s="153"/>
      <c r="F44" s="153"/>
      <c r="G44" s="153"/>
      <c r="H44" s="153"/>
      <c r="I44" s="153"/>
      <c r="J44" s="153"/>
      <c r="K44" s="153"/>
      <c r="M44" s="14"/>
    </row>
    <row r="45" spans="1:13">
      <c r="A45" s="3407"/>
      <c r="B45" s="3047"/>
      <c r="C45" s="53"/>
      <c r="D45" s="112" t="s">
        <v>158</v>
      </c>
      <c r="E45" s="113" t="s">
        <v>75</v>
      </c>
      <c r="F45" s="3072" t="s">
        <v>76</v>
      </c>
      <c r="G45" s="3073"/>
      <c r="H45" s="3073"/>
      <c r="I45" s="3073"/>
      <c r="J45" s="3073"/>
      <c r="K45" s="149" t="s">
        <v>159</v>
      </c>
      <c r="L45" s="3074"/>
      <c r="M45" s="3075"/>
    </row>
    <row r="46" spans="1:13">
      <c r="A46" s="3407"/>
      <c r="B46" s="3047"/>
      <c r="C46" s="53"/>
      <c r="D46" s="56"/>
      <c r="E46" s="276" t="s">
        <v>36</v>
      </c>
      <c r="F46" s="3072"/>
      <c r="G46" s="3073"/>
      <c r="H46" s="3073"/>
      <c r="I46" s="3073"/>
      <c r="J46" s="3073"/>
      <c r="L46" s="3076"/>
      <c r="M46" s="3077"/>
    </row>
    <row r="47" spans="1:13">
      <c r="A47" s="3407"/>
      <c r="B47" s="3048"/>
      <c r="C47" s="181"/>
      <c r="D47" s="115"/>
      <c r="E47" s="115"/>
      <c r="F47" s="115"/>
      <c r="G47" s="115"/>
      <c r="H47" s="115"/>
      <c r="I47" s="115"/>
      <c r="J47" s="115"/>
      <c r="K47" s="115"/>
      <c r="M47" s="14"/>
    </row>
    <row r="48" spans="1:13" ht="45" customHeight="1">
      <c r="A48" s="3407"/>
      <c r="B48" s="251" t="s">
        <v>78</v>
      </c>
      <c r="C48" s="3065" t="s">
        <v>720</v>
      </c>
      <c r="D48" s="3066"/>
      <c r="E48" s="3066"/>
      <c r="F48" s="3066"/>
      <c r="G48" s="3066"/>
      <c r="H48" s="3066"/>
      <c r="I48" s="3066"/>
      <c r="J48" s="3066"/>
      <c r="K48" s="3066"/>
      <c r="L48" s="3066"/>
      <c r="M48" s="3067"/>
    </row>
    <row r="49" spans="1:13" ht="22.5" customHeight="1">
      <c r="A49" s="3407"/>
      <c r="B49" s="1205" t="s">
        <v>79</v>
      </c>
      <c r="C49" s="2180" t="s">
        <v>224</v>
      </c>
      <c r="D49" s="2179"/>
      <c r="E49" s="2179"/>
      <c r="F49" s="2179"/>
      <c r="G49" s="2179"/>
      <c r="H49" s="2179"/>
      <c r="I49" s="2179"/>
      <c r="J49" s="2179"/>
      <c r="K49" s="2179"/>
      <c r="L49" s="2179"/>
      <c r="M49" s="2181"/>
    </row>
    <row r="50" spans="1:13" ht="22.5" customHeight="1">
      <c r="A50" s="3407"/>
      <c r="B50" s="1205" t="s">
        <v>80</v>
      </c>
      <c r="C50" s="892">
        <v>30</v>
      </c>
      <c r="D50" s="2179"/>
      <c r="E50" s="2179"/>
      <c r="F50" s="2179"/>
      <c r="G50" s="2179"/>
      <c r="H50" s="2179"/>
      <c r="I50" s="2179"/>
      <c r="J50" s="2179"/>
      <c r="K50" s="2179"/>
      <c r="L50" s="2179"/>
      <c r="M50" s="2181"/>
    </row>
    <row r="51" spans="1:13" ht="22.5" customHeight="1">
      <c r="A51" s="3407"/>
      <c r="B51" s="1205" t="s">
        <v>81</v>
      </c>
      <c r="C51" s="896">
        <v>45107</v>
      </c>
      <c r="D51" s="2179"/>
      <c r="E51" s="2179"/>
      <c r="F51" s="2179"/>
      <c r="G51" s="2179"/>
      <c r="H51" s="2179"/>
      <c r="I51" s="2179"/>
      <c r="J51" s="2179"/>
      <c r="K51" s="2179"/>
      <c r="L51" s="2179"/>
      <c r="M51" s="2181"/>
    </row>
    <row r="52" spans="1:13" ht="22.5" customHeight="1">
      <c r="A52" s="3910" t="s">
        <v>82</v>
      </c>
      <c r="B52" s="122" t="s">
        <v>83</v>
      </c>
      <c r="C52" s="3148" t="s">
        <v>225</v>
      </c>
      <c r="D52" s="3149"/>
      <c r="E52" s="3149"/>
      <c r="F52" s="3149"/>
      <c r="G52" s="3149"/>
      <c r="H52" s="3149"/>
      <c r="I52" s="3149"/>
      <c r="J52" s="3149"/>
      <c r="K52" s="3149"/>
      <c r="L52" s="3149"/>
      <c r="M52" s="3150"/>
    </row>
    <row r="53" spans="1:13" ht="22.5" customHeight="1">
      <c r="A53" s="3911"/>
      <c r="B53" s="122" t="s">
        <v>85</v>
      </c>
      <c r="C53" s="3148" t="s">
        <v>226</v>
      </c>
      <c r="D53" s="3149"/>
      <c r="E53" s="3149"/>
      <c r="F53" s="3149"/>
      <c r="G53" s="3149"/>
      <c r="H53" s="3149"/>
      <c r="I53" s="3149"/>
      <c r="J53" s="3149"/>
      <c r="K53" s="3149"/>
      <c r="L53" s="3149"/>
      <c r="M53" s="3150"/>
    </row>
    <row r="54" spans="1:13" ht="22.5" customHeight="1">
      <c r="A54" s="3911"/>
      <c r="B54" s="122" t="s">
        <v>87</v>
      </c>
      <c r="C54" s="3148" t="s">
        <v>227</v>
      </c>
      <c r="D54" s="3149"/>
      <c r="E54" s="3149"/>
      <c r="F54" s="3149"/>
      <c r="G54" s="3149"/>
      <c r="H54" s="3149"/>
      <c r="I54" s="3149"/>
      <c r="J54" s="3149"/>
      <c r="K54" s="3149"/>
      <c r="L54" s="3149"/>
      <c r="M54" s="3150"/>
    </row>
    <row r="55" spans="1:13" ht="22.5" customHeight="1">
      <c r="A55" s="3911"/>
      <c r="B55" s="122" t="s">
        <v>89</v>
      </c>
      <c r="C55" s="3148" t="s">
        <v>214</v>
      </c>
      <c r="D55" s="3149"/>
      <c r="E55" s="3149"/>
      <c r="F55" s="3149"/>
      <c r="G55" s="3149"/>
      <c r="H55" s="3149"/>
      <c r="I55" s="3149"/>
      <c r="J55" s="3149"/>
      <c r="K55" s="3149"/>
      <c r="L55" s="3149"/>
      <c r="M55" s="3150"/>
    </row>
    <row r="56" spans="1:13" ht="22.5" customHeight="1">
      <c r="A56" s="3911"/>
      <c r="B56" s="122" t="s">
        <v>91</v>
      </c>
      <c r="C56" s="3148" t="s">
        <v>228</v>
      </c>
      <c r="D56" s="3149"/>
      <c r="E56" s="3149"/>
      <c r="F56" s="3149"/>
      <c r="G56" s="3149"/>
      <c r="H56" s="3149"/>
      <c r="I56" s="3149"/>
      <c r="J56" s="3149"/>
      <c r="K56" s="3149"/>
      <c r="L56" s="3149"/>
      <c r="M56" s="3150"/>
    </row>
    <row r="57" spans="1:13" ht="22.5" customHeight="1" thickBot="1">
      <c r="A57" s="3913"/>
      <c r="B57" s="122" t="s">
        <v>93</v>
      </c>
      <c r="C57" s="3148" t="s">
        <v>229</v>
      </c>
      <c r="D57" s="3149"/>
      <c r="E57" s="3149"/>
      <c r="F57" s="3149"/>
      <c r="G57" s="3149"/>
      <c r="H57" s="3149"/>
      <c r="I57" s="3149"/>
      <c r="J57" s="3149"/>
      <c r="K57" s="3149"/>
      <c r="L57" s="3149"/>
      <c r="M57" s="3150"/>
    </row>
    <row r="58" spans="1:13" ht="22.5" customHeight="1">
      <c r="A58" s="3910" t="s">
        <v>95</v>
      </c>
      <c r="B58" s="2182" t="s">
        <v>96</v>
      </c>
      <c r="C58" s="3148" t="s">
        <v>230</v>
      </c>
      <c r="D58" s="3149"/>
      <c r="E58" s="3149"/>
      <c r="F58" s="3149"/>
      <c r="G58" s="3149"/>
      <c r="H58" s="3149"/>
      <c r="I58" s="3149"/>
      <c r="J58" s="3149"/>
      <c r="K58" s="3149"/>
      <c r="L58" s="3149"/>
      <c r="M58" s="3150"/>
    </row>
    <row r="59" spans="1:13" ht="22.5" customHeight="1">
      <c r="A59" s="3911"/>
      <c r="B59" s="2182" t="s">
        <v>98</v>
      </c>
      <c r="C59" s="3148" t="s">
        <v>99</v>
      </c>
      <c r="D59" s="3149"/>
      <c r="E59" s="3149"/>
      <c r="F59" s="3149"/>
      <c r="G59" s="3149"/>
      <c r="H59" s="3149"/>
      <c r="I59" s="3149"/>
      <c r="J59" s="3149"/>
      <c r="K59" s="3149"/>
      <c r="L59" s="3149"/>
      <c r="M59" s="3150"/>
    </row>
    <row r="60" spans="1:13" ht="22.5" customHeight="1" thickBot="1">
      <c r="A60" s="3911"/>
      <c r="B60" s="2183" t="s">
        <v>12</v>
      </c>
      <c r="C60" s="3148" t="s">
        <v>227</v>
      </c>
      <c r="D60" s="3149"/>
      <c r="E60" s="3149"/>
      <c r="F60" s="3149"/>
      <c r="G60" s="3149"/>
      <c r="H60" s="3149"/>
      <c r="I60" s="3149"/>
      <c r="J60" s="3149"/>
      <c r="K60" s="3149"/>
      <c r="L60" s="3149"/>
      <c r="M60" s="3150"/>
    </row>
    <row r="61" spans="1:13" ht="22.5" customHeight="1" thickBot="1">
      <c r="A61" s="2184" t="s">
        <v>100</v>
      </c>
      <c r="B61" s="2185"/>
      <c r="C61" s="3906"/>
      <c r="D61" s="3089"/>
      <c r="E61" s="3089"/>
      <c r="F61" s="3089"/>
      <c r="G61" s="3089"/>
      <c r="H61" s="3089"/>
      <c r="I61" s="3089"/>
      <c r="J61" s="3089"/>
      <c r="K61" s="3089"/>
      <c r="L61" s="3089"/>
      <c r="M61" s="3090"/>
    </row>
  </sheetData>
  <mergeCells count="44">
    <mergeCell ref="A58:A60"/>
    <mergeCell ref="A15:A51"/>
    <mergeCell ref="C15:M15"/>
    <mergeCell ref="C16:M16"/>
    <mergeCell ref="B17:B23"/>
    <mergeCell ref="B24:B27"/>
    <mergeCell ref="B31:B33"/>
    <mergeCell ref="B34:B43"/>
    <mergeCell ref="A52:A57"/>
    <mergeCell ref="B44:B47"/>
    <mergeCell ref="B28:B30"/>
    <mergeCell ref="J29:L29"/>
    <mergeCell ref="F42:G42"/>
    <mergeCell ref="H42:I42"/>
    <mergeCell ref="A2:A14"/>
    <mergeCell ref="C2:M2"/>
    <mergeCell ref="F4:G4"/>
    <mergeCell ref="C7:D7"/>
    <mergeCell ref="C12:M12"/>
    <mergeCell ref="C14:D14"/>
    <mergeCell ref="I7:M7"/>
    <mergeCell ref="B8:B10"/>
    <mergeCell ref="C9:D9"/>
    <mergeCell ref="F9:G9"/>
    <mergeCell ref="I9:J9"/>
    <mergeCell ref="C10:D10"/>
    <mergeCell ref="F10:G10"/>
    <mergeCell ref="I10:J10"/>
    <mergeCell ref="F14:M14"/>
    <mergeCell ref="C11:M11"/>
    <mergeCell ref="C61:M61"/>
    <mergeCell ref="F45:F46"/>
    <mergeCell ref="G45:J46"/>
    <mergeCell ref="L45:M46"/>
    <mergeCell ref="C48:M48"/>
    <mergeCell ref="C52:M52"/>
    <mergeCell ref="C53:M53"/>
    <mergeCell ref="C54:M54"/>
    <mergeCell ref="C55:M55"/>
    <mergeCell ref="C56:M56"/>
    <mergeCell ref="C57:M57"/>
    <mergeCell ref="C58:M58"/>
    <mergeCell ref="C59:M59"/>
    <mergeCell ref="C60:M60"/>
  </mergeCells>
  <dataValidations count="7">
    <dataValidation allowBlank="1" showInputMessage="1" showErrorMessage="1" prompt="Seleccione de la lista desplegable" sqref="B4 B7 H7" xr:uid="{00000000-0002-0000-3300-000000000000}"/>
    <dataValidation allowBlank="1" showInputMessage="1" showErrorMessage="1" prompt="Incluir una ficha por cada indicador, ya sea de producto o de resultado" sqref="B1" xr:uid="{00000000-0002-0000-3300-000001000000}"/>
    <dataValidation allowBlank="1" showInputMessage="1" showErrorMessage="1" prompt="Identifique el ODS a que le apunta el indicador de producto. Seleccione de la lista desplegable._x000a_" sqref="B14" xr:uid="{00000000-0002-0000-3300-000002000000}"/>
    <dataValidation allowBlank="1" showInputMessage="1" showErrorMessage="1" prompt="Identifique la meta ODS a que le apunta el indicador de producto. Seleccione de la lista desplegable." sqref="E14" xr:uid="{00000000-0002-0000-33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33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300-000005000000}"/>
    <dataValidation type="list" allowBlank="1" showInputMessage="1" showErrorMessage="1" sqref="I7:M7" xr:uid="{00000000-0002-0000-3300-000006000000}">
      <formula1>INDIRECT($C$7)</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300-000007000000}">
          <x14:formula1>
            <xm:f>Desplegables!$L$24:$L$39</xm:f>
          </x14:formula1>
          <xm:sqref>C14:D14</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8" tint="0.59999389629810485"/>
  </sheetPr>
  <dimension ref="A1:O62"/>
  <sheetViews>
    <sheetView showGridLines="0" zoomScaleNormal="100" workbookViewId="0">
      <selection activeCell="B2" sqref="B2"/>
    </sheetView>
  </sheetViews>
  <sheetFormatPr baseColWidth="10" defaultColWidth="11.42578125" defaultRowHeight="15"/>
  <cols>
    <col min="1" max="1" width="21.42578125" style="3" customWidth="1"/>
    <col min="2" max="2" width="35.7109375" style="3" customWidth="1"/>
    <col min="3" max="13" width="14.28515625" style="3" customWidth="1"/>
    <col min="14" max="16384" width="11.42578125" style="3"/>
  </cols>
  <sheetData>
    <row r="1" spans="1:15" ht="22.5" customHeight="1" thickBot="1">
      <c r="A1" s="2075"/>
      <c r="B1" s="2076" t="s">
        <v>2487</v>
      </c>
      <c r="C1" s="2077"/>
      <c r="D1" s="2077"/>
      <c r="E1" s="2077"/>
      <c r="F1" s="2077"/>
      <c r="G1" s="2077"/>
      <c r="H1" s="2077"/>
      <c r="I1" s="2077"/>
      <c r="J1" s="2077"/>
      <c r="K1" s="2077"/>
      <c r="L1" s="2077"/>
      <c r="M1" s="2078"/>
      <c r="N1" s="2"/>
    </row>
    <row r="2" spans="1:15" ht="22.5" customHeight="1">
      <c r="A2" s="3864" t="s">
        <v>0</v>
      </c>
      <c r="B2" s="1982" t="s">
        <v>1</v>
      </c>
      <c r="C2" s="3519" t="s">
        <v>681</v>
      </c>
      <c r="D2" s="3520"/>
      <c r="E2" s="3520"/>
      <c r="F2" s="3520"/>
      <c r="G2" s="3520"/>
      <c r="H2" s="3520"/>
      <c r="I2" s="3520"/>
      <c r="J2" s="3520"/>
      <c r="K2" s="3520"/>
      <c r="L2" s="3520"/>
      <c r="M2" s="3521"/>
      <c r="N2" s="2"/>
    </row>
    <row r="3" spans="1:15" ht="45" customHeight="1">
      <c r="A3" s="3865"/>
      <c r="B3" s="5" t="s">
        <v>3</v>
      </c>
      <c r="C3" s="289" t="s">
        <v>208</v>
      </c>
      <c r="D3" s="7"/>
      <c r="E3" s="7"/>
      <c r="F3" s="7"/>
      <c r="G3" s="7"/>
      <c r="H3" s="7"/>
      <c r="I3" s="7"/>
      <c r="J3" s="7"/>
      <c r="K3" s="7"/>
      <c r="L3" s="7"/>
      <c r="M3" s="8"/>
      <c r="N3" s="2"/>
    </row>
    <row r="4" spans="1:15" s="2" customFormat="1" ht="22.5" customHeight="1">
      <c r="A4" s="3865"/>
      <c r="B4" s="72" t="s">
        <v>131</v>
      </c>
      <c r="C4" s="132" t="s">
        <v>158</v>
      </c>
      <c r="D4" s="133"/>
      <c r="E4" s="134"/>
      <c r="F4" s="3057" t="s">
        <v>1668</v>
      </c>
      <c r="G4" s="3058"/>
      <c r="H4" s="331">
        <v>431</v>
      </c>
      <c r="I4" s="120"/>
      <c r="J4" s="120"/>
      <c r="K4" s="120"/>
      <c r="L4" s="120"/>
      <c r="M4" s="121"/>
    </row>
    <row r="5" spans="1:15" ht="22.5" customHeight="1">
      <c r="A5" s="3865"/>
      <c r="B5" s="15" t="s">
        <v>7</v>
      </c>
      <c r="C5" s="289" t="s">
        <v>211</v>
      </c>
      <c r="D5" s="290"/>
      <c r="E5" s="290"/>
      <c r="F5" s="290"/>
      <c r="G5" s="290"/>
      <c r="H5" s="290"/>
      <c r="I5" s="290"/>
      <c r="J5" s="290"/>
      <c r="K5" s="290"/>
      <c r="L5" s="290"/>
      <c r="M5" s="897"/>
      <c r="N5" s="2"/>
    </row>
    <row r="6" spans="1:15" ht="22.5" customHeight="1">
      <c r="A6" s="3865"/>
      <c r="B6" s="15" t="s">
        <v>9</v>
      </c>
      <c r="C6" s="289" t="s">
        <v>212</v>
      </c>
      <c r="D6" s="290"/>
      <c r="E6" s="290"/>
      <c r="F6" s="290"/>
      <c r="G6" s="290"/>
      <c r="H6" s="290"/>
      <c r="I6" s="290"/>
      <c r="J6" s="290"/>
      <c r="K6" s="290"/>
      <c r="L6" s="290"/>
      <c r="M6" s="897"/>
      <c r="N6" s="2"/>
    </row>
    <row r="7" spans="1:15" ht="22.5" customHeight="1">
      <c r="A7" s="3865"/>
      <c r="B7" s="5" t="s">
        <v>11</v>
      </c>
      <c r="C7" s="3918" t="s">
        <v>213</v>
      </c>
      <c r="D7" s="3182"/>
      <c r="E7" s="291"/>
      <c r="F7" s="291"/>
      <c r="G7" s="292"/>
      <c r="H7" s="293" t="s">
        <v>12</v>
      </c>
      <c r="I7" s="3919" t="s">
        <v>107</v>
      </c>
      <c r="J7" s="3182"/>
      <c r="K7" s="3182"/>
      <c r="L7" s="3182"/>
      <c r="M7" s="3920"/>
      <c r="N7" s="2"/>
    </row>
    <row r="8" spans="1:15" ht="15.75" customHeight="1">
      <c r="A8" s="3865"/>
      <c r="B8" s="3040" t="s">
        <v>13</v>
      </c>
      <c r="C8" s="518"/>
      <c r="D8" s="519"/>
      <c r="E8" s="519"/>
      <c r="F8" s="519"/>
      <c r="G8" s="519"/>
      <c r="H8" s="519"/>
      <c r="I8" s="519"/>
      <c r="J8" s="519"/>
      <c r="K8" s="519"/>
      <c r="L8" s="141"/>
      <c r="M8" s="142"/>
      <c r="N8" s="2"/>
    </row>
    <row r="9" spans="1:15" ht="15.75">
      <c r="A9" s="3865"/>
      <c r="B9" s="3041"/>
      <c r="C9" s="3916"/>
      <c r="D9" s="3917"/>
      <c r="E9" s="252"/>
      <c r="F9" s="3064"/>
      <c r="G9" s="3064"/>
      <c r="H9" s="252"/>
      <c r="I9" s="3064"/>
      <c r="J9" s="3064"/>
      <c r="K9" s="252"/>
      <c r="L9" s="2"/>
      <c r="M9" s="14"/>
      <c r="N9" s="2"/>
      <c r="O9" s="2187"/>
    </row>
    <row r="10" spans="1:15" ht="15.75">
      <c r="A10" s="3865"/>
      <c r="B10" s="3042"/>
      <c r="C10" s="3483" t="s">
        <v>17</v>
      </c>
      <c r="D10" s="3484"/>
      <c r="E10" s="71"/>
      <c r="F10" s="3484" t="s">
        <v>17</v>
      </c>
      <c r="G10" s="3484"/>
      <c r="H10" s="71"/>
      <c r="I10" s="3484" t="s">
        <v>17</v>
      </c>
      <c r="J10" s="3484"/>
      <c r="K10" s="71"/>
      <c r="L10" s="115"/>
      <c r="M10" s="143"/>
      <c r="N10" s="2"/>
    </row>
    <row r="11" spans="1:15" ht="45" customHeight="1">
      <c r="A11" s="3865"/>
      <c r="B11" s="5" t="s">
        <v>136</v>
      </c>
      <c r="C11" s="3114" t="s">
        <v>682</v>
      </c>
      <c r="D11" s="3115"/>
      <c r="E11" s="3115"/>
      <c r="F11" s="3115"/>
      <c r="G11" s="3115"/>
      <c r="H11" s="3115"/>
      <c r="I11" s="3115"/>
      <c r="J11" s="3115"/>
      <c r="K11" s="3115"/>
      <c r="L11" s="3115"/>
      <c r="M11" s="3116"/>
      <c r="N11" s="2"/>
    </row>
    <row r="12" spans="1:15" ht="45" customHeight="1">
      <c r="A12" s="3865"/>
      <c r="B12" s="5" t="s">
        <v>18</v>
      </c>
      <c r="C12" s="3114" t="s">
        <v>683</v>
      </c>
      <c r="D12" s="3115"/>
      <c r="E12" s="3115"/>
      <c r="F12" s="3115"/>
      <c r="G12" s="3115"/>
      <c r="H12" s="3115"/>
      <c r="I12" s="3115"/>
      <c r="J12" s="3115"/>
      <c r="K12" s="3115"/>
      <c r="L12" s="3115"/>
      <c r="M12" s="3116"/>
      <c r="N12" s="2"/>
    </row>
    <row r="13" spans="1:15" ht="45" customHeight="1">
      <c r="A13" s="3865"/>
      <c r="B13" s="5" t="s">
        <v>19</v>
      </c>
      <c r="C13" s="289" t="s">
        <v>218</v>
      </c>
      <c r="D13" s="45"/>
      <c r="E13" s="45"/>
      <c r="F13" s="45"/>
      <c r="G13" s="45"/>
      <c r="H13" s="45"/>
      <c r="I13" s="45"/>
      <c r="J13" s="45"/>
      <c r="K13" s="45"/>
      <c r="L13" s="11"/>
      <c r="M13" s="12"/>
      <c r="N13" s="2"/>
    </row>
    <row r="14" spans="1:15" s="714" customFormat="1" ht="45" customHeight="1">
      <c r="A14" s="3865"/>
      <c r="B14" s="2005" t="s">
        <v>140</v>
      </c>
      <c r="C14" s="2926" t="s">
        <v>219</v>
      </c>
      <c r="D14" s="2926"/>
      <c r="E14" s="742" t="s">
        <v>142</v>
      </c>
      <c r="F14" s="3019" t="s">
        <v>220</v>
      </c>
      <c r="G14" s="2862"/>
      <c r="H14" s="2862"/>
      <c r="I14" s="2862"/>
      <c r="J14" s="2862"/>
      <c r="K14" s="2862"/>
      <c r="L14" s="2862"/>
      <c r="M14" s="2863"/>
      <c r="O14" s="1864"/>
    </row>
    <row r="15" spans="1:15" ht="22.5" customHeight="1">
      <c r="A15" s="3874" t="s">
        <v>22</v>
      </c>
      <c r="B15" s="5" t="s">
        <v>144</v>
      </c>
      <c r="C15" s="3114" t="s">
        <v>684</v>
      </c>
      <c r="D15" s="3115"/>
      <c r="E15" s="3115"/>
      <c r="F15" s="3115"/>
      <c r="G15" s="3115"/>
      <c r="H15" s="3115"/>
      <c r="I15" s="3115"/>
      <c r="J15" s="3115"/>
      <c r="K15" s="3115"/>
      <c r="L15" s="3115"/>
      <c r="M15" s="3116"/>
      <c r="N15" s="2"/>
    </row>
    <row r="16" spans="1:15" ht="22.5" customHeight="1">
      <c r="A16" s="3875"/>
      <c r="B16" s="5" t="s">
        <v>110</v>
      </c>
      <c r="C16" s="3114" t="s">
        <v>685</v>
      </c>
      <c r="D16" s="3115"/>
      <c r="E16" s="3115"/>
      <c r="F16" s="3115"/>
      <c r="G16" s="3115"/>
      <c r="H16" s="3115"/>
      <c r="I16" s="3115"/>
      <c r="J16" s="3115"/>
      <c r="K16" s="3115"/>
      <c r="L16" s="3115"/>
      <c r="M16" s="3116"/>
      <c r="N16" s="2"/>
    </row>
    <row r="17" spans="1:14" ht="15.75">
      <c r="A17" s="3875"/>
      <c r="B17" s="3040" t="s">
        <v>26</v>
      </c>
      <c r="C17" s="19"/>
      <c r="D17" s="20"/>
      <c r="E17" s="20"/>
      <c r="F17" s="20"/>
      <c r="G17" s="20"/>
      <c r="H17" s="20"/>
      <c r="I17" s="20"/>
      <c r="J17" s="20"/>
      <c r="K17" s="20"/>
      <c r="L17" s="20"/>
      <c r="M17" s="21"/>
      <c r="N17" s="2"/>
    </row>
    <row r="18" spans="1:14" ht="15.75">
      <c r="A18" s="3875"/>
      <c r="B18" s="3041"/>
      <c r="C18" s="22"/>
      <c r="D18" s="23"/>
      <c r="E18" s="24"/>
      <c r="F18" s="23"/>
      <c r="G18" s="24"/>
      <c r="H18" s="23"/>
      <c r="I18" s="24"/>
      <c r="J18" s="23"/>
      <c r="K18" s="24"/>
      <c r="L18" s="24"/>
      <c r="M18" s="25"/>
      <c r="N18" s="2"/>
    </row>
    <row r="19" spans="1:14" ht="15.75">
      <c r="A19" s="3875"/>
      <c r="B19" s="3041"/>
      <c r="C19" s="26" t="s">
        <v>27</v>
      </c>
      <c r="D19" s="27"/>
      <c r="E19" s="28" t="s">
        <v>28</v>
      </c>
      <c r="F19" s="27"/>
      <c r="G19" s="28" t="s">
        <v>29</v>
      </c>
      <c r="H19" s="27"/>
      <c r="I19" s="28" t="s">
        <v>30</v>
      </c>
      <c r="J19" s="303"/>
      <c r="K19" s="28"/>
      <c r="L19" s="28"/>
      <c r="M19" s="25"/>
      <c r="N19" s="2"/>
    </row>
    <row r="20" spans="1:14" ht="15.75">
      <c r="A20" s="3875"/>
      <c r="B20" s="3041"/>
      <c r="C20" s="26" t="s">
        <v>32</v>
      </c>
      <c r="D20" s="31"/>
      <c r="E20" s="28" t="s">
        <v>33</v>
      </c>
      <c r="F20" s="32"/>
      <c r="G20" s="28" t="s">
        <v>34</v>
      </c>
      <c r="H20" s="32"/>
      <c r="I20" s="28"/>
      <c r="J20" s="24"/>
      <c r="K20" s="28"/>
      <c r="L20" s="28"/>
      <c r="M20" s="25"/>
      <c r="N20" s="2"/>
    </row>
    <row r="21" spans="1:14" ht="15.75">
      <c r="A21" s="3875"/>
      <c r="B21" s="3041"/>
      <c r="C21" s="26" t="s">
        <v>147</v>
      </c>
      <c r="D21" s="31"/>
      <c r="E21" s="28" t="s">
        <v>148</v>
      </c>
      <c r="F21" s="31"/>
      <c r="G21" s="28"/>
      <c r="H21" s="24"/>
      <c r="I21" s="28"/>
      <c r="J21" s="24"/>
      <c r="K21" s="28"/>
      <c r="L21" s="28"/>
      <c r="M21" s="25"/>
      <c r="N21" s="2"/>
    </row>
    <row r="22" spans="1:14" ht="15.75">
      <c r="A22" s="3875"/>
      <c r="B22" s="3041"/>
      <c r="C22" s="26" t="s">
        <v>38</v>
      </c>
      <c r="D22" s="32" t="s">
        <v>77</v>
      </c>
      <c r="E22" s="28" t="s">
        <v>39</v>
      </c>
      <c r="F22" s="904" t="s">
        <v>686</v>
      </c>
      <c r="G22" s="71"/>
      <c r="H22" s="71"/>
      <c r="I22" s="71"/>
      <c r="J22" s="71"/>
      <c r="K22" s="71"/>
      <c r="L22" s="71"/>
      <c r="M22" s="34"/>
      <c r="N22" s="2"/>
    </row>
    <row r="23" spans="1:14" ht="15.75">
      <c r="A23" s="3875"/>
      <c r="B23" s="3042"/>
      <c r="C23" s="836"/>
      <c r="D23" s="318"/>
      <c r="E23" s="318"/>
      <c r="F23" s="318"/>
      <c r="G23" s="318"/>
      <c r="H23" s="318"/>
      <c r="I23" s="318"/>
      <c r="J23" s="318"/>
      <c r="K23" s="318"/>
      <c r="L23" s="318"/>
      <c r="M23" s="35"/>
      <c r="N23" s="2"/>
    </row>
    <row r="24" spans="1:14" ht="15.75">
      <c r="A24" s="3875"/>
      <c r="B24" s="3040" t="s">
        <v>40</v>
      </c>
      <c r="C24" s="36"/>
      <c r="D24" s="20"/>
      <c r="E24" s="20"/>
      <c r="F24" s="20"/>
      <c r="G24" s="20"/>
      <c r="H24" s="20"/>
      <c r="I24" s="20"/>
      <c r="J24" s="20"/>
      <c r="K24" s="20"/>
      <c r="L24" s="141"/>
      <c r="M24" s="142"/>
      <c r="N24" s="2"/>
    </row>
    <row r="25" spans="1:14" ht="15.75">
      <c r="A25" s="3875"/>
      <c r="B25" s="3041"/>
      <c r="C25" s="26" t="s">
        <v>41</v>
      </c>
      <c r="D25" s="32"/>
      <c r="E25" s="315"/>
      <c r="F25" s="28" t="s">
        <v>42</v>
      </c>
      <c r="G25" s="31"/>
      <c r="H25" s="315"/>
      <c r="I25" s="28" t="s">
        <v>43</v>
      </c>
      <c r="J25" s="31"/>
      <c r="K25" s="315"/>
      <c r="L25" s="2"/>
      <c r="M25" s="14"/>
      <c r="N25" s="2"/>
    </row>
    <row r="26" spans="1:14" ht="15.75">
      <c r="A26" s="3875"/>
      <c r="B26" s="3041"/>
      <c r="C26" s="26" t="s">
        <v>44</v>
      </c>
      <c r="D26" s="37"/>
      <c r="E26" s="2"/>
      <c r="F26" s="28" t="s">
        <v>45</v>
      </c>
      <c r="G26" s="32" t="s">
        <v>77</v>
      </c>
      <c r="H26" s="2"/>
      <c r="I26" s="38"/>
      <c r="J26" s="2"/>
      <c r="K26" s="252"/>
      <c r="L26" s="2"/>
      <c r="M26" s="14"/>
      <c r="N26" s="2"/>
    </row>
    <row r="27" spans="1:14" ht="15.75">
      <c r="A27" s="3875"/>
      <c r="B27" s="3042"/>
      <c r="C27" s="39"/>
      <c r="D27" s="23"/>
      <c r="E27" s="23"/>
      <c r="F27" s="23"/>
      <c r="G27" s="23"/>
      <c r="H27" s="23"/>
      <c r="I27" s="23"/>
      <c r="J27" s="23"/>
      <c r="K27" s="23"/>
      <c r="L27" s="115"/>
      <c r="M27" s="143"/>
      <c r="N27" s="2"/>
    </row>
    <row r="28" spans="1:14" ht="15.75">
      <c r="A28" s="3875"/>
      <c r="B28" s="3040" t="s">
        <v>46</v>
      </c>
      <c r="C28" s="835"/>
      <c r="D28" s="317"/>
      <c r="E28" s="317"/>
      <c r="F28" s="317"/>
      <c r="G28" s="317"/>
      <c r="H28" s="317"/>
      <c r="I28" s="317"/>
      <c r="J28" s="317"/>
      <c r="K28" s="317"/>
      <c r="L28" s="317"/>
      <c r="M28" s="899"/>
      <c r="N28" s="2"/>
    </row>
    <row r="29" spans="1:14" s="2" customFormat="1" ht="45" customHeight="1">
      <c r="A29" s="3875"/>
      <c r="B29" s="3041"/>
      <c r="C29" s="164" t="s">
        <v>47</v>
      </c>
      <c r="D29" s="276" t="s">
        <v>112</v>
      </c>
      <c r="E29" s="593"/>
      <c r="F29" s="165" t="s">
        <v>48</v>
      </c>
      <c r="G29" s="276" t="s">
        <v>112</v>
      </c>
      <c r="H29" s="593"/>
      <c r="I29" s="165" t="s">
        <v>50</v>
      </c>
      <c r="J29" s="3083" t="s">
        <v>112</v>
      </c>
      <c r="K29" s="3050"/>
      <c r="L29" s="3084"/>
      <c r="M29" s="594"/>
    </row>
    <row r="30" spans="1:14" ht="15.75">
      <c r="A30" s="3875"/>
      <c r="B30" s="3042"/>
      <c r="C30" s="836"/>
      <c r="D30" s="318"/>
      <c r="E30" s="318"/>
      <c r="F30" s="318"/>
      <c r="G30" s="318"/>
      <c r="H30" s="318"/>
      <c r="I30" s="318"/>
      <c r="J30" s="318"/>
      <c r="K30" s="318"/>
      <c r="L30" s="318"/>
      <c r="M30" s="35"/>
      <c r="N30" s="2"/>
    </row>
    <row r="31" spans="1:14" ht="15.75">
      <c r="A31" s="3875"/>
      <c r="B31" s="3040" t="s">
        <v>53</v>
      </c>
      <c r="C31" s="46"/>
      <c r="D31" s="47"/>
      <c r="E31" s="47"/>
      <c r="F31" s="47"/>
      <c r="G31" s="47"/>
      <c r="H31" s="47"/>
      <c r="I31" s="47"/>
      <c r="J31" s="47"/>
      <c r="K31" s="47"/>
      <c r="L31" s="141"/>
      <c r="M31" s="142"/>
      <c r="N31" s="2"/>
    </row>
    <row r="32" spans="1:14" ht="15.75">
      <c r="A32" s="3875"/>
      <c r="B32" s="3041"/>
      <c r="C32" s="41" t="s">
        <v>54</v>
      </c>
      <c r="D32" s="308">
        <v>2023</v>
      </c>
      <c r="E32" s="48"/>
      <c r="F32" s="315" t="s">
        <v>55</v>
      </c>
      <c r="G32" s="308">
        <v>2028</v>
      </c>
      <c r="H32" s="48"/>
      <c r="I32" s="44"/>
      <c r="J32" s="48"/>
      <c r="K32" s="48"/>
      <c r="L32" s="2"/>
      <c r="M32" s="14"/>
      <c r="N32" s="2"/>
    </row>
    <row r="33" spans="1:14" ht="15.75">
      <c r="A33" s="3875"/>
      <c r="B33" s="3042"/>
      <c r="C33" s="836"/>
      <c r="D33" s="23"/>
      <c r="E33" s="49"/>
      <c r="F33" s="318"/>
      <c r="G33" s="49"/>
      <c r="H33" s="49"/>
      <c r="I33" s="50"/>
      <c r="J33" s="49"/>
      <c r="K33" s="49"/>
      <c r="L33" s="115"/>
      <c r="M33" s="143"/>
      <c r="N33" s="2"/>
    </row>
    <row r="34" spans="1:14" ht="15.75">
      <c r="A34" s="3875"/>
      <c r="B34" s="3040" t="s">
        <v>56</v>
      </c>
      <c r="C34" s="309"/>
      <c r="D34" s="310"/>
      <c r="E34" s="310"/>
      <c r="F34" s="310"/>
      <c r="G34" s="310"/>
      <c r="H34" s="310"/>
      <c r="I34" s="310"/>
      <c r="J34" s="310"/>
      <c r="K34" s="310"/>
      <c r="L34" s="310"/>
      <c r="M34" s="900"/>
      <c r="N34" s="2"/>
    </row>
    <row r="35" spans="1:14" ht="15.75">
      <c r="A35" s="3875"/>
      <c r="B35" s="3041"/>
      <c r="C35" s="26"/>
      <c r="D35" s="1983">
        <v>2018</v>
      </c>
      <c r="E35" s="1983"/>
      <c r="F35" s="1983">
        <v>2019</v>
      </c>
      <c r="G35" s="62"/>
      <c r="H35" s="1000">
        <v>2020</v>
      </c>
      <c r="I35" s="1000"/>
      <c r="J35" s="1000">
        <v>2021</v>
      </c>
      <c r="K35" s="62"/>
      <c r="L35" s="1983">
        <v>2022</v>
      </c>
      <c r="M35" s="63"/>
      <c r="N35" s="2"/>
    </row>
    <row r="36" spans="1:14" ht="15.75">
      <c r="A36" s="3875"/>
      <c r="B36" s="3041"/>
      <c r="C36" s="26"/>
      <c r="D36" s="52"/>
      <c r="E36" s="300"/>
      <c r="F36" s="52"/>
      <c r="G36" s="300"/>
      <c r="H36" s="52"/>
      <c r="I36" s="300"/>
      <c r="J36" s="52"/>
      <c r="K36" s="300"/>
      <c r="L36" s="52"/>
      <c r="M36" s="898"/>
      <c r="N36" s="2"/>
    </row>
    <row r="37" spans="1:14" ht="15.75">
      <c r="A37" s="3875"/>
      <c r="B37" s="3041"/>
      <c r="C37" s="26"/>
      <c r="D37" s="62">
        <v>2023</v>
      </c>
      <c r="E37" s="62"/>
      <c r="F37" s="62">
        <v>2024</v>
      </c>
      <c r="G37" s="62"/>
      <c r="H37" s="1000">
        <v>2025</v>
      </c>
      <c r="I37" s="1000"/>
      <c r="J37" s="1000">
        <v>2026</v>
      </c>
      <c r="K37" s="62"/>
      <c r="L37" s="62">
        <v>2027</v>
      </c>
      <c r="M37" s="25"/>
      <c r="N37" s="2"/>
    </row>
    <row r="38" spans="1:14" ht="15.75">
      <c r="A38" s="3875"/>
      <c r="B38" s="3041"/>
      <c r="C38" s="26"/>
      <c r="D38" s="52">
        <v>2</v>
      </c>
      <c r="E38" s="300"/>
      <c r="F38" s="52">
        <v>2</v>
      </c>
      <c r="G38" s="300"/>
      <c r="H38" s="52">
        <v>2</v>
      </c>
      <c r="I38" s="300"/>
      <c r="J38" s="52">
        <v>2</v>
      </c>
      <c r="K38" s="300"/>
      <c r="L38" s="52">
        <v>2</v>
      </c>
      <c r="M38" s="898"/>
      <c r="N38" s="2"/>
    </row>
    <row r="39" spans="1:14" s="2" customFormat="1" ht="15.75">
      <c r="A39" s="3875"/>
      <c r="B39" s="3041"/>
      <c r="C39" s="555"/>
      <c r="D39" s="228">
        <v>2028</v>
      </c>
      <c r="E39" s="231"/>
      <c r="F39" s="1870" t="s">
        <v>68</v>
      </c>
      <c r="G39" s="1870"/>
      <c r="H39" s="1871" t="s">
        <v>69</v>
      </c>
      <c r="I39" s="1871"/>
      <c r="J39" s="1871" t="s">
        <v>70</v>
      </c>
      <c r="K39" s="1870"/>
      <c r="L39" s="1870" t="s">
        <v>71</v>
      </c>
      <c r="M39" s="1898"/>
    </row>
    <row r="40" spans="1:14" s="2" customFormat="1" ht="15.75">
      <c r="A40" s="3875"/>
      <c r="B40" s="3041"/>
      <c r="C40" s="555"/>
      <c r="D40" s="110">
        <v>2</v>
      </c>
      <c r="E40" s="578"/>
      <c r="F40" s="840"/>
      <c r="G40" s="578"/>
      <c r="H40" s="840"/>
      <c r="I40" s="578"/>
      <c r="J40" s="840"/>
      <c r="K40" s="578"/>
      <c r="L40" s="840"/>
      <c r="M40" s="842"/>
    </row>
    <row r="41" spans="1:14" s="2" customFormat="1" ht="15.75">
      <c r="A41" s="3875"/>
      <c r="B41" s="3041"/>
      <c r="C41" s="555"/>
      <c r="D41" s="1870" t="s">
        <v>71</v>
      </c>
      <c r="E41" s="237"/>
      <c r="F41" s="1996" t="s">
        <v>72</v>
      </c>
      <c r="G41" s="237"/>
      <c r="H41" s="1997"/>
      <c r="I41" s="1998"/>
      <c r="J41" s="1997"/>
      <c r="K41" s="1998"/>
      <c r="L41" s="1997"/>
      <c r="M41" s="1999"/>
    </row>
    <row r="42" spans="1:14" s="2" customFormat="1" ht="15.95" customHeight="1">
      <c r="A42" s="3875"/>
      <c r="B42" s="3041"/>
      <c r="C42" s="555"/>
      <c r="D42" s="234"/>
      <c r="E42" s="233"/>
      <c r="F42" s="3914">
        <v>12</v>
      </c>
      <c r="G42" s="3915"/>
      <c r="H42" s="3094"/>
      <c r="I42" s="3095"/>
      <c r="J42" s="2003"/>
      <c r="K42" s="231"/>
      <c r="L42" s="2003"/>
      <c r="M42" s="2004"/>
    </row>
    <row r="43" spans="1:14" ht="15.75">
      <c r="A43" s="3875"/>
      <c r="B43" s="3042"/>
      <c r="C43" s="181"/>
      <c r="D43" s="115"/>
      <c r="E43" s="115"/>
      <c r="F43" s="115"/>
      <c r="G43" s="115"/>
      <c r="H43" s="115"/>
      <c r="I43" s="115"/>
      <c r="J43" s="115"/>
      <c r="K43" s="115"/>
      <c r="L43" s="115"/>
      <c r="M43" s="35"/>
      <c r="N43" s="2"/>
    </row>
    <row r="44" spans="1:14" ht="15.75">
      <c r="A44" s="3875"/>
      <c r="B44" s="3040" t="s">
        <v>73</v>
      </c>
      <c r="C44" s="316"/>
      <c r="D44" s="24"/>
      <c r="E44" s="24"/>
      <c r="F44" s="24"/>
      <c r="G44" s="24"/>
      <c r="H44" s="24"/>
      <c r="I44" s="24"/>
      <c r="J44" s="24"/>
      <c r="K44" s="24"/>
      <c r="L44" s="2"/>
      <c r="M44" s="14"/>
      <c r="N44" s="2"/>
    </row>
    <row r="45" spans="1:14" s="2" customFormat="1" ht="15.75">
      <c r="A45" s="3875"/>
      <c r="B45" s="3041"/>
      <c r="C45" s="53"/>
      <c r="D45" s="112" t="s">
        <v>158</v>
      </c>
      <c r="E45" s="113" t="s">
        <v>75</v>
      </c>
      <c r="F45" s="3072" t="s">
        <v>76</v>
      </c>
      <c r="G45" s="3073"/>
      <c r="H45" s="3073"/>
      <c r="I45" s="3073"/>
      <c r="J45" s="3073"/>
      <c r="K45" s="149" t="s">
        <v>159</v>
      </c>
      <c r="L45" s="3074"/>
      <c r="M45" s="3075"/>
    </row>
    <row r="46" spans="1:14" s="2" customFormat="1" ht="15.75">
      <c r="A46" s="3875"/>
      <c r="B46" s="3041"/>
      <c r="C46" s="53"/>
      <c r="D46" s="56"/>
      <c r="E46" s="276" t="s">
        <v>36</v>
      </c>
      <c r="F46" s="3072"/>
      <c r="G46" s="3073"/>
      <c r="H46" s="3073"/>
      <c r="I46" s="3073"/>
      <c r="J46" s="3073"/>
      <c r="L46" s="3076"/>
      <c r="M46" s="3077"/>
    </row>
    <row r="47" spans="1:14" ht="15.75">
      <c r="A47" s="3875"/>
      <c r="B47" s="3042"/>
      <c r="C47" s="181"/>
      <c r="D47" s="115"/>
      <c r="E47" s="115"/>
      <c r="F47" s="115"/>
      <c r="G47" s="115"/>
      <c r="H47" s="115"/>
      <c r="I47" s="115"/>
      <c r="J47" s="115"/>
      <c r="K47" s="115"/>
      <c r="L47" s="2"/>
      <c r="M47" s="14"/>
      <c r="N47" s="2"/>
    </row>
    <row r="48" spans="1:14" ht="45" customHeight="1">
      <c r="A48" s="3875"/>
      <c r="B48" s="5" t="s">
        <v>78</v>
      </c>
      <c r="C48" s="3114" t="s">
        <v>687</v>
      </c>
      <c r="D48" s="3115"/>
      <c r="E48" s="3115"/>
      <c r="F48" s="3115"/>
      <c r="G48" s="3115"/>
      <c r="H48" s="3115"/>
      <c r="I48" s="3115"/>
      <c r="J48" s="3115"/>
      <c r="K48" s="3115"/>
      <c r="L48" s="3115"/>
      <c r="M48" s="3116"/>
      <c r="N48" s="2"/>
    </row>
    <row r="49" spans="1:14" ht="22.5" customHeight="1">
      <c r="A49" s="3875"/>
      <c r="B49" s="5" t="s">
        <v>79</v>
      </c>
      <c r="C49" s="289" t="s">
        <v>224</v>
      </c>
      <c r="D49" s="7"/>
      <c r="E49" s="7"/>
      <c r="F49" s="7"/>
      <c r="G49" s="7"/>
      <c r="H49" s="7"/>
      <c r="I49" s="7"/>
      <c r="J49" s="7"/>
      <c r="K49" s="7"/>
      <c r="L49" s="7"/>
      <c r="M49" s="8"/>
      <c r="N49" s="2"/>
    </row>
    <row r="50" spans="1:14" ht="22.5" customHeight="1">
      <c r="A50" s="3875"/>
      <c r="B50" s="5" t="s">
        <v>80</v>
      </c>
      <c r="C50" s="289">
        <v>30</v>
      </c>
      <c r="D50" s="7"/>
      <c r="E50" s="7"/>
      <c r="F50" s="7"/>
      <c r="G50" s="7"/>
      <c r="H50" s="7"/>
      <c r="I50" s="7"/>
      <c r="J50" s="7"/>
      <c r="K50" s="7"/>
      <c r="L50" s="7"/>
      <c r="M50" s="8"/>
      <c r="N50" s="2"/>
    </row>
    <row r="51" spans="1:14" ht="22.5" customHeight="1">
      <c r="A51" s="3876"/>
      <c r="B51" s="5" t="s">
        <v>81</v>
      </c>
      <c r="C51" s="319">
        <v>45107</v>
      </c>
      <c r="D51" s="7"/>
      <c r="E51" s="7"/>
      <c r="F51" s="7"/>
      <c r="G51" s="7"/>
      <c r="H51" s="7"/>
      <c r="I51" s="7"/>
      <c r="J51" s="7"/>
      <c r="K51" s="7"/>
      <c r="L51" s="7"/>
      <c r="M51" s="8"/>
      <c r="N51" s="2"/>
    </row>
    <row r="52" spans="1:14" ht="22.5" customHeight="1">
      <c r="A52" s="3864" t="s">
        <v>82</v>
      </c>
      <c r="B52" s="57" t="s">
        <v>83</v>
      </c>
      <c r="C52" s="3114" t="s">
        <v>230</v>
      </c>
      <c r="D52" s="3115"/>
      <c r="E52" s="3115"/>
      <c r="F52" s="3115"/>
      <c r="G52" s="3115"/>
      <c r="H52" s="3115"/>
      <c r="I52" s="3115"/>
      <c r="J52" s="3115"/>
      <c r="K52" s="3115"/>
      <c r="L52" s="3115"/>
      <c r="M52" s="3116"/>
      <c r="N52" s="2"/>
    </row>
    <row r="53" spans="1:14" ht="22.5" customHeight="1">
      <c r="A53" s="3865"/>
      <c r="B53" s="57" t="s">
        <v>85</v>
      </c>
      <c r="C53" s="3114" t="s">
        <v>99</v>
      </c>
      <c r="D53" s="3115"/>
      <c r="E53" s="3115"/>
      <c r="F53" s="3115"/>
      <c r="G53" s="3115"/>
      <c r="H53" s="3115"/>
      <c r="I53" s="3115"/>
      <c r="J53" s="3115"/>
      <c r="K53" s="3115"/>
      <c r="L53" s="3115"/>
      <c r="M53" s="3116"/>
      <c r="N53" s="2"/>
    </row>
    <row r="54" spans="1:14" ht="22.5" customHeight="1">
      <c r="A54" s="3865"/>
      <c r="B54" s="57" t="s">
        <v>87</v>
      </c>
      <c r="C54" s="3114" t="s">
        <v>227</v>
      </c>
      <c r="D54" s="3115"/>
      <c r="E54" s="3115"/>
      <c r="F54" s="3115"/>
      <c r="G54" s="3115"/>
      <c r="H54" s="3115"/>
      <c r="I54" s="3115"/>
      <c r="J54" s="3115"/>
      <c r="K54" s="3115"/>
      <c r="L54" s="3115"/>
      <c r="M54" s="3116"/>
      <c r="N54" s="2"/>
    </row>
    <row r="55" spans="1:14" ht="22.5" customHeight="1">
      <c r="A55" s="3865"/>
      <c r="B55" s="58" t="s">
        <v>89</v>
      </c>
      <c r="C55" s="3114" t="s">
        <v>214</v>
      </c>
      <c r="D55" s="3115"/>
      <c r="E55" s="3115"/>
      <c r="F55" s="3115"/>
      <c r="G55" s="3115"/>
      <c r="H55" s="3115"/>
      <c r="I55" s="3115"/>
      <c r="J55" s="3115"/>
      <c r="K55" s="3115"/>
      <c r="L55" s="3115"/>
      <c r="M55" s="3116"/>
      <c r="N55" s="2"/>
    </row>
    <row r="56" spans="1:14" ht="22.5" customHeight="1">
      <c r="A56" s="3865"/>
      <c r="B56" s="57" t="s">
        <v>91</v>
      </c>
      <c r="C56" s="3114" t="s">
        <v>688</v>
      </c>
      <c r="D56" s="3115"/>
      <c r="E56" s="3115"/>
      <c r="F56" s="3115"/>
      <c r="G56" s="3115"/>
      <c r="H56" s="3115"/>
      <c r="I56" s="3115"/>
      <c r="J56" s="3115"/>
      <c r="K56" s="3115"/>
      <c r="L56" s="3115"/>
      <c r="M56" s="3116"/>
      <c r="N56" s="2"/>
    </row>
    <row r="57" spans="1:14" ht="22.5" customHeight="1">
      <c r="A57" s="3883"/>
      <c r="B57" s="57" t="s">
        <v>93</v>
      </c>
      <c r="C57" s="3114" t="s">
        <v>229</v>
      </c>
      <c r="D57" s="3115"/>
      <c r="E57" s="3115"/>
      <c r="F57" s="3115"/>
      <c r="G57" s="3115"/>
      <c r="H57" s="3115"/>
      <c r="I57" s="3115"/>
      <c r="J57" s="3115"/>
      <c r="K57" s="3115"/>
      <c r="L57" s="3115"/>
      <c r="M57" s="3116"/>
      <c r="N57" s="2"/>
    </row>
    <row r="58" spans="1:14" ht="22.5" customHeight="1">
      <c r="A58" s="3864" t="s">
        <v>95</v>
      </c>
      <c r="B58" s="59" t="s">
        <v>96</v>
      </c>
      <c r="C58" s="3114" t="s">
        <v>230</v>
      </c>
      <c r="D58" s="3115"/>
      <c r="E58" s="3115"/>
      <c r="F58" s="3115"/>
      <c r="G58" s="3115"/>
      <c r="H58" s="3115"/>
      <c r="I58" s="3115"/>
      <c r="J58" s="3115"/>
      <c r="K58" s="3115"/>
      <c r="L58" s="3115"/>
      <c r="M58" s="3116"/>
      <c r="N58" s="2"/>
    </row>
    <row r="59" spans="1:14" ht="22.5" customHeight="1">
      <c r="A59" s="3865"/>
      <c r="B59" s="59" t="s">
        <v>98</v>
      </c>
      <c r="C59" s="3114" t="s">
        <v>99</v>
      </c>
      <c r="D59" s="3115"/>
      <c r="E59" s="3115"/>
      <c r="F59" s="3115"/>
      <c r="G59" s="3115"/>
      <c r="H59" s="3115"/>
      <c r="I59" s="3115"/>
      <c r="J59" s="3115"/>
      <c r="K59" s="3115"/>
      <c r="L59" s="3115"/>
      <c r="M59" s="3116"/>
      <c r="N59" s="2"/>
    </row>
    <row r="60" spans="1:14" ht="22.5" customHeight="1" thickBot="1">
      <c r="A60" s="3882"/>
      <c r="B60" s="60" t="s">
        <v>12</v>
      </c>
      <c r="C60" s="3114" t="s">
        <v>227</v>
      </c>
      <c r="D60" s="3115"/>
      <c r="E60" s="3115"/>
      <c r="F60" s="3115"/>
      <c r="G60" s="3115"/>
      <c r="H60" s="3115"/>
      <c r="I60" s="3115"/>
      <c r="J60" s="3115"/>
      <c r="K60" s="3115"/>
      <c r="L60" s="3115"/>
      <c r="M60" s="3116"/>
      <c r="N60" s="2"/>
    </row>
    <row r="61" spans="1:14" ht="22.5" customHeight="1" thickBot="1">
      <c r="A61" s="2186" t="s">
        <v>100</v>
      </c>
      <c r="B61" s="902"/>
      <c r="C61" s="3879"/>
      <c r="D61" s="3880"/>
      <c r="E61" s="3880"/>
      <c r="F61" s="3880"/>
      <c r="G61" s="3880"/>
      <c r="H61" s="3880"/>
      <c r="I61" s="3880"/>
      <c r="J61" s="3880"/>
      <c r="K61" s="3880"/>
      <c r="L61" s="3880"/>
      <c r="M61" s="3881"/>
      <c r="N61" s="2"/>
    </row>
    <row r="62" spans="1:14" ht="15.75">
      <c r="A62" s="2"/>
      <c r="B62" s="64"/>
      <c r="C62" s="2"/>
      <c r="D62" s="2"/>
      <c r="E62" s="2"/>
      <c r="F62" s="2"/>
      <c r="G62" s="2"/>
      <c r="H62" s="2"/>
      <c r="I62" s="2"/>
      <c r="J62" s="2"/>
      <c r="K62" s="2"/>
      <c r="L62" s="2"/>
      <c r="M62" s="2"/>
      <c r="N62" s="2"/>
    </row>
  </sheetData>
  <mergeCells count="44">
    <mergeCell ref="A58:A60"/>
    <mergeCell ref="C58:M58"/>
    <mergeCell ref="C59:M59"/>
    <mergeCell ref="C60:M60"/>
    <mergeCell ref="A52:A57"/>
    <mergeCell ref="C61:M61"/>
    <mergeCell ref="F45:F46"/>
    <mergeCell ref="G45:J46"/>
    <mergeCell ref="L45:M46"/>
    <mergeCell ref="C48:M48"/>
    <mergeCell ref="C52:M52"/>
    <mergeCell ref="C53:M53"/>
    <mergeCell ref="C54:M54"/>
    <mergeCell ref="C55:M55"/>
    <mergeCell ref="C56:M56"/>
    <mergeCell ref="C57:M57"/>
    <mergeCell ref="A15:A51"/>
    <mergeCell ref="C15:M15"/>
    <mergeCell ref="C16:M16"/>
    <mergeCell ref="B17:B23"/>
    <mergeCell ref="B24:B27"/>
    <mergeCell ref="B31:B33"/>
    <mergeCell ref="B34:B43"/>
    <mergeCell ref="B44:B47"/>
    <mergeCell ref="B28:B30"/>
    <mergeCell ref="F42:G42"/>
    <mergeCell ref="H42:I42"/>
    <mergeCell ref="J29:L29"/>
    <mergeCell ref="A2:A14"/>
    <mergeCell ref="C2:M2"/>
    <mergeCell ref="C11:M11"/>
    <mergeCell ref="F4:G4"/>
    <mergeCell ref="C14:D14"/>
    <mergeCell ref="B8:B10"/>
    <mergeCell ref="C9:D9"/>
    <mergeCell ref="F9:G9"/>
    <mergeCell ref="I9:J9"/>
    <mergeCell ref="C10:D10"/>
    <mergeCell ref="F10:G10"/>
    <mergeCell ref="I10:J10"/>
    <mergeCell ref="C7:D7"/>
    <mergeCell ref="I7:M7"/>
    <mergeCell ref="C12:M12"/>
    <mergeCell ref="F14:M14"/>
  </mergeCells>
  <dataValidations count="4">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400-000000000000}"/>
    <dataValidation allowBlank="1" showInputMessage="1" showErrorMessage="1" prompt="Seleccione de la lista desplegable" sqref="B4" xr:uid="{00000000-0002-0000-3400-000001000000}"/>
    <dataValidation allowBlank="1" showInputMessage="1" showErrorMessage="1" prompt="Identifique la meta ODS a que le apunta el indicador de producto. Seleccione de la lista desplegable." sqref="E14" xr:uid="{00000000-0002-0000-3400-000002000000}"/>
    <dataValidation allowBlank="1" showInputMessage="1" showErrorMessage="1" prompt="Identifique el ODS a que le apunta el indicador de producto. Seleccione de la lista desplegable._x000a_" sqref="B14" xr:uid="{00000000-0002-0000-3400-000003000000}"/>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400-000004000000}">
          <x14:formula1>
            <xm:f>Desplegables!$L$24:$L$39</xm:f>
          </x14:formula1>
          <xm:sqref>C14:D14</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8" tint="0.59999389629810485"/>
  </sheetPr>
  <dimension ref="A1:O62"/>
  <sheetViews>
    <sheetView showGridLines="0" zoomScaleNormal="100" workbookViewId="0">
      <selection activeCell="B2" sqref="B2"/>
    </sheetView>
  </sheetViews>
  <sheetFormatPr baseColWidth="10" defaultColWidth="11.42578125" defaultRowHeight="15"/>
  <cols>
    <col min="1" max="1" width="21.42578125" style="3" customWidth="1"/>
    <col min="2" max="2" width="35.7109375" style="3" customWidth="1"/>
    <col min="3" max="13" width="14.28515625" style="3" customWidth="1"/>
    <col min="14" max="16384" width="11.42578125" style="3"/>
  </cols>
  <sheetData>
    <row r="1" spans="1:15" ht="22.5" customHeight="1" thickBot="1">
      <c r="A1" s="2075"/>
      <c r="B1" s="2076" t="s">
        <v>2488</v>
      </c>
      <c r="C1" s="2077"/>
      <c r="D1" s="2077"/>
      <c r="E1" s="2077"/>
      <c r="F1" s="2077"/>
      <c r="G1" s="2077"/>
      <c r="H1" s="2077"/>
      <c r="I1" s="2077"/>
      <c r="J1" s="2077"/>
      <c r="K1" s="2077"/>
      <c r="L1" s="2077"/>
      <c r="M1" s="2078"/>
      <c r="N1" s="2"/>
    </row>
    <row r="2" spans="1:15" ht="22.5" customHeight="1">
      <c r="A2" s="3864" t="s">
        <v>0</v>
      </c>
      <c r="B2" s="1982" t="s">
        <v>1</v>
      </c>
      <c r="C2" s="2188" t="s">
        <v>690</v>
      </c>
      <c r="D2" s="2189"/>
      <c r="E2" s="2189"/>
      <c r="F2" s="2189"/>
      <c r="G2" s="2189"/>
      <c r="H2" s="2189"/>
      <c r="I2" s="2189"/>
      <c r="J2" s="2189"/>
      <c r="K2" s="2189"/>
      <c r="L2" s="2189"/>
      <c r="M2" s="2190"/>
      <c r="N2" s="2"/>
    </row>
    <row r="3" spans="1:15" ht="45" customHeight="1">
      <c r="A3" s="3865"/>
      <c r="B3" s="5" t="s">
        <v>3</v>
      </c>
      <c r="C3" s="289" t="s">
        <v>208</v>
      </c>
      <c r="D3" s="290"/>
      <c r="E3" s="290"/>
      <c r="F3" s="290"/>
      <c r="G3" s="290"/>
      <c r="H3" s="290"/>
      <c r="I3" s="290"/>
      <c r="J3" s="290"/>
      <c r="K3" s="290"/>
      <c r="L3" s="290"/>
      <c r="M3" s="897"/>
      <c r="N3" s="2"/>
    </row>
    <row r="4" spans="1:15" s="2" customFormat="1" ht="22.5" customHeight="1">
      <c r="A4" s="3865"/>
      <c r="B4" s="72" t="s">
        <v>131</v>
      </c>
      <c r="C4" s="132" t="s">
        <v>158</v>
      </c>
      <c r="D4" s="133"/>
      <c r="E4" s="134"/>
      <c r="F4" s="3057" t="s">
        <v>1668</v>
      </c>
      <c r="G4" s="3058"/>
      <c r="H4" s="331">
        <v>431</v>
      </c>
      <c r="I4" s="120"/>
      <c r="J4" s="120"/>
      <c r="K4" s="120"/>
      <c r="L4" s="120"/>
      <c r="M4" s="121"/>
    </row>
    <row r="5" spans="1:15" ht="22.5" customHeight="1">
      <c r="A5" s="3865"/>
      <c r="B5" s="15" t="s">
        <v>7</v>
      </c>
      <c r="C5" s="3114" t="s">
        <v>211</v>
      </c>
      <c r="D5" s="3115"/>
      <c r="E5" s="3115"/>
      <c r="F5" s="3115"/>
      <c r="G5" s="3115"/>
      <c r="H5" s="3115"/>
      <c r="I5" s="3115"/>
      <c r="J5" s="3115"/>
      <c r="K5" s="3115"/>
      <c r="L5" s="3115"/>
      <c r="M5" s="3116"/>
      <c r="N5" s="2"/>
    </row>
    <row r="6" spans="1:15" ht="22.5" customHeight="1">
      <c r="A6" s="3865"/>
      <c r="B6" s="15" t="s">
        <v>9</v>
      </c>
      <c r="C6" s="3114" t="s">
        <v>212</v>
      </c>
      <c r="D6" s="3115"/>
      <c r="E6" s="3115"/>
      <c r="F6" s="3115"/>
      <c r="G6" s="3115"/>
      <c r="H6" s="3115"/>
      <c r="I6" s="3115"/>
      <c r="J6" s="3115"/>
      <c r="K6" s="3115"/>
      <c r="L6" s="3115"/>
      <c r="M6" s="8"/>
      <c r="N6" s="2"/>
    </row>
    <row r="7" spans="1:15" ht="22.5" customHeight="1">
      <c r="A7" s="3865"/>
      <c r="B7" s="5" t="s">
        <v>11</v>
      </c>
      <c r="C7" s="3918" t="s">
        <v>213</v>
      </c>
      <c r="D7" s="3182"/>
      <c r="E7" s="291"/>
      <c r="F7" s="291"/>
      <c r="G7" s="292"/>
      <c r="H7" s="293" t="s">
        <v>12</v>
      </c>
      <c r="I7" s="3919" t="s">
        <v>107</v>
      </c>
      <c r="J7" s="3182"/>
      <c r="K7" s="3182"/>
      <c r="L7" s="3182"/>
      <c r="M7" s="3920"/>
      <c r="N7" s="2"/>
    </row>
    <row r="8" spans="1:15" ht="15.75" customHeight="1">
      <c r="A8" s="3865"/>
      <c r="B8" s="3040" t="s">
        <v>13</v>
      </c>
      <c r="C8" s="518"/>
      <c r="D8" s="519"/>
      <c r="E8" s="519"/>
      <c r="F8" s="519"/>
      <c r="G8" s="519"/>
      <c r="H8" s="519"/>
      <c r="I8" s="519"/>
      <c r="J8" s="519"/>
      <c r="K8" s="519"/>
      <c r="L8" s="141"/>
      <c r="M8" s="142"/>
      <c r="N8" s="2"/>
    </row>
    <row r="9" spans="1:15" ht="15.75">
      <c r="A9" s="3865"/>
      <c r="B9" s="3041"/>
      <c r="C9" s="3916"/>
      <c r="D9" s="3917"/>
      <c r="E9" s="252"/>
      <c r="F9" s="3064"/>
      <c r="G9" s="3064"/>
      <c r="H9" s="252"/>
      <c r="I9" s="3064"/>
      <c r="J9" s="3064"/>
      <c r="K9" s="252"/>
      <c r="L9" s="2"/>
      <c r="M9" s="14"/>
      <c r="N9" s="2"/>
      <c r="O9" s="2187"/>
    </row>
    <row r="10" spans="1:15" ht="15.75">
      <c r="A10" s="3865"/>
      <c r="B10" s="3042"/>
      <c r="C10" s="3483" t="s">
        <v>17</v>
      </c>
      <c r="D10" s="3484"/>
      <c r="E10" s="71"/>
      <c r="F10" s="3484" t="s">
        <v>17</v>
      </c>
      <c r="G10" s="3484"/>
      <c r="H10" s="71"/>
      <c r="I10" s="3484" t="s">
        <v>17</v>
      </c>
      <c r="J10" s="3484"/>
      <c r="K10" s="71"/>
      <c r="L10" s="115"/>
      <c r="M10" s="143"/>
      <c r="N10" s="2"/>
    </row>
    <row r="11" spans="1:15" ht="45" customHeight="1">
      <c r="A11" s="3865"/>
      <c r="B11" s="5" t="s">
        <v>136</v>
      </c>
      <c r="C11" s="3114" t="s">
        <v>691</v>
      </c>
      <c r="D11" s="3115"/>
      <c r="E11" s="3115"/>
      <c r="F11" s="3115"/>
      <c r="G11" s="3115"/>
      <c r="H11" s="3115"/>
      <c r="I11" s="3115"/>
      <c r="J11" s="3115"/>
      <c r="K11" s="3115"/>
      <c r="L11" s="3115"/>
      <c r="M11" s="3116"/>
      <c r="N11" s="2"/>
    </row>
    <row r="12" spans="1:15" ht="45" customHeight="1">
      <c r="A12" s="3865"/>
      <c r="B12" s="5" t="s">
        <v>18</v>
      </c>
      <c r="C12" s="3114" t="s">
        <v>692</v>
      </c>
      <c r="D12" s="3115"/>
      <c r="E12" s="3115"/>
      <c r="F12" s="3115"/>
      <c r="G12" s="3115"/>
      <c r="H12" s="3115"/>
      <c r="I12" s="3115"/>
      <c r="J12" s="3115"/>
      <c r="K12" s="3115"/>
      <c r="L12" s="3115"/>
      <c r="M12" s="3116"/>
      <c r="N12" s="2"/>
    </row>
    <row r="13" spans="1:15" ht="45" customHeight="1">
      <c r="A13" s="3865"/>
      <c r="B13" s="5" t="s">
        <v>19</v>
      </c>
      <c r="C13" s="3114" t="s">
        <v>693</v>
      </c>
      <c r="D13" s="3115"/>
      <c r="E13" s="3115"/>
      <c r="F13" s="3115"/>
      <c r="G13" s="3115"/>
      <c r="H13" s="3115"/>
      <c r="I13" s="3115"/>
      <c r="J13" s="3115"/>
      <c r="K13" s="3115"/>
      <c r="L13" s="3115"/>
      <c r="M13" s="3116"/>
      <c r="N13" s="2"/>
    </row>
    <row r="14" spans="1:15" s="714" customFormat="1" ht="45" customHeight="1">
      <c r="A14" s="3865"/>
      <c r="B14" s="2005" t="s">
        <v>140</v>
      </c>
      <c r="C14" s="2926" t="s">
        <v>219</v>
      </c>
      <c r="D14" s="2926"/>
      <c r="E14" s="742" t="s">
        <v>142</v>
      </c>
      <c r="F14" s="3019" t="s">
        <v>220</v>
      </c>
      <c r="G14" s="2862"/>
      <c r="H14" s="2862"/>
      <c r="I14" s="2862"/>
      <c r="J14" s="2862"/>
      <c r="K14" s="2862"/>
      <c r="L14" s="2862"/>
      <c r="M14" s="2863"/>
      <c r="O14" s="1864"/>
    </row>
    <row r="15" spans="1:15" ht="22.5" customHeight="1">
      <c r="A15" s="3874" t="s">
        <v>22</v>
      </c>
      <c r="B15" s="5" t="s">
        <v>144</v>
      </c>
      <c r="C15" s="3114" t="s">
        <v>582</v>
      </c>
      <c r="D15" s="3115"/>
      <c r="E15" s="3115"/>
      <c r="F15" s="3115"/>
      <c r="G15" s="3115"/>
      <c r="H15" s="3115"/>
      <c r="I15" s="3115"/>
      <c r="J15" s="3115"/>
      <c r="K15" s="3115"/>
      <c r="L15" s="3115"/>
      <c r="M15" s="3116"/>
      <c r="N15" s="2"/>
    </row>
    <row r="16" spans="1:15" ht="22.5" customHeight="1">
      <c r="A16" s="3875"/>
      <c r="B16" s="5" t="s">
        <v>110</v>
      </c>
      <c r="C16" s="3114" t="s">
        <v>694</v>
      </c>
      <c r="D16" s="3115"/>
      <c r="E16" s="3115"/>
      <c r="F16" s="3115"/>
      <c r="G16" s="3115"/>
      <c r="H16" s="3115"/>
      <c r="I16" s="3115"/>
      <c r="J16" s="3115"/>
      <c r="K16" s="3115"/>
      <c r="L16" s="3115"/>
      <c r="M16" s="3116"/>
      <c r="N16" s="2"/>
    </row>
    <row r="17" spans="1:14" ht="9" customHeight="1">
      <c r="A17" s="3875"/>
      <c r="B17" s="3040" t="s">
        <v>26</v>
      </c>
      <c r="C17" s="19"/>
      <c r="D17" s="20"/>
      <c r="E17" s="20"/>
      <c r="F17" s="20"/>
      <c r="G17" s="20"/>
      <c r="H17" s="20"/>
      <c r="I17" s="20"/>
      <c r="J17" s="20"/>
      <c r="K17" s="20"/>
      <c r="L17" s="20"/>
      <c r="M17" s="21"/>
      <c r="N17" s="2"/>
    </row>
    <row r="18" spans="1:14" ht="9" customHeight="1">
      <c r="A18" s="3875"/>
      <c r="B18" s="3041"/>
      <c r="C18" s="22"/>
      <c r="D18" s="23"/>
      <c r="E18" s="24"/>
      <c r="F18" s="23"/>
      <c r="G18" s="24"/>
      <c r="H18" s="23"/>
      <c r="I18" s="24"/>
      <c r="J18" s="23"/>
      <c r="K18" s="24"/>
      <c r="L18" s="24"/>
      <c r="M18" s="25"/>
      <c r="N18" s="2"/>
    </row>
    <row r="19" spans="1:14" ht="15.75">
      <c r="A19" s="3875"/>
      <c r="B19" s="3041"/>
      <c r="C19" s="26" t="s">
        <v>27</v>
      </c>
      <c r="D19" s="27"/>
      <c r="E19" s="28" t="s">
        <v>28</v>
      </c>
      <c r="F19" s="27"/>
      <c r="G19" s="28" t="s">
        <v>29</v>
      </c>
      <c r="H19" s="27"/>
      <c r="I19" s="28" t="s">
        <v>30</v>
      </c>
      <c r="J19" s="303"/>
      <c r="K19" s="28"/>
      <c r="L19" s="28"/>
      <c r="M19" s="25"/>
      <c r="N19" s="2"/>
    </row>
    <row r="20" spans="1:14" ht="15.75">
      <c r="A20" s="3875"/>
      <c r="B20" s="3041"/>
      <c r="C20" s="26" t="s">
        <v>32</v>
      </c>
      <c r="D20" s="31"/>
      <c r="E20" s="28" t="s">
        <v>33</v>
      </c>
      <c r="F20" s="32"/>
      <c r="G20" s="28" t="s">
        <v>34</v>
      </c>
      <c r="H20" s="32"/>
      <c r="I20" s="28"/>
      <c r="J20" s="24"/>
      <c r="K20" s="28"/>
      <c r="L20" s="28"/>
      <c r="M20" s="25"/>
      <c r="N20" s="2"/>
    </row>
    <row r="21" spans="1:14" ht="15.75">
      <c r="A21" s="3875"/>
      <c r="B21" s="3041"/>
      <c r="C21" s="26" t="s">
        <v>147</v>
      </c>
      <c r="D21" s="31"/>
      <c r="E21" s="28" t="s">
        <v>148</v>
      </c>
      <c r="F21" s="31"/>
      <c r="G21" s="28"/>
      <c r="H21" s="24"/>
      <c r="I21" s="28"/>
      <c r="J21" s="24"/>
      <c r="K21" s="28"/>
      <c r="L21" s="28"/>
      <c r="M21" s="25"/>
      <c r="N21" s="2"/>
    </row>
    <row r="22" spans="1:14" ht="15.75">
      <c r="A22" s="3875"/>
      <c r="B22" s="3041"/>
      <c r="C22" s="26" t="s">
        <v>38</v>
      </c>
      <c r="D22" s="32" t="s">
        <v>77</v>
      </c>
      <c r="E22" s="28" t="s">
        <v>39</v>
      </c>
      <c r="F22" s="3214" t="s">
        <v>695</v>
      </c>
      <c r="G22" s="3214"/>
      <c r="H22" s="3214"/>
      <c r="I22" s="3214"/>
      <c r="J22" s="3214"/>
      <c r="K22" s="71"/>
      <c r="L22" s="71"/>
      <c r="M22" s="34"/>
      <c r="N22" s="2"/>
    </row>
    <row r="23" spans="1:14" ht="15.75">
      <c r="A23" s="3875"/>
      <c r="B23" s="3042"/>
      <c r="C23" s="836"/>
      <c r="D23" s="318"/>
      <c r="E23" s="318"/>
      <c r="F23" s="318"/>
      <c r="G23" s="318"/>
      <c r="H23" s="318"/>
      <c r="I23" s="318"/>
      <c r="J23" s="318"/>
      <c r="K23" s="318"/>
      <c r="L23" s="318"/>
      <c r="M23" s="35"/>
      <c r="N23" s="2"/>
    </row>
    <row r="24" spans="1:14" ht="15.75">
      <c r="A24" s="3875"/>
      <c r="B24" s="3040" t="s">
        <v>40</v>
      </c>
      <c r="C24" s="36"/>
      <c r="D24" s="20"/>
      <c r="E24" s="20"/>
      <c r="F24" s="20"/>
      <c r="G24" s="20"/>
      <c r="H24" s="20"/>
      <c r="I24" s="20"/>
      <c r="J24" s="20"/>
      <c r="K24" s="20"/>
      <c r="L24" s="141"/>
      <c r="M24" s="142"/>
      <c r="N24" s="2"/>
    </row>
    <row r="25" spans="1:14" ht="15.75">
      <c r="A25" s="3875"/>
      <c r="B25" s="3041"/>
      <c r="C25" s="26" t="s">
        <v>41</v>
      </c>
      <c r="D25" s="32"/>
      <c r="E25" s="315"/>
      <c r="F25" s="28" t="s">
        <v>42</v>
      </c>
      <c r="G25" s="31"/>
      <c r="H25" s="315"/>
      <c r="I25" s="28" t="s">
        <v>43</v>
      </c>
      <c r="J25" s="31"/>
      <c r="K25" s="315"/>
      <c r="L25" s="2"/>
      <c r="M25" s="14"/>
      <c r="N25" s="2"/>
    </row>
    <row r="26" spans="1:14" ht="15.75">
      <c r="A26" s="3875"/>
      <c r="B26" s="3041"/>
      <c r="C26" s="26" t="s">
        <v>44</v>
      </c>
      <c r="D26" s="37"/>
      <c r="E26" s="2"/>
      <c r="F26" s="28" t="s">
        <v>45</v>
      </c>
      <c r="G26" s="31" t="s">
        <v>77</v>
      </c>
      <c r="H26" s="2"/>
      <c r="I26" s="38"/>
      <c r="J26" s="2"/>
      <c r="K26" s="252"/>
      <c r="L26" s="2"/>
      <c r="M26" s="14"/>
      <c r="N26" s="2"/>
    </row>
    <row r="27" spans="1:14" ht="15.75">
      <c r="A27" s="3875"/>
      <c r="B27" s="3042"/>
      <c r="C27" s="39"/>
      <c r="D27" s="23"/>
      <c r="E27" s="23"/>
      <c r="F27" s="23"/>
      <c r="G27" s="23"/>
      <c r="H27" s="23"/>
      <c r="I27" s="23"/>
      <c r="J27" s="23"/>
      <c r="K27" s="23"/>
      <c r="L27" s="115"/>
      <c r="M27" s="143"/>
      <c r="N27" s="2"/>
    </row>
    <row r="28" spans="1:14" ht="15.75">
      <c r="A28" s="3875"/>
      <c r="B28" s="3040" t="s">
        <v>46</v>
      </c>
      <c r="C28" s="835"/>
      <c r="D28" s="317"/>
      <c r="E28" s="317"/>
      <c r="F28" s="317"/>
      <c r="G28" s="317"/>
      <c r="H28" s="317"/>
      <c r="I28" s="317"/>
      <c r="J28" s="317"/>
      <c r="K28" s="317"/>
      <c r="L28" s="317"/>
      <c r="M28" s="899"/>
      <c r="N28" s="2"/>
    </row>
    <row r="29" spans="1:14" s="2" customFormat="1" ht="45" customHeight="1">
      <c r="A29" s="3875"/>
      <c r="B29" s="3041"/>
      <c r="C29" s="164" t="s">
        <v>47</v>
      </c>
      <c r="D29" s="276" t="s">
        <v>112</v>
      </c>
      <c r="E29" s="593"/>
      <c r="F29" s="165" t="s">
        <v>48</v>
      </c>
      <c r="G29" s="276" t="s">
        <v>112</v>
      </c>
      <c r="H29" s="593"/>
      <c r="I29" s="165" t="s">
        <v>50</v>
      </c>
      <c r="J29" s="3083" t="s">
        <v>112</v>
      </c>
      <c r="K29" s="3050"/>
      <c r="L29" s="3084"/>
      <c r="M29" s="594"/>
    </row>
    <row r="30" spans="1:14" ht="15.75">
      <c r="A30" s="3875"/>
      <c r="B30" s="3042"/>
      <c r="C30" s="836"/>
      <c r="D30" s="318"/>
      <c r="E30" s="318"/>
      <c r="F30" s="318"/>
      <c r="G30" s="318"/>
      <c r="H30" s="318"/>
      <c r="I30" s="318"/>
      <c r="J30" s="318"/>
      <c r="K30" s="318"/>
      <c r="L30" s="318"/>
      <c r="M30" s="35"/>
      <c r="N30" s="2"/>
    </row>
    <row r="31" spans="1:14" ht="15.75">
      <c r="A31" s="3875"/>
      <c r="B31" s="3040" t="s">
        <v>53</v>
      </c>
      <c r="C31" s="46"/>
      <c r="D31" s="47"/>
      <c r="E31" s="47"/>
      <c r="F31" s="47"/>
      <c r="G31" s="47"/>
      <c r="H31" s="47"/>
      <c r="I31" s="47"/>
      <c r="J31" s="47"/>
      <c r="K31" s="47"/>
      <c r="L31" s="141"/>
      <c r="M31" s="142"/>
      <c r="N31" s="2"/>
    </row>
    <row r="32" spans="1:14" ht="15.75">
      <c r="A32" s="3875"/>
      <c r="B32" s="3041"/>
      <c r="C32" s="41" t="s">
        <v>54</v>
      </c>
      <c r="D32" s="308">
        <v>2023</v>
      </c>
      <c r="E32" s="48"/>
      <c r="F32" s="315" t="s">
        <v>55</v>
      </c>
      <c r="G32" s="308">
        <v>2028</v>
      </c>
      <c r="H32" s="48"/>
      <c r="I32" s="44"/>
      <c r="J32" s="48"/>
      <c r="K32" s="48"/>
      <c r="L32" s="2"/>
      <c r="M32" s="14"/>
      <c r="N32" s="2"/>
    </row>
    <row r="33" spans="1:14" ht="15.75">
      <c r="A33" s="3875"/>
      <c r="B33" s="3042"/>
      <c r="C33" s="836"/>
      <c r="D33" s="23"/>
      <c r="E33" s="49"/>
      <c r="F33" s="318"/>
      <c r="G33" s="49"/>
      <c r="H33" s="49"/>
      <c r="I33" s="50"/>
      <c r="J33" s="49"/>
      <c r="K33" s="49"/>
      <c r="L33" s="115"/>
      <c r="M33" s="143"/>
      <c r="N33" s="2"/>
    </row>
    <row r="34" spans="1:14" ht="15.75">
      <c r="A34" s="3875"/>
      <c r="B34" s="3921" t="s">
        <v>56</v>
      </c>
      <c r="C34" s="309"/>
      <c r="D34" s="310"/>
      <c r="E34" s="310"/>
      <c r="F34" s="310"/>
      <c r="G34" s="310"/>
      <c r="H34" s="310"/>
      <c r="I34" s="310"/>
      <c r="J34" s="310"/>
      <c r="K34" s="310"/>
      <c r="L34" s="310"/>
      <c r="M34" s="900"/>
      <c r="N34" s="2"/>
    </row>
    <row r="35" spans="1:14" ht="15.75">
      <c r="A35" s="3875"/>
      <c r="B35" s="3922"/>
      <c r="C35" s="26"/>
      <c r="D35" s="1983">
        <v>2018</v>
      </c>
      <c r="E35" s="1983"/>
      <c r="F35" s="1983">
        <v>2019</v>
      </c>
      <c r="G35" s="62"/>
      <c r="H35" s="1000">
        <v>2020</v>
      </c>
      <c r="I35" s="1000"/>
      <c r="J35" s="1000">
        <v>2021</v>
      </c>
      <c r="K35" s="62"/>
      <c r="L35" s="1983">
        <v>2022</v>
      </c>
      <c r="M35" s="63"/>
      <c r="N35" s="2"/>
    </row>
    <row r="36" spans="1:14" ht="15.75">
      <c r="A36" s="3875"/>
      <c r="B36" s="3922"/>
      <c r="C36" s="26"/>
      <c r="D36" s="52"/>
      <c r="E36" s="300"/>
      <c r="F36" s="52"/>
      <c r="G36" s="300"/>
      <c r="H36" s="52"/>
      <c r="I36" s="300"/>
      <c r="J36" s="52"/>
      <c r="K36" s="300"/>
      <c r="L36" s="52"/>
      <c r="M36" s="898"/>
      <c r="N36" s="2"/>
    </row>
    <row r="37" spans="1:14" ht="15.75">
      <c r="A37" s="3875"/>
      <c r="B37" s="3922"/>
      <c r="C37" s="26"/>
      <c r="D37" s="62">
        <v>2023</v>
      </c>
      <c r="E37" s="62"/>
      <c r="F37" s="62">
        <v>2024</v>
      </c>
      <c r="G37" s="62"/>
      <c r="H37" s="1000">
        <v>2025</v>
      </c>
      <c r="I37" s="1000"/>
      <c r="J37" s="1000">
        <v>2026</v>
      </c>
      <c r="K37" s="62"/>
      <c r="L37" s="62">
        <v>2027</v>
      </c>
      <c r="M37" s="25"/>
      <c r="N37" s="2"/>
    </row>
    <row r="38" spans="1:14" ht="15.75">
      <c r="A38" s="3875"/>
      <c r="B38" s="3922"/>
      <c r="C38" s="26"/>
      <c r="D38" s="52">
        <v>56</v>
      </c>
      <c r="E38" s="300"/>
      <c r="F38" s="52">
        <v>56</v>
      </c>
      <c r="G38" s="300"/>
      <c r="H38" s="52">
        <v>56</v>
      </c>
      <c r="I38" s="300"/>
      <c r="J38" s="52">
        <v>56</v>
      </c>
      <c r="K38" s="300"/>
      <c r="L38" s="52">
        <v>56</v>
      </c>
      <c r="M38" s="898"/>
      <c r="N38" s="2"/>
    </row>
    <row r="39" spans="1:14" s="2" customFormat="1" ht="15.75">
      <c r="A39" s="3875"/>
      <c r="B39" s="3922"/>
      <c r="C39" s="555"/>
      <c r="D39" s="228">
        <v>2028</v>
      </c>
      <c r="E39" s="231"/>
      <c r="F39" s="1870" t="s">
        <v>68</v>
      </c>
      <c r="G39" s="1870"/>
      <c r="H39" s="1871" t="s">
        <v>69</v>
      </c>
      <c r="I39" s="1871"/>
      <c r="J39" s="1871" t="s">
        <v>70</v>
      </c>
      <c r="K39" s="1870"/>
      <c r="L39" s="1870" t="s">
        <v>71</v>
      </c>
      <c r="M39" s="1898"/>
    </row>
    <row r="40" spans="1:14" s="2" customFormat="1" ht="15.75">
      <c r="A40" s="3875"/>
      <c r="B40" s="3922"/>
      <c r="C40" s="555"/>
      <c r="D40" s="52">
        <v>56</v>
      </c>
      <c r="E40" s="578"/>
      <c r="F40" s="840"/>
      <c r="G40" s="578"/>
      <c r="H40" s="840"/>
      <c r="I40" s="578"/>
      <c r="J40" s="840"/>
      <c r="K40" s="578"/>
      <c r="L40" s="840"/>
      <c r="M40" s="842"/>
    </row>
    <row r="41" spans="1:14" s="2" customFormat="1" ht="15.75">
      <c r="A41" s="3875"/>
      <c r="B41" s="3922"/>
      <c r="C41" s="555"/>
      <c r="D41" s="1870" t="s">
        <v>71</v>
      </c>
      <c r="E41" s="237"/>
      <c r="F41" s="1996" t="s">
        <v>72</v>
      </c>
      <c r="G41" s="237"/>
      <c r="H41" s="1997"/>
      <c r="I41" s="1998"/>
      <c r="J41" s="1997"/>
      <c r="K41" s="1998"/>
      <c r="L41" s="1997"/>
      <c r="M41" s="1999"/>
    </row>
    <row r="42" spans="1:14" s="2" customFormat="1" ht="15.95" customHeight="1">
      <c r="A42" s="3875"/>
      <c r="B42" s="3922"/>
      <c r="C42" s="555"/>
      <c r="D42" s="234"/>
      <c r="E42" s="233"/>
      <c r="F42" s="3914">
        <v>336</v>
      </c>
      <c r="G42" s="3915"/>
      <c r="H42" s="3094"/>
      <c r="I42" s="3095"/>
      <c r="J42" s="2003"/>
      <c r="K42" s="231"/>
      <c r="L42" s="2003"/>
      <c r="M42" s="2004"/>
    </row>
    <row r="43" spans="1:14" ht="15.75">
      <c r="A43" s="3875"/>
      <c r="B43" s="3923"/>
      <c r="C43" s="26"/>
      <c r="D43" s="45"/>
      <c r="E43" s="45"/>
      <c r="F43" s="45"/>
      <c r="G43" s="45"/>
      <c r="H43" s="49"/>
      <c r="I43" s="50"/>
      <c r="J43" s="49"/>
      <c r="K43" s="49"/>
      <c r="L43" s="115"/>
      <c r="M43" s="143"/>
      <c r="N43" s="2"/>
    </row>
    <row r="44" spans="1:14" ht="15.75">
      <c r="A44" s="3875"/>
      <c r="B44" s="3921" t="s">
        <v>73</v>
      </c>
      <c r="C44" s="36"/>
      <c r="D44" s="20"/>
      <c r="E44" s="20"/>
      <c r="F44" s="20"/>
      <c r="G44" s="20"/>
      <c r="H44" s="20"/>
      <c r="I44" s="20"/>
      <c r="J44" s="20"/>
      <c r="K44" s="20"/>
      <c r="L44" s="2"/>
      <c r="M44" s="14"/>
      <c r="N44" s="2"/>
    </row>
    <row r="45" spans="1:14" s="2" customFormat="1" ht="15.75">
      <c r="A45" s="3875"/>
      <c r="B45" s="3922"/>
      <c r="C45" s="53"/>
      <c r="D45" s="112" t="s">
        <v>158</v>
      </c>
      <c r="E45" s="113" t="s">
        <v>75</v>
      </c>
      <c r="F45" s="3072" t="s">
        <v>76</v>
      </c>
      <c r="G45" s="3073"/>
      <c r="H45" s="3073"/>
      <c r="I45" s="3073"/>
      <c r="J45" s="3073"/>
      <c r="K45" s="149" t="s">
        <v>159</v>
      </c>
      <c r="L45" s="3074"/>
      <c r="M45" s="3075"/>
    </row>
    <row r="46" spans="1:14" s="2" customFormat="1" ht="15.75">
      <c r="A46" s="3875"/>
      <c r="B46" s="3922"/>
      <c r="C46" s="53"/>
      <c r="D46" s="56"/>
      <c r="E46" s="276" t="s">
        <v>36</v>
      </c>
      <c r="F46" s="3072"/>
      <c r="G46" s="3073"/>
      <c r="H46" s="3073"/>
      <c r="I46" s="3073"/>
      <c r="J46" s="3073"/>
      <c r="L46" s="3076"/>
      <c r="M46" s="3077"/>
    </row>
    <row r="47" spans="1:14" ht="15.75">
      <c r="A47" s="3875"/>
      <c r="B47" s="3923"/>
      <c r="C47" s="181"/>
      <c r="D47" s="115"/>
      <c r="E47" s="115"/>
      <c r="F47" s="115"/>
      <c r="G47" s="115"/>
      <c r="H47" s="115"/>
      <c r="I47" s="115"/>
      <c r="J47" s="115"/>
      <c r="K47" s="115"/>
      <c r="L47" s="2"/>
      <c r="M47" s="14"/>
      <c r="N47" s="2"/>
    </row>
    <row r="48" spans="1:14" ht="45" customHeight="1">
      <c r="A48" s="3875"/>
      <c r="B48" s="5" t="s">
        <v>78</v>
      </c>
      <c r="C48" s="3114" t="s">
        <v>696</v>
      </c>
      <c r="D48" s="3115"/>
      <c r="E48" s="3115"/>
      <c r="F48" s="3115"/>
      <c r="G48" s="3115"/>
      <c r="H48" s="3115"/>
      <c r="I48" s="3115"/>
      <c r="J48" s="3115"/>
      <c r="K48" s="3115"/>
      <c r="L48" s="3115"/>
      <c r="M48" s="3116"/>
      <c r="N48" s="2"/>
    </row>
    <row r="49" spans="1:14" ht="22.5" customHeight="1">
      <c r="A49" s="3875"/>
      <c r="B49" s="5" t="s">
        <v>79</v>
      </c>
      <c r="C49" s="3114" t="s">
        <v>224</v>
      </c>
      <c r="D49" s="3115"/>
      <c r="E49" s="3115"/>
      <c r="F49" s="3115"/>
      <c r="G49" s="3115"/>
      <c r="H49" s="3115"/>
      <c r="I49" s="3115"/>
      <c r="J49" s="3115"/>
      <c r="K49" s="3115"/>
      <c r="L49" s="3115"/>
      <c r="M49" s="3116"/>
      <c r="N49" s="2"/>
    </row>
    <row r="50" spans="1:14" ht="22.5" customHeight="1">
      <c r="A50" s="3875"/>
      <c r="B50" s="5" t="s">
        <v>80</v>
      </c>
      <c r="C50" s="3114">
        <v>30</v>
      </c>
      <c r="D50" s="3115"/>
      <c r="E50" s="3115"/>
      <c r="F50" s="3115"/>
      <c r="G50" s="3115"/>
      <c r="H50" s="3115"/>
      <c r="I50" s="3115"/>
      <c r="J50" s="3115"/>
      <c r="K50" s="3115"/>
      <c r="L50" s="3115"/>
      <c r="M50" s="3116"/>
      <c r="N50" s="2"/>
    </row>
    <row r="51" spans="1:14" ht="22.5" customHeight="1">
      <c r="A51" s="3876"/>
      <c r="B51" s="5" t="s">
        <v>81</v>
      </c>
      <c r="C51" s="3924">
        <v>45107</v>
      </c>
      <c r="D51" s="3925"/>
      <c r="E51" s="3925"/>
      <c r="F51" s="3925"/>
      <c r="G51" s="3925"/>
      <c r="H51" s="3925"/>
      <c r="I51" s="3925"/>
      <c r="J51" s="3925"/>
      <c r="K51" s="3925"/>
      <c r="L51" s="3925"/>
      <c r="M51" s="3926"/>
      <c r="N51" s="2"/>
    </row>
    <row r="52" spans="1:14" ht="22.5" customHeight="1">
      <c r="A52" s="3864" t="s">
        <v>82</v>
      </c>
      <c r="B52" s="57" t="s">
        <v>83</v>
      </c>
      <c r="C52" s="3114" t="s">
        <v>230</v>
      </c>
      <c r="D52" s="3115"/>
      <c r="E52" s="3115"/>
      <c r="F52" s="3115"/>
      <c r="G52" s="3115"/>
      <c r="H52" s="3115"/>
      <c r="I52" s="3115"/>
      <c r="J52" s="3115"/>
      <c r="K52" s="3115"/>
      <c r="L52" s="3115"/>
      <c r="M52" s="3116"/>
      <c r="N52" s="2"/>
    </row>
    <row r="53" spans="1:14" ht="22.5" customHeight="1">
      <c r="A53" s="3865"/>
      <c r="B53" s="57" t="s">
        <v>85</v>
      </c>
      <c r="C53" s="3114" t="s">
        <v>99</v>
      </c>
      <c r="D53" s="3115"/>
      <c r="E53" s="3115"/>
      <c r="F53" s="3115"/>
      <c r="G53" s="3115"/>
      <c r="H53" s="3115"/>
      <c r="I53" s="3115"/>
      <c r="J53" s="3115"/>
      <c r="K53" s="3115"/>
      <c r="L53" s="3115"/>
      <c r="M53" s="3116"/>
      <c r="N53" s="2"/>
    </row>
    <row r="54" spans="1:14" ht="22.5" customHeight="1">
      <c r="A54" s="3865"/>
      <c r="B54" s="57" t="s">
        <v>87</v>
      </c>
      <c r="C54" s="3114" t="s">
        <v>227</v>
      </c>
      <c r="D54" s="3115"/>
      <c r="E54" s="3115"/>
      <c r="F54" s="3115"/>
      <c r="G54" s="3115"/>
      <c r="H54" s="3115"/>
      <c r="I54" s="3115"/>
      <c r="J54" s="3115"/>
      <c r="K54" s="3115"/>
      <c r="L54" s="3115"/>
      <c r="M54" s="3116"/>
      <c r="N54" s="2"/>
    </row>
    <row r="55" spans="1:14" ht="22.5" customHeight="1">
      <c r="A55" s="3865"/>
      <c r="B55" s="58" t="s">
        <v>89</v>
      </c>
      <c r="C55" s="3114" t="s">
        <v>214</v>
      </c>
      <c r="D55" s="3115"/>
      <c r="E55" s="3115"/>
      <c r="F55" s="3115"/>
      <c r="G55" s="3115"/>
      <c r="H55" s="3115"/>
      <c r="I55" s="3115"/>
      <c r="J55" s="3115"/>
      <c r="K55" s="3115"/>
      <c r="L55" s="3115"/>
      <c r="M55" s="3116"/>
      <c r="N55" s="2"/>
    </row>
    <row r="56" spans="1:14" ht="22.5" customHeight="1">
      <c r="A56" s="3865"/>
      <c r="B56" s="57" t="s">
        <v>91</v>
      </c>
      <c r="C56" s="3114" t="s">
        <v>688</v>
      </c>
      <c r="D56" s="3115"/>
      <c r="E56" s="3115"/>
      <c r="F56" s="3115"/>
      <c r="G56" s="3115"/>
      <c r="H56" s="3115"/>
      <c r="I56" s="3115"/>
      <c r="J56" s="3115"/>
      <c r="K56" s="3115"/>
      <c r="L56" s="3115"/>
      <c r="M56" s="3116"/>
      <c r="N56" s="2"/>
    </row>
    <row r="57" spans="1:14" ht="22.5" customHeight="1">
      <c r="A57" s="3883"/>
      <c r="B57" s="57" t="s">
        <v>93</v>
      </c>
      <c r="C57" s="3114" t="s">
        <v>229</v>
      </c>
      <c r="D57" s="3115"/>
      <c r="E57" s="3115"/>
      <c r="F57" s="3115"/>
      <c r="G57" s="3115"/>
      <c r="H57" s="3115"/>
      <c r="I57" s="3115"/>
      <c r="J57" s="3115"/>
      <c r="K57" s="3115"/>
      <c r="L57" s="3115"/>
      <c r="M57" s="3116"/>
      <c r="N57" s="2"/>
    </row>
    <row r="58" spans="1:14" ht="22.5" customHeight="1">
      <c r="A58" s="3864" t="s">
        <v>95</v>
      </c>
      <c r="B58" s="59" t="s">
        <v>96</v>
      </c>
      <c r="C58" s="3114" t="s">
        <v>230</v>
      </c>
      <c r="D58" s="3115"/>
      <c r="E58" s="3115"/>
      <c r="F58" s="3115"/>
      <c r="G58" s="3115"/>
      <c r="H58" s="3115"/>
      <c r="I58" s="3115"/>
      <c r="J58" s="3115"/>
      <c r="K58" s="3115"/>
      <c r="L58" s="3115"/>
      <c r="M58" s="3116"/>
      <c r="N58" s="2"/>
    </row>
    <row r="59" spans="1:14" ht="22.5" customHeight="1">
      <c r="A59" s="3865"/>
      <c r="B59" s="59" t="s">
        <v>98</v>
      </c>
      <c r="C59" s="3114" t="s">
        <v>99</v>
      </c>
      <c r="D59" s="3115"/>
      <c r="E59" s="3115"/>
      <c r="F59" s="3115"/>
      <c r="G59" s="3115"/>
      <c r="H59" s="3115"/>
      <c r="I59" s="3115"/>
      <c r="J59" s="3115"/>
      <c r="K59" s="3115"/>
      <c r="L59" s="3115"/>
      <c r="M59" s="3116"/>
      <c r="N59" s="2"/>
    </row>
    <row r="60" spans="1:14" ht="22.5" customHeight="1" thickBot="1">
      <c r="A60" s="3882"/>
      <c r="B60" s="60" t="s">
        <v>12</v>
      </c>
      <c r="C60" s="3114" t="s">
        <v>227</v>
      </c>
      <c r="D60" s="3115"/>
      <c r="E60" s="3115"/>
      <c r="F60" s="3115"/>
      <c r="G60" s="3115"/>
      <c r="H60" s="3115"/>
      <c r="I60" s="3115"/>
      <c r="J60" s="3115"/>
      <c r="K60" s="3115"/>
      <c r="L60" s="3115"/>
      <c r="M60" s="3116"/>
      <c r="N60" s="2"/>
    </row>
    <row r="61" spans="1:14" ht="22.5" customHeight="1" thickBot="1">
      <c r="A61" s="2186" t="s">
        <v>100</v>
      </c>
      <c r="B61" s="902"/>
      <c r="C61" s="3879"/>
      <c r="D61" s="3880"/>
      <c r="E61" s="3880"/>
      <c r="F61" s="3880"/>
      <c r="G61" s="3880"/>
      <c r="H61" s="3880"/>
      <c r="I61" s="3880"/>
      <c r="J61" s="3880"/>
      <c r="K61" s="3880"/>
      <c r="L61" s="3880"/>
      <c r="M61" s="3881"/>
      <c r="N61" s="2"/>
    </row>
    <row r="62" spans="1:14" ht="15.75">
      <c r="A62" s="2"/>
      <c r="B62" s="64"/>
      <c r="C62" s="2"/>
      <c r="D62" s="2"/>
      <c r="E62" s="2"/>
      <c r="F62" s="2"/>
      <c r="G62" s="2"/>
      <c r="H62" s="2"/>
      <c r="I62" s="2"/>
      <c r="J62" s="2"/>
      <c r="K62" s="2"/>
      <c r="L62" s="2"/>
      <c r="M62" s="2"/>
      <c r="N62" s="2"/>
    </row>
  </sheetData>
  <mergeCells count="50">
    <mergeCell ref="A58:A60"/>
    <mergeCell ref="C58:M58"/>
    <mergeCell ref="C59:M59"/>
    <mergeCell ref="C60:M60"/>
    <mergeCell ref="A52:A57"/>
    <mergeCell ref="B31:B33"/>
    <mergeCell ref="B34:B43"/>
    <mergeCell ref="C61:M61"/>
    <mergeCell ref="C48:M48"/>
    <mergeCell ref="C49:M49"/>
    <mergeCell ref="C50:M50"/>
    <mergeCell ref="C51:M51"/>
    <mergeCell ref="C52:M52"/>
    <mergeCell ref="C53:M53"/>
    <mergeCell ref="C54:M54"/>
    <mergeCell ref="C55:M55"/>
    <mergeCell ref="C56:M56"/>
    <mergeCell ref="C57:M57"/>
    <mergeCell ref="C6:L6"/>
    <mergeCell ref="C7:D7"/>
    <mergeCell ref="I7:M7"/>
    <mergeCell ref="F4:G4"/>
    <mergeCell ref="A15:A51"/>
    <mergeCell ref="C15:M15"/>
    <mergeCell ref="C16:M16"/>
    <mergeCell ref="B17:B23"/>
    <mergeCell ref="F22:J22"/>
    <mergeCell ref="B24:B27"/>
    <mergeCell ref="L45:M46"/>
    <mergeCell ref="B44:B47"/>
    <mergeCell ref="F45:F46"/>
    <mergeCell ref="G45:J46"/>
    <mergeCell ref="F42:G42"/>
    <mergeCell ref="H42:I42"/>
    <mergeCell ref="C14:D14"/>
    <mergeCell ref="F14:M14"/>
    <mergeCell ref="B28:B30"/>
    <mergeCell ref="J29:L29"/>
    <mergeCell ref="A2:A14"/>
    <mergeCell ref="B8:B10"/>
    <mergeCell ref="C9:D9"/>
    <mergeCell ref="C13:M13"/>
    <mergeCell ref="C12:M12"/>
    <mergeCell ref="F9:G9"/>
    <mergeCell ref="I9:J9"/>
    <mergeCell ref="C10:D10"/>
    <mergeCell ref="F10:G10"/>
    <mergeCell ref="I10:J10"/>
    <mergeCell ref="C11:M11"/>
    <mergeCell ref="C5:M5"/>
  </mergeCells>
  <dataValidations count="4">
    <dataValidation allowBlank="1" showInputMessage="1" showErrorMessage="1" prompt="Seleccione de la lista desplegable" sqref="B4" xr:uid="{00000000-0002-0000-35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500-000001000000}"/>
    <dataValidation allowBlank="1" showInputMessage="1" showErrorMessage="1" prompt="Identifique el ODS a que le apunta el indicador de producto. Seleccione de la lista desplegable._x000a_" sqref="B14" xr:uid="{00000000-0002-0000-3500-000002000000}"/>
    <dataValidation allowBlank="1" showInputMessage="1" showErrorMessage="1" prompt="Identifique la meta ODS a que le apunta el indicador de producto. Seleccione de la lista desplegable." sqref="E14" xr:uid="{00000000-0002-0000-3500-000003000000}"/>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500-000004000000}">
          <x14:formula1>
            <xm:f>Desplegables!$L$24:$L$39</xm:f>
          </x14:formula1>
          <xm:sqref>C14:D14</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8" tint="0.59999389629810485"/>
  </sheetPr>
  <dimension ref="A1:O62"/>
  <sheetViews>
    <sheetView showGridLines="0" zoomScaleNormal="100" workbookViewId="0">
      <selection activeCell="B1" sqref="B1"/>
    </sheetView>
  </sheetViews>
  <sheetFormatPr baseColWidth="10" defaultColWidth="11.42578125" defaultRowHeight="15"/>
  <cols>
    <col min="1" max="1" width="21.42578125" style="3" customWidth="1"/>
    <col min="2" max="2" width="35.7109375" style="3" customWidth="1"/>
    <col min="3" max="13" width="14.28515625" style="3" customWidth="1"/>
    <col min="14" max="16384" width="11.42578125" style="3"/>
  </cols>
  <sheetData>
    <row r="1" spans="1:15" ht="22.5" customHeight="1" thickBot="1">
      <c r="A1" s="2075"/>
      <c r="B1" s="2076" t="s">
        <v>2489</v>
      </c>
      <c r="C1" s="2077"/>
      <c r="D1" s="2077"/>
      <c r="E1" s="2077"/>
      <c r="F1" s="2077"/>
      <c r="G1" s="2077"/>
      <c r="H1" s="2077"/>
      <c r="I1" s="2077"/>
      <c r="J1" s="2077"/>
      <c r="K1" s="2077"/>
      <c r="L1" s="2077"/>
      <c r="M1" s="2078"/>
      <c r="N1" s="2"/>
    </row>
    <row r="2" spans="1:15" ht="22.5" customHeight="1">
      <c r="A2" s="3864" t="s">
        <v>0</v>
      </c>
      <c r="B2" s="1982" t="s">
        <v>1</v>
      </c>
      <c r="C2" s="3927" t="s">
        <v>698</v>
      </c>
      <c r="D2" s="3928"/>
      <c r="E2" s="3928"/>
      <c r="F2" s="3928"/>
      <c r="G2" s="3928"/>
      <c r="H2" s="3928"/>
      <c r="I2" s="3928"/>
      <c r="J2" s="3928"/>
      <c r="K2" s="3928"/>
      <c r="L2" s="3928"/>
      <c r="M2" s="3929"/>
      <c r="N2" s="2"/>
    </row>
    <row r="3" spans="1:15" ht="45" customHeight="1">
      <c r="A3" s="3865"/>
      <c r="B3" s="5" t="s">
        <v>3</v>
      </c>
      <c r="C3" s="3114" t="s">
        <v>102</v>
      </c>
      <c r="D3" s="3115"/>
      <c r="E3" s="3115"/>
      <c r="F3" s="3115"/>
      <c r="G3" s="3115"/>
      <c r="H3" s="3115"/>
      <c r="I3" s="3115"/>
      <c r="J3" s="3115"/>
      <c r="K3" s="3115"/>
      <c r="L3" s="3115"/>
      <c r="M3" s="3116"/>
      <c r="N3" s="2"/>
    </row>
    <row r="4" spans="1:15" s="2" customFormat="1" ht="22.5" customHeight="1">
      <c r="A4" s="3865"/>
      <c r="B4" s="72" t="s">
        <v>131</v>
      </c>
      <c r="C4" s="132" t="s">
        <v>75</v>
      </c>
      <c r="D4" s="133"/>
      <c r="E4" s="134"/>
      <c r="F4" s="3057" t="s">
        <v>1668</v>
      </c>
      <c r="G4" s="3058"/>
      <c r="H4" s="331"/>
      <c r="I4" s="120"/>
      <c r="J4" s="120"/>
      <c r="K4" s="120"/>
      <c r="L4" s="120"/>
      <c r="M4" s="121"/>
    </row>
    <row r="5" spans="1:15" ht="22.5" customHeight="1">
      <c r="A5" s="3865"/>
      <c r="B5" s="15" t="s">
        <v>7</v>
      </c>
      <c r="C5" s="6" t="s">
        <v>195</v>
      </c>
      <c r="D5" s="7"/>
      <c r="E5" s="7"/>
      <c r="F5" s="7"/>
      <c r="G5" s="7"/>
      <c r="H5" s="7"/>
      <c r="I5" s="7"/>
      <c r="J5" s="7"/>
      <c r="K5" s="7"/>
      <c r="L5" s="7"/>
      <c r="M5" s="8"/>
      <c r="N5" s="2"/>
    </row>
    <row r="6" spans="1:15" ht="22.5" customHeight="1">
      <c r="A6" s="3865"/>
      <c r="B6" s="15" t="s">
        <v>9</v>
      </c>
      <c r="C6" s="6" t="s">
        <v>195</v>
      </c>
      <c r="D6" s="7"/>
      <c r="E6" s="7"/>
      <c r="F6" s="7"/>
      <c r="G6" s="7"/>
      <c r="H6" s="7"/>
      <c r="I6" s="7"/>
      <c r="J6" s="7"/>
      <c r="K6" s="7"/>
      <c r="L6" s="7"/>
      <c r="M6" s="8"/>
      <c r="N6" s="2"/>
    </row>
    <row r="7" spans="1:15" ht="22.5" customHeight="1">
      <c r="A7" s="3865"/>
      <c r="B7" s="5" t="s">
        <v>11</v>
      </c>
      <c r="C7" s="3918" t="s">
        <v>213</v>
      </c>
      <c r="D7" s="3182"/>
      <c r="E7" s="291"/>
      <c r="F7" s="291"/>
      <c r="G7" s="292"/>
      <c r="H7" s="293" t="s">
        <v>12</v>
      </c>
      <c r="I7" s="3919" t="s">
        <v>107</v>
      </c>
      <c r="J7" s="3182"/>
      <c r="K7" s="3182"/>
      <c r="L7" s="3182"/>
      <c r="M7" s="3920"/>
      <c r="N7" s="2"/>
    </row>
    <row r="8" spans="1:15" ht="15" customHeight="1">
      <c r="A8" s="3865"/>
      <c r="B8" s="3040" t="s">
        <v>13</v>
      </c>
      <c r="C8" s="518"/>
      <c r="D8" s="519"/>
      <c r="E8" s="519"/>
      <c r="F8" s="519"/>
      <c r="G8" s="519"/>
      <c r="H8" s="519"/>
      <c r="I8" s="519"/>
      <c r="J8" s="519"/>
      <c r="K8" s="519"/>
      <c r="L8" s="141"/>
      <c r="M8" s="142"/>
      <c r="N8" s="2"/>
    </row>
    <row r="9" spans="1:15" ht="15.75">
      <c r="A9" s="3865"/>
      <c r="B9" s="3041"/>
      <c r="C9" s="3930"/>
      <c r="D9" s="3931"/>
      <c r="E9" s="252"/>
      <c r="F9" s="3064"/>
      <c r="G9" s="3064"/>
      <c r="H9" s="252"/>
      <c r="I9" s="3064"/>
      <c r="J9" s="3064"/>
      <c r="K9" s="252"/>
      <c r="L9" s="2"/>
      <c r="M9" s="14"/>
      <c r="N9" s="2"/>
    </row>
    <row r="10" spans="1:15" ht="15.75">
      <c r="A10" s="3865"/>
      <c r="B10" s="3042"/>
      <c r="C10" s="3483" t="s">
        <v>17</v>
      </c>
      <c r="D10" s="3484"/>
      <c r="E10" s="71"/>
      <c r="F10" s="3484" t="s">
        <v>17</v>
      </c>
      <c r="G10" s="3484"/>
      <c r="H10" s="71"/>
      <c r="I10" s="3484" t="s">
        <v>17</v>
      </c>
      <c r="J10" s="3484"/>
      <c r="K10" s="71"/>
      <c r="L10" s="115"/>
      <c r="M10" s="143"/>
      <c r="N10" s="2"/>
    </row>
    <row r="11" spans="1:15" ht="45" customHeight="1">
      <c r="A11" s="3865"/>
      <c r="B11" s="5" t="s">
        <v>136</v>
      </c>
      <c r="C11" s="3114" t="s">
        <v>699</v>
      </c>
      <c r="D11" s="3115"/>
      <c r="E11" s="3115"/>
      <c r="F11" s="3115"/>
      <c r="G11" s="3115"/>
      <c r="H11" s="3115"/>
      <c r="I11" s="3115"/>
      <c r="J11" s="3115"/>
      <c r="K11" s="3115"/>
      <c r="L11" s="3115"/>
      <c r="M11" s="3116"/>
      <c r="N11" s="2"/>
    </row>
    <row r="12" spans="1:15" ht="45" customHeight="1">
      <c r="A12" s="3865"/>
      <c r="B12" s="5" t="s">
        <v>18</v>
      </c>
      <c r="C12" s="3114" t="s">
        <v>700</v>
      </c>
      <c r="D12" s="3115"/>
      <c r="E12" s="3115"/>
      <c r="F12" s="3115"/>
      <c r="G12" s="3115"/>
      <c r="H12" s="3115"/>
      <c r="I12" s="3115"/>
      <c r="J12" s="3115"/>
      <c r="K12" s="3115"/>
      <c r="L12" s="3115"/>
      <c r="M12" s="3116"/>
      <c r="N12" s="2"/>
    </row>
    <row r="13" spans="1:15" ht="45" customHeight="1">
      <c r="A13" s="3865"/>
      <c r="B13" s="5" t="s">
        <v>19</v>
      </c>
      <c r="C13" s="3537" t="s">
        <v>108</v>
      </c>
      <c r="D13" s="3538"/>
      <c r="E13" s="3538"/>
      <c r="F13" s="3538"/>
      <c r="G13" s="3538"/>
      <c r="H13" s="3538"/>
      <c r="I13" s="3538"/>
      <c r="J13" s="3538"/>
      <c r="K13" s="3538"/>
      <c r="L13" s="3538"/>
      <c r="M13" s="3539"/>
      <c r="N13" s="2"/>
    </row>
    <row r="14" spans="1:15" s="714" customFormat="1" ht="45" customHeight="1">
      <c r="A14" s="3865"/>
      <c r="B14" s="2005" t="s">
        <v>140</v>
      </c>
      <c r="C14" s="3932" t="s">
        <v>219</v>
      </c>
      <c r="D14" s="3932"/>
      <c r="E14" s="742" t="s">
        <v>142</v>
      </c>
      <c r="F14" s="3019" t="s">
        <v>220</v>
      </c>
      <c r="G14" s="2862"/>
      <c r="H14" s="2862"/>
      <c r="I14" s="2862"/>
      <c r="J14" s="2862"/>
      <c r="K14" s="2862"/>
      <c r="L14" s="2862"/>
      <c r="M14" s="2863"/>
      <c r="O14" s="1864"/>
    </row>
    <row r="15" spans="1:15" ht="22.5" customHeight="1">
      <c r="A15" s="3874" t="s">
        <v>22</v>
      </c>
      <c r="B15" s="5" t="s">
        <v>144</v>
      </c>
      <c r="C15" s="3114" t="s">
        <v>1837</v>
      </c>
      <c r="D15" s="3115"/>
      <c r="E15" s="3115"/>
      <c r="F15" s="3115"/>
      <c r="G15" s="3115"/>
      <c r="H15" s="3115"/>
      <c r="I15" s="3115"/>
      <c r="J15" s="3115"/>
      <c r="K15" s="3115"/>
      <c r="L15" s="3115"/>
      <c r="M15" s="3116"/>
      <c r="N15" s="2"/>
    </row>
    <row r="16" spans="1:15" ht="22.5" customHeight="1">
      <c r="A16" s="3875"/>
      <c r="B16" s="5" t="s">
        <v>110</v>
      </c>
      <c r="C16" s="3114" t="s">
        <v>702</v>
      </c>
      <c r="D16" s="3115"/>
      <c r="E16" s="3115"/>
      <c r="F16" s="3115"/>
      <c r="G16" s="3115"/>
      <c r="H16" s="3115"/>
      <c r="I16" s="3115"/>
      <c r="J16" s="3115"/>
      <c r="K16" s="3115"/>
      <c r="L16" s="3115"/>
      <c r="M16" s="3116"/>
      <c r="N16" s="2"/>
    </row>
    <row r="17" spans="1:14" ht="9" customHeight="1">
      <c r="A17" s="3875"/>
      <c r="B17" s="3921" t="s">
        <v>26</v>
      </c>
      <c r="C17" s="19"/>
      <c r="D17" s="20"/>
      <c r="E17" s="20"/>
      <c r="F17" s="20"/>
      <c r="G17" s="20"/>
      <c r="H17" s="20"/>
      <c r="I17" s="20"/>
      <c r="J17" s="20"/>
      <c r="K17" s="20"/>
      <c r="L17" s="20"/>
      <c r="M17" s="21"/>
      <c r="N17" s="2"/>
    </row>
    <row r="18" spans="1:14" ht="9" customHeight="1">
      <c r="A18" s="3875"/>
      <c r="B18" s="3922"/>
      <c r="C18" s="22"/>
      <c r="D18" s="23"/>
      <c r="E18" s="24"/>
      <c r="F18" s="23"/>
      <c r="G18" s="24"/>
      <c r="H18" s="23"/>
      <c r="I18" s="24"/>
      <c r="J18" s="23"/>
      <c r="K18" s="24"/>
      <c r="L18" s="24"/>
      <c r="M18" s="25"/>
      <c r="N18" s="2"/>
    </row>
    <row r="19" spans="1:14" ht="15.75">
      <c r="A19" s="3875"/>
      <c r="B19" s="3922"/>
      <c r="C19" s="26" t="s">
        <v>27</v>
      </c>
      <c r="D19" s="27"/>
      <c r="E19" s="28" t="s">
        <v>28</v>
      </c>
      <c r="F19" s="27"/>
      <c r="G19" s="28" t="s">
        <v>29</v>
      </c>
      <c r="H19" s="27"/>
      <c r="I19" s="28" t="s">
        <v>30</v>
      </c>
      <c r="J19" s="303"/>
      <c r="K19" s="28"/>
      <c r="L19" s="28"/>
      <c r="M19" s="25"/>
      <c r="N19" s="2"/>
    </row>
    <row r="20" spans="1:14" ht="15.75">
      <c r="A20" s="3875"/>
      <c r="B20" s="3922"/>
      <c r="C20" s="26" t="s">
        <v>32</v>
      </c>
      <c r="D20" s="31"/>
      <c r="E20" s="28" t="s">
        <v>33</v>
      </c>
      <c r="F20" s="32"/>
      <c r="G20" s="28" t="s">
        <v>34</v>
      </c>
      <c r="H20" s="32"/>
      <c r="I20" s="28"/>
      <c r="J20" s="24"/>
      <c r="K20" s="28"/>
      <c r="L20" s="28"/>
      <c r="M20" s="25"/>
      <c r="N20" s="2"/>
    </row>
    <row r="21" spans="1:14" ht="15.75">
      <c r="A21" s="3875"/>
      <c r="B21" s="3922"/>
      <c r="C21" s="26" t="s">
        <v>147</v>
      </c>
      <c r="D21" s="31"/>
      <c r="E21" s="28" t="s">
        <v>148</v>
      </c>
      <c r="F21" s="31"/>
      <c r="G21" s="28"/>
      <c r="H21" s="24"/>
      <c r="I21" s="28"/>
      <c r="J21" s="24"/>
      <c r="K21" s="28"/>
      <c r="L21" s="28"/>
      <c r="M21" s="25"/>
      <c r="N21" s="2"/>
    </row>
    <row r="22" spans="1:14" ht="15.75">
      <c r="A22" s="3875"/>
      <c r="B22" s="3922"/>
      <c r="C22" s="26" t="s">
        <v>38</v>
      </c>
      <c r="D22" s="32" t="s">
        <v>77</v>
      </c>
      <c r="E22" s="28" t="s">
        <v>39</v>
      </c>
      <c r="F22" s="904" t="s">
        <v>703</v>
      </c>
      <c r="G22" s="71"/>
      <c r="H22" s="71"/>
      <c r="I22" s="71"/>
      <c r="J22" s="71"/>
      <c r="K22" s="71"/>
      <c r="L22" s="71"/>
      <c r="M22" s="34"/>
      <c r="N22" s="2"/>
    </row>
    <row r="23" spans="1:14" ht="15.75">
      <c r="A23" s="3875"/>
      <c r="B23" s="3923"/>
      <c r="C23" s="836"/>
      <c r="D23" s="318"/>
      <c r="E23" s="318"/>
      <c r="F23" s="318"/>
      <c r="G23" s="318"/>
      <c r="H23" s="318"/>
      <c r="I23" s="318"/>
      <c r="J23" s="318"/>
      <c r="K23" s="318"/>
      <c r="L23" s="318"/>
      <c r="M23" s="35"/>
      <c r="N23" s="2"/>
    </row>
    <row r="24" spans="1:14" ht="15.75">
      <c r="A24" s="3875"/>
      <c r="B24" s="3921" t="s">
        <v>40</v>
      </c>
      <c r="C24" s="36"/>
      <c r="D24" s="20"/>
      <c r="E24" s="20"/>
      <c r="F24" s="20"/>
      <c r="G24" s="20"/>
      <c r="H24" s="20"/>
      <c r="I24" s="20"/>
      <c r="J24" s="20"/>
      <c r="K24" s="20"/>
      <c r="L24" s="141"/>
      <c r="M24" s="142"/>
      <c r="N24" s="2"/>
    </row>
    <row r="25" spans="1:14" ht="15.75">
      <c r="A25" s="3875"/>
      <c r="B25" s="3922"/>
      <c r="C25" s="26" t="s">
        <v>41</v>
      </c>
      <c r="D25" s="32"/>
      <c r="E25" s="315"/>
      <c r="F25" s="28" t="s">
        <v>42</v>
      </c>
      <c r="G25" s="31"/>
      <c r="H25" s="315"/>
      <c r="I25" s="28" t="s">
        <v>43</v>
      </c>
      <c r="J25" s="31" t="s">
        <v>77</v>
      </c>
      <c r="K25" s="315"/>
      <c r="L25" s="2"/>
      <c r="M25" s="14"/>
      <c r="N25" s="2"/>
    </row>
    <row r="26" spans="1:14" ht="15.75">
      <c r="A26" s="3875"/>
      <c r="B26" s="3922"/>
      <c r="C26" s="26" t="s">
        <v>44</v>
      </c>
      <c r="D26" s="37"/>
      <c r="E26" s="2"/>
      <c r="F26" s="28" t="s">
        <v>45</v>
      </c>
      <c r="G26" s="32"/>
      <c r="H26" s="2"/>
      <c r="I26" s="38"/>
      <c r="J26" s="2"/>
      <c r="K26" s="252"/>
      <c r="L26" s="2"/>
      <c r="M26" s="14"/>
      <c r="N26" s="2"/>
    </row>
    <row r="27" spans="1:14" ht="15.75">
      <c r="A27" s="3875"/>
      <c r="B27" s="3923"/>
      <c r="C27" s="39"/>
      <c r="D27" s="23"/>
      <c r="E27" s="23"/>
      <c r="F27" s="23"/>
      <c r="G27" s="23"/>
      <c r="H27" s="23"/>
      <c r="I27" s="23"/>
      <c r="J27" s="23"/>
      <c r="K27" s="23"/>
      <c r="L27" s="115"/>
      <c r="M27" s="143"/>
      <c r="N27" s="2"/>
    </row>
    <row r="28" spans="1:14" ht="15.75">
      <c r="A28" s="3875"/>
      <c r="B28" s="3933" t="s">
        <v>46</v>
      </c>
      <c r="C28" s="835"/>
      <c r="D28" s="317"/>
      <c r="E28" s="317"/>
      <c r="F28" s="317"/>
      <c r="G28" s="317"/>
      <c r="H28" s="317"/>
      <c r="I28" s="317"/>
      <c r="J28" s="317"/>
      <c r="K28" s="317"/>
      <c r="L28" s="317"/>
      <c r="M28" s="899"/>
      <c r="N28" s="2"/>
    </row>
    <row r="29" spans="1:14" ht="45" customHeight="1">
      <c r="A29" s="3875"/>
      <c r="B29" s="3934"/>
      <c r="C29" s="43" t="s">
        <v>47</v>
      </c>
      <c r="D29" s="31" t="s">
        <v>112</v>
      </c>
      <c r="E29" s="315"/>
      <c r="F29" s="44" t="s">
        <v>48</v>
      </c>
      <c r="G29" s="32"/>
      <c r="H29" s="315"/>
      <c r="I29" s="44" t="s">
        <v>50</v>
      </c>
      <c r="J29" s="52"/>
      <c r="K29" s="45"/>
      <c r="L29" s="300"/>
      <c r="M29" s="42"/>
      <c r="N29" s="2"/>
    </row>
    <row r="30" spans="1:14" ht="15.75">
      <c r="A30" s="3875"/>
      <c r="B30" s="3935"/>
      <c r="C30" s="836"/>
      <c r="D30" s="318"/>
      <c r="E30" s="318"/>
      <c r="F30" s="318"/>
      <c r="G30" s="318"/>
      <c r="H30" s="318"/>
      <c r="I30" s="318"/>
      <c r="J30" s="318"/>
      <c r="K30" s="318"/>
      <c r="L30" s="318"/>
      <c r="M30" s="35"/>
      <c r="N30" s="2"/>
    </row>
    <row r="31" spans="1:14" ht="15.75">
      <c r="A31" s="3875"/>
      <c r="B31" s="3040" t="s">
        <v>53</v>
      </c>
      <c r="C31" s="46"/>
      <c r="D31" s="47"/>
      <c r="E31" s="47"/>
      <c r="F31" s="47"/>
      <c r="G31" s="47"/>
      <c r="H31" s="47"/>
      <c r="I31" s="47"/>
      <c r="J31" s="47"/>
      <c r="K31" s="47"/>
      <c r="L31" s="141"/>
      <c r="M31" s="142"/>
      <c r="N31" s="2"/>
    </row>
    <row r="32" spans="1:14" ht="15.75">
      <c r="A32" s="3875"/>
      <c r="B32" s="3041"/>
      <c r="C32" s="41" t="s">
        <v>54</v>
      </c>
      <c r="D32" s="308">
        <v>2023</v>
      </c>
      <c r="E32" s="48"/>
      <c r="F32" s="315" t="s">
        <v>55</v>
      </c>
      <c r="G32" s="308">
        <v>2023</v>
      </c>
      <c r="H32" s="48"/>
      <c r="I32" s="44"/>
      <c r="J32" s="48"/>
      <c r="K32" s="48"/>
      <c r="L32" s="2"/>
      <c r="M32" s="14"/>
      <c r="N32" s="2"/>
    </row>
    <row r="33" spans="1:14" ht="15.75">
      <c r="A33" s="3875"/>
      <c r="B33" s="3042"/>
      <c r="C33" s="836"/>
      <c r="D33" s="23"/>
      <c r="E33" s="49"/>
      <c r="F33" s="318"/>
      <c r="G33" s="49"/>
      <c r="H33" s="49"/>
      <c r="I33" s="50"/>
      <c r="J33" s="49"/>
      <c r="K33" s="49"/>
      <c r="L33" s="115"/>
      <c r="M33" s="143"/>
      <c r="N33" s="2"/>
    </row>
    <row r="34" spans="1:14" ht="15.75">
      <c r="A34" s="3875"/>
      <c r="B34" s="3040" t="s">
        <v>56</v>
      </c>
      <c r="C34" s="309"/>
      <c r="D34" s="310"/>
      <c r="E34" s="310"/>
      <c r="F34" s="310"/>
      <c r="G34" s="310"/>
      <c r="H34" s="310"/>
      <c r="I34" s="310"/>
      <c r="J34" s="310"/>
      <c r="K34" s="310"/>
      <c r="L34" s="310"/>
      <c r="M34" s="900"/>
      <c r="N34" s="2"/>
    </row>
    <row r="35" spans="1:14" ht="15.75">
      <c r="A35" s="3875"/>
      <c r="B35" s="3041"/>
      <c r="C35" s="26"/>
      <c r="D35" s="1983">
        <v>2018</v>
      </c>
      <c r="E35" s="1983"/>
      <c r="F35" s="1983">
        <v>2019</v>
      </c>
      <c r="G35" s="62"/>
      <c r="H35" s="1000">
        <v>2020</v>
      </c>
      <c r="I35" s="1000"/>
      <c r="J35" s="1000">
        <v>2021</v>
      </c>
      <c r="K35" s="62"/>
      <c r="L35" s="1983">
        <v>2022</v>
      </c>
      <c r="M35" s="63"/>
      <c r="N35" s="2"/>
    </row>
    <row r="36" spans="1:14" ht="15.75">
      <c r="A36" s="3875"/>
      <c r="B36" s="3041"/>
      <c r="C36" s="26"/>
      <c r="D36" s="52"/>
      <c r="E36" s="300"/>
      <c r="F36" s="52"/>
      <c r="G36" s="300"/>
      <c r="H36" s="52"/>
      <c r="I36" s="300"/>
      <c r="J36" s="52"/>
      <c r="K36" s="300"/>
      <c r="L36" s="52"/>
      <c r="M36" s="898"/>
      <c r="N36" s="2"/>
    </row>
    <row r="37" spans="1:14" ht="15.75">
      <c r="A37" s="3875"/>
      <c r="B37" s="3041"/>
      <c r="C37" s="26"/>
      <c r="D37" s="62">
        <v>2023</v>
      </c>
      <c r="E37" s="62"/>
      <c r="F37" s="62">
        <v>2024</v>
      </c>
      <c r="G37" s="62"/>
      <c r="H37" s="1000">
        <v>2025</v>
      </c>
      <c r="I37" s="1000"/>
      <c r="J37" s="1000">
        <v>2026</v>
      </c>
      <c r="K37" s="62"/>
      <c r="L37" s="62">
        <v>2027</v>
      </c>
      <c r="M37" s="25"/>
      <c r="N37" s="2"/>
    </row>
    <row r="38" spans="1:14" ht="15.75">
      <c r="A38" s="3875"/>
      <c r="B38" s="3041"/>
      <c r="C38" s="26"/>
      <c r="D38" s="52">
        <v>10</v>
      </c>
      <c r="E38" s="300"/>
      <c r="F38" s="52"/>
      <c r="G38" s="300"/>
      <c r="H38" s="52"/>
      <c r="I38" s="300"/>
      <c r="J38" s="52"/>
      <c r="K38" s="300"/>
      <c r="L38" s="52"/>
      <c r="M38" s="898"/>
      <c r="N38" s="2"/>
    </row>
    <row r="39" spans="1:14" ht="15.75">
      <c r="A39" s="3875"/>
      <c r="B39" s="3041"/>
      <c r="C39" s="26"/>
      <c r="D39" s="228">
        <v>2028</v>
      </c>
      <c r="E39" s="231"/>
      <c r="F39" s="1870" t="s">
        <v>68</v>
      </c>
      <c r="G39" s="1870"/>
      <c r="H39" s="1871" t="s">
        <v>69</v>
      </c>
      <c r="I39" s="1871"/>
      <c r="J39" s="1871" t="s">
        <v>70</v>
      </c>
      <c r="K39" s="1870"/>
      <c r="L39" s="1870" t="s">
        <v>71</v>
      </c>
      <c r="M39" s="1898"/>
      <c r="N39" s="2"/>
    </row>
    <row r="40" spans="1:14" ht="15.75">
      <c r="A40" s="3875"/>
      <c r="B40" s="3041"/>
      <c r="C40" s="26"/>
      <c r="D40" s="52"/>
      <c r="E40" s="300"/>
      <c r="F40" s="52"/>
      <c r="G40" s="300"/>
      <c r="H40" s="52"/>
      <c r="I40" s="300"/>
      <c r="J40" s="52"/>
      <c r="K40" s="300"/>
      <c r="L40" s="52"/>
      <c r="M40" s="898"/>
      <c r="N40" s="2"/>
    </row>
    <row r="41" spans="1:14" ht="15.75">
      <c r="A41" s="3875"/>
      <c r="B41" s="3041"/>
      <c r="C41" s="26"/>
      <c r="D41" s="1870" t="s">
        <v>71</v>
      </c>
      <c r="E41" s="237"/>
      <c r="F41" s="1996" t="s">
        <v>72</v>
      </c>
      <c r="G41" s="237"/>
      <c r="H41" s="317"/>
      <c r="I41" s="317"/>
      <c r="J41" s="317"/>
      <c r="K41" s="317"/>
      <c r="L41" s="317"/>
      <c r="M41" s="899"/>
      <c r="N41" s="2"/>
    </row>
    <row r="42" spans="1:14" ht="15.75" customHeight="1">
      <c r="A42" s="3875"/>
      <c r="B42" s="3041"/>
      <c r="C42" s="26"/>
      <c r="D42" s="234"/>
      <c r="E42" s="233"/>
      <c r="F42" s="3914">
        <v>10</v>
      </c>
      <c r="G42" s="3915"/>
      <c r="H42" s="3530"/>
      <c r="I42" s="3530"/>
      <c r="J42" s="315"/>
      <c r="K42" s="315"/>
      <c r="L42" s="315"/>
      <c r="M42" s="42"/>
      <c r="N42" s="2"/>
    </row>
    <row r="43" spans="1:14" ht="15.75">
      <c r="A43" s="3875"/>
      <c r="B43" s="3042"/>
      <c r="C43" s="905"/>
      <c r="D43" s="45"/>
      <c r="E43" s="45"/>
      <c r="F43" s="45"/>
      <c r="G43" s="45"/>
      <c r="H43" s="318"/>
      <c r="I43" s="318"/>
      <c r="J43" s="318"/>
      <c r="K43" s="318"/>
      <c r="L43" s="318"/>
      <c r="M43" s="35"/>
      <c r="N43" s="2"/>
    </row>
    <row r="44" spans="1:14" ht="15.75">
      <c r="A44" s="3875"/>
      <c r="B44" s="3040" t="s">
        <v>73</v>
      </c>
      <c r="C44" s="36"/>
      <c r="D44" s="20"/>
      <c r="E44" s="20"/>
      <c r="F44" s="20"/>
      <c r="G44" s="20"/>
      <c r="H44" s="20"/>
      <c r="I44" s="20"/>
      <c r="J44" s="20"/>
      <c r="K44" s="20"/>
      <c r="L44" s="2"/>
      <c r="M44" s="14"/>
      <c r="N44" s="2"/>
    </row>
    <row r="45" spans="1:14" s="2" customFormat="1" ht="15.75">
      <c r="A45" s="3875"/>
      <c r="B45" s="3041"/>
      <c r="C45" s="53"/>
      <c r="D45" s="112" t="s">
        <v>158</v>
      </c>
      <c r="E45" s="113" t="s">
        <v>75</v>
      </c>
      <c r="F45" s="3072" t="s">
        <v>76</v>
      </c>
      <c r="G45" s="3073"/>
      <c r="H45" s="3073"/>
      <c r="I45" s="3073"/>
      <c r="J45" s="3073"/>
      <c r="K45" s="149" t="s">
        <v>159</v>
      </c>
      <c r="L45" s="3074"/>
      <c r="M45" s="3075"/>
    </row>
    <row r="46" spans="1:14" s="2" customFormat="1" ht="15.75">
      <c r="A46" s="3875"/>
      <c r="B46" s="3041"/>
      <c r="C46" s="53"/>
      <c r="D46" s="56"/>
      <c r="E46" s="276" t="s">
        <v>36</v>
      </c>
      <c r="F46" s="3072"/>
      <c r="G46" s="3073"/>
      <c r="H46" s="3073"/>
      <c r="I46" s="3073"/>
      <c r="J46" s="3073"/>
      <c r="L46" s="3076"/>
      <c r="M46" s="3077"/>
    </row>
    <row r="47" spans="1:14" ht="15.75">
      <c r="A47" s="3875"/>
      <c r="B47" s="3042"/>
      <c r="C47" s="181"/>
      <c r="D47" s="115"/>
      <c r="E47" s="115"/>
      <c r="F47" s="115"/>
      <c r="G47" s="115"/>
      <c r="H47" s="115"/>
      <c r="I47" s="115"/>
      <c r="J47" s="115"/>
      <c r="K47" s="115"/>
      <c r="L47" s="2"/>
      <c r="M47" s="14"/>
      <c r="N47" s="2"/>
    </row>
    <row r="48" spans="1:14" ht="45" customHeight="1">
      <c r="A48" s="3875"/>
      <c r="B48" s="5" t="s">
        <v>78</v>
      </c>
      <c r="C48" s="3114" t="s">
        <v>704</v>
      </c>
      <c r="D48" s="3115"/>
      <c r="E48" s="3115"/>
      <c r="F48" s="3115"/>
      <c r="G48" s="3115"/>
      <c r="H48" s="3115"/>
      <c r="I48" s="3115"/>
      <c r="J48" s="3115"/>
      <c r="K48" s="3115"/>
      <c r="L48" s="3115"/>
      <c r="M48" s="3116"/>
      <c r="N48" s="2"/>
    </row>
    <row r="49" spans="1:14" ht="22.5" customHeight="1">
      <c r="A49" s="3875"/>
      <c r="B49" s="5" t="s">
        <v>79</v>
      </c>
      <c r="C49" s="3114" t="s">
        <v>559</v>
      </c>
      <c r="D49" s="3115"/>
      <c r="E49" s="3115"/>
      <c r="F49" s="3115"/>
      <c r="G49" s="3115"/>
      <c r="H49" s="3115"/>
      <c r="I49" s="3115"/>
      <c r="J49" s="3115"/>
      <c r="K49" s="3115"/>
      <c r="L49" s="3115"/>
      <c r="M49" s="3116"/>
      <c r="N49" s="2"/>
    </row>
    <row r="50" spans="1:14" ht="22.5" customHeight="1">
      <c r="A50" s="3875"/>
      <c r="B50" s="5" t="s">
        <v>80</v>
      </c>
      <c r="C50" s="6">
        <v>0</v>
      </c>
      <c r="D50" s="7"/>
      <c r="E50" s="7"/>
      <c r="F50" s="7"/>
      <c r="G50" s="7"/>
      <c r="H50" s="7"/>
      <c r="I50" s="7"/>
      <c r="J50" s="7"/>
      <c r="K50" s="7"/>
      <c r="L50" s="7"/>
      <c r="M50" s="8"/>
      <c r="N50" s="2"/>
    </row>
    <row r="51" spans="1:14" ht="22.5" customHeight="1">
      <c r="A51" s="3876"/>
      <c r="B51" s="5" t="s">
        <v>81</v>
      </c>
      <c r="C51" s="3114" t="s">
        <v>195</v>
      </c>
      <c r="D51" s="3115"/>
      <c r="E51" s="3115"/>
      <c r="F51" s="3115"/>
      <c r="G51" s="3115"/>
      <c r="H51" s="3115"/>
      <c r="I51" s="3115"/>
      <c r="J51" s="3115"/>
      <c r="K51" s="3115"/>
      <c r="L51" s="3115"/>
      <c r="M51" s="3116"/>
      <c r="N51" s="2"/>
    </row>
    <row r="52" spans="1:14" ht="22.5" customHeight="1">
      <c r="A52" s="3864" t="s">
        <v>82</v>
      </c>
      <c r="B52" s="57" t="s">
        <v>83</v>
      </c>
      <c r="C52" s="3114" t="s">
        <v>705</v>
      </c>
      <c r="D52" s="3115"/>
      <c r="E52" s="3115"/>
      <c r="F52" s="3115"/>
      <c r="G52" s="3115"/>
      <c r="H52" s="3115"/>
      <c r="I52" s="3115"/>
      <c r="J52" s="3115"/>
      <c r="K52" s="3115"/>
      <c r="L52" s="3115"/>
      <c r="M52" s="3116"/>
      <c r="N52" s="2"/>
    </row>
    <row r="53" spans="1:14" ht="22.5" customHeight="1">
      <c r="A53" s="3865"/>
      <c r="B53" s="57" t="s">
        <v>85</v>
      </c>
      <c r="C53" s="3114" t="s">
        <v>559</v>
      </c>
      <c r="D53" s="3115"/>
      <c r="E53" s="3115"/>
      <c r="F53" s="3115"/>
      <c r="G53" s="3115"/>
      <c r="H53" s="3115"/>
      <c r="I53" s="3115"/>
      <c r="J53" s="3115"/>
      <c r="K53" s="3115"/>
      <c r="L53" s="3115"/>
      <c r="M53" s="3116"/>
      <c r="N53" s="2"/>
    </row>
    <row r="54" spans="1:14" ht="22.5" customHeight="1">
      <c r="A54" s="3865"/>
      <c r="B54" s="57" t="s">
        <v>87</v>
      </c>
      <c r="C54" s="3114" t="s">
        <v>227</v>
      </c>
      <c r="D54" s="3115"/>
      <c r="E54" s="3115"/>
      <c r="F54" s="3115"/>
      <c r="G54" s="3115"/>
      <c r="H54" s="3115"/>
      <c r="I54" s="3115"/>
      <c r="J54" s="3115"/>
      <c r="K54" s="3115"/>
      <c r="L54" s="3115"/>
      <c r="M54" s="3116"/>
      <c r="N54" s="2"/>
    </row>
    <row r="55" spans="1:14" ht="22.5" customHeight="1">
      <c r="A55" s="3865"/>
      <c r="B55" s="58" t="s">
        <v>89</v>
      </c>
      <c r="C55" s="3114" t="s">
        <v>559</v>
      </c>
      <c r="D55" s="3115"/>
      <c r="E55" s="3115"/>
      <c r="F55" s="3115"/>
      <c r="G55" s="3115"/>
      <c r="H55" s="3115"/>
      <c r="I55" s="3115"/>
      <c r="J55" s="3115"/>
      <c r="K55" s="3115"/>
      <c r="L55" s="3115"/>
      <c r="M55" s="3116"/>
      <c r="N55" s="2"/>
    </row>
    <row r="56" spans="1:14" ht="22.5" customHeight="1">
      <c r="A56" s="3865"/>
      <c r="B56" s="57" t="s">
        <v>91</v>
      </c>
      <c r="C56" s="3114" t="s">
        <v>706</v>
      </c>
      <c r="D56" s="3115"/>
      <c r="E56" s="3115"/>
      <c r="F56" s="3115"/>
      <c r="G56" s="3115"/>
      <c r="H56" s="3115"/>
      <c r="I56" s="3115"/>
      <c r="J56" s="3115"/>
      <c r="K56" s="3115"/>
      <c r="L56" s="3115"/>
      <c r="M56" s="3116"/>
      <c r="N56" s="2"/>
    </row>
    <row r="57" spans="1:14" ht="22.5" customHeight="1">
      <c r="A57" s="3883"/>
      <c r="B57" s="57" t="s">
        <v>93</v>
      </c>
      <c r="C57" s="3114" t="s">
        <v>563</v>
      </c>
      <c r="D57" s="3115"/>
      <c r="E57" s="3115"/>
      <c r="F57" s="3115"/>
      <c r="G57" s="3115"/>
      <c r="H57" s="3115"/>
      <c r="I57" s="3115"/>
      <c r="J57" s="3115"/>
      <c r="K57" s="3115"/>
      <c r="L57" s="3115"/>
      <c r="M57" s="3116"/>
      <c r="N57" s="2"/>
    </row>
    <row r="58" spans="1:14" ht="22.5" customHeight="1">
      <c r="A58" s="3864" t="s">
        <v>95</v>
      </c>
      <c r="B58" s="59" t="s">
        <v>96</v>
      </c>
      <c r="C58" s="3114" t="s">
        <v>97</v>
      </c>
      <c r="D58" s="3115"/>
      <c r="E58" s="3115"/>
      <c r="F58" s="3115"/>
      <c r="G58" s="3115"/>
      <c r="H58" s="3115"/>
      <c r="I58" s="3115"/>
      <c r="J58" s="3115"/>
      <c r="K58" s="3115"/>
      <c r="L58" s="3115"/>
      <c r="M58" s="3116"/>
      <c r="N58" s="2"/>
    </row>
    <row r="59" spans="1:14" ht="22.5" customHeight="1">
      <c r="A59" s="3865"/>
      <c r="B59" s="59" t="s">
        <v>98</v>
      </c>
      <c r="C59" s="3114" t="s">
        <v>127</v>
      </c>
      <c r="D59" s="3115"/>
      <c r="E59" s="3115"/>
      <c r="F59" s="3115"/>
      <c r="G59" s="3115"/>
      <c r="H59" s="3115"/>
      <c r="I59" s="3115"/>
      <c r="J59" s="3115"/>
      <c r="K59" s="3115"/>
      <c r="L59" s="3115"/>
      <c r="M59" s="3116"/>
      <c r="N59" s="2"/>
    </row>
    <row r="60" spans="1:14" ht="22.5" customHeight="1" thickBot="1">
      <c r="A60" s="3882"/>
      <c r="B60" s="60" t="s">
        <v>12</v>
      </c>
      <c r="C60" s="3114" t="s">
        <v>107</v>
      </c>
      <c r="D60" s="3115"/>
      <c r="E60" s="3115"/>
      <c r="F60" s="3115"/>
      <c r="G60" s="3115"/>
      <c r="H60" s="3115"/>
      <c r="I60" s="3115"/>
      <c r="J60" s="3115"/>
      <c r="K60" s="3115"/>
      <c r="L60" s="3115"/>
      <c r="M60" s="3116"/>
      <c r="N60" s="2"/>
    </row>
    <row r="61" spans="1:14" ht="22.5" customHeight="1" thickBot="1">
      <c r="A61" s="2186" t="s">
        <v>100</v>
      </c>
      <c r="B61" s="902"/>
      <c r="C61" s="3879"/>
      <c r="D61" s="3880"/>
      <c r="E61" s="3880"/>
      <c r="F61" s="3880"/>
      <c r="G61" s="3880"/>
      <c r="H61" s="3880"/>
      <c r="I61" s="3880"/>
      <c r="J61" s="3880"/>
      <c r="K61" s="3880"/>
      <c r="L61" s="3880"/>
      <c r="M61" s="3881"/>
      <c r="N61" s="2"/>
    </row>
    <row r="62" spans="1:14" ht="15.75">
      <c r="A62" s="2"/>
      <c r="B62" s="64"/>
      <c r="C62" s="2"/>
      <c r="D62" s="2"/>
      <c r="E62" s="2"/>
      <c r="F62" s="2"/>
      <c r="G62" s="2"/>
      <c r="H62" s="2"/>
      <c r="I62" s="2"/>
      <c r="J62" s="2"/>
      <c r="K62" s="2"/>
      <c r="L62" s="2"/>
      <c r="M62" s="2"/>
      <c r="N62" s="2"/>
    </row>
  </sheetData>
  <mergeCells count="47">
    <mergeCell ref="B28:B30"/>
    <mergeCell ref="A58:A60"/>
    <mergeCell ref="C58:M58"/>
    <mergeCell ref="C59:M59"/>
    <mergeCell ref="C60:M60"/>
    <mergeCell ref="C51:M51"/>
    <mergeCell ref="A15:A51"/>
    <mergeCell ref="C15:M15"/>
    <mergeCell ref="C16:M16"/>
    <mergeCell ref="B17:B23"/>
    <mergeCell ref="B24:B27"/>
    <mergeCell ref="B31:B33"/>
    <mergeCell ref="B34:B43"/>
    <mergeCell ref="B44:B47"/>
    <mergeCell ref="F45:F46"/>
    <mergeCell ref="G45:J46"/>
    <mergeCell ref="C61:M61"/>
    <mergeCell ref="A52:A57"/>
    <mergeCell ref="C52:M52"/>
    <mergeCell ref="C53:M53"/>
    <mergeCell ref="C54:M54"/>
    <mergeCell ref="C55:M55"/>
    <mergeCell ref="C56:M56"/>
    <mergeCell ref="C57:M57"/>
    <mergeCell ref="L45:M46"/>
    <mergeCell ref="C48:M48"/>
    <mergeCell ref="C49:M49"/>
    <mergeCell ref="C13:M13"/>
    <mergeCell ref="C7:D7"/>
    <mergeCell ref="I7:M7"/>
    <mergeCell ref="F42:G42"/>
    <mergeCell ref="H42:I42"/>
    <mergeCell ref="C14:D14"/>
    <mergeCell ref="F14:M14"/>
    <mergeCell ref="A2:A14"/>
    <mergeCell ref="C2:M2"/>
    <mergeCell ref="C3:M3"/>
    <mergeCell ref="C11:M11"/>
    <mergeCell ref="C12:M12"/>
    <mergeCell ref="B8:B10"/>
    <mergeCell ref="C9:D9"/>
    <mergeCell ref="F9:G9"/>
    <mergeCell ref="I9:J9"/>
    <mergeCell ref="C10:D10"/>
    <mergeCell ref="F10:G10"/>
    <mergeCell ref="I10:J10"/>
    <mergeCell ref="F4:G4"/>
  </mergeCells>
  <dataValidations count="4">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600-000000000000}"/>
    <dataValidation allowBlank="1" showInputMessage="1" showErrorMessage="1" prompt="Seleccione de la lista desplegable" sqref="B4" xr:uid="{00000000-0002-0000-3600-000001000000}"/>
    <dataValidation allowBlank="1" showInputMessage="1" showErrorMessage="1" prompt="Identifique la meta ODS a que le apunta el indicador de producto. Seleccione de la lista desplegable." sqref="E14" xr:uid="{00000000-0002-0000-3600-000002000000}"/>
    <dataValidation allowBlank="1" showInputMessage="1" showErrorMessage="1" prompt="Identifique el ODS a que le apunta el indicador de producto. Seleccione de la lista desplegable._x000a_" sqref="B14" xr:uid="{00000000-0002-0000-3600-000003000000}"/>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600-000004000000}">
          <x14:formula1>
            <xm:f>Desplegables!$L$24:$L$39</xm:f>
          </x14:formula1>
          <xm:sqref>C14:D14</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8" tint="0.59999389629810485"/>
  </sheetPr>
  <dimension ref="A1:O62"/>
  <sheetViews>
    <sheetView showGridLines="0" workbookViewId="0">
      <selection activeCell="B2" sqref="B2"/>
    </sheetView>
  </sheetViews>
  <sheetFormatPr baseColWidth="10" defaultColWidth="9.140625" defaultRowHeight="15"/>
  <cols>
    <col min="1" max="1" width="21.42578125" style="848" customWidth="1"/>
    <col min="2" max="2" width="35.7109375" style="848" customWidth="1"/>
    <col min="3" max="13" width="14.28515625" style="848" customWidth="1"/>
    <col min="14" max="16384" width="9.140625" style="848"/>
  </cols>
  <sheetData>
    <row r="1" spans="1:15" ht="22.5" customHeight="1" thickBot="1">
      <c r="A1" s="2169" t="s">
        <v>316</v>
      </c>
      <c r="B1" s="2076" t="s">
        <v>2490</v>
      </c>
      <c r="C1" s="2193"/>
      <c r="D1" s="2194" t="s">
        <v>316</v>
      </c>
      <c r="E1" s="2194" t="s">
        <v>316</v>
      </c>
      <c r="F1" s="2194" t="s">
        <v>316</v>
      </c>
      <c r="G1" s="2194" t="s">
        <v>316</v>
      </c>
      <c r="H1" s="2194" t="s">
        <v>316</v>
      </c>
      <c r="I1" s="2194" t="s">
        <v>316</v>
      </c>
      <c r="J1" s="2194" t="s">
        <v>316</v>
      </c>
      <c r="K1" s="2194" t="s">
        <v>316</v>
      </c>
      <c r="L1" s="2194" t="s">
        <v>316</v>
      </c>
      <c r="M1" s="2195" t="s">
        <v>316</v>
      </c>
      <c r="N1" s="3936"/>
    </row>
    <row r="2" spans="1:15" ht="22.5" customHeight="1">
      <c r="A2" s="3864" t="s">
        <v>0</v>
      </c>
      <c r="B2" s="2130" t="s">
        <v>1</v>
      </c>
      <c r="C2" s="2200" t="s">
        <v>708</v>
      </c>
      <c r="D2" s="2201"/>
      <c r="E2" s="2201"/>
      <c r="F2" s="2201"/>
      <c r="G2" s="2201"/>
      <c r="H2" s="2201"/>
      <c r="I2" s="2201"/>
      <c r="J2" s="2201"/>
      <c r="K2" s="2201"/>
      <c r="L2" s="2201"/>
      <c r="M2" s="2202" t="s">
        <v>316</v>
      </c>
      <c r="N2" s="3936"/>
    </row>
    <row r="3" spans="1:15" ht="45" customHeight="1">
      <c r="A3" s="3865"/>
      <c r="B3" s="2123" t="s">
        <v>3</v>
      </c>
      <c r="C3" s="845" t="s">
        <v>208</v>
      </c>
      <c r="D3" s="1022"/>
      <c r="E3" s="1022"/>
      <c r="F3" s="1022"/>
      <c r="G3" s="1629" t="s">
        <v>316</v>
      </c>
      <c r="H3" s="1629" t="s">
        <v>316</v>
      </c>
      <c r="I3" s="1629" t="s">
        <v>316</v>
      </c>
      <c r="J3" s="1629" t="s">
        <v>316</v>
      </c>
      <c r="K3" s="1629" t="s">
        <v>316</v>
      </c>
      <c r="L3" s="1629" t="s">
        <v>316</v>
      </c>
      <c r="M3" s="1630" t="s">
        <v>316</v>
      </c>
      <c r="N3" s="2197"/>
    </row>
    <row r="4" spans="1:15" s="1022" customFormat="1" ht="22.5" customHeight="1">
      <c r="A4" s="3865"/>
      <c r="B4" s="72" t="s">
        <v>131</v>
      </c>
      <c r="C4" s="132" t="s">
        <v>158</v>
      </c>
      <c r="D4" s="133"/>
      <c r="E4" s="2102"/>
      <c r="F4" s="3057" t="s">
        <v>1668</v>
      </c>
      <c r="G4" s="3058"/>
      <c r="H4" s="331">
        <v>431</v>
      </c>
      <c r="I4" s="120"/>
      <c r="J4" s="120"/>
      <c r="K4" s="120"/>
      <c r="L4" s="120"/>
      <c r="M4" s="121"/>
    </row>
    <row r="5" spans="1:15" ht="22.5" customHeight="1">
      <c r="A5" s="3865"/>
      <c r="B5" s="1959" t="s">
        <v>7</v>
      </c>
      <c r="C5" s="3238" t="s">
        <v>211</v>
      </c>
      <c r="D5" s="3239"/>
      <c r="E5" s="3239"/>
      <c r="F5" s="3239"/>
      <c r="G5" s="3239"/>
      <c r="H5" s="3239"/>
      <c r="I5" s="3239"/>
      <c r="J5" s="3239"/>
      <c r="K5" s="3239"/>
      <c r="L5" s="3239"/>
      <c r="M5" s="3304"/>
      <c r="N5" s="2197"/>
    </row>
    <row r="6" spans="1:15" ht="22.5" customHeight="1">
      <c r="A6" s="3865"/>
      <c r="B6" s="1959" t="s">
        <v>9</v>
      </c>
      <c r="C6" s="3238" t="s">
        <v>212</v>
      </c>
      <c r="D6" s="3239"/>
      <c r="E6" s="3239"/>
      <c r="F6" s="3239"/>
      <c r="G6" s="3239"/>
      <c r="H6" s="3239"/>
      <c r="I6" s="3239"/>
      <c r="J6" s="3239"/>
      <c r="K6" s="3239"/>
      <c r="L6" s="3239"/>
      <c r="M6" s="1632" t="s">
        <v>316</v>
      </c>
      <c r="N6" s="2197"/>
    </row>
    <row r="7" spans="1:15" ht="22.5" customHeight="1">
      <c r="A7" s="3865"/>
      <c r="B7" s="1959" t="s">
        <v>11</v>
      </c>
      <c r="C7" s="3243" t="s">
        <v>213</v>
      </c>
      <c r="D7" s="3244"/>
      <c r="E7" s="1022" t="s">
        <v>316</v>
      </c>
      <c r="F7" s="1022" t="s">
        <v>316</v>
      </c>
      <c r="G7" s="1625" t="s">
        <v>316</v>
      </c>
      <c r="H7" s="1626" t="s">
        <v>12</v>
      </c>
      <c r="I7" s="3244" t="s">
        <v>107</v>
      </c>
      <c r="J7" s="3244"/>
      <c r="K7" s="3244"/>
      <c r="L7" s="3244"/>
      <c r="M7" s="3307"/>
      <c r="N7" s="2197"/>
    </row>
    <row r="8" spans="1:15" ht="15.75">
      <c r="A8" s="3865"/>
      <c r="B8" s="3877" t="s">
        <v>13</v>
      </c>
      <c r="C8" s="22" t="s">
        <v>316</v>
      </c>
      <c r="D8" s="1022" t="s">
        <v>316</v>
      </c>
      <c r="E8" s="1627" t="s">
        <v>316</v>
      </c>
      <c r="F8" s="1627" t="s">
        <v>316</v>
      </c>
      <c r="G8" s="1627" t="s">
        <v>316</v>
      </c>
      <c r="H8" s="1627" t="s">
        <v>316</v>
      </c>
      <c r="I8" s="1022" t="s">
        <v>316</v>
      </c>
      <c r="J8" s="1022" t="s">
        <v>316</v>
      </c>
      <c r="K8" s="1022" t="s">
        <v>316</v>
      </c>
      <c r="L8" s="1022" t="s">
        <v>316</v>
      </c>
      <c r="M8" s="1628" t="s">
        <v>316</v>
      </c>
      <c r="N8" s="2197"/>
    </row>
    <row r="9" spans="1:15" ht="15" customHeight="1">
      <c r="A9" s="3865"/>
      <c r="B9" s="3877"/>
      <c r="C9" s="3938"/>
      <c r="D9" s="3309"/>
      <c r="E9" s="1022" t="s">
        <v>316</v>
      </c>
      <c r="F9" s="3309" t="s">
        <v>316</v>
      </c>
      <c r="G9" s="3309"/>
      <c r="H9" s="1022" t="s">
        <v>316</v>
      </c>
      <c r="I9" s="3309" t="s">
        <v>316</v>
      </c>
      <c r="J9" s="3309"/>
      <c r="K9" s="1022" t="s">
        <v>316</v>
      </c>
      <c r="L9" s="1022" t="s">
        <v>316</v>
      </c>
      <c r="M9" s="1628" t="s">
        <v>316</v>
      </c>
      <c r="N9" s="2197"/>
    </row>
    <row r="10" spans="1:15" ht="15" customHeight="1">
      <c r="A10" s="3865"/>
      <c r="B10" s="3937"/>
      <c r="C10" s="3939" t="s">
        <v>17</v>
      </c>
      <c r="D10" s="3250"/>
      <c r="E10" s="2006" t="s">
        <v>316</v>
      </c>
      <c r="F10" s="3250" t="s">
        <v>17</v>
      </c>
      <c r="G10" s="3250"/>
      <c r="H10" s="2006" t="s">
        <v>316</v>
      </c>
      <c r="I10" s="3250" t="s">
        <v>17</v>
      </c>
      <c r="J10" s="3250"/>
      <c r="K10" s="1629" t="s">
        <v>316</v>
      </c>
      <c r="L10" s="1629" t="s">
        <v>316</v>
      </c>
      <c r="M10" s="1630" t="s">
        <v>316</v>
      </c>
      <c r="N10" s="2197"/>
    </row>
    <row r="11" spans="1:15" ht="45" customHeight="1">
      <c r="A11" s="3865"/>
      <c r="B11" s="1959" t="s">
        <v>136</v>
      </c>
      <c r="C11" s="3238" t="s">
        <v>709</v>
      </c>
      <c r="D11" s="3239"/>
      <c r="E11" s="3239"/>
      <c r="F11" s="3239"/>
      <c r="G11" s="3239"/>
      <c r="H11" s="3239"/>
      <c r="I11" s="3239"/>
      <c r="J11" s="3239"/>
      <c r="K11" s="3239"/>
      <c r="L11" s="3239"/>
      <c r="M11" s="3304"/>
      <c r="N11" s="2197"/>
    </row>
    <row r="12" spans="1:15" ht="45" customHeight="1">
      <c r="A12" s="3865"/>
      <c r="B12" s="1959" t="s">
        <v>18</v>
      </c>
      <c r="C12" s="3238" t="s">
        <v>710</v>
      </c>
      <c r="D12" s="3239"/>
      <c r="E12" s="3239"/>
      <c r="F12" s="3239"/>
      <c r="G12" s="3239"/>
      <c r="H12" s="3239"/>
      <c r="I12" s="3239"/>
      <c r="J12" s="3239"/>
      <c r="K12" s="3239"/>
      <c r="L12" s="3239"/>
      <c r="M12" s="3304"/>
      <c r="N12" s="2197"/>
    </row>
    <row r="13" spans="1:15" ht="45" customHeight="1">
      <c r="A13" s="3865"/>
      <c r="B13" s="1959" t="s">
        <v>19</v>
      </c>
      <c r="C13" s="3238" t="s">
        <v>693</v>
      </c>
      <c r="D13" s="3239"/>
      <c r="E13" s="3239"/>
      <c r="F13" s="3239"/>
      <c r="G13" s="3239"/>
      <c r="H13" s="3239"/>
      <c r="I13" s="3239"/>
      <c r="J13" s="3239"/>
      <c r="K13" s="3239"/>
      <c r="L13" s="3239"/>
      <c r="M13" s="3304"/>
      <c r="N13" s="2197"/>
    </row>
    <row r="14" spans="1:15" s="714" customFormat="1" ht="45" customHeight="1">
      <c r="A14" s="3865"/>
      <c r="B14" s="1877" t="s">
        <v>140</v>
      </c>
      <c r="C14" s="2926" t="s">
        <v>219</v>
      </c>
      <c r="D14" s="2926"/>
      <c r="E14" s="742" t="s">
        <v>142</v>
      </c>
      <c r="F14" s="3019" t="s">
        <v>220</v>
      </c>
      <c r="G14" s="2862"/>
      <c r="H14" s="2862"/>
      <c r="I14" s="2862"/>
      <c r="J14" s="2862"/>
      <c r="K14" s="2862"/>
      <c r="L14" s="2862"/>
      <c r="M14" s="2863"/>
      <c r="O14" s="1864"/>
    </row>
    <row r="15" spans="1:15" ht="22.5" customHeight="1">
      <c r="A15" s="3875" t="s">
        <v>22</v>
      </c>
      <c r="B15" s="1959" t="s">
        <v>144</v>
      </c>
      <c r="C15" s="3238" t="s">
        <v>582</v>
      </c>
      <c r="D15" s="3239"/>
      <c r="E15" s="3239"/>
      <c r="F15" s="3239"/>
      <c r="G15" s="3239"/>
      <c r="H15" s="3239"/>
      <c r="I15" s="3239"/>
      <c r="J15" s="3239"/>
      <c r="K15" s="3239"/>
      <c r="L15" s="3239"/>
      <c r="M15" s="3304"/>
      <c r="N15" s="2197"/>
    </row>
    <row r="16" spans="1:15" ht="22.5" customHeight="1">
      <c r="A16" s="3875"/>
      <c r="B16" s="1959" t="s">
        <v>110</v>
      </c>
      <c r="C16" s="3238" t="s">
        <v>711</v>
      </c>
      <c r="D16" s="3239"/>
      <c r="E16" s="3239"/>
      <c r="F16" s="3239"/>
      <c r="G16" s="3239"/>
      <c r="H16" s="3239"/>
      <c r="I16" s="3239"/>
      <c r="J16" s="3239"/>
      <c r="K16" s="3239"/>
      <c r="L16" s="3239"/>
      <c r="M16" s="3304"/>
      <c r="N16" s="2197"/>
    </row>
    <row r="17" spans="1:14" ht="15.75">
      <c r="A17" s="3875"/>
      <c r="B17" s="3877" t="s">
        <v>26</v>
      </c>
      <c r="C17" s="22" t="s">
        <v>316</v>
      </c>
      <c r="D17" s="24" t="s">
        <v>316</v>
      </c>
      <c r="E17" s="24" t="s">
        <v>316</v>
      </c>
      <c r="F17" s="24" t="s">
        <v>316</v>
      </c>
      <c r="G17" s="24" t="s">
        <v>316</v>
      </c>
      <c r="H17" s="24" t="s">
        <v>316</v>
      </c>
      <c r="I17" s="24" t="s">
        <v>316</v>
      </c>
      <c r="J17" s="24" t="s">
        <v>316</v>
      </c>
      <c r="K17" s="24" t="s">
        <v>316</v>
      </c>
      <c r="L17" s="24" t="s">
        <v>316</v>
      </c>
      <c r="M17" s="25" t="s">
        <v>316</v>
      </c>
      <c r="N17" s="2197"/>
    </row>
    <row r="18" spans="1:14" ht="15.75">
      <c r="A18" s="3875"/>
      <c r="B18" s="3877"/>
      <c r="C18" s="22" t="s">
        <v>316</v>
      </c>
      <c r="D18" s="23" t="s">
        <v>316</v>
      </c>
      <c r="E18" s="24" t="s">
        <v>316</v>
      </c>
      <c r="F18" s="23" t="s">
        <v>316</v>
      </c>
      <c r="G18" s="24" t="s">
        <v>316</v>
      </c>
      <c r="H18" s="23" t="s">
        <v>316</v>
      </c>
      <c r="I18" s="24" t="s">
        <v>316</v>
      </c>
      <c r="J18" s="23" t="s">
        <v>316</v>
      </c>
      <c r="K18" s="24" t="s">
        <v>316</v>
      </c>
      <c r="L18" s="24" t="s">
        <v>316</v>
      </c>
      <c r="M18" s="25" t="s">
        <v>316</v>
      </c>
      <c r="N18" s="2197"/>
    </row>
    <row r="19" spans="1:14" ht="15.75">
      <c r="A19" s="3875"/>
      <c r="B19" s="3877"/>
      <c r="C19" s="26" t="s">
        <v>27</v>
      </c>
      <c r="D19" s="1634" t="s">
        <v>316</v>
      </c>
      <c r="E19" s="28" t="s">
        <v>28</v>
      </c>
      <c r="F19" s="1634" t="s">
        <v>316</v>
      </c>
      <c r="G19" s="28" t="s">
        <v>29</v>
      </c>
      <c r="H19" s="1634" t="s">
        <v>316</v>
      </c>
      <c r="I19" s="28" t="s">
        <v>30</v>
      </c>
      <c r="J19" s="1634" t="s">
        <v>316</v>
      </c>
      <c r="K19" s="24" t="s">
        <v>316</v>
      </c>
      <c r="L19" s="24" t="s">
        <v>316</v>
      </c>
      <c r="M19" s="25" t="s">
        <v>316</v>
      </c>
      <c r="N19" s="2197"/>
    </row>
    <row r="20" spans="1:14" ht="15.75">
      <c r="A20" s="3875"/>
      <c r="B20" s="3877"/>
      <c r="C20" s="26" t="s">
        <v>32</v>
      </c>
      <c r="D20" s="1634" t="s">
        <v>316</v>
      </c>
      <c r="E20" s="28" t="s">
        <v>33</v>
      </c>
      <c r="F20" s="1634" t="s">
        <v>316</v>
      </c>
      <c r="G20" s="28" t="s">
        <v>34</v>
      </c>
      <c r="H20" s="1634" t="s">
        <v>316</v>
      </c>
      <c r="I20" s="24" t="s">
        <v>316</v>
      </c>
      <c r="J20" s="24" t="s">
        <v>316</v>
      </c>
      <c r="K20" s="24" t="s">
        <v>316</v>
      </c>
      <c r="L20" s="24" t="s">
        <v>316</v>
      </c>
      <c r="M20" s="25" t="s">
        <v>316</v>
      </c>
      <c r="N20" s="2197"/>
    </row>
    <row r="21" spans="1:14" ht="15.75">
      <c r="A21" s="3875"/>
      <c r="B21" s="3877"/>
      <c r="C21" s="26" t="s">
        <v>147</v>
      </c>
      <c r="D21" s="1634" t="s">
        <v>316</v>
      </c>
      <c r="E21" s="28" t="s">
        <v>148</v>
      </c>
      <c r="F21" s="1634" t="s">
        <v>316</v>
      </c>
      <c r="G21" s="24" t="s">
        <v>316</v>
      </c>
      <c r="H21" s="24" t="s">
        <v>316</v>
      </c>
      <c r="I21" s="24" t="s">
        <v>316</v>
      </c>
      <c r="J21" s="24" t="s">
        <v>316</v>
      </c>
      <c r="K21" s="24" t="s">
        <v>316</v>
      </c>
      <c r="L21" s="24" t="s">
        <v>316</v>
      </c>
      <c r="M21" s="25" t="s">
        <v>316</v>
      </c>
      <c r="N21" s="2197"/>
    </row>
    <row r="22" spans="1:14" ht="15" customHeight="1">
      <c r="A22" s="3875"/>
      <c r="B22" s="3877"/>
      <c r="C22" s="26" t="s">
        <v>38</v>
      </c>
      <c r="D22" s="1634" t="s">
        <v>77</v>
      </c>
      <c r="E22" s="28" t="s">
        <v>39</v>
      </c>
      <c r="F22" s="3309" t="s">
        <v>712</v>
      </c>
      <c r="G22" s="3309"/>
      <c r="H22" s="3309"/>
      <c r="I22" s="3309"/>
      <c r="J22" s="3309"/>
      <c r="K22" s="3309"/>
      <c r="L22" s="3309"/>
      <c r="M22" s="3941"/>
      <c r="N22" s="2197"/>
    </row>
    <row r="23" spans="1:14" ht="15.75">
      <c r="A23" s="3875"/>
      <c r="B23" s="3937"/>
      <c r="C23" s="905" t="s">
        <v>316</v>
      </c>
      <c r="D23" s="23" t="s">
        <v>316</v>
      </c>
      <c r="E23" s="1038" t="s">
        <v>316</v>
      </c>
      <c r="F23" s="23" t="s">
        <v>316</v>
      </c>
      <c r="G23" s="23" t="s">
        <v>316</v>
      </c>
      <c r="H23" s="23" t="s">
        <v>316</v>
      </c>
      <c r="I23" s="23" t="s">
        <v>316</v>
      </c>
      <c r="J23" s="23" t="s">
        <v>316</v>
      </c>
      <c r="K23" s="23" t="s">
        <v>316</v>
      </c>
      <c r="L23" s="23" t="s">
        <v>316</v>
      </c>
      <c r="M23" s="1632" t="s">
        <v>316</v>
      </c>
      <c r="N23" s="2197"/>
    </row>
    <row r="24" spans="1:14" ht="15.75">
      <c r="A24" s="3875"/>
      <c r="B24" s="3317" t="s">
        <v>40</v>
      </c>
      <c r="C24" s="26" t="s">
        <v>316</v>
      </c>
      <c r="D24" s="24" t="s">
        <v>316</v>
      </c>
      <c r="E24" s="28" t="s">
        <v>316</v>
      </c>
      <c r="F24" s="24" t="s">
        <v>316</v>
      </c>
      <c r="G24" s="24" t="s">
        <v>316</v>
      </c>
      <c r="H24" s="24" t="s">
        <v>316</v>
      </c>
      <c r="I24" s="24" t="s">
        <v>316</v>
      </c>
      <c r="J24" s="24" t="s">
        <v>316</v>
      </c>
      <c r="K24" s="24" t="s">
        <v>316</v>
      </c>
      <c r="L24" s="1022" t="s">
        <v>316</v>
      </c>
      <c r="M24" s="1628" t="s">
        <v>316</v>
      </c>
      <c r="N24" s="2197"/>
    </row>
    <row r="25" spans="1:14" ht="15.75">
      <c r="A25" s="3875"/>
      <c r="B25" s="3247"/>
      <c r="C25" s="26" t="s">
        <v>41</v>
      </c>
      <c r="D25" s="32" t="s">
        <v>316</v>
      </c>
      <c r="E25" s="28" t="s">
        <v>316</v>
      </c>
      <c r="F25" s="28" t="s">
        <v>42</v>
      </c>
      <c r="G25" s="32" t="s">
        <v>316</v>
      </c>
      <c r="H25" s="24" t="s">
        <v>316</v>
      </c>
      <c r="I25" s="28" t="s">
        <v>43</v>
      </c>
      <c r="J25" s="32" t="s">
        <v>77</v>
      </c>
      <c r="K25" s="24" t="s">
        <v>316</v>
      </c>
      <c r="L25" s="1022" t="s">
        <v>316</v>
      </c>
      <c r="M25" s="1628" t="s">
        <v>316</v>
      </c>
      <c r="N25" s="2197"/>
    </row>
    <row r="26" spans="1:14" ht="15.75">
      <c r="A26" s="3875"/>
      <c r="B26" s="3247"/>
      <c r="C26" s="26" t="s">
        <v>44</v>
      </c>
      <c r="D26" s="1633" t="s">
        <v>316</v>
      </c>
      <c r="E26" s="44" t="s">
        <v>316</v>
      </c>
      <c r="F26" s="28" t="s">
        <v>45</v>
      </c>
      <c r="G26" s="1634" t="s">
        <v>316</v>
      </c>
      <c r="H26" s="1022" t="s">
        <v>316</v>
      </c>
      <c r="I26" s="1022" t="s">
        <v>316</v>
      </c>
      <c r="J26" s="1022" t="s">
        <v>316</v>
      </c>
      <c r="K26" s="1022" t="s">
        <v>316</v>
      </c>
      <c r="L26" s="1022" t="s">
        <v>316</v>
      </c>
      <c r="M26" s="1628" t="s">
        <v>316</v>
      </c>
      <c r="N26" s="2197"/>
    </row>
    <row r="27" spans="1:14" ht="15.75">
      <c r="A27" s="3875"/>
      <c r="B27" s="3248"/>
      <c r="C27" s="39" t="s">
        <v>316</v>
      </c>
      <c r="D27" s="23" t="s">
        <v>316</v>
      </c>
      <c r="E27" s="23" t="s">
        <v>316</v>
      </c>
      <c r="F27" s="23" t="s">
        <v>316</v>
      </c>
      <c r="G27" s="23" t="s">
        <v>316</v>
      </c>
      <c r="H27" s="23" t="s">
        <v>316</v>
      </c>
      <c r="I27" s="23" t="s">
        <v>316</v>
      </c>
      <c r="J27" s="23" t="s">
        <v>316</v>
      </c>
      <c r="K27" s="23" t="s">
        <v>316</v>
      </c>
      <c r="L27" s="1629" t="s">
        <v>316</v>
      </c>
      <c r="M27" s="1630" t="s">
        <v>316</v>
      </c>
      <c r="N27" s="2197"/>
    </row>
    <row r="28" spans="1:14" ht="15.75">
      <c r="A28" s="3875"/>
      <c r="B28" s="2199" t="s">
        <v>46</v>
      </c>
      <c r="C28" s="316" t="s">
        <v>316</v>
      </c>
      <c r="D28" s="24" t="s">
        <v>316</v>
      </c>
      <c r="E28" s="24" t="s">
        <v>316</v>
      </c>
      <c r="F28" s="24" t="s">
        <v>316</v>
      </c>
      <c r="G28" s="24" t="s">
        <v>316</v>
      </c>
      <c r="H28" s="24" t="s">
        <v>316</v>
      </c>
      <c r="I28" s="24" t="s">
        <v>316</v>
      </c>
      <c r="J28" s="24" t="s">
        <v>316</v>
      </c>
      <c r="K28" s="24" t="s">
        <v>316</v>
      </c>
      <c r="L28" s="24" t="s">
        <v>316</v>
      </c>
      <c r="M28" s="25" t="s">
        <v>316</v>
      </c>
      <c r="N28" s="2197"/>
    </row>
    <row r="29" spans="1:14" ht="45" customHeight="1">
      <c r="A29" s="3875"/>
      <c r="B29" s="2199" t="s">
        <v>316</v>
      </c>
      <c r="C29" s="43" t="s">
        <v>47</v>
      </c>
      <c r="D29" s="300" t="s">
        <v>112</v>
      </c>
      <c r="E29" s="24" t="s">
        <v>316</v>
      </c>
      <c r="F29" s="44" t="s">
        <v>48</v>
      </c>
      <c r="G29" s="31" t="s">
        <v>112</v>
      </c>
      <c r="H29" s="24" t="s">
        <v>316</v>
      </c>
      <c r="I29" s="44" t="s">
        <v>50</v>
      </c>
      <c r="J29" s="3258" t="s">
        <v>112</v>
      </c>
      <c r="K29" s="3259"/>
      <c r="L29" s="3260"/>
      <c r="M29" s="25" t="s">
        <v>316</v>
      </c>
      <c r="N29" s="2197"/>
    </row>
    <row r="30" spans="1:14" ht="15.75">
      <c r="A30" s="3875"/>
      <c r="B30" s="1959" t="s">
        <v>316</v>
      </c>
      <c r="C30" s="39" t="s">
        <v>316</v>
      </c>
      <c r="D30" s="23" t="s">
        <v>316</v>
      </c>
      <c r="E30" s="23" t="s">
        <v>316</v>
      </c>
      <c r="F30" s="23" t="s">
        <v>316</v>
      </c>
      <c r="G30" s="23" t="s">
        <v>316</v>
      </c>
      <c r="H30" s="23" t="s">
        <v>316</v>
      </c>
      <c r="I30" s="23" t="s">
        <v>316</v>
      </c>
      <c r="J30" s="23" t="s">
        <v>316</v>
      </c>
      <c r="K30" s="23" t="s">
        <v>316</v>
      </c>
      <c r="L30" s="23" t="s">
        <v>316</v>
      </c>
      <c r="M30" s="1632" t="s">
        <v>316</v>
      </c>
      <c r="N30" s="2197"/>
    </row>
    <row r="31" spans="1:14" ht="15.75">
      <c r="A31" s="3875"/>
      <c r="B31" s="3877" t="s">
        <v>53</v>
      </c>
      <c r="C31" s="1637" t="s">
        <v>316</v>
      </c>
      <c r="D31" s="1638" t="s">
        <v>316</v>
      </c>
      <c r="E31" s="1638" t="s">
        <v>316</v>
      </c>
      <c r="F31" s="1638" t="s">
        <v>316</v>
      </c>
      <c r="G31" s="1638" t="s">
        <v>316</v>
      </c>
      <c r="H31" s="1638" t="s">
        <v>316</v>
      </c>
      <c r="I31" s="1638" t="s">
        <v>316</v>
      </c>
      <c r="J31" s="1638" t="s">
        <v>316</v>
      </c>
      <c r="K31" s="1638" t="s">
        <v>316</v>
      </c>
      <c r="L31" s="1022" t="s">
        <v>316</v>
      </c>
      <c r="M31" s="1628" t="s">
        <v>316</v>
      </c>
      <c r="N31" s="2197"/>
    </row>
    <row r="32" spans="1:14" ht="15.75">
      <c r="A32" s="3875"/>
      <c r="B32" s="3877"/>
      <c r="C32" s="26" t="s">
        <v>54</v>
      </c>
      <c r="D32" s="308">
        <v>2023</v>
      </c>
      <c r="E32" s="1638" t="s">
        <v>316</v>
      </c>
      <c r="F32" s="28" t="s">
        <v>55</v>
      </c>
      <c r="G32" s="308">
        <v>2028</v>
      </c>
      <c r="H32" s="1638" t="s">
        <v>316</v>
      </c>
      <c r="I32" s="1022" t="s">
        <v>316</v>
      </c>
      <c r="J32" s="1638" t="s">
        <v>316</v>
      </c>
      <c r="K32" s="1638" t="s">
        <v>316</v>
      </c>
      <c r="L32" s="1022" t="s">
        <v>316</v>
      </c>
      <c r="M32" s="1628" t="s">
        <v>316</v>
      </c>
      <c r="N32" s="2197"/>
    </row>
    <row r="33" spans="1:14" ht="15.75">
      <c r="A33" s="3875"/>
      <c r="B33" s="3937"/>
      <c r="C33" s="39" t="s">
        <v>316</v>
      </c>
      <c r="D33" s="23" t="s">
        <v>316</v>
      </c>
      <c r="E33" s="1639" t="s">
        <v>316</v>
      </c>
      <c r="F33" s="23" t="s">
        <v>316</v>
      </c>
      <c r="G33" s="1639" t="s">
        <v>316</v>
      </c>
      <c r="H33" s="1639" t="s">
        <v>316</v>
      </c>
      <c r="I33" s="1629" t="s">
        <v>316</v>
      </c>
      <c r="J33" s="1639" t="s">
        <v>316</v>
      </c>
      <c r="K33" s="1639" t="s">
        <v>316</v>
      </c>
      <c r="L33" s="1629" t="s">
        <v>316</v>
      </c>
      <c r="M33" s="1630" t="s">
        <v>316</v>
      </c>
      <c r="N33" s="2197"/>
    </row>
    <row r="34" spans="1:14" ht="15.75">
      <c r="A34" s="3875"/>
      <c r="B34" s="3877" t="s">
        <v>56</v>
      </c>
      <c r="C34" s="316" t="s">
        <v>316</v>
      </c>
      <c r="D34" s="24" t="s">
        <v>316</v>
      </c>
      <c r="E34" s="24" t="s">
        <v>316</v>
      </c>
      <c r="F34" s="24" t="s">
        <v>316</v>
      </c>
      <c r="G34" s="24" t="s">
        <v>316</v>
      </c>
      <c r="H34" s="24" t="s">
        <v>316</v>
      </c>
      <c r="I34" s="24" t="s">
        <v>316</v>
      </c>
      <c r="J34" s="24" t="s">
        <v>316</v>
      </c>
      <c r="K34" s="24" t="s">
        <v>316</v>
      </c>
      <c r="L34" s="24" t="s">
        <v>316</v>
      </c>
      <c r="M34" s="25" t="s">
        <v>316</v>
      </c>
      <c r="N34" s="2197"/>
    </row>
    <row r="35" spans="1:14" ht="15.75">
      <c r="A35" s="3875"/>
      <c r="B35" s="3877"/>
      <c r="C35" s="316" t="s">
        <v>316</v>
      </c>
      <c r="D35" s="1983">
        <v>2018</v>
      </c>
      <c r="E35" s="1983"/>
      <c r="F35" s="1983">
        <v>2019</v>
      </c>
      <c r="G35" s="62"/>
      <c r="H35" s="1000">
        <v>2020</v>
      </c>
      <c r="I35" s="1000"/>
      <c r="J35" s="1000">
        <v>2021</v>
      </c>
      <c r="K35" s="62"/>
      <c r="L35" s="1983">
        <v>2022</v>
      </c>
      <c r="M35" s="63"/>
      <c r="N35" s="2197"/>
    </row>
    <row r="36" spans="1:14" ht="15.75">
      <c r="A36" s="3875"/>
      <c r="B36" s="3877"/>
      <c r="C36" s="316" t="s">
        <v>316</v>
      </c>
      <c r="D36" s="1956" t="s">
        <v>316</v>
      </c>
      <c r="E36" s="1636" t="s">
        <v>316</v>
      </c>
      <c r="F36" s="917" t="s">
        <v>316</v>
      </c>
      <c r="G36" s="1636" t="s">
        <v>316</v>
      </c>
      <c r="H36" s="917" t="s">
        <v>316</v>
      </c>
      <c r="I36" s="1636" t="s">
        <v>316</v>
      </c>
      <c r="J36" s="917" t="s">
        <v>316</v>
      </c>
      <c r="K36" s="1636" t="s">
        <v>316</v>
      </c>
      <c r="L36" s="917" t="s">
        <v>316</v>
      </c>
      <c r="M36" s="918" t="s">
        <v>316</v>
      </c>
      <c r="N36" s="2197"/>
    </row>
    <row r="37" spans="1:14" ht="15.75">
      <c r="A37" s="3875"/>
      <c r="B37" s="3877"/>
      <c r="C37" s="316" t="s">
        <v>316</v>
      </c>
      <c r="D37" s="62">
        <v>2023</v>
      </c>
      <c r="E37" s="62"/>
      <c r="F37" s="62">
        <v>2024</v>
      </c>
      <c r="G37" s="62"/>
      <c r="H37" s="1000">
        <v>2025</v>
      </c>
      <c r="I37" s="1000"/>
      <c r="J37" s="1000">
        <v>2026</v>
      </c>
      <c r="K37" s="62"/>
      <c r="L37" s="62">
        <v>2027</v>
      </c>
      <c r="M37" s="25"/>
      <c r="N37" s="2197"/>
    </row>
    <row r="38" spans="1:14" ht="15.75">
      <c r="A38" s="3875"/>
      <c r="B38" s="3877"/>
      <c r="C38" s="316" t="s">
        <v>316</v>
      </c>
      <c r="D38" s="1956">
        <v>2</v>
      </c>
      <c r="E38" s="1636" t="s">
        <v>316</v>
      </c>
      <c r="F38" s="917">
        <v>2</v>
      </c>
      <c r="G38" s="1636" t="s">
        <v>316</v>
      </c>
      <c r="H38" s="917">
        <v>2</v>
      </c>
      <c r="I38" s="1636" t="s">
        <v>316</v>
      </c>
      <c r="J38" s="917">
        <v>2</v>
      </c>
      <c r="K38" s="1636" t="s">
        <v>316</v>
      </c>
      <c r="L38" s="917">
        <v>2</v>
      </c>
      <c r="M38" s="918" t="s">
        <v>316</v>
      </c>
      <c r="N38" s="2197"/>
    </row>
    <row r="39" spans="1:14" s="3" customFormat="1" ht="15.75">
      <c r="A39" s="3875"/>
      <c r="B39" s="3877"/>
      <c r="C39" s="26"/>
      <c r="D39" s="228">
        <v>2028</v>
      </c>
      <c r="E39" s="231"/>
      <c r="F39" s="1870" t="s">
        <v>68</v>
      </c>
      <c r="G39" s="1870"/>
      <c r="H39" s="1871" t="s">
        <v>69</v>
      </c>
      <c r="I39" s="1871"/>
      <c r="J39" s="1871" t="s">
        <v>70</v>
      </c>
      <c r="K39" s="1870"/>
      <c r="L39" s="1870" t="s">
        <v>71</v>
      </c>
      <c r="M39" s="1898"/>
      <c r="N39" s="2"/>
    </row>
    <row r="40" spans="1:14" s="3" customFormat="1" ht="15.75">
      <c r="A40" s="3875"/>
      <c r="B40" s="3877"/>
      <c r="C40" s="26"/>
      <c r="D40" s="1956">
        <v>2</v>
      </c>
      <c r="E40" s="300"/>
      <c r="F40" s="52"/>
      <c r="G40" s="300"/>
      <c r="H40" s="52"/>
      <c r="I40" s="300"/>
      <c r="J40" s="52"/>
      <c r="K40" s="300"/>
      <c r="L40" s="52"/>
      <c r="M40" s="898"/>
      <c r="N40" s="2"/>
    </row>
    <row r="41" spans="1:14" s="3" customFormat="1" ht="15.75">
      <c r="A41" s="3875"/>
      <c r="B41" s="3877"/>
      <c r="C41" s="26"/>
      <c r="D41" s="1870" t="s">
        <v>71</v>
      </c>
      <c r="E41" s="237"/>
      <c r="F41" s="1996" t="s">
        <v>72</v>
      </c>
      <c r="G41" s="237"/>
      <c r="H41" s="317"/>
      <c r="I41" s="317"/>
      <c r="J41" s="317"/>
      <c r="K41" s="317"/>
      <c r="L41" s="317"/>
      <c r="M41" s="899"/>
      <c r="N41" s="2"/>
    </row>
    <row r="42" spans="1:14" s="3" customFormat="1" ht="15.75" customHeight="1">
      <c r="A42" s="3875"/>
      <c r="B42" s="3877"/>
      <c r="C42" s="26"/>
      <c r="D42" s="234"/>
      <c r="E42" s="233"/>
      <c r="F42" s="3914">
        <v>2</v>
      </c>
      <c r="G42" s="3915"/>
      <c r="H42" s="3530"/>
      <c r="I42" s="3530"/>
      <c r="J42" s="315"/>
      <c r="K42" s="315"/>
      <c r="L42" s="315"/>
      <c r="M42" s="42"/>
      <c r="N42" s="2"/>
    </row>
    <row r="43" spans="1:14" ht="15.75">
      <c r="A43" s="3875"/>
      <c r="B43" s="3937"/>
      <c r="C43" s="316" t="s">
        <v>316</v>
      </c>
      <c r="D43" s="23" t="s">
        <v>316</v>
      </c>
      <c r="E43" s="23" t="s">
        <v>316</v>
      </c>
      <c r="F43" s="23" t="s">
        <v>316</v>
      </c>
      <c r="G43" s="23" t="s">
        <v>316</v>
      </c>
      <c r="H43" s="1639" t="s">
        <v>316</v>
      </c>
      <c r="I43" s="1629" t="s">
        <v>316</v>
      </c>
      <c r="J43" s="1639" t="s">
        <v>316</v>
      </c>
      <c r="K43" s="1639" t="s">
        <v>316</v>
      </c>
      <c r="L43" s="1629" t="s">
        <v>316</v>
      </c>
      <c r="M43" s="1630" t="s">
        <v>316</v>
      </c>
      <c r="N43" s="2197"/>
    </row>
    <row r="44" spans="1:14" ht="15.75">
      <c r="A44" s="3875"/>
      <c r="B44" s="3877" t="s">
        <v>73</v>
      </c>
      <c r="C44" s="36" t="s">
        <v>316</v>
      </c>
      <c r="D44" s="24" t="s">
        <v>316</v>
      </c>
      <c r="E44" s="24" t="s">
        <v>316</v>
      </c>
      <c r="F44" s="24" t="s">
        <v>316</v>
      </c>
      <c r="G44" s="24" t="s">
        <v>316</v>
      </c>
      <c r="H44" s="24" t="s">
        <v>316</v>
      </c>
      <c r="I44" s="24" t="s">
        <v>316</v>
      </c>
      <c r="J44" s="24" t="s">
        <v>316</v>
      </c>
      <c r="K44" s="24" t="s">
        <v>316</v>
      </c>
      <c r="L44" s="1022" t="s">
        <v>316</v>
      </c>
      <c r="M44" s="1628" t="s">
        <v>316</v>
      </c>
      <c r="N44" s="2197"/>
    </row>
    <row r="45" spans="1:14" s="2" customFormat="1" ht="15.75">
      <c r="A45" s="3875"/>
      <c r="B45" s="3877"/>
      <c r="C45" s="53"/>
      <c r="D45" s="112" t="s">
        <v>158</v>
      </c>
      <c r="E45" s="113" t="s">
        <v>75</v>
      </c>
      <c r="F45" s="3072" t="s">
        <v>76</v>
      </c>
      <c r="G45" s="3073"/>
      <c r="H45" s="3073"/>
      <c r="I45" s="3073"/>
      <c r="J45" s="3073"/>
      <c r="K45" s="149" t="s">
        <v>159</v>
      </c>
      <c r="L45" s="3074"/>
      <c r="M45" s="3075"/>
    </row>
    <row r="46" spans="1:14" s="2" customFormat="1" ht="15.75">
      <c r="A46" s="3875"/>
      <c r="B46" s="3877"/>
      <c r="C46" s="53"/>
      <c r="D46" s="56"/>
      <c r="E46" s="276" t="s">
        <v>36</v>
      </c>
      <c r="F46" s="3072"/>
      <c r="G46" s="3073"/>
      <c r="H46" s="3073"/>
      <c r="I46" s="3073"/>
      <c r="J46" s="3073"/>
      <c r="L46" s="3076"/>
      <c r="M46" s="3077"/>
    </row>
    <row r="47" spans="1:14" ht="15.75">
      <c r="A47" s="3875"/>
      <c r="B47" s="3937"/>
      <c r="C47" s="845" t="s">
        <v>316</v>
      </c>
      <c r="D47" s="1629" t="s">
        <v>316</v>
      </c>
      <c r="E47" s="1629" t="s">
        <v>316</v>
      </c>
      <c r="F47" s="1629" t="s">
        <v>316</v>
      </c>
      <c r="G47" s="1629" t="s">
        <v>316</v>
      </c>
      <c r="H47" s="1629" t="s">
        <v>316</v>
      </c>
      <c r="I47" s="1629" t="s">
        <v>316</v>
      </c>
      <c r="J47" s="1629" t="s">
        <v>316</v>
      </c>
      <c r="K47" s="1629" t="s">
        <v>316</v>
      </c>
      <c r="L47" s="1022" t="s">
        <v>316</v>
      </c>
      <c r="M47" s="1628" t="s">
        <v>316</v>
      </c>
      <c r="N47" s="2197"/>
    </row>
    <row r="48" spans="1:14" ht="45" customHeight="1">
      <c r="A48" s="3875"/>
      <c r="B48" s="1959" t="s">
        <v>78</v>
      </c>
      <c r="C48" s="3238" t="s">
        <v>713</v>
      </c>
      <c r="D48" s="3239"/>
      <c r="E48" s="3239"/>
      <c r="F48" s="3239"/>
      <c r="G48" s="3239"/>
      <c r="H48" s="3239"/>
      <c r="I48" s="3239"/>
      <c r="J48" s="3239"/>
      <c r="K48" s="3239"/>
      <c r="L48" s="3239"/>
      <c r="M48" s="3304"/>
      <c r="N48" s="2197"/>
    </row>
    <row r="49" spans="1:14" ht="22.5" customHeight="1">
      <c r="A49" s="3875"/>
      <c r="B49" s="1959" t="s">
        <v>79</v>
      </c>
      <c r="C49" s="3238" t="s">
        <v>714</v>
      </c>
      <c r="D49" s="3239"/>
      <c r="E49" s="3239"/>
      <c r="F49" s="3239"/>
      <c r="G49" s="3239"/>
      <c r="H49" s="3239"/>
      <c r="I49" s="3239"/>
      <c r="J49" s="3239"/>
      <c r="K49" s="3239"/>
      <c r="L49" s="3239"/>
      <c r="M49" s="3304"/>
      <c r="N49" s="2197"/>
    </row>
    <row r="50" spans="1:14" ht="22.5" customHeight="1">
      <c r="A50" s="3875"/>
      <c r="B50" s="1959" t="s">
        <v>80</v>
      </c>
      <c r="C50" s="3114">
        <v>30</v>
      </c>
      <c r="D50" s="3115"/>
      <c r="E50" s="3115"/>
      <c r="F50" s="3115"/>
      <c r="G50" s="3115"/>
      <c r="H50" s="3115"/>
      <c r="I50" s="3115"/>
      <c r="J50" s="3115"/>
      <c r="K50" s="3115"/>
      <c r="L50" s="3115"/>
      <c r="M50" s="3311"/>
      <c r="N50" s="2197"/>
    </row>
    <row r="51" spans="1:14" ht="22.5" customHeight="1">
      <c r="A51" s="3940"/>
      <c r="B51" s="1959" t="s">
        <v>81</v>
      </c>
      <c r="C51" s="3924">
        <v>45291</v>
      </c>
      <c r="D51" s="3115"/>
      <c r="E51" s="3115"/>
      <c r="F51" s="3115"/>
      <c r="G51" s="3115"/>
      <c r="H51" s="3115"/>
      <c r="I51" s="3115"/>
      <c r="J51" s="3115"/>
      <c r="K51" s="3115"/>
      <c r="L51" s="3115"/>
      <c r="M51" s="3311"/>
      <c r="N51" s="2197"/>
    </row>
    <row r="52" spans="1:14" ht="22.5" customHeight="1">
      <c r="A52" s="3865" t="s">
        <v>82</v>
      </c>
      <c r="B52" s="23" t="s">
        <v>83</v>
      </c>
      <c r="C52" s="3238" t="s">
        <v>225</v>
      </c>
      <c r="D52" s="3239"/>
      <c r="E52" s="3239"/>
      <c r="F52" s="3239"/>
      <c r="G52" s="3239"/>
      <c r="H52" s="3239"/>
      <c r="I52" s="3239"/>
      <c r="J52" s="3239"/>
      <c r="K52" s="3239"/>
      <c r="L52" s="3239"/>
      <c r="M52" s="3304"/>
      <c r="N52" s="2197"/>
    </row>
    <row r="53" spans="1:14" ht="22.5" customHeight="1">
      <c r="A53" s="3865"/>
      <c r="B53" s="23" t="s">
        <v>85</v>
      </c>
      <c r="C53" s="3238" t="s">
        <v>226</v>
      </c>
      <c r="D53" s="3239"/>
      <c r="E53" s="3239"/>
      <c r="F53" s="3239"/>
      <c r="G53" s="3239"/>
      <c r="H53" s="3239"/>
      <c r="I53" s="3239"/>
      <c r="J53" s="3239"/>
      <c r="K53" s="3239"/>
      <c r="L53" s="3239"/>
      <c r="M53" s="3304"/>
      <c r="N53" s="2197"/>
    </row>
    <row r="54" spans="1:14" ht="22.5" customHeight="1">
      <c r="A54" s="3865"/>
      <c r="B54" s="23" t="s">
        <v>87</v>
      </c>
      <c r="C54" s="3238" t="s">
        <v>227</v>
      </c>
      <c r="D54" s="3239"/>
      <c r="E54" s="3239"/>
      <c r="F54" s="3239"/>
      <c r="G54" s="3239"/>
      <c r="H54" s="3239"/>
      <c r="I54" s="3239"/>
      <c r="J54" s="3239"/>
      <c r="K54" s="3239"/>
      <c r="L54" s="3239"/>
      <c r="M54" s="3304"/>
      <c r="N54" s="2197"/>
    </row>
    <row r="55" spans="1:14" ht="22.5" customHeight="1">
      <c r="A55" s="3865"/>
      <c r="B55" s="23" t="s">
        <v>89</v>
      </c>
      <c r="C55" s="3238" t="s">
        <v>214</v>
      </c>
      <c r="D55" s="3239"/>
      <c r="E55" s="3239"/>
      <c r="F55" s="3239"/>
      <c r="G55" s="3239"/>
      <c r="H55" s="3239"/>
      <c r="I55" s="3239"/>
      <c r="J55" s="3239"/>
      <c r="K55" s="3239"/>
      <c r="L55" s="3239"/>
      <c r="M55" s="3304"/>
      <c r="N55" s="2197"/>
    </row>
    <row r="56" spans="1:14" ht="22.5" customHeight="1">
      <c r="A56" s="3865"/>
      <c r="B56" s="23" t="s">
        <v>91</v>
      </c>
      <c r="C56" s="3238" t="s">
        <v>228</v>
      </c>
      <c r="D56" s="3239"/>
      <c r="E56" s="3239"/>
      <c r="F56" s="3239"/>
      <c r="G56" s="3239"/>
      <c r="H56" s="3239"/>
      <c r="I56" s="3239"/>
      <c r="J56" s="3239"/>
      <c r="K56" s="3239"/>
      <c r="L56" s="3239"/>
      <c r="M56" s="3304"/>
      <c r="N56" s="2197"/>
    </row>
    <row r="57" spans="1:14" ht="22.5" customHeight="1">
      <c r="A57" s="3942"/>
      <c r="B57" s="23" t="s">
        <v>93</v>
      </c>
      <c r="C57" s="3238" t="s">
        <v>229</v>
      </c>
      <c r="D57" s="3239"/>
      <c r="E57" s="3239"/>
      <c r="F57" s="3239"/>
      <c r="G57" s="3239"/>
      <c r="H57" s="3239"/>
      <c r="I57" s="3239"/>
      <c r="J57" s="3239"/>
      <c r="K57" s="3239"/>
      <c r="L57" s="3239"/>
      <c r="M57" s="3304"/>
      <c r="N57" s="2197"/>
    </row>
    <row r="58" spans="1:14" ht="22.5" customHeight="1">
      <c r="A58" s="3865" t="s">
        <v>95</v>
      </c>
      <c r="B58" s="1629" t="s">
        <v>96</v>
      </c>
      <c r="C58" s="3238" t="s">
        <v>230</v>
      </c>
      <c r="D58" s="3239"/>
      <c r="E58" s="3239"/>
      <c r="F58" s="3239"/>
      <c r="G58" s="3239"/>
      <c r="H58" s="3239"/>
      <c r="I58" s="3239"/>
      <c r="J58" s="3239"/>
      <c r="K58" s="3239"/>
      <c r="L58" s="3239"/>
      <c r="M58" s="3304"/>
      <c r="N58" s="2197"/>
    </row>
    <row r="59" spans="1:14" ht="22.5" customHeight="1">
      <c r="A59" s="3865"/>
      <c r="B59" s="1629" t="s">
        <v>98</v>
      </c>
      <c r="C59" s="3238" t="s">
        <v>99</v>
      </c>
      <c r="D59" s="3239"/>
      <c r="E59" s="3239"/>
      <c r="F59" s="3239"/>
      <c r="G59" s="3239"/>
      <c r="H59" s="3239"/>
      <c r="I59" s="3239"/>
      <c r="J59" s="3239"/>
      <c r="K59" s="3239"/>
      <c r="L59" s="3239"/>
      <c r="M59" s="3304"/>
      <c r="N59" s="2197"/>
    </row>
    <row r="60" spans="1:14" ht="22.5" customHeight="1" thickBot="1">
      <c r="A60" s="3943"/>
      <c r="B60" s="2126" t="s">
        <v>12</v>
      </c>
      <c r="C60" s="3238" t="s">
        <v>227</v>
      </c>
      <c r="D60" s="3239"/>
      <c r="E60" s="3239"/>
      <c r="F60" s="3239"/>
      <c r="G60" s="3239"/>
      <c r="H60" s="3239"/>
      <c r="I60" s="3239"/>
      <c r="J60" s="3239"/>
      <c r="K60" s="3239"/>
      <c r="L60" s="3239"/>
      <c r="M60" s="3304"/>
      <c r="N60" s="2197"/>
    </row>
    <row r="61" spans="1:14" ht="22.5" customHeight="1" thickBot="1">
      <c r="A61" s="2196" t="s">
        <v>100</v>
      </c>
      <c r="B61" s="847" t="s">
        <v>316</v>
      </c>
      <c r="C61" s="3275" t="s">
        <v>316</v>
      </c>
      <c r="D61" s="3276"/>
      <c r="E61" s="3276"/>
      <c r="F61" s="3276"/>
      <c r="G61" s="3276"/>
      <c r="H61" s="3276"/>
      <c r="I61" s="3276"/>
      <c r="J61" s="3276"/>
      <c r="K61" s="3276"/>
      <c r="L61" s="3276"/>
      <c r="M61" s="3310"/>
      <c r="N61" s="2197"/>
    </row>
    <row r="62" spans="1:14" ht="15.75">
      <c r="A62" s="1022"/>
      <c r="B62" s="1640"/>
      <c r="C62" s="1022"/>
      <c r="D62" s="1022"/>
      <c r="E62" s="1022"/>
      <c r="F62" s="1022"/>
      <c r="G62" s="1022"/>
      <c r="H62" s="1022"/>
      <c r="I62" s="1022"/>
      <c r="J62" s="1022"/>
      <c r="K62" s="1022"/>
      <c r="L62" s="1022"/>
      <c r="M62" s="1022"/>
      <c r="N62" s="2197"/>
    </row>
  </sheetData>
  <mergeCells count="50">
    <mergeCell ref="F42:G42"/>
    <mergeCell ref="H42:I42"/>
    <mergeCell ref="J29:L29"/>
    <mergeCell ref="C11:M11"/>
    <mergeCell ref="C12:M12"/>
    <mergeCell ref="C13:M13"/>
    <mergeCell ref="A58:A60"/>
    <mergeCell ref="C58:M58"/>
    <mergeCell ref="C59:M59"/>
    <mergeCell ref="C60:M60"/>
    <mergeCell ref="C61:M61"/>
    <mergeCell ref="A52:A57"/>
    <mergeCell ref="C52:M52"/>
    <mergeCell ref="C53:M53"/>
    <mergeCell ref="C54:M54"/>
    <mergeCell ref="C55:M55"/>
    <mergeCell ref="C56:M56"/>
    <mergeCell ref="C57:M57"/>
    <mergeCell ref="C51:M51"/>
    <mergeCell ref="A15:A51"/>
    <mergeCell ref="C15:M15"/>
    <mergeCell ref="C16:M16"/>
    <mergeCell ref="B17:B23"/>
    <mergeCell ref="F22:M22"/>
    <mergeCell ref="B24:B27"/>
    <mergeCell ref="B31:B33"/>
    <mergeCell ref="B34:B43"/>
    <mergeCell ref="B44:B47"/>
    <mergeCell ref="F45:F46"/>
    <mergeCell ref="G45:J46"/>
    <mergeCell ref="L45:M46"/>
    <mergeCell ref="C48:M48"/>
    <mergeCell ref="C49:M49"/>
    <mergeCell ref="C50:M50"/>
    <mergeCell ref="N1:N2"/>
    <mergeCell ref="A2:A14"/>
    <mergeCell ref="C5:M5"/>
    <mergeCell ref="B8:B10"/>
    <mergeCell ref="C9:D9"/>
    <mergeCell ref="F9:G9"/>
    <mergeCell ref="I9:J9"/>
    <mergeCell ref="C10:D10"/>
    <mergeCell ref="F10:G10"/>
    <mergeCell ref="I10:J10"/>
    <mergeCell ref="F4:G4"/>
    <mergeCell ref="C14:D14"/>
    <mergeCell ref="F14:M14"/>
    <mergeCell ref="C7:D7"/>
    <mergeCell ref="I7:M7"/>
    <mergeCell ref="C6:L6"/>
  </mergeCells>
  <dataValidations count="4">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700-000000000000}"/>
    <dataValidation allowBlank="1" showInputMessage="1" showErrorMessage="1" prompt="Seleccione de la lista desplegable" sqref="B4" xr:uid="{00000000-0002-0000-3700-000001000000}"/>
    <dataValidation allowBlank="1" showInputMessage="1" showErrorMessage="1" prompt="Identifique la meta ODS a que le apunta el indicador de producto. Seleccione de la lista desplegable." sqref="E14" xr:uid="{00000000-0002-0000-3700-000002000000}"/>
    <dataValidation allowBlank="1" showInputMessage="1" showErrorMessage="1" prompt="Identifique el ODS a que le apunta el indicador de producto. Seleccione de la lista desplegable._x000a_" sqref="B14" xr:uid="{00000000-0002-0000-3700-000003000000}"/>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700-000004000000}">
          <x14:formula1>
            <xm:f>Desplegables!$L$24:$L$39</xm:f>
          </x14:formula1>
          <xm:sqref>C14:D14</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8" tint="-0.249977111117893"/>
  </sheetPr>
  <dimension ref="A1:O61"/>
  <sheetViews>
    <sheetView showGridLines="0" workbookViewId="0">
      <selection activeCell="F22" sqref="F22"/>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5" ht="22.5" customHeight="1" thickBot="1">
      <c r="A1" s="2204"/>
      <c r="B1" s="2205" t="s">
        <v>721</v>
      </c>
      <c r="C1" s="2206"/>
      <c r="D1" s="2206"/>
      <c r="E1" s="2206"/>
      <c r="F1" s="2206"/>
      <c r="G1" s="2206"/>
      <c r="H1" s="2206"/>
      <c r="I1" s="2206"/>
      <c r="J1" s="2206"/>
      <c r="K1" s="2206"/>
      <c r="L1" s="2206"/>
      <c r="M1" s="2207"/>
    </row>
    <row r="2" spans="1:15" ht="22.5" customHeight="1">
      <c r="A2" s="3394" t="s">
        <v>0</v>
      </c>
      <c r="B2" s="2209" t="s">
        <v>1</v>
      </c>
      <c r="C2" s="3954" t="s">
        <v>722</v>
      </c>
      <c r="D2" s="3955"/>
      <c r="E2" s="3955"/>
      <c r="F2" s="3955"/>
      <c r="G2" s="3955"/>
      <c r="H2" s="3955"/>
      <c r="I2" s="3955"/>
      <c r="J2" s="3955"/>
      <c r="K2" s="3955"/>
      <c r="L2" s="3955"/>
      <c r="M2" s="3956"/>
    </row>
    <row r="3" spans="1:15" ht="45" customHeight="1">
      <c r="A3" s="3122"/>
      <c r="B3" s="924" t="s">
        <v>3</v>
      </c>
      <c r="C3" s="3054" t="s">
        <v>723</v>
      </c>
      <c r="D3" s="3055"/>
      <c r="E3" s="3055"/>
      <c r="F3" s="3055"/>
      <c r="G3" s="3055"/>
      <c r="H3" s="3055"/>
      <c r="I3" s="3055"/>
      <c r="J3" s="3055"/>
      <c r="K3" s="3055"/>
      <c r="L3" s="3055"/>
      <c r="M3" s="3957"/>
    </row>
    <row r="4" spans="1:15" s="1022" customFormat="1" ht="22.5" customHeight="1">
      <c r="A4" s="3122"/>
      <c r="B4" s="601" t="s">
        <v>131</v>
      </c>
      <c r="C4" s="602" t="s">
        <v>75</v>
      </c>
      <c r="D4" s="603"/>
      <c r="E4" s="2270"/>
      <c r="F4" s="3710" t="s">
        <v>1668</v>
      </c>
      <c r="G4" s="3711"/>
      <c r="H4" s="700"/>
      <c r="I4" s="120"/>
      <c r="J4" s="120"/>
      <c r="K4" s="120"/>
      <c r="L4" s="120"/>
      <c r="M4" s="121"/>
    </row>
    <row r="5" spans="1:15" ht="22.5" customHeight="1">
      <c r="A5" s="3122"/>
      <c r="B5" s="925" t="s">
        <v>7</v>
      </c>
      <c r="C5" s="120" t="s">
        <v>195</v>
      </c>
      <c r="D5" s="120"/>
      <c r="E5" s="120"/>
      <c r="F5" s="120"/>
      <c r="G5" s="120"/>
      <c r="H5" s="120"/>
      <c r="I5" s="120"/>
      <c r="J5" s="120"/>
      <c r="K5" s="120"/>
      <c r="L5" s="120"/>
      <c r="M5" s="926"/>
    </row>
    <row r="6" spans="1:15" ht="22.5" customHeight="1">
      <c r="A6" s="3122"/>
      <c r="B6" s="925" t="s">
        <v>9</v>
      </c>
      <c r="C6" s="120" t="s">
        <v>195</v>
      </c>
      <c r="D6" s="120"/>
      <c r="E6" s="120"/>
      <c r="F6" s="120"/>
      <c r="G6" s="120"/>
      <c r="H6" s="120"/>
      <c r="I6" s="120"/>
      <c r="J6" s="120"/>
      <c r="K6" s="120"/>
      <c r="L6" s="120"/>
      <c r="M6" s="926"/>
    </row>
    <row r="7" spans="1:15" ht="22.5" customHeight="1">
      <c r="A7" s="3122"/>
      <c r="B7" s="924" t="s">
        <v>11</v>
      </c>
      <c r="C7" s="135" t="s">
        <v>105</v>
      </c>
      <c r="D7" s="135"/>
      <c r="E7" s="135"/>
      <c r="F7" s="135"/>
      <c r="G7" s="69"/>
      <c r="H7" s="70" t="s">
        <v>12</v>
      </c>
      <c r="I7" s="139" t="s">
        <v>107</v>
      </c>
      <c r="J7" s="135"/>
      <c r="K7" s="135"/>
      <c r="L7" s="135"/>
      <c r="M7" s="927"/>
    </row>
    <row r="8" spans="1:15">
      <c r="A8" s="3122"/>
      <c r="B8" s="3948" t="s">
        <v>13</v>
      </c>
      <c r="C8" s="518"/>
      <c r="D8" s="519"/>
      <c r="E8" s="519"/>
      <c r="F8" s="519"/>
      <c r="G8" s="519"/>
      <c r="H8" s="519"/>
      <c r="I8" s="519"/>
      <c r="J8" s="519"/>
      <c r="K8" s="519"/>
      <c r="L8" s="141"/>
      <c r="M8" s="296"/>
    </row>
    <row r="9" spans="1:15">
      <c r="A9" s="3122"/>
      <c r="B9" s="3949"/>
      <c r="C9" s="3064"/>
      <c r="D9" s="3064"/>
      <c r="E9" s="252"/>
      <c r="F9" s="3064"/>
      <c r="G9" s="3064"/>
      <c r="H9" s="252"/>
      <c r="I9" s="3064"/>
      <c r="J9" s="3064"/>
      <c r="K9" s="252"/>
      <c r="M9" s="297"/>
    </row>
    <row r="10" spans="1:15">
      <c r="A10" s="3122"/>
      <c r="B10" s="3950"/>
      <c r="C10" s="3064" t="s">
        <v>17</v>
      </c>
      <c r="D10" s="3064"/>
      <c r="E10" s="71"/>
      <c r="F10" s="3064" t="s">
        <v>17</v>
      </c>
      <c r="G10" s="3064"/>
      <c r="H10" s="71"/>
      <c r="I10" s="3064" t="s">
        <v>17</v>
      </c>
      <c r="J10" s="3064"/>
      <c r="K10" s="71"/>
      <c r="M10" s="297"/>
    </row>
    <row r="11" spans="1:15" s="714" customFormat="1" ht="45" customHeight="1">
      <c r="A11" s="3122"/>
      <c r="B11" s="745" t="s">
        <v>136</v>
      </c>
      <c r="C11" s="3015" t="s">
        <v>2331</v>
      </c>
      <c r="D11" s="3016"/>
      <c r="E11" s="3016"/>
      <c r="F11" s="3016"/>
      <c r="G11" s="3016"/>
      <c r="H11" s="3016"/>
      <c r="I11" s="3016"/>
      <c r="J11" s="3016"/>
      <c r="K11" s="3016"/>
      <c r="L11" s="3016"/>
      <c r="M11" s="3017"/>
      <c r="O11" s="1864"/>
    </row>
    <row r="12" spans="1:15" ht="75" customHeight="1">
      <c r="A12" s="3122"/>
      <c r="B12" s="924" t="s">
        <v>18</v>
      </c>
      <c r="C12" s="3944" t="s">
        <v>724</v>
      </c>
      <c r="D12" s="3945"/>
      <c r="E12" s="3945"/>
      <c r="F12" s="3945"/>
      <c r="G12" s="3945"/>
      <c r="H12" s="3945"/>
      <c r="I12" s="3945"/>
      <c r="J12" s="3945"/>
      <c r="K12" s="3945"/>
      <c r="L12" s="3945"/>
      <c r="M12" s="3946"/>
    </row>
    <row r="13" spans="1:15" ht="47.25">
      <c r="A13" s="3122"/>
      <c r="B13" s="924" t="s">
        <v>19</v>
      </c>
      <c r="C13" s="3944" t="s">
        <v>725</v>
      </c>
      <c r="D13" s="3945"/>
      <c r="E13" s="3945"/>
      <c r="F13" s="3945"/>
      <c r="G13" s="3945"/>
      <c r="H13" s="3945"/>
      <c r="I13" s="3945"/>
      <c r="J13" s="3945"/>
      <c r="K13" s="3945"/>
      <c r="L13" s="3945"/>
      <c r="M13" s="3946"/>
    </row>
    <row r="14" spans="1:15" s="714" customFormat="1" ht="45" customHeight="1">
      <c r="A14" s="3122"/>
      <c r="B14" s="745" t="s">
        <v>140</v>
      </c>
      <c r="C14" s="2926" t="s">
        <v>219</v>
      </c>
      <c r="D14" s="2926"/>
      <c r="E14" s="742" t="s">
        <v>142</v>
      </c>
      <c r="F14" s="3019" t="s">
        <v>220</v>
      </c>
      <c r="G14" s="2862"/>
      <c r="H14" s="2862"/>
      <c r="I14" s="2862"/>
      <c r="J14" s="2862"/>
      <c r="K14" s="2862"/>
      <c r="L14" s="2862"/>
      <c r="M14" s="2863"/>
      <c r="O14" s="1864"/>
    </row>
    <row r="15" spans="1:15" s="1848" customFormat="1" ht="22.5" customHeight="1">
      <c r="A15" s="3407"/>
      <c r="B15" s="745" t="s">
        <v>144</v>
      </c>
      <c r="C15" s="3015" t="s">
        <v>1827</v>
      </c>
      <c r="D15" s="3016"/>
      <c r="E15" s="3016"/>
      <c r="F15" s="3016"/>
      <c r="G15" s="3016"/>
      <c r="H15" s="3016"/>
      <c r="I15" s="3016"/>
      <c r="J15" s="3016"/>
      <c r="K15" s="3016"/>
      <c r="L15" s="3016"/>
      <c r="M15" s="3017"/>
      <c r="N15" s="1847"/>
      <c r="O15" s="1864"/>
    </row>
    <row r="16" spans="1:15" ht="34.5" customHeight="1">
      <c r="A16" s="3407"/>
      <c r="B16" s="924" t="s">
        <v>110</v>
      </c>
      <c r="C16" s="3320" t="s">
        <v>726</v>
      </c>
      <c r="D16" s="3328"/>
      <c r="E16" s="3328"/>
      <c r="F16" s="3328"/>
      <c r="G16" s="3328"/>
      <c r="H16" s="3328"/>
      <c r="I16" s="3328"/>
      <c r="J16" s="3328"/>
      <c r="K16" s="3328"/>
      <c r="L16" s="3328"/>
      <c r="M16" s="3947"/>
    </row>
    <row r="17" spans="1:15" ht="8.25" customHeight="1">
      <c r="A17" s="3407"/>
      <c r="B17" s="3948" t="s">
        <v>26</v>
      </c>
      <c r="C17" s="78"/>
      <c r="D17" s="466"/>
      <c r="E17" s="466"/>
      <c r="F17" s="466"/>
      <c r="G17" s="466"/>
      <c r="H17" s="466"/>
      <c r="I17" s="466"/>
      <c r="J17" s="466"/>
      <c r="K17" s="466"/>
      <c r="L17" s="466"/>
      <c r="M17" s="929"/>
    </row>
    <row r="18" spans="1:15" ht="9" customHeight="1">
      <c r="A18" s="3407"/>
      <c r="B18" s="3949"/>
      <c r="C18" s="80"/>
      <c r="D18" s="81"/>
      <c r="E18" s="82"/>
      <c r="F18" s="81"/>
      <c r="G18" s="82"/>
      <c r="H18" s="81"/>
      <c r="I18" s="82"/>
      <c r="J18" s="81"/>
      <c r="K18" s="82"/>
      <c r="L18" s="82"/>
      <c r="M18" s="930"/>
    </row>
    <row r="19" spans="1:15" s="1848" customFormat="1">
      <c r="A19" s="3407"/>
      <c r="B19" s="3949"/>
      <c r="C19" s="26" t="s">
        <v>27</v>
      </c>
      <c r="D19" s="27"/>
      <c r="E19" s="28" t="s">
        <v>28</v>
      </c>
      <c r="F19" s="27"/>
      <c r="G19" s="28" t="s">
        <v>29</v>
      </c>
      <c r="H19" s="27"/>
      <c r="I19" s="28" t="s">
        <v>30</v>
      </c>
      <c r="J19" s="27"/>
      <c r="K19" s="1865"/>
      <c r="L19" s="1865"/>
      <c r="M19" s="25"/>
      <c r="N19" s="1847"/>
      <c r="O19" s="1847"/>
    </row>
    <row r="20" spans="1:15" s="1848" customFormat="1">
      <c r="A20" s="3407"/>
      <c r="B20" s="3949"/>
      <c r="C20" s="26" t="s">
        <v>32</v>
      </c>
      <c r="D20" s="31"/>
      <c r="E20" s="28" t="s">
        <v>33</v>
      </c>
      <c r="F20" s="32"/>
      <c r="G20" s="28" t="s">
        <v>34</v>
      </c>
      <c r="H20" s="32"/>
      <c r="I20" s="1865"/>
      <c r="J20" s="760"/>
      <c r="K20" s="755"/>
      <c r="L20" s="760"/>
      <c r="M20" s="25"/>
      <c r="N20" s="1847"/>
      <c r="O20" s="1847"/>
    </row>
    <row r="21" spans="1:15" s="1848" customFormat="1">
      <c r="A21" s="3407"/>
      <c r="B21" s="3949"/>
      <c r="C21" s="753" t="s">
        <v>147</v>
      </c>
      <c r="D21" s="758"/>
      <c r="E21" s="755" t="s">
        <v>148</v>
      </c>
      <c r="F21" s="758"/>
      <c r="G21" s="755"/>
      <c r="H21" s="760"/>
      <c r="I21" s="755"/>
      <c r="J21" s="760"/>
      <c r="K21" s="755"/>
      <c r="L21" s="760"/>
      <c r="M21" s="25"/>
      <c r="N21" s="1847"/>
      <c r="O21" s="1847"/>
    </row>
    <row r="22" spans="1:15" s="1848" customFormat="1">
      <c r="A22" s="3407"/>
      <c r="B22" s="3949"/>
      <c r="C22" s="26" t="s">
        <v>38</v>
      </c>
      <c r="D22" s="32"/>
      <c r="E22" s="28" t="s">
        <v>39</v>
      </c>
      <c r="F22" s="2178" t="s">
        <v>2319</v>
      </c>
      <c r="G22" s="71"/>
      <c r="H22" s="71"/>
      <c r="I22" s="71"/>
      <c r="J22" s="71"/>
      <c r="K22" s="71"/>
      <c r="L22" s="1866"/>
      <c r="M22" s="34"/>
      <c r="N22" s="1847"/>
      <c r="O22" s="1849"/>
    </row>
    <row r="23" spans="1:15" ht="9.75" customHeight="1">
      <c r="A23" s="3407"/>
      <c r="B23" s="3950"/>
      <c r="C23" s="410"/>
      <c r="D23" s="410"/>
      <c r="E23" s="410"/>
      <c r="F23" s="410"/>
      <c r="G23" s="410"/>
      <c r="H23" s="410"/>
      <c r="I23" s="410"/>
      <c r="J23" s="410"/>
      <c r="K23" s="410"/>
      <c r="L23" s="410"/>
      <c r="M23" s="932"/>
    </row>
    <row r="24" spans="1:15">
      <c r="A24" s="3407"/>
      <c r="B24" s="3948" t="s">
        <v>40</v>
      </c>
      <c r="C24" s="412"/>
      <c r="D24" s="412"/>
      <c r="E24" s="412"/>
      <c r="F24" s="412"/>
      <c r="G24" s="412"/>
      <c r="H24" s="412"/>
      <c r="I24" s="412"/>
      <c r="J24" s="412"/>
      <c r="K24" s="412"/>
      <c r="M24" s="297"/>
    </row>
    <row r="25" spans="1:15">
      <c r="A25" s="3407"/>
      <c r="B25" s="3949"/>
      <c r="C25" s="405" t="s">
        <v>41</v>
      </c>
      <c r="D25" s="409"/>
      <c r="E25" s="413"/>
      <c r="F25" s="405" t="s">
        <v>42</v>
      </c>
      <c r="G25" s="402"/>
      <c r="H25" s="413"/>
      <c r="I25" s="405" t="s">
        <v>43</v>
      </c>
      <c r="J25" s="402"/>
      <c r="K25" s="413"/>
      <c r="M25" s="297"/>
    </row>
    <row r="26" spans="1:15">
      <c r="A26" s="3407"/>
      <c r="B26" s="3949"/>
      <c r="C26" s="405" t="s">
        <v>44</v>
      </c>
      <c r="D26" s="37"/>
      <c r="F26" s="405" t="s">
        <v>45</v>
      </c>
      <c r="G26" s="409" t="s">
        <v>77</v>
      </c>
      <c r="I26" s="38"/>
      <c r="K26" s="252"/>
      <c r="M26" s="297"/>
    </row>
    <row r="27" spans="1:15">
      <c r="A27" s="3407"/>
      <c r="B27" s="3950"/>
      <c r="C27" s="414"/>
      <c r="D27" s="414"/>
      <c r="E27" s="414"/>
      <c r="F27" s="414"/>
      <c r="G27" s="414"/>
      <c r="H27" s="414"/>
      <c r="I27" s="414"/>
      <c r="J27" s="414"/>
      <c r="K27" s="414"/>
      <c r="L27" s="115"/>
      <c r="M27" s="298"/>
    </row>
    <row r="28" spans="1:15">
      <c r="A28" s="3407"/>
      <c r="B28" s="3948" t="s">
        <v>46</v>
      </c>
      <c r="C28" s="413"/>
      <c r="D28" s="413"/>
      <c r="E28" s="413"/>
      <c r="F28" s="413"/>
      <c r="G28" s="413"/>
      <c r="H28" s="413"/>
      <c r="I28" s="413"/>
      <c r="J28" s="413"/>
      <c r="K28" s="413"/>
      <c r="L28" s="413"/>
      <c r="M28" s="934"/>
    </row>
    <row r="29" spans="1:15" ht="45" customHeight="1">
      <c r="A29" s="3407"/>
      <c r="B29" s="3949"/>
      <c r="C29" s="416" t="s">
        <v>47</v>
      </c>
      <c r="D29" s="402">
        <v>0</v>
      </c>
      <c r="E29" s="413"/>
      <c r="F29" s="418" t="s">
        <v>48</v>
      </c>
      <c r="G29" s="402">
        <v>2017</v>
      </c>
      <c r="H29" s="413"/>
      <c r="I29" s="418" t="s">
        <v>50</v>
      </c>
      <c r="J29" s="3951" t="s">
        <v>727</v>
      </c>
      <c r="K29" s="3952"/>
      <c r="L29" s="3953"/>
      <c r="M29" s="934"/>
    </row>
    <row r="30" spans="1:15">
      <c r="A30" s="3407"/>
      <c r="B30" s="3950"/>
      <c r="C30" s="410"/>
      <c r="D30" s="410"/>
      <c r="E30" s="410"/>
      <c r="F30" s="410"/>
      <c r="G30" s="410"/>
      <c r="H30" s="410"/>
      <c r="I30" s="410"/>
      <c r="J30" s="410"/>
      <c r="K30" s="410"/>
      <c r="L30" s="410"/>
      <c r="M30" s="932"/>
    </row>
    <row r="31" spans="1:15">
      <c r="A31" s="3407"/>
      <c r="B31" s="3948" t="s">
        <v>53</v>
      </c>
      <c r="C31" s="100"/>
      <c r="D31" s="100"/>
      <c r="E31" s="100"/>
      <c r="F31" s="100"/>
      <c r="G31" s="100"/>
      <c r="H31" s="100"/>
      <c r="I31" s="100"/>
      <c r="J31" s="100"/>
      <c r="K31" s="100"/>
      <c r="M31" s="297"/>
    </row>
    <row r="32" spans="1:15">
      <c r="A32" s="3407"/>
      <c r="B32" s="3949"/>
      <c r="C32" s="413" t="s">
        <v>54</v>
      </c>
      <c r="D32" s="271">
        <v>2018</v>
      </c>
      <c r="E32" s="101"/>
      <c r="F32" s="413" t="s">
        <v>55</v>
      </c>
      <c r="G32" s="271" t="s">
        <v>175</v>
      </c>
      <c r="H32" s="101"/>
      <c r="I32" s="418"/>
      <c r="J32" s="101"/>
      <c r="K32" s="101"/>
      <c r="M32" s="297"/>
    </row>
    <row r="33" spans="1:13">
      <c r="A33" s="3407"/>
      <c r="B33" s="3950"/>
      <c r="C33" s="410"/>
      <c r="D33" s="102"/>
      <c r="E33" s="103"/>
      <c r="F33" s="410"/>
      <c r="G33" s="103"/>
      <c r="H33" s="103"/>
      <c r="I33" s="423"/>
      <c r="J33" s="103"/>
      <c r="K33" s="103"/>
      <c r="L33" s="115"/>
      <c r="M33" s="298"/>
    </row>
    <row r="34" spans="1:13">
      <c r="A34" s="3407"/>
      <c r="B34" s="3948" t="s">
        <v>56</v>
      </c>
      <c r="C34" s="105"/>
      <c r="D34" s="105"/>
      <c r="E34" s="105"/>
      <c r="F34" s="105"/>
      <c r="G34" s="105"/>
      <c r="H34" s="105"/>
      <c r="I34" s="105"/>
      <c r="J34" s="105"/>
      <c r="K34" s="105"/>
      <c r="L34" s="105"/>
      <c r="M34" s="935"/>
    </row>
    <row r="35" spans="1:13">
      <c r="A35" s="3407"/>
      <c r="B35" s="3949"/>
      <c r="C35" s="107"/>
      <c r="D35" s="1983">
        <v>2018</v>
      </c>
      <c r="E35" s="1983"/>
      <c r="F35" s="1983">
        <v>2019</v>
      </c>
      <c r="G35" s="62"/>
      <c r="H35" s="1000">
        <v>2020</v>
      </c>
      <c r="I35" s="1000"/>
      <c r="J35" s="1000">
        <v>2021</v>
      </c>
      <c r="K35" s="62"/>
      <c r="L35" s="1983">
        <v>2022</v>
      </c>
      <c r="M35" s="63"/>
    </row>
    <row r="36" spans="1:13">
      <c r="A36" s="3407"/>
      <c r="B36" s="3949"/>
      <c r="C36" s="107"/>
      <c r="D36" s="274">
        <v>0.5</v>
      </c>
      <c r="E36" s="383"/>
      <c r="F36" s="274">
        <v>1</v>
      </c>
      <c r="G36" s="383"/>
      <c r="H36" s="274"/>
      <c r="I36" s="383"/>
      <c r="J36" s="274"/>
      <c r="K36" s="383"/>
      <c r="L36" s="274"/>
      <c r="M36" s="936"/>
    </row>
    <row r="37" spans="1:13">
      <c r="A37" s="3407"/>
      <c r="B37" s="3949"/>
      <c r="C37" s="107"/>
      <c r="D37" s="62">
        <v>2023</v>
      </c>
      <c r="E37" s="62"/>
      <c r="F37" s="62">
        <v>2024</v>
      </c>
      <c r="G37" s="62"/>
      <c r="H37" s="1000">
        <v>2025</v>
      </c>
      <c r="I37" s="1000"/>
      <c r="J37" s="1000">
        <v>2026</v>
      </c>
      <c r="K37" s="62"/>
      <c r="L37" s="62">
        <v>2027</v>
      </c>
      <c r="M37" s="25"/>
    </row>
    <row r="38" spans="1:13">
      <c r="A38" s="3407"/>
      <c r="B38" s="3949"/>
      <c r="C38" s="107"/>
      <c r="D38" s="274"/>
      <c r="E38" s="383"/>
      <c r="F38" s="274"/>
      <c r="G38" s="383"/>
      <c r="H38" s="274"/>
      <c r="I38" s="383"/>
      <c r="J38" s="274"/>
      <c r="K38" s="383"/>
      <c r="L38" s="274"/>
      <c r="M38" s="936"/>
    </row>
    <row r="39" spans="1:13">
      <c r="A39" s="3407"/>
      <c r="B39" s="3949"/>
      <c r="C39" s="107"/>
      <c r="D39" s="228">
        <v>2028</v>
      </c>
      <c r="E39" s="231"/>
      <c r="F39" s="1870" t="s">
        <v>68</v>
      </c>
      <c r="G39" s="1870"/>
      <c r="H39" s="1871" t="s">
        <v>69</v>
      </c>
      <c r="I39" s="1871"/>
      <c r="J39" s="1871" t="s">
        <v>70</v>
      </c>
      <c r="K39" s="1870"/>
      <c r="L39" s="1870" t="s">
        <v>71</v>
      </c>
      <c r="M39" s="1898"/>
    </row>
    <row r="40" spans="1:13">
      <c r="A40" s="3407"/>
      <c r="B40" s="3949"/>
      <c r="C40" s="107"/>
      <c r="D40" s="274"/>
      <c r="E40" s="383"/>
      <c r="F40" s="274"/>
      <c r="G40" s="383"/>
      <c r="H40" s="274"/>
      <c r="I40" s="383"/>
      <c r="J40" s="274"/>
      <c r="K40" s="383"/>
      <c r="L40" s="274"/>
      <c r="M40" s="936"/>
    </row>
    <row r="41" spans="1:13">
      <c r="A41" s="3407"/>
      <c r="B41" s="3949"/>
      <c r="C41" s="107"/>
      <c r="D41" s="1870" t="s">
        <v>71</v>
      </c>
      <c r="E41" s="237"/>
      <c r="F41" s="1996" t="s">
        <v>72</v>
      </c>
      <c r="G41" s="237"/>
      <c r="H41" s="171"/>
      <c r="I41" s="172"/>
      <c r="J41" s="171"/>
      <c r="K41" s="172"/>
      <c r="L41" s="171"/>
      <c r="M41" s="1692"/>
    </row>
    <row r="42" spans="1:13" ht="16.5">
      <c r="A42" s="3407"/>
      <c r="B42" s="3949"/>
      <c r="C42" s="107"/>
      <c r="D42" s="274"/>
      <c r="E42" s="383"/>
      <c r="F42" s="3465">
        <v>1</v>
      </c>
      <c r="G42" s="3915"/>
      <c r="H42" s="3529"/>
      <c r="I42" s="3530"/>
      <c r="J42" s="315"/>
      <c r="K42" s="315"/>
      <c r="L42" s="315"/>
      <c r="M42" s="42"/>
    </row>
    <row r="43" spans="1:13">
      <c r="A43" s="3407"/>
      <c r="B43" s="3949"/>
      <c r="C43" s="107"/>
      <c r="D43" s="109"/>
      <c r="E43" s="384"/>
      <c r="F43" s="109"/>
      <c r="G43" s="384"/>
      <c r="H43" s="177"/>
      <c r="I43" s="178"/>
      <c r="J43" s="177"/>
      <c r="K43" s="178"/>
      <c r="L43" s="177"/>
      <c r="M43" s="1694"/>
    </row>
    <row r="44" spans="1:13" ht="18" customHeight="1">
      <c r="A44" s="3407"/>
      <c r="B44" s="3948" t="s">
        <v>73</v>
      </c>
      <c r="C44" s="412"/>
      <c r="D44" s="412"/>
      <c r="E44" s="412"/>
      <c r="F44" s="412"/>
      <c r="G44" s="412"/>
      <c r="H44" s="412"/>
      <c r="I44" s="412"/>
      <c r="J44" s="412"/>
      <c r="K44" s="412"/>
      <c r="M44" s="297"/>
    </row>
    <row r="45" spans="1:13">
      <c r="A45" s="3407"/>
      <c r="B45" s="3949"/>
      <c r="C45" s="53"/>
      <c r="D45" s="112" t="s">
        <v>158</v>
      </c>
      <c r="E45" s="113" t="s">
        <v>75</v>
      </c>
      <c r="F45" s="3072" t="s">
        <v>76</v>
      </c>
      <c r="G45" s="3073"/>
      <c r="H45" s="3073"/>
      <c r="I45" s="3073"/>
      <c r="J45" s="3073"/>
      <c r="K45" s="149" t="s">
        <v>159</v>
      </c>
      <c r="L45" s="3074"/>
      <c r="M45" s="3075"/>
    </row>
    <row r="46" spans="1:13">
      <c r="A46" s="3407"/>
      <c r="B46" s="3949"/>
      <c r="C46" s="53"/>
      <c r="D46" s="56"/>
      <c r="E46" s="276" t="s">
        <v>36</v>
      </c>
      <c r="F46" s="3072"/>
      <c r="G46" s="3073"/>
      <c r="H46" s="3073"/>
      <c r="I46" s="3073"/>
      <c r="J46" s="3073"/>
      <c r="L46" s="3076"/>
      <c r="M46" s="3077"/>
    </row>
    <row r="47" spans="1:13">
      <c r="A47" s="3407"/>
      <c r="B47" s="3950"/>
      <c r="C47" s="115"/>
      <c r="D47" s="115"/>
      <c r="E47" s="115"/>
      <c r="F47" s="115"/>
      <c r="G47" s="115"/>
      <c r="H47" s="115"/>
      <c r="I47" s="115"/>
      <c r="J47" s="115"/>
      <c r="K47" s="115"/>
      <c r="M47" s="297"/>
    </row>
    <row r="48" spans="1:13" ht="120.75" customHeight="1">
      <c r="A48" s="3407"/>
      <c r="B48" s="924" t="s">
        <v>78</v>
      </c>
      <c r="C48" s="3320" t="s">
        <v>728</v>
      </c>
      <c r="D48" s="3328"/>
      <c r="E48" s="3328"/>
      <c r="F48" s="3328"/>
      <c r="G48" s="3328"/>
      <c r="H48" s="3328"/>
      <c r="I48" s="3328"/>
      <c r="J48" s="3328"/>
      <c r="K48" s="3328"/>
      <c r="L48" s="3328"/>
      <c r="M48" s="3947"/>
    </row>
    <row r="49" spans="1:13" ht="22.5" customHeight="1">
      <c r="A49" s="3407"/>
      <c r="B49" s="924" t="s">
        <v>79</v>
      </c>
      <c r="C49" s="3320" t="s">
        <v>559</v>
      </c>
      <c r="D49" s="3328"/>
      <c r="E49" s="3328"/>
      <c r="F49" s="3328"/>
      <c r="G49" s="3328"/>
      <c r="H49" s="3328"/>
      <c r="I49" s="3328"/>
      <c r="J49" s="3328"/>
      <c r="K49" s="3328"/>
      <c r="L49" s="3328"/>
      <c r="M49" s="3947"/>
    </row>
    <row r="50" spans="1:13" ht="22.5" customHeight="1">
      <c r="A50" s="3407"/>
      <c r="B50" s="924" t="s">
        <v>80</v>
      </c>
      <c r="C50" s="3320">
        <v>15</v>
      </c>
      <c r="D50" s="3328"/>
      <c r="E50" s="3328"/>
      <c r="F50" s="3328"/>
      <c r="G50" s="3328"/>
      <c r="H50" s="3328"/>
      <c r="I50" s="3328"/>
      <c r="J50" s="3328"/>
      <c r="K50" s="3328"/>
      <c r="L50" s="3328"/>
      <c r="M50" s="3947"/>
    </row>
    <row r="51" spans="1:13" ht="22.5" customHeight="1">
      <c r="A51" s="3407"/>
      <c r="B51" s="924" t="s">
        <v>81</v>
      </c>
      <c r="C51" s="403" t="s">
        <v>195</v>
      </c>
      <c r="D51" s="403"/>
      <c r="E51" s="403"/>
      <c r="F51" s="403"/>
      <c r="G51" s="403"/>
      <c r="H51" s="403"/>
      <c r="I51" s="403"/>
      <c r="J51" s="403"/>
      <c r="K51" s="403"/>
      <c r="L51" s="403"/>
      <c r="M51" s="937"/>
    </row>
    <row r="52" spans="1:13" ht="22.5" customHeight="1">
      <c r="A52" s="3958" t="s">
        <v>82</v>
      </c>
      <c r="B52" s="938" t="s">
        <v>83</v>
      </c>
      <c r="C52" s="3055" t="s">
        <v>561</v>
      </c>
      <c r="D52" s="3055"/>
      <c r="E52" s="3055"/>
      <c r="F52" s="3055"/>
      <c r="G52" s="3055"/>
      <c r="H52" s="3055"/>
      <c r="I52" s="3055"/>
      <c r="J52" s="3055"/>
      <c r="K52" s="3055"/>
      <c r="L52" s="3055"/>
      <c r="M52" s="3957"/>
    </row>
    <row r="53" spans="1:13" ht="22.5" customHeight="1">
      <c r="A53" s="3959"/>
      <c r="B53" s="938" t="s">
        <v>85</v>
      </c>
      <c r="C53" s="3055" t="s">
        <v>559</v>
      </c>
      <c r="D53" s="3055"/>
      <c r="E53" s="3055"/>
      <c r="F53" s="3055"/>
      <c r="G53" s="3055"/>
      <c r="H53" s="3055"/>
      <c r="I53" s="3055"/>
      <c r="J53" s="3055"/>
      <c r="K53" s="3055"/>
      <c r="L53" s="3055"/>
      <c r="M53" s="3957"/>
    </row>
    <row r="54" spans="1:13" ht="22.5" customHeight="1">
      <c r="A54" s="3959"/>
      <c r="B54" s="938" t="s">
        <v>87</v>
      </c>
      <c r="C54" s="3055" t="s">
        <v>227</v>
      </c>
      <c r="D54" s="3055"/>
      <c r="E54" s="3055"/>
      <c r="F54" s="3055"/>
      <c r="G54" s="3055"/>
      <c r="H54" s="3055"/>
      <c r="I54" s="3055"/>
      <c r="J54" s="3055"/>
      <c r="K54" s="3055"/>
      <c r="L54" s="3055"/>
      <c r="M54" s="3957"/>
    </row>
    <row r="55" spans="1:13" ht="22.5" customHeight="1">
      <c r="A55" s="3959"/>
      <c r="B55" s="939" t="s">
        <v>89</v>
      </c>
      <c r="C55" s="3055" t="s">
        <v>559</v>
      </c>
      <c r="D55" s="3055"/>
      <c r="E55" s="3055"/>
      <c r="F55" s="3055"/>
      <c r="G55" s="3055"/>
      <c r="H55" s="3055"/>
      <c r="I55" s="3055"/>
      <c r="J55" s="3055"/>
      <c r="K55" s="3055"/>
      <c r="L55" s="3055"/>
      <c r="M55" s="3957"/>
    </row>
    <row r="56" spans="1:13" ht="22.5" customHeight="1">
      <c r="A56" s="3959"/>
      <c r="B56" s="938" t="s">
        <v>91</v>
      </c>
      <c r="C56" s="3055" t="s">
        <v>562</v>
      </c>
      <c r="D56" s="3055"/>
      <c r="E56" s="3055"/>
      <c r="F56" s="3055"/>
      <c r="G56" s="3055"/>
      <c r="H56" s="3055"/>
      <c r="I56" s="3055"/>
      <c r="J56" s="3055"/>
      <c r="K56" s="3055"/>
      <c r="L56" s="3055"/>
      <c r="M56" s="3957"/>
    </row>
    <row r="57" spans="1:13" ht="22.5" customHeight="1" thickBot="1">
      <c r="A57" s="3960"/>
      <c r="B57" s="938" t="s">
        <v>93</v>
      </c>
      <c r="C57" s="3055" t="s">
        <v>563</v>
      </c>
      <c r="D57" s="3055"/>
      <c r="E57" s="3055"/>
      <c r="F57" s="3055"/>
      <c r="G57" s="3055"/>
      <c r="H57" s="3055"/>
      <c r="I57" s="3055"/>
      <c r="J57" s="3055"/>
      <c r="K57" s="3055"/>
      <c r="L57" s="3055"/>
      <c r="M57" s="3957"/>
    </row>
    <row r="58" spans="1:13" ht="22.5" customHeight="1">
      <c r="A58" s="3958" t="s">
        <v>95</v>
      </c>
      <c r="B58" s="940" t="s">
        <v>96</v>
      </c>
      <c r="C58" s="3054" t="s">
        <v>564</v>
      </c>
      <c r="D58" s="3055"/>
      <c r="E58" s="3055"/>
      <c r="F58" s="3055"/>
      <c r="G58" s="3055"/>
      <c r="H58" s="3055"/>
      <c r="I58" s="3055"/>
      <c r="J58" s="3055"/>
      <c r="K58" s="3055"/>
      <c r="L58" s="3055"/>
      <c r="M58" s="3957"/>
    </row>
    <row r="59" spans="1:13" ht="22.5" customHeight="1">
      <c r="A59" s="3959"/>
      <c r="B59" s="940" t="s">
        <v>98</v>
      </c>
      <c r="C59" s="3054" t="s">
        <v>127</v>
      </c>
      <c r="D59" s="3055"/>
      <c r="E59" s="3055"/>
      <c r="F59" s="3055"/>
      <c r="G59" s="3055"/>
      <c r="H59" s="3055"/>
      <c r="I59" s="3055"/>
      <c r="J59" s="3055"/>
      <c r="K59" s="3055"/>
      <c r="L59" s="3055"/>
      <c r="M59" s="3957"/>
    </row>
    <row r="60" spans="1:13" ht="22.5" customHeight="1" thickBot="1">
      <c r="A60" s="3959"/>
      <c r="B60" s="941" t="s">
        <v>12</v>
      </c>
      <c r="C60" s="3320" t="s">
        <v>107</v>
      </c>
      <c r="D60" s="3328"/>
      <c r="E60" s="3328"/>
      <c r="F60" s="3328"/>
      <c r="G60" s="3328"/>
      <c r="H60" s="3328"/>
      <c r="I60" s="3328"/>
      <c r="J60" s="3328"/>
      <c r="K60" s="3328"/>
      <c r="L60" s="3328"/>
      <c r="M60" s="3947"/>
    </row>
    <row r="61" spans="1:13" ht="164.25" customHeight="1" thickBot="1">
      <c r="A61" s="2208" t="s">
        <v>100</v>
      </c>
      <c r="B61" s="942"/>
      <c r="C61" s="3961" t="s">
        <v>1833</v>
      </c>
      <c r="D61" s="3962"/>
      <c r="E61" s="3962"/>
      <c r="F61" s="3962"/>
      <c r="G61" s="3962"/>
      <c r="H61" s="3962"/>
      <c r="I61" s="3962"/>
      <c r="J61" s="3962"/>
      <c r="K61" s="3962"/>
      <c r="L61" s="3962"/>
      <c r="M61" s="3963"/>
    </row>
  </sheetData>
  <mergeCells count="46">
    <mergeCell ref="A58:A60"/>
    <mergeCell ref="C58:M58"/>
    <mergeCell ref="C59:M59"/>
    <mergeCell ref="C60:M60"/>
    <mergeCell ref="C61:M61"/>
    <mergeCell ref="A52:A57"/>
    <mergeCell ref="C52:M52"/>
    <mergeCell ref="C53:M53"/>
    <mergeCell ref="C54:M54"/>
    <mergeCell ref="C55:M55"/>
    <mergeCell ref="C56:M56"/>
    <mergeCell ref="C57:M57"/>
    <mergeCell ref="A2:A14"/>
    <mergeCell ref="C2:M2"/>
    <mergeCell ref="C3:M3"/>
    <mergeCell ref="B8:B10"/>
    <mergeCell ref="C9:D9"/>
    <mergeCell ref="F4:G4"/>
    <mergeCell ref="C11:M11"/>
    <mergeCell ref="C14:D14"/>
    <mergeCell ref="F14:M14"/>
    <mergeCell ref="A15:A51"/>
    <mergeCell ref="C16:M16"/>
    <mergeCell ref="B17:B23"/>
    <mergeCell ref="B24:B27"/>
    <mergeCell ref="J29:L29"/>
    <mergeCell ref="B31:B33"/>
    <mergeCell ref="B34:B43"/>
    <mergeCell ref="F42:G42"/>
    <mergeCell ref="B28:B30"/>
    <mergeCell ref="B44:B47"/>
    <mergeCell ref="F45:F46"/>
    <mergeCell ref="G45:J46"/>
    <mergeCell ref="C49:M49"/>
    <mergeCell ref="C50:M50"/>
    <mergeCell ref="C48:M48"/>
    <mergeCell ref="L45:M46"/>
    <mergeCell ref="H42:I42"/>
    <mergeCell ref="C15:M15"/>
    <mergeCell ref="F9:G9"/>
    <mergeCell ref="I9:J9"/>
    <mergeCell ref="C10:D10"/>
    <mergeCell ref="F10:G10"/>
    <mergeCell ref="I10:J10"/>
    <mergeCell ref="C12:M12"/>
    <mergeCell ref="C13:M13"/>
  </mergeCells>
  <dataValidations count="7">
    <dataValidation allowBlank="1" showInputMessage="1" showErrorMessage="1" prompt="Seleccione de la lista desplegable" sqref="B4 B7 H7" xr:uid="{00000000-0002-0000-3800-000000000000}"/>
    <dataValidation allowBlank="1" showInputMessage="1" showErrorMessage="1" prompt="Incluir una ficha por cada indicador, ya sea de producto o de resultado" sqref="B1" xr:uid="{00000000-0002-0000-3800-000001000000}"/>
    <dataValidation allowBlank="1" sqref="C58:M59 C60" xr:uid="{00000000-0002-0000-3800-000002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800-000003000000}"/>
    <dataValidation allowBlank="1" showInputMessage="1" showErrorMessage="1" prompt="Identifique la meta ODS a que le apunta el indicador de producto. Seleccione de la lista desplegable." sqref="E14" xr:uid="{00000000-0002-0000-3800-000004000000}"/>
    <dataValidation allowBlank="1" showInputMessage="1" showErrorMessage="1" prompt="Identifique el ODS a que le apunta el indicador de producto. Seleccione de la lista desplegable._x000a_" sqref="B14" xr:uid="{00000000-0002-0000-38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3800-000006000000}"/>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800-000007000000}">
          <x14:formula1>
            <xm:f>Desplegables!$L$24:$L$39</xm:f>
          </x14:formula1>
          <xm:sqref>C14:D14</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8" tint="0.59999389629810485"/>
  </sheetPr>
  <dimension ref="A1:O62"/>
  <sheetViews>
    <sheetView showGridLines="0" workbookViewId="0">
      <selection activeCell="C2" sqref="C2:M2"/>
    </sheetView>
  </sheetViews>
  <sheetFormatPr baseColWidth="10" defaultColWidth="11.42578125" defaultRowHeight="15"/>
  <cols>
    <col min="1" max="1" width="21.42578125" style="3" customWidth="1"/>
    <col min="2" max="2" width="35.7109375" style="3" customWidth="1"/>
    <col min="3" max="13" width="14.28515625" style="3" customWidth="1"/>
    <col min="14" max="16384" width="11.42578125" style="3"/>
  </cols>
  <sheetData>
    <row r="1" spans="1:15" ht="22.5" customHeight="1" thickBot="1">
      <c r="A1" s="2210"/>
      <c r="B1" s="2211" t="s">
        <v>729</v>
      </c>
      <c r="C1" s="2212"/>
      <c r="D1" s="2212"/>
      <c r="E1" s="2212"/>
      <c r="F1" s="2212"/>
      <c r="G1" s="2212"/>
      <c r="H1" s="2212"/>
      <c r="I1" s="2212"/>
      <c r="J1" s="2212"/>
      <c r="K1" s="2212"/>
      <c r="L1" s="2212"/>
      <c r="M1" s="2213"/>
      <c r="N1" s="2"/>
    </row>
    <row r="2" spans="1:15" ht="22.5" customHeight="1">
      <c r="A2" s="3966" t="s">
        <v>0</v>
      </c>
      <c r="B2" s="2214" t="s">
        <v>1</v>
      </c>
      <c r="C2" s="3968" t="s">
        <v>730</v>
      </c>
      <c r="D2" s="3969"/>
      <c r="E2" s="3969"/>
      <c r="F2" s="3969"/>
      <c r="G2" s="3969"/>
      <c r="H2" s="3969"/>
      <c r="I2" s="3969"/>
      <c r="J2" s="3969"/>
      <c r="K2" s="3969"/>
      <c r="L2" s="3969"/>
      <c r="M2" s="3970"/>
      <c r="N2" s="2"/>
    </row>
    <row r="3" spans="1:15" ht="45" customHeight="1">
      <c r="A3" s="3967"/>
      <c r="B3" s="943" t="s">
        <v>3</v>
      </c>
      <c r="C3" s="3918" t="s">
        <v>731</v>
      </c>
      <c r="D3" s="3182"/>
      <c r="E3" s="3182"/>
      <c r="F3" s="3182"/>
      <c r="G3" s="3182"/>
      <c r="H3" s="3182"/>
      <c r="I3" s="3182"/>
      <c r="J3" s="3182"/>
      <c r="K3" s="3182"/>
      <c r="L3" s="3182"/>
      <c r="M3" s="3971"/>
      <c r="N3" s="2"/>
    </row>
    <row r="4" spans="1:15" s="1022" customFormat="1" ht="22.5" customHeight="1">
      <c r="A4" s="3967"/>
      <c r="B4" s="601" t="s">
        <v>131</v>
      </c>
      <c r="C4" s="602" t="s">
        <v>75</v>
      </c>
      <c r="D4" s="603"/>
      <c r="E4" s="2270"/>
      <c r="F4" s="3710" t="s">
        <v>1668</v>
      </c>
      <c r="G4" s="3711"/>
      <c r="H4" s="700"/>
      <c r="I4" s="605"/>
      <c r="J4" s="120"/>
      <c r="K4" s="120"/>
      <c r="L4" s="120"/>
      <c r="M4" s="121"/>
    </row>
    <row r="5" spans="1:15" ht="22.5" customHeight="1">
      <c r="A5" s="3967"/>
      <c r="B5" s="944" t="s">
        <v>7</v>
      </c>
      <c r="C5" s="6" t="s">
        <v>195</v>
      </c>
      <c r="D5" s="7"/>
      <c r="E5" s="7"/>
      <c r="F5" s="7"/>
      <c r="G5" s="7"/>
      <c r="H5" s="7"/>
      <c r="I5" s="7"/>
      <c r="J5" s="7"/>
      <c r="K5" s="7"/>
      <c r="L5" s="7"/>
      <c r="M5" s="299"/>
      <c r="N5" s="2"/>
    </row>
    <row r="6" spans="1:15" ht="22.5" customHeight="1">
      <c r="A6" s="3967"/>
      <c r="B6" s="944" t="s">
        <v>9</v>
      </c>
      <c r="C6" s="6" t="s">
        <v>195</v>
      </c>
      <c r="D6" s="7"/>
      <c r="E6" s="7"/>
      <c r="F6" s="7"/>
      <c r="G6" s="7"/>
      <c r="H6" s="7"/>
      <c r="I6" s="7"/>
      <c r="J6" s="7"/>
      <c r="K6" s="7"/>
      <c r="L6" s="7"/>
      <c r="M6" s="299"/>
      <c r="N6" s="2"/>
    </row>
    <row r="7" spans="1:15" ht="22.5" customHeight="1">
      <c r="A7" s="3967"/>
      <c r="B7" s="943" t="s">
        <v>11</v>
      </c>
      <c r="C7" s="289" t="s">
        <v>105</v>
      </c>
      <c r="D7" s="290"/>
      <c r="E7" s="290"/>
      <c r="F7" s="290"/>
      <c r="G7" s="320"/>
      <c r="H7" s="10" t="s">
        <v>12</v>
      </c>
      <c r="I7" s="294" t="s">
        <v>107</v>
      </c>
      <c r="J7" s="290"/>
      <c r="K7" s="290"/>
      <c r="L7" s="290"/>
      <c r="M7" s="295"/>
      <c r="N7" s="2"/>
    </row>
    <row r="8" spans="1:15" ht="15.75">
      <c r="A8" s="3967"/>
      <c r="B8" s="3261" t="s">
        <v>13</v>
      </c>
      <c r="C8" s="518"/>
      <c r="D8" s="519"/>
      <c r="E8" s="519"/>
      <c r="F8" s="519"/>
      <c r="G8" s="519"/>
      <c r="H8" s="519"/>
      <c r="I8" s="519"/>
      <c r="J8" s="519"/>
      <c r="K8" s="519"/>
      <c r="L8" s="141"/>
      <c r="M8" s="296"/>
      <c r="N8" s="2"/>
    </row>
    <row r="9" spans="1:15" ht="15.75">
      <c r="A9" s="3967"/>
      <c r="B9" s="3262"/>
      <c r="C9" s="845"/>
      <c r="D9" s="71"/>
      <c r="E9" s="252"/>
      <c r="F9" s="3064"/>
      <c r="G9" s="3064"/>
      <c r="H9" s="252"/>
      <c r="I9" s="3064"/>
      <c r="J9" s="3064"/>
      <c r="K9" s="252"/>
      <c r="L9" s="2"/>
      <c r="M9" s="297"/>
      <c r="N9" s="2"/>
    </row>
    <row r="10" spans="1:15" ht="15.75">
      <c r="A10" s="3967"/>
      <c r="B10" s="3263"/>
      <c r="C10" s="3483" t="s">
        <v>17</v>
      </c>
      <c r="D10" s="3484"/>
      <c r="E10" s="71"/>
      <c r="F10" s="3484" t="s">
        <v>17</v>
      </c>
      <c r="G10" s="3484"/>
      <c r="H10" s="71"/>
      <c r="I10" s="3484" t="s">
        <v>17</v>
      </c>
      <c r="J10" s="3484"/>
      <c r="K10" s="71"/>
      <c r="L10" s="2"/>
      <c r="M10" s="297"/>
      <c r="N10" s="2"/>
    </row>
    <row r="11" spans="1:15" s="714" customFormat="1" ht="45" customHeight="1">
      <c r="A11" s="3967"/>
      <c r="B11" s="745" t="s">
        <v>136</v>
      </c>
      <c r="C11" s="3015" t="s">
        <v>2332</v>
      </c>
      <c r="D11" s="3016"/>
      <c r="E11" s="3016"/>
      <c r="F11" s="3016"/>
      <c r="G11" s="3016"/>
      <c r="H11" s="3016"/>
      <c r="I11" s="3016"/>
      <c r="J11" s="3016"/>
      <c r="K11" s="3016"/>
      <c r="L11" s="3016"/>
      <c r="M11" s="3017"/>
      <c r="O11" s="1864"/>
    </row>
    <row r="12" spans="1:15" ht="80.099999999999994" customHeight="1">
      <c r="A12" s="3967"/>
      <c r="B12" s="943" t="s">
        <v>18</v>
      </c>
      <c r="C12" s="3972" t="s">
        <v>733</v>
      </c>
      <c r="D12" s="3973"/>
      <c r="E12" s="3973"/>
      <c r="F12" s="3973"/>
      <c r="G12" s="3973"/>
      <c r="H12" s="3973"/>
      <c r="I12" s="3973"/>
      <c r="J12" s="3973"/>
      <c r="K12" s="3973"/>
      <c r="L12" s="3973"/>
      <c r="M12" s="3974"/>
      <c r="N12" s="2"/>
    </row>
    <row r="13" spans="1:15" ht="47.25">
      <c r="A13" s="3967"/>
      <c r="B13" s="943" t="s">
        <v>19</v>
      </c>
      <c r="C13" s="945" t="s">
        <v>725</v>
      </c>
      <c r="D13" s="317"/>
      <c r="E13" s="317"/>
      <c r="F13" s="317"/>
      <c r="G13" s="317"/>
      <c r="H13" s="317"/>
      <c r="I13" s="317"/>
      <c r="J13" s="317"/>
      <c r="K13" s="317"/>
      <c r="L13" s="2"/>
      <c r="M13" s="297"/>
      <c r="N13" s="2"/>
    </row>
    <row r="14" spans="1:15" s="714" customFormat="1" ht="45" customHeight="1">
      <c r="A14" s="3967"/>
      <c r="B14" s="745" t="s">
        <v>140</v>
      </c>
      <c r="C14" s="2926" t="s">
        <v>219</v>
      </c>
      <c r="D14" s="2926"/>
      <c r="E14" s="742" t="s">
        <v>142</v>
      </c>
      <c r="F14" s="3019" t="s">
        <v>220</v>
      </c>
      <c r="G14" s="2862"/>
      <c r="H14" s="2862"/>
      <c r="I14" s="2862"/>
      <c r="J14" s="2862"/>
      <c r="K14" s="2862"/>
      <c r="L14" s="2862"/>
      <c r="M14" s="2863"/>
      <c r="O14" s="1864"/>
    </row>
    <row r="15" spans="1:15" s="1848" customFormat="1" ht="22.5" customHeight="1">
      <c r="A15" s="3983"/>
      <c r="B15" s="745" t="s">
        <v>144</v>
      </c>
      <c r="C15" s="3015" t="s">
        <v>582</v>
      </c>
      <c r="D15" s="3016"/>
      <c r="E15" s="3016"/>
      <c r="F15" s="3016"/>
      <c r="G15" s="3016"/>
      <c r="H15" s="3016"/>
      <c r="I15" s="3016"/>
      <c r="J15" s="3016"/>
      <c r="K15" s="3016"/>
      <c r="L15" s="3016"/>
      <c r="M15" s="3017"/>
      <c r="N15" s="1847"/>
      <c r="O15" s="1864"/>
    </row>
    <row r="16" spans="1:15" ht="22.5" customHeight="1">
      <c r="A16" s="3983"/>
      <c r="B16" s="943" t="s">
        <v>110</v>
      </c>
      <c r="C16" s="945" t="s">
        <v>734</v>
      </c>
      <c r="D16" s="310"/>
      <c r="E16" s="310"/>
      <c r="F16" s="310"/>
      <c r="G16" s="310"/>
      <c r="H16" s="310"/>
      <c r="I16" s="310"/>
      <c r="J16" s="310"/>
      <c r="K16" s="310"/>
      <c r="L16" s="310"/>
      <c r="M16" s="311"/>
      <c r="N16" s="2"/>
    </row>
    <row r="17" spans="1:15" ht="9" customHeight="1">
      <c r="A17" s="3983"/>
      <c r="B17" s="3261" t="s">
        <v>26</v>
      </c>
      <c r="C17" s="19"/>
      <c r="D17" s="20"/>
      <c r="E17" s="20"/>
      <c r="F17" s="20"/>
      <c r="G17" s="20"/>
      <c r="H17" s="20"/>
      <c r="I17" s="20"/>
      <c r="J17" s="20"/>
      <c r="K17" s="20"/>
      <c r="L17" s="20"/>
      <c r="M17" s="301"/>
      <c r="N17" s="2"/>
    </row>
    <row r="18" spans="1:15" ht="9" customHeight="1">
      <c r="A18" s="3983"/>
      <c r="B18" s="3262"/>
      <c r="C18" s="22"/>
      <c r="D18" s="23"/>
      <c r="E18" s="24"/>
      <c r="F18" s="23"/>
      <c r="G18" s="24"/>
      <c r="H18" s="23"/>
      <c r="I18" s="24"/>
      <c r="J18" s="23"/>
      <c r="K18" s="24"/>
      <c r="L18" s="24"/>
      <c r="M18" s="302"/>
      <c r="N18" s="2"/>
    </row>
    <row r="19" spans="1:15" s="1848" customFormat="1" ht="15.75">
      <c r="A19" s="3983"/>
      <c r="B19" s="3262"/>
      <c r="C19" s="26" t="s">
        <v>27</v>
      </c>
      <c r="D19" s="27"/>
      <c r="E19" s="28" t="s">
        <v>28</v>
      </c>
      <c r="F19" s="27"/>
      <c r="G19" s="28" t="s">
        <v>29</v>
      </c>
      <c r="H19" s="27"/>
      <c r="I19" s="28" t="s">
        <v>30</v>
      </c>
      <c r="J19" s="27"/>
      <c r="K19" s="1865"/>
      <c r="L19" s="1865"/>
      <c r="M19" s="25"/>
      <c r="N19" s="1847"/>
      <c r="O19" s="1847"/>
    </row>
    <row r="20" spans="1:15" s="1848" customFormat="1" ht="15.75">
      <c r="A20" s="3983"/>
      <c r="B20" s="3262"/>
      <c r="C20" s="2445" t="s">
        <v>32</v>
      </c>
      <c r="D20" s="2446"/>
      <c r="E20" s="2447" t="s">
        <v>33</v>
      </c>
      <c r="F20" s="2448"/>
      <c r="G20" s="28" t="s">
        <v>34</v>
      </c>
      <c r="H20" s="32"/>
      <c r="I20" s="755"/>
      <c r="J20" s="760"/>
      <c r="K20" s="755"/>
      <c r="L20" s="760"/>
      <c r="M20" s="25"/>
      <c r="N20" s="1847"/>
      <c r="O20" s="1847"/>
    </row>
    <row r="21" spans="1:15" s="1848" customFormat="1" ht="15.75">
      <c r="A21" s="3983"/>
      <c r="B21" s="3262"/>
      <c r="C21" s="753" t="s">
        <v>147</v>
      </c>
      <c r="D21" s="758"/>
      <c r="E21" s="755" t="s">
        <v>148</v>
      </c>
      <c r="F21" s="758"/>
      <c r="G21" s="755"/>
      <c r="H21" s="760"/>
      <c r="I21" s="755"/>
      <c r="J21" s="760"/>
      <c r="K21" s="755"/>
      <c r="L21" s="760"/>
      <c r="M21" s="25"/>
      <c r="N21" s="1847"/>
      <c r="O21" s="1847"/>
    </row>
    <row r="22" spans="1:15" s="1848" customFormat="1" ht="15.75">
      <c r="A22" s="3983"/>
      <c r="B22" s="3262"/>
      <c r="C22" s="26" t="s">
        <v>38</v>
      </c>
      <c r="D22" s="32"/>
      <c r="E22" s="28" t="s">
        <v>39</v>
      </c>
      <c r="F22" s="2178" t="s">
        <v>840</v>
      </c>
      <c r="G22" s="71"/>
      <c r="H22" s="71"/>
      <c r="I22" s="71"/>
      <c r="J22" s="71"/>
      <c r="K22" s="71"/>
      <c r="L22" s="1866"/>
      <c r="M22" s="34"/>
      <c r="N22" s="1847"/>
      <c r="O22" s="1849"/>
    </row>
    <row r="23" spans="1:15" ht="15.75">
      <c r="A23" s="3983"/>
      <c r="B23" s="3263"/>
      <c r="C23" s="836"/>
      <c r="D23" s="318"/>
      <c r="E23" s="318"/>
      <c r="F23" s="318"/>
      <c r="G23" s="318"/>
      <c r="H23" s="318"/>
      <c r="I23" s="318"/>
      <c r="J23" s="318"/>
      <c r="K23" s="318"/>
      <c r="L23" s="318"/>
      <c r="M23" s="305"/>
      <c r="N23" s="2"/>
    </row>
    <row r="24" spans="1:15" ht="15.75">
      <c r="A24" s="3983"/>
      <c r="B24" s="3261" t="s">
        <v>40</v>
      </c>
      <c r="C24" s="36"/>
      <c r="D24" s="20"/>
      <c r="E24" s="20"/>
      <c r="F24" s="20"/>
      <c r="G24" s="20"/>
      <c r="H24" s="20"/>
      <c r="I24" s="20"/>
      <c r="J24" s="20"/>
      <c r="K24" s="20"/>
      <c r="L24" s="2"/>
      <c r="M24" s="297"/>
      <c r="N24" s="2"/>
    </row>
    <row r="25" spans="1:15" ht="15.75">
      <c r="A25" s="3983"/>
      <c r="B25" s="3262"/>
      <c r="C25" s="26" t="s">
        <v>41</v>
      </c>
      <c r="D25" s="32"/>
      <c r="E25" s="315"/>
      <c r="F25" s="28" t="s">
        <v>42</v>
      </c>
      <c r="G25" s="31"/>
      <c r="H25" s="315"/>
      <c r="I25" s="28" t="s">
        <v>43</v>
      </c>
      <c r="J25" s="31" t="s">
        <v>77</v>
      </c>
      <c r="K25" s="315"/>
      <c r="L25" s="2"/>
      <c r="M25" s="297"/>
      <c r="N25" s="2"/>
    </row>
    <row r="26" spans="1:15" ht="15.75">
      <c r="A26" s="3983"/>
      <c r="B26" s="3262"/>
      <c r="C26" s="26" t="s">
        <v>44</v>
      </c>
      <c r="D26" s="37"/>
      <c r="E26" s="2"/>
      <c r="F26" s="28" t="s">
        <v>45</v>
      </c>
      <c r="G26" s="32"/>
      <c r="H26" s="2"/>
      <c r="I26" s="38"/>
      <c r="J26" s="2"/>
      <c r="K26" s="252"/>
      <c r="L26" s="2"/>
      <c r="M26" s="297"/>
      <c r="N26" s="2"/>
    </row>
    <row r="27" spans="1:15" ht="15.75">
      <c r="A27" s="3983"/>
      <c r="B27" s="3263"/>
      <c r="C27" s="39"/>
      <c r="D27" s="23"/>
      <c r="E27" s="23"/>
      <c r="F27" s="23"/>
      <c r="G27" s="23"/>
      <c r="H27" s="23"/>
      <c r="I27" s="23"/>
      <c r="J27" s="23"/>
      <c r="K27" s="23"/>
      <c r="L27" s="115"/>
      <c r="M27" s="298"/>
      <c r="N27" s="2"/>
    </row>
    <row r="28" spans="1:15" ht="15.75">
      <c r="A28" s="3983"/>
      <c r="B28" s="3262" t="s">
        <v>46</v>
      </c>
      <c r="C28" s="41"/>
      <c r="D28" s="315"/>
      <c r="E28" s="315"/>
      <c r="F28" s="315"/>
      <c r="G28" s="315"/>
      <c r="H28" s="315"/>
      <c r="I28" s="315"/>
      <c r="J28" s="315"/>
      <c r="K28" s="315"/>
      <c r="L28" s="315"/>
      <c r="M28" s="307"/>
      <c r="N28" s="2"/>
    </row>
    <row r="29" spans="1:15" ht="45" customHeight="1">
      <c r="A29" s="3983"/>
      <c r="B29" s="3262"/>
      <c r="C29" s="43" t="s">
        <v>47</v>
      </c>
      <c r="D29" s="31" t="s">
        <v>112</v>
      </c>
      <c r="E29" s="315"/>
      <c r="F29" s="44" t="s">
        <v>48</v>
      </c>
      <c r="G29" s="31">
        <v>2017</v>
      </c>
      <c r="H29" s="315"/>
      <c r="I29" s="44" t="s">
        <v>50</v>
      </c>
      <c r="J29" s="3258" t="s">
        <v>195</v>
      </c>
      <c r="K29" s="3259"/>
      <c r="L29" s="3260"/>
      <c r="M29" s="307"/>
      <c r="N29" s="2"/>
    </row>
    <row r="30" spans="1:15" ht="15.75">
      <c r="A30" s="3983"/>
      <c r="B30" s="3263"/>
      <c r="C30" s="836"/>
      <c r="D30" s="318"/>
      <c r="E30" s="318"/>
      <c r="F30" s="318"/>
      <c r="G30" s="318"/>
      <c r="H30" s="318"/>
      <c r="I30" s="318"/>
      <c r="J30" s="318"/>
      <c r="K30" s="318"/>
      <c r="L30" s="318"/>
      <c r="M30" s="305"/>
      <c r="N30" s="2"/>
    </row>
    <row r="31" spans="1:15" ht="15.75">
      <c r="A31" s="3983"/>
      <c r="B31" s="3261" t="s">
        <v>53</v>
      </c>
      <c r="C31" s="46"/>
      <c r="D31" s="47"/>
      <c r="E31" s="47"/>
      <c r="F31" s="47"/>
      <c r="G31" s="47"/>
      <c r="H31" s="47"/>
      <c r="I31" s="47"/>
      <c r="J31" s="47"/>
      <c r="K31" s="47"/>
      <c r="L31" s="2"/>
      <c r="M31" s="297"/>
      <c r="N31" s="2"/>
    </row>
    <row r="32" spans="1:15" ht="15.75">
      <c r="A32" s="3983"/>
      <c r="B32" s="3262"/>
      <c r="C32" s="41" t="s">
        <v>54</v>
      </c>
      <c r="D32" s="893">
        <v>2018</v>
      </c>
      <c r="E32" s="48"/>
      <c r="F32" s="315" t="s">
        <v>55</v>
      </c>
      <c r="G32" s="893">
        <v>2022</v>
      </c>
      <c r="H32" s="48"/>
      <c r="I32" s="44"/>
      <c r="J32" s="48"/>
      <c r="K32" s="48"/>
      <c r="L32" s="2"/>
      <c r="M32" s="297"/>
      <c r="N32" s="2"/>
    </row>
    <row r="33" spans="1:14" ht="15.75">
      <c r="A33" s="3983"/>
      <c r="B33" s="3263"/>
      <c r="C33" s="836"/>
      <c r="D33" s="23"/>
      <c r="E33" s="49"/>
      <c r="F33" s="318"/>
      <c r="G33" s="49"/>
      <c r="H33" s="49"/>
      <c r="I33" s="50"/>
      <c r="J33" s="49"/>
      <c r="K33" s="49"/>
      <c r="L33" s="115"/>
      <c r="M33" s="298"/>
      <c r="N33" s="2"/>
    </row>
    <row r="34" spans="1:14" ht="15.75">
      <c r="A34" s="3983"/>
      <c r="B34" s="3261" t="s">
        <v>56</v>
      </c>
      <c r="C34" s="61"/>
      <c r="D34" s="62"/>
      <c r="E34" s="62"/>
      <c r="F34" s="62"/>
      <c r="G34" s="62"/>
      <c r="H34" s="62"/>
      <c r="I34" s="62"/>
      <c r="J34" s="62"/>
      <c r="K34" s="62"/>
      <c r="L34" s="62"/>
      <c r="M34" s="312"/>
      <c r="N34" s="2"/>
    </row>
    <row r="35" spans="1:14" ht="15.75">
      <c r="A35" s="3983"/>
      <c r="B35" s="3262"/>
      <c r="C35" s="26"/>
      <c r="D35" s="1983">
        <v>2018</v>
      </c>
      <c r="E35" s="1983"/>
      <c r="F35" s="1983">
        <v>2019</v>
      </c>
      <c r="G35" s="62"/>
      <c r="H35" s="1000">
        <v>2020</v>
      </c>
      <c r="I35" s="1000"/>
      <c r="J35" s="1000">
        <v>2021</v>
      </c>
      <c r="K35" s="62"/>
      <c r="L35" s="1983">
        <v>2022</v>
      </c>
      <c r="M35" s="63"/>
      <c r="N35" s="2"/>
    </row>
    <row r="36" spans="1:14" ht="16.5">
      <c r="A36" s="3983"/>
      <c r="B36" s="3262"/>
      <c r="C36" s="26"/>
      <c r="D36" s="3964">
        <v>56</v>
      </c>
      <c r="E36" s="3965"/>
      <c r="F36" s="3964">
        <v>56</v>
      </c>
      <c r="G36" s="3965"/>
      <c r="H36" s="3964">
        <v>56</v>
      </c>
      <c r="I36" s="3965"/>
      <c r="J36" s="3964">
        <v>56</v>
      </c>
      <c r="K36" s="3965"/>
      <c r="L36" s="3964">
        <v>56</v>
      </c>
      <c r="M36" s="3975"/>
      <c r="N36" s="2"/>
    </row>
    <row r="37" spans="1:14" ht="15.75">
      <c r="A37" s="3983"/>
      <c r="B37" s="3262"/>
      <c r="C37" s="26"/>
      <c r="D37" s="62">
        <v>2023</v>
      </c>
      <c r="E37" s="62"/>
      <c r="F37" s="62">
        <v>2024</v>
      </c>
      <c r="G37" s="62"/>
      <c r="H37" s="1000">
        <v>2025</v>
      </c>
      <c r="I37" s="1000"/>
      <c r="J37" s="1000">
        <v>2026</v>
      </c>
      <c r="K37" s="62"/>
      <c r="L37" s="62">
        <v>2027</v>
      </c>
      <c r="M37" s="25"/>
      <c r="N37" s="2"/>
    </row>
    <row r="38" spans="1:14" ht="15.75">
      <c r="A38" s="3983"/>
      <c r="B38" s="3262"/>
      <c r="C38" s="26"/>
      <c r="D38" s="52"/>
      <c r="E38" s="300"/>
      <c r="F38" s="52"/>
      <c r="G38" s="300"/>
      <c r="H38" s="52"/>
      <c r="I38" s="300"/>
      <c r="J38" s="52"/>
      <c r="K38" s="300"/>
      <c r="L38" s="52"/>
      <c r="M38" s="313"/>
      <c r="N38" s="2"/>
    </row>
    <row r="39" spans="1:14" ht="15.75">
      <c r="A39" s="3983"/>
      <c r="B39" s="3262"/>
      <c r="C39" s="26"/>
      <c r="D39" s="228">
        <v>2028</v>
      </c>
      <c r="E39" s="231"/>
      <c r="F39" s="1870" t="s">
        <v>68</v>
      </c>
      <c r="G39" s="1870"/>
      <c r="H39" s="1871" t="s">
        <v>69</v>
      </c>
      <c r="I39" s="1871"/>
      <c r="J39" s="1871" t="s">
        <v>70</v>
      </c>
      <c r="K39" s="1870"/>
      <c r="L39" s="1870" t="s">
        <v>71</v>
      </c>
      <c r="M39" s="1898"/>
      <c r="N39" s="2"/>
    </row>
    <row r="40" spans="1:14" ht="15.75">
      <c r="A40" s="3983"/>
      <c r="B40" s="3262"/>
      <c r="C40" s="26"/>
      <c r="D40" s="52"/>
      <c r="E40" s="300"/>
      <c r="F40" s="52"/>
      <c r="G40" s="300"/>
      <c r="H40" s="52"/>
      <c r="I40" s="300"/>
      <c r="J40" s="52"/>
      <c r="K40" s="300"/>
      <c r="L40" s="52"/>
      <c r="M40" s="313"/>
      <c r="N40" s="2"/>
    </row>
    <row r="41" spans="1:14" ht="15.75">
      <c r="A41" s="3983"/>
      <c r="B41" s="3262"/>
      <c r="C41" s="26"/>
      <c r="D41" s="1870" t="s">
        <v>71</v>
      </c>
      <c r="E41" s="237"/>
      <c r="F41" s="1996" t="s">
        <v>72</v>
      </c>
      <c r="G41" s="237"/>
      <c r="H41" s="171"/>
      <c r="I41" s="172"/>
      <c r="J41" s="171"/>
      <c r="K41" s="172"/>
      <c r="L41" s="171"/>
      <c r="M41" s="1692"/>
      <c r="N41" s="2"/>
    </row>
    <row r="42" spans="1:14" ht="15.95" customHeight="1">
      <c r="A42" s="3983"/>
      <c r="B42" s="3262"/>
      <c r="C42" s="26"/>
      <c r="D42" s="52"/>
      <c r="E42" s="300"/>
      <c r="F42" s="3976">
        <v>56</v>
      </c>
      <c r="G42" s="3977"/>
      <c r="H42" s="3529"/>
      <c r="I42" s="3530"/>
      <c r="J42" s="315"/>
      <c r="K42" s="315"/>
      <c r="L42" s="315"/>
      <c r="M42" s="42"/>
      <c r="N42" s="2"/>
    </row>
    <row r="43" spans="1:14" ht="15.75">
      <c r="A43" s="3983"/>
      <c r="B43" s="3263"/>
      <c r="C43" s="26"/>
      <c r="D43" s="45"/>
      <c r="E43" s="45"/>
      <c r="F43" s="45"/>
      <c r="G43" s="45"/>
      <c r="H43" s="177"/>
      <c r="I43" s="178"/>
      <c r="J43" s="177"/>
      <c r="K43" s="178"/>
      <c r="L43" s="177"/>
      <c r="M43" s="1694"/>
      <c r="N43" s="2"/>
    </row>
    <row r="44" spans="1:14" ht="15.75">
      <c r="A44" s="3983"/>
      <c r="B44" s="3261" t="s">
        <v>73</v>
      </c>
      <c r="C44" s="36"/>
      <c r="D44" s="20"/>
      <c r="E44" s="20"/>
      <c r="F44" s="20"/>
      <c r="G44" s="20"/>
      <c r="H44" s="20"/>
      <c r="I44" s="20"/>
      <c r="J44" s="20"/>
      <c r="K44" s="20"/>
      <c r="L44" s="2"/>
      <c r="M44" s="297"/>
      <c r="N44" s="2"/>
    </row>
    <row r="45" spans="1:14" s="2" customFormat="1" ht="15.75">
      <c r="A45" s="3983"/>
      <c r="B45" s="3262"/>
      <c r="C45" s="53"/>
      <c r="D45" s="112" t="s">
        <v>158</v>
      </c>
      <c r="E45" s="113" t="s">
        <v>75</v>
      </c>
      <c r="F45" s="3072" t="s">
        <v>76</v>
      </c>
      <c r="G45" s="3073"/>
      <c r="H45" s="3073"/>
      <c r="I45" s="3073"/>
      <c r="J45" s="3073"/>
      <c r="K45" s="149" t="s">
        <v>159</v>
      </c>
      <c r="L45" s="3074"/>
      <c r="M45" s="3075"/>
    </row>
    <row r="46" spans="1:14" s="2" customFormat="1" ht="15.75">
      <c r="A46" s="3983"/>
      <c r="B46" s="3262"/>
      <c r="C46" s="53"/>
      <c r="D46" s="56"/>
      <c r="E46" s="276" t="s">
        <v>36</v>
      </c>
      <c r="F46" s="3072"/>
      <c r="G46" s="3073"/>
      <c r="H46" s="3073"/>
      <c r="I46" s="3073"/>
      <c r="J46" s="3073"/>
      <c r="L46" s="3076"/>
      <c r="M46" s="3077"/>
    </row>
    <row r="47" spans="1:14" ht="15.75">
      <c r="A47" s="3983"/>
      <c r="B47" s="3263"/>
      <c r="C47" s="181"/>
      <c r="D47" s="115"/>
      <c r="E47" s="115"/>
      <c r="F47" s="115"/>
      <c r="G47" s="115"/>
      <c r="H47" s="115"/>
      <c r="I47" s="115"/>
      <c r="J47" s="115"/>
      <c r="K47" s="115"/>
      <c r="L47" s="2"/>
      <c r="M47" s="297"/>
      <c r="N47" s="2"/>
    </row>
    <row r="48" spans="1:14" ht="45" customHeight="1">
      <c r="A48" s="3983"/>
      <c r="B48" s="943" t="s">
        <v>78</v>
      </c>
      <c r="C48" s="3114" t="s">
        <v>735</v>
      </c>
      <c r="D48" s="3115"/>
      <c r="E48" s="3115"/>
      <c r="F48" s="3115"/>
      <c r="G48" s="3115"/>
      <c r="H48" s="3115"/>
      <c r="I48" s="3115"/>
      <c r="J48" s="3115"/>
      <c r="K48" s="3115"/>
      <c r="L48" s="3115"/>
      <c r="M48" s="3311"/>
      <c r="N48" s="2"/>
    </row>
    <row r="49" spans="1:14" ht="45" customHeight="1">
      <c r="A49" s="3983"/>
      <c r="B49" s="943" t="s">
        <v>79</v>
      </c>
      <c r="C49" s="3114" t="s">
        <v>736</v>
      </c>
      <c r="D49" s="3115"/>
      <c r="E49" s="3115"/>
      <c r="F49" s="3115"/>
      <c r="G49" s="3115"/>
      <c r="H49" s="3115"/>
      <c r="I49" s="3115"/>
      <c r="J49" s="3115"/>
      <c r="K49" s="3115"/>
      <c r="L49" s="3115"/>
      <c r="M49" s="3311"/>
      <c r="N49" s="2"/>
    </row>
    <row r="50" spans="1:14" ht="22.5" customHeight="1">
      <c r="A50" s="3983"/>
      <c r="B50" s="943" t="s">
        <v>80</v>
      </c>
      <c r="C50" s="6">
        <v>90</v>
      </c>
      <c r="D50" s="7"/>
      <c r="E50" s="7"/>
      <c r="F50" s="7"/>
      <c r="G50" s="7"/>
      <c r="H50" s="7"/>
      <c r="I50" s="7"/>
      <c r="J50" s="7"/>
      <c r="K50" s="7"/>
      <c r="L50" s="7"/>
      <c r="M50" s="299"/>
      <c r="N50" s="2"/>
    </row>
    <row r="51" spans="1:14" ht="22.5" customHeight="1">
      <c r="A51" s="3984"/>
      <c r="B51" s="943" t="s">
        <v>81</v>
      </c>
      <c r="C51" s="6" t="s">
        <v>112</v>
      </c>
      <c r="D51" s="7"/>
      <c r="E51" s="7"/>
      <c r="F51" s="7"/>
      <c r="G51" s="7"/>
      <c r="H51" s="7"/>
      <c r="I51" s="7"/>
      <c r="J51" s="7"/>
      <c r="K51" s="7"/>
      <c r="L51" s="7"/>
      <c r="M51" s="299"/>
      <c r="N51" s="2"/>
    </row>
    <row r="52" spans="1:14" ht="22.5" customHeight="1">
      <c r="A52" s="3966" t="s">
        <v>82</v>
      </c>
      <c r="B52" s="947" t="s">
        <v>83</v>
      </c>
      <c r="C52" s="3114" t="s">
        <v>737</v>
      </c>
      <c r="D52" s="3115"/>
      <c r="E52" s="3115"/>
      <c r="F52" s="3115"/>
      <c r="G52" s="3115"/>
      <c r="H52" s="3115"/>
      <c r="I52" s="3115"/>
      <c r="J52" s="3115"/>
      <c r="K52" s="3115"/>
      <c r="L52" s="3115"/>
      <c r="M52" s="3311"/>
      <c r="N52" s="2"/>
    </row>
    <row r="53" spans="1:14" ht="22.5" customHeight="1">
      <c r="A53" s="3967"/>
      <c r="B53" s="947" t="s">
        <v>85</v>
      </c>
      <c r="C53" s="3114" t="s">
        <v>732</v>
      </c>
      <c r="D53" s="3115"/>
      <c r="E53" s="3115"/>
      <c r="F53" s="3115"/>
      <c r="G53" s="3115"/>
      <c r="H53" s="3115"/>
      <c r="I53" s="3115"/>
      <c r="J53" s="3115"/>
      <c r="K53" s="3115"/>
      <c r="L53" s="3115"/>
      <c r="M53" s="3311"/>
      <c r="N53" s="2"/>
    </row>
    <row r="54" spans="1:14" ht="22.5" customHeight="1">
      <c r="A54" s="3967"/>
      <c r="B54" s="947" t="s">
        <v>87</v>
      </c>
      <c r="C54" s="3114" t="s">
        <v>107</v>
      </c>
      <c r="D54" s="3115"/>
      <c r="E54" s="3115"/>
      <c r="F54" s="3115"/>
      <c r="G54" s="3115"/>
      <c r="H54" s="3115"/>
      <c r="I54" s="3115"/>
      <c r="J54" s="3115"/>
      <c r="K54" s="3115"/>
      <c r="L54" s="3115"/>
      <c r="M54" s="3311"/>
      <c r="N54" s="2"/>
    </row>
    <row r="55" spans="1:14" ht="22.5" customHeight="1">
      <c r="A55" s="3967"/>
      <c r="B55" s="948" t="s">
        <v>89</v>
      </c>
      <c r="C55" s="3114" t="s">
        <v>732</v>
      </c>
      <c r="D55" s="3115"/>
      <c r="E55" s="3115"/>
      <c r="F55" s="3115"/>
      <c r="G55" s="3115"/>
      <c r="H55" s="3115"/>
      <c r="I55" s="3115"/>
      <c r="J55" s="3115"/>
      <c r="K55" s="3115"/>
      <c r="L55" s="3115"/>
      <c r="M55" s="3311"/>
      <c r="N55" s="2"/>
    </row>
    <row r="56" spans="1:14" ht="22.5" customHeight="1">
      <c r="A56" s="3967"/>
      <c r="B56" s="947" t="s">
        <v>91</v>
      </c>
      <c r="C56" s="3114" t="s">
        <v>706</v>
      </c>
      <c r="D56" s="3115"/>
      <c r="E56" s="3115"/>
      <c r="F56" s="3115"/>
      <c r="G56" s="3115"/>
      <c r="H56" s="3115"/>
      <c r="I56" s="3115"/>
      <c r="J56" s="3115"/>
      <c r="K56" s="3115"/>
      <c r="L56" s="3115"/>
      <c r="M56" s="3311"/>
      <c r="N56" s="2"/>
    </row>
    <row r="57" spans="1:14" ht="22.5" customHeight="1">
      <c r="A57" s="3982"/>
      <c r="B57" s="947" t="s">
        <v>93</v>
      </c>
      <c r="C57" s="3114">
        <v>52798362</v>
      </c>
      <c r="D57" s="3115"/>
      <c r="E57" s="3115"/>
      <c r="F57" s="3115"/>
      <c r="G57" s="3115"/>
      <c r="H57" s="3115"/>
      <c r="I57" s="3115"/>
      <c r="J57" s="3115"/>
      <c r="K57" s="3115"/>
      <c r="L57" s="3115"/>
      <c r="M57" s="3311"/>
      <c r="N57" s="2"/>
    </row>
    <row r="58" spans="1:14" ht="22.5" customHeight="1">
      <c r="A58" s="3966" t="s">
        <v>95</v>
      </c>
      <c r="B58" s="949" t="s">
        <v>96</v>
      </c>
      <c r="C58" s="3238" t="s">
        <v>97</v>
      </c>
      <c r="D58" s="3239"/>
      <c r="E58" s="3239"/>
      <c r="F58" s="3239"/>
      <c r="G58" s="3239"/>
      <c r="H58" s="3239"/>
      <c r="I58" s="3239"/>
      <c r="J58" s="3239"/>
      <c r="K58" s="3239"/>
      <c r="L58" s="3239"/>
      <c r="M58" s="3304"/>
      <c r="N58" s="2"/>
    </row>
    <row r="59" spans="1:14" ht="22.5" customHeight="1">
      <c r="A59" s="3967"/>
      <c r="B59" s="949" t="s">
        <v>98</v>
      </c>
      <c r="C59" s="3114" t="s">
        <v>99</v>
      </c>
      <c r="D59" s="3115"/>
      <c r="E59" s="3115"/>
      <c r="F59" s="3115"/>
      <c r="G59" s="3115"/>
      <c r="H59" s="3115"/>
      <c r="I59" s="3115"/>
      <c r="J59" s="3115"/>
      <c r="K59" s="3115"/>
      <c r="L59" s="3115"/>
      <c r="M59" s="3311"/>
      <c r="N59" s="2"/>
    </row>
    <row r="60" spans="1:14" ht="22.5" customHeight="1" thickBot="1">
      <c r="A60" s="3981"/>
      <c r="B60" s="950" t="s">
        <v>12</v>
      </c>
      <c r="C60" s="3114" t="s">
        <v>88</v>
      </c>
      <c r="D60" s="3115"/>
      <c r="E60" s="3115"/>
      <c r="F60" s="3115"/>
      <c r="G60" s="3115"/>
      <c r="H60" s="3115"/>
      <c r="I60" s="3115"/>
      <c r="J60" s="3115"/>
      <c r="K60" s="3115"/>
      <c r="L60" s="3115"/>
      <c r="M60" s="3311"/>
      <c r="N60" s="2"/>
    </row>
    <row r="61" spans="1:14" ht="22.5" customHeight="1" thickBot="1">
      <c r="A61" s="2186" t="s">
        <v>100</v>
      </c>
      <c r="B61" s="951"/>
      <c r="C61" s="3978"/>
      <c r="D61" s="3979"/>
      <c r="E61" s="3979"/>
      <c r="F61" s="3979"/>
      <c r="G61" s="3979"/>
      <c r="H61" s="3979"/>
      <c r="I61" s="3979"/>
      <c r="J61" s="3979"/>
      <c r="K61" s="3979"/>
      <c r="L61" s="3979"/>
      <c r="M61" s="3980"/>
      <c r="N61" s="2"/>
    </row>
    <row r="62" spans="1:14" ht="15.75">
      <c r="A62" s="2"/>
      <c r="B62" s="64"/>
      <c r="C62" s="2"/>
      <c r="D62" s="2"/>
      <c r="E62" s="2"/>
      <c r="F62" s="2"/>
      <c r="G62" s="2"/>
      <c r="H62" s="2"/>
      <c r="I62" s="2"/>
      <c r="J62" s="2"/>
      <c r="K62" s="2"/>
      <c r="L62" s="2"/>
      <c r="M62" s="2"/>
      <c r="N62" s="2"/>
    </row>
  </sheetData>
  <mergeCells count="47">
    <mergeCell ref="C49:M49"/>
    <mergeCell ref="C61:M61"/>
    <mergeCell ref="C56:M56"/>
    <mergeCell ref="C57:M57"/>
    <mergeCell ref="A58:A60"/>
    <mergeCell ref="C58:M58"/>
    <mergeCell ref="C59:M59"/>
    <mergeCell ref="C60:M60"/>
    <mergeCell ref="A52:A57"/>
    <mergeCell ref="C52:M52"/>
    <mergeCell ref="C53:M53"/>
    <mergeCell ref="C54:M54"/>
    <mergeCell ref="C55:M55"/>
    <mergeCell ref="A15:A51"/>
    <mergeCell ref="B17:B23"/>
    <mergeCell ref="B24:B27"/>
    <mergeCell ref="C48:M48"/>
    <mergeCell ref="F36:G36"/>
    <mergeCell ref="H36:I36"/>
    <mergeCell ref="J36:K36"/>
    <mergeCell ref="L36:M36"/>
    <mergeCell ref="F42:G42"/>
    <mergeCell ref="H42:I42"/>
    <mergeCell ref="G45:J46"/>
    <mergeCell ref="L45:M46"/>
    <mergeCell ref="A2:A14"/>
    <mergeCell ref="C2:M2"/>
    <mergeCell ref="C3:M3"/>
    <mergeCell ref="B8:B10"/>
    <mergeCell ref="F9:G9"/>
    <mergeCell ref="I9:J9"/>
    <mergeCell ref="C10:D10"/>
    <mergeCell ref="F10:G10"/>
    <mergeCell ref="I10:J10"/>
    <mergeCell ref="C12:M12"/>
    <mergeCell ref="F4:G4"/>
    <mergeCell ref="C11:M11"/>
    <mergeCell ref="C14:D14"/>
    <mergeCell ref="F14:M14"/>
    <mergeCell ref="C15:M15"/>
    <mergeCell ref="B44:B47"/>
    <mergeCell ref="D36:E36"/>
    <mergeCell ref="F45:F46"/>
    <mergeCell ref="B31:B33"/>
    <mergeCell ref="B34:B43"/>
    <mergeCell ref="J29:L29"/>
    <mergeCell ref="B28:B30"/>
  </mergeCells>
  <dataValidations count="5">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900-000000000000}"/>
    <dataValidation allowBlank="1" showInputMessage="1" showErrorMessage="1" prompt="Seleccione de la lista desplegable" sqref="B4" xr:uid="{00000000-0002-0000-3900-000001000000}"/>
    <dataValidation allowBlank="1" showInputMessage="1" showErrorMessage="1" prompt="Identifique el ODS a que le apunta el indicador de producto. Seleccione de la lista desplegable._x000a_" sqref="B14" xr:uid="{00000000-0002-0000-3900-000002000000}"/>
    <dataValidation allowBlank="1" showInputMessage="1" showErrorMessage="1" prompt="Identifique la meta ODS a que le apunta el indicador de producto. Seleccione de la lista desplegable." sqref="E14" xr:uid="{00000000-0002-0000-39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3900-000004000000}"/>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900-000005000000}">
          <x14:formula1>
            <xm:f>Desplegables!$L$24:$L$39</xm:f>
          </x14:formula1>
          <xm:sqref>C14:D14</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FFFF"/>
  </sheetPr>
  <dimension ref="A1:M59"/>
  <sheetViews>
    <sheetView showGridLines="0" workbookViewId="0">
      <selection activeCell="G28" sqref="G28"/>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128"/>
      <c r="B1" s="920" t="s">
        <v>738</v>
      </c>
      <c r="C1" s="921"/>
      <c r="D1" s="921"/>
      <c r="E1" s="921"/>
      <c r="F1" s="921"/>
      <c r="G1" s="921"/>
      <c r="H1" s="921"/>
      <c r="I1" s="921"/>
      <c r="J1" s="921"/>
      <c r="K1" s="921"/>
      <c r="L1" s="921"/>
      <c r="M1" s="922"/>
    </row>
    <row r="2" spans="1:13" ht="23.25" customHeight="1">
      <c r="A2" s="3176" t="s">
        <v>0</v>
      </c>
      <c r="B2" s="952" t="s">
        <v>1</v>
      </c>
      <c r="C2" s="3985" t="s">
        <v>739</v>
      </c>
      <c r="D2" s="3986"/>
      <c r="E2" s="3986"/>
      <c r="F2" s="3986"/>
      <c r="G2" s="3986"/>
      <c r="H2" s="3986"/>
      <c r="I2" s="3986"/>
      <c r="J2" s="3986"/>
      <c r="K2" s="3986"/>
      <c r="L2" s="3986"/>
      <c r="M2" s="3987"/>
    </row>
    <row r="3" spans="1:13" ht="31.5">
      <c r="A3" s="3177"/>
      <c r="B3" s="924" t="s">
        <v>3</v>
      </c>
      <c r="C3" s="3054" t="s">
        <v>731</v>
      </c>
      <c r="D3" s="3055"/>
      <c r="E3" s="3055"/>
      <c r="F3" s="3055"/>
      <c r="G3" s="3055"/>
      <c r="H3" s="3055"/>
      <c r="I3" s="3055"/>
      <c r="J3" s="3055"/>
      <c r="K3" s="3055"/>
      <c r="L3" s="3055"/>
      <c r="M3" s="3957"/>
    </row>
    <row r="4" spans="1:13" ht="30.75" customHeight="1">
      <c r="A4" s="3177"/>
      <c r="B4" s="925" t="s">
        <v>5</v>
      </c>
      <c r="C4" s="120" t="s">
        <v>74</v>
      </c>
      <c r="D4" s="3055"/>
      <c r="E4" s="3055"/>
      <c r="F4" s="3055"/>
      <c r="G4" s="3055"/>
      <c r="H4" s="3055"/>
      <c r="I4" s="3055"/>
      <c r="J4" s="3055"/>
      <c r="K4" s="3055"/>
      <c r="L4" s="3055"/>
      <c r="M4" s="3957"/>
    </row>
    <row r="5" spans="1:13" ht="15.75" customHeight="1">
      <c r="A5" s="3177"/>
      <c r="B5" s="925" t="s">
        <v>7</v>
      </c>
      <c r="C5" s="3054" t="s">
        <v>740</v>
      </c>
      <c r="D5" s="3055"/>
      <c r="E5" s="3055"/>
      <c r="F5" s="3055"/>
      <c r="G5" s="3055"/>
      <c r="H5" s="3055"/>
      <c r="I5" s="3055"/>
      <c r="J5" s="3055"/>
      <c r="K5" s="3055"/>
      <c r="L5" s="3055"/>
      <c r="M5" s="3957"/>
    </row>
    <row r="6" spans="1:13" ht="15.75" customHeight="1">
      <c r="A6" s="3177"/>
      <c r="B6" s="925" t="s">
        <v>9</v>
      </c>
      <c r="C6" s="3054" t="s">
        <v>577</v>
      </c>
      <c r="D6" s="3055"/>
      <c r="E6" s="3055"/>
      <c r="F6" s="3055"/>
      <c r="G6" s="3055"/>
      <c r="H6" s="3055"/>
      <c r="I6" s="3055"/>
      <c r="J6" s="3055"/>
      <c r="K6" s="3055"/>
      <c r="L6" s="3055"/>
      <c r="M6" s="3957"/>
    </row>
    <row r="7" spans="1:13">
      <c r="A7" s="3177"/>
      <c r="B7" s="924" t="s">
        <v>11</v>
      </c>
      <c r="C7" s="135" t="s">
        <v>452</v>
      </c>
      <c r="D7" s="135"/>
      <c r="E7" s="135"/>
      <c r="F7" s="135"/>
      <c r="G7" s="69"/>
      <c r="H7" s="70" t="s">
        <v>12</v>
      </c>
      <c r="I7" s="139" t="s">
        <v>741</v>
      </c>
      <c r="J7" s="135"/>
      <c r="K7" s="135"/>
      <c r="L7" s="135"/>
      <c r="M7" s="927"/>
    </row>
    <row r="8" spans="1:13" ht="94.5" customHeight="1">
      <c r="A8" s="3177"/>
      <c r="B8" s="3948" t="s">
        <v>13</v>
      </c>
      <c r="C8" s="3988" t="s">
        <v>742</v>
      </c>
      <c r="D8" s="3259"/>
      <c r="E8" s="3989"/>
      <c r="F8" s="3988" t="s">
        <v>743</v>
      </c>
      <c r="G8" s="3259"/>
      <c r="H8" s="3989"/>
      <c r="I8" s="3988" t="s">
        <v>744</v>
      </c>
      <c r="J8" s="3259"/>
      <c r="K8" s="3989"/>
      <c r="L8" s="3988" t="s">
        <v>745</v>
      </c>
      <c r="M8" s="3990"/>
    </row>
    <row r="9" spans="1:13">
      <c r="A9" s="3177"/>
      <c r="B9" s="3949"/>
      <c r="C9" s="3064"/>
      <c r="D9" s="3064"/>
      <c r="E9" s="252"/>
      <c r="F9" s="3064"/>
      <c r="G9" s="3064"/>
      <c r="H9" s="252"/>
      <c r="I9" s="3064"/>
      <c r="J9" s="3064"/>
      <c r="K9" s="252"/>
      <c r="L9" s="3064"/>
      <c r="M9" s="3991"/>
    </row>
    <row r="10" spans="1:13">
      <c r="A10" s="3177"/>
      <c r="B10" s="3950"/>
      <c r="C10" s="3064" t="s">
        <v>17</v>
      </c>
      <c r="D10" s="3064"/>
      <c r="E10" s="71"/>
      <c r="F10" s="3064" t="s">
        <v>17</v>
      </c>
      <c r="G10" s="3064"/>
      <c r="H10" s="71"/>
      <c r="I10" s="3064" t="s">
        <v>17</v>
      </c>
      <c r="J10" s="3064"/>
      <c r="K10" s="71"/>
      <c r="L10" s="3064" t="s">
        <v>17</v>
      </c>
      <c r="M10" s="3991"/>
    </row>
    <row r="11" spans="1:13" ht="224.25" customHeight="1">
      <c r="A11" s="3177"/>
      <c r="B11" s="953" t="s">
        <v>18</v>
      </c>
      <c r="C11" s="3992" t="s">
        <v>746</v>
      </c>
      <c r="D11" s="3289"/>
      <c r="E11" s="3289"/>
      <c r="F11" s="3289"/>
      <c r="G11" s="3289"/>
      <c r="H11" s="3289"/>
      <c r="I11" s="3289"/>
      <c r="J11" s="3289"/>
      <c r="K11" s="3289"/>
      <c r="L11" s="3289"/>
      <c r="M11" s="3993"/>
    </row>
    <row r="12" spans="1:13" ht="49.5">
      <c r="A12" s="3177"/>
      <c r="B12" s="954" t="s">
        <v>19</v>
      </c>
      <c r="C12" s="3994" t="s">
        <v>725</v>
      </c>
      <c r="D12" s="3994"/>
      <c r="E12" s="3994"/>
      <c r="F12" s="3994"/>
      <c r="G12" s="3994"/>
      <c r="H12" s="3994"/>
      <c r="I12" s="3994"/>
      <c r="J12" s="3994"/>
      <c r="K12" s="3994"/>
      <c r="L12" s="3994"/>
      <c r="M12" s="3995"/>
    </row>
    <row r="13" spans="1:13" ht="59.25" customHeight="1">
      <c r="A13" s="3204"/>
      <c r="B13" s="953" t="s">
        <v>21</v>
      </c>
      <c r="C13" s="3994" t="s">
        <v>747</v>
      </c>
      <c r="D13" s="3994"/>
      <c r="E13" s="3994"/>
      <c r="F13" s="3994"/>
      <c r="G13" s="3994"/>
      <c r="H13" s="3994"/>
      <c r="I13" s="3994"/>
      <c r="J13" s="3994"/>
      <c r="K13" s="3994"/>
      <c r="L13" s="3994"/>
      <c r="M13" s="3995"/>
    </row>
    <row r="14" spans="1:13" ht="47.25">
      <c r="A14" s="3186" t="s">
        <v>22</v>
      </c>
      <c r="B14" s="924" t="s">
        <v>23</v>
      </c>
      <c r="C14" s="93" t="s">
        <v>109</v>
      </c>
      <c r="D14" s="93"/>
      <c r="E14" s="93"/>
      <c r="F14" s="93"/>
      <c r="G14" s="93"/>
      <c r="H14" s="93"/>
      <c r="I14" s="93"/>
      <c r="J14" s="93"/>
      <c r="K14" s="93"/>
      <c r="M14" s="297"/>
    </row>
    <row r="15" spans="1:13" ht="40.5" customHeight="1">
      <c r="A15" s="3187"/>
      <c r="B15" s="924" t="s">
        <v>110</v>
      </c>
      <c r="C15" s="3288" t="s">
        <v>748</v>
      </c>
      <c r="D15" s="3289"/>
      <c r="E15" s="3289"/>
      <c r="F15" s="3289"/>
      <c r="G15" s="3289"/>
      <c r="H15" s="3289"/>
      <c r="I15" s="3289"/>
      <c r="J15" s="3289"/>
      <c r="K15" s="3289"/>
      <c r="L15" s="3289"/>
      <c r="M15" s="3993"/>
    </row>
    <row r="16" spans="1:13" ht="8.25" customHeight="1">
      <c r="A16" s="3187"/>
      <c r="B16" s="3948" t="s">
        <v>26</v>
      </c>
      <c r="C16" s="78"/>
      <c r="D16" s="466"/>
      <c r="E16" s="466"/>
      <c r="F16" s="466"/>
      <c r="G16" s="466"/>
      <c r="H16" s="466"/>
      <c r="I16" s="466"/>
      <c r="J16" s="466"/>
      <c r="K16" s="466"/>
      <c r="L16" s="466"/>
      <c r="M16" s="929"/>
    </row>
    <row r="17" spans="1:13" ht="9" customHeight="1">
      <c r="A17" s="3187"/>
      <c r="B17" s="3949"/>
      <c r="C17" s="80"/>
      <c r="D17" s="81"/>
      <c r="E17" s="82"/>
      <c r="F17" s="81"/>
      <c r="G17" s="82"/>
      <c r="H17" s="81"/>
      <c r="I17" s="82"/>
      <c r="J17" s="81"/>
      <c r="K17" s="82"/>
      <c r="L17" s="82"/>
      <c r="M17" s="930"/>
    </row>
    <row r="18" spans="1:13">
      <c r="A18" s="3187"/>
      <c r="B18" s="3949"/>
      <c r="C18" s="84" t="s">
        <v>27</v>
      </c>
      <c r="D18" s="85"/>
      <c r="E18" s="84" t="s">
        <v>28</v>
      </c>
      <c r="F18" s="85"/>
      <c r="G18" s="84" t="s">
        <v>29</v>
      </c>
      <c r="H18" s="85"/>
      <c r="I18" s="84" t="s">
        <v>30</v>
      </c>
      <c r="J18" s="85"/>
      <c r="K18" s="84" t="s">
        <v>31</v>
      </c>
      <c r="L18" s="86"/>
      <c r="M18" s="955"/>
    </row>
    <row r="19" spans="1:13">
      <c r="A19" s="3187"/>
      <c r="B19" s="3949"/>
      <c r="C19" s="84" t="s">
        <v>32</v>
      </c>
      <c r="D19" s="114"/>
      <c r="E19" s="84" t="s">
        <v>33</v>
      </c>
      <c r="F19" s="88"/>
      <c r="G19" s="84" t="s">
        <v>34</v>
      </c>
      <c r="H19" s="88"/>
      <c r="I19" s="84" t="s">
        <v>35</v>
      </c>
      <c r="J19" s="114" t="s">
        <v>77</v>
      </c>
      <c r="K19" s="84" t="s">
        <v>37</v>
      </c>
      <c r="L19" s="86"/>
      <c r="M19" s="955"/>
    </row>
    <row r="20" spans="1:13">
      <c r="A20" s="3187"/>
      <c r="B20" s="3949"/>
      <c r="C20" s="84" t="s">
        <v>38</v>
      </c>
      <c r="D20" s="88"/>
      <c r="E20" s="84" t="s">
        <v>39</v>
      </c>
      <c r="F20" s="447"/>
      <c r="G20" s="447"/>
      <c r="H20" s="447"/>
      <c r="I20" s="447"/>
      <c r="J20" s="447"/>
      <c r="K20" s="447"/>
      <c r="L20" s="447"/>
      <c r="M20" s="931"/>
    </row>
    <row r="21" spans="1:13" ht="9.75" customHeight="1">
      <c r="A21" s="3187"/>
      <c r="B21" s="3950"/>
      <c r="C21" s="90"/>
      <c r="D21" s="90"/>
      <c r="E21" s="90"/>
      <c r="F21" s="90"/>
      <c r="G21" s="90"/>
      <c r="H21" s="90"/>
      <c r="I21" s="90"/>
      <c r="J21" s="90"/>
      <c r="K21" s="90"/>
      <c r="L21" s="90"/>
      <c r="M21" s="956"/>
    </row>
    <row r="22" spans="1:13">
      <c r="A22" s="3187"/>
      <c r="B22" s="3948" t="s">
        <v>40</v>
      </c>
      <c r="C22" s="92"/>
      <c r="D22" s="92"/>
      <c r="E22" s="92"/>
      <c r="F22" s="92"/>
      <c r="G22" s="92"/>
      <c r="H22" s="92"/>
      <c r="I22" s="92"/>
      <c r="J22" s="92"/>
      <c r="K22" s="92"/>
      <c r="M22" s="297"/>
    </row>
    <row r="23" spans="1:13">
      <c r="A23" s="3187"/>
      <c r="B23" s="3949"/>
      <c r="C23" s="84" t="s">
        <v>41</v>
      </c>
      <c r="D23" s="88"/>
      <c r="E23" s="93"/>
      <c r="F23" s="84" t="s">
        <v>42</v>
      </c>
      <c r="G23" s="114"/>
      <c r="H23" s="93"/>
      <c r="I23" s="84" t="s">
        <v>43</v>
      </c>
      <c r="J23" s="114" t="s">
        <v>77</v>
      </c>
      <c r="K23" s="93"/>
      <c r="M23" s="297"/>
    </row>
    <row r="24" spans="1:13">
      <c r="A24" s="3187"/>
      <c r="B24" s="3949"/>
      <c r="C24" s="84" t="s">
        <v>44</v>
      </c>
      <c r="D24" s="37"/>
      <c r="F24" s="84" t="s">
        <v>45</v>
      </c>
      <c r="G24" s="88"/>
      <c r="I24" s="38"/>
      <c r="K24" s="252"/>
      <c r="M24" s="297"/>
    </row>
    <row r="25" spans="1:13">
      <c r="A25" s="3187"/>
      <c r="B25" s="3949"/>
      <c r="C25" s="94"/>
      <c r="D25" s="94"/>
      <c r="E25" s="94"/>
      <c r="F25" s="94"/>
      <c r="G25" s="94"/>
      <c r="H25" s="94"/>
      <c r="I25" s="94"/>
      <c r="J25" s="94"/>
      <c r="K25" s="94"/>
      <c r="M25" s="297"/>
    </row>
    <row r="26" spans="1:13">
      <c r="A26" s="3187"/>
      <c r="B26" s="933" t="s">
        <v>46</v>
      </c>
      <c r="C26" s="93"/>
      <c r="D26" s="93"/>
      <c r="E26" s="93"/>
      <c r="F26" s="93"/>
      <c r="G26" s="93"/>
      <c r="H26" s="93"/>
      <c r="I26" s="93"/>
      <c r="J26" s="93"/>
      <c r="K26" s="93"/>
      <c r="L26" s="93"/>
      <c r="M26" s="957"/>
    </row>
    <row r="27" spans="1:13">
      <c r="A27" s="3187"/>
      <c r="B27" s="933"/>
      <c r="C27" s="97" t="s">
        <v>47</v>
      </c>
      <c r="D27" s="274">
        <v>1</v>
      </c>
      <c r="E27" s="93"/>
      <c r="F27" s="99" t="s">
        <v>48</v>
      </c>
      <c r="G27" s="88">
        <v>2017</v>
      </c>
      <c r="H27" s="93"/>
      <c r="I27" s="99" t="s">
        <v>50</v>
      </c>
      <c r="J27" s="3188" t="s">
        <v>749</v>
      </c>
      <c r="K27" s="3189"/>
      <c r="L27" s="323"/>
      <c r="M27" s="957"/>
    </row>
    <row r="28" spans="1:13">
      <c r="A28" s="3187"/>
      <c r="B28" s="925"/>
      <c r="C28" s="90"/>
      <c r="D28" s="90"/>
      <c r="E28" s="90"/>
      <c r="F28" s="90"/>
      <c r="G28" s="90"/>
      <c r="H28" s="90"/>
      <c r="I28" s="90"/>
      <c r="J28" s="90"/>
      <c r="K28" s="90"/>
      <c r="L28" s="90"/>
      <c r="M28" s="956"/>
    </row>
    <row r="29" spans="1:13">
      <c r="A29" s="3187"/>
      <c r="B29" s="3948" t="s">
        <v>53</v>
      </c>
      <c r="C29" s="100"/>
      <c r="D29" s="100"/>
      <c r="E29" s="100"/>
      <c r="F29" s="100"/>
      <c r="G29" s="100"/>
      <c r="H29" s="100"/>
      <c r="I29" s="100"/>
      <c r="J29" s="100"/>
      <c r="K29" s="100"/>
      <c r="M29" s="297"/>
    </row>
    <row r="30" spans="1:13">
      <c r="A30" s="3187"/>
      <c r="B30" s="3949"/>
      <c r="C30" s="93" t="s">
        <v>54</v>
      </c>
      <c r="D30" s="167">
        <v>43405</v>
      </c>
      <c r="E30" s="101"/>
      <c r="F30" s="93" t="s">
        <v>55</v>
      </c>
      <c r="G30" s="271" t="s">
        <v>750</v>
      </c>
      <c r="H30" s="101"/>
      <c r="I30" s="99"/>
      <c r="J30" s="101"/>
      <c r="K30" s="101"/>
      <c r="M30" s="297"/>
    </row>
    <row r="31" spans="1:13">
      <c r="A31" s="3187"/>
      <c r="B31" s="3950"/>
      <c r="C31" s="90"/>
      <c r="D31" s="102"/>
      <c r="E31" s="103"/>
      <c r="F31" s="90"/>
      <c r="G31" s="103"/>
      <c r="H31" s="103"/>
      <c r="I31" s="104"/>
      <c r="J31" s="103"/>
      <c r="K31" s="103"/>
      <c r="M31" s="297"/>
    </row>
    <row r="32" spans="1:13">
      <c r="A32" s="3187"/>
      <c r="B32" s="3948" t="s">
        <v>56</v>
      </c>
      <c r="C32" s="105"/>
      <c r="D32" s="105"/>
      <c r="E32" s="105"/>
      <c r="F32" s="105"/>
      <c r="G32" s="105"/>
      <c r="H32" s="105"/>
      <c r="I32" s="105"/>
      <c r="J32" s="105"/>
      <c r="K32" s="105"/>
      <c r="L32" s="105"/>
      <c r="M32" s="935"/>
    </row>
    <row r="33" spans="1:13">
      <c r="A33" s="3187"/>
      <c r="B33" s="3949"/>
      <c r="C33" s="107"/>
      <c r="D33" s="461" t="s">
        <v>57</v>
      </c>
      <c r="E33" s="461"/>
      <c r="F33" s="461" t="s">
        <v>58</v>
      </c>
      <c r="G33" s="461"/>
      <c r="H33" s="108" t="s">
        <v>59</v>
      </c>
      <c r="I33" s="108"/>
      <c r="J33" s="108" t="s">
        <v>60</v>
      </c>
      <c r="K33" s="461"/>
      <c r="L33" s="461" t="s">
        <v>61</v>
      </c>
      <c r="M33" s="935"/>
    </row>
    <row r="34" spans="1:13">
      <c r="A34" s="3187"/>
      <c r="B34" s="3949"/>
      <c r="C34" s="107"/>
      <c r="D34" s="274">
        <v>1</v>
      </c>
      <c r="E34" s="383"/>
      <c r="F34" s="274">
        <v>1</v>
      </c>
      <c r="G34" s="383"/>
      <c r="H34" s="274">
        <v>1</v>
      </c>
      <c r="I34" s="383"/>
      <c r="J34" s="274">
        <v>1</v>
      </c>
      <c r="K34" s="383"/>
      <c r="L34" s="274">
        <v>1</v>
      </c>
      <c r="M34" s="936"/>
    </row>
    <row r="35" spans="1:13">
      <c r="A35" s="3187"/>
      <c r="B35" s="3949"/>
      <c r="C35" s="107"/>
      <c r="D35" s="461" t="s">
        <v>62</v>
      </c>
      <c r="E35" s="461"/>
      <c r="F35" s="461" t="s">
        <v>63</v>
      </c>
      <c r="G35" s="461"/>
      <c r="H35" s="108" t="s">
        <v>64</v>
      </c>
      <c r="I35" s="108"/>
      <c r="J35" s="108" t="s">
        <v>65</v>
      </c>
      <c r="K35" s="461"/>
      <c r="L35" s="461" t="s">
        <v>66</v>
      </c>
      <c r="M35" s="930"/>
    </row>
    <row r="36" spans="1:13">
      <c r="A36" s="3187"/>
      <c r="B36" s="3949"/>
      <c r="C36" s="107"/>
      <c r="D36" s="274">
        <v>1</v>
      </c>
      <c r="E36" s="383"/>
      <c r="F36" s="274">
        <v>1</v>
      </c>
      <c r="G36" s="383"/>
      <c r="H36" s="274">
        <v>1</v>
      </c>
      <c r="I36" s="383"/>
      <c r="J36" s="274">
        <v>1</v>
      </c>
      <c r="K36" s="383"/>
      <c r="L36" s="274">
        <v>1</v>
      </c>
      <c r="M36" s="936"/>
    </row>
    <row r="37" spans="1:13">
      <c r="A37" s="3187"/>
      <c r="B37" s="3949"/>
      <c r="C37" s="107"/>
      <c r="D37" s="461" t="s">
        <v>67</v>
      </c>
      <c r="E37" s="461"/>
      <c r="F37" s="461"/>
      <c r="G37" s="461"/>
      <c r="H37" s="108"/>
      <c r="I37" s="108"/>
      <c r="J37" s="108"/>
      <c r="K37" s="461"/>
      <c r="L37" s="461"/>
      <c r="M37" s="930"/>
    </row>
    <row r="38" spans="1:13">
      <c r="A38" s="3187"/>
      <c r="B38" s="3949"/>
      <c r="C38" s="107"/>
      <c r="D38" s="274">
        <v>1</v>
      </c>
      <c r="E38" s="383"/>
      <c r="F38" s="274"/>
      <c r="G38" s="383"/>
      <c r="H38" s="274"/>
      <c r="I38" s="383"/>
      <c r="J38" s="274"/>
      <c r="K38" s="383"/>
      <c r="L38" s="274"/>
      <c r="M38" s="936"/>
    </row>
    <row r="39" spans="1:13">
      <c r="A39" s="3187"/>
      <c r="B39" s="3949"/>
      <c r="C39" s="107"/>
      <c r="D39" s="109"/>
      <c r="E39" s="384"/>
      <c r="F39" s="109" t="s">
        <v>72</v>
      </c>
      <c r="G39" s="384"/>
      <c r="H39" s="109"/>
      <c r="I39" s="384"/>
      <c r="J39" s="109"/>
      <c r="K39" s="384"/>
      <c r="L39" s="109"/>
      <c r="M39" s="936"/>
    </row>
    <row r="40" spans="1:13">
      <c r="A40" s="3187"/>
      <c r="B40" s="3949"/>
      <c r="C40" s="107"/>
      <c r="D40" s="274"/>
      <c r="E40" s="383"/>
      <c r="F40" s="3133">
        <v>1</v>
      </c>
      <c r="G40" s="3134"/>
      <c r="H40" s="3132"/>
      <c r="I40" s="3132"/>
      <c r="J40" s="109"/>
      <c r="K40" s="384"/>
      <c r="L40" s="109"/>
      <c r="M40" s="936"/>
    </row>
    <row r="41" spans="1:13">
      <c r="A41" s="3187"/>
      <c r="B41" s="3949"/>
      <c r="C41" s="107"/>
      <c r="D41" s="109"/>
      <c r="E41" s="384"/>
      <c r="F41" s="109"/>
      <c r="G41" s="384"/>
      <c r="H41" s="109"/>
      <c r="I41" s="384"/>
      <c r="J41" s="109"/>
      <c r="K41" s="384"/>
      <c r="L41" s="109"/>
      <c r="M41" s="936"/>
    </row>
    <row r="42" spans="1:13" ht="18" customHeight="1">
      <c r="A42" s="3187"/>
      <c r="B42" s="3948" t="s">
        <v>73</v>
      </c>
      <c r="C42" s="92"/>
      <c r="D42" s="92"/>
      <c r="E42" s="92"/>
      <c r="F42" s="92"/>
      <c r="G42" s="92"/>
      <c r="H42" s="92"/>
      <c r="I42" s="92"/>
      <c r="J42" s="92"/>
      <c r="K42" s="92"/>
      <c r="M42" s="297"/>
    </row>
    <row r="43" spans="1:13">
      <c r="A43" s="3187"/>
      <c r="B43" s="3949"/>
      <c r="D43" s="112" t="s">
        <v>74</v>
      </c>
      <c r="E43" s="113" t="s">
        <v>75</v>
      </c>
      <c r="F43" s="3227" t="s">
        <v>76</v>
      </c>
      <c r="G43" s="3137"/>
      <c r="H43" s="461"/>
      <c r="I43" s="335" t="s">
        <v>39</v>
      </c>
      <c r="J43" s="335"/>
      <c r="K43" s="335"/>
      <c r="M43" s="297"/>
    </row>
    <row r="44" spans="1:13">
      <c r="A44" s="3187"/>
      <c r="B44" s="3949"/>
      <c r="D44" s="56"/>
      <c r="E44" s="114" t="s">
        <v>77</v>
      </c>
      <c r="F44" s="3227"/>
      <c r="G44" s="3138"/>
      <c r="H44" s="93"/>
      <c r="I44" s="3228"/>
      <c r="J44" s="3228"/>
      <c r="M44" s="297"/>
    </row>
    <row r="45" spans="1:13">
      <c r="A45" s="3187"/>
      <c r="B45" s="3950"/>
      <c r="C45" s="115"/>
      <c r="D45" s="115"/>
      <c r="E45" s="115"/>
      <c r="F45" s="115"/>
      <c r="G45" s="115"/>
      <c r="H45" s="115"/>
      <c r="I45" s="115"/>
      <c r="J45" s="115"/>
      <c r="K45" s="115"/>
      <c r="M45" s="297"/>
    </row>
    <row r="46" spans="1:13" ht="46.5" customHeight="1">
      <c r="A46" s="3187"/>
      <c r="B46" s="924" t="s">
        <v>78</v>
      </c>
      <c r="C46" s="3288" t="s">
        <v>751</v>
      </c>
      <c r="D46" s="3289"/>
      <c r="E46" s="3289"/>
      <c r="F46" s="3289"/>
      <c r="G46" s="3289"/>
      <c r="H46" s="3289"/>
      <c r="I46" s="3289"/>
      <c r="J46" s="3289"/>
      <c r="K46" s="3289"/>
      <c r="L46" s="3289"/>
      <c r="M46" s="3993"/>
    </row>
    <row r="47" spans="1:13" ht="48.75" customHeight="1">
      <c r="A47" s="3187"/>
      <c r="B47" s="924" t="s">
        <v>79</v>
      </c>
      <c r="C47" s="3288" t="s">
        <v>752</v>
      </c>
      <c r="D47" s="3289"/>
      <c r="E47" s="3289"/>
      <c r="F47" s="3289"/>
      <c r="G47" s="3289"/>
      <c r="H47" s="3289"/>
      <c r="I47" s="3289"/>
      <c r="J47" s="3289"/>
      <c r="K47" s="3289"/>
      <c r="L47" s="3289"/>
      <c r="M47" s="3993"/>
    </row>
    <row r="48" spans="1:13">
      <c r="A48" s="3187"/>
      <c r="B48" s="924" t="s">
        <v>80</v>
      </c>
      <c r="C48" s="117">
        <v>20</v>
      </c>
      <c r="D48" s="117"/>
      <c r="E48" s="117"/>
      <c r="F48" s="117"/>
      <c r="G48" s="117"/>
      <c r="H48" s="117"/>
      <c r="I48" s="117"/>
      <c r="J48" s="117"/>
      <c r="K48" s="117"/>
      <c r="L48" s="117"/>
      <c r="M48" s="958"/>
    </row>
    <row r="49" spans="1:13">
      <c r="A49" s="3187"/>
      <c r="B49" s="924" t="s">
        <v>81</v>
      </c>
      <c r="C49" s="117">
        <v>2017</v>
      </c>
      <c r="D49" s="117"/>
      <c r="E49" s="117"/>
      <c r="F49" s="117"/>
      <c r="G49" s="117"/>
      <c r="H49" s="117"/>
      <c r="I49" s="117"/>
      <c r="J49" s="117"/>
      <c r="K49" s="117"/>
      <c r="L49" s="117"/>
      <c r="M49" s="958"/>
    </row>
    <row r="50" spans="1:13" ht="15.75" customHeight="1">
      <c r="A50" s="3191" t="s">
        <v>82</v>
      </c>
      <c r="B50" s="938" t="s">
        <v>83</v>
      </c>
      <c r="C50" s="3055" t="s">
        <v>753</v>
      </c>
      <c r="D50" s="3055"/>
      <c r="E50" s="3055"/>
      <c r="F50" s="3055"/>
      <c r="G50" s="3055"/>
      <c r="H50" s="3055"/>
      <c r="I50" s="3055"/>
      <c r="J50" s="3055"/>
      <c r="K50" s="3055"/>
      <c r="L50" s="3055"/>
      <c r="M50" s="3957"/>
    </row>
    <row r="51" spans="1:13">
      <c r="A51" s="3192"/>
      <c r="B51" s="938" t="s">
        <v>85</v>
      </c>
      <c r="C51" s="3055" t="s">
        <v>754</v>
      </c>
      <c r="D51" s="3055"/>
      <c r="E51" s="3055"/>
      <c r="F51" s="3055"/>
      <c r="G51" s="3055"/>
      <c r="H51" s="3055"/>
      <c r="I51" s="3055"/>
      <c r="J51" s="3055"/>
      <c r="K51" s="3055"/>
      <c r="L51" s="3055"/>
      <c r="M51" s="3957"/>
    </row>
    <row r="52" spans="1:13">
      <c r="A52" s="3192"/>
      <c r="B52" s="938" t="s">
        <v>87</v>
      </c>
      <c r="C52" s="3055" t="s">
        <v>471</v>
      </c>
      <c r="D52" s="3055"/>
      <c r="E52" s="3055"/>
      <c r="F52" s="3055"/>
      <c r="G52" s="3055"/>
      <c r="H52" s="3055"/>
      <c r="I52" s="3055"/>
      <c r="J52" s="3055"/>
      <c r="K52" s="3055"/>
      <c r="L52" s="3055"/>
      <c r="M52" s="3957"/>
    </row>
    <row r="53" spans="1:13" ht="15.75" customHeight="1">
      <c r="A53" s="3192"/>
      <c r="B53" s="939" t="s">
        <v>89</v>
      </c>
      <c r="C53" s="3055" t="s">
        <v>470</v>
      </c>
      <c r="D53" s="3055"/>
      <c r="E53" s="3055"/>
      <c r="F53" s="3055"/>
      <c r="G53" s="3055"/>
      <c r="H53" s="3055"/>
      <c r="I53" s="3055"/>
      <c r="J53" s="3055"/>
      <c r="K53" s="3055"/>
      <c r="L53" s="3055"/>
      <c r="M53" s="3957"/>
    </row>
    <row r="54" spans="1:13" ht="15.75" customHeight="1">
      <c r="A54" s="3192"/>
      <c r="B54" s="938" t="s">
        <v>91</v>
      </c>
      <c r="C54" s="3996" t="s">
        <v>755</v>
      </c>
      <c r="D54" s="3055"/>
      <c r="E54" s="3055"/>
      <c r="F54" s="3055"/>
      <c r="G54" s="3055"/>
      <c r="H54" s="3055"/>
      <c r="I54" s="3055"/>
      <c r="J54" s="3055"/>
      <c r="K54" s="3055"/>
      <c r="L54" s="3055"/>
      <c r="M54" s="3957"/>
    </row>
    <row r="55" spans="1:13" ht="16.5" thickBot="1">
      <c r="A55" s="3193"/>
      <c r="B55" s="938" t="s">
        <v>93</v>
      </c>
      <c r="C55" s="3055" t="s">
        <v>756</v>
      </c>
      <c r="D55" s="3055"/>
      <c r="E55" s="3055"/>
      <c r="F55" s="3055"/>
      <c r="G55" s="3055"/>
      <c r="H55" s="3055"/>
      <c r="I55" s="3055"/>
      <c r="J55" s="3055"/>
      <c r="K55" s="3055"/>
      <c r="L55" s="3055"/>
      <c r="M55" s="3957"/>
    </row>
    <row r="56" spans="1:13" ht="15.75" customHeight="1">
      <c r="A56" s="3191" t="s">
        <v>95</v>
      </c>
      <c r="B56" s="940" t="s">
        <v>96</v>
      </c>
      <c r="C56" s="3055" t="s">
        <v>469</v>
      </c>
      <c r="D56" s="3055"/>
      <c r="E56" s="3055"/>
      <c r="F56" s="3055"/>
      <c r="G56" s="3055"/>
      <c r="H56" s="3055"/>
      <c r="I56" s="3055"/>
      <c r="J56" s="3055"/>
      <c r="K56" s="3055"/>
      <c r="L56" s="3055"/>
      <c r="M56" s="3957"/>
    </row>
    <row r="57" spans="1:13" ht="30" customHeight="1">
      <c r="A57" s="3192"/>
      <c r="B57" s="940" t="s">
        <v>98</v>
      </c>
      <c r="C57" s="3055" t="s">
        <v>470</v>
      </c>
      <c r="D57" s="3055"/>
      <c r="E57" s="3055"/>
      <c r="F57" s="3055"/>
      <c r="G57" s="3055"/>
      <c r="H57" s="3055"/>
      <c r="I57" s="3055"/>
      <c r="J57" s="3055"/>
      <c r="K57" s="3055"/>
      <c r="L57" s="3055"/>
      <c r="M57" s="3957"/>
    </row>
    <row r="58" spans="1:13" ht="30" customHeight="1" thickBot="1">
      <c r="A58" s="3192"/>
      <c r="B58" s="941" t="s">
        <v>12</v>
      </c>
      <c r="C58" s="3055" t="s">
        <v>471</v>
      </c>
      <c r="D58" s="3055"/>
      <c r="E58" s="3055"/>
      <c r="F58" s="3055"/>
      <c r="G58" s="3055"/>
      <c r="H58" s="3055"/>
      <c r="I58" s="3055"/>
      <c r="J58" s="3055"/>
      <c r="K58" s="3055"/>
      <c r="L58" s="3055"/>
      <c r="M58" s="3957"/>
    </row>
    <row r="59" spans="1:13" ht="75.75" customHeight="1" thickBot="1">
      <c r="A59" s="185" t="s">
        <v>100</v>
      </c>
      <c r="B59" s="942"/>
      <c r="C59" s="3997"/>
      <c r="D59" s="3998"/>
      <c r="E59" s="3998"/>
      <c r="F59" s="3998"/>
      <c r="G59" s="3998"/>
      <c r="H59" s="3998"/>
      <c r="I59" s="3998"/>
      <c r="J59" s="3998"/>
      <c r="K59" s="3998"/>
      <c r="L59" s="3998"/>
      <c r="M59" s="3999"/>
    </row>
  </sheetData>
  <mergeCells count="49">
    <mergeCell ref="A56:A58"/>
    <mergeCell ref="C56:M56"/>
    <mergeCell ref="C57:M57"/>
    <mergeCell ref="C58:M58"/>
    <mergeCell ref="C59:M59"/>
    <mergeCell ref="A50:A55"/>
    <mergeCell ref="C50:M50"/>
    <mergeCell ref="C51:M51"/>
    <mergeCell ref="C52:M52"/>
    <mergeCell ref="C53:M53"/>
    <mergeCell ref="C54:M54"/>
    <mergeCell ref="C55:M55"/>
    <mergeCell ref="C13:M13"/>
    <mergeCell ref="A14:A49"/>
    <mergeCell ref="C15:M15"/>
    <mergeCell ref="B16:B21"/>
    <mergeCell ref="B22:B25"/>
    <mergeCell ref="J27:K27"/>
    <mergeCell ref="B29:B31"/>
    <mergeCell ref="B32:B41"/>
    <mergeCell ref="F40:G40"/>
    <mergeCell ref="H40:I40"/>
    <mergeCell ref="B42:B45"/>
    <mergeCell ref="F43:F44"/>
    <mergeCell ref="G43:G44"/>
    <mergeCell ref="I44:J44"/>
    <mergeCell ref="C46:M46"/>
    <mergeCell ref="C47:M47"/>
    <mergeCell ref="C12:M12"/>
    <mergeCell ref="C10:D10"/>
    <mergeCell ref="F10:G10"/>
    <mergeCell ref="I10:J10"/>
    <mergeCell ref="L10:M10"/>
    <mergeCell ref="A2:A13"/>
    <mergeCell ref="C2:M2"/>
    <mergeCell ref="C3:M3"/>
    <mergeCell ref="D4:M4"/>
    <mergeCell ref="C5:M5"/>
    <mergeCell ref="C6:M6"/>
    <mergeCell ref="B8:B10"/>
    <mergeCell ref="C8:E8"/>
    <mergeCell ref="F8:H8"/>
    <mergeCell ref="I8:K8"/>
    <mergeCell ref="L8:M8"/>
    <mergeCell ref="C9:D9"/>
    <mergeCell ref="F9:G9"/>
    <mergeCell ref="I9:J9"/>
    <mergeCell ref="L9:M9"/>
    <mergeCell ref="C11:M11"/>
  </mergeCells>
  <dataValidations count="1">
    <dataValidation allowBlank="1" sqref="A1:A1048576 N1:XFD1048576 B29:M1048576 B26:J28 K28 L26:M28 K26 B1:C25 D9:E25 D1:E7 F1:F25 G9:H25 G1:H7 I1:I25 J9:K25 J1:K7 L1:L25 M1:M7 M9:M25" xr:uid="{00000000-0002-0000-3A00-000000000000}"/>
  </dataValidations>
  <hyperlinks>
    <hyperlink ref="C54" r:id="rId1" xr:uid="{00000000-0004-0000-3A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M55"/>
  <sheetViews>
    <sheetView topLeftCell="A10" zoomScale="85" zoomScaleNormal="85" workbookViewId="0">
      <selection activeCell="C1" sqref="C1"/>
    </sheetView>
  </sheetViews>
  <sheetFormatPr baseColWidth="10" defaultColWidth="11.42578125" defaultRowHeight="15.75"/>
  <cols>
    <col min="1" max="1" width="25.140625" style="714" customWidth="1"/>
    <col min="2" max="2" width="39.140625" style="828" customWidth="1"/>
    <col min="3" max="4" width="11.42578125" style="714"/>
    <col min="5" max="5" width="11.28515625" style="714" bestFit="1" customWidth="1"/>
    <col min="6" max="6" width="17.85546875" style="714" bestFit="1" customWidth="1"/>
    <col min="7" max="7" width="10.5703125" style="714" bestFit="1" customWidth="1"/>
    <col min="8" max="16384" width="11.42578125" style="714"/>
  </cols>
  <sheetData>
    <row r="1" spans="1:13" ht="16.5" thickBot="1">
      <c r="A1" s="712"/>
      <c r="B1" s="1811" t="s">
        <v>2348</v>
      </c>
      <c r="C1" s="1812"/>
      <c r="D1" s="1812"/>
      <c r="E1" s="1812"/>
      <c r="F1" s="1812"/>
      <c r="G1" s="1812"/>
      <c r="H1" s="1812"/>
      <c r="I1" s="1812"/>
      <c r="J1" s="1812"/>
      <c r="K1" s="1812"/>
      <c r="L1" s="1812"/>
      <c r="M1" s="1813"/>
    </row>
    <row r="2" spans="1:13" ht="19.5" customHeight="1">
      <c r="A2" s="2928" t="s">
        <v>0</v>
      </c>
      <c r="B2" s="715" t="s">
        <v>1</v>
      </c>
      <c r="C2" s="2861" t="s">
        <v>869</v>
      </c>
      <c r="D2" s="2862"/>
      <c r="E2" s="2862"/>
      <c r="F2" s="2862"/>
      <c r="G2" s="2862"/>
      <c r="H2" s="2862"/>
      <c r="I2" s="2862"/>
      <c r="J2" s="2862"/>
      <c r="K2" s="2862"/>
      <c r="L2" s="2862"/>
      <c r="M2" s="2863"/>
    </row>
    <row r="3" spans="1:13" ht="180" customHeight="1">
      <c r="A3" s="2929"/>
      <c r="B3" s="745" t="s">
        <v>1614</v>
      </c>
      <c r="C3" s="2839" t="s">
        <v>2349</v>
      </c>
      <c r="D3" s="2841"/>
      <c r="E3" s="2841"/>
      <c r="F3" s="2841"/>
      <c r="G3" s="2841"/>
      <c r="H3" s="2841"/>
      <c r="I3" s="2841"/>
      <c r="J3" s="2841"/>
      <c r="K3" s="2841"/>
      <c r="L3" s="2841"/>
      <c r="M3" s="2842"/>
    </row>
    <row r="4" spans="1:13">
      <c r="A4" s="2929"/>
      <c r="B4" s="1814" t="s">
        <v>5</v>
      </c>
      <c r="C4" s="2465" t="s">
        <v>75</v>
      </c>
      <c r="D4" s="2466"/>
      <c r="E4" s="2466"/>
      <c r="F4" s="2466"/>
      <c r="G4" s="2466"/>
      <c r="H4" s="2466"/>
      <c r="I4" s="2466"/>
      <c r="J4" s="2466"/>
      <c r="K4" s="2466"/>
      <c r="L4" s="2466"/>
      <c r="M4" s="2467"/>
    </row>
    <row r="5" spans="1:13">
      <c r="A5" s="2929"/>
      <c r="B5" s="717" t="s">
        <v>7</v>
      </c>
      <c r="C5" s="2848"/>
      <c r="D5" s="2849"/>
      <c r="E5" s="2849"/>
      <c r="F5" s="2849"/>
      <c r="G5" s="2849"/>
      <c r="H5" s="2849"/>
      <c r="I5" s="2849"/>
      <c r="J5" s="2849"/>
      <c r="K5" s="2849"/>
      <c r="L5" s="2849"/>
      <c r="M5" s="2851"/>
    </row>
    <row r="6" spans="1:13" ht="21" customHeight="1">
      <c r="A6" s="2929"/>
      <c r="B6" s="1814" t="s">
        <v>9</v>
      </c>
      <c r="C6" s="2839"/>
      <c r="D6" s="2841"/>
      <c r="E6" s="2841"/>
      <c r="F6" s="2841"/>
      <c r="G6" s="2841"/>
      <c r="H6" s="2841"/>
      <c r="I6" s="2841"/>
      <c r="J6" s="2841"/>
      <c r="K6" s="2841"/>
      <c r="L6" s="2841"/>
      <c r="M6" s="2842"/>
    </row>
    <row r="7" spans="1:13">
      <c r="A7" s="2929"/>
      <c r="B7" s="745" t="s">
        <v>11</v>
      </c>
      <c r="C7" s="2931"/>
      <c r="D7" s="2932"/>
      <c r="E7" s="2932"/>
      <c r="F7" s="2932"/>
      <c r="G7" s="2933"/>
      <c r="H7" s="2468" t="s">
        <v>12</v>
      </c>
      <c r="I7" s="2934"/>
      <c r="J7" s="2932"/>
      <c r="K7" s="2932"/>
      <c r="L7" s="2932"/>
      <c r="M7" s="2935"/>
    </row>
    <row r="8" spans="1:13">
      <c r="A8" s="2929"/>
      <c r="B8" s="2936" t="s">
        <v>13</v>
      </c>
      <c r="C8" s="2939" t="s">
        <v>2350</v>
      </c>
      <c r="D8" s="2940"/>
      <c r="E8" s="2940"/>
      <c r="F8" s="2940"/>
      <c r="G8" s="2940"/>
      <c r="H8" s="2940"/>
      <c r="I8" s="2940"/>
      <c r="J8" s="2940"/>
      <c r="K8" s="2940"/>
      <c r="L8" s="2940"/>
      <c r="M8" s="2941"/>
    </row>
    <row r="9" spans="1:13">
      <c r="A9" s="2929"/>
      <c r="B9" s="2937"/>
      <c r="C9" s="2942"/>
      <c r="D9" s="2943"/>
      <c r="E9" s="2943"/>
      <c r="F9" s="2943"/>
      <c r="G9" s="2943"/>
      <c r="H9" s="2943"/>
      <c r="I9" s="2943"/>
      <c r="J9" s="2943"/>
      <c r="K9" s="2943"/>
      <c r="L9" s="2943"/>
      <c r="M9" s="2944"/>
    </row>
    <row r="10" spans="1:13" ht="46.5" customHeight="1">
      <c r="A10" s="2929"/>
      <c r="B10" s="2938"/>
      <c r="C10" s="2945"/>
      <c r="D10" s="2946"/>
      <c r="E10" s="2946"/>
      <c r="F10" s="2946"/>
      <c r="G10" s="2946"/>
      <c r="H10" s="2946"/>
      <c r="I10" s="2946"/>
      <c r="J10" s="2946"/>
      <c r="K10" s="2946"/>
      <c r="L10" s="2946"/>
      <c r="M10" s="2947"/>
    </row>
    <row r="11" spans="1:13" ht="87" customHeight="1">
      <c r="A11" s="2930"/>
      <c r="B11" s="745" t="s">
        <v>136</v>
      </c>
      <c r="C11" s="2948" t="s">
        <v>2351</v>
      </c>
      <c r="D11" s="2949"/>
      <c r="E11" s="2949"/>
      <c r="F11" s="2949"/>
      <c r="G11" s="2949"/>
      <c r="H11" s="2949"/>
      <c r="I11" s="2949"/>
      <c r="J11" s="2949"/>
      <c r="K11" s="2949"/>
      <c r="L11" s="2949"/>
      <c r="M11" s="2950"/>
    </row>
    <row r="12" spans="1:13" ht="63">
      <c r="A12" s="2910" t="s">
        <v>22</v>
      </c>
      <c r="B12" s="2469" t="s">
        <v>23</v>
      </c>
      <c r="C12" s="2470" t="s">
        <v>109</v>
      </c>
      <c r="D12" s="2913"/>
      <c r="E12" s="2913"/>
      <c r="F12" s="2913"/>
      <c r="G12" s="2913"/>
      <c r="H12" s="2913"/>
      <c r="I12" s="2913"/>
      <c r="J12" s="2913"/>
      <c r="K12" s="2913"/>
      <c r="L12" s="2913"/>
      <c r="M12" s="2913"/>
    </row>
    <row r="13" spans="1:13" ht="59.25" customHeight="1">
      <c r="A13" s="2911"/>
      <c r="B13" s="745" t="s">
        <v>110</v>
      </c>
      <c r="C13" s="2914" t="s">
        <v>2352</v>
      </c>
      <c r="D13" s="2915"/>
      <c r="E13" s="2915"/>
      <c r="F13" s="2915"/>
      <c r="G13" s="2915"/>
      <c r="H13" s="2915"/>
      <c r="I13" s="2915"/>
      <c r="J13" s="2915"/>
      <c r="K13" s="2915"/>
      <c r="L13" s="2915"/>
      <c r="M13" s="2916"/>
    </row>
    <row r="14" spans="1:13" ht="8.25" customHeight="1">
      <c r="A14" s="2911"/>
      <c r="B14" s="2852" t="s">
        <v>26</v>
      </c>
      <c r="C14" s="2471"/>
      <c r="D14" s="747"/>
      <c r="E14" s="747"/>
      <c r="F14" s="747"/>
      <c r="G14" s="747"/>
      <c r="H14" s="747"/>
      <c r="I14" s="747"/>
      <c r="J14" s="747"/>
      <c r="K14" s="747"/>
      <c r="L14" s="747"/>
      <c r="M14" s="748"/>
    </row>
    <row r="15" spans="1:13" ht="9" customHeight="1">
      <c r="A15" s="2911"/>
      <c r="B15" s="2853"/>
      <c r="C15" s="2472"/>
      <c r="D15" s="750"/>
      <c r="E15" s="751"/>
      <c r="F15" s="750"/>
      <c r="G15" s="751"/>
      <c r="H15" s="750"/>
      <c r="I15" s="751"/>
      <c r="J15" s="750"/>
      <c r="K15" s="751"/>
      <c r="L15" s="751"/>
      <c r="M15" s="752"/>
    </row>
    <row r="16" spans="1:13">
      <c r="A16" s="2911"/>
      <c r="B16" s="2853"/>
      <c r="C16" s="755" t="s">
        <v>27</v>
      </c>
      <c r="D16" s="754"/>
      <c r="E16" s="755" t="s">
        <v>28</v>
      </c>
      <c r="F16" s="754"/>
      <c r="G16" s="755" t="s">
        <v>29</v>
      </c>
      <c r="H16" s="754"/>
      <c r="I16" s="755" t="s">
        <v>30</v>
      </c>
      <c r="J16" s="754"/>
      <c r="K16" s="755" t="s">
        <v>31</v>
      </c>
      <c r="L16" s="2473"/>
      <c r="M16" s="2474"/>
    </row>
    <row r="17" spans="1:13">
      <c r="A17" s="2911"/>
      <c r="B17" s="2853"/>
      <c r="C17" s="755" t="s">
        <v>32</v>
      </c>
      <c r="D17" s="758"/>
      <c r="E17" s="755" t="s">
        <v>33</v>
      </c>
      <c r="F17" s="759"/>
      <c r="G17" s="755" t="s">
        <v>34</v>
      </c>
      <c r="H17" s="759"/>
      <c r="I17" s="755" t="s">
        <v>35</v>
      </c>
      <c r="J17" s="758"/>
      <c r="K17" s="755" t="s">
        <v>37</v>
      </c>
      <c r="L17" s="2473"/>
      <c r="M17" s="2474"/>
    </row>
    <row r="18" spans="1:13">
      <c r="A18" s="2911"/>
      <c r="B18" s="2853"/>
      <c r="C18" s="755" t="s">
        <v>38</v>
      </c>
      <c r="D18" s="759" t="s">
        <v>77</v>
      </c>
      <c r="E18" s="755" t="s">
        <v>39</v>
      </c>
      <c r="F18" s="2475" t="s">
        <v>1649</v>
      </c>
      <c r="G18" s="2475"/>
      <c r="H18" s="2475"/>
      <c r="I18" s="2475"/>
      <c r="J18" s="2475"/>
      <c r="K18" s="2475"/>
      <c r="L18" s="2475"/>
      <c r="M18" s="2476"/>
    </row>
    <row r="19" spans="1:13" ht="9.75" customHeight="1">
      <c r="A19" s="2911"/>
      <c r="B19" s="2854"/>
      <c r="C19" s="764"/>
      <c r="D19" s="764"/>
      <c r="E19" s="764"/>
      <c r="F19" s="764"/>
      <c r="G19" s="764"/>
      <c r="H19" s="764"/>
      <c r="I19" s="764"/>
      <c r="J19" s="764"/>
      <c r="K19" s="764"/>
      <c r="L19" s="764"/>
      <c r="M19" s="765"/>
    </row>
    <row r="20" spans="1:13">
      <c r="A20" s="2911"/>
      <c r="B20" s="2852" t="s">
        <v>40</v>
      </c>
      <c r="C20" s="2477"/>
      <c r="D20" s="2477"/>
      <c r="E20" s="2477"/>
      <c r="F20" s="2477"/>
      <c r="G20" s="2477"/>
      <c r="H20" s="2477"/>
      <c r="I20" s="2477"/>
      <c r="J20" s="2477"/>
      <c r="K20" s="2477"/>
      <c r="M20" s="2478"/>
    </row>
    <row r="21" spans="1:13">
      <c r="A21" s="2911"/>
      <c r="B21" s="2853"/>
      <c r="C21" s="2479" t="s">
        <v>41</v>
      </c>
      <c r="D21" s="2480"/>
      <c r="E21" s="2481"/>
      <c r="F21" s="2479" t="s">
        <v>42</v>
      </c>
      <c r="G21" s="2482"/>
      <c r="H21" s="2481"/>
      <c r="I21" s="2479" t="s">
        <v>43</v>
      </c>
      <c r="J21" s="2482"/>
      <c r="K21" s="2481"/>
      <c r="M21" s="2478"/>
    </row>
    <row r="22" spans="1:13">
      <c r="A22" s="2911"/>
      <c r="B22" s="2853"/>
      <c r="C22" s="2479" t="s">
        <v>44</v>
      </c>
      <c r="D22" s="2483"/>
      <c r="E22" s="2484"/>
      <c r="F22" s="2479" t="s">
        <v>45</v>
      </c>
      <c r="G22" s="2480"/>
      <c r="H22" s="2484"/>
      <c r="I22" s="2479" t="s">
        <v>2353</v>
      </c>
      <c r="J22" s="2482" t="s">
        <v>77</v>
      </c>
      <c r="K22" s="2485"/>
      <c r="M22" s="2478"/>
    </row>
    <row r="23" spans="1:13">
      <c r="A23" s="2911"/>
      <c r="B23" s="2853"/>
      <c r="C23" s="2486"/>
      <c r="D23" s="2486"/>
      <c r="E23" s="2486"/>
      <c r="F23" s="2486"/>
      <c r="G23" s="2486"/>
      <c r="H23" s="2486"/>
      <c r="I23" s="2486"/>
      <c r="J23" s="2486"/>
      <c r="K23" s="2486"/>
      <c r="M23" s="2478"/>
    </row>
    <row r="24" spans="1:13">
      <c r="A24" s="2911"/>
      <c r="B24" s="2853" t="s">
        <v>46</v>
      </c>
      <c r="C24" s="768"/>
      <c r="D24" s="768"/>
      <c r="E24" s="768"/>
      <c r="F24" s="768"/>
      <c r="G24" s="768"/>
      <c r="H24" s="768"/>
      <c r="I24" s="768"/>
      <c r="J24" s="768"/>
      <c r="K24" s="768"/>
      <c r="L24" s="768"/>
      <c r="M24" s="781"/>
    </row>
    <row r="25" spans="1:13" ht="32.25" customHeight="1">
      <c r="A25" s="2911"/>
      <c r="B25" s="2853"/>
      <c r="C25" s="2487" t="s">
        <v>47</v>
      </c>
      <c r="D25" s="1832">
        <v>3.9</v>
      </c>
      <c r="E25" s="768"/>
      <c r="F25" s="778" t="s">
        <v>48</v>
      </c>
      <c r="G25" s="759">
        <v>2016</v>
      </c>
      <c r="H25" s="768"/>
      <c r="I25" s="778" t="s">
        <v>50</v>
      </c>
      <c r="J25" s="2925" t="s">
        <v>2354</v>
      </c>
      <c r="K25" s="2926"/>
      <c r="L25" s="2927"/>
      <c r="M25" s="781"/>
    </row>
    <row r="26" spans="1:13">
      <c r="A26" s="2911"/>
      <c r="B26" s="2854"/>
      <c r="C26" s="764"/>
      <c r="D26" s="764"/>
      <c r="E26" s="764"/>
      <c r="F26" s="764"/>
      <c r="G26" s="764"/>
      <c r="H26" s="764"/>
      <c r="I26" s="764"/>
      <c r="J26" s="764"/>
      <c r="K26" s="764"/>
      <c r="L26" s="764"/>
      <c r="M26" s="765"/>
    </row>
    <row r="27" spans="1:13">
      <c r="A27" s="2911"/>
      <c r="B27" s="2852" t="s">
        <v>53</v>
      </c>
      <c r="C27" s="2488"/>
      <c r="D27" s="2488"/>
      <c r="E27" s="2488"/>
      <c r="F27" s="2488"/>
      <c r="G27" s="2488"/>
      <c r="H27" s="2488"/>
      <c r="I27" s="2488"/>
      <c r="J27" s="2488"/>
      <c r="K27" s="2488"/>
      <c r="M27" s="2478"/>
    </row>
    <row r="28" spans="1:13">
      <c r="A28" s="2911"/>
      <c r="B28" s="2853"/>
      <c r="C28" s="2481" t="s">
        <v>54</v>
      </c>
      <c r="D28" s="2489">
        <v>2018</v>
      </c>
      <c r="E28" s="2490"/>
      <c r="F28" s="2481" t="s">
        <v>55</v>
      </c>
      <c r="G28" s="2491">
        <v>2028</v>
      </c>
      <c r="H28" s="2490"/>
      <c r="I28" s="2492"/>
      <c r="J28" s="2490"/>
      <c r="K28" s="2490"/>
      <c r="M28" s="2478"/>
    </row>
    <row r="29" spans="1:13">
      <c r="A29" s="2911"/>
      <c r="B29" s="2854"/>
      <c r="C29" s="2493"/>
      <c r="D29" s="2494"/>
      <c r="E29" s="2495"/>
      <c r="F29" s="2493"/>
      <c r="G29" s="2495"/>
      <c r="H29" s="2495"/>
      <c r="I29" s="2496"/>
      <c r="J29" s="2495"/>
      <c r="K29" s="2495"/>
      <c r="M29" s="2478"/>
    </row>
    <row r="30" spans="1:13">
      <c r="A30" s="2911"/>
      <c r="B30" s="2852" t="s">
        <v>56</v>
      </c>
      <c r="C30" s="2497"/>
      <c r="D30" s="2497"/>
      <c r="E30" s="2497"/>
      <c r="F30" s="2497"/>
      <c r="G30" s="2497"/>
      <c r="H30" s="2497"/>
      <c r="I30" s="2497"/>
      <c r="J30" s="2497"/>
      <c r="K30" s="2497"/>
      <c r="L30" s="2497"/>
      <c r="M30" s="2498"/>
    </row>
    <row r="31" spans="1:13">
      <c r="A31" s="2911"/>
      <c r="B31" s="2853"/>
      <c r="C31" s="2499"/>
      <c r="D31" s="2500" t="s">
        <v>153</v>
      </c>
      <c r="E31" s="2500"/>
      <c r="F31" s="2500" t="s">
        <v>154</v>
      </c>
      <c r="G31" s="2500"/>
      <c r="H31" s="2501" t="s">
        <v>155</v>
      </c>
      <c r="I31" s="2501"/>
      <c r="J31" s="2501" t="s">
        <v>156</v>
      </c>
      <c r="K31" s="2500"/>
      <c r="L31" s="2500" t="s">
        <v>157</v>
      </c>
      <c r="M31" s="2498"/>
    </row>
    <row r="32" spans="1:13">
      <c r="A32" s="2911"/>
      <c r="B32" s="2853"/>
      <c r="C32" s="2499"/>
      <c r="D32" s="2917"/>
      <c r="E32" s="2918"/>
      <c r="F32" s="2917">
        <v>4.26</v>
      </c>
      <c r="G32" s="2918"/>
      <c r="H32" s="2917"/>
      <c r="I32" s="2918"/>
      <c r="J32" s="2917"/>
      <c r="K32" s="2918"/>
      <c r="L32" s="2917">
        <v>4.8099999999999996</v>
      </c>
      <c r="M32" s="2924"/>
    </row>
    <row r="33" spans="1:13">
      <c r="A33" s="2911"/>
      <c r="B33" s="2853"/>
      <c r="C33" s="2499"/>
      <c r="D33" s="2500" t="s">
        <v>113</v>
      </c>
      <c r="E33" s="2500"/>
      <c r="F33" s="2500" t="s">
        <v>114</v>
      </c>
      <c r="G33" s="2500"/>
      <c r="H33" s="2501" t="s">
        <v>115</v>
      </c>
      <c r="I33" s="2501"/>
      <c r="J33" s="2501" t="s">
        <v>116</v>
      </c>
      <c r="K33" s="2500"/>
      <c r="L33" s="2500" t="s">
        <v>117</v>
      </c>
      <c r="M33" s="2502"/>
    </row>
    <row r="34" spans="1:13">
      <c r="A34" s="2911"/>
      <c r="B34" s="2853"/>
      <c r="C34" s="2499"/>
      <c r="D34" s="2917"/>
      <c r="E34" s="2918"/>
      <c r="F34" s="2917"/>
      <c r="G34" s="2918"/>
      <c r="H34" s="2917">
        <v>5.35</v>
      </c>
      <c r="I34" s="2918"/>
      <c r="J34" s="2917"/>
      <c r="K34" s="2918"/>
      <c r="L34" s="2917"/>
      <c r="M34" s="2924"/>
    </row>
    <row r="35" spans="1:13">
      <c r="A35" s="2911"/>
      <c r="B35" s="2853"/>
      <c r="C35" s="2499"/>
      <c r="D35" s="2500" t="s">
        <v>118</v>
      </c>
      <c r="E35" s="2500"/>
      <c r="F35" s="2500" t="s">
        <v>72</v>
      </c>
      <c r="G35" s="2500"/>
      <c r="H35" s="2501"/>
      <c r="I35" s="2501"/>
      <c r="J35" s="2501"/>
      <c r="K35" s="2500"/>
      <c r="L35" s="2500"/>
      <c r="M35" s="2502"/>
    </row>
    <row r="36" spans="1:13">
      <c r="A36" s="2911"/>
      <c r="B36" s="2853"/>
      <c r="C36" s="2499"/>
      <c r="D36" s="2917">
        <v>5.9</v>
      </c>
      <c r="E36" s="2918"/>
      <c r="F36" s="2917">
        <v>5.9</v>
      </c>
      <c r="G36" s="2918"/>
      <c r="H36" s="2503"/>
      <c r="I36" s="2504"/>
      <c r="J36" s="2503"/>
      <c r="K36" s="2504"/>
      <c r="L36" s="2503"/>
      <c r="M36" s="2504"/>
    </row>
    <row r="37" spans="1:13">
      <c r="A37" s="2911"/>
      <c r="B37" s="2854"/>
      <c r="C37" s="2499"/>
      <c r="D37" s="2505"/>
      <c r="E37" s="2500"/>
      <c r="F37" s="2919"/>
      <c r="G37" s="2919"/>
      <c r="H37" s="2919"/>
      <c r="I37" s="2919"/>
      <c r="J37" s="2505"/>
      <c r="K37" s="2500"/>
      <c r="L37" s="2505"/>
      <c r="M37" s="2500"/>
    </row>
    <row r="38" spans="1:13" ht="18" customHeight="1">
      <c r="A38" s="2911"/>
      <c r="B38" s="2852" t="s">
        <v>73</v>
      </c>
      <c r="C38" s="2506"/>
      <c r="D38" s="2506"/>
      <c r="E38" s="2506"/>
      <c r="F38" s="2506"/>
      <c r="G38" s="2506"/>
      <c r="H38" s="2506"/>
      <c r="I38" s="2506"/>
      <c r="J38" s="2506"/>
      <c r="K38" s="2506"/>
      <c r="M38" s="2478"/>
    </row>
    <row r="39" spans="1:13">
      <c r="A39" s="2911"/>
      <c r="B39" s="2853"/>
      <c r="D39" s="2507" t="s">
        <v>74</v>
      </c>
      <c r="E39" s="2508" t="s">
        <v>75</v>
      </c>
      <c r="F39" s="2920" t="s">
        <v>76</v>
      </c>
      <c r="G39" s="2921"/>
      <c r="H39" s="2500"/>
      <c r="I39" s="2509" t="s">
        <v>39</v>
      </c>
      <c r="J39" s="2510"/>
      <c r="K39" s="2510"/>
      <c r="M39" s="2478"/>
    </row>
    <row r="40" spans="1:13">
      <c r="A40" s="2911"/>
      <c r="B40" s="2853"/>
      <c r="D40" s="2511"/>
      <c r="E40" s="2482" t="s">
        <v>77</v>
      </c>
      <c r="F40" s="2920"/>
      <c r="G40" s="2922"/>
      <c r="H40" s="2481"/>
      <c r="I40" s="2923"/>
      <c r="J40" s="2923"/>
      <c r="M40" s="2478"/>
    </row>
    <row r="41" spans="1:13">
      <c r="A41" s="2911"/>
      <c r="B41" s="2854"/>
      <c r="C41" s="2512"/>
      <c r="D41" s="2512"/>
      <c r="E41" s="2512"/>
      <c r="F41" s="2512"/>
      <c r="G41" s="2512"/>
      <c r="H41" s="2512"/>
      <c r="I41" s="2512"/>
      <c r="J41" s="2512"/>
      <c r="K41" s="2512"/>
      <c r="M41" s="2478"/>
    </row>
    <row r="42" spans="1:13" ht="36" customHeight="1">
      <c r="A42" s="2911"/>
      <c r="B42" s="745" t="s">
        <v>78</v>
      </c>
      <c r="C42" s="2905" t="s">
        <v>2355</v>
      </c>
      <c r="D42" s="2906"/>
      <c r="E42" s="2906"/>
      <c r="F42" s="2906"/>
      <c r="G42" s="2906"/>
      <c r="H42" s="2906"/>
      <c r="I42" s="2906"/>
      <c r="J42" s="2906"/>
      <c r="K42" s="2906"/>
      <c r="L42" s="2906"/>
      <c r="M42" s="2907"/>
    </row>
    <row r="43" spans="1:13">
      <c r="A43" s="2911"/>
      <c r="B43" s="745" t="s">
        <v>79</v>
      </c>
      <c r="C43" s="2861" t="s">
        <v>2354</v>
      </c>
      <c r="D43" s="2862"/>
      <c r="E43" s="2862"/>
      <c r="F43" s="2862"/>
      <c r="G43" s="2862"/>
      <c r="H43" s="2862"/>
      <c r="I43" s="2862"/>
      <c r="J43" s="2862"/>
      <c r="K43" s="2862"/>
      <c r="L43" s="2862"/>
      <c r="M43" s="2863"/>
    </row>
    <row r="44" spans="1:13">
      <c r="A44" s="2911"/>
      <c r="B44" s="745" t="s">
        <v>80</v>
      </c>
      <c r="C44" s="2513" t="s">
        <v>1643</v>
      </c>
      <c r="D44" s="2514"/>
      <c r="E44" s="2514"/>
      <c r="F44" s="2514"/>
      <c r="G44" s="2514"/>
      <c r="H44" s="2514"/>
      <c r="I44" s="2514"/>
      <c r="J44" s="2514"/>
      <c r="K44" s="2514"/>
      <c r="L44" s="2514"/>
      <c r="M44" s="2515"/>
    </row>
    <row r="45" spans="1:13">
      <c r="A45" s="2912"/>
      <c r="B45" s="745" t="s">
        <v>81</v>
      </c>
      <c r="C45" s="2905" t="s">
        <v>2356</v>
      </c>
      <c r="D45" s="2906"/>
      <c r="E45" s="2906"/>
      <c r="F45" s="2906"/>
      <c r="G45" s="2906"/>
      <c r="H45" s="2906"/>
      <c r="I45" s="2906"/>
      <c r="J45" s="2906"/>
      <c r="K45" s="2906"/>
      <c r="L45" s="2906"/>
      <c r="M45" s="2907"/>
    </row>
    <row r="46" spans="1:13" ht="15.75" customHeight="1">
      <c r="A46" s="2900" t="s">
        <v>82</v>
      </c>
      <c r="B46" s="822" t="s">
        <v>83</v>
      </c>
      <c r="C46" s="2839" t="s">
        <v>2357</v>
      </c>
      <c r="D46" s="2841"/>
      <c r="E46" s="2841"/>
      <c r="F46" s="2841"/>
      <c r="G46" s="2841"/>
      <c r="H46" s="2841"/>
      <c r="I46" s="2841"/>
      <c r="J46" s="2841"/>
      <c r="K46" s="2841"/>
      <c r="L46" s="2841"/>
      <c r="M46" s="2842"/>
    </row>
    <row r="47" spans="1:13" ht="15.75" customHeight="1">
      <c r="A47" s="2901"/>
      <c r="B47" s="822" t="s">
        <v>85</v>
      </c>
      <c r="C47" s="2839" t="s">
        <v>127</v>
      </c>
      <c r="D47" s="2841"/>
      <c r="E47" s="2841"/>
      <c r="F47" s="2841"/>
      <c r="G47" s="2841"/>
      <c r="H47" s="2841"/>
      <c r="I47" s="2841"/>
      <c r="J47" s="2841"/>
      <c r="K47" s="2841"/>
      <c r="L47" s="2841"/>
      <c r="M47" s="2842"/>
    </row>
    <row r="48" spans="1:13" ht="15.75" customHeight="1">
      <c r="A48" s="2901"/>
      <c r="B48" s="822" t="s">
        <v>87</v>
      </c>
      <c r="C48" s="2839" t="s">
        <v>240</v>
      </c>
      <c r="D48" s="2841"/>
      <c r="E48" s="2841"/>
      <c r="F48" s="2841"/>
      <c r="G48" s="2841"/>
      <c r="H48" s="2841"/>
      <c r="I48" s="2841"/>
      <c r="J48" s="2841"/>
      <c r="K48" s="2841"/>
      <c r="L48" s="2841"/>
      <c r="M48" s="2842"/>
    </row>
    <row r="49" spans="1:13" ht="15.75" customHeight="1">
      <c r="A49" s="2901"/>
      <c r="B49" s="823" t="s">
        <v>89</v>
      </c>
      <c r="C49" s="2839" t="s">
        <v>214</v>
      </c>
      <c r="D49" s="2841"/>
      <c r="E49" s="2841"/>
      <c r="F49" s="2841"/>
      <c r="G49" s="2841"/>
      <c r="H49" s="2841"/>
      <c r="I49" s="2841"/>
      <c r="J49" s="2841"/>
      <c r="K49" s="2841"/>
      <c r="L49" s="2841"/>
      <c r="M49" s="2842"/>
    </row>
    <row r="50" spans="1:13" ht="15.75" customHeight="1">
      <c r="A50" s="2901"/>
      <c r="B50" s="822" t="s">
        <v>91</v>
      </c>
      <c r="C50" s="2909" t="s">
        <v>2358</v>
      </c>
      <c r="D50" s="2841"/>
      <c r="E50" s="2841"/>
      <c r="F50" s="2841"/>
      <c r="G50" s="2841"/>
      <c r="H50" s="2841"/>
      <c r="I50" s="2841"/>
      <c r="J50" s="2841"/>
      <c r="K50" s="2841"/>
      <c r="L50" s="2841"/>
      <c r="M50" s="2842"/>
    </row>
    <row r="51" spans="1:13" ht="16.5" customHeight="1" thickBot="1">
      <c r="A51" s="2908"/>
      <c r="B51" s="822" t="s">
        <v>93</v>
      </c>
      <c r="C51" s="2839" t="s">
        <v>2359</v>
      </c>
      <c r="D51" s="2841"/>
      <c r="E51" s="2841"/>
      <c r="F51" s="2841"/>
      <c r="G51" s="2841"/>
      <c r="H51" s="2841"/>
      <c r="I51" s="2841"/>
      <c r="J51" s="2841"/>
      <c r="K51" s="2841"/>
      <c r="L51" s="2841"/>
      <c r="M51" s="2842"/>
    </row>
    <row r="52" spans="1:13" ht="15.75" customHeight="1">
      <c r="A52" s="2900" t="s">
        <v>95</v>
      </c>
      <c r="B52" s="824" t="s">
        <v>96</v>
      </c>
      <c r="C52" s="2839" t="s">
        <v>2357</v>
      </c>
      <c r="D52" s="2841"/>
      <c r="E52" s="2841"/>
      <c r="F52" s="2841"/>
      <c r="G52" s="2841"/>
      <c r="H52" s="2841"/>
      <c r="I52" s="2841"/>
      <c r="J52" s="2841"/>
      <c r="K52" s="2841"/>
      <c r="L52" s="2841"/>
      <c r="M52" s="2842"/>
    </row>
    <row r="53" spans="1:13" ht="30" customHeight="1">
      <c r="A53" s="2901"/>
      <c r="B53" s="824" t="s">
        <v>98</v>
      </c>
      <c r="C53" s="2839" t="s">
        <v>127</v>
      </c>
      <c r="D53" s="2841"/>
      <c r="E53" s="2841"/>
      <c r="F53" s="2841"/>
      <c r="G53" s="2841"/>
      <c r="H53" s="2841"/>
      <c r="I53" s="2841"/>
      <c r="J53" s="2841"/>
      <c r="K53" s="2841"/>
      <c r="L53" s="2841"/>
      <c r="M53" s="2842"/>
    </row>
    <row r="54" spans="1:13" ht="30" customHeight="1" thickBot="1">
      <c r="A54" s="2901"/>
      <c r="B54" s="825" t="s">
        <v>12</v>
      </c>
      <c r="C54" s="2839" t="s">
        <v>240</v>
      </c>
      <c r="D54" s="2841"/>
      <c r="E54" s="2841"/>
      <c r="F54" s="2841"/>
      <c r="G54" s="2841"/>
      <c r="H54" s="2841"/>
      <c r="I54" s="2841"/>
      <c r="J54" s="2841"/>
      <c r="K54" s="2841"/>
      <c r="L54" s="2841"/>
      <c r="M54" s="2842"/>
    </row>
    <row r="55" spans="1:13" ht="16.5" customHeight="1" thickBot="1">
      <c r="A55" s="2516" t="s">
        <v>100</v>
      </c>
      <c r="B55" s="827"/>
      <c r="C55" s="2902" t="s">
        <v>128</v>
      </c>
      <c r="D55" s="2903"/>
      <c r="E55" s="2903"/>
      <c r="F55" s="2903"/>
      <c r="G55" s="2903"/>
      <c r="H55" s="2903"/>
      <c r="I55" s="2903"/>
      <c r="J55" s="2903"/>
      <c r="K55" s="2903"/>
      <c r="L55" s="2903"/>
      <c r="M55" s="2904"/>
    </row>
  </sheetData>
  <mergeCells count="52">
    <mergeCell ref="J25:L25"/>
    <mergeCell ref="B27:B29"/>
    <mergeCell ref="B30:B37"/>
    <mergeCell ref="D32:E32"/>
    <mergeCell ref="A2:A11"/>
    <mergeCell ref="C2:M2"/>
    <mergeCell ref="C3:M3"/>
    <mergeCell ref="C5:M5"/>
    <mergeCell ref="C6:M6"/>
    <mergeCell ref="C7:G7"/>
    <mergeCell ref="I7:M7"/>
    <mergeCell ref="B8:B10"/>
    <mergeCell ref="C8:M10"/>
    <mergeCell ref="C11:M11"/>
    <mergeCell ref="F32:G32"/>
    <mergeCell ref="H32:I32"/>
    <mergeCell ref="J32:K32"/>
    <mergeCell ref="L32:M32"/>
    <mergeCell ref="D34:E34"/>
    <mergeCell ref="F34:G34"/>
    <mergeCell ref="H34:I34"/>
    <mergeCell ref="J34:K34"/>
    <mergeCell ref="L34:M34"/>
    <mergeCell ref="D36:E36"/>
    <mergeCell ref="F36:G36"/>
    <mergeCell ref="F37:G37"/>
    <mergeCell ref="H37:I37"/>
    <mergeCell ref="B38:B41"/>
    <mergeCell ref="F39:F40"/>
    <mergeCell ref="G39:G40"/>
    <mergeCell ref="I40:J40"/>
    <mergeCell ref="C42:M42"/>
    <mergeCell ref="C43:M43"/>
    <mergeCell ref="C45:M45"/>
    <mergeCell ref="A46:A51"/>
    <mergeCell ref="C46:M46"/>
    <mergeCell ref="C47:M47"/>
    <mergeCell ref="C48:M48"/>
    <mergeCell ref="C49:M49"/>
    <mergeCell ref="C50:M50"/>
    <mergeCell ref="C51:M51"/>
    <mergeCell ref="A12:A45"/>
    <mergeCell ref="D12:M12"/>
    <mergeCell ref="C13:M13"/>
    <mergeCell ref="B14:B19"/>
    <mergeCell ref="B20:B23"/>
    <mergeCell ref="B24:B26"/>
    <mergeCell ref="A52:A54"/>
    <mergeCell ref="C52:M52"/>
    <mergeCell ref="C53:M53"/>
    <mergeCell ref="C54:M54"/>
    <mergeCell ref="C55:M55"/>
  </mergeCells>
  <dataValidations count="1">
    <dataValidation allowBlank="1" sqref="D1:M2 C1:C8 B38:B1048576 E30:E35 F30:F37 H30:M37 G37 G30:G35 E37 D12:D37 N1:XFD1048576 D38:M41 E13:M29 J4:M6 D44:M44 A1:A1048576 B1:B24 B27:B30 D4:G6 H4:I7 C11:C45 C46:M1048576" xr:uid="{00000000-0002-0000-0500-000000000000}"/>
  </dataValidations>
  <hyperlinks>
    <hyperlink ref="C50" r:id="rId1" xr:uid="{00000000-0004-0000-0500-000000000000}"/>
  </hyperlinks>
  <pageMargins left="0.7" right="0.7" top="0.75" bottom="0.75" header="0.3" footer="0.3"/>
  <pageSetup paperSize="9" orientation="portrait" horizontalDpi="1200" verticalDpi="1200"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8" tint="0.59999389629810485"/>
  </sheetPr>
  <dimension ref="A1:P62"/>
  <sheetViews>
    <sheetView showGridLines="0" topLeftCell="A19" workbookViewId="0">
      <selection activeCell="H36" sqref="H36"/>
    </sheetView>
  </sheetViews>
  <sheetFormatPr baseColWidth="10" defaultColWidth="11.42578125" defaultRowHeight="15"/>
  <cols>
    <col min="1" max="1" width="21.42578125" style="3" customWidth="1"/>
    <col min="2" max="2" width="35.7109375" style="3" customWidth="1"/>
    <col min="3" max="13" width="14.28515625" style="3" customWidth="1"/>
    <col min="14" max="16384" width="11.42578125" style="3"/>
  </cols>
  <sheetData>
    <row r="1" spans="1:16" ht="22.5" customHeight="1" thickBot="1">
      <c r="A1" s="2210"/>
      <c r="B1" s="4000" t="s">
        <v>2491</v>
      </c>
      <c r="C1" s="4001"/>
      <c r="D1" s="4001"/>
      <c r="E1" s="4001"/>
      <c r="F1" s="4001"/>
      <c r="G1" s="4001"/>
      <c r="H1" s="4001"/>
      <c r="I1" s="4001"/>
      <c r="J1" s="4001"/>
      <c r="K1" s="4001"/>
      <c r="L1" s="4001"/>
      <c r="M1" s="4002"/>
      <c r="N1" s="48"/>
      <c r="O1" s="48"/>
      <c r="P1" s="2"/>
    </row>
    <row r="2" spans="1:16" ht="37.5" customHeight="1">
      <c r="A2" s="3966" t="s">
        <v>0</v>
      </c>
      <c r="B2" s="2214" t="s">
        <v>1</v>
      </c>
      <c r="C2" s="3519" t="s">
        <v>757</v>
      </c>
      <c r="D2" s="3520"/>
      <c r="E2" s="3520"/>
      <c r="F2" s="3520"/>
      <c r="G2" s="3520"/>
      <c r="H2" s="3520"/>
      <c r="I2" s="3520"/>
      <c r="J2" s="3520"/>
      <c r="K2" s="3520"/>
      <c r="L2" s="3520"/>
      <c r="M2" s="4003"/>
      <c r="N2" s="2"/>
      <c r="O2" s="2"/>
      <c r="P2" s="2"/>
    </row>
    <row r="3" spans="1:16" ht="45" customHeight="1">
      <c r="A3" s="3967"/>
      <c r="B3" s="943" t="s">
        <v>3</v>
      </c>
      <c r="C3" s="4004" t="s">
        <v>731</v>
      </c>
      <c r="D3" s="4005"/>
      <c r="E3" s="4005"/>
      <c r="F3" s="4005"/>
      <c r="G3" s="4005"/>
      <c r="H3" s="4005"/>
      <c r="I3" s="4005"/>
      <c r="J3" s="4005"/>
      <c r="K3" s="4005"/>
      <c r="L3" s="4005"/>
      <c r="M3" s="4006"/>
      <c r="N3" s="2"/>
      <c r="O3" s="2"/>
      <c r="P3" s="2"/>
    </row>
    <row r="4" spans="1:16" s="1022" customFormat="1" ht="22.5" customHeight="1">
      <c r="A4" s="3967"/>
      <c r="B4" s="601" t="s">
        <v>131</v>
      </c>
      <c r="C4" s="602" t="s">
        <v>75</v>
      </c>
      <c r="D4" s="603"/>
      <c r="E4" s="2270"/>
      <c r="F4" s="3710" t="s">
        <v>1668</v>
      </c>
      <c r="G4" s="3711"/>
      <c r="H4" s="700"/>
      <c r="I4" s="605"/>
      <c r="J4" s="120"/>
      <c r="K4" s="120"/>
      <c r="L4" s="120"/>
      <c r="M4" s="121"/>
    </row>
    <row r="5" spans="1:16" ht="22.5" customHeight="1">
      <c r="A5" s="3967"/>
      <c r="B5" s="944" t="s">
        <v>7</v>
      </c>
      <c r="C5" s="4007" t="s">
        <v>758</v>
      </c>
      <c r="D5" s="4008"/>
      <c r="E5" s="4008"/>
      <c r="F5" s="4008"/>
      <c r="G5" s="4008"/>
      <c r="H5" s="4008"/>
      <c r="I5" s="4008"/>
      <c r="J5" s="4008"/>
      <c r="K5" s="4008"/>
      <c r="L5" s="4008"/>
      <c r="M5" s="4009"/>
      <c r="N5" s="2"/>
      <c r="O5" s="2"/>
      <c r="P5" s="2"/>
    </row>
    <row r="6" spans="1:16" ht="22.5" customHeight="1">
      <c r="A6" s="3967"/>
      <c r="B6" s="944" t="s">
        <v>9</v>
      </c>
      <c r="C6" s="289" t="s">
        <v>1840</v>
      </c>
      <c r="D6" s="2272"/>
      <c r="E6" s="2272"/>
      <c r="F6" s="2272"/>
      <c r="G6" s="2272"/>
      <c r="H6" s="2272"/>
      <c r="I6" s="2272"/>
      <c r="J6" s="2272"/>
      <c r="K6" s="2272"/>
      <c r="L6" s="2272"/>
      <c r="M6" s="2273"/>
      <c r="N6" s="2"/>
      <c r="O6" s="2"/>
      <c r="P6" s="2"/>
    </row>
    <row r="7" spans="1:16" ht="22.5" customHeight="1">
      <c r="A7" s="3967"/>
      <c r="B7" s="943" t="s">
        <v>11</v>
      </c>
      <c r="C7" s="3918" t="s">
        <v>213</v>
      </c>
      <c r="D7" s="3182"/>
      <c r="E7" s="291"/>
      <c r="F7" s="291"/>
      <c r="G7" s="292"/>
      <c r="H7" s="293" t="s">
        <v>12</v>
      </c>
      <c r="I7" s="3919" t="s">
        <v>107</v>
      </c>
      <c r="J7" s="3182"/>
      <c r="K7" s="3182"/>
      <c r="L7" s="3182"/>
      <c r="M7" s="3971"/>
      <c r="N7" s="2"/>
      <c r="O7" s="2"/>
      <c r="P7" s="2"/>
    </row>
    <row r="8" spans="1:16" ht="15.75">
      <c r="A8" s="3967"/>
      <c r="B8" s="4010" t="s">
        <v>13</v>
      </c>
      <c r="C8" s="518"/>
      <c r="D8" s="519"/>
      <c r="E8" s="519"/>
      <c r="F8" s="519"/>
      <c r="G8" s="519"/>
      <c r="H8" s="519"/>
      <c r="I8" s="519"/>
      <c r="J8" s="519"/>
      <c r="K8" s="519"/>
      <c r="L8" s="141"/>
      <c r="M8" s="296"/>
      <c r="N8" s="2"/>
      <c r="O8" s="2"/>
      <c r="P8" s="2"/>
    </row>
    <row r="9" spans="1:16" ht="31.5" customHeight="1">
      <c r="A9" s="3967"/>
      <c r="B9" s="4011"/>
      <c r="C9" s="4013"/>
      <c r="D9" s="4014"/>
      <c r="E9" s="252"/>
      <c r="F9" s="3064"/>
      <c r="G9" s="3064"/>
      <c r="H9" s="252"/>
      <c r="I9" s="3064"/>
      <c r="J9" s="3064"/>
      <c r="K9" s="252"/>
      <c r="L9" s="2"/>
      <c r="M9" s="297"/>
      <c r="N9" s="2"/>
      <c r="O9" s="2"/>
      <c r="P9" s="2"/>
    </row>
    <row r="10" spans="1:16" ht="15.75">
      <c r="A10" s="3967"/>
      <c r="B10" s="4012"/>
      <c r="C10" s="3483" t="s">
        <v>17</v>
      </c>
      <c r="D10" s="3484"/>
      <c r="E10" s="71"/>
      <c r="F10" s="3484" t="s">
        <v>17</v>
      </c>
      <c r="G10" s="3484"/>
      <c r="H10" s="71"/>
      <c r="I10" s="3484" t="s">
        <v>17</v>
      </c>
      <c r="J10" s="3484"/>
      <c r="K10" s="71"/>
      <c r="L10" s="115"/>
      <c r="M10" s="298"/>
      <c r="N10" s="2"/>
      <c r="O10" s="2"/>
      <c r="P10" s="2"/>
    </row>
    <row r="11" spans="1:16" ht="45" customHeight="1">
      <c r="A11" s="3967"/>
      <c r="B11" s="943" t="s">
        <v>136</v>
      </c>
      <c r="C11" s="3114" t="s">
        <v>1841</v>
      </c>
      <c r="D11" s="3115"/>
      <c r="E11" s="3115"/>
      <c r="F11" s="3115"/>
      <c r="G11" s="3115"/>
      <c r="H11" s="3115"/>
      <c r="I11" s="3115"/>
      <c r="J11" s="3115"/>
      <c r="K11" s="3115"/>
      <c r="L11" s="3115"/>
      <c r="M11" s="3311"/>
      <c r="N11" s="2"/>
      <c r="O11" s="2"/>
      <c r="P11" s="2"/>
    </row>
    <row r="12" spans="1:16" ht="148.5" customHeight="1">
      <c r="A12" s="3967"/>
      <c r="B12" s="1954" t="s">
        <v>18</v>
      </c>
      <c r="C12" s="3524" t="s">
        <v>1842</v>
      </c>
      <c r="D12" s="3525"/>
      <c r="E12" s="3525"/>
      <c r="F12" s="3525"/>
      <c r="G12" s="3525"/>
      <c r="H12" s="3525"/>
      <c r="I12" s="3525"/>
      <c r="J12" s="3525"/>
      <c r="K12" s="3525"/>
      <c r="L12" s="3525"/>
      <c r="M12" s="4015"/>
      <c r="N12" s="24"/>
      <c r="O12" s="2"/>
      <c r="P12" s="2"/>
    </row>
    <row r="13" spans="1:16" ht="45" customHeight="1">
      <c r="A13" s="3967"/>
      <c r="B13" s="943" t="s">
        <v>19</v>
      </c>
      <c r="C13" s="3114" t="s">
        <v>759</v>
      </c>
      <c r="D13" s="3115"/>
      <c r="E13" s="3115"/>
      <c r="F13" s="3115"/>
      <c r="G13" s="3115"/>
      <c r="H13" s="3115"/>
      <c r="I13" s="3115"/>
      <c r="J13" s="3115"/>
      <c r="K13" s="3115"/>
      <c r="L13" s="3115"/>
      <c r="M13" s="3311"/>
      <c r="N13" s="2"/>
      <c r="O13" s="2"/>
      <c r="P13" s="2"/>
    </row>
    <row r="14" spans="1:16" s="714" customFormat="1" ht="45" customHeight="1">
      <c r="A14" s="3967"/>
      <c r="B14" s="745" t="s">
        <v>140</v>
      </c>
      <c r="C14" s="2926" t="s">
        <v>219</v>
      </c>
      <c r="D14" s="2926"/>
      <c r="E14" s="742" t="s">
        <v>142</v>
      </c>
      <c r="F14" s="3019" t="s">
        <v>220</v>
      </c>
      <c r="G14" s="2862"/>
      <c r="H14" s="2862"/>
      <c r="I14" s="2862"/>
      <c r="J14" s="2862"/>
      <c r="K14" s="2862"/>
      <c r="L14" s="2862"/>
      <c r="M14" s="2863"/>
      <c r="O14" s="1864"/>
    </row>
    <row r="15" spans="1:16" ht="22.5" customHeight="1">
      <c r="A15" s="4016" t="s">
        <v>22</v>
      </c>
      <c r="B15" s="943" t="s">
        <v>144</v>
      </c>
      <c r="C15" s="3114" t="s">
        <v>570</v>
      </c>
      <c r="D15" s="3115"/>
      <c r="E15" s="3115"/>
      <c r="F15" s="3115"/>
      <c r="G15" s="3115"/>
      <c r="H15" s="3115"/>
      <c r="I15" s="3115"/>
      <c r="J15" s="3115"/>
      <c r="K15" s="3115"/>
      <c r="L15" s="3115"/>
      <c r="M15" s="3311"/>
      <c r="N15" s="2"/>
      <c r="O15" s="2"/>
      <c r="P15" s="2"/>
    </row>
    <row r="16" spans="1:16" ht="45" customHeight="1">
      <c r="A16" s="3983"/>
      <c r="B16" s="943" t="s">
        <v>110</v>
      </c>
      <c r="C16" s="3114" t="s">
        <v>760</v>
      </c>
      <c r="D16" s="3115"/>
      <c r="E16" s="3115"/>
      <c r="F16" s="3115"/>
      <c r="G16" s="3115"/>
      <c r="H16" s="3115"/>
      <c r="I16" s="3115"/>
      <c r="J16" s="3115"/>
      <c r="K16" s="3115"/>
      <c r="L16" s="3115"/>
      <c r="M16" s="3311"/>
      <c r="N16" s="2"/>
      <c r="O16" s="2"/>
      <c r="P16" s="2"/>
    </row>
    <row r="17" spans="1:16" ht="9" customHeight="1">
      <c r="A17" s="3983"/>
      <c r="B17" s="3261" t="s">
        <v>26</v>
      </c>
      <c r="C17" s="19"/>
      <c r="D17" s="20"/>
      <c r="E17" s="20"/>
      <c r="F17" s="20"/>
      <c r="G17" s="20"/>
      <c r="H17" s="20"/>
      <c r="I17" s="20"/>
      <c r="J17" s="20"/>
      <c r="K17" s="20"/>
      <c r="L17" s="20"/>
      <c r="M17" s="301"/>
      <c r="N17" s="2"/>
      <c r="O17" s="2"/>
      <c r="P17" s="2"/>
    </row>
    <row r="18" spans="1:16" ht="9" customHeight="1">
      <c r="A18" s="3983"/>
      <c r="B18" s="3262"/>
      <c r="C18" s="22"/>
      <c r="D18" s="23"/>
      <c r="E18" s="24"/>
      <c r="F18" s="23"/>
      <c r="G18" s="24"/>
      <c r="H18" s="23"/>
      <c r="I18" s="24"/>
      <c r="J18" s="23"/>
      <c r="K18" s="24"/>
      <c r="L18" s="24"/>
      <c r="M18" s="302"/>
      <c r="N18" s="2"/>
      <c r="O18" s="2"/>
      <c r="P18" s="2"/>
    </row>
    <row r="19" spans="1:16" ht="15.75">
      <c r="A19" s="3983"/>
      <c r="B19" s="3262"/>
      <c r="C19" s="26" t="s">
        <v>27</v>
      </c>
      <c r="D19" s="27"/>
      <c r="E19" s="28" t="s">
        <v>28</v>
      </c>
      <c r="F19" s="27"/>
      <c r="G19" s="28" t="s">
        <v>29</v>
      </c>
      <c r="H19" s="27"/>
      <c r="I19" s="28" t="s">
        <v>30</v>
      </c>
      <c r="J19" s="303"/>
      <c r="K19" s="28"/>
      <c r="L19" s="28"/>
      <c r="M19" s="302"/>
      <c r="N19" s="2"/>
      <c r="O19" s="2"/>
      <c r="P19" s="2"/>
    </row>
    <row r="20" spans="1:16" ht="15.75">
      <c r="A20" s="3983"/>
      <c r="B20" s="3262"/>
      <c r="C20" s="26" t="s">
        <v>32</v>
      </c>
      <c r="D20" s="31"/>
      <c r="E20" s="28" t="s">
        <v>33</v>
      </c>
      <c r="F20" s="32"/>
      <c r="G20" s="28" t="s">
        <v>34</v>
      </c>
      <c r="H20" s="32"/>
      <c r="I20" s="28"/>
      <c r="J20" s="24"/>
      <c r="K20" s="28"/>
      <c r="L20" s="28"/>
      <c r="M20" s="302"/>
      <c r="N20" s="2"/>
      <c r="O20" s="2"/>
      <c r="P20" s="2"/>
    </row>
    <row r="21" spans="1:16" ht="15.75">
      <c r="A21" s="3983"/>
      <c r="B21" s="3262"/>
      <c r="C21" s="26" t="s">
        <v>147</v>
      </c>
      <c r="D21" s="31"/>
      <c r="E21" s="28" t="s">
        <v>148</v>
      </c>
      <c r="F21" s="31"/>
      <c r="G21" s="28"/>
      <c r="H21" s="24"/>
      <c r="I21" s="28"/>
      <c r="J21" s="24"/>
      <c r="K21" s="28"/>
      <c r="L21" s="28"/>
      <c r="M21" s="302"/>
      <c r="N21" s="2"/>
      <c r="O21" s="2"/>
      <c r="P21" s="2"/>
    </row>
    <row r="22" spans="1:16" ht="15.75">
      <c r="A22" s="3983"/>
      <c r="B22" s="3262"/>
      <c r="C22" s="26" t="s">
        <v>38</v>
      </c>
      <c r="D22" s="32" t="s">
        <v>36</v>
      </c>
      <c r="E22" s="28" t="s">
        <v>39</v>
      </c>
      <c r="F22" s="904" t="s">
        <v>35</v>
      </c>
      <c r="G22" s="71"/>
      <c r="H22" s="71"/>
      <c r="I22" s="71"/>
      <c r="J22" s="71"/>
      <c r="K22" s="71"/>
      <c r="L22" s="71"/>
      <c r="M22" s="304"/>
      <c r="N22" s="2"/>
      <c r="O22" s="2"/>
      <c r="P22" s="2"/>
    </row>
    <row r="23" spans="1:16" ht="15.75">
      <c r="A23" s="3983"/>
      <c r="B23" s="3263"/>
      <c r="C23" s="836"/>
      <c r="D23" s="318"/>
      <c r="E23" s="318"/>
      <c r="F23" s="318"/>
      <c r="G23" s="318"/>
      <c r="H23" s="318"/>
      <c r="I23" s="318"/>
      <c r="J23" s="318"/>
      <c r="K23" s="318"/>
      <c r="L23" s="318"/>
      <c r="M23" s="305"/>
      <c r="N23" s="2"/>
      <c r="O23" s="2"/>
      <c r="P23" s="2"/>
    </row>
    <row r="24" spans="1:16" ht="15.75">
      <c r="A24" s="3983"/>
      <c r="B24" s="3261" t="s">
        <v>40</v>
      </c>
      <c r="C24" s="36"/>
      <c r="D24" s="20"/>
      <c r="E24" s="20"/>
      <c r="F24" s="20"/>
      <c r="G24" s="20"/>
      <c r="H24" s="20"/>
      <c r="I24" s="20"/>
      <c r="J24" s="20"/>
      <c r="K24" s="20"/>
      <c r="L24" s="141"/>
      <c r="M24" s="296"/>
      <c r="N24" s="2"/>
      <c r="O24" s="2"/>
      <c r="P24" s="2"/>
    </row>
    <row r="25" spans="1:16" ht="15.75">
      <c r="A25" s="3983"/>
      <c r="B25" s="3262"/>
      <c r="C25" s="26" t="s">
        <v>41</v>
      </c>
      <c r="D25" s="32"/>
      <c r="E25" s="315"/>
      <c r="F25" s="28" t="s">
        <v>42</v>
      </c>
      <c r="G25" s="31"/>
      <c r="H25" s="315"/>
      <c r="I25" s="28" t="s">
        <v>43</v>
      </c>
      <c r="J25" s="31"/>
      <c r="K25" s="315"/>
      <c r="L25" s="2"/>
      <c r="M25" s="297"/>
      <c r="N25" s="2"/>
      <c r="O25" s="2"/>
      <c r="P25" s="2"/>
    </row>
    <row r="26" spans="1:16" ht="15.75">
      <c r="A26" s="3983"/>
      <c r="B26" s="3262"/>
      <c r="C26" s="26" t="s">
        <v>44</v>
      </c>
      <c r="D26" s="37"/>
      <c r="E26" s="2"/>
      <c r="F26" s="28" t="s">
        <v>45</v>
      </c>
      <c r="G26" s="31" t="s">
        <v>77</v>
      </c>
      <c r="H26" s="2"/>
      <c r="I26" s="38"/>
      <c r="J26" s="2"/>
      <c r="K26" s="252"/>
      <c r="L26" s="2"/>
      <c r="M26" s="297"/>
      <c r="N26" s="2"/>
      <c r="O26" s="2"/>
      <c r="P26" s="2"/>
    </row>
    <row r="27" spans="1:16" ht="15.75">
      <c r="A27" s="3983"/>
      <c r="B27" s="3263"/>
      <c r="C27" s="39"/>
      <c r="D27" s="23"/>
      <c r="E27" s="23"/>
      <c r="F27" s="23"/>
      <c r="G27" s="23"/>
      <c r="H27" s="23"/>
      <c r="I27" s="23"/>
      <c r="J27" s="23"/>
      <c r="K27" s="23"/>
      <c r="L27" s="115"/>
      <c r="M27" s="298"/>
      <c r="N27" s="2"/>
      <c r="O27" s="2"/>
      <c r="P27" s="2"/>
    </row>
    <row r="28" spans="1:16" ht="15.75">
      <c r="A28" s="3983"/>
      <c r="B28" s="3261" t="s">
        <v>46</v>
      </c>
      <c r="C28" s="835"/>
      <c r="D28" s="317"/>
      <c r="E28" s="317"/>
      <c r="F28" s="317"/>
      <c r="G28" s="317"/>
      <c r="H28" s="317"/>
      <c r="I28" s="317"/>
      <c r="J28" s="317"/>
      <c r="K28" s="317"/>
      <c r="L28" s="317"/>
      <c r="M28" s="306"/>
      <c r="N28" s="3973"/>
      <c r="O28" s="2"/>
      <c r="P28" s="2"/>
    </row>
    <row r="29" spans="1:16" ht="45" customHeight="1">
      <c r="A29" s="3983"/>
      <c r="B29" s="3262"/>
      <c r="C29" s="43" t="s">
        <v>47</v>
      </c>
      <c r="D29" s="2275">
        <v>0.56000000000000005</v>
      </c>
      <c r="E29" s="315"/>
      <c r="F29" s="44" t="s">
        <v>48</v>
      </c>
      <c r="G29" s="2274">
        <v>2018</v>
      </c>
      <c r="H29" s="315"/>
      <c r="I29" s="44" t="s">
        <v>50</v>
      </c>
      <c r="J29" s="3258" t="s">
        <v>761</v>
      </c>
      <c r="K29" s="3259"/>
      <c r="L29" s="3260"/>
      <c r="M29" s="307"/>
      <c r="N29" s="3973"/>
      <c r="O29" s="2"/>
      <c r="P29" s="2"/>
    </row>
    <row r="30" spans="1:16" ht="15.75">
      <c r="A30" s="3983"/>
      <c r="B30" s="3263"/>
      <c r="C30" s="836"/>
      <c r="D30" s="318"/>
      <c r="E30" s="318"/>
      <c r="F30" s="318"/>
      <c r="G30" s="318"/>
      <c r="H30" s="318"/>
      <c r="I30" s="318"/>
      <c r="J30" s="318"/>
      <c r="K30" s="318"/>
      <c r="L30" s="318"/>
      <c r="M30" s="305"/>
      <c r="N30" s="3973"/>
      <c r="O30" s="2"/>
      <c r="P30" s="2"/>
    </row>
    <row r="31" spans="1:16" ht="15.75">
      <c r="A31" s="3983"/>
      <c r="B31" s="3261" t="s">
        <v>53</v>
      </c>
      <c r="C31" s="46"/>
      <c r="D31" s="47"/>
      <c r="E31" s="47"/>
      <c r="F31" s="47"/>
      <c r="G31" s="47"/>
      <c r="H31" s="47"/>
      <c r="I31" s="47"/>
      <c r="J31" s="47"/>
      <c r="K31" s="47"/>
      <c r="L31" s="141"/>
      <c r="M31" s="296"/>
      <c r="N31" s="2"/>
      <c r="O31" s="2"/>
      <c r="P31" s="2"/>
    </row>
    <row r="32" spans="1:16" ht="15.75">
      <c r="A32" s="3983"/>
      <c r="B32" s="3262"/>
      <c r="C32" s="41" t="s">
        <v>54</v>
      </c>
      <c r="D32" s="2276">
        <v>2019</v>
      </c>
      <c r="E32" s="48"/>
      <c r="F32" s="315" t="s">
        <v>55</v>
      </c>
      <c r="G32" s="2276">
        <v>2024</v>
      </c>
      <c r="H32" s="48"/>
      <c r="I32" s="44"/>
      <c r="J32" s="48"/>
      <c r="K32" s="48"/>
      <c r="L32" s="2"/>
      <c r="M32" s="297"/>
      <c r="N32" s="2"/>
      <c r="O32" s="2"/>
      <c r="P32" s="2"/>
    </row>
    <row r="33" spans="1:16" ht="15.75">
      <c r="A33" s="3983"/>
      <c r="B33" s="3263"/>
      <c r="C33" s="836"/>
      <c r="D33" s="23"/>
      <c r="E33" s="49"/>
      <c r="F33" s="318"/>
      <c r="G33" s="49"/>
      <c r="H33" s="49"/>
      <c r="I33" s="50"/>
      <c r="J33" s="49"/>
      <c r="K33" s="49"/>
      <c r="L33" s="115"/>
      <c r="M33" s="298"/>
      <c r="N33" s="2"/>
      <c r="O33" s="2"/>
      <c r="P33" s="2"/>
    </row>
    <row r="34" spans="1:16" ht="15.75">
      <c r="A34" s="3983"/>
      <c r="B34" s="3261" t="s">
        <v>56</v>
      </c>
      <c r="C34" s="309"/>
      <c r="D34" s="310"/>
      <c r="E34" s="310"/>
      <c r="F34" s="310"/>
      <c r="G34" s="310"/>
      <c r="H34" s="310"/>
      <c r="I34" s="310"/>
      <c r="J34" s="310"/>
      <c r="K34" s="310"/>
      <c r="L34" s="310"/>
      <c r="M34" s="311"/>
      <c r="N34" s="3973"/>
      <c r="O34" s="3973"/>
      <c r="P34" s="2"/>
    </row>
    <row r="35" spans="1:16" ht="15.75">
      <c r="A35" s="3983"/>
      <c r="B35" s="3262"/>
      <c r="C35" s="26"/>
      <c r="D35" s="1983">
        <v>2018</v>
      </c>
      <c r="E35" s="1983"/>
      <c r="F35" s="1983">
        <v>2019</v>
      </c>
      <c r="G35" s="62"/>
      <c r="H35" s="1000">
        <v>2020</v>
      </c>
      <c r="I35" s="1000"/>
      <c r="J35" s="1000">
        <v>2021</v>
      </c>
      <c r="K35" s="62"/>
      <c r="L35" s="1983">
        <v>2022</v>
      </c>
      <c r="M35" s="63"/>
      <c r="N35" s="3973"/>
      <c r="O35" s="3973"/>
      <c r="P35" s="2"/>
    </row>
    <row r="36" spans="1:16" ht="15.75">
      <c r="A36" s="3983"/>
      <c r="B36" s="3262"/>
      <c r="C36" s="26"/>
      <c r="D36" s="314"/>
      <c r="E36" s="300"/>
      <c r="F36" s="2065">
        <v>1</v>
      </c>
      <c r="G36" s="2053"/>
      <c r="H36" s="2065">
        <v>1</v>
      </c>
      <c r="I36" s="2053"/>
      <c r="J36" s="2065">
        <v>1</v>
      </c>
      <c r="K36" s="2053"/>
      <c r="L36" s="2065">
        <v>1</v>
      </c>
      <c r="M36" s="2066"/>
      <c r="N36" s="3973"/>
      <c r="O36" s="3973"/>
      <c r="P36" s="2"/>
    </row>
    <row r="37" spans="1:16" ht="15.75">
      <c r="A37" s="3983"/>
      <c r="B37" s="3262"/>
      <c r="C37" s="26"/>
      <c r="D37" s="62">
        <v>2023</v>
      </c>
      <c r="E37" s="62"/>
      <c r="F37" s="62">
        <v>2024</v>
      </c>
      <c r="G37" s="62"/>
      <c r="H37" s="1000">
        <v>2025</v>
      </c>
      <c r="I37" s="1000"/>
      <c r="J37" s="1000">
        <v>2026</v>
      </c>
      <c r="K37" s="62"/>
      <c r="L37" s="62">
        <v>2027</v>
      </c>
      <c r="M37" s="25"/>
      <c r="N37" s="3973"/>
      <c r="O37" s="3973"/>
      <c r="P37" s="2"/>
    </row>
    <row r="38" spans="1:16" ht="15.75">
      <c r="A38" s="3983"/>
      <c r="B38" s="3262"/>
      <c r="C38" s="26"/>
      <c r="D38" s="314">
        <v>1</v>
      </c>
      <c r="E38" s="300"/>
      <c r="F38" s="314">
        <v>1</v>
      </c>
      <c r="G38" s="300"/>
      <c r="H38" s="52"/>
      <c r="I38" s="300"/>
      <c r="J38" s="52"/>
      <c r="K38" s="300"/>
      <c r="L38" s="52"/>
      <c r="M38" s="313"/>
      <c r="N38" s="3973"/>
      <c r="O38" s="3973"/>
      <c r="P38" s="2"/>
    </row>
    <row r="39" spans="1:16" ht="15.75">
      <c r="A39" s="3983"/>
      <c r="B39" s="3262"/>
      <c r="C39" s="26"/>
      <c r="D39" s="228">
        <v>2028</v>
      </c>
      <c r="E39" s="231"/>
      <c r="F39" s="1870" t="s">
        <v>68</v>
      </c>
      <c r="G39" s="1870"/>
      <c r="H39" s="1871" t="s">
        <v>69</v>
      </c>
      <c r="I39" s="1871"/>
      <c r="J39" s="1871" t="s">
        <v>70</v>
      </c>
      <c r="K39" s="1870"/>
      <c r="L39" s="1870" t="s">
        <v>71</v>
      </c>
      <c r="M39" s="1898"/>
      <c r="N39" s="3973"/>
      <c r="O39" s="3973"/>
      <c r="P39" s="2"/>
    </row>
    <row r="40" spans="1:16" ht="15.75">
      <c r="A40" s="3983"/>
      <c r="B40" s="3262"/>
      <c r="C40" s="26"/>
      <c r="D40" s="52"/>
      <c r="E40" s="300"/>
      <c r="F40" s="52"/>
      <c r="G40" s="300"/>
      <c r="H40" s="52"/>
      <c r="I40" s="300"/>
      <c r="J40" s="52"/>
      <c r="K40" s="300"/>
      <c r="L40" s="52"/>
      <c r="M40" s="313"/>
      <c r="N40" s="3973"/>
      <c r="O40" s="3973"/>
      <c r="P40" s="2"/>
    </row>
    <row r="41" spans="1:16" ht="15.75">
      <c r="A41" s="3983"/>
      <c r="B41" s="3262"/>
      <c r="C41" s="26"/>
      <c r="D41" s="1870" t="s">
        <v>71</v>
      </c>
      <c r="E41" s="237"/>
      <c r="F41" s="1996" t="s">
        <v>72</v>
      </c>
      <c r="G41" s="237"/>
      <c r="H41" s="317"/>
      <c r="I41" s="317"/>
      <c r="J41" s="317"/>
      <c r="K41" s="317"/>
      <c r="L41" s="317"/>
      <c r="M41" s="306"/>
      <c r="N41" s="3973"/>
      <c r="O41" s="3973"/>
      <c r="P41" s="2"/>
    </row>
    <row r="42" spans="1:16" ht="15.75" customHeight="1">
      <c r="A42" s="3983"/>
      <c r="B42" s="3262"/>
      <c r="C42" s="26"/>
      <c r="D42" s="52"/>
      <c r="E42" s="300"/>
      <c r="F42" s="4017">
        <v>1</v>
      </c>
      <c r="G42" s="4018"/>
      <c r="H42" s="3530"/>
      <c r="I42" s="3530"/>
      <c r="J42" s="315"/>
      <c r="K42" s="315"/>
      <c r="L42" s="315"/>
      <c r="M42" s="307"/>
      <c r="N42" s="3973"/>
      <c r="O42" s="3973"/>
      <c r="P42" s="2"/>
    </row>
    <row r="43" spans="1:16" ht="15.75">
      <c r="A43" s="3983"/>
      <c r="B43" s="3263"/>
      <c r="C43" s="905"/>
      <c r="D43" s="45"/>
      <c r="E43" s="45"/>
      <c r="F43" s="45"/>
      <c r="G43" s="45"/>
      <c r="H43" s="318"/>
      <c r="I43" s="318"/>
      <c r="J43" s="318"/>
      <c r="K43" s="318"/>
      <c r="L43" s="318"/>
      <c r="M43" s="305"/>
      <c r="N43" s="3973"/>
      <c r="O43" s="3973"/>
      <c r="P43" s="2"/>
    </row>
    <row r="44" spans="1:16" ht="15.75">
      <c r="A44" s="3983"/>
      <c r="B44" s="3261" t="s">
        <v>73</v>
      </c>
      <c r="C44" s="36"/>
      <c r="D44" s="20"/>
      <c r="E44" s="20"/>
      <c r="F44" s="20"/>
      <c r="G44" s="20"/>
      <c r="H44" s="20"/>
      <c r="I44" s="20"/>
      <c r="J44" s="20"/>
      <c r="K44" s="20"/>
      <c r="L44" s="2"/>
      <c r="M44" s="297"/>
      <c r="N44" s="2"/>
      <c r="O44" s="2"/>
      <c r="P44" s="2"/>
    </row>
    <row r="45" spans="1:16" s="2" customFormat="1" ht="15.75">
      <c r="A45" s="3983"/>
      <c r="B45" s="3262"/>
      <c r="C45" s="53"/>
      <c r="D45" s="112" t="s">
        <v>158</v>
      </c>
      <c r="E45" s="113" t="s">
        <v>75</v>
      </c>
      <c r="F45" s="3072" t="s">
        <v>76</v>
      </c>
      <c r="G45" s="3073"/>
      <c r="H45" s="3073"/>
      <c r="I45" s="3073"/>
      <c r="J45" s="3073"/>
      <c r="K45" s="149" t="s">
        <v>159</v>
      </c>
      <c r="L45" s="3074"/>
      <c r="M45" s="3075"/>
    </row>
    <row r="46" spans="1:16" s="2" customFormat="1" ht="15.75">
      <c r="A46" s="3983"/>
      <c r="B46" s="3262"/>
      <c r="C46" s="53"/>
      <c r="D46" s="56"/>
      <c r="E46" s="276" t="s">
        <v>36</v>
      </c>
      <c r="F46" s="3072"/>
      <c r="G46" s="3073"/>
      <c r="H46" s="3073"/>
      <c r="I46" s="3073"/>
      <c r="J46" s="3073"/>
      <c r="L46" s="3076"/>
      <c r="M46" s="3077"/>
    </row>
    <row r="47" spans="1:16" ht="15.75">
      <c r="A47" s="3983"/>
      <c r="B47" s="3263"/>
      <c r="C47" s="181"/>
      <c r="D47" s="115"/>
      <c r="E47" s="115"/>
      <c r="F47" s="115"/>
      <c r="G47" s="115"/>
      <c r="H47" s="115"/>
      <c r="I47" s="115"/>
      <c r="J47" s="115"/>
      <c r="K47" s="115"/>
      <c r="L47" s="2"/>
      <c r="M47" s="297"/>
      <c r="N47" s="2"/>
      <c r="O47" s="2"/>
      <c r="P47" s="2"/>
    </row>
    <row r="48" spans="1:16" ht="47.25" customHeight="1">
      <c r="A48" s="3983"/>
      <c r="B48" s="943" t="s">
        <v>78</v>
      </c>
      <c r="C48" s="3114" t="s">
        <v>762</v>
      </c>
      <c r="D48" s="3115"/>
      <c r="E48" s="3115"/>
      <c r="F48" s="3115"/>
      <c r="G48" s="3115"/>
      <c r="H48" s="3115"/>
      <c r="I48" s="3115"/>
      <c r="J48" s="3115"/>
      <c r="K48" s="3115"/>
      <c r="L48" s="3115"/>
      <c r="M48" s="3311"/>
      <c r="N48" s="2"/>
      <c r="O48" s="2"/>
      <c r="P48" s="2"/>
    </row>
    <row r="49" spans="1:16" ht="22.5" customHeight="1">
      <c r="A49" s="3983"/>
      <c r="B49" s="943" t="s">
        <v>79</v>
      </c>
      <c r="C49" s="3114" t="s">
        <v>763</v>
      </c>
      <c r="D49" s="3115"/>
      <c r="E49" s="3115"/>
      <c r="F49" s="3115"/>
      <c r="G49" s="3115"/>
      <c r="H49" s="3115"/>
      <c r="I49" s="3115"/>
      <c r="J49" s="3115"/>
      <c r="K49" s="3115"/>
      <c r="L49" s="3115"/>
      <c r="M49" s="3311"/>
      <c r="N49" s="2"/>
      <c r="O49" s="2"/>
      <c r="P49" s="2"/>
    </row>
    <row r="50" spans="1:16" ht="22.5" customHeight="1">
      <c r="A50" s="3983"/>
      <c r="B50" s="943" t="s">
        <v>80</v>
      </c>
      <c r="C50" s="6">
        <v>15</v>
      </c>
      <c r="D50" s="7"/>
      <c r="E50" s="7"/>
      <c r="F50" s="7"/>
      <c r="G50" s="7"/>
      <c r="H50" s="7"/>
      <c r="I50" s="7"/>
      <c r="J50" s="7"/>
      <c r="K50" s="7"/>
      <c r="L50" s="7"/>
      <c r="M50" s="299"/>
      <c r="N50" s="2"/>
      <c r="O50" s="2"/>
      <c r="P50" s="2"/>
    </row>
    <row r="51" spans="1:16" ht="22.5" customHeight="1">
      <c r="A51" s="3984"/>
      <c r="B51" s="943" t="s">
        <v>81</v>
      </c>
      <c r="C51" s="6" t="s">
        <v>112</v>
      </c>
      <c r="D51" s="7"/>
      <c r="E51" s="7"/>
      <c r="F51" s="7"/>
      <c r="G51" s="7"/>
      <c r="H51" s="7"/>
      <c r="I51" s="7"/>
      <c r="J51" s="7"/>
      <c r="K51" s="7"/>
      <c r="L51" s="7"/>
      <c r="M51" s="299"/>
      <c r="N51" s="2"/>
      <c r="O51" s="2"/>
      <c r="P51" s="2"/>
    </row>
    <row r="52" spans="1:16" ht="22.5" customHeight="1">
      <c r="A52" s="3966" t="s">
        <v>82</v>
      </c>
      <c r="B52" s="947" t="s">
        <v>83</v>
      </c>
      <c r="C52" s="4021" t="s">
        <v>764</v>
      </c>
      <c r="D52" s="4022"/>
      <c r="E52" s="4022"/>
      <c r="F52" s="4022"/>
      <c r="G52" s="4022"/>
      <c r="H52" s="4022"/>
      <c r="I52" s="4022"/>
      <c r="J52" s="4022"/>
      <c r="K52" s="4022"/>
      <c r="L52" s="4022"/>
      <c r="M52" s="4023"/>
      <c r="N52" s="2"/>
      <c r="O52" s="2"/>
      <c r="P52" s="2"/>
    </row>
    <row r="53" spans="1:16" ht="22.5" customHeight="1">
      <c r="A53" s="3967"/>
      <c r="B53" s="947" t="s">
        <v>85</v>
      </c>
      <c r="C53" s="3868" t="s">
        <v>765</v>
      </c>
      <c r="D53" s="3869"/>
      <c r="E53" s="3869"/>
      <c r="F53" s="3869"/>
      <c r="G53" s="3869"/>
      <c r="H53" s="3869"/>
      <c r="I53" s="3869"/>
      <c r="J53" s="3869"/>
      <c r="K53" s="3869"/>
      <c r="L53" s="3869"/>
      <c r="M53" s="4019"/>
      <c r="N53" s="552"/>
      <c r="O53" s="2"/>
      <c r="P53" s="2"/>
    </row>
    <row r="54" spans="1:16" ht="22.5" customHeight="1">
      <c r="A54" s="3967"/>
      <c r="B54" s="947" t="s">
        <v>87</v>
      </c>
      <c r="C54" s="3868" t="s">
        <v>107</v>
      </c>
      <c r="D54" s="3869"/>
      <c r="E54" s="3869"/>
      <c r="F54" s="3869"/>
      <c r="G54" s="3869"/>
      <c r="H54" s="3869"/>
      <c r="I54" s="3869"/>
      <c r="J54" s="3869"/>
      <c r="K54" s="3869"/>
      <c r="L54" s="3869"/>
      <c r="M54" s="4019"/>
      <c r="N54" s="2"/>
      <c r="O54" s="2"/>
      <c r="P54" s="2"/>
    </row>
    <row r="55" spans="1:16" ht="22.5" customHeight="1">
      <c r="A55" s="3967"/>
      <c r="B55" s="948" t="s">
        <v>89</v>
      </c>
      <c r="C55" s="3868" t="s">
        <v>761</v>
      </c>
      <c r="D55" s="3869"/>
      <c r="E55" s="3869"/>
      <c r="F55" s="3869"/>
      <c r="G55" s="3869"/>
      <c r="H55" s="3869"/>
      <c r="I55" s="3869"/>
      <c r="J55" s="3869"/>
      <c r="K55" s="3869"/>
      <c r="L55" s="3869"/>
      <c r="M55" s="4019"/>
      <c r="N55" s="552"/>
      <c r="O55" s="2"/>
      <c r="P55" s="2"/>
    </row>
    <row r="56" spans="1:16" ht="22.5" customHeight="1">
      <c r="A56" s="3967"/>
      <c r="B56" s="947" t="s">
        <v>91</v>
      </c>
      <c r="C56" s="3868" t="s">
        <v>388</v>
      </c>
      <c r="D56" s="3869"/>
      <c r="E56" s="3869"/>
      <c r="F56" s="3869"/>
      <c r="G56" s="3869"/>
      <c r="H56" s="3869"/>
      <c r="I56" s="3869"/>
      <c r="J56" s="3869"/>
      <c r="K56" s="3869"/>
      <c r="L56" s="3869"/>
      <c r="M56" s="4019"/>
      <c r="N56" s="2"/>
      <c r="O56" s="2"/>
      <c r="P56" s="2"/>
    </row>
    <row r="57" spans="1:16" ht="22.5" customHeight="1">
      <c r="A57" s="3982"/>
      <c r="B57" s="947" t="s">
        <v>93</v>
      </c>
      <c r="C57" s="3871" t="s">
        <v>766</v>
      </c>
      <c r="D57" s="3872"/>
      <c r="E57" s="3872"/>
      <c r="F57" s="3872"/>
      <c r="G57" s="3872"/>
      <c r="H57" s="959"/>
      <c r="I57" s="959"/>
      <c r="J57" s="959"/>
      <c r="K57" s="959"/>
      <c r="L57" s="959"/>
      <c r="M57" s="960"/>
      <c r="N57" s="2"/>
      <c r="O57" s="2"/>
      <c r="P57" s="2"/>
    </row>
    <row r="58" spans="1:16" ht="22.5" customHeight="1">
      <c r="A58" s="3966" t="s">
        <v>95</v>
      </c>
      <c r="B58" s="949" t="s">
        <v>96</v>
      </c>
      <c r="C58" s="3537" t="s">
        <v>767</v>
      </c>
      <c r="D58" s="3538"/>
      <c r="E58" s="3538"/>
      <c r="F58" s="3538"/>
      <c r="G58" s="3538"/>
      <c r="H58" s="3538"/>
      <c r="I58" s="3538"/>
      <c r="J58" s="3538"/>
      <c r="K58" s="3538"/>
      <c r="L58" s="3538"/>
      <c r="M58" s="4020"/>
      <c r="N58" s="2"/>
      <c r="O58" s="2"/>
      <c r="P58" s="2"/>
    </row>
    <row r="59" spans="1:16" ht="22.5" customHeight="1">
      <c r="A59" s="3967"/>
      <c r="B59" s="949" t="s">
        <v>98</v>
      </c>
      <c r="C59" s="3114" t="s">
        <v>768</v>
      </c>
      <c r="D59" s="3115"/>
      <c r="E59" s="3115"/>
      <c r="F59" s="3115"/>
      <c r="G59" s="3115"/>
      <c r="H59" s="3115"/>
      <c r="I59" s="3115"/>
      <c r="J59" s="3115"/>
      <c r="K59" s="3115"/>
      <c r="L59" s="3115"/>
      <c r="M59" s="3311"/>
      <c r="N59" s="2"/>
      <c r="O59" s="2"/>
      <c r="P59" s="2"/>
    </row>
    <row r="60" spans="1:16" ht="22.5" customHeight="1" thickBot="1">
      <c r="A60" s="3981"/>
      <c r="B60" s="950" t="s">
        <v>12</v>
      </c>
      <c r="C60" s="3114" t="s">
        <v>107</v>
      </c>
      <c r="D60" s="3115"/>
      <c r="E60" s="3115"/>
      <c r="F60" s="3115"/>
      <c r="G60" s="3115"/>
      <c r="H60" s="3115"/>
      <c r="I60" s="3115"/>
      <c r="J60" s="3115"/>
      <c r="K60" s="3115"/>
      <c r="L60" s="3115"/>
      <c r="M60" s="3311"/>
      <c r="N60" s="2"/>
      <c r="O60" s="2"/>
      <c r="P60" s="2"/>
    </row>
    <row r="61" spans="1:16" ht="22.5" customHeight="1" thickBot="1">
      <c r="A61" s="2186" t="s">
        <v>100</v>
      </c>
      <c r="B61" s="951"/>
      <c r="C61" s="3978"/>
      <c r="D61" s="3979"/>
      <c r="E61" s="3979"/>
      <c r="F61" s="3979"/>
      <c r="G61" s="3979"/>
      <c r="H61" s="3979"/>
      <c r="I61" s="3979"/>
      <c r="J61" s="3979"/>
      <c r="K61" s="3979"/>
      <c r="L61" s="3979"/>
      <c r="M61" s="3980"/>
      <c r="N61" s="2"/>
      <c r="O61" s="2"/>
      <c r="P61" s="2"/>
    </row>
    <row r="62" spans="1:16" ht="15.75">
      <c r="A62" s="2"/>
      <c r="B62" s="64"/>
      <c r="C62" s="2"/>
      <c r="D62" s="2"/>
      <c r="E62" s="2"/>
      <c r="F62" s="2"/>
      <c r="G62" s="2"/>
      <c r="H62" s="2"/>
      <c r="I62" s="2"/>
      <c r="J62" s="2"/>
      <c r="K62" s="2"/>
      <c r="L62" s="2"/>
      <c r="M62" s="2"/>
      <c r="N62" s="2"/>
      <c r="O62" s="2"/>
      <c r="P62" s="2"/>
    </row>
  </sheetData>
  <mergeCells count="52">
    <mergeCell ref="C61:M61"/>
    <mergeCell ref="C56:M56"/>
    <mergeCell ref="C57:G57"/>
    <mergeCell ref="A58:A60"/>
    <mergeCell ref="C58:M58"/>
    <mergeCell ref="C59:M59"/>
    <mergeCell ref="C60:M60"/>
    <mergeCell ref="A52:A57"/>
    <mergeCell ref="C52:M52"/>
    <mergeCell ref="C53:M53"/>
    <mergeCell ref="C54:M54"/>
    <mergeCell ref="C55:M55"/>
    <mergeCell ref="O34:O43"/>
    <mergeCell ref="F42:G42"/>
    <mergeCell ref="H42:I42"/>
    <mergeCell ref="C13:M13"/>
    <mergeCell ref="N28:N30"/>
    <mergeCell ref="J29:L29"/>
    <mergeCell ref="N34:N43"/>
    <mergeCell ref="C14:D14"/>
    <mergeCell ref="F14:M14"/>
    <mergeCell ref="F4:G4"/>
    <mergeCell ref="A15:A51"/>
    <mergeCell ref="C15:M15"/>
    <mergeCell ref="C16:M16"/>
    <mergeCell ref="B17:B23"/>
    <mergeCell ref="B24:B27"/>
    <mergeCell ref="B44:B47"/>
    <mergeCell ref="B31:B33"/>
    <mergeCell ref="B34:B43"/>
    <mergeCell ref="F45:F46"/>
    <mergeCell ref="G45:J46"/>
    <mergeCell ref="L45:M46"/>
    <mergeCell ref="C48:M48"/>
    <mergeCell ref="C49:M49"/>
    <mergeCell ref="B28:B30"/>
    <mergeCell ref="B1:M1"/>
    <mergeCell ref="A2:A14"/>
    <mergeCell ref="C2:M2"/>
    <mergeCell ref="C3:M3"/>
    <mergeCell ref="C7:D7"/>
    <mergeCell ref="I7:M7"/>
    <mergeCell ref="C11:M11"/>
    <mergeCell ref="C5:M5"/>
    <mergeCell ref="B8:B10"/>
    <mergeCell ref="C9:D9"/>
    <mergeCell ref="F9:G9"/>
    <mergeCell ref="I9:J9"/>
    <mergeCell ref="C10:D10"/>
    <mergeCell ref="F10:G10"/>
    <mergeCell ref="I10:J10"/>
    <mergeCell ref="C12:M12"/>
  </mergeCells>
  <dataValidations count="4">
    <dataValidation allowBlank="1" showInputMessage="1" showErrorMessage="1" prompt="Seleccione de la lista desplegable" sqref="B4" xr:uid="{00000000-0002-0000-3B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B00-000001000000}"/>
    <dataValidation allowBlank="1" showInputMessage="1" showErrorMessage="1" prompt="Identifique la meta ODS a que le apunta el indicador de producto. Seleccione de la lista desplegable." sqref="E14" xr:uid="{00000000-0002-0000-3B00-000002000000}"/>
    <dataValidation allowBlank="1" showInputMessage="1" showErrorMessage="1" prompt="Identifique el ODS a que le apunta el indicador de producto. Seleccione de la lista desplegable._x000a_" sqref="B14" xr:uid="{00000000-0002-0000-3B00-000003000000}"/>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B00-000004000000}">
          <x14:formula1>
            <xm:f>Desplegables!$L$24:$L$39</xm:f>
          </x14:formula1>
          <xm:sqref>C14:D14</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8" tint="-0.249977111117893"/>
  </sheetPr>
  <dimension ref="A1:O61"/>
  <sheetViews>
    <sheetView showGridLines="0" workbookViewId="0">
      <selection activeCell="C2" sqref="C2:M2"/>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5" ht="22.5" customHeight="1" thickBot="1">
      <c r="A1" s="2135"/>
      <c r="B1" s="2136" t="s">
        <v>769</v>
      </c>
      <c r="C1" s="2137"/>
      <c r="D1" s="2137"/>
      <c r="E1" s="2137"/>
      <c r="F1" s="2137"/>
      <c r="G1" s="2137"/>
      <c r="H1" s="2137"/>
      <c r="I1" s="2137"/>
      <c r="J1" s="2137"/>
      <c r="K1" s="2137"/>
      <c r="L1" s="2137"/>
      <c r="M1" s="2138"/>
    </row>
    <row r="2" spans="1:15" ht="37.5" customHeight="1">
      <c r="A2" s="3394" t="s">
        <v>0</v>
      </c>
      <c r="B2" s="2085" t="s">
        <v>1</v>
      </c>
      <c r="C2" s="3954" t="s">
        <v>770</v>
      </c>
      <c r="D2" s="3955"/>
      <c r="E2" s="3955"/>
      <c r="F2" s="3955"/>
      <c r="G2" s="3955"/>
      <c r="H2" s="3955"/>
      <c r="I2" s="3955"/>
      <c r="J2" s="3955"/>
      <c r="K2" s="3955"/>
      <c r="L2" s="3955"/>
      <c r="M2" s="4026"/>
    </row>
    <row r="3" spans="1:15" ht="45" customHeight="1">
      <c r="A3" s="3122"/>
      <c r="B3" s="251" t="s">
        <v>3</v>
      </c>
      <c r="C3" s="3059" t="s">
        <v>639</v>
      </c>
      <c r="D3" s="3060"/>
      <c r="E3" s="3060"/>
      <c r="F3" s="3060"/>
      <c r="G3" s="3060"/>
      <c r="H3" s="3060"/>
      <c r="I3" s="3060"/>
      <c r="J3" s="3060"/>
      <c r="K3" s="3060"/>
      <c r="L3" s="3060"/>
      <c r="M3" s="3062"/>
    </row>
    <row r="4" spans="1:15" s="1022" customFormat="1" ht="22.5" customHeight="1">
      <c r="A4" s="3122"/>
      <c r="B4" s="601" t="s">
        <v>131</v>
      </c>
      <c r="C4" s="2172" t="s">
        <v>158</v>
      </c>
      <c r="D4" s="603"/>
      <c r="E4" s="2270"/>
      <c r="F4" s="3710" t="s">
        <v>1668</v>
      </c>
      <c r="G4" s="3711"/>
      <c r="H4" s="700">
        <v>431</v>
      </c>
      <c r="I4" s="120"/>
      <c r="J4" s="120"/>
      <c r="K4" s="120"/>
      <c r="L4" s="120"/>
      <c r="M4" s="121"/>
    </row>
    <row r="5" spans="1:15" ht="22.5" customHeight="1">
      <c r="A5" s="3122"/>
      <c r="B5" s="72" t="s">
        <v>7</v>
      </c>
      <c r="C5" s="135" t="s">
        <v>103</v>
      </c>
      <c r="D5" s="120"/>
      <c r="E5" s="120"/>
      <c r="F5" s="120"/>
      <c r="G5" s="120"/>
      <c r="H5" s="120"/>
      <c r="I5" s="120"/>
      <c r="J5" s="120"/>
      <c r="K5" s="120"/>
      <c r="L5" s="120"/>
      <c r="M5" s="121"/>
    </row>
    <row r="6" spans="1:15" ht="22.5" customHeight="1">
      <c r="A6" s="3122"/>
      <c r="B6" s="72" t="s">
        <v>9</v>
      </c>
      <c r="C6" s="135" t="s">
        <v>104</v>
      </c>
      <c r="D6" s="120"/>
      <c r="E6" s="120"/>
      <c r="F6" s="120"/>
      <c r="G6" s="120"/>
      <c r="H6" s="120"/>
      <c r="I6" s="120"/>
      <c r="J6" s="120"/>
      <c r="K6" s="120"/>
      <c r="L6" s="120"/>
      <c r="M6" s="121"/>
    </row>
    <row r="7" spans="1:15" ht="22.5" customHeight="1">
      <c r="A7" s="3122"/>
      <c r="B7" s="251" t="s">
        <v>11</v>
      </c>
      <c r="C7" s="135" t="s">
        <v>105</v>
      </c>
      <c r="D7" s="135"/>
      <c r="E7" s="135"/>
      <c r="F7" s="135"/>
      <c r="G7" s="69"/>
      <c r="H7" s="70" t="s">
        <v>12</v>
      </c>
      <c r="I7" s="139" t="s">
        <v>107</v>
      </c>
      <c r="J7" s="135"/>
      <c r="K7" s="135"/>
      <c r="L7" s="135"/>
      <c r="M7" s="140"/>
    </row>
    <row r="8" spans="1:15">
      <c r="A8" s="3122"/>
      <c r="B8" s="3046" t="s">
        <v>13</v>
      </c>
      <c r="C8" s="518"/>
      <c r="D8" s="519"/>
      <c r="E8" s="519"/>
      <c r="F8" s="519"/>
      <c r="G8" s="519"/>
      <c r="H8" s="519"/>
      <c r="I8" s="519"/>
      <c r="J8" s="519"/>
      <c r="K8" s="519"/>
      <c r="L8" s="141"/>
      <c r="M8" s="142"/>
    </row>
    <row r="9" spans="1:15">
      <c r="A9" s="3122"/>
      <c r="B9" s="3047"/>
      <c r="C9" s="904"/>
      <c r="D9" s="71"/>
      <c r="E9" s="252"/>
      <c r="F9" s="3064"/>
      <c r="G9" s="3064"/>
      <c r="H9" s="252"/>
      <c r="I9" s="3064"/>
      <c r="J9" s="3064"/>
      <c r="K9" s="252"/>
      <c r="M9" s="14"/>
    </row>
    <row r="10" spans="1:15">
      <c r="A10" s="3122"/>
      <c r="B10" s="3048"/>
      <c r="C10" s="3064" t="s">
        <v>17</v>
      </c>
      <c r="D10" s="3064"/>
      <c r="E10" s="71"/>
      <c r="F10" s="3064" t="s">
        <v>17</v>
      </c>
      <c r="G10" s="3064"/>
      <c r="H10" s="71"/>
      <c r="I10" s="3064" t="s">
        <v>17</v>
      </c>
      <c r="J10" s="3064"/>
      <c r="K10" s="71"/>
      <c r="M10" s="14"/>
    </row>
    <row r="11" spans="1:15" s="714" customFormat="1" ht="45" customHeight="1">
      <c r="A11" s="3122"/>
      <c r="B11" s="745" t="s">
        <v>136</v>
      </c>
      <c r="C11" s="2861" t="s">
        <v>2333</v>
      </c>
      <c r="D11" s="2862"/>
      <c r="E11" s="2862"/>
      <c r="F11" s="2862"/>
      <c r="G11" s="2862"/>
      <c r="H11" s="2862"/>
      <c r="I11" s="2862"/>
      <c r="J11" s="2862"/>
      <c r="K11" s="2862"/>
      <c r="L11" s="2862"/>
      <c r="M11" s="2863"/>
      <c r="O11" s="1864"/>
    </row>
    <row r="12" spans="1:15" ht="97.5" customHeight="1">
      <c r="A12" s="3122"/>
      <c r="B12" s="251" t="s">
        <v>18</v>
      </c>
      <c r="C12" s="3944" t="s">
        <v>771</v>
      </c>
      <c r="D12" s="3945"/>
      <c r="E12" s="3945"/>
      <c r="F12" s="3945"/>
      <c r="G12" s="3945"/>
      <c r="H12" s="3945"/>
      <c r="I12" s="3945"/>
      <c r="J12" s="3945"/>
      <c r="K12" s="3945"/>
      <c r="L12" s="3945"/>
      <c r="M12" s="4027"/>
    </row>
    <row r="13" spans="1:15" ht="47.25">
      <c r="A13" s="3122"/>
      <c r="B13" s="251" t="s">
        <v>19</v>
      </c>
      <c r="C13" s="2277" t="s">
        <v>642</v>
      </c>
      <c r="D13" s="410"/>
      <c r="E13" s="410"/>
      <c r="F13" s="410"/>
      <c r="G13" s="410"/>
      <c r="H13" s="410"/>
      <c r="I13" s="410"/>
      <c r="J13" s="410"/>
      <c r="K13" s="410"/>
      <c r="L13" s="115"/>
      <c r="M13" s="143"/>
    </row>
    <row r="14" spans="1:15" s="714" customFormat="1" ht="45" customHeight="1">
      <c r="A14" s="3122"/>
      <c r="B14" s="745" t="s">
        <v>140</v>
      </c>
      <c r="C14" s="2926" t="s">
        <v>219</v>
      </c>
      <c r="D14" s="2926"/>
      <c r="E14" s="742" t="s">
        <v>142</v>
      </c>
      <c r="F14" s="3019" t="s">
        <v>887</v>
      </c>
      <c r="G14" s="2862"/>
      <c r="H14" s="2862"/>
      <c r="I14" s="2862"/>
      <c r="J14" s="2862"/>
      <c r="K14" s="2862"/>
      <c r="L14" s="2862"/>
      <c r="M14" s="2863"/>
      <c r="O14" s="1864"/>
    </row>
    <row r="15" spans="1:15" s="1848" customFormat="1" ht="22.5" customHeight="1">
      <c r="A15" s="3407"/>
      <c r="B15" s="745" t="s">
        <v>144</v>
      </c>
      <c r="C15" s="3015" t="s">
        <v>570</v>
      </c>
      <c r="D15" s="3016"/>
      <c r="E15" s="3016"/>
      <c r="F15" s="3016"/>
      <c r="G15" s="3016"/>
      <c r="H15" s="3016"/>
      <c r="I15" s="3016"/>
      <c r="J15" s="3016"/>
      <c r="K15" s="3016"/>
      <c r="L15" s="3016"/>
      <c r="M15" s="3017"/>
      <c r="N15" s="1847"/>
      <c r="O15" s="1864"/>
    </row>
    <row r="16" spans="1:15" ht="22.5" customHeight="1">
      <c r="A16" s="3407"/>
      <c r="B16" s="251" t="s">
        <v>110</v>
      </c>
      <c r="C16" s="3320" t="s">
        <v>772</v>
      </c>
      <c r="D16" s="3328"/>
      <c r="E16" s="3328"/>
      <c r="F16" s="3328"/>
      <c r="G16" s="3328"/>
      <c r="H16" s="3328"/>
      <c r="I16" s="3328"/>
      <c r="J16" s="3328"/>
      <c r="K16" s="3328"/>
      <c r="L16" s="3328"/>
      <c r="M16" s="3329"/>
    </row>
    <row r="17" spans="1:15" ht="8.25" customHeight="1">
      <c r="A17" s="3407"/>
      <c r="B17" s="3046" t="s">
        <v>26</v>
      </c>
      <c r="C17" s="78"/>
      <c r="D17" s="466"/>
      <c r="E17" s="466"/>
      <c r="F17" s="466"/>
      <c r="G17" s="466"/>
      <c r="H17" s="466"/>
      <c r="I17" s="466"/>
      <c r="J17" s="466"/>
      <c r="K17" s="466"/>
      <c r="L17" s="466"/>
      <c r="M17" s="79"/>
    </row>
    <row r="18" spans="1:15" ht="9" customHeight="1">
      <c r="A18" s="3407"/>
      <c r="B18" s="3047"/>
      <c r="C18" s="80"/>
      <c r="D18" s="81"/>
      <c r="E18" s="82"/>
      <c r="F18" s="81"/>
      <c r="G18" s="82"/>
      <c r="H18" s="81"/>
      <c r="I18" s="82"/>
      <c r="J18" s="81"/>
      <c r="K18" s="82"/>
      <c r="L18" s="82"/>
      <c r="M18" s="83"/>
    </row>
    <row r="19" spans="1:15" s="1848" customFormat="1">
      <c r="A19" s="3407"/>
      <c r="B19" s="3047"/>
      <c r="C19" s="26" t="s">
        <v>27</v>
      </c>
      <c r="D19" s="27"/>
      <c r="E19" s="28" t="s">
        <v>28</v>
      </c>
      <c r="F19" s="27"/>
      <c r="G19" s="28" t="s">
        <v>29</v>
      </c>
      <c r="H19" s="27"/>
      <c r="I19" s="28" t="s">
        <v>30</v>
      </c>
      <c r="J19" s="402" t="s">
        <v>77</v>
      </c>
      <c r="K19" s="1865"/>
      <c r="L19" s="1865"/>
      <c r="M19" s="25"/>
      <c r="N19" s="1847"/>
      <c r="O19" s="1847"/>
    </row>
    <row r="20" spans="1:15" s="1848" customFormat="1">
      <c r="A20" s="3407"/>
      <c r="B20" s="3047"/>
      <c r="C20" s="26" t="s">
        <v>32</v>
      </c>
      <c r="D20" s="31"/>
      <c r="E20" s="28" t="s">
        <v>33</v>
      </c>
      <c r="F20" s="32"/>
      <c r="G20" s="28" t="s">
        <v>34</v>
      </c>
      <c r="H20" s="32"/>
      <c r="I20" s="755"/>
      <c r="J20" s="760"/>
      <c r="K20" s="1865"/>
      <c r="L20" s="1865"/>
      <c r="M20" s="25"/>
      <c r="N20" s="1847"/>
      <c r="O20" s="1847"/>
    </row>
    <row r="21" spans="1:15" s="1848" customFormat="1">
      <c r="A21" s="3407"/>
      <c r="B21" s="3047"/>
      <c r="C21" s="753" t="s">
        <v>147</v>
      </c>
      <c r="D21" s="758"/>
      <c r="E21" s="755" t="s">
        <v>148</v>
      </c>
      <c r="F21" s="758"/>
      <c r="G21" s="755"/>
      <c r="H21" s="760"/>
      <c r="I21" s="755"/>
      <c r="J21" s="760"/>
      <c r="K21" s="755"/>
      <c r="L21" s="760"/>
      <c r="M21" s="25"/>
      <c r="N21" s="1847"/>
      <c r="O21" s="1847"/>
    </row>
    <row r="22" spans="1:15" s="1848" customFormat="1">
      <c r="A22" s="3407"/>
      <c r="B22" s="3047"/>
      <c r="C22" s="26" t="s">
        <v>38</v>
      </c>
      <c r="D22" s="32"/>
      <c r="E22" s="28" t="s">
        <v>39</v>
      </c>
      <c r="F22" s="2178"/>
      <c r="G22" s="71"/>
      <c r="H22" s="71"/>
      <c r="I22" s="71"/>
      <c r="J22" s="71"/>
      <c r="K22" s="71"/>
      <c r="L22" s="1866"/>
      <c r="M22" s="34"/>
      <c r="N22" s="1847"/>
      <c r="O22" s="1849"/>
    </row>
    <row r="23" spans="1:15" ht="9.75" customHeight="1">
      <c r="A23" s="3407"/>
      <c r="B23" s="3048"/>
      <c r="C23" s="410"/>
      <c r="D23" s="410"/>
      <c r="E23" s="410"/>
      <c r="F23" s="410"/>
      <c r="G23" s="410"/>
      <c r="H23" s="410"/>
      <c r="I23" s="410"/>
      <c r="J23" s="410"/>
      <c r="K23" s="410"/>
      <c r="L23" s="410"/>
      <c r="M23" s="411"/>
    </row>
    <row r="24" spans="1:15">
      <c r="A24" s="3407"/>
      <c r="B24" s="3046" t="s">
        <v>40</v>
      </c>
      <c r="C24" s="412"/>
      <c r="D24" s="412"/>
      <c r="E24" s="412"/>
      <c r="F24" s="412"/>
      <c r="G24" s="412"/>
      <c r="H24" s="412"/>
      <c r="I24" s="412"/>
      <c r="J24" s="412"/>
      <c r="K24" s="412"/>
      <c r="M24" s="14"/>
    </row>
    <row r="25" spans="1:15">
      <c r="A25" s="3407"/>
      <c r="B25" s="3047"/>
      <c r="C25" s="405" t="s">
        <v>41</v>
      </c>
      <c r="D25" s="409"/>
      <c r="E25" s="413"/>
      <c r="F25" s="405" t="s">
        <v>42</v>
      </c>
      <c r="G25" s="402"/>
      <c r="H25" s="413"/>
      <c r="I25" s="405" t="s">
        <v>43</v>
      </c>
      <c r="J25" s="402" t="s">
        <v>77</v>
      </c>
      <c r="K25" s="413"/>
      <c r="M25" s="14"/>
    </row>
    <row r="26" spans="1:15">
      <c r="A26" s="3407"/>
      <c r="B26" s="3047"/>
      <c r="C26" s="405" t="s">
        <v>44</v>
      </c>
      <c r="D26" s="37"/>
      <c r="F26" s="405" t="s">
        <v>45</v>
      </c>
      <c r="G26" s="409"/>
      <c r="I26" s="38"/>
      <c r="K26" s="252"/>
      <c r="M26" s="14"/>
    </row>
    <row r="27" spans="1:15">
      <c r="A27" s="3407"/>
      <c r="B27" s="3048"/>
      <c r="C27" s="414"/>
      <c r="D27" s="414"/>
      <c r="E27" s="414"/>
      <c r="F27" s="414"/>
      <c r="G27" s="414"/>
      <c r="H27" s="414"/>
      <c r="I27" s="414"/>
      <c r="J27" s="414"/>
      <c r="K27" s="414"/>
      <c r="L27" s="115"/>
      <c r="M27" s="143"/>
    </row>
    <row r="28" spans="1:15">
      <c r="A28" s="3407"/>
      <c r="B28" s="3046" t="s">
        <v>46</v>
      </c>
      <c r="C28" s="413"/>
      <c r="D28" s="413"/>
      <c r="E28" s="413"/>
      <c r="F28" s="413"/>
      <c r="G28" s="413"/>
      <c r="H28" s="413"/>
      <c r="I28" s="413"/>
      <c r="J28" s="413"/>
      <c r="K28" s="413"/>
      <c r="L28" s="413"/>
      <c r="M28" s="415"/>
    </row>
    <row r="29" spans="1:15" ht="45" customHeight="1">
      <c r="A29" s="3407"/>
      <c r="B29" s="3047"/>
      <c r="C29" s="416" t="s">
        <v>47</v>
      </c>
      <c r="D29" s="402" t="s">
        <v>112</v>
      </c>
      <c r="E29" s="413"/>
      <c r="F29" s="418" t="s">
        <v>48</v>
      </c>
      <c r="G29" s="402" t="s">
        <v>112</v>
      </c>
      <c r="H29" s="413"/>
      <c r="I29" s="418" t="s">
        <v>50</v>
      </c>
      <c r="J29" s="3951" t="s">
        <v>112</v>
      </c>
      <c r="K29" s="3952"/>
      <c r="L29" s="3953"/>
      <c r="M29" s="415"/>
    </row>
    <row r="30" spans="1:15">
      <c r="A30" s="3407"/>
      <c r="B30" s="3048"/>
      <c r="C30" s="410"/>
      <c r="D30" s="410"/>
      <c r="E30" s="410"/>
      <c r="F30" s="410"/>
      <c r="G30" s="410"/>
      <c r="H30" s="410"/>
      <c r="I30" s="410"/>
      <c r="J30" s="410"/>
      <c r="K30" s="410"/>
      <c r="L30" s="410"/>
      <c r="M30" s="411"/>
    </row>
    <row r="31" spans="1:15">
      <c r="A31" s="3407"/>
      <c r="B31" s="3046" t="s">
        <v>53</v>
      </c>
      <c r="C31" s="100"/>
      <c r="D31" s="100"/>
      <c r="E31" s="100"/>
      <c r="F31" s="100"/>
      <c r="G31" s="100"/>
      <c r="H31" s="100"/>
      <c r="I31" s="100"/>
      <c r="J31" s="100"/>
      <c r="K31" s="100"/>
      <c r="M31" s="14"/>
    </row>
    <row r="32" spans="1:15" ht="16.5">
      <c r="A32" s="3407"/>
      <c r="B32" s="3047"/>
      <c r="C32" s="413" t="s">
        <v>54</v>
      </c>
      <c r="D32" s="2278">
        <v>2018</v>
      </c>
      <c r="E32" s="101"/>
      <c r="F32" s="413" t="s">
        <v>55</v>
      </c>
      <c r="G32" s="2278">
        <v>2022</v>
      </c>
      <c r="H32" s="101"/>
      <c r="I32" s="418"/>
      <c r="J32" s="101"/>
      <c r="K32" s="101"/>
      <c r="M32" s="14"/>
    </row>
    <row r="33" spans="1:13">
      <c r="A33" s="3407"/>
      <c r="B33" s="3048"/>
      <c r="C33" s="410"/>
      <c r="D33" s="102"/>
      <c r="E33" s="103"/>
      <c r="F33" s="410"/>
      <c r="G33" s="103"/>
      <c r="H33" s="103"/>
      <c r="I33" s="423"/>
      <c r="J33" s="103"/>
      <c r="K33" s="103"/>
      <c r="L33" s="115"/>
      <c r="M33" s="143"/>
    </row>
    <row r="34" spans="1:13">
      <c r="A34" s="3407"/>
      <c r="B34" s="3046" t="s">
        <v>56</v>
      </c>
      <c r="C34" s="105"/>
      <c r="D34" s="105"/>
      <c r="E34" s="105"/>
      <c r="F34" s="105"/>
      <c r="G34" s="105"/>
      <c r="H34" s="105"/>
      <c r="I34" s="105"/>
      <c r="J34" s="105"/>
      <c r="K34" s="105"/>
      <c r="L34" s="105"/>
      <c r="M34" s="106"/>
    </row>
    <row r="35" spans="1:13">
      <c r="A35" s="3407"/>
      <c r="B35" s="3047"/>
      <c r="C35" s="107"/>
      <c r="D35" s="1983">
        <v>2018</v>
      </c>
      <c r="E35" s="1983"/>
      <c r="F35" s="1983">
        <v>2019</v>
      </c>
      <c r="G35" s="62"/>
      <c r="H35" s="1000">
        <v>2020</v>
      </c>
      <c r="I35" s="1000"/>
      <c r="J35" s="1000">
        <v>2021</v>
      </c>
      <c r="K35" s="62"/>
      <c r="L35" s="1983">
        <v>2022</v>
      </c>
      <c r="M35" s="63"/>
    </row>
    <row r="36" spans="1:13">
      <c r="A36" s="3407"/>
      <c r="B36" s="3047"/>
      <c r="C36" s="107"/>
      <c r="D36" s="110">
        <v>350</v>
      </c>
      <c r="E36" s="383"/>
      <c r="F36" s="110">
        <v>1000</v>
      </c>
      <c r="G36" s="383"/>
      <c r="H36" s="110">
        <v>500</v>
      </c>
      <c r="I36" s="383"/>
      <c r="J36" s="110">
        <v>500</v>
      </c>
      <c r="K36" s="383"/>
      <c r="L36" s="110">
        <v>1000</v>
      </c>
      <c r="M36" s="385"/>
    </row>
    <row r="37" spans="1:13">
      <c r="A37" s="3407"/>
      <c r="B37" s="3047"/>
      <c r="C37" s="107"/>
      <c r="D37" s="62">
        <v>2023</v>
      </c>
      <c r="E37" s="62"/>
      <c r="F37" s="62">
        <v>2024</v>
      </c>
      <c r="G37" s="62"/>
      <c r="H37" s="1000">
        <v>2025</v>
      </c>
      <c r="I37" s="1000"/>
      <c r="J37" s="1000">
        <v>2026</v>
      </c>
      <c r="K37" s="62"/>
      <c r="L37" s="62">
        <v>2027</v>
      </c>
      <c r="M37" s="25"/>
    </row>
    <row r="38" spans="1:13">
      <c r="A38" s="3407"/>
      <c r="B38" s="3047"/>
      <c r="C38" s="107"/>
      <c r="D38" s="274"/>
      <c r="E38" s="383"/>
      <c r="F38" s="274"/>
      <c r="G38" s="383"/>
      <c r="H38" s="274"/>
      <c r="I38" s="383"/>
      <c r="J38" s="274"/>
      <c r="K38" s="383"/>
      <c r="L38" s="274"/>
      <c r="M38" s="385"/>
    </row>
    <row r="39" spans="1:13">
      <c r="A39" s="3407"/>
      <c r="B39" s="3047"/>
      <c r="C39" s="107"/>
      <c r="D39" s="228">
        <v>2028</v>
      </c>
      <c r="E39" s="231"/>
      <c r="F39" s="1870" t="s">
        <v>68</v>
      </c>
      <c r="G39" s="1870"/>
      <c r="H39" s="1871" t="s">
        <v>69</v>
      </c>
      <c r="I39" s="1871"/>
      <c r="J39" s="1871" t="s">
        <v>70</v>
      </c>
      <c r="K39" s="1870"/>
      <c r="L39" s="1870" t="s">
        <v>71</v>
      </c>
      <c r="M39" s="1898"/>
    </row>
    <row r="40" spans="1:13">
      <c r="A40" s="3407"/>
      <c r="B40" s="3047"/>
      <c r="C40" s="107"/>
      <c r="D40" s="274"/>
      <c r="E40" s="383"/>
      <c r="F40" s="274"/>
      <c r="G40" s="383"/>
      <c r="H40" s="274"/>
      <c r="I40" s="383"/>
      <c r="J40" s="274"/>
      <c r="K40" s="383"/>
      <c r="L40" s="274"/>
      <c r="M40" s="385"/>
    </row>
    <row r="41" spans="1:13">
      <c r="A41" s="3407"/>
      <c r="B41" s="3047"/>
      <c r="C41" s="107"/>
      <c r="D41" s="1870" t="s">
        <v>71</v>
      </c>
      <c r="E41" s="237"/>
      <c r="F41" s="1996" t="s">
        <v>72</v>
      </c>
      <c r="G41" s="237"/>
      <c r="H41" s="317"/>
      <c r="I41" s="317"/>
      <c r="J41" s="317"/>
      <c r="K41" s="317"/>
      <c r="L41" s="317"/>
      <c r="M41" s="306"/>
    </row>
    <row r="42" spans="1:13">
      <c r="A42" s="3407"/>
      <c r="B42" s="3047"/>
      <c r="C42" s="107"/>
      <c r="D42" s="274"/>
      <c r="E42" s="383"/>
      <c r="F42" s="4024">
        <v>3350</v>
      </c>
      <c r="G42" s="4025"/>
      <c r="H42" s="3530"/>
      <c r="I42" s="3530"/>
      <c r="J42" s="315"/>
      <c r="K42" s="315"/>
      <c r="L42" s="315"/>
      <c r="M42" s="307"/>
    </row>
    <row r="43" spans="1:13">
      <c r="A43" s="3407"/>
      <c r="B43" s="3047"/>
      <c r="C43" s="107"/>
      <c r="D43" s="109"/>
      <c r="E43" s="384"/>
      <c r="F43" s="109"/>
      <c r="G43" s="384"/>
      <c r="H43" s="318"/>
      <c r="I43" s="318"/>
      <c r="J43" s="318"/>
      <c r="K43" s="318"/>
      <c r="L43" s="318"/>
      <c r="M43" s="305"/>
    </row>
    <row r="44" spans="1:13" ht="18" customHeight="1">
      <c r="A44" s="3407"/>
      <c r="B44" s="3046" t="s">
        <v>73</v>
      </c>
      <c r="C44" s="412"/>
      <c r="D44" s="412"/>
      <c r="E44" s="412"/>
      <c r="F44" s="412"/>
      <c r="G44" s="412"/>
      <c r="H44" s="412"/>
      <c r="I44" s="412"/>
      <c r="J44" s="412"/>
      <c r="K44" s="412"/>
      <c r="M44" s="14"/>
    </row>
    <row r="45" spans="1:13">
      <c r="A45" s="3407"/>
      <c r="B45" s="3047"/>
      <c r="C45" s="53"/>
      <c r="D45" s="112" t="s">
        <v>158</v>
      </c>
      <c r="E45" s="113" t="s">
        <v>75</v>
      </c>
      <c r="F45" s="3072" t="s">
        <v>76</v>
      </c>
      <c r="G45" s="3073"/>
      <c r="H45" s="3073"/>
      <c r="I45" s="3073"/>
      <c r="J45" s="3073"/>
      <c r="K45" s="149" t="s">
        <v>159</v>
      </c>
      <c r="L45" s="3074"/>
      <c r="M45" s="3075"/>
    </row>
    <row r="46" spans="1:13">
      <c r="A46" s="3407"/>
      <c r="B46" s="3047"/>
      <c r="C46" s="53"/>
      <c r="D46" s="56"/>
      <c r="E46" s="276" t="s">
        <v>36</v>
      </c>
      <c r="F46" s="3072"/>
      <c r="G46" s="3073"/>
      <c r="H46" s="3073"/>
      <c r="I46" s="3073"/>
      <c r="J46" s="3073"/>
      <c r="L46" s="3076"/>
      <c r="M46" s="3077"/>
    </row>
    <row r="47" spans="1:13">
      <c r="A47" s="3407"/>
      <c r="B47" s="3048"/>
      <c r="C47" s="115"/>
      <c r="D47" s="115"/>
      <c r="E47" s="115"/>
      <c r="F47" s="115"/>
      <c r="G47" s="115"/>
      <c r="H47" s="115"/>
      <c r="I47" s="115"/>
      <c r="J47" s="115"/>
      <c r="K47" s="115"/>
      <c r="M47" s="14"/>
    </row>
    <row r="48" spans="1:13" ht="45" customHeight="1">
      <c r="A48" s="3407"/>
      <c r="B48" s="251" t="s">
        <v>78</v>
      </c>
      <c r="C48" s="3288" t="s">
        <v>119</v>
      </c>
      <c r="D48" s="3289"/>
      <c r="E48" s="3289"/>
      <c r="F48" s="3289"/>
      <c r="G48" s="3289"/>
      <c r="H48" s="3289"/>
      <c r="I48" s="3289"/>
      <c r="J48" s="3289"/>
      <c r="K48" s="3289"/>
      <c r="L48" s="3289"/>
      <c r="M48" s="3290"/>
    </row>
    <row r="49" spans="1:13" ht="22.5" customHeight="1">
      <c r="A49" s="3407"/>
      <c r="B49" s="251" t="s">
        <v>79</v>
      </c>
      <c r="C49" s="3288" t="s">
        <v>120</v>
      </c>
      <c r="D49" s="3289"/>
      <c r="E49" s="3289"/>
      <c r="F49" s="3289"/>
      <c r="G49" s="3289"/>
      <c r="H49" s="3289"/>
      <c r="I49" s="3289"/>
      <c r="J49" s="3289"/>
      <c r="K49" s="3289"/>
      <c r="L49" s="3289"/>
      <c r="M49" s="3290"/>
    </row>
    <row r="50" spans="1:13" ht="22.5" customHeight="1">
      <c r="A50" s="3407"/>
      <c r="B50" s="251" t="s">
        <v>80</v>
      </c>
      <c r="C50" s="403" t="s">
        <v>121</v>
      </c>
      <c r="D50" s="403"/>
      <c r="E50" s="403"/>
      <c r="F50" s="403"/>
      <c r="G50" s="403"/>
      <c r="H50" s="403"/>
      <c r="I50" s="403"/>
      <c r="J50" s="403"/>
      <c r="K50" s="403"/>
      <c r="L50" s="403"/>
      <c r="M50" s="404"/>
    </row>
    <row r="51" spans="1:13" ht="22.5" customHeight="1">
      <c r="A51" s="3407"/>
      <c r="B51" s="251" t="s">
        <v>81</v>
      </c>
      <c r="C51" s="403" t="s">
        <v>112</v>
      </c>
      <c r="D51" s="403"/>
      <c r="E51" s="403"/>
      <c r="F51" s="403"/>
      <c r="G51" s="403"/>
      <c r="H51" s="403"/>
      <c r="I51" s="403"/>
      <c r="J51" s="403"/>
      <c r="K51" s="403"/>
      <c r="L51" s="403"/>
      <c r="M51" s="404"/>
    </row>
    <row r="52" spans="1:13" ht="22.5" customHeight="1">
      <c r="A52" s="3166" t="s">
        <v>82</v>
      </c>
      <c r="B52" s="119" t="s">
        <v>83</v>
      </c>
      <c r="C52" s="3114" t="s">
        <v>773</v>
      </c>
      <c r="D52" s="3115"/>
      <c r="E52" s="3115"/>
      <c r="F52" s="3115"/>
      <c r="G52" s="3115"/>
      <c r="H52" s="3115"/>
      <c r="I52" s="3115"/>
      <c r="J52" s="3115"/>
      <c r="K52" s="3115"/>
      <c r="L52" s="3115"/>
      <c r="M52" s="3116"/>
    </row>
    <row r="53" spans="1:13" ht="22.5" customHeight="1">
      <c r="A53" s="3143"/>
      <c r="B53" s="119" t="s">
        <v>85</v>
      </c>
      <c r="C53" s="3114" t="s">
        <v>123</v>
      </c>
      <c r="D53" s="3115"/>
      <c r="E53" s="3115"/>
      <c r="F53" s="3115"/>
      <c r="G53" s="3115"/>
      <c r="H53" s="3115"/>
      <c r="I53" s="3115"/>
      <c r="J53" s="3115"/>
      <c r="K53" s="3115"/>
      <c r="L53" s="3115"/>
      <c r="M53" s="3116"/>
    </row>
    <row r="54" spans="1:13" ht="22.5" customHeight="1">
      <c r="A54" s="3143"/>
      <c r="B54" s="119" t="s">
        <v>87</v>
      </c>
      <c r="C54" s="3114" t="s">
        <v>107</v>
      </c>
      <c r="D54" s="3115"/>
      <c r="E54" s="3115"/>
      <c r="F54" s="3115"/>
      <c r="G54" s="3115"/>
      <c r="H54" s="3115"/>
      <c r="I54" s="3115"/>
      <c r="J54" s="3115"/>
      <c r="K54" s="3115"/>
      <c r="L54" s="3115"/>
      <c r="M54" s="3116"/>
    </row>
    <row r="55" spans="1:13" ht="22.5" customHeight="1">
      <c r="A55" s="3143"/>
      <c r="B55" s="122" t="s">
        <v>89</v>
      </c>
      <c r="C55" s="3114" t="s">
        <v>124</v>
      </c>
      <c r="D55" s="3115"/>
      <c r="E55" s="3115"/>
      <c r="F55" s="3115"/>
      <c r="G55" s="3115"/>
      <c r="H55" s="3115"/>
      <c r="I55" s="3115"/>
      <c r="J55" s="3115"/>
      <c r="K55" s="3115"/>
      <c r="L55" s="3115"/>
      <c r="M55" s="3116"/>
    </row>
    <row r="56" spans="1:13" ht="22.5" customHeight="1">
      <c r="A56" s="3143"/>
      <c r="B56" s="119" t="s">
        <v>91</v>
      </c>
      <c r="C56" s="3114" t="s">
        <v>125</v>
      </c>
      <c r="D56" s="3115"/>
      <c r="E56" s="3115"/>
      <c r="F56" s="3115"/>
      <c r="G56" s="3115"/>
      <c r="H56" s="3115"/>
      <c r="I56" s="3115"/>
      <c r="J56" s="3115"/>
      <c r="K56" s="3115"/>
      <c r="L56" s="3115"/>
      <c r="M56" s="3116"/>
    </row>
    <row r="57" spans="1:13" ht="22.5" customHeight="1" thickBot="1">
      <c r="A57" s="3144"/>
      <c r="B57" s="119" t="s">
        <v>93</v>
      </c>
      <c r="C57" s="3114" t="s">
        <v>126</v>
      </c>
      <c r="D57" s="3115"/>
      <c r="E57" s="3115"/>
      <c r="F57" s="3115"/>
      <c r="G57" s="3115"/>
      <c r="H57" s="3115"/>
      <c r="I57" s="3115"/>
      <c r="J57" s="3115"/>
      <c r="K57" s="3115"/>
      <c r="L57" s="3115"/>
      <c r="M57" s="3116"/>
    </row>
    <row r="58" spans="1:13" ht="22.5" customHeight="1">
      <c r="A58" s="3166" t="s">
        <v>95</v>
      </c>
      <c r="B58" s="123" t="s">
        <v>96</v>
      </c>
      <c r="C58" s="3114" t="s">
        <v>97</v>
      </c>
      <c r="D58" s="3115"/>
      <c r="E58" s="3115"/>
      <c r="F58" s="3115"/>
      <c r="G58" s="3115"/>
      <c r="H58" s="3115"/>
      <c r="I58" s="3115"/>
      <c r="J58" s="3115"/>
      <c r="K58" s="3115"/>
      <c r="L58" s="3115"/>
      <c r="M58" s="3116"/>
    </row>
    <row r="59" spans="1:13" ht="22.5" customHeight="1">
      <c r="A59" s="3143"/>
      <c r="B59" s="123" t="s">
        <v>98</v>
      </c>
      <c r="C59" s="3114" t="s">
        <v>99</v>
      </c>
      <c r="D59" s="3115"/>
      <c r="E59" s="3115"/>
      <c r="F59" s="3115"/>
      <c r="G59" s="3115"/>
      <c r="H59" s="3115"/>
      <c r="I59" s="3115"/>
      <c r="J59" s="3115"/>
      <c r="K59" s="3115"/>
      <c r="L59" s="3115"/>
      <c r="M59" s="3116"/>
    </row>
    <row r="60" spans="1:13" ht="22.5" customHeight="1" thickBot="1">
      <c r="A60" s="3143"/>
      <c r="B60" s="124" t="s">
        <v>12</v>
      </c>
      <c r="C60" s="3114" t="s">
        <v>107</v>
      </c>
      <c r="D60" s="3115"/>
      <c r="E60" s="3115"/>
      <c r="F60" s="3115"/>
      <c r="G60" s="3115"/>
      <c r="H60" s="3115"/>
      <c r="I60" s="3115"/>
      <c r="J60" s="3115"/>
      <c r="K60" s="3115"/>
      <c r="L60" s="3115"/>
      <c r="M60" s="3116"/>
    </row>
    <row r="61" spans="1:13" ht="22.5" customHeight="1" thickBot="1">
      <c r="A61" s="2139" t="s">
        <v>100</v>
      </c>
      <c r="B61" s="126"/>
      <c r="C61" s="3334"/>
      <c r="D61" s="3089"/>
      <c r="E61" s="3089"/>
      <c r="F61" s="3089"/>
      <c r="G61" s="3089"/>
      <c r="H61" s="3089"/>
      <c r="I61" s="3089"/>
      <c r="J61" s="3089"/>
      <c r="K61" s="3089"/>
      <c r="L61" s="3089"/>
      <c r="M61" s="3090"/>
    </row>
  </sheetData>
  <mergeCells count="43">
    <mergeCell ref="A15:A51"/>
    <mergeCell ref="C61:M61"/>
    <mergeCell ref="C56:M56"/>
    <mergeCell ref="C57:M57"/>
    <mergeCell ref="A58:A60"/>
    <mergeCell ref="C58:M58"/>
    <mergeCell ref="C59:M59"/>
    <mergeCell ref="C60:M60"/>
    <mergeCell ref="A52:A57"/>
    <mergeCell ref="C52:M52"/>
    <mergeCell ref="C53:M53"/>
    <mergeCell ref="C54:M54"/>
    <mergeCell ref="C55:M55"/>
    <mergeCell ref="B44:B47"/>
    <mergeCell ref="F45:F46"/>
    <mergeCell ref="C48:M48"/>
    <mergeCell ref="A2:A14"/>
    <mergeCell ref="C2:M2"/>
    <mergeCell ref="C3:M3"/>
    <mergeCell ref="B8:B10"/>
    <mergeCell ref="F9:G9"/>
    <mergeCell ref="I9:J9"/>
    <mergeCell ref="C10:D10"/>
    <mergeCell ref="F10:G10"/>
    <mergeCell ref="I10:J10"/>
    <mergeCell ref="C12:M12"/>
    <mergeCell ref="F4:G4"/>
    <mergeCell ref="C11:M11"/>
    <mergeCell ref="C14:D14"/>
    <mergeCell ref="F14:M14"/>
    <mergeCell ref="C49:M49"/>
    <mergeCell ref="C15:M15"/>
    <mergeCell ref="B28:B30"/>
    <mergeCell ref="C16:M16"/>
    <mergeCell ref="B17:B23"/>
    <mergeCell ref="B24:B27"/>
    <mergeCell ref="B31:B33"/>
    <mergeCell ref="B34:B43"/>
    <mergeCell ref="F42:G42"/>
    <mergeCell ref="H42:I42"/>
    <mergeCell ref="J29:L29"/>
    <mergeCell ref="G45:J46"/>
    <mergeCell ref="L45:M46"/>
  </mergeCells>
  <dataValidations count="7">
    <dataValidation allowBlank="1" sqref="D32 G32 C58:M59 C60" xr:uid="{00000000-0002-0000-3C00-000000000000}"/>
    <dataValidation allowBlank="1" showInputMessage="1" showErrorMessage="1" prompt="Incluir una ficha por cada indicador, ya sea de producto o de resultado" sqref="B1" xr:uid="{00000000-0002-0000-3C00-000001000000}"/>
    <dataValidation allowBlank="1" showInputMessage="1" showErrorMessage="1" prompt="Seleccione de la lista desplegable" sqref="B4 B7 H7" xr:uid="{00000000-0002-0000-3C00-000002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C00-000003000000}"/>
    <dataValidation allowBlank="1" showInputMessage="1" showErrorMessage="1" prompt="Identifique la meta ODS a que le apunta el indicador de producto. Seleccione de la lista desplegable." sqref="E14" xr:uid="{00000000-0002-0000-3C00-000004000000}"/>
    <dataValidation allowBlank="1" showInputMessage="1" showErrorMessage="1" prompt="Identifique el ODS a que le apunta el indicador de producto. Seleccione de la lista desplegable._x000a_" sqref="B14" xr:uid="{00000000-0002-0000-3C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3C00-000006000000}"/>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C00-000007000000}">
          <x14:formula1>
            <xm:f>Desplegables!$L$24:$L$39</xm:f>
          </x14:formula1>
          <xm:sqref>C14:D14</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8" tint="0.59999389629810485"/>
  </sheetPr>
  <dimension ref="A1:O61"/>
  <sheetViews>
    <sheetView showGridLines="0" workbookViewId="0">
      <selection activeCell="C2" sqref="C2:M2"/>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5" ht="22.5" customHeight="1">
      <c r="A1" s="2135"/>
      <c r="B1" s="2280" t="s">
        <v>802</v>
      </c>
      <c r="C1" s="2281"/>
      <c r="D1" s="2281"/>
      <c r="E1" s="2281"/>
      <c r="F1" s="2281"/>
      <c r="G1" s="2281"/>
      <c r="H1" s="2281"/>
      <c r="I1" s="2281"/>
      <c r="J1" s="2281"/>
      <c r="K1" s="2281"/>
      <c r="L1" s="2281"/>
      <c r="M1" s="2282"/>
    </row>
    <row r="2" spans="1:15" ht="22.5" customHeight="1">
      <c r="A2" s="3394" t="s">
        <v>0</v>
      </c>
      <c r="B2" s="2279" t="s">
        <v>1</v>
      </c>
      <c r="C2" s="4030" t="s">
        <v>803</v>
      </c>
      <c r="D2" s="4030"/>
      <c r="E2" s="4030"/>
      <c r="F2" s="4030"/>
      <c r="G2" s="4030"/>
      <c r="H2" s="4030"/>
      <c r="I2" s="4030"/>
      <c r="J2" s="4030"/>
      <c r="K2" s="4030"/>
      <c r="L2" s="4030"/>
      <c r="M2" s="4031"/>
    </row>
    <row r="3" spans="1:15" ht="45" customHeight="1">
      <c r="A3" s="3122"/>
      <c r="B3" s="251" t="s">
        <v>3</v>
      </c>
      <c r="C3" s="3060" t="s">
        <v>639</v>
      </c>
      <c r="D3" s="3060"/>
      <c r="E3" s="3060"/>
      <c r="F3" s="3060"/>
      <c r="G3" s="3060"/>
      <c r="H3" s="3060"/>
      <c r="I3" s="3060"/>
      <c r="J3" s="3060"/>
      <c r="K3" s="3060"/>
      <c r="L3" s="3060"/>
      <c r="M3" s="3062"/>
    </row>
    <row r="4" spans="1:15" s="1022" customFormat="1" ht="22.5" customHeight="1">
      <c r="A4" s="3122"/>
      <c r="B4" s="601" t="s">
        <v>131</v>
      </c>
      <c r="C4" s="2172" t="s">
        <v>75</v>
      </c>
      <c r="D4" s="603"/>
      <c r="E4" s="2270"/>
      <c r="F4" s="3710" t="s">
        <v>1668</v>
      </c>
      <c r="G4" s="3711"/>
      <c r="H4" s="2271"/>
      <c r="I4" s="120"/>
      <c r="J4" s="120"/>
      <c r="K4" s="120"/>
      <c r="L4" s="120"/>
      <c r="M4" s="121"/>
    </row>
    <row r="5" spans="1:15" ht="22.5" customHeight="1">
      <c r="A5" s="3122"/>
      <c r="B5" s="72" t="s">
        <v>7</v>
      </c>
      <c r="C5" s="120" t="s">
        <v>195</v>
      </c>
      <c r="D5" s="120"/>
      <c r="E5" s="120"/>
      <c r="F5" s="120"/>
      <c r="G5" s="120"/>
      <c r="H5" s="120"/>
      <c r="I5" s="120"/>
      <c r="J5" s="120"/>
      <c r="K5" s="120"/>
      <c r="L5" s="120"/>
      <c r="M5" s="121"/>
    </row>
    <row r="6" spans="1:15" ht="22.5" customHeight="1">
      <c r="A6" s="3122"/>
      <c r="B6" s="72" t="s">
        <v>9</v>
      </c>
      <c r="C6" s="120" t="s">
        <v>195</v>
      </c>
      <c r="D6" s="120"/>
      <c r="E6" s="120"/>
      <c r="F6" s="120"/>
      <c r="G6" s="120"/>
      <c r="H6" s="120"/>
      <c r="I6" s="120"/>
      <c r="J6" s="120"/>
      <c r="K6" s="120"/>
      <c r="L6" s="120"/>
      <c r="M6" s="121"/>
    </row>
    <row r="7" spans="1:15" ht="22.5" customHeight="1">
      <c r="A7" s="3122"/>
      <c r="B7" s="251" t="s">
        <v>11</v>
      </c>
      <c r="C7" s="135" t="s">
        <v>105</v>
      </c>
      <c r="D7" s="135"/>
      <c r="E7" s="135"/>
      <c r="F7" s="135"/>
      <c r="G7" s="69"/>
      <c r="H7" s="70" t="s">
        <v>12</v>
      </c>
      <c r="I7" s="139" t="s">
        <v>107</v>
      </c>
      <c r="J7" s="135"/>
      <c r="K7" s="135"/>
      <c r="L7" s="135"/>
      <c r="M7" s="140"/>
    </row>
    <row r="8" spans="1:15">
      <c r="A8" s="3122"/>
      <c r="B8" s="3046" t="s">
        <v>13</v>
      </c>
      <c r="C8" s="518"/>
      <c r="D8" s="519"/>
      <c r="E8" s="519"/>
      <c r="F8" s="519"/>
      <c r="G8" s="519"/>
      <c r="H8" s="519"/>
      <c r="I8" s="519"/>
      <c r="J8" s="519"/>
      <c r="K8" s="519"/>
      <c r="L8" s="141"/>
      <c r="M8" s="142"/>
    </row>
    <row r="9" spans="1:15">
      <c r="A9" s="3122"/>
      <c r="B9" s="3047"/>
      <c r="C9" s="3064"/>
      <c r="D9" s="3064"/>
      <c r="E9" s="252"/>
      <c r="F9" s="3064"/>
      <c r="G9" s="3064"/>
      <c r="H9" s="252"/>
      <c r="I9" s="3064"/>
      <c r="J9" s="3064"/>
      <c r="K9" s="252"/>
      <c r="M9" s="14"/>
    </row>
    <row r="10" spans="1:15">
      <c r="A10" s="3122"/>
      <c r="B10" s="3048"/>
      <c r="C10" s="3064" t="s">
        <v>17</v>
      </c>
      <c r="D10" s="3064"/>
      <c r="E10" s="71"/>
      <c r="F10" s="3064" t="s">
        <v>17</v>
      </c>
      <c r="G10" s="3064"/>
      <c r="H10" s="71"/>
      <c r="I10" s="3064" t="s">
        <v>17</v>
      </c>
      <c r="J10" s="3064"/>
      <c r="K10" s="71"/>
      <c r="M10" s="14"/>
    </row>
    <row r="11" spans="1:15" s="714" customFormat="1" ht="45" customHeight="1">
      <c r="A11" s="3122"/>
      <c r="B11" s="745" t="s">
        <v>136</v>
      </c>
      <c r="C11" s="3015" t="s">
        <v>2334</v>
      </c>
      <c r="D11" s="3016"/>
      <c r="E11" s="3016"/>
      <c r="F11" s="3016"/>
      <c r="G11" s="3016"/>
      <c r="H11" s="3016"/>
      <c r="I11" s="3016"/>
      <c r="J11" s="3016"/>
      <c r="K11" s="3016"/>
      <c r="L11" s="3016"/>
      <c r="M11" s="3017"/>
      <c r="O11" s="1864"/>
    </row>
    <row r="12" spans="1:15" ht="109.5" customHeight="1">
      <c r="A12" s="3122"/>
      <c r="B12" s="251" t="s">
        <v>18</v>
      </c>
      <c r="C12" s="3221" t="s">
        <v>1843</v>
      </c>
      <c r="D12" s="3221"/>
      <c r="E12" s="3221"/>
      <c r="F12" s="3221"/>
      <c r="G12" s="3221"/>
      <c r="H12" s="3221"/>
      <c r="I12" s="3221"/>
      <c r="J12" s="3221"/>
      <c r="K12" s="3221"/>
      <c r="L12" s="3221"/>
      <c r="M12" s="3222"/>
    </row>
    <row r="13" spans="1:15" ht="53.25" customHeight="1">
      <c r="A13" s="3122"/>
      <c r="B13" s="251" t="s">
        <v>19</v>
      </c>
      <c r="C13" s="4028" t="s">
        <v>804</v>
      </c>
      <c r="D13" s="3994"/>
      <c r="E13" s="3994"/>
      <c r="F13" s="3994"/>
      <c r="G13" s="3994"/>
      <c r="H13" s="3994"/>
      <c r="I13" s="3994"/>
      <c r="J13" s="3994"/>
      <c r="K13" s="3994"/>
      <c r="L13" s="3994"/>
      <c r="M13" s="4029"/>
    </row>
    <row r="14" spans="1:15" s="714" customFormat="1" ht="45" customHeight="1">
      <c r="A14" s="3122"/>
      <c r="B14" s="745" t="s">
        <v>140</v>
      </c>
      <c r="C14" s="2926" t="s">
        <v>219</v>
      </c>
      <c r="D14" s="2926"/>
      <c r="E14" s="742" t="s">
        <v>142</v>
      </c>
      <c r="F14" s="3019" t="s">
        <v>887</v>
      </c>
      <c r="G14" s="2862"/>
      <c r="H14" s="2862"/>
      <c r="I14" s="2862"/>
      <c r="J14" s="2862"/>
      <c r="K14" s="2862"/>
      <c r="L14" s="2862"/>
      <c r="M14" s="2863"/>
      <c r="O14" s="1864"/>
    </row>
    <row r="15" spans="1:15" s="1848" customFormat="1" ht="22.5" customHeight="1">
      <c r="A15" s="3407"/>
      <c r="B15" s="745" t="s">
        <v>144</v>
      </c>
      <c r="C15" s="3015" t="s">
        <v>582</v>
      </c>
      <c r="D15" s="3016"/>
      <c r="E15" s="3016"/>
      <c r="F15" s="3016"/>
      <c r="G15" s="3016"/>
      <c r="H15" s="3016"/>
      <c r="I15" s="3016"/>
      <c r="J15" s="3016"/>
      <c r="K15" s="3016"/>
      <c r="L15" s="3016"/>
      <c r="M15" s="3017"/>
      <c r="N15" s="1847"/>
      <c r="O15" s="1864"/>
    </row>
    <row r="16" spans="1:15" ht="45" customHeight="1">
      <c r="A16" s="3407"/>
      <c r="B16" s="251" t="s">
        <v>110</v>
      </c>
      <c r="C16" s="3289" t="s">
        <v>805</v>
      </c>
      <c r="D16" s="3289"/>
      <c r="E16" s="3289"/>
      <c r="F16" s="3289"/>
      <c r="G16" s="3289"/>
      <c r="H16" s="3289"/>
      <c r="I16" s="3289"/>
      <c r="J16" s="3289"/>
      <c r="K16" s="3289"/>
      <c r="L16" s="3289"/>
      <c r="M16" s="3290"/>
    </row>
    <row r="17" spans="1:15" ht="8.25" customHeight="1">
      <c r="A17" s="3407"/>
      <c r="B17" s="3046" t="s">
        <v>26</v>
      </c>
      <c r="C17" s="78"/>
      <c r="D17" s="466"/>
      <c r="E17" s="466"/>
      <c r="F17" s="466"/>
      <c r="G17" s="466"/>
      <c r="H17" s="466"/>
      <c r="I17" s="466"/>
      <c r="J17" s="466"/>
      <c r="K17" s="466"/>
      <c r="L17" s="466"/>
      <c r="M17" s="79"/>
    </row>
    <row r="18" spans="1:15" ht="9" customHeight="1">
      <c r="A18" s="3407"/>
      <c r="B18" s="3047"/>
      <c r="C18" s="80"/>
      <c r="D18" s="81"/>
      <c r="E18" s="82"/>
      <c r="F18" s="81"/>
      <c r="G18" s="82"/>
      <c r="H18" s="81"/>
      <c r="I18" s="82"/>
      <c r="J18" s="81"/>
      <c r="K18" s="82"/>
      <c r="L18" s="82"/>
      <c r="M18" s="83"/>
    </row>
    <row r="19" spans="1:15" s="1848" customFormat="1">
      <c r="A19" s="3407"/>
      <c r="B19" s="3047"/>
      <c r="C19" s="26" t="s">
        <v>27</v>
      </c>
      <c r="D19" s="27"/>
      <c r="E19" s="28" t="s">
        <v>28</v>
      </c>
      <c r="F19" s="27"/>
      <c r="G19" s="28" t="s">
        <v>29</v>
      </c>
      <c r="H19" s="27"/>
      <c r="I19" s="28" t="s">
        <v>30</v>
      </c>
      <c r="J19" s="27"/>
      <c r="K19" s="1865"/>
      <c r="L19" s="1865"/>
      <c r="M19" s="25"/>
      <c r="N19" s="1847"/>
      <c r="O19" s="1847"/>
    </row>
    <row r="20" spans="1:15" s="1848" customFormat="1">
      <c r="A20" s="3407"/>
      <c r="B20" s="3047"/>
      <c r="C20" s="26" t="s">
        <v>32</v>
      </c>
      <c r="D20" s="31"/>
      <c r="E20" s="28" t="s">
        <v>33</v>
      </c>
      <c r="F20" s="32"/>
      <c r="G20" s="28" t="s">
        <v>34</v>
      </c>
      <c r="H20" s="32"/>
      <c r="I20" s="755"/>
      <c r="J20" s="760"/>
      <c r="K20" s="1865"/>
      <c r="L20" s="1865"/>
      <c r="M20" s="25"/>
      <c r="N20" s="1847"/>
      <c r="O20" s="1847"/>
    </row>
    <row r="21" spans="1:15" s="1848" customFormat="1">
      <c r="A21" s="3407"/>
      <c r="B21" s="3047"/>
      <c r="C21" s="753" t="s">
        <v>147</v>
      </c>
      <c r="D21" s="758"/>
      <c r="E21" s="755" t="s">
        <v>148</v>
      </c>
      <c r="F21" s="758"/>
      <c r="G21" s="755"/>
      <c r="H21" s="760"/>
      <c r="I21" s="755"/>
      <c r="J21" s="760"/>
      <c r="K21" s="755"/>
      <c r="L21" s="760"/>
      <c r="M21" s="25"/>
      <c r="N21" s="1847"/>
      <c r="O21" s="1847"/>
    </row>
    <row r="22" spans="1:15" s="1848" customFormat="1">
      <c r="A22" s="3407"/>
      <c r="B22" s="3047"/>
      <c r="C22" s="26" t="s">
        <v>38</v>
      </c>
      <c r="D22" s="32"/>
      <c r="E22" s="28" t="s">
        <v>39</v>
      </c>
      <c r="F22" s="2178" t="s">
        <v>2319</v>
      </c>
      <c r="G22" s="71"/>
      <c r="H22" s="71"/>
      <c r="I22" s="71"/>
      <c r="J22" s="71"/>
      <c r="K22" s="71"/>
      <c r="L22" s="1866"/>
      <c r="M22" s="34"/>
      <c r="N22" s="1847"/>
      <c r="O22" s="1849"/>
    </row>
    <row r="23" spans="1:15" ht="9.75" customHeight="1">
      <c r="A23" s="3407"/>
      <c r="B23" s="3048"/>
      <c r="C23" s="90"/>
      <c r="D23" s="90"/>
      <c r="E23" s="90"/>
      <c r="F23" s="90"/>
      <c r="G23" s="90"/>
      <c r="H23" s="90"/>
      <c r="I23" s="90"/>
      <c r="J23" s="90"/>
      <c r="K23" s="90"/>
      <c r="L23" s="90"/>
      <c r="M23" s="91"/>
    </row>
    <row r="24" spans="1:15">
      <c r="A24" s="3407"/>
      <c r="B24" s="3046" t="s">
        <v>40</v>
      </c>
      <c r="C24" s="92"/>
      <c r="D24" s="92"/>
      <c r="E24" s="92"/>
      <c r="F24" s="92"/>
      <c r="G24" s="92"/>
      <c r="H24" s="92"/>
      <c r="I24" s="92"/>
      <c r="J24" s="92"/>
      <c r="K24" s="92"/>
      <c r="M24" s="14"/>
    </row>
    <row r="25" spans="1:15">
      <c r="A25" s="3407"/>
      <c r="B25" s="3047"/>
      <c r="C25" s="84" t="s">
        <v>41</v>
      </c>
      <c r="D25" s="88"/>
      <c r="E25" s="93"/>
      <c r="F25" s="84" t="s">
        <v>42</v>
      </c>
      <c r="G25" s="114"/>
      <c r="H25" s="93"/>
      <c r="I25" s="84" t="s">
        <v>43</v>
      </c>
      <c r="J25" s="114" t="s">
        <v>77</v>
      </c>
      <c r="K25" s="93"/>
      <c r="M25" s="14"/>
    </row>
    <row r="26" spans="1:15">
      <c r="A26" s="3407"/>
      <c r="B26" s="3047"/>
      <c r="C26" s="84" t="s">
        <v>44</v>
      </c>
      <c r="D26" s="37"/>
      <c r="F26" s="84" t="s">
        <v>45</v>
      </c>
      <c r="G26" s="88"/>
      <c r="I26" s="38"/>
      <c r="K26" s="252"/>
      <c r="M26" s="14"/>
    </row>
    <row r="27" spans="1:15">
      <c r="A27" s="3407"/>
      <c r="B27" s="3048"/>
      <c r="C27" s="94"/>
      <c r="D27" s="94"/>
      <c r="E27" s="94"/>
      <c r="F27" s="94"/>
      <c r="G27" s="94"/>
      <c r="H27" s="94"/>
      <c r="I27" s="94"/>
      <c r="J27" s="94"/>
      <c r="K27" s="94"/>
      <c r="L27" s="115"/>
      <c r="M27" s="143"/>
    </row>
    <row r="28" spans="1:15">
      <c r="A28" s="3407"/>
      <c r="B28" s="3046" t="s">
        <v>46</v>
      </c>
      <c r="C28" s="93"/>
      <c r="D28" s="93"/>
      <c r="E28" s="93"/>
      <c r="F28" s="93"/>
      <c r="G28" s="93"/>
      <c r="H28" s="93"/>
      <c r="I28" s="93"/>
      <c r="J28" s="93"/>
      <c r="K28" s="93"/>
      <c r="L28" s="93"/>
      <c r="M28" s="96"/>
    </row>
    <row r="29" spans="1:15" ht="45" customHeight="1">
      <c r="A29" s="3407"/>
      <c r="B29" s="3047"/>
      <c r="C29" s="97" t="s">
        <v>47</v>
      </c>
      <c r="D29" s="114" t="s">
        <v>112</v>
      </c>
      <c r="E29" s="93"/>
      <c r="F29" s="99" t="s">
        <v>48</v>
      </c>
      <c r="G29" s="114" t="s">
        <v>112</v>
      </c>
      <c r="H29" s="93"/>
      <c r="I29" s="99" t="s">
        <v>50</v>
      </c>
      <c r="J29" s="3188" t="s">
        <v>112</v>
      </c>
      <c r="K29" s="3189"/>
      <c r="L29" s="3190"/>
      <c r="M29" s="96"/>
    </row>
    <row r="30" spans="1:15">
      <c r="A30" s="3407"/>
      <c r="B30" s="3048"/>
      <c r="C30" s="90"/>
      <c r="D30" s="90"/>
      <c r="E30" s="90"/>
      <c r="F30" s="90"/>
      <c r="G30" s="90"/>
      <c r="H30" s="90"/>
      <c r="I30" s="90"/>
      <c r="J30" s="90"/>
      <c r="K30" s="90"/>
      <c r="L30" s="90"/>
      <c r="M30" s="91"/>
    </row>
    <row r="31" spans="1:15">
      <c r="A31" s="3407"/>
      <c r="B31" s="3046" t="s">
        <v>53</v>
      </c>
      <c r="C31" s="100"/>
      <c r="D31" s="100"/>
      <c r="E31" s="100"/>
      <c r="F31" s="100"/>
      <c r="G31" s="100"/>
      <c r="H31" s="100"/>
      <c r="I31" s="100"/>
      <c r="J31" s="100"/>
      <c r="K31" s="100"/>
      <c r="M31" s="14"/>
    </row>
    <row r="32" spans="1:15" ht="16.5">
      <c r="A32" s="3407"/>
      <c r="B32" s="3047"/>
      <c r="C32" s="93" t="s">
        <v>54</v>
      </c>
      <c r="D32" s="2278">
        <v>2019</v>
      </c>
      <c r="E32" s="101"/>
      <c r="F32" s="413" t="s">
        <v>55</v>
      </c>
      <c r="G32" s="2278">
        <v>2021</v>
      </c>
      <c r="H32" s="101"/>
      <c r="I32" s="99"/>
      <c r="J32" s="101"/>
      <c r="K32" s="101"/>
      <c r="M32" s="14"/>
    </row>
    <row r="33" spans="1:13">
      <c r="A33" s="3407"/>
      <c r="B33" s="3048"/>
      <c r="C33" s="90"/>
      <c r="D33" s="102"/>
      <c r="E33" s="103"/>
      <c r="F33" s="90"/>
      <c r="G33" s="103"/>
      <c r="H33" s="103"/>
      <c r="I33" s="104"/>
      <c r="J33" s="103"/>
      <c r="K33" s="103"/>
      <c r="L33" s="115"/>
      <c r="M33" s="143"/>
    </row>
    <row r="34" spans="1:13">
      <c r="A34" s="3407"/>
      <c r="B34" s="3046" t="s">
        <v>56</v>
      </c>
      <c r="C34" s="105"/>
      <c r="D34" s="105"/>
      <c r="E34" s="105"/>
      <c r="F34" s="105"/>
      <c r="G34" s="105"/>
      <c r="H34" s="105"/>
      <c r="I34" s="105"/>
      <c r="J34" s="105"/>
      <c r="K34" s="105"/>
      <c r="L34" s="105"/>
      <c r="M34" s="106"/>
    </row>
    <row r="35" spans="1:13">
      <c r="A35" s="3407"/>
      <c r="B35" s="3047"/>
      <c r="C35" s="107"/>
      <c r="D35" s="1983">
        <v>2018</v>
      </c>
      <c r="E35" s="1983"/>
      <c r="F35" s="1983">
        <v>2019</v>
      </c>
      <c r="G35" s="62"/>
      <c r="H35" s="1000">
        <v>2020</v>
      </c>
      <c r="I35" s="1000"/>
      <c r="J35" s="1000">
        <v>2021</v>
      </c>
      <c r="K35" s="62"/>
      <c r="L35" s="1983">
        <v>2022</v>
      </c>
      <c r="M35" s="63"/>
    </row>
    <row r="36" spans="1:13">
      <c r="A36" s="3407"/>
      <c r="B36" s="3047"/>
      <c r="C36" s="107"/>
      <c r="D36" s="274"/>
      <c r="E36" s="383"/>
      <c r="F36" s="274">
        <v>0.3</v>
      </c>
      <c r="G36" s="383"/>
      <c r="H36" s="274">
        <v>0.7</v>
      </c>
      <c r="I36" s="383"/>
      <c r="J36" s="274">
        <v>1</v>
      </c>
      <c r="K36" s="383"/>
      <c r="L36" s="274"/>
      <c r="M36" s="385"/>
    </row>
    <row r="37" spans="1:13">
      <c r="A37" s="3407"/>
      <c r="B37" s="3047"/>
      <c r="C37" s="107"/>
      <c r="D37" s="62">
        <v>2023</v>
      </c>
      <c r="E37" s="62"/>
      <c r="F37" s="62">
        <v>2024</v>
      </c>
      <c r="G37" s="62"/>
      <c r="H37" s="1000">
        <v>2025</v>
      </c>
      <c r="I37" s="1000"/>
      <c r="J37" s="1000">
        <v>2026</v>
      </c>
      <c r="K37" s="62"/>
      <c r="L37" s="62">
        <v>2027</v>
      </c>
      <c r="M37" s="25"/>
    </row>
    <row r="38" spans="1:13">
      <c r="A38" s="3407"/>
      <c r="B38" s="3047"/>
      <c r="C38" s="107"/>
      <c r="D38" s="274"/>
      <c r="E38" s="383"/>
      <c r="F38" s="274"/>
      <c r="G38" s="383"/>
      <c r="H38" s="274"/>
      <c r="I38" s="383"/>
      <c r="J38" s="274"/>
      <c r="K38" s="383"/>
      <c r="L38" s="274"/>
      <c r="M38" s="385"/>
    </row>
    <row r="39" spans="1:13">
      <c r="A39" s="3407"/>
      <c r="B39" s="3047"/>
      <c r="C39" s="107"/>
      <c r="D39" s="228">
        <v>2028</v>
      </c>
      <c r="E39" s="231"/>
      <c r="F39" s="1870" t="s">
        <v>68</v>
      </c>
      <c r="G39" s="1870"/>
      <c r="H39" s="1871" t="s">
        <v>69</v>
      </c>
      <c r="I39" s="1871"/>
      <c r="J39" s="1871" t="s">
        <v>70</v>
      </c>
      <c r="K39" s="1870"/>
      <c r="L39" s="1870" t="s">
        <v>71</v>
      </c>
      <c r="M39" s="1898"/>
    </row>
    <row r="40" spans="1:13">
      <c r="A40" s="3407"/>
      <c r="B40" s="3047"/>
      <c r="C40" s="107"/>
      <c r="D40" s="274"/>
      <c r="E40" s="383"/>
      <c r="F40" s="274"/>
      <c r="G40" s="383"/>
      <c r="H40" s="274"/>
      <c r="I40" s="383"/>
      <c r="J40" s="274"/>
      <c r="K40" s="383"/>
      <c r="L40" s="274"/>
      <c r="M40" s="385"/>
    </row>
    <row r="41" spans="1:13">
      <c r="A41" s="3407"/>
      <c r="B41" s="3047"/>
      <c r="C41" s="107"/>
      <c r="D41" s="1870" t="s">
        <v>71</v>
      </c>
      <c r="E41" s="237"/>
      <c r="F41" s="1996" t="s">
        <v>72</v>
      </c>
      <c r="G41" s="237"/>
      <c r="H41" s="317"/>
      <c r="I41" s="317"/>
      <c r="J41" s="317"/>
      <c r="K41" s="317"/>
      <c r="L41" s="317"/>
      <c r="M41" s="306"/>
    </row>
    <row r="42" spans="1:13">
      <c r="A42" s="3407"/>
      <c r="B42" s="3047"/>
      <c r="C42" s="107"/>
      <c r="D42" s="274"/>
      <c r="E42" s="383"/>
      <c r="F42" s="3485">
        <v>1</v>
      </c>
      <c r="G42" s="3486"/>
      <c r="H42" s="3530"/>
      <c r="I42" s="3530"/>
      <c r="J42" s="315"/>
      <c r="K42" s="315"/>
      <c r="L42" s="315"/>
      <c r="M42" s="307"/>
    </row>
    <row r="43" spans="1:13">
      <c r="A43" s="3407"/>
      <c r="B43" s="3047"/>
      <c r="C43" s="107"/>
      <c r="D43" s="109"/>
      <c r="E43" s="384"/>
      <c r="F43" s="109"/>
      <c r="G43" s="384"/>
      <c r="H43" s="318"/>
      <c r="I43" s="318"/>
      <c r="J43" s="318"/>
      <c r="K43" s="318"/>
      <c r="L43" s="318"/>
      <c r="M43" s="305"/>
    </row>
    <row r="44" spans="1:13" ht="18" customHeight="1">
      <c r="A44" s="3407"/>
      <c r="B44" s="3046" t="s">
        <v>73</v>
      </c>
      <c r="C44" s="92"/>
      <c r="D44" s="92"/>
      <c r="E44" s="92"/>
      <c r="F44" s="92"/>
      <c r="G44" s="92"/>
      <c r="H44" s="92"/>
      <c r="I44" s="92"/>
      <c r="J44" s="92"/>
      <c r="K44" s="92"/>
      <c r="M44" s="14"/>
    </row>
    <row r="45" spans="1:13">
      <c r="A45" s="3407"/>
      <c r="B45" s="3047"/>
      <c r="C45" s="53"/>
      <c r="D45" s="112" t="s">
        <v>158</v>
      </c>
      <c r="E45" s="113" t="s">
        <v>75</v>
      </c>
      <c r="F45" s="3072" t="s">
        <v>76</v>
      </c>
      <c r="G45" s="3073"/>
      <c r="H45" s="3073"/>
      <c r="I45" s="3073"/>
      <c r="J45" s="3073"/>
      <c r="K45" s="149" t="s">
        <v>159</v>
      </c>
      <c r="L45" s="3074"/>
      <c r="M45" s="3075"/>
    </row>
    <row r="46" spans="1:13">
      <c r="A46" s="3407"/>
      <c r="B46" s="3047"/>
      <c r="C46" s="53"/>
      <c r="D46" s="56"/>
      <c r="E46" s="276" t="s">
        <v>36</v>
      </c>
      <c r="F46" s="3072"/>
      <c r="G46" s="3073"/>
      <c r="H46" s="3073"/>
      <c r="I46" s="3073"/>
      <c r="J46" s="3073"/>
      <c r="L46" s="3076"/>
      <c r="M46" s="3077"/>
    </row>
    <row r="47" spans="1:13">
      <c r="A47" s="3407"/>
      <c r="B47" s="3048"/>
      <c r="C47" s="115"/>
      <c r="D47" s="115"/>
      <c r="E47" s="115"/>
      <c r="F47" s="115"/>
      <c r="G47" s="115"/>
      <c r="H47" s="115"/>
      <c r="I47" s="115"/>
      <c r="J47" s="115"/>
      <c r="K47" s="115"/>
      <c r="M47" s="14"/>
    </row>
    <row r="48" spans="1:13" ht="105.75" customHeight="1">
      <c r="A48" s="3407"/>
      <c r="B48" s="251" t="s">
        <v>78</v>
      </c>
      <c r="C48" s="3289" t="s">
        <v>806</v>
      </c>
      <c r="D48" s="3289"/>
      <c r="E48" s="3289"/>
      <c r="F48" s="3289"/>
      <c r="G48" s="3289"/>
      <c r="H48" s="3289"/>
      <c r="I48" s="3289"/>
      <c r="J48" s="3289"/>
      <c r="K48" s="3289"/>
      <c r="L48" s="3289"/>
      <c r="M48" s="3290"/>
    </row>
    <row r="49" spans="1:13" ht="45" customHeight="1">
      <c r="A49" s="3407"/>
      <c r="B49" s="251" t="s">
        <v>79</v>
      </c>
      <c r="C49" s="3289" t="s">
        <v>807</v>
      </c>
      <c r="D49" s="3289"/>
      <c r="E49" s="3289"/>
      <c r="F49" s="3289"/>
      <c r="G49" s="3289"/>
      <c r="H49" s="3289"/>
      <c r="I49" s="3289"/>
      <c r="J49" s="3289"/>
      <c r="K49" s="3289"/>
      <c r="L49" s="3289"/>
      <c r="M49" s="3290"/>
    </row>
    <row r="50" spans="1:13" ht="22.5" customHeight="1">
      <c r="A50" s="3407"/>
      <c r="B50" s="251" t="s">
        <v>80</v>
      </c>
      <c r="C50" s="117">
        <v>90</v>
      </c>
      <c r="D50" s="117"/>
      <c r="E50" s="117"/>
      <c r="F50" s="117"/>
      <c r="G50" s="117"/>
      <c r="H50" s="117"/>
      <c r="I50" s="117"/>
      <c r="J50" s="117"/>
      <c r="K50" s="117"/>
      <c r="L50" s="117"/>
      <c r="M50" s="118"/>
    </row>
    <row r="51" spans="1:13" ht="22.5" customHeight="1">
      <c r="A51" s="3407"/>
      <c r="B51" s="251" t="s">
        <v>81</v>
      </c>
      <c r="C51" s="117" t="s">
        <v>195</v>
      </c>
      <c r="D51" s="117"/>
      <c r="E51" s="117"/>
      <c r="F51" s="117"/>
      <c r="G51" s="117"/>
      <c r="H51" s="117"/>
      <c r="I51" s="117"/>
      <c r="J51" s="117"/>
      <c r="K51" s="117"/>
      <c r="L51" s="117"/>
      <c r="M51" s="118"/>
    </row>
    <row r="52" spans="1:13" ht="22.5" customHeight="1">
      <c r="A52" s="3166" t="s">
        <v>82</v>
      </c>
      <c r="B52" s="119" t="s">
        <v>83</v>
      </c>
      <c r="C52" s="3115" t="s">
        <v>773</v>
      </c>
      <c r="D52" s="3115"/>
      <c r="E52" s="3115"/>
      <c r="F52" s="3115"/>
      <c r="G52" s="3115"/>
      <c r="H52" s="3115"/>
      <c r="I52" s="3115"/>
      <c r="J52" s="3115"/>
      <c r="K52" s="3115"/>
      <c r="L52" s="3115"/>
      <c r="M52" s="3116"/>
    </row>
    <row r="53" spans="1:13" ht="22.5" customHeight="1">
      <c r="A53" s="3143"/>
      <c r="B53" s="119" t="s">
        <v>85</v>
      </c>
      <c r="C53" s="3115" t="s">
        <v>123</v>
      </c>
      <c r="D53" s="3115"/>
      <c r="E53" s="3115"/>
      <c r="F53" s="3115"/>
      <c r="G53" s="3115"/>
      <c r="H53" s="3115"/>
      <c r="I53" s="3115"/>
      <c r="J53" s="3115"/>
      <c r="K53" s="3115"/>
      <c r="L53" s="3115"/>
      <c r="M53" s="3116"/>
    </row>
    <row r="54" spans="1:13" ht="22.5" customHeight="1">
      <c r="A54" s="3143"/>
      <c r="B54" s="119" t="s">
        <v>87</v>
      </c>
      <c r="C54" s="3115" t="s">
        <v>107</v>
      </c>
      <c r="D54" s="3115"/>
      <c r="E54" s="3115"/>
      <c r="F54" s="3115"/>
      <c r="G54" s="3115"/>
      <c r="H54" s="3115"/>
      <c r="I54" s="3115"/>
      <c r="J54" s="3115"/>
      <c r="K54" s="3115"/>
      <c r="L54" s="3115"/>
      <c r="M54" s="3116"/>
    </row>
    <row r="55" spans="1:13" ht="22.5" customHeight="1">
      <c r="A55" s="3143"/>
      <c r="B55" s="122" t="s">
        <v>89</v>
      </c>
      <c r="C55" s="3115" t="s">
        <v>124</v>
      </c>
      <c r="D55" s="3115"/>
      <c r="E55" s="3115"/>
      <c r="F55" s="3115"/>
      <c r="G55" s="3115"/>
      <c r="H55" s="3115"/>
      <c r="I55" s="3115"/>
      <c r="J55" s="3115"/>
      <c r="K55" s="3115"/>
      <c r="L55" s="3115"/>
      <c r="M55" s="3116"/>
    </row>
    <row r="56" spans="1:13" ht="22.5" customHeight="1">
      <c r="A56" s="3143"/>
      <c r="B56" s="119" t="s">
        <v>91</v>
      </c>
      <c r="C56" s="3115" t="s">
        <v>125</v>
      </c>
      <c r="D56" s="3115"/>
      <c r="E56" s="3115"/>
      <c r="F56" s="3115"/>
      <c r="G56" s="3115"/>
      <c r="H56" s="3115"/>
      <c r="I56" s="3115"/>
      <c r="J56" s="3115"/>
      <c r="K56" s="3115"/>
      <c r="L56" s="3115"/>
      <c r="M56" s="3116"/>
    </row>
    <row r="57" spans="1:13" ht="22.5" customHeight="1" thickBot="1">
      <c r="A57" s="3144"/>
      <c r="B57" s="119" t="s">
        <v>93</v>
      </c>
      <c r="C57" s="3115" t="s">
        <v>126</v>
      </c>
      <c r="D57" s="3115"/>
      <c r="E57" s="3115"/>
      <c r="F57" s="3115"/>
      <c r="G57" s="3115"/>
      <c r="H57" s="3115"/>
      <c r="I57" s="3115"/>
      <c r="J57" s="3115"/>
      <c r="K57" s="3115"/>
      <c r="L57" s="3115"/>
      <c r="M57" s="3116"/>
    </row>
    <row r="58" spans="1:13" ht="22.5" customHeight="1">
      <c r="A58" s="3166" t="s">
        <v>95</v>
      </c>
      <c r="B58" s="123" t="s">
        <v>96</v>
      </c>
      <c r="C58" s="3115" t="s">
        <v>97</v>
      </c>
      <c r="D58" s="3115"/>
      <c r="E58" s="3115"/>
      <c r="F58" s="3115"/>
      <c r="G58" s="3115"/>
      <c r="H58" s="3115"/>
      <c r="I58" s="3115"/>
      <c r="J58" s="3115"/>
      <c r="K58" s="3115"/>
      <c r="L58" s="3115"/>
      <c r="M58" s="3116"/>
    </row>
    <row r="59" spans="1:13" ht="22.5" customHeight="1">
      <c r="A59" s="3143"/>
      <c r="B59" s="123" t="s">
        <v>98</v>
      </c>
      <c r="C59" s="3115" t="s">
        <v>99</v>
      </c>
      <c r="D59" s="3115"/>
      <c r="E59" s="3115"/>
      <c r="F59" s="3115"/>
      <c r="G59" s="3115"/>
      <c r="H59" s="3115"/>
      <c r="I59" s="3115"/>
      <c r="J59" s="3115"/>
      <c r="K59" s="3115"/>
      <c r="L59" s="3115"/>
      <c r="M59" s="3116"/>
    </row>
    <row r="60" spans="1:13" ht="22.5" customHeight="1" thickBot="1">
      <c r="A60" s="3143"/>
      <c r="B60" s="124" t="s">
        <v>12</v>
      </c>
      <c r="C60" s="3115" t="s">
        <v>107</v>
      </c>
      <c r="D60" s="3115"/>
      <c r="E60" s="3115"/>
      <c r="F60" s="3115"/>
      <c r="G60" s="3115"/>
      <c r="H60" s="3115"/>
      <c r="I60" s="3115"/>
      <c r="J60" s="3115"/>
      <c r="K60" s="3115"/>
      <c r="L60" s="3115"/>
      <c r="M60" s="3116"/>
    </row>
    <row r="61" spans="1:13" ht="22.5" customHeight="1" thickBot="1">
      <c r="A61" s="2139" t="s">
        <v>100</v>
      </c>
      <c r="B61" s="126"/>
      <c r="C61" s="3229"/>
      <c r="D61" s="3089"/>
      <c r="E61" s="3089"/>
      <c r="F61" s="3089"/>
      <c r="G61" s="3089"/>
      <c r="H61" s="3089"/>
      <c r="I61" s="3089"/>
      <c r="J61" s="3089"/>
      <c r="K61" s="3089"/>
      <c r="L61" s="3089"/>
      <c r="M61" s="3090"/>
    </row>
  </sheetData>
  <mergeCells count="45">
    <mergeCell ref="C61:M61"/>
    <mergeCell ref="C48:M48"/>
    <mergeCell ref="B44:B47"/>
    <mergeCell ref="A58:A60"/>
    <mergeCell ref="C58:M58"/>
    <mergeCell ref="C59:M59"/>
    <mergeCell ref="C60:M60"/>
    <mergeCell ref="A52:A57"/>
    <mergeCell ref="C52:M52"/>
    <mergeCell ref="C53:M53"/>
    <mergeCell ref="C54:M54"/>
    <mergeCell ref="C55:M55"/>
    <mergeCell ref="C56:M56"/>
    <mergeCell ref="C57:M57"/>
    <mergeCell ref="A15:A51"/>
    <mergeCell ref="C16:M16"/>
    <mergeCell ref="B17:B23"/>
    <mergeCell ref="B24:B27"/>
    <mergeCell ref="B31:B33"/>
    <mergeCell ref="B34:B43"/>
    <mergeCell ref="F42:G42"/>
    <mergeCell ref="B28:B30"/>
    <mergeCell ref="A2:A14"/>
    <mergeCell ref="C2:M2"/>
    <mergeCell ref="C3:M3"/>
    <mergeCell ref="B8:B10"/>
    <mergeCell ref="C9:D9"/>
    <mergeCell ref="F4:G4"/>
    <mergeCell ref="C11:M11"/>
    <mergeCell ref="C14:D14"/>
    <mergeCell ref="F14:M14"/>
    <mergeCell ref="F45:F46"/>
    <mergeCell ref="C49:M49"/>
    <mergeCell ref="J29:L29"/>
    <mergeCell ref="G45:J46"/>
    <mergeCell ref="L45:M46"/>
    <mergeCell ref="H42:I42"/>
    <mergeCell ref="C15:M15"/>
    <mergeCell ref="F9:G9"/>
    <mergeCell ref="I9:J9"/>
    <mergeCell ref="C10:D10"/>
    <mergeCell ref="F10:G10"/>
    <mergeCell ref="I10:J10"/>
    <mergeCell ref="C12:M12"/>
    <mergeCell ref="C13:M13"/>
  </mergeCells>
  <dataValidations count="7">
    <dataValidation allowBlank="1" sqref="C58:M59 C60 D32 G32" xr:uid="{00000000-0002-0000-3D00-000000000000}"/>
    <dataValidation allowBlank="1" showInputMessage="1" showErrorMessage="1" prompt="Incluir una ficha por cada indicador, ya sea de producto o de resultado" sqref="B1" xr:uid="{00000000-0002-0000-3D00-000001000000}"/>
    <dataValidation allowBlank="1" showInputMessage="1" showErrorMessage="1" prompt="Seleccione de la lista desplegable" sqref="B4 B7 H7" xr:uid="{00000000-0002-0000-3D00-000002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D00-000003000000}"/>
    <dataValidation allowBlank="1" showInputMessage="1" showErrorMessage="1" prompt="Identifique el ODS a que le apunta el indicador de producto. Seleccione de la lista desplegable._x000a_" sqref="B14" xr:uid="{00000000-0002-0000-3D00-000004000000}"/>
    <dataValidation allowBlank="1" showInputMessage="1" showErrorMessage="1" prompt="Identifique la meta ODS a que le apunta el indicador de producto. Seleccione de la lista desplegable." sqref="E14" xr:uid="{00000000-0002-0000-3D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3D00-000006000000}"/>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D00-000007000000}">
          <x14:formula1>
            <xm:f>Desplegables!$L$24:$L$39</xm:f>
          </x14:formula1>
          <xm:sqref>C14:D14</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8" tint="0.59999389629810485"/>
  </sheetPr>
  <dimension ref="A1:O61"/>
  <sheetViews>
    <sheetView showGridLines="0" workbookViewId="0">
      <selection activeCell="C2" sqref="C2:M2"/>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5" ht="22.5" customHeight="1" thickBot="1">
      <c r="A1" s="2135"/>
      <c r="B1" s="2136" t="s">
        <v>808</v>
      </c>
      <c r="C1" s="2137"/>
      <c r="D1" s="2137"/>
      <c r="E1" s="2137"/>
      <c r="F1" s="2137"/>
      <c r="G1" s="2137"/>
      <c r="H1" s="2137"/>
      <c r="I1" s="2137"/>
      <c r="J1" s="2137"/>
      <c r="K1" s="2137"/>
      <c r="L1" s="2137"/>
      <c r="M1" s="2138"/>
    </row>
    <row r="2" spans="1:15" ht="22.5" customHeight="1">
      <c r="A2" s="3394" t="s">
        <v>0</v>
      </c>
      <c r="B2" s="2085" t="s">
        <v>1</v>
      </c>
      <c r="C2" s="4032" t="s">
        <v>809</v>
      </c>
      <c r="D2" s="4033"/>
      <c r="E2" s="4033"/>
      <c r="F2" s="4033"/>
      <c r="G2" s="4033"/>
      <c r="H2" s="4033"/>
      <c r="I2" s="4033"/>
      <c r="J2" s="4033"/>
      <c r="K2" s="4033"/>
      <c r="L2" s="4033"/>
      <c r="M2" s="4034"/>
    </row>
    <row r="3" spans="1:15" ht="45" customHeight="1">
      <c r="A3" s="3122"/>
      <c r="B3" s="251" t="s">
        <v>3</v>
      </c>
      <c r="C3" s="3059" t="s">
        <v>639</v>
      </c>
      <c r="D3" s="3060"/>
      <c r="E3" s="3060"/>
      <c r="F3" s="3060"/>
      <c r="G3" s="3060"/>
      <c r="H3" s="3060"/>
      <c r="I3" s="3060"/>
      <c r="J3" s="3060"/>
      <c r="K3" s="3060"/>
      <c r="L3" s="3060"/>
      <c r="M3" s="3062"/>
    </row>
    <row r="4" spans="1:15" s="1022" customFormat="1" ht="22.5" customHeight="1">
      <c r="A4" s="3122"/>
      <c r="B4" s="601" t="s">
        <v>131</v>
      </c>
      <c r="C4" s="2172" t="s">
        <v>75</v>
      </c>
      <c r="D4" s="603"/>
      <c r="E4" s="2270"/>
      <c r="F4" s="3710" t="s">
        <v>1668</v>
      </c>
      <c r="G4" s="3711"/>
      <c r="H4" s="700"/>
      <c r="I4" s="605"/>
      <c r="J4" s="120"/>
      <c r="K4" s="120"/>
      <c r="L4" s="120"/>
      <c r="M4" s="121"/>
    </row>
    <row r="5" spans="1:15" ht="22.5" customHeight="1">
      <c r="A5" s="3122"/>
      <c r="B5" s="72" t="s">
        <v>7</v>
      </c>
      <c r="C5" s="120" t="s">
        <v>195</v>
      </c>
      <c r="D5" s="120"/>
      <c r="E5" s="120"/>
      <c r="F5" s="120"/>
      <c r="G5" s="120"/>
      <c r="H5" s="120"/>
      <c r="I5" s="120"/>
      <c r="J5" s="120"/>
      <c r="K5" s="120"/>
      <c r="L5" s="120"/>
      <c r="M5" s="121"/>
    </row>
    <row r="6" spans="1:15" ht="22.5" customHeight="1">
      <c r="A6" s="3122"/>
      <c r="B6" s="72" t="s">
        <v>9</v>
      </c>
      <c r="C6" s="120" t="s">
        <v>195</v>
      </c>
      <c r="D6" s="120"/>
      <c r="E6" s="120"/>
      <c r="F6" s="120"/>
      <c r="G6" s="120"/>
      <c r="H6" s="120"/>
      <c r="I6" s="120"/>
      <c r="J6" s="120"/>
      <c r="K6" s="120"/>
      <c r="L6" s="120"/>
      <c r="M6" s="121"/>
    </row>
    <row r="7" spans="1:15" ht="22.5" customHeight="1">
      <c r="A7" s="3122"/>
      <c r="B7" s="251" t="s">
        <v>11</v>
      </c>
      <c r="C7" s="135" t="s">
        <v>105</v>
      </c>
      <c r="D7" s="135"/>
      <c r="E7" s="135"/>
      <c r="F7" s="135"/>
      <c r="G7" s="69"/>
      <c r="H7" s="70" t="s">
        <v>12</v>
      </c>
      <c r="I7" s="139" t="s">
        <v>107</v>
      </c>
      <c r="J7" s="135"/>
      <c r="K7" s="135"/>
      <c r="L7" s="135"/>
      <c r="M7" s="140"/>
    </row>
    <row r="8" spans="1:15">
      <c r="A8" s="3122"/>
      <c r="B8" s="3046" t="s">
        <v>13</v>
      </c>
      <c r="C8" s="518"/>
      <c r="D8" s="519"/>
      <c r="E8" s="519"/>
      <c r="F8" s="519"/>
      <c r="G8" s="519"/>
      <c r="H8" s="519"/>
      <c r="I8" s="519"/>
      <c r="J8" s="519"/>
      <c r="K8" s="519"/>
      <c r="L8" s="141"/>
      <c r="M8" s="142"/>
    </row>
    <row r="9" spans="1:15">
      <c r="A9" s="3122"/>
      <c r="B9" s="3047"/>
      <c r="C9" s="3064" t="s">
        <v>187</v>
      </c>
      <c r="D9" s="3064"/>
      <c r="E9" s="252"/>
      <c r="F9" s="3064"/>
      <c r="G9" s="3064"/>
      <c r="H9" s="252"/>
      <c r="I9" s="3064"/>
      <c r="J9" s="3064"/>
      <c r="K9" s="252"/>
      <c r="M9" s="14"/>
    </row>
    <row r="10" spans="1:15">
      <c r="A10" s="3122"/>
      <c r="B10" s="3048"/>
      <c r="C10" s="3064" t="s">
        <v>17</v>
      </c>
      <c r="D10" s="3064"/>
      <c r="E10" s="71"/>
      <c r="F10" s="3064" t="s">
        <v>17</v>
      </c>
      <c r="G10" s="3064"/>
      <c r="H10" s="71"/>
      <c r="I10" s="3064" t="s">
        <v>17</v>
      </c>
      <c r="J10" s="3064"/>
      <c r="K10" s="71"/>
      <c r="L10" s="115"/>
      <c r="M10" s="143"/>
    </row>
    <row r="11" spans="1:15" s="714" customFormat="1" ht="45" customHeight="1">
      <c r="A11" s="3122"/>
      <c r="B11" s="745" t="s">
        <v>136</v>
      </c>
      <c r="C11" s="3015" t="s">
        <v>2335</v>
      </c>
      <c r="D11" s="3016"/>
      <c r="E11" s="3016"/>
      <c r="F11" s="3016"/>
      <c r="G11" s="3016"/>
      <c r="H11" s="3016"/>
      <c r="I11" s="3016"/>
      <c r="J11" s="3016"/>
      <c r="K11" s="3016"/>
      <c r="L11" s="3016"/>
      <c r="M11" s="3017"/>
      <c r="O11" s="1864"/>
    </row>
    <row r="12" spans="1:15" ht="160.5" customHeight="1">
      <c r="A12" s="3122"/>
      <c r="B12" s="251" t="s">
        <v>18</v>
      </c>
      <c r="C12" s="3220" t="s">
        <v>810</v>
      </c>
      <c r="D12" s="3221"/>
      <c r="E12" s="3221"/>
      <c r="F12" s="3221"/>
      <c r="G12" s="3221"/>
      <c r="H12" s="3221"/>
      <c r="I12" s="3221"/>
      <c r="J12" s="3221"/>
      <c r="K12" s="3221"/>
      <c r="L12" s="3221"/>
      <c r="M12" s="3222"/>
    </row>
    <row r="13" spans="1:15" ht="47.25">
      <c r="A13" s="3122"/>
      <c r="B13" s="251" t="s">
        <v>19</v>
      </c>
      <c r="C13" s="1388" t="s">
        <v>642</v>
      </c>
      <c r="D13" s="322"/>
      <c r="E13" s="322"/>
      <c r="F13" s="322"/>
      <c r="G13" s="322"/>
      <c r="H13" s="322"/>
      <c r="I13" s="322"/>
      <c r="J13" s="322"/>
      <c r="K13" s="322"/>
      <c r="L13" s="11"/>
      <c r="M13" s="12"/>
    </row>
    <row r="14" spans="1:15" s="714" customFormat="1" ht="45" customHeight="1">
      <c r="A14" s="3122"/>
      <c r="B14" s="745" t="s">
        <v>140</v>
      </c>
      <c r="C14" s="2926" t="s">
        <v>219</v>
      </c>
      <c r="D14" s="2926"/>
      <c r="E14" s="742" t="s">
        <v>142</v>
      </c>
      <c r="F14" s="3019" t="s">
        <v>887</v>
      </c>
      <c r="G14" s="2862"/>
      <c r="H14" s="2862"/>
      <c r="I14" s="2862"/>
      <c r="J14" s="2862"/>
      <c r="K14" s="2862"/>
      <c r="L14" s="2862"/>
      <c r="M14" s="2863"/>
      <c r="O14" s="1864"/>
    </row>
    <row r="15" spans="1:15" s="1848" customFormat="1" ht="22.5" customHeight="1">
      <c r="A15" s="3407"/>
      <c r="B15" s="745" t="s">
        <v>144</v>
      </c>
      <c r="C15" s="3015" t="s">
        <v>582</v>
      </c>
      <c r="D15" s="3016"/>
      <c r="E15" s="3016"/>
      <c r="F15" s="3016"/>
      <c r="G15" s="3016"/>
      <c r="H15" s="3016"/>
      <c r="I15" s="3016"/>
      <c r="J15" s="3016"/>
      <c r="K15" s="3016"/>
      <c r="L15" s="3016"/>
      <c r="M15" s="3017"/>
      <c r="N15" s="1847"/>
      <c r="O15" s="1864"/>
    </row>
    <row r="16" spans="1:15" ht="22.5" customHeight="1">
      <c r="A16" s="3407"/>
      <c r="B16" s="600" t="s">
        <v>110</v>
      </c>
      <c r="C16" s="2449" t="s">
        <v>811</v>
      </c>
      <c r="D16" s="2450"/>
      <c r="E16" s="2450"/>
      <c r="F16" s="2450"/>
      <c r="G16" s="2450"/>
      <c r="H16" s="2450"/>
      <c r="I16" s="2450"/>
      <c r="J16" s="2450"/>
      <c r="K16" s="2450"/>
      <c r="L16" s="2450"/>
      <c r="M16" s="2451"/>
    </row>
    <row r="17" spans="1:15" ht="8.25" customHeight="1">
      <c r="A17" s="3407"/>
      <c r="B17" s="3046" t="s">
        <v>26</v>
      </c>
      <c r="C17" s="78"/>
      <c r="D17" s="466"/>
      <c r="E17" s="466"/>
      <c r="F17" s="466"/>
      <c r="G17" s="466"/>
      <c r="H17" s="466"/>
      <c r="I17" s="466"/>
      <c r="J17" s="466"/>
      <c r="K17" s="466"/>
      <c r="L17" s="466"/>
      <c r="M17" s="79"/>
    </row>
    <row r="18" spans="1:15" ht="9" customHeight="1">
      <c r="A18" s="3407"/>
      <c r="B18" s="3047"/>
      <c r="C18" s="80"/>
      <c r="D18" s="81"/>
      <c r="E18" s="82"/>
      <c r="F18" s="81"/>
      <c r="G18" s="82"/>
      <c r="H18" s="81"/>
      <c r="I18" s="82"/>
      <c r="J18" s="81"/>
      <c r="K18" s="82"/>
      <c r="L18" s="82"/>
      <c r="M18" s="83"/>
    </row>
    <row r="19" spans="1:15" s="1848" customFormat="1">
      <c r="A19" s="3407"/>
      <c r="B19" s="3047"/>
      <c r="C19" s="26" t="s">
        <v>27</v>
      </c>
      <c r="D19" s="27"/>
      <c r="E19" s="28" t="s">
        <v>28</v>
      </c>
      <c r="F19" s="27"/>
      <c r="G19" s="28" t="s">
        <v>29</v>
      </c>
      <c r="H19" s="27"/>
      <c r="I19" s="28" t="s">
        <v>30</v>
      </c>
      <c r="J19" s="27"/>
      <c r="K19" s="1865"/>
      <c r="L19" s="1865"/>
      <c r="M19" s="25"/>
      <c r="N19" s="1847"/>
      <c r="O19" s="1847"/>
    </row>
    <row r="20" spans="1:15" s="1848" customFormat="1">
      <c r="A20" s="3407"/>
      <c r="B20" s="3047"/>
      <c r="C20" s="26" t="s">
        <v>32</v>
      </c>
      <c r="D20" s="31"/>
      <c r="E20" s="28" t="s">
        <v>33</v>
      </c>
      <c r="F20" s="32"/>
      <c r="G20" s="28" t="s">
        <v>34</v>
      </c>
      <c r="H20" s="32"/>
      <c r="I20" s="1865"/>
      <c r="J20" s="760"/>
      <c r="K20" s="1865"/>
      <c r="L20" s="1865"/>
      <c r="M20" s="25"/>
      <c r="N20" s="1847"/>
      <c r="O20" s="1847"/>
    </row>
    <row r="21" spans="1:15" s="1848" customFormat="1">
      <c r="A21" s="3407"/>
      <c r="B21" s="3047"/>
      <c r="C21" s="753" t="s">
        <v>147</v>
      </c>
      <c r="D21" s="758"/>
      <c r="E21" s="755" t="s">
        <v>148</v>
      </c>
      <c r="F21" s="1867"/>
      <c r="G21" s="755"/>
      <c r="H21" s="760"/>
      <c r="I21" s="755"/>
      <c r="J21" s="760"/>
      <c r="K21" s="755"/>
      <c r="L21" s="760"/>
      <c r="M21" s="25"/>
      <c r="N21" s="1847"/>
      <c r="O21" s="1847"/>
    </row>
    <row r="22" spans="1:15" s="1848" customFormat="1">
      <c r="A22" s="3407"/>
      <c r="B22" s="3047"/>
      <c r="C22" s="26" t="s">
        <v>38</v>
      </c>
      <c r="D22" s="32"/>
      <c r="E22" s="28" t="s">
        <v>39</v>
      </c>
      <c r="F22" s="2178" t="s">
        <v>308</v>
      </c>
      <c r="G22" s="71"/>
      <c r="H22" s="71"/>
      <c r="I22" s="71"/>
      <c r="J22" s="71"/>
      <c r="K22" s="71"/>
      <c r="L22" s="1866"/>
      <c r="M22" s="34"/>
      <c r="N22" s="1847"/>
      <c r="O22" s="1849"/>
    </row>
    <row r="23" spans="1:15" ht="9.75" customHeight="1">
      <c r="A23" s="3407"/>
      <c r="B23" s="3048"/>
      <c r="C23" s="90"/>
      <c r="D23" s="90"/>
      <c r="E23" s="90"/>
      <c r="F23" s="90"/>
      <c r="G23" s="90"/>
      <c r="H23" s="90"/>
      <c r="I23" s="90"/>
      <c r="J23" s="90"/>
      <c r="K23" s="90"/>
      <c r="L23" s="90"/>
      <c r="M23" s="91"/>
    </row>
    <row r="24" spans="1:15">
      <c r="A24" s="3407"/>
      <c r="B24" s="3046" t="s">
        <v>40</v>
      </c>
      <c r="C24" s="92"/>
      <c r="D24" s="92"/>
      <c r="E24" s="92"/>
      <c r="F24" s="92"/>
      <c r="G24" s="92"/>
      <c r="H24" s="92"/>
      <c r="I24" s="92"/>
      <c r="J24" s="92"/>
      <c r="K24" s="92"/>
      <c r="M24" s="14"/>
    </row>
    <row r="25" spans="1:15">
      <c r="A25" s="3407"/>
      <c r="B25" s="3047"/>
      <c r="C25" s="84" t="s">
        <v>41</v>
      </c>
      <c r="D25" s="88"/>
      <c r="E25" s="93"/>
      <c r="F25" s="84" t="s">
        <v>42</v>
      </c>
      <c r="G25" s="114"/>
      <c r="H25" s="93"/>
      <c r="I25" s="84" t="s">
        <v>43</v>
      </c>
      <c r="J25" s="114" t="s">
        <v>77</v>
      </c>
      <c r="K25" s="93"/>
      <c r="M25" s="14"/>
    </row>
    <row r="26" spans="1:15">
      <c r="A26" s="3407"/>
      <c r="B26" s="3047"/>
      <c r="C26" s="84" t="s">
        <v>44</v>
      </c>
      <c r="D26" s="37"/>
      <c r="F26" s="84" t="s">
        <v>45</v>
      </c>
      <c r="G26" s="88"/>
      <c r="I26" s="38"/>
      <c r="K26" s="252"/>
      <c r="M26" s="14"/>
    </row>
    <row r="27" spans="1:15">
      <c r="A27" s="3407"/>
      <c r="B27" s="3048"/>
      <c r="C27" s="94"/>
      <c r="D27" s="94"/>
      <c r="E27" s="94"/>
      <c r="F27" s="94"/>
      <c r="G27" s="94"/>
      <c r="H27" s="94"/>
      <c r="I27" s="94"/>
      <c r="J27" s="94"/>
      <c r="K27" s="94"/>
      <c r="L27" s="115"/>
      <c r="M27" s="143"/>
    </row>
    <row r="28" spans="1:15">
      <c r="A28" s="3407"/>
      <c r="B28" s="3046" t="s">
        <v>46</v>
      </c>
      <c r="C28" s="93"/>
      <c r="D28" s="93"/>
      <c r="E28" s="93"/>
      <c r="F28" s="93"/>
      <c r="G28" s="93"/>
      <c r="H28" s="93"/>
      <c r="I28" s="93"/>
      <c r="J28" s="93"/>
      <c r="K28" s="93"/>
      <c r="L28" s="93"/>
      <c r="M28" s="96"/>
    </row>
    <row r="29" spans="1:15" ht="45" customHeight="1">
      <c r="A29" s="3407"/>
      <c r="B29" s="3047"/>
      <c r="C29" s="97" t="s">
        <v>47</v>
      </c>
      <c r="D29" s="114" t="s">
        <v>112</v>
      </c>
      <c r="E29" s="93"/>
      <c r="F29" s="99" t="s">
        <v>48</v>
      </c>
      <c r="G29" s="114" t="s">
        <v>112</v>
      </c>
      <c r="H29" s="93"/>
      <c r="I29" s="99" t="s">
        <v>50</v>
      </c>
      <c r="J29" s="3188" t="s">
        <v>112</v>
      </c>
      <c r="K29" s="3189"/>
      <c r="L29" s="3190"/>
      <c r="M29" s="96"/>
    </row>
    <row r="30" spans="1:15">
      <c r="A30" s="3407"/>
      <c r="B30" s="3048"/>
      <c r="C30" s="90"/>
      <c r="D30" s="90"/>
      <c r="E30" s="90"/>
      <c r="F30" s="90"/>
      <c r="G30" s="90"/>
      <c r="H30" s="90"/>
      <c r="I30" s="90"/>
      <c r="J30" s="90"/>
      <c r="K30" s="90"/>
      <c r="L30" s="90"/>
      <c r="M30" s="91"/>
    </row>
    <row r="31" spans="1:15">
      <c r="A31" s="3407"/>
      <c r="B31" s="3046" t="s">
        <v>53</v>
      </c>
      <c r="C31" s="100"/>
      <c r="D31" s="100"/>
      <c r="E31" s="100"/>
      <c r="F31" s="100"/>
      <c r="G31" s="100"/>
      <c r="H31" s="100"/>
      <c r="I31" s="100"/>
      <c r="J31" s="100"/>
      <c r="K31" s="100"/>
      <c r="M31" s="14"/>
    </row>
    <row r="32" spans="1:15" ht="16.5">
      <c r="A32" s="3407"/>
      <c r="B32" s="3047"/>
      <c r="C32" s="93" t="s">
        <v>54</v>
      </c>
      <c r="D32" s="2278">
        <v>2018</v>
      </c>
      <c r="E32" s="101"/>
      <c r="F32" s="413" t="s">
        <v>55</v>
      </c>
      <c r="G32" s="2278">
        <v>2022</v>
      </c>
      <c r="H32" s="101"/>
      <c r="I32" s="99"/>
      <c r="J32" s="101"/>
      <c r="K32" s="101"/>
      <c r="M32" s="14"/>
    </row>
    <row r="33" spans="1:13">
      <c r="A33" s="3407"/>
      <c r="B33" s="3048"/>
      <c r="C33" s="90"/>
      <c r="D33" s="102"/>
      <c r="E33" s="103"/>
      <c r="F33" s="90"/>
      <c r="G33" s="103"/>
      <c r="H33" s="103"/>
      <c r="I33" s="104"/>
      <c r="J33" s="103"/>
      <c r="K33" s="103"/>
      <c r="L33" s="115"/>
      <c r="M33" s="143"/>
    </row>
    <row r="34" spans="1:13">
      <c r="A34" s="3407"/>
      <c r="B34" s="3046" t="s">
        <v>56</v>
      </c>
      <c r="C34" s="105"/>
      <c r="D34" s="105"/>
      <c r="E34" s="105"/>
      <c r="F34" s="105"/>
      <c r="G34" s="105"/>
      <c r="H34" s="105"/>
      <c r="I34" s="105"/>
      <c r="J34" s="105"/>
      <c r="K34" s="105"/>
      <c r="L34" s="105"/>
      <c r="M34" s="106"/>
    </row>
    <row r="35" spans="1:13">
      <c r="A35" s="3407"/>
      <c r="B35" s="3047"/>
      <c r="C35" s="107"/>
      <c r="D35" s="1983">
        <v>2018</v>
      </c>
      <c r="E35" s="1983"/>
      <c r="F35" s="1983">
        <v>2019</v>
      </c>
      <c r="G35" s="62"/>
      <c r="H35" s="1000">
        <v>2020</v>
      </c>
      <c r="I35" s="1000"/>
      <c r="J35" s="1000">
        <v>2021</v>
      </c>
      <c r="K35" s="62"/>
      <c r="L35" s="1983">
        <v>2022</v>
      </c>
      <c r="M35" s="63"/>
    </row>
    <row r="36" spans="1:13">
      <c r="A36" s="3407"/>
      <c r="B36" s="3047"/>
      <c r="C36" s="107"/>
      <c r="D36" s="110">
        <v>1</v>
      </c>
      <c r="E36" s="383"/>
      <c r="F36" s="110">
        <v>1</v>
      </c>
      <c r="G36" s="383"/>
      <c r="H36" s="110">
        <v>1</v>
      </c>
      <c r="I36" s="383"/>
      <c r="J36" s="110">
        <v>1</v>
      </c>
      <c r="K36" s="383"/>
      <c r="L36" s="110">
        <v>1</v>
      </c>
      <c r="M36" s="385"/>
    </row>
    <row r="37" spans="1:13">
      <c r="A37" s="3407"/>
      <c r="B37" s="3047"/>
      <c r="C37" s="107"/>
      <c r="D37" s="62">
        <v>2023</v>
      </c>
      <c r="E37" s="62"/>
      <c r="F37" s="62">
        <v>2024</v>
      </c>
      <c r="G37" s="62"/>
      <c r="H37" s="1000">
        <v>2025</v>
      </c>
      <c r="I37" s="1000"/>
      <c r="J37" s="1000">
        <v>2026</v>
      </c>
      <c r="K37" s="62"/>
      <c r="L37" s="62">
        <v>2027</v>
      </c>
      <c r="M37" s="25"/>
    </row>
    <row r="38" spans="1:13">
      <c r="A38" s="3407"/>
      <c r="B38" s="3047"/>
      <c r="C38" s="107"/>
      <c r="D38" s="110"/>
      <c r="E38" s="383"/>
      <c r="F38" s="110"/>
      <c r="G38" s="383"/>
      <c r="H38" s="110"/>
      <c r="I38" s="383"/>
      <c r="J38" s="110"/>
      <c r="K38" s="383"/>
      <c r="L38" s="110"/>
      <c r="M38" s="385"/>
    </row>
    <row r="39" spans="1:13">
      <c r="A39" s="3407"/>
      <c r="B39" s="3047"/>
      <c r="C39" s="107"/>
      <c r="D39" s="228">
        <v>2028</v>
      </c>
      <c r="E39" s="231"/>
      <c r="F39" s="1870" t="s">
        <v>68</v>
      </c>
      <c r="G39" s="1870"/>
      <c r="H39" s="1871" t="s">
        <v>69</v>
      </c>
      <c r="I39" s="1871"/>
      <c r="J39" s="1871" t="s">
        <v>70</v>
      </c>
      <c r="K39" s="1870"/>
      <c r="L39" s="1870" t="s">
        <v>71</v>
      </c>
      <c r="M39" s="1898"/>
    </row>
    <row r="40" spans="1:13">
      <c r="A40" s="3407"/>
      <c r="B40" s="3047"/>
      <c r="C40" s="107"/>
      <c r="D40" s="110"/>
      <c r="E40" s="383"/>
      <c r="F40" s="274"/>
      <c r="G40" s="383"/>
      <c r="H40" s="274"/>
      <c r="I40" s="383"/>
      <c r="J40" s="274"/>
      <c r="K40" s="383"/>
      <c r="L40" s="274"/>
      <c r="M40" s="385"/>
    </row>
    <row r="41" spans="1:13">
      <c r="A41" s="3407"/>
      <c r="B41" s="3047"/>
      <c r="C41" s="107"/>
      <c r="D41" s="1870" t="s">
        <v>71</v>
      </c>
      <c r="E41" s="237"/>
      <c r="F41" s="1996" t="s">
        <v>72</v>
      </c>
      <c r="G41" s="237"/>
      <c r="H41" s="317"/>
      <c r="I41" s="317"/>
      <c r="J41" s="317"/>
      <c r="K41" s="317"/>
      <c r="L41" s="317"/>
      <c r="M41" s="306"/>
    </row>
    <row r="42" spans="1:13">
      <c r="A42" s="3407"/>
      <c r="B42" s="3047"/>
      <c r="C42" s="107"/>
      <c r="D42" s="274"/>
      <c r="E42" s="383"/>
      <c r="F42" s="4024">
        <v>5</v>
      </c>
      <c r="G42" s="4025"/>
      <c r="H42" s="3530"/>
      <c r="I42" s="3530"/>
      <c r="J42" s="315"/>
      <c r="K42" s="315"/>
      <c r="L42" s="315"/>
      <c r="M42" s="307"/>
    </row>
    <row r="43" spans="1:13">
      <c r="A43" s="3407"/>
      <c r="B43" s="3047"/>
      <c r="C43" s="107"/>
      <c r="D43" s="109"/>
      <c r="E43" s="384"/>
      <c r="F43" s="109"/>
      <c r="G43" s="384"/>
      <c r="H43" s="318"/>
      <c r="I43" s="318"/>
      <c r="J43" s="318"/>
      <c r="K43" s="318"/>
      <c r="L43" s="318"/>
      <c r="M43" s="305"/>
    </row>
    <row r="44" spans="1:13" ht="18" customHeight="1">
      <c r="A44" s="3407"/>
      <c r="B44" s="3046" t="s">
        <v>73</v>
      </c>
      <c r="C44" s="92"/>
      <c r="D44" s="92"/>
      <c r="E44" s="92"/>
      <c r="F44" s="92"/>
      <c r="G44" s="92"/>
      <c r="H44" s="92"/>
      <c r="I44" s="92"/>
      <c r="J44" s="92"/>
      <c r="K44" s="92"/>
      <c r="M44" s="14"/>
    </row>
    <row r="45" spans="1:13">
      <c r="A45" s="3407"/>
      <c r="B45" s="3047"/>
      <c r="C45" s="53"/>
      <c r="D45" s="112" t="s">
        <v>158</v>
      </c>
      <c r="E45" s="113" t="s">
        <v>75</v>
      </c>
      <c r="F45" s="3072" t="s">
        <v>76</v>
      </c>
      <c r="G45" s="3073"/>
      <c r="H45" s="3073"/>
      <c r="I45" s="3073"/>
      <c r="J45" s="3073"/>
      <c r="K45" s="149" t="s">
        <v>159</v>
      </c>
      <c r="L45" s="3074"/>
      <c r="M45" s="3075"/>
    </row>
    <row r="46" spans="1:13">
      <c r="A46" s="3407"/>
      <c r="B46" s="3047"/>
      <c r="C46" s="53"/>
      <c r="D46" s="56"/>
      <c r="E46" s="276" t="s">
        <v>36</v>
      </c>
      <c r="F46" s="3072"/>
      <c r="G46" s="3073"/>
      <c r="H46" s="3073"/>
      <c r="I46" s="3073"/>
      <c r="J46" s="3073"/>
      <c r="L46" s="3076"/>
      <c r="M46" s="3077"/>
    </row>
    <row r="47" spans="1:13">
      <c r="A47" s="3407"/>
      <c r="B47" s="3048"/>
      <c r="C47" s="115"/>
      <c r="D47" s="115"/>
      <c r="E47" s="115"/>
      <c r="F47" s="115"/>
      <c r="G47" s="115"/>
      <c r="H47" s="115"/>
      <c r="I47" s="115"/>
      <c r="J47" s="115"/>
      <c r="K47" s="115"/>
      <c r="M47" s="14"/>
    </row>
    <row r="48" spans="1:13" ht="279.75" customHeight="1">
      <c r="A48" s="3407"/>
      <c r="B48" s="251" t="s">
        <v>78</v>
      </c>
      <c r="C48" s="3288" t="s">
        <v>812</v>
      </c>
      <c r="D48" s="3289"/>
      <c r="E48" s="3289"/>
      <c r="F48" s="3289"/>
      <c r="G48" s="3289"/>
      <c r="H48" s="3289"/>
      <c r="I48" s="3289"/>
      <c r="J48" s="3289"/>
      <c r="K48" s="3289"/>
      <c r="L48" s="3289"/>
      <c r="M48" s="3290"/>
    </row>
    <row r="49" spans="1:13" ht="90" customHeight="1">
      <c r="A49" s="3407"/>
      <c r="B49" s="251" t="s">
        <v>79</v>
      </c>
      <c r="C49" s="3288" t="s">
        <v>813</v>
      </c>
      <c r="D49" s="3289"/>
      <c r="E49" s="3289"/>
      <c r="F49" s="3289"/>
      <c r="G49" s="3289"/>
      <c r="H49" s="3289"/>
      <c r="I49" s="3289"/>
      <c r="J49" s="3289"/>
      <c r="K49" s="3289"/>
      <c r="L49" s="3289"/>
      <c r="M49" s="3290"/>
    </row>
    <row r="50" spans="1:13" ht="22.5" customHeight="1">
      <c r="A50" s="3407"/>
      <c r="B50" s="251" t="s">
        <v>80</v>
      </c>
      <c r="C50" s="117" t="s">
        <v>121</v>
      </c>
      <c r="D50" s="117"/>
      <c r="E50" s="117"/>
      <c r="F50" s="117"/>
      <c r="G50" s="117"/>
      <c r="H50" s="117"/>
      <c r="I50" s="117"/>
      <c r="J50" s="117"/>
      <c r="K50" s="117"/>
      <c r="L50" s="117"/>
      <c r="M50" s="118"/>
    </row>
    <row r="51" spans="1:13" ht="22.5" customHeight="1">
      <c r="A51" s="3407"/>
      <c r="B51" s="251" t="s">
        <v>81</v>
      </c>
      <c r="C51" s="117">
        <v>2018</v>
      </c>
      <c r="D51" s="117"/>
      <c r="E51" s="117"/>
      <c r="F51" s="117"/>
      <c r="G51" s="117"/>
      <c r="H51" s="117"/>
      <c r="I51" s="117"/>
      <c r="J51" s="117"/>
      <c r="K51" s="117"/>
      <c r="L51" s="117"/>
      <c r="M51" s="118"/>
    </row>
    <row r="52" spans="1:13" ht="22.5" customHeight="1">
      <c r="A52" s="3166" t="s">
        <v>82</v>
      </c>
      <c r="B52" s="119" t="s">
        <v>83</v>
      </c>
      <c r="C52" s="3114" t="s">
        <v>773</v>
      </c>
      <c r="D52" s="3115"/>
      <c r="E52" s="3115"/>
      <c r="F52" s="3115"/>
      <c r="G52" s="3115"/>
      <c r="H52" s="3115"/>
      <c r="I52" s="3115"/>
      <c r="J52" s="3115"/>
      <c r="K52" s="3115"/>
      <c r="L52" s="3115"/>
      <c r="M52" s="3116"/>
    </row>
    <row r="53" spans="1:13" ht="22.5" customHeight="1">
      <c r="A53" s="3143"/>
      <c r="B53" s="119" t="s">
        <v>85</v>
      </c>
      <c r="C53" s="3114" t="s">
        <v>123</v>
      </c>
      <c r="D53" s="3115"/>
      <c r="E53" s="3115"/>
      <c r="F53" s="3115"/>
      <c r="G53" s="3115"/>
      <c r="H53" s="3115"/>
      <c r="I53" s="3115"/>
      <c r="J53" s="3115"/>
      <c r="K53" s="3115"/>
      <c r="L53" s="3115"/>
      <c r="M53" s="3116"/>
    </row>
    <row r="54" spans="1:13" ht="22.5" customHeight="1">
      <c r="A54" s="3143"/>
      <c r="B54" s="119" t="s">
        <v>87</v>
      </c>
      <c r="C54" s="3114" t="s">
        <v>107</v>
      </c>
      <c r="D54" s="3115"/>
      <c r="E54" s="3115"/>
      <c r="F54" s="3115"/>
      <c r="G54" s="3115"/>
      <c r="H54" s="3115"/>
      <c r="I54" s="3115"/>
      <c r="J54" s="3115"/>
      <c r="K54" s="3115"/>
      <c r="L54" s="3115"/>
      <c r="M54" s="3116"/>
    </row>
    <row r="55" spans="1:13" ht="22.5" customHeight="1">
      <c r="A55" s="3143"/>
      <c r="B55" s="122" t="s">
        <v>89</v>
      </c>
      <c r="C55" s="3114" t="s">
        <v>124</v>
      </c>
      <c r="D55" s="3115"/>
      <c r="E55" s="3115"/>
      <c r="F55" s="3115"/>
      <c r="G55" s="3115"/>
      <c r="H55" s="3115"/>
      <c r="I55" s="3115"/>
      <c r="J55" s="3115"/>
      <c r="K55" s="3115"/>
      <c r="L55" s="3115"/>
      <c r="M55" s="3116"/>
    </row>
    <row r="56" spans="1:13" ht="22.5" customHeight="1">
      <c r="A56" s="3143"/>
      <c r="B56" s="119" t="s">
        <v>91</v>
      </c>
      <c r="C56" s="3114" t="s">
        <v>125</v>
      </c>
      <c r="D56" s="3115"/>
      <c r="E56" s="3115"/>
      <c r="F56" s="3115"/>
      <c r="G56" s="3115"/>
      <c r="H56" s="3115"/>
      <c r="I56" s="3115"/>
      <c r="J56" s="3115"/>
      <c r="K56" s="3115"/>
      <c r="L56" s="3115"/>
      <c r="M56" s="3116"/>
    </row>
    <row r="57" spans="1:13" ht="22.5" customHeight="1" thickBot="1">
      <c r="A57" s="3144"/>
      <c r="B57" s="119" t="s">
        <v>93</v>
      </c>
      <c r="C57" s="3114" t="s">
        <v>126</v>
      </c>
      <c r="D57" s="3115"/>
      <c r="E57" s="3115"/>
      <c r="F57" s="3115"/>
      <c r="G57" s="3115"/>
      <c r="H57" s="3115"/>
      <c r="I57" s="3115"/>
      <c r="J57" s="3115"/>
      <c r="K57" s="3115"/>
      <c r="L57" s="3115"/>
      <c r="M57" s="3116"/>
    </row>
    <row r="58" spans="1:13" ht="22.5" customHeight="1">
      <c r="A58" s="3166" t="s">
        <v>95</v>
      </c>
      <c r="B58" s="123" t="s">
        <v>96</v>
      </c>
      <c r="C58" s="3114" t="s">
        <v>97</v>
      </c>
      <c r="D58" s="3115"/>
      <c r="E58" s="3115"/>
      <c r="F58" s="3115"/>
      <c r="G58" s="3115"/>
      <c r="H58" s="3115"/>
      <c r="I58" s="3115"/>
      <c r="J58" s="3115"/>
      <c r="K58" s="3115"/>
      <c r="L58" s="3115"/>
      <c r="M58" s="3116"/>
    </row>
    <row r="59" spans="1:13" ht="22.5" customHeight="1">
      <c r="A59" s="3143"/>
      <c r="B59" s="123" t="s">
        <v>98</v>
      </c>
      <c r="C59" s="3114" t="s">
        <v>99</v>
      </c>
      <c r="D59" s="3115"/>
      <c r="E59" s="3115"/>
      <c r="F59" s="3115"/>
      <c r="G59" s="3115"/>
      <c r="H59" s="3115"/>
      <c r="I59" s="3115"/>
      <c r="J59" s="3115"/>
      <c r="K59" s="3115"/>
      <c r="L59" s="3115"/>
      <c r="M59" s="3116"/>
    </row>
    <row r="60" spans="1:13" ht="22.5" customHeight="1" thickBot="1">
      <c r="A60" s="3143"/>
      <c r="B60" s="124" t="s">
        <v>12</v>
      </c>
      <c r="C60" s="3114" t="s">
        <v>107</v>
      </c>
      <c r="D60" s="3115"/>
      <c r="E60" s="3115"/>
      <c r="F60" s="3115"/>
      <c r="G60" s="3115"/>
      <c r="H60" s="3115"/>
      <c r="I60" s="3115"/>
      <c r="J60" s="3115"/>
      <c r="K60" s="3115"/>
      <c r="L60" s="3115"/>
      <c r="M60" s="3116"/>
    </row>
    <row r="61" spans="1:13" ht="22.5" customHeight="1" thickBot="1">
      <c r="A61" s="2139" t="s">
        <v>100</v>
      </c>
      <c r="B61" s="126"/>
      <c r="C61" s="3229"/>
      <c r="D61" s="3089"/>
      <c r="E61" s="3089"/>
      <c r="F61" s="3089"/>
      <c r="G61" s="3089"/>
      <c r="H61" s="3089"/>
      <c r="I61" s="3089"/>
      <c r="J61" s="3089"/>
      <c r="K61" s="3089"/>
      <c r="L61" s="3089"/>
      <c r="M61" s="3090"/>
    </row>
  </sheetData>
  <mergeCells count="43">
    <mergeCell ref="C49:M49"/>
    <mergeCell ref="C61:M61"/>
    <mergeCell ref="C56:M56"/>
    <mergeCell ref="C57:M57"/>
    <mergeCell ref="A58:A60"/>
    <mergeCell ref="C58:M58"/>
    <mergeCell ref="C59:M59"/>
    <mergeCell ref="C60:M60"/>
    <mergeCell ref="A52:A57"/>
    <mergeCell ref="C52:M52"/>
    <mergeCell ref="C53:M53"/>
    <mergeCell ref="C54:M54"/>
    <mergeCell ref="C55:M55"/>
    <mergeCell ref="B44:B47"/>
    <mergeCell ref="A2:A14"/>
    <mergeCell ref="C2:M2"/>
    <mergeCell ref="C3:M3"/>
    <mergeCell ref="B8:B10"/>
    <mergeCell ref="C9:D9"/>
    <mergeCell ref="F9:G9"/>
    <mergeCell ref="F45:F46"/>
    <mergeCell ref="A15:A51"/>
    <mergeCell ref="B17:B23"/>
    <mergeCell ref="B24:B27"/>
    <mergeCell ref="B31:B33"/>
    <mergeCell ref="B34:B43"/>
    <mergeCell ref="J29:L29"/>
    <mergeCell ref="B28:B30"/>
    <mergeCell ref="C48:M48"/>
    <mergeCell ref="G45:J46"/>
    <mergeCell ref="L45:M46"/>
    <mergeCell ref="F4:G4"/>
    <mergeCell ref="C11:M11"/>
    <mergeCell ref="C14:D14"/>
    <mergeCell ref="F14:M14"/>
    <mergeCell ref="C15:M15"/>
    <mergeCell ref="I9:J9"/>
    <mergeCell ref="C10:D10"/>
    <mergeCell ref="F10:G10"/>
    <mergeCell ref="I10:J10"/>
    <mergeCell ref="C12:M12"/>
    <mergeCell ref="F42:G42"/>
    <mergeCell ref="H42:I42"/>
  </mergeCells>
  <dataValidations count="7">
    <dataValidation allowBlank="1" sqref="C58:M59 C60 D32 G32" xr:uid="{00000000-0002-0000-3E00-000000000000}"/>
    <dataValidation allowBlank="1" showInputMessage="1" showErrorMessage="1" prompt="Incluir una ficha por cada indicador, ya sea de producto o de resultado" sqref="B1" xr:uid="{00000000-0002-0000-3E00-000001000000}"/>
    <dataValidation allowBlank="1" showInputMessage="1" showErrorMessage="1" prompt="Seleccione de la lista desplegable" sqref="B4 B7 H7" xr:uid="{00000000-0002-0000-3E00-000002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E00-000003000000}"/>
    <dataValidation allowBlank="1" showInputMessage="1" showErrorMessage="1" prompt="Identifique la meta ODS a que le apunta el indicador de producto. Seleccione de la lista desplegable." sqref="E14" xr:uid="{00000000-0002-0000-3E00-000004000000}"/>
    <dataValidation allowBlank="1" showInputMessage="1" showErrorMessage="1" prompt="Identifique el ODS a que le apunta el indicador de producto. Seleccione de la lista desplegable._x000a_" sqref="B14" xr:uid="{00000000-0002-0000-3E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3E00-000006000000}"/>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E00-000007000000}">
          <x14:formula1>
            <xm:f>Desplegables!$L$24:$L$39</xm:f>
          </x14:formula1>
          <xm:sqref>C14:D14</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FFFF"/>
  </sheetPr>
  <dimension ref="A1:L64"/>
  <sheetViews>
    <sheetView showGridLines="0" topLeftCell="A47" workbookViewId="0">
      <selection activeCell="G28" sqref="G28"/>
    </sheetView>
  </sheetViews>
  <sheetFormatPr baseColWidth="10" defaultColWidth="11.42578125" defaultRowHeight="15"/>
  <cols>
    <col min="1" max="1" width="21.42578125" style="3" customWidth="1"/>
    <col min="2" max="2" width="35.7109375" style="3" customWidth="1"/>
    <col min="3" max="13" width="14.28515625" style="3" customWidth="1"/>
    <col min="14" max="16384" width="11.42578125" style="3"/>
  </cols>
  <sheetData>
    <row r="1" spans="1:12" ht="22.5" customHeight="1" thickBot="1">
      <c r="A1" s="4035" t="s">
        <v>814</v>
      </c>
      <c r="B1" s="4035"/>
      <c r="C1" s="4035"/>
      <c r="D1" s="4035"/>
      <c r="E1" s="4035"/>
      <c r="F1" s="4035"/>
      <c r="G1" s="4035"/>
      <c r="H1" s="4035"/>
      <c r="I1" s="4035"/>
      <c r="J1" s="4035"/>
      <c r="K1" s="4035"/>
      <c r="L1" s="4036"/>
    </row>
    <row r="2" spans="1:12" ht="16.5">
      <c r="A2" s="995" t="s">
        <v>1</v>
      </c>
      <c r="B2" s="4037" t="s">
        <v>815</v>
      </c>
      <c r="C2" s="4038"/>
      <c r="D2" s="4038"/>
      <c r="E2" s="4038"/>
      <c r="F2" s="4038"/>
      <c r="G2" s="4038"/>
      <c r="H2" s="4038"/>
      <c r="I2" s="4038"/>
      <c r="J2" s="4038"/>
      <c r="K2" s="4038"/>
      <c r="L2" s="4039"/>
    </row>
    <row r="3" spans="1:12" ht="63">
      <c r="A3" s="545" t="s">
        <v>3</v>
      </c>
      <c r="B3" s="3884" t="s">
        <v>639</v>
      </c>
      <c r="C3" s="3623"/>
      <c r="D3" s="3623"/>
      <c r="E3" s="3623"/>
      <c r="F3" s="3623"/>
      <c r="G3" s="3623"/>
      <c r="H3" s="3623"/>
      <c r="I3" s="3623"/>
      <c r="J3" s="3623"/>
      <c r="K3" s="3623"/>
      <c r="L3" s="3886"/>
    </row>
    <row r="4" spans="1:12" ht="15.75">
      <c r="A4" s="3593" t="s">
        <v>131</v>
      </c>
      <c r="B4" s="3603" t="s">
        <v>158</v>
      </c>
      <c r="C4" s="3605"/>
      <c r="D4" s="3599"/>
      <c r="E4" s="3662" t="s">
        <v>209</v>
      </c>
      <c r="F4" s="3609"/>
      <c r="G4" s="3610"/>
      <c r="H4" s="3605" t="s">
        <v>75</v>
      </c>
      <c r="I4" s="3606"/>
      <c r="J4" s="3606"/>
      <c r="K4" s="3606"/>
      <c r="L4" s="3612"/>
    </row>
    <row r="5" spans="1:12" ht="15.75">
      <c r="A5" s="3594"/>
      <c r="B5" s="3604"/>
      <c r="C5" s="3607"/>
      <c r="D5" s="3600"/>
      <c r="E5" s="3663" t="s">
        <v>210</v>
      </c>
      <c r="F5" s="3589"/>
      <c r="G5" s="3611"/>
      <c r="H5" s="3607"/>
      <c r="I5" s="3608"/>
      <c r="J5" s="3608"/>
      <c r="K5" s="3608"/>
      <c r="L5" s="3613"/>
    </row>
    <row r="6" spans="1:12" ht="31.5">
      <c r="A6" s="547" t="s">
        <v>7</v>
      </c>
      <c r="B6" s="3590" t="s">
        <v>816</v>
      </c>
      <c r="C6" s="3591"/>
      <c r="D6" s="3591"/>
      <c r="E6" s="3591"/>
      <c r="F6" s="3591"/>
      <c r="G6" s="3591"/>
      <c r="H6" s="3591"/>
      <c r="I6" s="3591"/>
      <c r="J6" s="3591"/>
      <c r="K6" s="3591"/>
      <c r="L6" s="3592"/>
    </row>
    <row r="7" spans="1:12" ht="15.75">
      <c r="A7" s="547" t="s">
        <v>9</v>
      </c>
      <c r="B7" s="3884" t="s">
        <v>817</v>
      </c>
      <c r="C7" s="3623"/>
      <c r="D7" s="3623"/>
      <c r="E7" s="3623"/>
      <c r="F7" s="3623"/>
      <c r="G7" s="3623"/>
      <c r="H7" s="3623"/>
      <c r="I7" s="3623"/>
      <c r="J7" s="3623"/>
      <c r="K7" s="3623"/>
      <c r="L7" s="3886"/>
    </row>
    <row r="8" spans="1:12" ht="15.75">
      <c r="A8" s="547" t="s">
        <v>11</v>
      </c>
      <c r="B8" s="3884" t="s">
        <v>818</v>
      </c>
      <c r="C8" s="3623"/>
      <c r="D8" s="2"/>
      <c r="E8" s="2"/>
      <c r="F8" s="832"/>
      <c r="G8" s="833" t="s">
        <v>12</v>
      </c>
      <c r="H8" s="3885" t="s">
        <v>819</v>
      </c>
      <c r="I8" s="3623"/>
      <c r="J8" s="3623"/>
      <c r="K8" s="3623"/>
      <c r="L8" s="3886"/>
    </row>
    <row r="9" spans="1:12" ht="15.75">
      <c r="A9" s="3593" t="s">
        <v>13</v>
      </c>
      <c r="B9" s="53"/>
      <c r="C9" s="2"/>
      <c r="D9" s="141"/>
      <c r="E9" s="141"/>
      <c r="F9" s="141"/>
      <c r="G9" s="141"/>
      <c r="H9" s="2"/>
      <c r="I9" s="2"/>
      <c r="J9" s="2"/>
      <c r="K9" s="2"/>
      <c r="L9" s="14"/>
    </row>
    <row r="10" spans="1:12" ht="15.75">
      <c r="A10" s="3614"/>
      <c r="B10" s="3597"/>
      <c r="C10" s="3598"/>
      <c r="D10" s="2"/>
      <c r="E10" s="3598"/>
      <c r="F10" s="3598"/>
      <c r="G10" s="2"/>
      <c r="H10" s="3598"/>
      <c r="I10" s="3598"/>
      <c r="J10" s="2"/>
      <c r="K10" s="2"/>
      <c r="L10" s="14"/>
    </row>
    <row r="11" spans="1:12" ht="15.75">
      <c r="A11" s="3614"/>
      <c r="B11" s="3884" t="s">
        <v>17</v>
      </c>
      <c r="C11" s="3623"/>
      <c r="D11" s="115"/>
      <c r="E11" s="3623" t="s">
        <v>17</v>
      </c>
      <c r="F11" s="3623"/>
      <c r="G11" s="115"/>
      <c r="H11" s="3623" t="s">
        <v>17</v>
      </c>
      <c r="I11" s="3623"/>
      <c r="J11" s="115"/>
      <c r="K11" s="115"/>
      <c r="L11" s="143"/>
    </row>
    <row r="12" spans="1:12" ht="31.5">
      <c r="A12" s="547" t="s">
        <v>136</v>
      </c>
      <c r="B12" s="3590" t="s">
        <v>820</v>
      </c>
      <c r="C12" s="3591"/>
      <c r="D12" s="3591"/>
      <c r="E12" s="3591"/>
      <c r="F12" s="3591"/>
      <c r="G12" s="3591"/>
      <c r="H12" s="3591"/>
      <c r="I12" s="3591"/>
      <c r="J12" s="3591"/>
      <c r="K12" s="3591"/>
      <c r="L12" s="3592"/>
    </row>
    <row r="13" spans="1:12" ht="31.5">
      <c r="A13" s="547" t="s">
        <v>18</v>
      </c>
      <c r="B13" s="3590" t="s">
        <v>821</v>
      </c>
      <c r="C13" s="3591"/>
      <c r="D13" s="3591"/>
      <c r="E13" s="3591"/>
      <c r="F13" s="3591"/>
      <c r="G13" s="3591"/>
      <c r="H13" s="3591"/>
      <c r="I13" s="3591"/>
      <c r="J13" s="3591"/>
      <c r="K13" s="3591"/>
      <c r="L13" s="3592"/>
    </row>
    <row r="14" spans="1:12" ht="63">
      <c r="A14" s="547" t="s">
        <v>19</v>
      </c>
      <c r="B14" s="3884" t="s">
        <v>642</v>
      </c>
      <c r="C14" s="3623"/>
      <c r="D14" s="3623"/>
      <c r="E14" s="3623"/>
      <c r="F14" s="3623"/>
      <c r="G14" s="3623"/>
      <c r="H14" s="3623"/>
      <c r="I14" s="3623"/>
      <c r="J14" s="3623"/>
      <c r="K14" s="3623"/>
      <c r="L14" s="3886"/>
    </row>
    <row r="15" spans="1:12">
      <c r="A15" s="3593" t="s">
        <v>140</v>
      </c>
      <c r="B15" s="3615" t="s">
        <v>822</v>
      </c>
      <c r="C15" s="3606"/>
      <c r="D15" s="3606"/>
      <c r="E15" s="3606"/>
      <c r="F15" s="3606"/>
      <c r="G15" s="3606"/>
      <c r="H15" s="3606"/>
      <c r="I15" s="3606"/>
      <c r="J15" s="3606"/>
      <c r="K15" s="3606"/>
      <c r="L15" s="3612"/>
    </row>
    <row r="16" spans="1:12">
      <c r="A16" s="3594"/>
      <c r="B16" s="3622"/>
      <c r="C16" s="3608"/>
      <c r="D16" s="3608"/>
      <c r="E16" s="3608"/>
      <c r="F16" s="3608"/>
      <c r="G16" s="3608"/>
      <c r="H16" s="3608"/>
      <c r="I16" s="3608"/>
      <c r="J16" s="3608"/>
      <c r="K16" s="3608"/>
      <c r="L16" s="3613"/>
    </row>
    <row r="17" spans="1:12" ht="15.75">
      <c r="A17" s="545" t="s">
        <v>144</v>
      </c>
      <c r="B17" s="3590" t="s">
        <v>195</v>
      </c>
      <c r="C17" s="3591"/>
      <c r="D17" s="3591"/>
      <c r="E17" s="3591"/>
      <c r="F17" s="3591"/>
      <c r="G17" s="3591"/>
      <c r="H17" s="3591"/>
      <c r="I17" s="3591"/>
      <c r="J17" s="3591"/>
      <c r="K17" s="3591"/>
      <c r="L17" s="3592"/>
    </row>
    <row r="18" spans="1:12" ht="16.5">
      <c r="A18" s="547" t="s">
        <v>110</v>
      </c>
      <c r="B18" s="4040" t="s">
        <v>823</v>
      </c>
      <c r="C18" s="4041"/>
      <c r="D18" s="4041"/>
      <c r="E18" s="4041"/>
      <c r="F18" s="4041"/>
      <c r="G18" s="4041"/>
      <c r="H18" s="4041"/>
      <c r="I18" s="4041"/>
      <c r="J18" s="4041"/>
      <c r="K18" s="4041"/>
      <c r="L18" s="4042"/>
    </row>
    <row r="19" spans="1:12" ht="15.75">
      <c r="A19" s="3593" t="s">
        <v>26</v>
      </c>
      <c r="B19" s="53"/>
      <c r="C19" s="552"/>
      <c r="D19" s="552"/>
      <c r="E19" s="552"/>
      <c r="F19" s="552"/>
      <c r="G19" s="552"/>
      <c r="H19" s="552"/>
      <c r="I19" s="552"/>
      <c r="J19" s="552"/>
      <c r="K19" s="552"/>
      <c r="L19" s="553"/>
    </row>
    <row r="20" spans="1:12" ht="15.75">
      <c r="A20" s="3614"/>
      <c r="B20" s="53"/>
      <c r="C20" s="554"/>
      <c r="D20" s="552"/>
      <c r="E20" s="554"/>
      <c r="F20" s="552"/>
      <c r="G20" s="554"/>
      <c r="H20" s="552"/>
      <c r="I20" s="554"/>
      <c r="J20" s="552"/>
      <c r="K20" s="552"/>
      <c r="L20" s="553"/>
    </row>
    <row r="21" spans="1:12" ht="15.75">
      <c r="A21" s="3614"/>
      <c r="B21" s="555" t="s">
        <v>27</v>
      </c>
      <c r="C21" s="556"/>
      <c r="D21" s="552" t="s">
        <v>28</v>
      </c>
      <c r="E21" s="556"/>
      <c r="F21" s="552" t="s">
        <v>29</v>
      </c>
      <c r="G21" s="556"/>
      <c r="H21" s="552" t="s">
        <v>30</v>
      </c>
      <c r="I21" s="556" t="s">
        <v>36</v>
      </c>
      <c r="J21" s="552"/>
      <c r="K21" s="552"/>
      <c r="L21" s="553"/>
    </row>
    <row r="22" spans="1:12" ht="15.75">
      <c r="A22" s="3614"/>
      <c r="B22" s="555" t="s">
        <v>32</v>
      </c>
      <c r="C22" s="556"/>
      <c r="D22" s="552" t="s">
        <v>33</v>
      </c>
      <c r="E22" s="556"/>
      <c r="F22" s="552" t="s">
        <v>34</v>
      </c>
      <c r="G22" s="556"/>
      <c r="H22" s="552"/>
      <c r="I22" s="552"/>
      <c r="J22" s="552"/>
      <c r="K22" s="552"/>
      <c r="L22" s="553"/>
    </row>
    <row r="23" spans="1:12" ht="15.75">
      <c r="A23" s="3614"/>
      <c r="B23" s="555" t="s">
        <v>147</v>
      </c>
      <c r="C23" s="556"/>
      <c r="D23" s="552" t="s">
        <v>148</v>
      </c>
      <c r="E23" s="556"/>
      <c r="F23" s="552"/>
      <c r="G23" s="552"/>
      <c r="H23" s="552"/>
      <c r="I23" s="552"/>
      <c r="J23" s="552"/>
      <c r="K23" s="552"/>
      <c r="L23" s="553"/>
    </row>
    <row r="24" spans="1:12" ht="15.75">
      <c r="A24" s="3614"/>
      <c r="B24" s="555" t="s">
        <v>38</v>
      </c>
      <c r="C24" s="556"/>
      <c r="D24" s="552" t="s">
        <v>39</v>
      </c>
      <c r="E24" s="115"/>
      <c r="F24" s="115"/>
      <c r="G24" s="115"/>
      <c r="H24" s="115"/>
      <c r="I24" s="115"/>
      <c r="J24" s="115"/>
      <c r="K24" s="115"/>
      <c r="L24" s="143"/>
    </row>
    <row r="25" spans="1:12" ht="15.75">
      <c r="A25" s="3614"/>
      <c r="B25" s="557"/>
      <c r="C25" s="554"/>
      <c r="D25" s="554"/>
      <c r="E25" s="554"/>
      <c r="F25" s="554"/>
      <c r="G25" s="554"/>
      <c r="H25" s="554"/>
      <c r="I25" s="554"/>
      <c r="J25" s="554"/>
      <c r="K25" s="554"/>
      <c r="L25" s="558"/>
    </row>
    <row r="26" spans="1:12" ht="15.75">
      <c r="A26" s="3614" t="s">
        <v>40</v>
      </c>
      <c r="B26" s="555"/>
      <c r="C26" s="552"/>
      <c r="D26" s="552"/>
      <c r="E26" s="552"/>
      <c r="F26" s="552"/>
      <c r="G26" s="552"/>
      <c r="H26" s="552"/>
      <c r="I26" s="552"/>
      <c r="J26" s="552"/>
      <c r="K26" s="2"/>
      <c r="L26" s="14"/>
    </row>
    <row r="27" spans="1:12" ht="15.75">
      <c r="A27" s="3614"/>
      <c r="B27" s="555" t="s">
        <v>41</v>
      </c>
      <c r="C27" s="559"/>
      <c r="D27" s="552"/>
      <c r="E27" s="552" t="s">
        <v>42</v>
      </c>
      <c r="F27" s="559" t="s">
        <v>36</v>
      </c>
      <c r="G27" s="552"/>
      <c r="H27" s="552" t="s">
        <v>43</v>
      </c>
      <c r="I27" s="559"/>
      <c r="J27" s="552"/>
      <c r="K27" s="2"/>
      <c r="L27" s="14"/>
    </row>
    <row r="28" spans="1:12" ht="15.75">
      <c r="A28" s="3614"/>
      <c r="B28" s="555" t="s">
        <v>44</v>
      </c>
      <c r="C28" s="560"/>
      <c r="D28" s="2"/>
      <c r="E28" s="552" t="s">
        <v>45</v>
      </c>
      <c r="F28" s="556"/>
      <c r="G28" s="2"/>
      <c r="H28" s="2"/>
      <c r="I28" s="2"/>
      <c r="J28" s="2"/>
      <c r="K28" s="2"/>
      <c r="L28" s="14"/>
    </row>
    <row r="29" spans="1:12" ht="15.75">
      <c r="A29" s="3614"/>
      <c r="B29" s="557"/>
      <c r="C29" s="554"/>
      <c r="D29" s="554"/>
      <c r="E29" s="554"/>
      <c r="F29" s="554"/>
      <c r="G29" s="554"/>
      <c r="H29" s="554"/>
      <c r="I29" s="554"/>
      <c r="J29" s="554"/>
      <c r="K29" s="115"/>
      <c r="L29" s="143"/>
    </row>
    <row r="30" spans="1:12" ht="15.75">
      <c r="A30" s="568" t="s">
        <v>46</v>
      </c>
      <c r="B30" s="555"/>
      <c r="C30" s="552"/>
      <c r="D30" s="552"/>
      <c r="E30" s="552"/>
      <c r="F30" s="552"/>
      <c r="G30" s="552"/>
      <c r="H30" s="552"/>
      <c r="I30" s="552"/>
      <c r="J30" s="552"/>
      <c r="K30" s="552"/>
      <c r="L30" s="553"/>
    </row>
    <row r="31" spans="1:12" ht="15.75">
      <c r="A31" s="568"/>
      <c r="B31" s="908" t="s">
        <v>47</v>
      </c>
      <c r="C31" s="838" t="s">
        <v>112</v>
      </c>
      <c r="D31" s="552"/>
      <c r="E31" s="2" t="s">
        <v>48</v>
      </c>
      <c r="F31" s="559" t="s">
        <v>195</v>
      </c>
      <c r="G31" s="552"/>
      <c r="H31" s="2" t="s">
        <v>50</v>
      </c>
      <c r="I31" s="839" t="s">
        <v>195</v>
      </c>
      <c r="J31" s="840"/>
      <c r="K31" s="578"/>
      <c r="L31" s="553"/>
    </row>
    <row r="32" spans="1:12" ht="15.75">
      <c r="A32" s="547"/>
      <c r="B32" s="557"/>
      <c r="C32" s="554"/>
      <c r="D32" s="554"/>
      <c r="E32" s="554"/>
      <c r="F32" s="554"/>
      <c r="G32" s="554"/>
      <c r="H32" s="554"/>
      <c r="I32" s="554"/>
      <c r="J32" s="554"/>
      <c r="K32" s="554"/>
      <c r="L32" s="558"/>
    </row>
    <row r="33" spans="1:12" ht="15.75">
      <c r="A33" s="3593" t="s">
        <v>53</v>
      </c>
      <c r="B33" s="562"/>
      <c r="C33" s="541"/>
      <c r="D33" s="541"/>
      <c r="E33" s="541"/>
      <c r="F33" s="541"/>
      <c r="G33" s="541"/>
      <c r="H33" s="541"/>
      <c r="I33" s="541"/>
      <c r="J33" s="541"/>
      <c r="K33" s="2"/>
      <c r="L33" s="14"/>
    </row>
    <row r="34" spans="1:12" ht="15.75">
      <c r="A34" s="3614"/>
      <c r="B34" s="555" t="s">
        <v>54</v>
      </c>
      <c r="C34" s="996">
        <v>43101</v>
      </c>
      <c r="D34" s="541"/>
      <c r="E34" s="552" t="s">
        <v>55</v>
      </c>
      <c r="F34" s="997">
        <v>47118</v>
      </c>
      <c r="G34" s="541"/>
      <c r="H34" s="2"/>
      <c r="I34" s="541"/>
      <c r="J34" s="541"/>
      <c r="K34" s="2"/>
      <c r="L34" s="14"/>
    </row>
    <row r="35" spans="1:12" ht="15.75">
      <c r="A35" s="3614"/>
      <c r="B35" s="557"/>
      <c r="C35" s="554"/>
      <c r="D35" s="565"/>
      <c r="E35" s="554"/>
      <c r="F35" s="565"/>
      <c r="G35" s="565"/>
      <c r="H35" s="115"/>
      <c r="I35" s="565"/>
      <c r="J35" s="565"/>
      <c r="K35" s="115"/>
      <c r="L35" s="143"/>
    </row>
    <row r="36" spans="1:12" ht="15.75">
      <c r="A36" s="3614" t="s">
        <v>56</v>
      </c>
      <c r="B36" s="555"/>
      <c r="C36" s="552"/>
      <c r="D36" s="552"/>
      <c r="E36" s="552"/>
      <c r="F36" s="552"/>
      <c r="G36" s="552"/>
      <c r="H36" s="552"/>
      <c r="I36" s="552"/>
      <c r="J36" s="552"/>
      <c r="K36" s="552"/>
      <c r="L36" s="553"/>
    </row>
    <row r="37" spans="1:12" ht="15.75">
      <c r="A37" s="3614"/>
      <c r="B37" s="555"/>
      <c r="C37" s="552">
        <v>2018</v>
      </c>
      <c r="D37" s="552"/>
      <c r="E37" s="552">
        <v>2019</v>
      </c>
      <c r="F37" s="552"/>
      <c r="G37" s="2">
        <v>2020</v>
      </c>
      <c r="H37" s="2"/>
      <c r="I37" s="2">
        <v>2021</v>
      </c>
      <c r="J37" s="552"/>
      <c r="K37" s="552">
        <v>2022</v>
      </c>
      <c r="L37" s="553"/>
    </row>
    <row r="38" spans="1:12" ht="15.75">
      <c r="A38" s="3614"/>
      <c r="B38" s="555"/>
      <c r="C38" s="3638">
        <v>5000</v>
      </c>
      <c r="D38" s="3591"/>
      <c r="E38" s="3591">
        <v>5000</v>
      </c>
      <c r="F38" s="3591"/>
      <c r="G38" s="3591">
        <v>5000</v>
      </c>
      <c r="H38" s="3591"/>
      <c r="I38" s="3591">
        <v>5000</v>
      </c>
      <c r="J38" s="3591"/>
      <c r="K38" s="3591">
        <v>1000</v>
      </c>
      <c r="L38" s="3592"/>
    </row>
    <row r="39" spans="1:12" ht="15.75">
      <c r="A39" s="3614"/>
      <c r="B39" s="555"/>
      <c r="C39" s="552">
        <v>2023</v>
      </c>
      <c r="D39" s="552"/>
      <c r="E39" s="552">
        <v>2024</v>
      </c>
      <c r="F39" s="552"/>
      <c r="G39" s="2">
        <v>2025</v>
      </c>
      <c r="H39" s="2"/>
      <c r="I39" s="2">
        <v>2026</v>
      </c>
      <c r="J39" s="552"/>
      <c r="K39" s="552">
        <v>2027</v>
      </c>
      <c r="L39" s="553"/>
    </row>
    <row r="40" spans="1:12" ht="15.75">
      <c r="A40" s="3614"/>
      <c r="B40" s="555"/>
      <c r="C40" s="3638">
        <v>1500</v>
      </c>
      <c r="D40" s="3591"/>
      <c r="E40" s="3591">
        <v>1000</v>
      </c>
      <c r="F40" s="3591"/>
      <c r="G40" s="3591">
        <v>1500</v>
      </c>
      <c r="H40" s="3591"/>
      <c r="I40" s="3591">
        <v>1500</v>
      </c>
      <c r="J40" s="3624"/>
      <c r="K40" s="3638">
        <v>1000</v>
      </c>
      <c r="L40" s="3592"/>
    </row>
    <row r="41" spans="1:12" ht="15.75">
      <c r="A41" s="3614"/>
      <c r="B41" s="555"/>
      <c r="C41" s="552">
        <v>2028</v>
      </c>
      <c r="D41" s="552"/>
      <c r="E41" s="552" t="s">
        <v>824</v>
      </c>
      <c r="F41" s="552"/>
      <c r="G41" s="2"/>
      <c r="H41" s="2"/>
      <c r="I41" s="2"/>
      <c r="J41" s="552"/>
      <c r="K41" s="552"/>
      <c r="L41" s="553"/>
    </row>
    <row r="42" spans="1:12" ht="15.75">
      <c r="A42" s="3614"/>
      <c r="B42" s="555"/>
      <c r="C42" s="3638">
        <v>1000</v>
      </c>
      <c r="D42" s="3591"/>
      <c r="E42" s="840"/>
      <c r="F42" s="578"/>
      <c r="G42" s="840"/>
      <c r="H42" s="578"/>
      <c r="I42" s="840"/>
      <c r="J42" s="578"/>
      <c r="K42" s="840"/>
      <c r="L42" s="842"/>
    </row>
    <row r="43" spans="1:12" ht="15.75">
      <c r="A43" s="3614"/>
      <c r="B43" s="555"/>
      <c r="C43" s="554"/>
      <c r="D43" s="554"/>
      <c r="E43" s="554" t="s">
        <v>72</v>
      </c>
      <c r="F43" s="554"/>
      <c r="G43" s="554"/>
      <c r="H43" s="554"/>
      <c r="I43" s="554"/>
      <c r="J43" s="554"/>
      <c r="K43" s="554"/>
      <c r="L43" s="558"/>
    </row>
    <row r="44" spans="1:12" ht="15.75">
      <c r="A44" s="3614"/>
      <c r="B44" s="555"/>
      <c r="C44" s="566"/>
      <c r="D44" s="567"/>
      <c r="E44" s="3638">
        <v>28500</v>
      </c>
      <c r="F44" s="3591"/>
      <c r="G44" s="3591"/>
      <c r="H44" s="3591"/>
      <c r="I44" s="554"/>
      <c r="J44" s="554"/>
      <c r="K44" s="554"/>
      <c r="L44" s="558"/>
    </row>
    <row r="45" spans="1:12" ht="15.75">
      <c r="A45" s="3594"/>
      <c r="B45" s="557"/>
      <c r="C45" s="554"/>
      <c r="D45" s="554"/>
      <c r="E45" s="554"/>
      <c r="F45" s="554"/>
      <c r="G45" s="554"/>
      <c r="H45" s="554"/>
      <c r="I45" s="554"/>
      <c r="J45" s="554"/>
      <c r="K45" s="554"/>
      <c r="L45" s="558"/>
    </row>
    <row r="46" spans="1:12" ht="15.75">
      <c r="A46" s="3593" t="s">
        <v>73</v>
      </c>
      <c r="B46" s="555"/>
      <c r="C46" s="552"/>
      <c r="D46" s="552"/>
      <c r="E46" s="552"/>
      <c r="F46" s="552"/>
      <c r="G46" s="552"/>
      <c r="H46" s="552"/>
      <c r="I46" s="552"/>
      <c r="J46" s="552"/>
      <c r="K46" s="2"/>
      <c r="L46" s="14"/>
    </row>
    <row r="47" spans="1:12" ht="15.75">
      <c r="A47" s="3614"/>
      <c r="B47" s="53"/>
      <c r="C47" s="552" t="s">
        <v>158</v>
      </c>
      <c r="D47" s="554" t="s">
        <v>75</v>
      </c>
      <c r="E47" s="3642" t="s">
        <v>76</v>
      </c>
      <c r="F47" s="3605"/>
      <c r="G47" s="3606"/>
      <c r="H47" s="3606"/>
      <c r="I47" s="3606"/>
      <c r="J47" s="552" t="s">
        <v>159</v>
      </c>
      <c r="K47" s="3644"/>
      <c r="L47" s="3645"/>
    </row>
    <row r="48" spans="1:12" ht="15.75">
      <c r="A48" s="3614"/>
      <c r="B48" s="53"/>
      <c r="C48" s="37"/>
      <c r="D48" s="567" t="s">
        <v>36</v>
      </c>
      <c r="E48" s="3642"/>
      <c r="F48" s="3643"/>
      <c r="G48" s="3620"/>
      <c r="H48" s="3620"/>
      <c r="I48" s="3620"/>
      <c r="J48" s="2"/>
      <c r="K48" s="3646"/>
      <c r="L48" s="3647"/>
    </row>
    <row r="49" spans="1:12" ht="15.75">
      <c r="A49" s="3614"/>
      <c r="B49" s="181"/>
      <c r="C49" s="115"/>
      <c r="D49" s="115"/>
      <c r="E49" s="115"/>
      <c r="F49" s="115"/>
      <c r="G49" s="115"/>
      <c r="H49" s="115"/>
      <c r="I49" s="115"/>
      <c r="J49" s="115"/>
      <c r="K49" s="2"/>
      <c r="L49" s="14"/>
    </row>
    <row r="50" spans="1:12" ht="31.5">
      <c r="A50" s="547" t="s">
        <v>78</v>
      </c>
      <c r="B50" s="3590" t="s">
        <v>825</v>
      </c>
      <c r="C50" s="3591"/>
      <c r="D50" s="3591"/>
      <c r="E50" s="3591"/>
      <c r="F50" s="3591"/>
      <c r="G50" s="3591"/>
      <c r="H50" s="3591"/>
      <c r="I50" s="3591"/>
      <c r="J50" s="3591"/>
      <c r="K50" s="3591"/>
      <c r="L50" s="3592"/>
    </row>
    <row r="51" spans="1:12" ht="31.5">
      <c r="A51" s="547" t="s">
        <v>79</v>
      </c>
      <c r="B51" s="3884" t="s">
        <v>826</v>
      </c>
      <c r="C51" s="3623"/>
      <c r="D51" s="3623"/>
      <c r="E51" s="3623"/>
      <c r="F51" s="3623"/>
      <c r="G51" s="3623"/>
      <c r="H51" s="3623"/>
      <c r="I51" s="3623"/>
      <c r="J51" s="3623"/>
      <c r="K51" s="3623"/>
      <c r="L51" s="3886"/>
    </row>
    <row r="52" spans="1:12" ht="15.75">
      <c r="A52" s="547" t="s">
        <v>80</v>
      </c>
      <c r="B52" s="557">
        <v>30</v>
      </c>
      <c r="C52" s="554"/>
      <c r="D52" s="554"/>
      <c r="E52" s="554"/>
      <c r="F52" s="554"/>
      <c r="G52" s="554"/>
      <c r="H52" s="554"/>
      <c r="I52" s="554"/>
      <c r="J52" s="554"/>
      <c r="K52" s="554"/>
      <c r="L52" s="558"/>
    </row>
    <row r="53" spans="1:12" ht="15.75">
      <c r="A53" s="547" t="s">
        <v>81</v>
      </c>
      <c r="B53" s="557" t="s">
        <v>112</v>
      </c>
      <c r="C53" s="554"/>
      <c r="D53" s="554"/>
      <c r="E53" s="554"/>
      <c r="F53" s="554"/>
      <c r="G53" s="554"/>
      <c r="H53" s="554"/>
      <c r="I53" s="554"/>
      <c r="J53" s="554"/>
      <c r="K53" s="554"/>
      <c r="L53" s="558"/>
    </row>
    <row r="54" spans="1:12" ht="15.75">
      <c r="A54" s="570" t="s">
        <v>83</v>
      </c>
      <c r="B54" s="3590" t="s">
        <v>827</v>
      </c>
      <c r="C54" s="3591"/>
      <c r="D54" s="3591"/>
      <c r="E54" s="3591"/>
      <c r="F54" s="3591"/>
      <c r="G54" s="3591"/>
      <c r="H54" s="3591"/>
      <c r="I54" s="3591"/>
      <c r="J54" s="3591"/>
      <c r="K54" s="3591"/>
      <c r="L54" s="3592"/>
    </row>
    <row r="55" spans="1:12" ht="15.75">
      <c r="A55" s="570" t="s">
        <v>85</v>
      </c>
      <c r="B55" s="3590" t="s">
        <v>828</v>
      </c>
      <c r="C55" s="3591"/>
      <c r="D55" s="3591"/>
      <c r="E55" s="3591"/>
      <c r="F55" s="3591"/>
      <c r="G55" s="3591"/>
      <c r="H55" s="3591"/>
      <c r="I55" s="3591"/>
      <c r="J55" s="3591"/>
      <c r="K55" s="3591"/>
      <c r="L55" s="3592"/>
    </row>
    <row r="56" spans="1:12" ht="15.75">
      <c r="A56" s="570" t="s">
        <v>87</v>
      </c>
      <c r="B56" s="3590" t="s">
        <v>819</v>
      </c>
      <c r="C56" s="3591"/>
      <c r="D56" s="3591"/>
      <c r="E56" s="3591"/>
      <c r="F56" s="3591"/>
      <c r="G56" s="3591"/>
      <c r="H56" s="3591"/>
      <c r="I56" s="3591"/>
      <c r="J56" s="3591"/>
      <c r="K56" s="3591"/>
      <c r="L56" s="3592"/>
    </row>
    <row r="57" spans="1:12" ht="15.75">
      <c r="A57" s="570" t="s">
        <v>89</v>
      </c>
      <c r="B57" s="3590" t="s">
        <v>828</v>
      </c>
      <c r="C57" s="3591"/>
      <c r="D57" s="3591"/>
      <c r="E57" s="3591"/>
      <c r="F57" s="3591"/>
      <c r="G57" s="3591"/>
      <c r="H57" s="3591"/>
      <c r="I57" s="3591"/>
      <c r="J57" s="3591"/>
      <c r="K57" s="3591"/>
      <c r="L57" s="3592"/>
    </row>
    <row r="58" spans="1:12" ht="15.75">
      <c r="A58" s="570" t="s">
        <v>91</v>
      </c>
      <c r="B58" s="4045" t="s">
        <v>829</v>
      </c>
      <c r="C58" s="4046"/>
      <c r="D58" s="4046"/>
      <c r="E58" s="4046"/>
      <c r="F58" s="4046"/>
      <c r="G58" s="4046"/>
      <c r="H58" s="4046"/>
      <c r="I58" s="4046"/>
      <c r="J58" s="4046"/>
      <c r="K58" s="4046"/>
      <c r="L58" s="4047"/>
    </row>
    <row r="59" spans="1:12" ht="15.75">
      <c r="A59" s="570" t="s">
        <v>93</v>
      </c>
      <c r="B59" s="3590" t="s">
        <v>126</v>
      </c>
      <c r="C59" s="3591"/>
      <c r="D59" s="3591"/>
      <c r="E59" s="3591"/>
      <c r="F59" s="3591"/>
      <c r="G59" s="3591"/>
      <c r="H59" s="3591"/>
      <c r="I59" s="3591"/>
      <c r="J59" s="3591"/>
      <c r="K59" s="3591"/>
      <c r="L59" s="3592"/>
    </row>
    <row r="60" spans="1:12" ht="15.75">
      <c r="A60" s="572" t="s">
        <v>96</v>
      </c>
      <c r="B60" s="3590" t="s">
        <v>830</v>
      </c>
      <c r="C60" s="3591"/>
      <c r="D60" s="3591"/>
      <c r="E60" s="3591"/>
      <c r="F60" s="3591"/>
      <c r="G60" s="3591"/>
      <c r="H60" s="3591"/>
      <c r="I60" s="3591"/>
      <c r="J60" s="3591"/>
      <c r="K60" s="3591"/>
      <c r="L60" s="3592"/>
    </row>
    <row r="61" spans="1:12" ht="15.75">
      <c r="A61" s="572" t="s">
        <v>98</v>
      </c>
      <c r="B61" s="3590" t="s">
        <v>205</v>
      </c>
      <c r="C61" s="3591"/>
      <c r="D61" s="3591"/>
      <c r="E61" s="3591"/>
      <c r="F61" s="3591"/>
      <c r="G61" s="3591"/>
      <c r="H61" s="3591"/>
      <c r="I61" s="3591"/>
      <c r="J61" s="3591"/>
      <c r="K61" s="3591"/>
      <c r="L61" s="3592"/>
    </row>
    <row r="62" spans="1:12" ht="16.5" thickBot="1">
      <c r="A62" s="573" t="s">
        <v>12</v>
      </c>
      <c r="B62" s="3648" t="s">
        <v>819</v>
      </c>
      <c r="C62" s="3649"/>
      <c r="D62" s="3649"/>
      <c r="E62" s="3649"/>
      <c r="F62" s="3649"/>
      <c r="G62" s="3649"/>
      <c r="H62" s="3649"/>
      <c r="I62" s="3649"/>
      <c r="J62" s="3649"/>
      <c r="K62" s="3649"/>
      <c r="L62" s="3650"/>
    </row>
    <row r="63" spans="1:12">
      <c r="A63" s="4043"/>
      <c r="B63" s="3619"/>
      <c r="C63" s="3620"/>
      <c r="D63" s="3620"/>
      <c r="E63" s="3620"/>
      <c r="F63" s="3620"/>
      <c r="G63" s="3620"/>
      <c r="H63" s="3620"/>
      <c r="I63" s="3620"/>
      <c r="J63" s="3620"/>
      <c r="K63" s="3620"/>
      <c r="L63" s="3620"/>
    </row>
    <row r="64" spans="1:12">
      <c r="A64" s="4044"/>
      <c r="B64" s="3619"/>
      <c r="C64" s="3620"/>
      <c r="D64" s="3620"/>
      <c r="E64" s="3620"/>
      <c r="F64" s="3620"/>
      <c r="G64" s="3620"/>
      <c r="H64" s="3620"/>
      <c r="I64" s="3620"/>
      <c r="J64" s="3620"/>
      <c r="K64" s="3620"/>
      <c r="L64" s="3620"/>
    </row>
  </sheetData>
  <mergeCells count="67">
    <mergeCell ref="A46:A49"/>
    <mergeCell ref="E47:E48"/>
    <mergeCell ref="F47:I48"/>
    <mergeCell ref="A63:A64"/>
    <mergeCell ref="B63:L64"/>
    <mergeCell ref="B50:L50"/>
    <mergeCell ref="B51:L51"/>
    <mergeCell ref="B54:L54"/>
    <mergeCell ref="B55:L55"/>
    <mergeCell ref="B56:L56"/>
    <mergeCell ref="B57:L57"/>
    <mergeCell ref="B58:L58"/>
    <mergeCell ref="B59:L59"/>
    <mergeCell ref="B60:L60"/>
    <mergeCell ref="B61:L61"/>
    <mergeCell ref="B62:L62"/>
    <mergeCell ref="K47:L48"/>
    <mergeCell ref="C40:D40"/>
    <mergeCell ref="E40:F40"/>
    <mergeCell ref="G40:H40"/>
    <mergeCell ref="I40:J40"/>
    <mergeCell ref="K40:L40"/>
    <mergeCell ref="C42:D42"/>
    <mergeCell ref="E44:F44"/>
    <mergeCell ref="G44:H44"/>
    <mergeCell ref="B18:L18"/>
    <mergeCell ref="A19:A25"/>
    <mergeCell ref="A26:A29"/>
    <mergeCell ref="A33:A35"/>
    <mergeCell ref="A36:A45"/>
    <mergeCell ref="C38:D38"/>
    <mergeCell ref="E38:F38"/>
    <mergeCell ref="G38:H38"/>
    <mergeCell ref="I38:J38"/>
    <mergeCell ref="K38:L38"/>
    <mergeCell ref="B17:L17"/>
    <mergeCell ref="B7:L7"/>
    <mergeCell ref="B8:C8"/>
    <mergeCell ref="H8:L8"/>
    <mergeCell ref="A9:A11"/>
    <mergeCell ref="B10:C10"/>
    <mergeCell ref="E10:F10"/>
    <mergeCell ref="H10:I10"/>
    <mergeCell ref="B11:C11"/>
    <mergeCell ref="E11:F11"/>
    <mergeCell ref="H11:I11"/>
    <mergeCell ref="B12:L12"/>
    <mergeCell ref="B13:L13"/>
    <mergeCell ref="B14:L14"/>
    <mergeCell ref="A15:A16"/>
    <mergeCell ref="B15:L16"/>
    <mergeCell ref="B6:L6"/>
    <mergeCell ref="A1:L1"/>
    <mergeCell ref="B2:L2"/>
    <mergeCell ref="B3:L3"/>
    <mergeCell ref="A4:A5"/>
    <mergeCell ref="B4:B5"/>
    <mergeCell ref="C4:C5"/>
    <mergeCell ref="D4:D5"/>
    <mergeCell ref="E4:F4"/>
    <mergeCell ref="G4:G5"/>
    <mergeCell ref="H4:H5"/>
    <mergeCell ref="I4:I5"/>
    <mergeCell ref="J4:J5"/>
    <mergeCell ref="K4:K5"/>
    <mergeCell ref="L4:L5"/>
    <mergeCell ref="E5:F5"/>
  </mergeCells>
  <hyperlinks>
    <hyperlink ref="B58" r:id="rId1" display="mailto:alejandro.londono@scj.gov.co" xr:uid="{00000000-0004-0000-3F00-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8" tint="0.59999389629810485"/>
  </sheetPr>
  <dimension ref="A1:O61"/>
  <sheetViews>
    <sheetView showGridLines="0" workbookViewId="0">
      <selection activeCell="B1" sqref="B1"/>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5" ht="22.5" customHeight="1" thickBot="1">
      <c r="A1" s="2135"/>
      <c r="B1" s="2136" t="s">
        <v>2493</v>
      </c>
      <c r="C1" s="2137"/>
      <c r="D1" s="2137"/>
      <c r="E1" s="2137"/>
      <c r="F1" s="2137"/>
      <c r="G1" s="2137"/>
      <c r="H1" s="2137"/>
      <c r="I1" s="2137"/>
      <c r="J1" s="2137"/>
      <c r="K1" s="2137"/>
      <c r="L1" s="2137"/>
      <c r="M1" s="2138"/>
    </row>
    <row r="2" spans="1:15" ht="22.5" customHeight="1">
      <c r="A2" s="3394" t="s">
        <v>0</v>
      </c>
      <c r="B2" s="2085" t="s">
        <v>1</v>
      </c>
      <c r="C2" s="4032" t="s">
        <v>831</v>
      </c>
      <c r="D2" s="4033"/>
      <c r="E2" s="4033"/>
      <c r="F2" s="4033"/>
      <c r="G2" s="4033"/>
      <c r="H2" s="4033"/>
      <c r="I2" s="4033"/>
      <c r="J2" s="4033"/>
      <c r="K2" s="4033"/>
      <c r="L2" s="4033"/>
      <c r="M2" s="4034"/>
    </row>
    <row r="3" spans="1:15" ht="45" customHeight="1">
      <c r="A3" s="3122"/>
      <c r="B3" s="251" t="s">
        <v>3</v>
      </c>
      <c r="C3" s="3059" t="s">
        <v>639</v>
      </c>
      <c r="D3" s="3060"/>
      <c r="E3" s="3060"/>
      <c r="F3" s="3060"/>
      <c r="G3" s="3060"/>
      <c r="H3" s="3060"/>
      <c r="I3" s="3060"/>
      <c r="J3" s="3060"/>
      <c r="K3" s="3060"/>
      <c r="L3" s="3060"/>
      <c r="M3" s="3062"/>
    </row>
    <row r="4" spans="1:15" s="1022" customFormat="1" ht="22.5" customHeight="1">
      <c r="A4" s="3122"/>
      <c r="B4" s="601" t="s">
        <v>131</v>
      </c>
      <c r="C4" s="2172" t="s">
        <v>75</v>
      </c>
      <c r="D4" s="603"/>
      <c r="E4" s="2270"/>
      <c r="F4" s="3710" t="s">
        <v>1668</v>
      </c>
      <c r="G4" s="3711"/>
      <c r="H4" s="700"/>
      <c r="I4" s="120"/>
      <c r="J4" s="120"/>
      <c r="K4" s="120"/>
      <c r="L4" s="120"/>
      <c r="M4" s="121"/>
    </row>
    <row r="5" spans="1:15" ht="22.5" customHeight="1">
      <c r="A5" s="3122"/>
      <c r="B5" s="72" t="s">
        <v>7</v>
      </c>
      <c r="C5" s="120" t="s">
        <v>75</v>
      </c>
      <c r="D5" s="120"/>
      <c r="E5" s="120"/>
      <c r="F5" s="120"/>
      <c r="G5" s="120"/>
      <c r="H5" s="120"/>
      <c r="I5" s="120"/>
      <c r="J5" s="120"/>
      <c r="K5" s="120"/>
      <c r="L5" s="120"/>
      <c r="M5" s="121"/>
    </row>
    <row r="6" spans="1:15" ht="22.5" customHeight="1">
      <c r="A6" s="3122"/>
      <c r="B6" s="72" t="s">
        <v>9</v>
      </c>
      <c r="C6" s="120" t="s">
        <v>195</v>
      </c>
      <c r="D6" s="120"/>
      <c r="E6" s="120"/>
      <c r="F6" s="120"/>
      <c r="G6" s="120"/>
      <c r="H6" s="120"/>
      <c r="I6" s="120"/>
      <c r="J6" s="120"/>
      <c r="K6" s="120"/>
      <c r="L6" s="120"/>
      <c r="M6" s="121"/>
    </row>
    <row r="7" spans="1:15" ht="22.5" customHeight="1">
      <c r="A7" s="3122"/>
      <c r="B7" s="251" t="s">
        <v>11</v>
      </c>
      <c r="C7" s="135" t="s">
        <v>105</v>
      </c>
      <c r="D7" s="135"/>
      <c r="E7" s="135"/>
      <c r="F7" s="135"/>
      <c r="G7" s="69"/>
      <c r="H7" s="70" t="s">
        <v>12</v>
      </c>
      <c r="I7" s="139" t="s">
        <v>107</v>
      </c>
      <c r="J7" s="135"/>
      <c r="K7" s="135"/>
      <c r="L7" s="135"/>
      <c r="M7" s="140"/>
    </row>
    <row r="8" spans="1:15">
      <c r="A8" s="3122"/>
      <c r="B8" s="3046" t="s">
        <v>13</v>
      </c>
      <c r="C8" s="518"/>
      <c r="D8" s="519"/>
      <c r="E8" s="519"/>
      <c r="F8" s="519"/>
      <c r="G8" s="519"/>
      <c r="H8" s="519"/>
      <c r="I8" s="519"/>
      <c r="J8" s="519"/>
      <c r="K8" s="519"/>
      <c r="L8" s="141"/>
      <c r="M8" s="142"/>
    </row>
    <row r="9" spans="1:15" ht="15.75" customHeight="1">
      <c r="A9" s="3122"/>
      <c r="B9" s="3047"/>
      <c r="C9" s="3931"/>
      <c r="D9" s="3931"/>
      <c r="E9" s="252"/>
      <c r="F9" s="3064"/>
      <c r="G9" s="3064"/>
      <c r="H9" s="252"/>
      <c r="I9" s="3064"/>
      <c r="J9" s="3064"/>
      <c r="K9" s="252"/>
      <c r="M9" s="14"/>
    </row>
    <row r="10" spans="1:15">
      <c r="A10" s="3122"/>
      <c r="B10" s="3048"/>
      <c r="C10" s="3064" t="s">
        <v>17</v>
      </c>
      <c r="D10" s="3064"/>
      <c r="E10" s="71"/>
      <c r="F10" s="3064" t="s">
        <v>17</v>
      </c>
      <c r="G10" s="3064"/>
      <c r="H10" s="71"/>
      <c r="I10" s="3064" t="s">
        <v>17</v>
      </c>
      <c r="J10" s="3064"/>
      <c r="K10" s="71"/>
      <c r="M10" s="14"/>
    </row>
    <row r="11" spans="1:15" s="714" customFormat="1" ht="45" customHeight="1">
      <c r="A11" s="3122"/>
      <c r="B11" s="745" t="s">
        <v>136</v>
      </c>
      <c r="C11" s="3015" t="s">
        <v>2336</v>
      </c>
      <c r="D11" s="3016"/>
      <c r="E11" s="3016"/>
      <c r="F11" s="3016"/>
      <c r="G11" s="3016"/>
      <c r="H11" s="3016"/>
      <c r="I11" s="3016"/>
      <c r="J11" s="3016"/>
      <c r="K11" s="3016"/>
      <c r="L11" s="3016"/>
      <c r="M11" s="3017"/>
      <c r="O11" s="1864"/>
    </row>
    <row r="12" spans="1:15" ht="45" customHeight="1">
      <c r="A12" s="3122"/>
      <c r="B12" s="251" t="s">
        <v>18</v>
      </c>
      <c r="C12" s="3220" t="s">
        <v>832</v>
      </c>
      <c r="D12" s="3221"/>
      <c r="E12" s="3221"/>
      <c r="F12" s="3221"/>
      <c r="G12" s="3221"/>
      <c r="H12" s="3221"/>
      <c r="I12" s="3221"/>
      <c r="J12" s="3221"/>
      <c r="K12" s="3221"/>
      <c r="L12" s="3221"/>
      <c r="M12" s="3222"/>
    </row>
    <row r="13" spans="1:15" ht="45" customHeight="1">
      <c r="A13" s="3122"/>
      <c r="B13" s="251" t="s">
        <v>19</v>
      </c>
      <c r="C13" s="4048" t="s">
        <v>642</v>
      </c>
      <c r="D13" s="4048"/>
      <c r="E13" s="4048"/>
      <c r="F13" s="4048"/>
      <c r="G13" s="4048"/>
      <c r="H13" s="4048"/>
      <c r="I13" s="4048"/>
      <c r="J13" s="4048"/>
      <c r="K13" s="4048"/>
      <c r="L13" s="4048"/>
      <c r="M13" s="4048"/>
    </row>
    <row r="14" spans="1:15" s="714" customFormat="1" ht="45" customHeight="1">
      <c r="A14" s="3122"/>
      <c r="B14" s="745" t="s">
        <v>140</v>
      </c>
      <c r="C14" s="2926" t="s">
        <v>219</v>
      </c>
      <c r="D14" s="2926"/>
      <c r="E14" s="742" t="s">
        <v>142</v>
      </c>
      <c r="F14" s="3019" t="s">
        <v>887</v>
      </c>
      <c r="G14" s="2862"/>
      <c r="H14" s="2862"/>
      <c r="I14" s="2862"/>
      <c r="J14" s="2862"/>
      <c r="K14" s="2862"/>
      <c r="L14" s="2862"/>
      <c r="M14" s="2863"/>
      <c r="O14" s="1864"/>
    </row>
    <row r="15" spans="1:15" s="1848" customFormat="1" ht="22.5" customHeight="1">
      <c r="A15" s="3407"/>
      <c r="B15" s="745" t="s">
        <v>144</v>
      </c>
      <c r="C15" s="3015" t="s">
        <v>582</v>
      </c>
      <c r="D15" s="3016"/>
      <c r="E15" s="3016"/>
      <c r="F15" s="3016"/>
      <c r="G15" s="3016"/>
      <c r="H15" s="3016"/>
      <c r="I15" s="3016"/>
      <c r="J15" s="3016"/>
      <c r="K15" s="3016"/>
      <c r="L15" s="3016"/>
      <c r="M15" s="3017"/>
      <c r="N15" s="1847"/>
      <c r="O15" s="1864"/>
    </row>
    <row r="16" spans="1:15" ht="22.5" customHeight="1">
      <c r="A16" s="3407"/>
      <c r="B16" s="600" t="s">
        <v>110</v>
      </c>
      <c r="C16" s="4052" t="s">
        <v>833</v>
      </c>
      <c r="D16" s="4053"/>
      <c r="E16" s="4053"/>
      <c r="F16" s="4053"/>
      <c r="G16" s="4053"/>
      <c r="H16" s="4053"/>
      <c r="I16" s="4053"/>
      <c r="J16" s="4053"/>
      <c r="K16" s="4053"/>
      <c r="L16" s="4053"/>
      <c r="M16" s="4054"/>
    </row>
    <row r="17" spans="1:15" ht="8.25" customHeight="1">
      <c r="A17" s="3407"/>
      <c r="B17" s="3046" t="s">
        <v>26</v>
      </c>
      <c r="C17" s="78"/>
      <c r="D17" s="466"/>
      <c r="E17" s="466"/>
      <c r="F17" s="466"/>
      <c r="G17" s="466"/>
      <c r="H17" s="466"/>
      <c r="I17" s="466"/>
      <c r="J17" s="466"/>
      <c r="K17" s="466"/>
      <c r="L17" s="466"/>
      <c r="M17" s="79"/>
    </row>
    <row r="18" spans="1:15" ht="9" customHeight="1">
      <c r="A18" s="3407"/>
      <c r="B18" s="3047"/>
      <c r="C18" s="80"/>
      <c r="D18" s="81"/>
      <c r="E18" s="82"/>
      <c r="F18" s="81"/>
      <c r="G18" s="82"/>
      <c r="H18" s="81"/>
      <c r="I18" s="82"/>
      <c r="J18" s="81"/>
      <c r="K18" s="82"/>
      <c r="L18" s="82"/>
      <c r="M18" s="83"/>
    </row>
    <row r="19" spans="1:15" s="1848" customFormat="1">
      <c r="A19" s="3407"/>
      <c r="B19" s="3047"/>
      <c r="C19" s="26" t="s">
        <v>27</v>
      </c>
      <c r="D19" s="27"/>
      <c r="E19" s="28" t="s">
        <v>28</v>
      </c>
      <c r="F19" s="27"/>
      <c r="G19" s="28" t="s">
        <v>29</v>
      </c>
      <c r="H19" s="27"/>
      <c r="I19" s="28" t="s">
        <v>30</v>
      </c>
      <c r="J19" s="27"/>
      <c r="K19" s="1865"/>
      <c r="L19" s="1865"/>
      <c r="M19" s="25"/>
      <c r="N19" s="1847"/>
      <c r="O19" s="1847"/>
    </row>
    <row r="20" spans="1:15" s="1848" customFormat="1">
      <c r="A20" s="3407"/>
      <c r="B20" s="3047"/>
      <c r="C20" s="26" t="s">
        <v>32</v>
      </c>
      <c r="D20" s="31"/>
      <c r="E20" s="28" t="s">
        <v>33</v>
      </c>
      <c r="F20" s="32"/>
      <c r="G20" s="28" t="s">
        <v>34</v>
      </c>
      <c r="H20" s="32"/>
      <c r="I20" s="1865"/>
      <c r="J20" s="760"/>
      <c r="K20" s="1865"/>
      <c r="L20" s="1865"/>
      <c r="M20" s="25"/>
      <c r="N20" s="1847"/>
      <c r="O20" s="1847"/>
    </row>
    <row r="21" spans="1:15" s="1848" customFormat="1">
      <c r="A21" s="3407"/>
      <c r="B21" s="3047"/>
      <c r="C21" s="753" t="s">
        <v>147</v>
      </c>
      <c r="D21" s="758"/>
      <c r="E21" s="755" t="s">
        <v>148</v>
      </c>
      <c r="F21" s="1867"/>
      <c r="G21" s="755"/>
      <c r="H21" s="760"/>
      <c r="I21" s="755"/>
      <c r="J21" s="760"/>
      <c r="K21" s="755"/>
      <c r="L21" s="760"/>
      <c r="M21" s="25"/>
      <c r="N21" s="1847"/>
      <c r="O21" s="1847"/>
    </row>
    <row r="22" spans="1:15" s="1848" customFormat="1">
      <c r="A22" s="3407"/>
      <c r="B22" s="3047"/>
      <c r="C22" s="26" t="s">
        <v>38</v>
      </c>
      <c r="D22" s="32"/>
      <c r="E22" s="28" t="s">
        <v>39</v>
      </c>
      <c r="F22" s="2178" t="s">
        <v>840</v>
      </c>
      <c r="G22" s="71"/>
      <c r="H22" s="71"/>
      <c r="I22" s="71"/>
      <c r="J22" s="71"/>
      <c r="K22" s="71"/>
      <c r="L22" s="1866"/>
      <c r="M22" s="34"/>
      <c r="N22" s="1847"/>
      <c r="O22" s="1849"/>
    </row>
    <row r="23" spans="1:15" ht="9.75" customHeight="1">
      <c r="A23" s="3407"/>
      <c r="B23" s="3048"/>
      <c r="C23" s="90"/>
      <c r="D23" s="90"/>
      <c r="E23" s="90"/>
      <c r="F23" s="90"/>
      <c r="G23" s="90"/>
      <c r="H23" s="90"/>
      <c r="I23" s="90"/>
      <c r="J23" s="90"/>
      <c r="K23" s="90"/>
      <c r="L23" s="90"/>
      <c r="M23" s="91"/>
    </row>
    <row r="24" spans="1:15">
      <c r="A24" s="3407"/>
      <c r="B24" s="3046" t="s">
        <v>40</v>
      </c>
      <c r="C24" s="92"/>
      <c r="D24" s="92"/>
      <c r="E24" s="92"/>
      <c r="F24" s="92"/>
      <c r="G24" s="92"/>
      <c r="H24" s="92"/>
      <c r="I24" s="92"/>
      <c r="J24" s="92"/>
      <c r="K24" s="92"/>
      <c r="M24" s="14"/>
    </row>
    <row r="25" spans="1:15">
      <c r="A25" s="3407"/>
      <c r="B25" s="3047"/>
      <c r="C25" s="84" t="s">
        <v>41</v>
      </c>
      <c r="D25" s="88"/>
      <c r="E25" s="93"/>
      <c r="F25" s="84" t="s">
        <v>42</v>
      </c>
      <c r="G25" s="114"/>
      <c r="H25" s="93"/>
      <c r="I25" s="84" t="s">
        <v>43</v>
      </c>
      <c r="J25" s="114" t="s">
        <v>77</v>
      </c>
      <c r="K25" s="93"/>
      <c r="M25" s="14"/>
    </row>
    <row r="26" spans="1:15">
      <c r="A26" s="3407"/>
      <c r="B26" s="3047"/>
      <c r="C26" s="84" t="s">
        <v>44</v>
      </c>
      <c r="D26" s="37"/>
      <c r="F26" s="84" t="s">
        <v>45</v>
      </c>
      <c r="G26" s="88"/>
      <c r="I26" s="38"/>
      <c r="K26" s="252"/>
      <c r="M26" s="14"/>
    </row>
    <row r="27" spans="1:15">
      <c r="A27" s="3407"/>
      <c r="B27" s="3048"/>
      <c r="C27" s="94"/>
      <c r="D27" s="94"/>
      <c r="E27" s="94"/>
      <c r="F27" s="94"/>
      <c r="G27" s="94"/>
      <c r="H27" s="94"/>
      <c r="I27" s="94"/>
      <c r="J27" s="94"/>
      <c r="K27" s="94"/>
      <c r="L27" s="115"/>
      <c r="M27" s="143"/>
    </row>
    <row r="28" spans="1:15">
      <c r="A28" s="3407"/>
      <c r="B28" s="3046" t="s">
        <v>46</v>
      </c>
      <c r="C28" s="93"/>
      <c r="D28" s="93"/>
      <c r="E28" s="93"/>
      <c r="F28" s="93"/>
      <c r="G28" s="93"/>
      <c r="H28" s="93"/>
      <c r="I28" s="93"/>
      <c r="J28" s="93"/>
      <c r="K28" s="93"/>
      <c r="L28" s="93"/>
      <c r="M28" s="96"/>
    </row>
    <row r="29" spans="1:15" ht="45" customHeight="1">
      <c r="A29" s="3407"/>
      <c r="B29" s="3047"/>
      <c r="C29" s="97" t="s">
        <v>47</v>
      </c>
      <c r="D29" s="114" t="s">
        <v>112</v>
      </c>
      <c r="E29" s="93"/>
      <c r="F29" s="99" t="s">
        <v>48</v>
      </c>
      <c r="G29" s="114" t="s">
        <v>112</v>
      </c>
      <c r="H29" s="93"/>
      <c r="I29" s="99" t="s">
        <v>50</v>
      </c>
      <c r="J29" s="3188" t="s">
        <v>112</v>
      </c>
      <c r="K29" s="3189"/>
      <c r="L29" s="3190"/>
      <c r="M29" s="96"/>
    </row>
    <row r="30" spans="1:15">
      <c r="A30" s="3407"/>
      <c r="B30" s="3048"/>
      <c r="C30" s="90"/>
      <c r="D30" s="90"/>
      <c r="E30" s="90"/>
      <c r="F30" s="90"/>
      <c r="G30" s="90"/>
      <c r="H30" s="90"/>
      <c r="I30" s="90"/>
      <c r="J30" s="90"/>
      <c r="K30" s="90"/>
      <c r="L30" s="90"/>
      <c r="M30" s="91"/>
    </row>
    <row r="31" spans="1:15" ht="13.5" customHeight="1">
      <c r="A31" s="3407"/>
      <c r="B31" s="3046" t="s">
        <v>53</v>
      </c>
      <c r="C31" s="100"/>
      <c r="D31" s="100"/>
      <c r="E31" s="100"/>
      <c r="F31" s="100"/>
      <c r="G31" s="100"/>
      <c r="H31" s="100"/>
      <c r="I31" s="100"/>
      <c r="J31" s="100"/>
      <c r="K31" s="100"/>
      <c r="M31" s="14"/>
    </row>
    <row r="32" spans="1:15" ht="16.5">
      <c r="A32" s="3407"/>
      <c r="B32" s="3047"/>
      <c r="C32" s="93" t="s">
        <v>54</v>
      </c>
      <c r="D32" s="2278">
        <v>2018</v>
      </c>
      <c r="E32" s="101"/>
      <c r="F32" s="413" t="s">
        <v>55</v>
      </c>
      <c r="G32" s="2278">
        <v>2022</v>
      </c>
      <c r="H32" s="101"/>
      <c r="I32" s="99"/>
      <c r="J32" s="101"/>
      <c r="K32" s="101"/>
      <c r="M32" s="14"/>
    </row>
    <row r="33" spans="1:13">
      <c r="A33" s="3407"/>
      <c r="B33" s="3048"/>
      <c r="C33" s="90"/>
      <c r="D33" s="102"/>
      <c r="E33" s="103"/>
      <c r="F33" s="90"/>
      <c r="G33" s="103"/>
      <c r="H33" s="103"/>
      <c r="I33" s="104"/>
      <c r="J33" s="103"/>
      <c r="K33" s="103"/>
      <c r="L33" s="115"/>
      <c r="M33" s="143"/>
    </row>
    <row r="34" spans="1:13">
      <c r="A34" s="3407"/>
      <c r="B34" s="3046" t="s">
        <v>56</v>
      </c>
      <c r="C34" s="105"/>
      <c r="D34" s="105"/>
      <c r="E34" s="105"/>
      <c r="F34" s="105"/>
      <c r="G34" s="105"/>
      <c r="H34" s="105"/>
      <c r="I34" s="105"/>
      <c r="J34" s="105"/>
      <c r="K34" s="105"/>
      <c r="L34" s="105"/>
      <c r="M34" s="106"/>
    </row>
    <row r="35" spans="1:13">
      <c r="A35" s="3407"/>
      <c r="B35" s="3047"/>
      <c r="C35" s="107"/>
      <c r="D35" s="105">
        <v>2018</v>
      </c>
      <c r="E35" s="105"/>
      <c r="F35" s="105">
        <v>2019</v>
      </c>
      <c r="G35" s="105"/>
      <c r="H35" s="2283">
        <v>2020</v>
      </c>
      <c r="I35" s="2283"/>
      <c r="J35" s="2283">
        <v>2021</v>
      </c>
      <c r="K35" s="105"/>
      <c r="L35" s="105">
        <v>2022</v>
      </c>
      <c r="M35" s="106"/>
    </row>
    <row r="36" spans="1:13" ht="16.5">
      <c r="A36" s="3407"/>
      <c r="B36" s="3047"/>
      <c r="C36" s="107"/>
      <c r="D36" s="4049">
        <v>56</v>
      </c>
      <c r="E36" s="4050"/>
      <c r="F36" s="4049">
        <v>56</v>
      </c>
      <c r="G36" s="4050"/>
      <c r="H36" s="4049">
        <v>56</v>
      </c>
      <c r="I36" s="4050"/>
      <c r="J36" s="4049">
        <v>56</v>
      </c>
      <c r="K36" s="4050"/>
      <c r="L36" s="4049">
        <v>56</v>
      </c>
      <c r="M36" s="4051"/>
    </row>
    <row r="37" spans="1:13">
      <c r="A37" s="3407"/>
      <c r="B37" s="3047"/>
      <c r="C37" s="107"/>
      <c r="D37" s="105">
        <v>2023</v>
      </c>
      <c r="E37" s="105"/>
      <c r="F37" s="105">
        <v>2024</v>
      </c>
      <c r="G37" s="105"/>
      <c r="H37" s="2283">
        <v>2025</v>
      </c>
      <c r="I37" s="2283"/>
      <c r="J37" s="2283">
        <v>2026</v>
      </c>
      <c r="K37" s="105"/>
      <c r="L37" s="105">
        <v>2027</v>
      </c>
      <c r="M37" s="106"/>
    </row>
    <row r="38" spans="1:13">
      <c r="A38" s="3407"/>
      <c r="B38" s="3047"/>
      <c r="C38" s="107"/>
      <c r="D38" s="274"/>
      <c r="E38" s="383"/>
      <c r="F38" s="274"/>
      <c r="G38" s="383"/>
      <c r="H38" s="274"/>
      <c r="I38" s="383"/>
      <c r="J38" s="274"/>
      <c r="K38" s="383"/>
      <c r="L38" s="274"/>
      <c r="M38" s="385"/>
    </row>
    <row r="39" spans="1:13">
      <c r="A39" s="3407"/>
      <c r="B39" s="3047"/>
      <c r="C39" s="107"/>
      <c r="D39" s="228">
        <v>2028</v>
      </c>
      <c r="E39" s="231"/>
      <c r="F39" s="1870" t="s">
        <v>68</v>
      </c>
      <c r="G39" s="1870"/>
      <c r="H39" s="1871" t="s">
        <v>69</v>
      </c>
      <c r="I39" s="1871"/>
      <c r="J39" s="1871" t="s">
        <v>70</v>
      </c>
      <c r="K39" s="1870"/>
      <c r="L39" s="1870" t="s">
        <v>71</v>
      </c>
      <c r="M39" s="1898"/>
    </row>
    <row r="40" spans="1:13">
      <c r="A40" s="3407"/>
      <c r="B40" s="3047"/>
      <c r="C40" s="107"/>
      <c r="D40" s="274"/>
      <c r="E40" s="383"/>
      <c r="F40" s="274"/>
      <c r="G40" s="383"/>
      <c r="H40" s="274"/>
      <c r="I40" s="383"/>
      <c r="J40" s="274"/>
      <c r="K40" s="383"/>
      <c r="L40" s="274"/>
      <c r="M40" s="385"/>
    </row>
    <row r="41" spans="1:13">
      <c r="A41" s="3407"/>
      <c r="B41" s="3047"/>
      <c r="C41" s="107"/>
      <c r="D41" s="1870" t="s">
        <v>71</v>
      </c>
      <c r="E41" s="237"/>
      <c r="F41" s="1996" t="s">
        <v>72</v>
      </c>
      <c r="G41" s="237"/>
      <c r="H41" s="317"/>
      <c r="I41" s="317"/>
      <c r="J41" s="317"/>
      <c r="K41" s="317"/>
      <c r="L41" s="317"/>
      <c r="M41" s="306"/>
    </row>
    <row r="42" spans="1:13">
      <c r="A42" s="3407"/>
      <c r="B42" s="3047"/>
      <c r="C42" s="107"/>
      <c r="D42" s="274"/>
      <c r="E42" s="383"/>
      <c r="F42" s="4024">
        <v>56</v>
      </c>
      <c r="G42" s="4025"/>
      <c r="H42" s="3530"/>
      <c r="I42" s="3530"/>
      <c r="J42" s="315"/>
      <c r="K42" s="315"/>
      <c r="L42" s="315"/>
      <c r="M42" s="307"/>
    </row>
    <row r="43" spans="1:13">
      <c r="A43" s="3407"/>
      <c r="B43" s="3047"/>
      <c r="C43" s="107"/>
      <c r="D43" s="109"/>
      <c r="E43" s="384"/>
      <c r="F43" s="109"/>
      <c r="G43" s="384"/>
      <c r="H43" s="318"/>
      <c r="I43" s="318"/>
      <c r="J43" s="318"/>
      <c r="K43" s="318"/>
      <c r="L43" s="318"/>
      <c r="M43" s="305"/>
    </row>
    <row r="44" spans="1:13" ht="18" customHeight="1">
      <c r="A44" s="3407"/>
      <c r="B44" s="3046" t="s">
        <v>73</v>
      </c>
      <c r="C44" s="92"/>
      <c r="D44" s="92"/>
      <c r="E44" s="92"/>
      <c r="F44" s="92"/>
      <c r="G44" s="92"/>
      <c r="H44" s="92"/>
      <c r="I44" s="92"/>
      <c r="J44" s="92"/>
      <c r="K44" s="92"/>
      <c r="M44" s="14"/>
    </row>
    <row r="45" spans="1:13">
      <c r="A45" s="3407"/>
      <c r="B45" s="3047"/>
      <c r="C45" s="53"/>
      <c r="D45" s="112" t="s">
        <v>158</v>
      </c>
      <c r="E45" s="113" t="s">
        <v>75</v>
      </c>
      <c r="F45" s="3072" t="s">
        <v>76</v>
      </c>
      <c r="G45" s="3073"/>
      <c r="H45" s="3073"/>
      <c r="I45" s="3073"/>
      <c r="J45" s="3073"/>
      <c r="K45" s="149" t="s">
        <v>159</v>
      </c>
      <c r="L45" s="3074"/>
      <c r="M45" s="3075"/>
    </row>
    <row r="46" spans="1:13">
      <c r="A46" s="3407"/>
      <c r="B46" s="3047"/>
      <c r="C46" s="53"/>
      <c r="D46" s="56"/>
      <c r="E46" s="276" t="s">
        <v>36</v>
      </c>
      <c r="F46" s="3072"/>
      <c r="G46" s="3073"/>
      <c r="H46" s="3073"/>
      <c r="I46" s="3073"/>
      <c r="J46" s="3073"/>
      <c r="L46" s="3076"/>
      <c r="M46" s="3077"/>
    </row>
    <row r="47" spans="1:13">
      <c r="A47" s="3407"/>
      <c r="B47" s="3048"/>
      <c r="C47" s="115"/>
      <c r="D47" s="115"/>
      <c r="E47" s="115"/>
      <c r="F47" s="115"/>
      <c r="G47" s="115"/>
      <c r="H47" s="115"/>
      <c r="I47" s="115"/>
      <c r="J47" s="115"/>
      <c r="K47" s="115"/>
      <c r="M47" s="14"/>
    </row>
    <row r="48" spans="1:13" ht="45" customHeight="1">
      <c r="A48" s="3407"/>
      <c r="B48" s="251" t="s">
        <v>78</v>
      </c>
      <c r="C48" s="3288" t="s">
        <v>834</v>
      </c>
      <c r="D48" s="3289"/>
      <c r="E48" s="3289"/>
      <c r="F48" s="3289"/>
      <c r="G48" s="3289"/>
      <c r="H48" s="3289"/>
      <c r="I48" s="3289"/>
      <c r="J48" s="3289"/>
      <c r="K48" s="3289"/>
      <c r="L48" s="3289"/>
      <c r="M48" s="3290"/>
    </row>
    <row r="49" spans="1:13" ht="45" customHeight="1">
      <c r="A49" s="3407"/>
      <c r="B49" s="251" t="s">
        <v>79</v>
      </c>
      <c r="C49" s="3288" t="s">
        <v>835</v>
      </c>
      <c r="D49" s="3289"/>
      <c r="E49" s="3289"/>
      <c r="F49" s="3289"/>
      <c r="G49" s="3289"/>
      <c r="H49" s="3289"/>
      <c r="I49" s="3289"/>
      <c r="J49" s="3289"/>
      <c r="K49" s="3289"/>
      <c r="L49" s="3289"/>
      <c r="M49" s="3290"/>
    </row>
    <row r="50" spans="1:13" ht="22.5" customHeight="1">
      <c r="A50" s="3407"/>
      <c r="B50" s="251" t="s">
        <v>80</v>
      </c>
      <c r="C50" s="117">
        <v>90</v>
      </c>
      <c r="D50" s="117"/>
      <c r="E50" s="117"/>
      <c r="F50" s="117"/>
      <c r="G50" s="117"/>
      <c r="H50" s="117"/>
      <c r="I50" s="117"/>
      <c r="J50" s="117"/>
      <c r="K50" s="117"/>
      <c r="L50" s="117"/>
      <c r="M50" s="118"/>
    </row>
    <row r="51" spans="1:13" ht="22.5" customHeight="1">
      <c r="A51" s="3407"/>
      <c r="B51" s="251" t="s">
        <v>81</v>
      </c>
      <c r="C51" s="117" t="s">
        <v>195</v>
      </c>
      <c r="D51" s="117"/>
      <c r="E51" s="117"/>
      <c r="F51" s="117"/>
      <c r="G51" s="117"/>
      <c r="H51" s="117"/>
      <c r="I51" s="117"/>
      <c r="J51" s="117"/>
      <c r="K51" s="117"/>
      <c r="L51" s="117"/>
      <c r="M51" s="118"/>
    </row>
    <row r="52" spans="1:13" ht="22.5" customHeight="1">
      <c r="A52" s="3166" t="s">
        <v>82</v>
      </c>
      <c r="B52" s="119" t="s">
        <v>83</v>
      </c>
      <c r="C52" s="3114" t="s">
        <v>773</v>
      </c>
      <c r="D52" s="3115"/>
      <c r="E52" s="3115"/>
      <c r="F52" s="3115"/>
      <c r="G52" s="3115"/>
      <c r="H52" s="3115"/>
      <c r="I52" s="3115"/>
      <c r="J52" s="3115"/>
      <c r="K52" s="3115"/>
      <c r="L52" s="3115"/>
      <c r="M52" s="3116"/>
    </row>
    <row r="53" spans="1:13" ht="22.5" customHeight="1">
      <c r="A53" s="3143"/>
      <c r="B53" s="119" t="s">
        <v>85</v>
      </c>
      <c r="C53" s="3114" t="s">
        <v>123</v>
      </c>
      <c r="D53" s="3115"/>
      <c r="E53" s="3115"/>
      <c r="F53" s="3115"/>
      <c r="G53" s="3115"/>
      <c r="H53" s="3115"/>
      <c r="I53" s="3115"/>
      <c r="J53" s="3115"/>
      <c r="K53" s="3115"/>
      <c r="L53" s="3115"/>
      <c r="M53" s="3116"/>
    </row>
    <row r="54" spans="1:13" ht="22.5" customHeight="1">
      <c r="A54" s="3143"/>
      <c r="B54" s="119" t="s">
        <v>87</v>
      </c>
      <c r="C54" s="3114" t="s">
        <v>107</v>
      </c>
      <c r="D54" s="3115"/>
      <c r="E54" s="3115"/>
      <c r="F54" s="3115"/>
      <c r="G54" s="3115"/>
      <c r="H54" s="3115"/>
      <c r="I54" s="3115"/>
      <c r="J54" s="3115"/>
      <c r="K54" s="3115"/>
      <c r="L54" s="3115"/>
      <c r="M54" s="3116"/>
    </row>
    <row r="55" spans="1:13" ht="22.5" customHeight="1">
      <c r="A55" s="3143"/>
      <c r="B55" s="122" t="s">
        <v>89</v>
      </c>
      <c r="C55" s="3114" t="s">
        <v>124</v>
      </c>
      <c r="D55" s="3115"/>
      <c r="E55" s="3115"/>
      <c r="F55" s="3115"/>
      <c r="G55" s="3115"/>
      <c r="H55" s="3115"/>
      <c r="I55" s="3115"/>
      <c r="J55" s="3115"/>
      <c r="K55" s="3115"/>
      <c r="L55" s="3115"/>
      <c r="M55" s="3116"/>
    </row>
    <row r="56" spans="1:13" ht="22.5" customHeight="1">
      <c r="A56" s="3143"/>
      <c r="B56" s="119" t="s">
        <v>91</v>
      </c>
      <c r="C56" s="3114" t="s">
        <v>125</v>
      </c>
      <c r="D56" s="3115"/>
      <c r="E56" s="3115"/>
      <c r="F56" s="3115"/>
      <c r="G56" s="3115"/>
      <c r="H56" s="3115"/>
      <c r="I56" s="3115"/>
      <c r="J56" s="3115"/>
      <c r="K56" s="3115"/>
      <c r="L56" s="3115"/>
      <c r="M56" s="3116"/>
    </row>
    <row r="57" spans="1:13" ht="22.5" customHeight="1" thickBot="1">
      <c r="A57" s="3144"/>
      <c r="B57" s="119" t="s">
        <v>93</v>
      </c>
      <c r="C57" s="3114" t="s">
        <v>126</v>
      </c>
      <c r="D57" s="3115"/>
      <c r="E57" s="3115"/>
      <c r="F57" s="3115"/>
      <c r="G57" s="3115"/>
      <c r="H57" s="3115"/>
      <c r="I57" s="3115"/>
      <c r="J57" s="3115"/>
      <c r="K57" s="3115"/>
      <c r="L57" s="3115"/>
      <c r="M57" s="3116"/>
    </row>
    <row r="58" spans="1:13" ht="22.5" customHeight="1">
      <c r="A58" s="3166" t="s">
        <v>95</v>
      </c>
      <c r="B58" s="123" t="s">
        <v>96</v>
      </c>
      <c r="C58" s="3114" t="s">
        <v>97</v>
      </c>
      <c r="D58" s="3115"/>
      <c r="E58" s="3115"/>
      <c r="F58" s="3115"/>
      <c r="G58" s="3115"/>
      <c r="H58" s="3115"/>
      <c r="I58" s="3115"/>
      <c r="J58" s="3115"/>
      <c r="K58" s="3115"/>
      <c r="L58" s="3115"/>
      <c r="M58" s="3116"/>
    </row>
    <row r="59" spans="1:13" ht="22.5" customHeight="1">
      <c r="A59" s="3143"/>
      <c r="B59" s="123" t="s">
        <v>98</v>
      </c>
      <c r="C59" s="3114" t="s">
        <v>99</v>
      </c>
      <c r="D59" s="3115"/>
      <c r="E59" s="3115"/>
      <c r="F59" s="3115"/>
      <c r="G59" s="3115"/>
      <c r="H59" s="3115"/>
      <c r="I59" s="3115"/>
      <c r="J59" s="3115"/>
      <c r="K59" s="3115"/>
      <c r="L59" s="3115"/>
      <c r="M59" s="3116"/>
    </row>
    <row r="60" spans="1:13" ht="22.5" customHeight="1" thickBot="1">
      <c r="A60" s="3143"/>
      <c r="B60" s="124" t="s">
        <v>12</v>
      </c>
      <c r="C60" s="3114" t="s">
        <v>107</v>
      </c>
      <c r="D60" s="3115"/>
      <c r="E60" s="3115"/>
      <c r="F60" s="3115"/>
      <c r="G60" s="3115"/>
      <c r="H60" s="3115"/>
      <c r="I60" s="3115"/>
      <c r="J60" s="3115"/>
      <c r="K60" s="3115"/>
      <c r="L60" s="3115"/>
      <c r="M60" s="3116"/>
    </row>
    <row r="61" spans="1:13" ht="22.5" customHeight="1" thickBot="1">
      <c r="A61" s="2139" t="s">
        <v>100</v>
      </c>
      <c r="B61" s="126"/>
      <c r="C61" s="3229"/>
      <c r="D61" s="3089"/>
      <c r="E61" s="3089"/>
      <c r="F61" s="3089"/>
      <c r="G61" s="3089"/>
      <c r="H61" s="3089"/>
      <c r="I61" s="3089"/>
      <c r="J61" s="3089"/>
      <c r="K61" s="3089"/>
      <c r="L61" s="3089"/>
      <c r="M61" s="3090"/>
    </row>
  </sheetData>
  <mergeCells count="50">
    <mergeCell ref="A58:A60"/>
    <mergeCell ref="C58:M58"/>
    <mergeCell ref="C59:M59"/>
    <mergeCell ref="C60:M60"/>
    <mergeCell ref="C61:M61"/>
    <mergeCell ref="C48:M48"/>
    <mergeCell ref="A52:A57"/>
    <mergeCell ref="C52:M52"/>
    <mergeCell ref="C53:M53"/>
    <mergeCell ref="C54:M54"/>
    <mergeCell ref="C55:M55"/>
    <mergeCell ref="C56:M56"/>
    <mergeCell ref="C57:M57"/>
    <mergeCell ref="A15:A51"/>
    <mergeCell ref="C16:M16"/>
    <mergeCell ref="B17:B23"/>
    <mergeCell ref="B24:B27"/>
    <mergeCell ref="B31:B33"/>
    <mergeCell ref="B34:B43"/>
    <mergeCell ref="D36:E36"/>
    <mergeCell ref="C49:M49"/>
    <mergeCell ref="A2:A14"/>
    <mergeCell ref="C2:M2"/>
    <mergeCell ref="C3:M3"/>
    <mergeCell ref="B8:B10"/>
    <mergeCell ref="C9:D9"/>
    <mergeCell ref="F9:G9"/>
    <mergeCell ref="F4:G4"/>
    <mergeCell ref="C11:M11"/>
    <mergeCell ref="C14:D14"/>
    <mergeCell ref="F14:M14"/>
    <mergeCell ref="B44:B47"/>
    <mergeCell ref="F45:F46"/>
    <mergeCell ref="B28:B30"/>
    <mergeCell ref="J29:L29"/>
    <mergeCell ref="G45:J46"/>
    <mergeCell ref="L45:M46"/>
    <mergeCell ref="F36:G36"/>
    <mergeCell ref="H36:I36"/>
    <mergeCell ref="J36:K36"/>
    <mergeCell ref="L36:M36"/>
    <mergeCell ref="F42:G42"/>
    <mergeCell ref="H42:I42"/>
    <mergeCell ref="C15:M15"/>
    <mergeCell ref="I9:J9"/>
    <mergeCell ref="C10:D10"/>
    <mergeCell ref="F10:G10"/>
    <mergeCell ref="I10:J10"/>
    <mergeCell ref="C12:M12"/>
    <mergeCell ref="C13:M13"/>
  </mergeCells>
  <dataValidations count="8">
    <dataValidation allowBlank="1" sqref="D36 F36 H36 J36 L36" xr:uid="{00000000-0002-0000-4000-000000000000}">
      <formula1>0</formula1>
      <formula2>0</formula2>
    </dataValidation>
    <dataValidation allowBlank="1" showInputMessage="1" showErrorMessage="1" prompt="Seleccione de la lista desplegable" sqref="B4 B7 H7" xr:uid="{00000000-0002-0000-4000-000001000000}"/>
    <dataValidation allowBlank="1" showInputMessage="1" showErrorMessage="1" prompt="Incluir una ficha por cada indicador, ya sea de producto o de resultado" sqref="B1" xr:uid="{00000000-0002-0000-4000-000002000000}"/>
    <dataValidation allowBlank="1" sqref="C58:M59 C60 D32 G32" xr:uid="{00000000-0002-0000-4000-000003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000-000004000000}"/>
    <dataValidation allowBlank="1" showInputMessage="1" showErrorMessage="1" prompt="Identifique el ODS a que le apunta el indicador de producto. Seleccione de la lista desplegable._x000a_" sqref="B14" xr:uid="{00000000-0002-0000-4000-000005000000}"/>
    <dataValidation allowBlank="1" showInputMessage="1" showErrorMessage="1" prompt="Identifique la meta ODS a que le apunta el indicador de producto. Seleccione de la lista desplegable." sqref="E14" xr:uid="{00000000-0002-0000-4000-000006000000}"/>
    <dataValidation allowBlank="1" showInputMessage="1" showErrorMessage="1" prompt="Determine si el indicador responde a un enfoque (Derechos Humanos, Género, Diferencial, Poblacional, Ambiental y Territorial). Si responde a más de enfoque separelos por ;" sqref="B15" xr:uid="{00000000-0002-0000-4000-000007000000}"/>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000-000008000000}">
          <x14:formula1>
            <xm:f>Desplegables!$L$24:$L$39</xm:f>
          </x14:formula1>
          <xm:sqref>C14:D14</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FFFF"/>
  </sheetPr>
  <dimension ref="A1:N71"/>
  <sheetViews>
    <sheetView showGridLines="0" workbookViewId="0">
      <selection activeCell="B7" sqref="B7"/>
    </sheetView>
  </sheetViews>
  <sheetFormatPr baseColWidth="10" defaultColWidth="11.42578125" defaultRowHeight="15"/>
  <cols>
    <col min="1" max="1" width="21.42578125" style="3" customWidth="1"/>
    <col min="2" max="2" width="35.7109375" style="3" customWidth="1"/>
    <col min="3" max="13" width="14.28515625" style="3" customWidth="1"/>
    <col min="14" max="16384" width="11.42578125" style="3"/>
  </cols>
  <sheetData>
    <row r="1" spans="1:14" ht="22.5" customHeight="1" thickBot="1">
      <c r="A1" s="1"/>
      <c r="B1" s="543" t="s">
        <v>2494</v>
      </c>
      <c r="C1" s="542"/>
      <c r="D1" s="542"/>
      <c r="E1" s="542"/>
      <c r="F1" s="542"/>
      <c r="G1" s="542"/>
      <c r="H1" s="542"/>
      <c r="I1" s="542"/>
      <c r="J1" s="542"/>
      <c r="K1" s="542"/>
      <c r="L1" s="542"/>
      <c r="M1" s="543"/>
      <c r="N1" s="2"/>
    </row>
    <row r="2" spans="1:14" ht="15.75">
      <c r="A2" s="3888" t="s">
        <v>0</v>
      </c>
      <c r="B2" s="544" t="s">
        <v>1</v>
      </c>
      <c r="C2" s="4056" t="s">
        <v>836</v>
      </c>
      <c r="D2" s="4057"/>
      <c r="E2" s="4057"/>
      <c r="F2" s="4057"/>
      <c r="G2" s="4057"/>
      <c r="H2" s="4057"/>
      <c r="I2" s="4057"/>
      <c r="J2" s="4057"/>
      <c r="K2" s="4057"/>
      <c r="L2" s="4057"/>
      <c r="M2" s="4058"/>
      <c r="N2" s="2"/>
    </row>
    <row r="3" spans="1:14" ht="38.1" customHeight="1">
      <c r="A3" s="3889"/>
      <c r="B3" s="545" t="s">
        <v>3</v>
      </c>
      <c r="C3" s="3884" t="s">
        <v>639</v>
      </c>
      <c r="D3" s="3623"/>
      <c r="E3" s="3623"/>
      <c r="F3" s="3623"/>
      <c r="G3" s="3623"/>
      <c r="H3" s="3623"/>
      <c r="I3" s="3623"/>
      <c r="J3" s="3623"/>
      <c r="K3" s="3623"/>
      <c r="L3" s="3623"/>
      <c r="M3" s="3886"/>
      <c r="N3" s="2"/>
    </row>
    <row r="4" spans="1:14" ht="15.95" customHeight="1">
      <c r="A4" s="3889"/>
      <c r="B4" s="3593" t="s">
        <v>131</v>
      </c>
      <c r="C4" s="3603" t="s">
        <v>75</v>
      </c>
      <c r="D4" s="3605"/>
      <c r="E4" s="3599"/>
      <c r="F4" s="3662" t="s">
        <v>209</v>
      </c>
      <c r="G4" s="3609"/>
      <c r="H4" s="3610"/>
      <c r="I4" s="3605" t="s">
        <v>75</v>
      </c>
      <c r="J4" s="3606"/>
      <c r="K4" s="3606"/>
      <c r="L4" s="3606"/>
      <c r="M4" s="3612"/>
      <c r="N4" s="3357"/>
    </row>
    <row r="5" spans="1:14" ht="15.95" customHeight="1">
      <c r="A5" s="3889"/>
      <c r="B5" s="3594"/>
      <c r="C5" s="3604"/>
      <c r="D5" s="3607"/>
      <c r="E5" s="3600"/>
      <c r="F5" s="3663" t="s">
        <v>210</v>
      </c>
      <c r="G5" s="3589"/>
      <c r="H5" s="3611"/>
      <c r="I5" s="3607"/>
      <c r="J5" s="3608"/>
      <c r="K5" s="3608"/>
      <c r="L5" s="3608"/>
      <c r="M5" s="3613"/>
      <c r="N5" s="3357"/>
    </row>
    <row r="6" spans="1:14" ht="15.75">
      <c r="A6" s="3889"/>
      <c r="B6" s="547" t="s">
        <v>7</v>
      </c>
      <c r="C6" s="3590" t="s">
        <v>195</v>
      </c>
      <c r="D6" s="3591"/>
      <c r="E6" s="3591"/>
      <c r="F6" s="3591"/>
      <c r="G6" s="3591"/>
      <c r="H6" s="3591"/>
      <c r="I6" s="3591"/>
      <c r="J6" s="3591"/>
      <c r="K6" s="3591"/>
      <c r="L6" s="3591"/>
      <c r="M6" s="3592"/>
      <c r="N6" s="2"/>
    </row>
    <row r="7" spans="1:14" ht="15.75">
      <c r="A7" s="3889"/>
      <c r="B7" s="547" t="s">
        <v>9</v>
      </c>
      <c r="C7" s="3590" t="s">
        <v>195</v>
      </c>
      <c r="D7" s="3591"/>
      <c r="E7" s="3591"/>
      <c r="F7" s="3591"/>
      <c r="G7" s="3591"/>
      <c r="H7" s="3591"/>
      <c r="I7" s="3591"/>
      <c r="J7" s="3591"/>
      <c r="K7" s="3591"/>
      <c r="L7" s="3591"/>
      <c r="M7" s="3592"/>
      <c r="N7" s="2"/>
    </row>
    <row r="8" spans="1:14" ht="15.75">
      <c r="A8" s="3889"/>
      <c r="B8" s="547" t="s">
        <v>11</v>
      </c>
      <c r="C8" s="3884" t="s">
        <v>213</v>
      </c>
      <c r="D8" s="3623"/>
      <c r="E8" s="2"/>
      <c r="F8" s="2"/>
      <c r="G8" s="832"/>
      <c r="H8" s="833" t="s">
        <v>12</v>
      </c>
      <c r="I8" s="3885" t="s">
        <v>593</v>
      </c>
      <c r="J8" s="3623"/>
      <c r="K8" s="3623"/>
      <c r="L8" s="3623"/>
      <c r="M8" s="3886"/>
      <c r="N8" s="2"/>
    </row>
    <row r="9" spans="1:14" ht="63.95" customHeight="1">
      <c r="A9" s="3889"/>
      <c r="B9" s="3593" t="s">
        <v>13</v>
      </c>
      <c r="C9" s="53"/>
      <c r="D9" s="2"/>
      <c r="E9" s="141"/>
      <c r="F9" s="141"/>
      <c r="G9" s="141"/>
      <c r="H9" s="141"/>
      <c r="I9" s="2"/>
      <c r="J9" s="2"/>
      <c r="K9" s="2"/>
      <c r="L9" s="2"/>
      <c r="M9" s="14"/>
      <c r="N9" s="2"/>
    </row>
    <row r="10" spans="1:14" ht="15.75">
      <c r="A10" s="3889"/>
      <c r="B10" s="3614"/>
      <c r="C10" s="3597"/>
      <c r="D10" s="3598"/>
      <c r="E10" s="2"/>
      <c r="F10" s="3598"/>
      <c r="G10" s="3598"/>
      <c r="H10" s="2"/>
      <c r="I10" s="3598"/>
      <c r="J10" s="3598"/>
      <c r="K10" s="2"/>
      <c r="L10" s="2"/>
      <c r="M10" s="14"/>
      <c r="N10" s="2"/>
    </row>
    <row r="11" spans="1:14" ht="15.75">
      <c r="A11" s="3889"/>
      <c r="B11" s="3614"/>
      <c r="C11" s="3884" t="s">
        <v>17</v>
      </c>
      <c r="D11" s="3623"/>
      <c r="E11" s="115"/>
      <c r="F11" s="3623" t="s">
        <v>17</v>
      </c>
      <c r="G11" s="3623"/>
      <c r="H11" s="115"/>
      <c r="I11" s="3623" t="s">
        <v>17</v>
      </c>
      <c r="J11" s="3623"/>
      <c r="K11" s="115"/>
      <c r="L11" s="115"/>
      <c r="M11" s="143"/>
      <c r="N11" s="2"/>
    </row>
    <row r="12" spans="1:14" ht="15.75">
      <c r="A12" s="3889"/>
      <c r="B12" s="547" t="s">
        <v>136</v>
      </c>
      <c r="C12" s="3590" t="s">
        <v>837</v>
      </c>
      <c r="D12" s="3591"/>
      <c r="E12" s="3591"/>
      <c r="F12" s="3591"/>
      <c r="G12" s="3591"/>
      <c r="H12" s="3591"/>
      <c r="I12" s="3591"/>
      <c r="J12" s="3591"/>
      <c r="K12" s="3591"/>
      <c r="L12" s="3591"/>
      <c r="M12" s="3592"/>
      <c r="N12" s="2"/>
    </row>
    <row r="13" spans="1:14" ht="15.75">
      <c r="A13" s="3889"/>
      <c r="B13" s="547" t="s">
        <v>18</v>
      </c>
      <c r="C13" s="3590" t="s">
        <v>838</v>
      </c>
      <c r="D13" s="3591"/>
      <c r="E13" s="3591"/>
      <c r="F13" s="3591"/>
      <c r="G13" s="3591"/>
      <c r="H13" s="3591"/>
      <c r="I13" s="3591"/>
      <c r="J13" s="3591"/>
      <c r="K13" s="3591"/>
      <c r="L13" s="3591"/>
      <c r="M13" s="3592"/>
      <c r="N13" s="2"/>
    </row>
    <row r="14" spans="1:14" ht="47.25">
      <c r="A14" s="3889"/>
      <c r="B14" s="547" t="s">
        <v>19</v>
      </c>
      <c r="C14" s="3590" t="s">
        <v>642</v>
      </c>
      <c r="D14" s="3591"/>
      <c r="E14" s="3591"/>
      <c r="F14" s="3591"/>
      <c r="G14" s="3591"/>
      <c r="H14" s="3591"/>
      <c r="I14" s="3591"/>
      <c r="J14" s="3591"/>
      <c r="K14" s="3591"/>
      <c r="L14" s="3591"/>
      <c r="M14" s="3592"/>
      <c r="N14" s="2"/>
    </row>
    <row r="15" spans="1:14" ht="48" customHeight="1">
      <c r="A15" s="3889"/>
      <c r="B15" s="3593" t="s">
        <v>140</v>
      </c>
      <c r="C15" s="3615" t="s">
        <v>822</v>
      </c>
      <c r="D15" s="3606"/>
      <c r="E15" s="3606"/>
      <c r="F15" s="3606"/>
      <c r="G15" s="3606"/>
      <c r="H15" s="3606"/>
      <c r="I15" s="3606"/>
      <c r="J15" s="3606"/>
      <c r="K15" s="3606"/>
      <c r="L15" s="3606"/>
      <c r="M15" s="3612"/>
      <c r="N15" s="2"/>
    </row>
    <row r="16" spans="1:14" ht="15.75">
      <c r="A16" s="4055"/>
      <c r="B16" s="3594"/>
      <c r="C16" s="3622"/>
      <c r="D16" s="3608"/>
      <c r="E16" s="3608"/>
      <c r="F16" s="3608"/>
      <c r="G16" s="3608"/>
      <c r="H16" s="3608"/>
      <c r="I16" s="3608"/>
      <c r="J16" s="3608"/>
      <c r="K16" s="3608"/>
      <c r="L16" s="3608"/>
      <c r="M16" s="3613"/>
      <c r="N16" s="2"/>
    </row>
    <row r="17" spans="1:14" ht="15.75">
      <c r="A17" s="3895" t="s">
        <v>22</v>
      </c>
      <c r="B17" s="545" t="s">
        <v>144</v>
      </c>
      <c r="C17" s="3590" t="s">
        <v>195</v>
      </c>
      <c r="D17" s="3591"/>
      <c r="E17" s="3591"/>
      <c r="F17" s="3591"/>
      <c r="G17" s="3591"/>
      <c r="H17" s="3591"/>
      <c r="I17" s="3591"/>
      <c r="J17" s="3591"/>
      <c r="K17" s="3591"/>
      <c r="L17" s="3591"/>
      <c r="M17" s="3592"/>
      <c r="N17" s="2"/>
    </row>
    <row r="18" spans="1:14" ht="15.75">
      <c r="A18" s="3896"/>
      <c r="B18" s="547" t="s">
        <v>110</v>
      </c>
      <c r="C18" s="3590" t="s">
        <v>839</v>
      </c>
      <c r="D18" s="3591"/>
      <c r="E18" s="3591"/>
      <c r="F18" s="3591"/>
      <c r="G18" s="3591"/>
      <c r="H18" s="3591"/>
      <c r="I18" s="3591"/>
      <c r="J18" s="3591"/>
      <c r="K18" s="3591"/>
      <c r="L18" s="3591"/>
      <c r="M18" s="3592"/>
      <c r="N18" s="2"/>
    </row>
    <row r="19" spans="1:14" ht="15.75">
      <c r="A19" s="3896"/>
      <c r="B19" s="3593" t="s">
        <v>26</v>
      </c>
      <c r="C19" s="53"/>
      <c r="D19" s="552"/>
      <c r="E19" s="552"/>
      <c r="F19" s="552"/>
      <c r="G19" s="552"/>
      <c r="H19" s="552"/>
      <c r="I19" s="552"/>
      <c r="J19" s="552"/>
      <c r="K19" s="552"/>
      <c r="L19" s="552"/>
      <c r="M19" s="553"/>
      <c r="N19" s="2"/>
    </row>
    <row r="20" spans="1:14" ht="15.75">
      <c r="A20" s="3896"/>
      <c r="B20" s="3614"/>
      <c r="C20" s="53"/>
      <c r="D20" s="554"/>
      <c r="E20" s="552"/>
      <c r="F20" s="554"/>
      <c r="G20" s="552"/>
      <c r="H20" s="554"/>
      <c r="I20" s="552"/>
      <c r="J20" s="554"/>
      <c r="K20" s="552"/>
      <c r="L20" s="552"/>
      <c r="M20" s="553"/>
      <c r="N20" s="2"/>
    </row>
    <row r="21" spans="1:14" ht="15.75">
      <c r="A21" s="3896"/>
      <c r="B21" s="3614"/>
      <c r="C21" s="555" t="s">
        <v>27</v>
      </c>
      <c r="D21" s="556"/>
      <c r="E21" s="552" t="s">
        <v>28</v>
      </c>
      <c r="F21" s="556"/>
      <c r="G21" s="552" t="s">
        <v>29</v>
      </c>
      <c r="H21" s="556"/>
      <c r="I21" s="552" t="s">
        <v>30</v>
      </c>
      <c r="J21" s="556"/>
      <c r="K21" s="552"/>
      <c r="L21" s="552"/>
      <c r="M21" s="553"/>
      <c r="N21" s="2"/>
    </row>
    <row r="22" spans="1:14" ht="15.75">
      <c r="A22" s="3896"/>
      <c r="B22" s="3614"/>
      <c r="C22" s="555" t="s">
        <v>32</v>
      </c>
      <c r="D22" s="556"/>
      <c r="E22" s="552" t="s">
        <v>33</v>
      </c>
      <c r="F22" s="556"/>
      <c r="G22" s="552" t="s">
        <v>34</v>
      </c>
      <c r="H22" s="556"/>
      <c r="I22" s="552"/>
      <c r="J22" s="552"/>
      <c r="K22" s="552"/>
      <c r="L22" s="552"/>
      <c r="M22" s="553"/>
      <c r="N22" s="2"/>
    </row>
    <row r="23" spans="1:14" ht="15.75">
      <c r="A23" s="3896"/>
      <c r="B23" s="3614"/>
      <c r="C23" s="555" t="s">
        <v>147</v>
      </c>
      <c r="D23" s="556"/>
      <c r="E23" s="552" t="s">
        <v>148</v>
      </c>
      <c r="F23" s="556"/>
      <c r="G23" s="552"/>
      <c r="H23" s="552"/>
      <c r="I23" s="552"/>
      <c r="J23" s="552"/>
      <c r="K23" s="552"/>
      <c r="L23" s="552"/>
      <c r="M23" s="553"/>
      <c r="N23" s="2"/>
    </row>
    <row r="24" spans="1:14" ht="15.75">
      <c r="A24" s="3896"/>
      <c r="B24" s="3614"/>
      <c r="C24" s="555" t="s">
        <v>38</v>
      </c>
      <c r="D24" s="556" t="s">
        <v>77</v>
      </c>
      <c r="E24" s="552" t="s">
        <v>39</v>
      </c>
      <c r="F24" s="115" t="s">
        <v>840</v>
      </c>
      <c r="G24" s="115"/>
      <c r="H24" s="115"/>
      <c r="I24" s="115"/>
      <c r="J24" s="115"/>
      <c r="K24" s="115"/>
      <c r="L24" s="115"/>
      <c r="M24" s="143"/>
      <c r="N24" s="2"/>
    </row>
    <row r="25" spans="1:14" ht="15.75">
      <c r="A25" s="3896"/>
      <c r="B25" s="3614"/>
      <c r="C25" s="557"/>
      <c r="D25" s="554"/>
      <c r="E25" s="554"/>
      <c r="F25" s="554"/>
      <c r="G25" s="554"/>
      <c r="H25" s="554"/>
      <c r="I25" s="554"/>
      <c r="J25" s="554"/>
      <c r="K25" s="554"/>
      <c r="L25" s="554"/>
      <c r="M25" s="558"/>
      <c r="N25" s="2"/>
    </row>
    <row r="26" spans="1:14" ht="15.75">
      <c r="A26" s="3896"/>
      <c r="B26" s="3614" t="s">
        <v>40</v>
      </c>
      <c r="C26" s="555"/>
      <c r="D26" s="552"/>
      <c r="E26" s="552"/>
      <c r="F26" s="552"/>
      <c r="G26" s="552"/>
      <c r="H26" s="552"/>
      <c r="I26" s="552"/>
      <c r="J26" s="552"/>
      <c r="K26" s="552"/>
      <c r="L26" s="2"/>
      <c r="M26" s="14"/>
      <c r="N26" s="2"/>
    </row>
    <row r="27" spans="1:14" ht="15.75">
      <c r="A27" s="3896"/>
      <c r="B27" s="3614"/>
      <c r="C27" s="555" t="s">
        <v>41</v>
      </c>
      <c r="D27" s="559"/>
      <c r="E27" s="552"/>
      <c r="F27" s="552" t="s">
        <v>42</v>
      </c>
      <c r="G27" s="559"/>
      <c r="H27" s="552"/>
      <c r="I27" s="552" t="s">
        <v>43</v>
      </c>
      <c r="J27" s="559" t="s">
        <v>36</v>
      </c>
      <c r="K27" s="552"/>
      <c r="L27" s="2"/>
      <c r="M27" s="14"/>
      <c r="N27" s="2"/>
    </row>
    <row r="28" spans="1:14" ht="15.75">
      <c r="A28" s="3896"/>
      <c r="B28" s="3614"/>
      <c r="C28" s="555" t="s">
        <v>44</v>
      </c>
      <c r="D28" s="560"/>
      <c r="E28" s="2"/>
      <c r="F28" s="552" t="s">
        <v>45</v>
      </c>
      <c r="G28" s="556"/>
      <c r="H28" s="2"/>
      <c r="I28" s="2"/>
      <c r="J28" s="2"/>
      <c r="K28" s="2"/>
      <c r="L28" s="2"/>
      <c r="M28" s="14"/>
      <c r="N28" s="2"/>
    </row>
    <row r="29" spans="1:14" ht="15.75">
      <c r="A29" s="3896"/>
      <c r="B29" s="3614"/>
      <c r="C29" s="557"/>
      <c r="D29" s="554"/>
      <c r="E29" s="554"/>
      <c r="F29" s="554"/>
      <c r="G29" s="554"/>
      <c r="H29" s="554"/>
      <c r="I29" s="554"/>
      <c r="J29" s="554"/>
      <c r="K29" s="554"/>
      <c r="L29" s="115"/>
      <c r="M29" s="143"/>
      <c r="N29" s="2"/>
    </row>
    <row r="30" spans="1:14" ht="15.75">
      <c r="A30" s="3896"/>
      <c r="B30" s="568" t="s">
        <v>46</v>
      </c>
      <c r="C30" s="555"/>
      <c r="D30" s="552"/>
      <c r="E30" s="552"/>
      <c r="F30" s="552"/>
      <c r="G30" s="552"/>
      <c r="H30" s="552"/>
      <c r="I30" s="552"/>
      <c r="J30" s="552"/>
      <c r="K30" s="552"/>
      <c r="L30" s="552"/>
      <c r="M30" s="553"/>
      <c r="N30" s="2"/>
    </row>
    <row r="31" spans="1:14" ht="15.75">
      <c r="A31" s="3896"/>
      <c r="B31" s="568"/>
      <c r="C31" s="908" t="s">
        <v>47</v>
      </c>
      <c r="D31" s="838" t="s">
        <v>112</v>
      </c>
      <c r="E31" s="552"/>
      <c r="F31" s="2" t="s">
        <v>48</v>
      </c>
      <c r="G31" s="559" t="s">
        <v>195</v>
      </c>
      <c r="H31" s="552"/>
      <c r="I31" s="2" t="s">
        <v>50</v>
      </c>
      <c r="J31" s="839" t="s">
        <v>195</v>
      </c>
      <c r="K31" s="840"/>
      <c r="L31" s="578"/>
      <c r="M31" s="553"/>
      <c r="N31" s="2"/>
    </row>
    <row r="32" spans="1:14" ht="15.75">
      <c r="A32" s="3896"/>
      <c r="B32" s="547"/>
      <c r="C32" s="557"/>
      <c r="D32" s="554"/>
      <c r="E32" s="554"/>
      <c r="F32" s="554"/>
      <c r="G32" s="554"/>
      <c r="H32" s="554"/>
      <c r="I32" s="554"/>
      <c r="J32" s="554"/>
      <c r="K32" s="554"/>
      <c r="L32" s="554"/>
      <c r="M32" s="558"/>
      <c r="N32" s="2"/>
    </row>
    <row r="33" spans="1:14" ht="15.75">
      <c r="A33" s="3896"/>
      <c r="B33" s="3593" t="s">
        <v>53</v>
      </c>
      <c r="C33" s="562"/>
      <c r="D33" s="541"/>
      <c r="E33" s="541"/>
      <c r="F33" s="541"/>
      <c r="G33" s="541"/>
      <c r="H33" s="541"/>
      <c r="I33" s="541"/>
      <c r="J33" s="541"/>
      <c r="K33" s="541"/>
      <c r="L33" s="2"/>
      <c r="M33" s="14"/>
      <c r="N33" s="2"/>
    </row>
    <row r="34" spans="1:14" ht="15.75">
      <c r="A34" s="3896"/>
      <c r="B34" s="3614"/>
      <c r="C34" s="555" t="s">
        <v>54</v>
      </c>
      <c r="D34" s="841">
        <v>2018</v>
      </c>
      <c r="E34" s="541"/>
      <c r="F34" s="552" t="s">
        <v>55</v>
      </c>
      <c r="G34" s="841">
        <v>2028</v>
      </c>
      <c r="H34" s="541"/>
      <c r="I34" s="2"/>
      <c r="J34" s="541"/>
      <c r="K34" s="541"/>
      <c r="L34" s="2"/>
      <c r="M34" s="14"/>
      <c r="N34" s="2"/>
    </row>
    <row r="35" spans="1:14" ht="15.75">
      <c r="A35" s="3896"/>
      <c r="B35" s="3614"/>
      <c r="C35" s="557"/>
      <c r="D35" s="554"/>
      <c r="E35" s="565"/>
      <c r="F35" s="554"/>
      <c r="G35" s="565"/>
      <c r="H35" s="565"/>
      <c r="I35" s="115"/>
      <c r="J35" s="565"/>
      <c r="K35" s="565"/>
      <c r="L35" s="115"/>
      <c r="M35" s="143"/>
      <c r="N35" s="2"/>
    </row>
    <row r="36" spans="1:14" ht="15.75">
      <c r="A36" s="3896"/>
      <c r="B36" s="3614" t="s">
        <v>56</v>
      </c>
      <c r="C36" s="555"/>
      <c r="D36" s="552"/>
      <c r="E36" s="552"/>
      <c r="F36" s="552"/>
      <c r="G36" s="552"/>
      <c r="H36" s="552"/>
      <c r="I36" s="552"/>
      <c r="J36" s="552"/>
      <c r="K36" s="552"/>
      <c r="L36" s="552"/>
      <c r="M36" s="553"/>
      <c r="N36" s="2"/>
    </row>
    <row r="37" spans="1:14" ht="15.75">
      <c r="A37" s="3896"/>
      <c r="B37" s="3614"/>
      <c r="C37" s="555"/>
      <c r="D37" s="552">
        <v>2018</v>
      </c>
      <c r="E37" s="552"/>
      <c r="F37" s="552">
        <v>2019</v>
      </c>
      <c r="G37" s="552"/>
      <c r="H37" s="2">
        <v>2020</v>
      </c>
      <c r="I37" s="2"/>
      <c r="J37" s="2">
        <v>2021</v>
      </c>
      <c r="K37" s="552"/>
      <c r="L37" s="552">
        <v>2022</v>
      </c>
      <c r="M37" s="553"/>
      <c r="N37" s="2"/>
    </row>
    <row r="38" spans="1:14" ht="15.95" customHeight="1">
      <c r="A38" s="3896"/>
      <c r="B38" s="3614"/>
      <c r="C38" s="555"/>
      <c r="D38" s="3639">
        <v>1</v>
      </c>
      <c r="E38" s="3640"/>
      <c r="F38" s="3640">
        <v>1</v>
      </c>
      <c r="G38" s="3640"/>
      <c r="H38" s="3640">
        <v>1</v>
      </c>
      <c r="I38" s="3640"/>
      <c r="J38" s="3640">
        <v>1</v>
      </c>
      <c r="K38" s="3640"/>
      <c r="L38" s="3640">
        <v>1</v>
      </c>
      <c r="M38" s="3641"/>
      <c r="N38" s="2"/>
    </row>
    <row r="39" spans="1:14" ht="15.75">
      <c r="A39" s="3896"/>
      <c r="B39" s="3614"/>
      <c r="C39" s="555"/>
      <c r="D39" s="552">
        <v>2023</v>
      </c>
      <c r="E39" s="552"/>
      <c r="F39" s="552">
        <v>2024</v>
      </c>
      <c r="G39" s="552"/>
      <c r="H39" s="2">
        <v>2025</v>
      </c>
      <c r="I39" s="2"/>
      <c r="J39" s="2">
        <v>2026</v>
      </c>
      <c r="K39" s="552"/>
      <c r="L39" s="552">
        <v>2027</v>
      </c>
      <c r="M39" s="553"/>
      <c r="N39" s="2"/>
    </row>
    <row r="40" spans="1:14" ht="15.75">
      <c r="A40" s="3896"/>
      <c r="B40" s="3614"/>
      <c r="C40" s="555"/>
      <c r="D40" s="839"/>
      <c r="E40" s="561">
        <v>1</v>
      </c>
      <c r="F40" s="840"/>
      <c r="G40" s="561">
        <v>1</v>
      </c>
      <c r="H40" s="840"/>
      <c r="I40" s="561">
        <v>1</v>
      </c>
      <c r="J40" s="840"/>
      <c r="K40" s="561">
        <v>1</v>
      </c>
      <c r="L40" s="844">
        <v>1</v>
      </c>
      <c r="M40" s="842"/>
      <c r="N40" s="2"/>
    </row>
    <row r="41" spans="1:14" ht="15.75">
      <c r="A41" s="3896"/>
      <c r="B41" s="3614"/>
      <c r="C41" s="555"/>
      <c r="D41" s="552">
        <v>2028</v>
      </c>
      <c r="E41" s="552"/>
      <c r="F41" s="552" t="s">
        <v>68</v>
      </c>
      <c r="G41" s="552"/>
      <c r="H41" s="2" t="s">
        <v>69</v>
      </c>
      <c r="I41" s="2"/>
      <c r="J41" s="2" t="s">
        <v>70</v>
      </c>
      <c r="K41" s="552"/>
      <c r="L41" s="552" t="s">
        <v>71</v>
      </c>
      <c r="M41" s="553"/>
      <c r="N41" s="2"/>
    </row>
    <row r="42" spans="1:14" ht="15.75">
      <c r="A42" s="3896"/>
      <c r="B42" s="3614"/>
      <c r="C42" s="555"/>
      <c r="D42" s="839"/>
      <c r="E42" s="561">
        <v>1</v>
      </c>
      <c r="F42" s="840"/>
      <c r="G42" s="578"/>
      <c r="H42" s="840"/>
      <c r="I42" s="578"/>
      <c r="J42" s="840"/>
      <c r="K42" s="578"/>
      <c r="L42" s="840"/>
      <c r="M42" s="842"/>
      <c r="N42" s="2"/>
    </row>
    <row r="43" spans="1:14" ht="15.75">
      <c r="A43" s="3896"/>
      <c r="B43" s="3614"/>
      <c r="C43" s="555"/>
      <c r="D43" s="554" t="s">
        <v>71</v>
      </c>
      <c r="E43" s="554"/>
      <c r="F43" s="554" t="s">
        <v>72</v>
      </c>
      <c r="G43" s="554"/>
      <c r="H43" s="554"/>
      <c r="I43" s="554"/>
      <c r="J43" s="554"/>
      <c r="K43" s="554"/>
      <c r="L43" s="554"/>
      <c r="M43" s="558"/>
      <c r="N43" s="2"/>
    </row>
    <row r="44" spans="1:14" ht="15.95" customHeight="1">
      <c r="A44" s="3896"/>
      <c r="B44" s="3614"/>
      <c r="C44" s="555"/>
      <c r="D44" s="566"/>
      <c r="E44" s="567"/>
      <c r="F44" s="3639">
        <v>1</v>
      </c>
      <c r="G44" s="3640"/>
      <c r="H44" s="3591"/>
      <c r="I44" s="3591"/>
      <c r="J44" s="554"/>
      <c r="K44" s="554"/>
      <c r="L44" s="554"/>
      <c r="M44" s="558"/>
      <c r="N44" s="2"/>
    </row>
    <row r="45" spans="1:14" ht="15.75">
      <c r="A45" s="3896"/>
      <c r="B45" s="3594"/>
      <c r="C45" s="557"/>
      <c r="D45" s="554"/>
      <c r="E45" s="554"/>
      <c r="F45" s="554"/>
      <c r="G45" s="554"/>
      <c r="H45" s="554"/>
      <c r="I45" s="554"/>
      <c r="J45" s="554"/>
      <c r="K45" s="554"/>
      <c r="L45" s="554"/>
      <c r="M45" s="558"/>
      <c r="N45" s="2"/>
    </row>
    <row r="46" spans="1:14" ht="15.75">
      <c r="A46" s="3896"/>
      <c r="B46" s="3593" t="s">
        <v>73</v>
      </c>
      <c r="C46" s="555"/>
      <c r="D46" s="552"/>
      <c r="E46" s="552"/>
      <c r="F46" s="552"/>
      <c r="G46" s="552"/>
      <c r="H46" s="552"/>
      <c r="I46" s="552"/>
      <c r="J46" s="552"/>
      <c r="K46" s="552"/>
      <c r="L46" s="2"/>
      <c r="M46" s="14"/>
      <c r="N46" s="2"/>
    </row>
    <row r="47" spans="1:14" ht="15.75">
      <c r="A47" s="3896"/>
      <c r="B47" s="3614"/>
      <c r="C47" s="53"/>
      <c r="D47" s="552" t="s">
        <v>158</v>
      </c>
      <c r="E47" s="554" t="s">
        <v>75</v>
      </c>
      <c r="F47" s="3642" t="s">
        <v>76</v>
      </c>
      <c r="G47" s="3605"/>
      <c r="H47" s="3606"/>
      <c r="I47" s="3606"/>
      <c r="J47" s="3606"/>
      <c r="K47" s="552" t="s">
        <v>159</v>
      </c>
      <c r="L47" s="3644"/>
      <c r="M47" s="3645"/>
      <c r="N47" s="2"/>
    </row>
    <row r="48" spans="1:14" ht="15.75">
      <c r="A48" s="3896"/>
      <c r="B48" s="3614"/>
      <c r="C48" s="53"/>
      <c r="D48" s="37"/>
      <c r="E48" s="567" t="s">
        <v>36</v>
      </c>
      <c r="F48" s="3642"/>
      <c r="G48" s="3643"/>
      <c r="H48" s="3620"/>
      <c r="I48" s="3620"/>
      <c r="J48" s="3620"/>
      <c r="K48" s="2"/>
      <c r="L48" s="3646"/>
      <c r="M48" s="3647"/>
      <c r="N48" s="2"/>
    </row>
    <row r="49" spans="1:14" ht="15.75">
      <c r="A49" s="3896"/>
      <c r="B49" s="3614"/>
      <c r="C49" s="181"/>
      <c r="D49" s="115"/>
      <c r="E49" s="115"/>
      <c r="F49" s="115"/>
      <c r="G49" s="115"/>
      <c r="H49" s="115"/>
      <c r="I49" s="115"/>
      <c r="J49" s="115"/>
      <c r="K49" s="115"/>
      <c r="L49" s="2"/>
      <c r="M49" s="14"/>
      <c r="N49" s="2"/>
    </row>
    <row r="50" spans="1:14" ht="15.75">
      <c r="A50" s="3896"/>
      <c r="B50" s="547" t="s">
        <v>78</v>
      </c>
      <c r="C50" s="3590" t="s">
        <v>841</v>
      </c>
      <c r="D50" s="3591"/>
      <c r="E50" s="3591"/>
      <c r="F50" s="3591"/>
      <c r="G50" s="3591"/>
      <c r="H50" s="3591"/>
      <c r="I50" s="3591"/>
      <c r="J50" s="3591"/>
      <c r="K50" s="3591"/>
      <c r="L50" s="3591"/>
      <c r="M50" s="3592"/>
      <c r="N50" s="2"/>
    </row>
    <row r="51" spans="1:14" ht="15.75">
      <c r="A51" s="3896"/>
      <c r="B51" s="547" t="s">
        <v>79</v>
      </c>
      <c r="C51" s="3590" t="s">
        <v>842</v>
      </c>
      <c r="D51" s="3591"/>
      <c r="E51" s="3591"/>
      <c r="F51" s="3591"/>
      <c r="G51" s="3591"/>
      <c r="H51" s="3591"/>
      <c r="I51" s="3591"/>
      <c r="J51" s="3591"/>
      <c r="K51" s="3591"/>
      <c r="L51" s="3591"/>
      <c r="M51" s="3592"/>
      <c r="N51" s="2"/>
    </row>
    <row r="52" spans="1:14" ht="15.75">
      <c r="A52" s="3896"/>
      <c r="B52" s="547" t="s">
        <v>80</v>
      </c>
      <c r="C52" s="557">
        <v>30</v>
      </c>
      <c r="D52" s="554"/>
      <c r="E52" s="554"/>
      <c r="F52" s="554"/>
      <c r="G52" s="554"/>
      <c r="H52" s="554"/>
      <c r="I52" s="554"/>
      <c r="J52" s="554"/>
      <c r="K52" s="554"/>
      <c r="L52" s="554"/>
      <c r="M52" s="558"/>
      <c r="N52" s="2"/>
    </row>
    <row r="53" spans="1:14" ht="15.75">
      <c r="A53" s="4059"/>
      <c r="B53" s="547" t="s">
        <v>81</v>
      </c>
      <c r="C53" s="557" t="s">
        <v>195</v>
      </c>
      <c r="D53" s="554"/>
      <c r="E53" s="554"/>
      <c r="F53" s="554"/>
      <c r="G53" s="554"/>
      <c r="H53" s="554"/>
      <c r="I53" s="554"/>
      <c r="J53" s="554"/>
      <c r="K53" s="554"/>
      <c r="L53" s="554"/>
      <c r="M53" s="558"/>
      <c r="N53" s="2"/>
    </row>
    <row r="54" spans="1:14" ht="15.75">
      <c r="A54" s="3888" t="s">
        <v>82</v>
      </c>
      <c r="B54" s="570" t="s">
        <v>83</v>
      </c>
      <c r="C54" s="3590" t="s">
        <v>649</v>
      </c>
      <c r="D54" s="3591"/>
      <c r="E54" s="3591"/>
      <c r="F54" s="3591"/>
      <c r="G54" s="3591"/>
      <c r="H54" s="3591"/>
      <c r="I54" s="3591"/>
      <c r="J54" s="3591"/>
      <c r="K54" s="3591"/>
      <c r="L54" s="3591"/>
      <c r="M54" s="3592"/>
      <c r="N54" s="2"/>
    </row>
    <row r="55" spans="1:14" ht="15.75">
      <c r="A55" s="3889"/>
      <c r="B55" s="570" t="s">
        <v>85</v>
      </c>
      <c r="C55" s="3590" t="s">
        <v>226</v>
      </c>
      <c r="D55" s="3591"/>
      <c r="E55" s="3591"/>
      <c r="F55" s="3591"/>
      <c r="G55" s="3591"/>
      <c r="H55" s="3591"/>
      <c r="I55" s="3591"/>
      <c r="J55" s="3591"/>
      <c r="K55" s="3591"/>
      <c r="L55" s="3591"/>
      <c r="M55" s="3592"/>
      <c r="N55" s="2"/>
    </row>
    <row r="56" spans="1:14" ht="15.75">
      <c r="A56" s="3889"/>
      <c r="B56" s="570" t="s">
        <v>87</v>
      </c>
      <c r="C56" s="3590" t="s">
        <v>640</v>
      </c>
      <c r="D56" s="3591"/>
      <c r="E56" s="3591"/>
      <c r="F56" s="3591"/>
      <c r="G56" s="3591"/>
      <c r="H56" s="3591"/>
      <c r="I56" s="3591"/>
      <c r="J56" s="3591"/>
      <c r="K56" s="3591"/>
      <c r="L56" s="3591"/>
      <c r="M56" s="3592"/>
      <c r="N56" s="2"/>
    </row>
    <row r="57" spans="1:14" ht="15.75">
      <c r="A57" s="3889"/>
      <c r="B57" s="570" t="s">
        <v>89</v>
      </c>
      <c r="C57" s="3590" t="s">
        <v>650</v>
      </c>
      <c r="D57" s="3591"/>
      <c r="E57" s="3591"/>
      <c r="F57" s="3591"/>
      <c r="G57" s="3591"/>
      <c r="H57" s="3591"/>
      <c r="I57" s="3591"/>
      <c r="J57" s="3591"/>
      <c r="K57" s="3591"/>
      <c r="L57" s="3591"/>
      <c r="M57" s="3592"/>
      <c r="N57" s="2"/>
    </row>
    <row r="58" spans="1:14" ht="15.75">
      <c r="A58" s="3889"/>
      <c r="B58" s="570" t="s">
        <v>91</v>
      </c>
      <c r="C58" s="4045" t="s">
        <v>651</v>
      </c>
      <c r="D58" s="4046"/>
      <c r="E58" s="4046"/>
      <c r="F58" s="4046"/>
      <c r="G58" s="4046"/>
      <c r="H58" s="4046"/>
      <c r="I58" s="4046"/>
      <c r="J58" s="4046"/>
      <c r="K58" s="4046"/>
      <c r="L58" s="4046"/>
      <c r="M58" s="4047"/>
      <c r="N58" s="2"/>
    </row>
    <row r="59" spans="1:14" ht="15.75">
      <c r="A59" s="4055"/>
      <c r="B59" s="570" t="s">
        <v>93</v>
      </c>
      <c r="C59" s="3590">
        <v>3680038</v>
      </c>
      <c r="D59" s="3591"/>
      <c r="E59" s="3591"/>
      <c r="F59" s="3591"/>
      <c r="G59" s="3591"/>
      <c r="H59" s="3591"/>
      <c r="I59" s="3591"/>
      <c r="J59" s="3591"/>
      <c r="K59" s="3591"/>
      <c r="L59" s="3591"/>
      <c r="M59" s="3592"/>
      <c r="N59" s="2"/>
    </row>
    <row r="60" spans="1:14" ht="78.95" customHeight="1">
      <c r="A60" s="3888" t="s">
        <v>95</v>
      </c>
      <c r="B60" s="572" t="s">
        <v>96</v>
      </c>
      <c r="C60" s="3590" t="s">
        <v>652</v>
      </c>
      <c r="D60" s="3591"/>
      <c r="E60" s="3591"/>
      <c r="F60" s="3591"/>
      <c r="G60" s="3591"/>
      <c r="H60" s="3591"/>
      <c r="I60" s="3591"/>
      <c r="J60" s="3591"/>
      <c r="K60" s="3591"/>
      <c r="L60" s="3591"/>
      <c r="M60" s="3592"/>
      <c r="N60" s="2"/>
    </row>
    <row r="61" spans="1:14" ht="15.95" customHeight="1">
      <c r="A61" s="3889"/>
      <c r="B61" s="572" t="s">
        <v>98</v>
      </c>
      <c r="C61" s="3590" t="s">
        <v>653</v>
      </c>
      <c r="D61" s="3591"/>
      <c r="E61" s="3591"/>
      <c r="F61" s="3591"/>
      <c r="G61" s="3591"/>
      <c r="H61" s="3591"/>
      <c r="I61" s="3591"/>
      <c r="J61" s="3591"/>
      <c r="K61" s="3591"/>
      <c r="L61" s="3591"/>
      <c r="M61" s="3592"/>
      <c r="N61" s="2"/>
    </row>
    <row r="62" spans="1:14" ht="16.5" thickBot="1">
      <c r="A62" s="4060"/>
      <c r="B62" s="573" t="s">
        <v>12</v>
      </c>
      <c r="C62" s="3590" t="s">
        <v>88</v>
      </c>
      <c r="D62" s="3591"/>
      <c r="E62" s="3591"/>
      <c r="F62" s="3591"/>
      <c r="G62" s="3591"/>
      <c r="H62" s="3591"/>
      <c r="I62" s="3591"/>
      <c r="J62" s="3591"/>
      <c r="K62" s="3591"/>
      <c r="L62" s="3591"/>
      <c r="M62" s="3592"/>
      <c r="N62" s="2"/>
    </row>
    <row r="63" spans="1:14" ht="48" customHeight="1">
      <c r="A63" s="4061" t="s">
        <v>100</v>
      </c>
      <c r="B63" s="3656"/>
      <c r="C63" s="3615" t="s">
        <v>843</v>
      </c>
      <c r="D63" s="3606"/>
      <c r="E63" s="3606"/>
      <c r="F63" s="3606"/>
      <c r="G63" s="3606"/>
      <c r="H63" s="3606"/>
      <c r="I63" s="3606"/>
      <c r="J63" s="3606"/>
      <c r="K63" s="3606"/>
      <c r="L63" s="3606"/>
      <c r="M63" s="3612"/>
      <c r="N63" s="3357"/>
    </row>
    <row r="64" spans="1:14" ht="15.75">
      <c r="A64" s="3889"/>
      <c r="B64" s="3657"/>
      <c r="C64" s="3619"/>
      <c r="D64" s="3620"/>
      <c r="E64" s="3620"/>
      <c r="F64" s="3620"/>
      <c r="G64" s="3620"/>
      <c r="H64" s="3620"/>
      <c r="I64" s="3620"/>
      <c r="J64" s="3620"/>
      <c r="K64" s="3620"/>
      <c r="L64" s="3620"/>
      <c r="M64" s="3621"/>
      <c r="N64" s="3357"/>
    </row>
    <row r="65" spans="1:14" ht="32.1" customHeight="1" thickBot="1">
      <c r="A65" s="3889"/>
      <c r="B65" s="3658"/>
      <c r="C65" s="3652" t="s">
        <v>654</v>
      </c>
      <c r="D65" s="3653"/>
      <c r="E65" s="3653"/>
      <c r="F65" s="3653"/>
      <c r="G65" s="3653"/>
      <c r="H65" s="3653"/>
      <c r="I65" s="3653"/>
      <c r="J65" s="3653"/>
      <c r="K65" s="3653"/>
      <c r="L65" s="3653"/>
      <c r="M65" s="3654"/>
      <c r="N65" s="2"/>
    </row>
    <row r="66" spans="1:14" ht="15.75">
      <c r="A66" s="2"/>
      <c r="B66" s="401"/>
      <c r="C66" s="3620"/>
      <c r="D66" s="3620"/>
      <c r="E66" s="3620"/>
      <c r="F66" s="3620"/>
      <c r="G66" s="3620"/>
      <c r="H66" s="3620"/>
      <c r="I66" s="3620"/>
      <c r="J66" s="3620"/>
      <c r="K66" s="3620"/>
      <c r="L66" s="3620"/>
      <c r="M66" s="3620"/>
      <c r="N66" s="2"/>
    </row>
    <row r="67" spans="1:14" ht="15.75">
      <c r="A67" s="2"/>
      <c r="B67" s="401"/>
      <c r="C67" s="3620"/>
      <c r="D67" s="3620"/>
      <c r="E67" s="3620"/>
      <c r="F67" s="3620"/>
      <c r="G67" s="3620"/>
      <c r="H67" s="3620"/>
      <c r="I67" s="3620"/>
      <c r="J67" s="3620"/>
      <c r="K67" s="3620"/>
      <c r="L67" s="3620"/>
      <c r="M67" s="3620"/>
      <c r="N67" s="2"/>
    </row>
    <row r="68" spans="1:14" ht="15.75">
      <c r="A68" s="2"/>
      <c r="B68" s="401"/>
      <c r="C68" s="3620"/>
      <c r="D68" s="3620"/>
      <c r="E68" s="3620"/>
      <c r="F68" s="3620"/>
      <c r="G68" s="3620"/>
      <c r="H68" s="3620"/>
      <c r="I68" s="3620"/>
      <c r="J68" s="3620"/>
      <c r="K68" s="3620"/>
      <c r="L68" s="3620"/>
      <c r="M68" s="3620"/>
      <c r="N68" s="2"/>
    </row>
    <row r="69" spans="1:14" ht="15.75">
      <c r="A69" s="2"/>
      <c r="B69" s="401"/>
      <c r="C69" s="2"/>
      <c r="D69" s="2"/>
      <c r="E69" s="2"/>
      <c r="F69" s="2"/>
      <c r="G69" s="2"/>
      <c r="H69" s="2"/>
      <c r="I69" s="2"/>
      <c r="J69" s="2"/>
      <c r="K69" s="2"/>
      <c r="L69" s="2"/>
      <c r="M69" s="2"/>
      <c r="N69" s="2"/>
    </row>
    <row r="70" spans="1:14" ht="15.75">
      <c r="A70" s="2"/>
      <c r="B70" s="64"/>
      <c r="C70" s="2"/>
      <c r="D70" s="2"/>
      <c r="E70" s="2"/>
      <c r="F70" s="2"/>
      <c r="G70" s="2"/>
      <c r="H70" s="2"/>
      <c r="I70" s="2"/>
      <c r="J70" s="2"/>
      <c r="K70" s="2"/>
      <c r="L70" s="2"/>
      <c r="M70" s="2"/>
      <c r="N70" s="2"/>
    </row>
    <row r="71" spans="1:14" ht="15.75">
      <c r="A71" s="2"/>
      <c r="B71" s="64"/>
      <c r="C71" s="2"/>
      <c r="D71" s="2"/>
      <c r="E71" s="2"/>
      <c r="F71" s="2"/>
      <c r="G71" s="2"/>
      <c r="H71" s="2"/>
      <c r="I71" s="2"/>
      <c r="J71" s="2"/>
      <c r="K71" s="2"/>
      <c r="L71" s="2"/>
      <c r="M71" s="2"/>
      <c r="N71" s="2"/>
    </row>
  </sheetData>
  <mergeCells count="72">
    <mergeCell ref="N63:N64"/>
    <mergeCell ref="C64:M64"/>
    <mergeCell ref="C65:M65"/>
    <mergeCell ref="C66:M66"/>
    <mergeCell ref="C67:M67"/>
    <mergeCell ref="C68:M68"/>
    <mergeCell ref="A60:A62"/>
    <mergeCell ref="C60:M60"/>
    <mergeCell ref="C61:M61"/>
    <mergeCell ref="C62:M62"/>
    <mergeCell ref="A63:A65"/>
    <mergeCell ref="B63:B65"/>
    <mergeCell ref="C63:M63"/>
    <mergeCell ref="C50:M50"/>
    <mergeCell ref="C51:M51"/>
    <mergeCell ref="A54:A59"/>
    <mergeCell ref="C54:M54"/>
    <mergeCell ref="C55:M55"/>
    <mergeCell ref="C56:M56"/>
    <mergeCell ref="C57:M57"/>
    <mergeCell ref="C58:M58"/>
    <mergeCell ref="C59:M59"/>
    <mergeCell ref="A17:A53"/>
    <mergeCell ref="C17:M17"/>
    <mergeCell ref="C18:M18"/>
    <mergeCell ref="B19:B25"/>
    <mergeCell ref="B26:B29"/>
    <mergeCell ref="B33:B35"/>
    <mergeCell ref="J38:K38"/>
    <mergeCell ref="L38:M38"/>
    <mergeCell ref="F44:G44"/>
    <mergeCell ref="H44:I44"/>
    <mergeCell ref="B46:B49"/>
    <mergeCell ref="F47:F48"/>
    <mergeCell ref="G47:J48"/>
    <mergeCell ref="L47:M48"/>
    <mergeCell ref="B36:B45"/>
    <mergeCell ref="D38:E38"/>
    <mergeCell ref="F38:G38"/>
    <mergeCell ref="H38:I38"/>
    <mergeCell ref="C12:M12"/>
    <mergeCell ref="C13:M13"/>
    <mergeCell ref="C14:M14"/>
    <mergeCell ref="B15:B16"/>
    <mergeCell ref="C15:M16"/>
    <mergeCell ref="F10:G10"/>
    <mergeCell ref="I10:J10"/>
    <mergeCell ref="C11:D11"/>
    <mergeCell ref="F11:G11"/>
    <mergeCell ref="I11:J11"/>
    <mergeCell ref="N4:N5"/>
    <mergeCell ref="C6:M6"/>
    <mergeCell ref="C7:M7"/>
    <mergeCell ref="C8:D8"/>
    <mergeCell ref="I8:M8"/>
    <mergeCell ref="F5:G5"/>
    <mergeCell ref="A2:A16"/>
    <mergeCell ref="C2:M2"/>
    <mergeCell ref="C3:M3"/>
    <mergeCell ref="B4:B5"/>
    <mergeCell ref="C4:C5"/>
    <mergeCell ref="D4:D5"/>
    <mergeCell ref="E4:E5"/>
    <mergeCell ref="F4:G4"/>
    <mergeCell ref="H4:H5"/>
    <mergeCell ref="I4:I5"/>
    <mergeCell ref="J4:J5"/>
    <mergeCell ref="K4:K5"/>
    <mergeCell ref="L4:L5"/>
    <mergeCell ref="M4:M5"/>
    <mergeCell ref="B9:B11"/>
    <mergeCell ref="C10:D10"/>
  </mergeCells>
  <hyperlinks>
    <hyperlink ref="C58" r:id="rId1" display="mailto:lvelandia@serviciocivil.gov.co" xr:uid="{00000000-0004-0000-4100-000000000000}"/>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FFFF"/>
  </sheetPr>
  <dimension ref="A1:Q72"/>
  <sheetViews>
    <sheetView showGridLines="0" workbookViewId="0">
      <selection activeCell="C1" sqref="C1"/>
    </sheetView>
  </sheetViews>
  <sheetFormatPr baseColWidth="10" defaultColWidth="11.42578125" defaultRowHeight="15"/>
  <cols>
    <col min="1" max="1" width="21.42578125" style="3" customWidth="1"/>
    <col min="2" max="2" width="35.7109375" style="3" customWidth="1"/>
    <col min="3" max="13" width="14.28515625" style="3" customWidth="1"/>
    <col min="14" max="16384" width="11.42578125" style="3"/>
  </cols>
  <sheetData>
    <row r="1" spans="1:17" ht="22.5" customHeight="1" thickBot="1">
      <c r="A1" s="962"/>
      <c r="B1" s="963" t="s">
        <v>2492</v>
      </c>
      <c r="C1" s="347"/>
      <c r="D1" s="347"/>
      <c r="E1" s="347"/>
      <c r="F1" s="347"/>
      <c r="G1" s="347"/>
      <c r="H1" s="347"/>
      <c r="I1" s="347"/>
      <c r="J1" s="347"/>
      <c r="K1" s="347"/>
      <c r="L1" s="347"/>
      <c r="M1" s="347"/>
    </row>
    <row r="2" spans="1:17" ht="15.75">
      <c r="A2" s="4062" t="s">
        <v>0</v>
      </c>
      <c r="B2" s="964" t="s">
        <v>1</v>
      </c>
      <c r="C2" s="4064" t="s">
        <v>774</v>
      </c>
      <c r="D2" s="4065"/>
      <c r="E2" s="4065"/>
      <c r="F2" s="4065"/>
      <c r="G2" s="4065"/>
      <c r="H2" s="4065"/>
      <c r="I2" s="4065"/>
      <c r="J2" s="4065"/>
      <c r="K2" s="4065"/>
      <c r="L2" s="4065"/>
      <c r="M2" s="4066"/>
    </row>
    <row r="3" spans="1:17" ht="31.5">
      <c r="A3" s="4063"/>
      <c r="B3" s="964" t="s">
        <v>3</v>
      </c>
      <c r="C3" s="4067" t="s">
        <v>639</v>
      </c>
      <c r="D3" s="4068"/>
      <c r="E3" s="4068"/>
      <c r="F3" s="4068"/>
      <c r="G3" s="4068"/>
      <c r="H3" s="4068"/>
      <c r="I3" s="4068"/>
      <c r="J3" s="4068"/>
      <c r="K3" s="4068"/>
      <c r="L3" s="4068"/>
      <c r="M3" s="4069"/>
    </row>
    <row r="4" spans="1:17" ht="15.95" customHeight="1">
      <c r="A4" s="4063"/>
      <c r="B4" s="4070" t="s">
        <v>131</v>
      </c>
      <c r="C4" s="4072" t="s">
        <v>158</v>
      </c>
      <c r="D4" s="4074"/>
      <c r="E4" s="4076"/>
      <c r="F4" s="4078" t="s">
        <v>209</v>
      </c>
      <c r="G4" s="4079"/>
      <c r="H4" s="4080">
        <v>481</v>
      </c>
      <c r="I4" s="4082"/>
      <c r="J4" s="4094"/>
      <c r="K4" s="4094"/>
      <c r="L4" s="4094"/>
      <c r="M4" s="4096"/>
      <c r="N4" s="3441"/>
      <c r="O4" s="3441"/>
      <c r="P4" s="3441"/>
      <c r="Q4" s="3441"/>
    </row>
    <row r="5" spans="1:17" ht="15.95" customHeight="1">
      <c r="A5" s="4063"/>
      <c r="B5" s="4071"/>
      <c r="C5" s="4073"/>
      <c r="D5" s="4075"/>
      <c r="E5" s="4077"/>
      <c r="F5" s="4088" t="s">
        <v>210</v>
      </c>
      <c r="G5" s="4089"/>
      <c r="H5" s="4081"/>
      <c r="I5" s="4083"/>
      <c r="J5" s="4095"/>
      <c r="K5" s="4095"/>
      <c r="L5" s="4095"/>
      <c r="M5" s="4097"/>
      <c r="N5" s="3441"/>
      <c r="O5" s="3441"/>
      <c r="P5" s="3441"/>
      <c r="Q5" s="3441"/>
    </row>
    <row r="6" spans="1:17" ht="16.5">
      <c r="A6" s="4063"/>
      <c r="B6" s="964" t="s">
        <v>7</v>
      </c>
      <c r="C6" s="4090" t="s">
        <v>775</v>
      </c>
      <c r="D6" s="4091"/>
      <c r="E6" s="4091"/>
      <c r="F6" s="4091"/>
      <c r="G6" s="4091"/>
      <c r="H6" s="4091"/>
      <c r="I6" s="910"/>
      <c r="J6" s="910"/>
      <c r="K6" s="910"/>
      <c r="L6" s="910"/>
      <c r="M6" s="911"/>
    </row>
    <row r="7" spans="1:17" ht="16.5">
      <c r="A7" s="4063"/>
      <c r="B7" s="964" t="s">
        <v>9</v>
      </c>
      <c r="C7" s="965" t="s">
        <v>776</v>
      </c>
      <c r="D7" s="910"/>
      <c r="E7" s="395"/>
      <c r="F7" s="910"/>
      <c r="G7" s="910"/>
      <c r="H7" s="910"/>
      <c r="I7" s="910"/>
      <c r="J7" s="910"/>
      <c r="K7" s="910"/>
      <c r="L7" s="910"/>
      <c r="M7" s="911"/>
    </row>
    <row r="8" spans="1:17" ht="15.75">
      <c r="A8" s="4063"/>
      <c r="B8" s="964" t="s">
        <v>11</v>
      </c>
      <c r="C8" s="4085" t="s">
        <v>777</v>
      </c>
      <c r="D8" s="4086"/>
      <c r="E8" s="966"/>
      <c r="F8" s="966"/>
      <c r="G8" s="967"/>
      <c r="H8" s="968" t="s">
        <v>12</v>
      </c>
      <c r="I8" s="4092" t="s">
        <v>778</v>
      </c>
      <c r="J8" s="4086"/>
      <c r="K8" s="4086"/>
      <c r="L8" s="4086"/>
      <c r="M8" s="4093"/>
    </row>
    <row r="9" spans="1:17" ht="63" customHeight="1">
      <c r="A9" s="4063"/>
      <c r="B9" s="4070" t="s">
        <v>13</v>
      </c>
      <c r="C9" s="969"/>
      <c r="D9" s="966"/>
      <c r="E9" s="2"/>
      <c r="F9" s="2"/>
      <c r="G9" s="2"/>
      <c r="H9" s="2"/>
      <c r="I9" s="2"/>
      <c r="J9" s="2"/>
      <c r="K9" s="2"/>
      <c r="M9" s="970"/>
    </row>
    <row r="10" spans="1:17" ht="15.75">
      <c r="A10" s="4063"/>
      <c r="B10" s="4084"/>
      <c r="C10" s="4085" t="s">
        <v>779</v>
      </c>
      <c r="D10" s="4086"/>
      <c r="E10" s="2"/>
      <c r="F10" s="4087"/>
      <c r="G10" s="4087"/>
      <c r="H10" s="2"/>
      <c r="I10" s="4087"/>
      <c r="J10" s="4087"/>
      <c r="K10" s="2"/>
      <c r="M10" s="970"/>
    </row>
    <row r="11" spans="1:17" ht="16.5" thickBot="1">
      <c r="A11" s="4063"/>
      <c r="B11" s="4084"/>
      <c r="C11" s="4085" t="s">
        <v>17</v>
      </c>
      <c r="D11" s="4086"/>
      <c r="E11" s="966"/>
      <c r="F11" s="4086" t="s">
        <v>17</v>
      </c>
      <c r="G11" s="4086"/>
      <c r="H11" s="966"/>
      <c r="I11" s="4086" t="s">
        <v>17</v>
      </c>
      <c r="J11" s="4086"/>
      <c r="K11" s="966"/>
      <c r="L11" s="971"/>
      <c r="M11" s="972"/>
    </row>
    <row r="12" spans="1:17" ht="15.95" customHeight="1">
      <c r="A12" s="4063"/>
      <c r="B12" s="4084" t="s">
        <v>136</v>
      </c>
      <c r="C12" s="4099" t="s">
        <v>780</v>
      </c>
      <c r="D12" s="4094"/>
      <c r="E12" s="4094"/>
      <c r="F12" s="4094"/>
      <c r="G12" s="4094"/>
      <c r="H12" s="4094"/>
      <c r="I12" s="4094"/>
      <c r="J12" s="4094"/>
      <c r="K12" s="4094"/>
      <c r="L12" s="4094"/>
      <c r="M12" s="4096"/>
      <c r="N12" s="3441"/>
      <c r="O12" s="4100"/>
      <c r="P12" s="4101"/>
      <c r="Q12" s="4104"/>
    </row>
    <row r="13" spans="1:17" ht="15.95" customHeight="1">
      <c r="A13" s="4063"/>
      <c r="B13" s="4084"/>
      <c r="C13" s="3619" t="s">
        <v>781</v>
      </c>
      <c r="D13" s="3620"/>
      <c r="E13" s="3620"/>
      <c r="F13" s="3620"/>
      <c r="G13" s="3620"/>
      <c r="H13" s="3620"/>
      <c r="I13" s="3620"/>
      <c r="J13" s="3620"/>
      <c r="K13" s="3620"/>
      <c r="L13" s="3620"/>
      <c r="M13" s="3621"/>
      <c r="N13" s="3441"/>
      <c r="O13" s="4100"/>
      <c r="P13" s="4102"/>
      <c r="Q13" s="4104"/>
    </row>
    <row r="14" spans="1:17" ht="32.1" customHeight="1">
      <c r="A14" s="4063"/>
      <c r="B14" s="4084"/>
      <c r="C14" s="3619" t="s">
        <v>782</v>
      </c>
      <c r="D14" s="3620"/>
      <c r="E14" s="3620"/>
      <c r="F14" s="3620"/>
      <c r="G14" s="3620"/>
      <c r="H14" s="3620"/>
      <c r="I14" s="3620"/>
      <c r="J14" s="3620"/>
      <c r="K14" s="3620"/>
      <c r="L14" s="3620"/>
      <c r="M14" s="3621"/>
      <c r="N14" s="3441"/>
      <c r="O14" s="4100"/>
      <c r="P14" s="4102"/>
      <c r="Q14" s="4104"/>
    </row>
    <row r="15" spans="1:17" ht="32.1" customHeight="1">
      <c r="A15" s="4063"/>
      <c r="B15" s="4084"/>
      <c r="C15" s="3619" t="s">
        <v>783</v>
      </c>
      <c r="D15" s="3620"/>
      <c r="E15" s="3620"/>
      <c r="F15" s="3620"/>
      <c r="G15" s="3620"/>
      <c r="H15" s="3620"/>
      <c r="I15" s="3620"/>
      <c r="J15" s="3620"/>
      <c r="K15" s="3620"/>
      <c r="L15" s="3620"/>
      <c r="M15" s="3621"/>
      <c r="N15" s="3441"/>
      <c r="O15" s="4100"/>
      <c r="P15" s="4102"/>
      <c r="Q15" s="4104"/>
    </row>
    <row r="16" spans="1:17" ht="32.1" customHeight="1" thickBot="1">
      <c r="A16" s="4063"/>
      <c r="B16" s="4071"/>
      <c r="C16" s="4098" t="s">
        <v>784</v>
      </c>
      <c r="D16" s="4095"/>
      <c r="E16" s="4095"/>
      <c r="F16" s="4095"/>
      <c r="G16" s="4095"/>
      <c r="H16" s="4095"/>
      <c r="I16" s="4095"/>
      <c r="J16" s="4095"/>
      <c r="K16" s="4095"/>
      <c r="L16" s="4095"/>
      <c r="M16" s="4097"/>
      <c r="N16" s="3441"/>
      <c r="O16" s="4100"/>
      <c r="P16" s="4103"/>
      <c r="Q16" s="4104"/>
    </row>
    <row r="17" spans="1:17" ht="48" customHeight="1">
      <c r="A17" s="4063"/>
      <c r="B17" s="4070" t="s">
        <v>18</v>
      </c>
      <c r="C17" s="4099" t="s">
        <v>785</v>
      </c>
      <c r="D17" s="4094"/>
      <c r="E17" s="4094"/>
      <c r="F17" s="4094"/>
      <c r="G17" s="4094"/>
      <c r="H17" s="4094"/>
      <c r="I17" s="4094"/>
      <c r="J17" s="4094"/>
      <c r="K17" s="4094"/>
      <c r="L17" s="4094"/>
      <c r="M17" s="4096"/>
      <c r="N17" s="3617"/>
      <c r="O17" s="3441"/>
      <c r="P17" s="4105"/>
      <c r="Q17" s="3441"/>
    </row>
    <row r="18" spans="1:17" ht="15.75">
      <c r="A18" s="4063"/>
      <c r="B18" s="4084"/>
      <c r="C18" s="3619"/>
      <c r="D18" s="3620"/>
      <c r="E18" s="3620"/>
      <c r="F18" s="3620"/>
      <c r="G18" s="3620"/>
      <c r="H18" s="3620"/>
      <c r="I18" s="3620"/>
      <c r="J18" s="3620"/>
      <c r="K18" s="3620"/>
      <c r="L18" s="3620"/>
      <c r="M18" s="3621"/>
      <c r="N18" s="3617"/>
      <c r="O18" s="3441"/>
      <c r="P18" s="3441"/>
      <c r="Q18" s="3441"/>
    </row>
    <row r="19" spans="1:17" ht="32.1" customHeight="1">
      <c r="A19" s="4063"/>
      <c r="B19" s="4071"/>
      <c r="C19" s="4098" t="s">
        <v>786</v>
      </c>
      <c r="D19" s="4095"/>
      <c r="E19" s="4095"/>
      <c r="F19" s="4095"/>
      <c r="G19" s="4095"/>
      <c r="H19" s="4095"/>
      <c r="I19" s="4095"/>
      <c r="J19" s="4095"/>
      <c r="K19" s="4095"/>
      <c r="L19" s="4095"/>
      <c r="M19" s="4097"/>
      <c r="N19" s="3617"/>
      <c r="O19" s="3441"/>
      <c r="P19" s="3441"/>
      <c r="Q19" s="3441"/>
    </row>
    <row r="20" spans="1:17" ht="47.25">
      <c r="A20" s="4063"/>
      <c r="B20" s="964" t="s">
        <v>19</v>
      </c>
      <c r="C20" s="4067" t="s">
        <v>642</v>
      </c>
      <c r="D20" s="4068"/>
      <c r="E20" s="4068"/>
      <c r="F20" s="4068"/>
      <c r="G20" s="4068"/>
      <c r="H20" s="4068"/>
      <c r="I20" s="4068"/>
      <c r="J20" s="4068"/>
      <c r="K20" s="4068"/>
      <c r="L20" s="4068"/>
      <c r="M20" s="4069"/>
    </row>
    <row r="21" spans="1:17" ht="48" customHeight="1">
      <c r="A21" s="4063"/>
      <c r="B21" s="4070" t="s">
        <v>140</v>
      </c>
      <c r="C21" s="4067" t="s">
        <v>616</v>
      </c>
      <c r="D21" s="4068"/>
      <c r="E21" s="973" t="s">
        <v>142</v>
      </c>
      <c r="F21" s="4107" t="s">
        <v>787</v>
      </c>
      <c r="G21" s="4068"/>
      <c r="H21" s="4068"/>
      <c r="I21" s="4068"/>
      <c r="J21" s="4068"/>
      <c r="K21" s="4068"/>
      <c r="L21" s="4068"/>
      <c r="M21" s="4069"/>
    </row>
    <row r="22" spans="1:17" ht="15.75">
      <c r="A22" s="4063"/>
      <c r="B22" s="4084"/>
      <c r="C22" s="4067"/>
      <c r="D22" s="4068"/>
      <c r="E22" s="4068"/>
      <c r="F22" s="4068"/>
      <c r="G22" s="4068"/>
      <c r="H22" s="4068"/>
      <c r="I22" s="4068"/>
      <c r="J22" s="4068"/>
      <c r="K22" s="4068"/>
      <c r="L22" s="4068"/>
      <c r="M22" s="4069"/>
    </row>
    <row r="23" spans="1:17" ht="15.75">
      <c r="A23" s="4106" t="s">
        <v>22</v>
      </c>
      <c r="B23" s="964" t="s">
        <v>144</v>
      </c>
      <c r="C23" s="4067" t="s">
        <v>788</v>
      </c>
      <c r="D23" s="4068"/>
      <c r="E23" s="4068"/>
      <c r="F23" s="4068"/>
      <c r="G23" s="4068"/>
      <c r="H23" s="4068"/>
      <c r="I23" s="4068"/>
      <c r="J23" s="4068"/>
      <c r="K23" s="4068"/>
      <c r="L23" s="4068"/>
      <c r="M23" s="4069"/>
    </row>
    <row r="24" spans="1:17" ht="15.75">
      <c r="A24" s="4106"/>
      <c r="B24" s="964" t="s">
        <v>110</v>
      </c>
      <c r="C24" s="4067" t="s">
        <v>789</v>
      </c>
      <c r="D24" s="4068"/>
      <c r="E24" s="4068"/>
      <c r="F24" s="4068"/>
      <c r="G24" s="4068"/>
      <c r="H24" s="4068"/>
      <c r="I24" s="4068"/>
      <c r="J24" s="4068"/>
      <c r="K24" s="4068"/>
      <c r="L24" s="4068"/>
      <c r="M24" s="4069"/>
    </row>
    <row r="25" spans="1:17">
      <c r="A25" s="4106"/>
      <c r="B25" s="4070" t="s">
        <v>26</v>
      </c>
      <c r="C25" s="974"/>
      <c r="D25" s="549"/>
      <c r="E25" s="549"/>
      <c r="F25" s="549"/>
      <c r="G25" s="549"/>
      <c r="H25" s="549"/>
      <c r="I25" s="549"/>
      <c r="J25" s="549"/>
      <c r="K25" s="549"/>
      <c r="L25" s="549"/>
      <c r="M25" s="550"/>
    </row>
    <row r="26" spans="1:17">
      <c r="A26" s="4106"/>
      <c r="B26" s="4084"/>
      <c r="C26" s="974"/>
      <c r="D26" s="975"/>
      <c r="E26" s="549"/>
      <c r="F26" s="975"/>
      <c r="G26" s="549"/>
      <c r="H26" s="975"/>
      <c r="I26" s="549"/>
      <c r="J26" s="975"/>
      <c r="K26" s="549"/>
      <c r="L26" s="549"/>
      <c r="M26" s="550"/>
    </row>
    <row r="27" spans="1:17" ht="15.75">
      <c r="A27" s="4106"/>
      <c r="B27" s="4084"/>
      <c r="C27" s="976" t="s">
        <v>27</v>
      </c>
      <c r="D27" s="914"/>
      <c r="E27" s="977" t="s">
        <v>28</v>
      </c>
      <c r="F27" s="914"/>
      <c r="G27" s="977" t="s">
        <v>29</v>
      </c>
      <c r="H27" s="914"/>
      <c r="I27" s="977" t="s">
        <v>30</v>
      </c>
      <c r="J27" s="914"/>
      <c r="K27" s="552"/>
      <c r="L27" s="552"/>
      <c r="M27" s="550"/>
    </row>
    <row r="28" spans="1:17" ht="15.75">
      <c r="A28" s="4106"/>
      <c r="B28" s="4084"/>
      <c r="C28" s="976" t="s">
        <v>32</v>
      </c>
      <c r="D28" s="914"/>
      <c r="E28" s="977" t="s">
        <v>33</v>
      </c>
      <c r="F28" s="978"/>
      <c r="G28" s="977" t="s">
        <v>34</v>
      </c>
      <c r="H28" s="978"/>
      <c r="I28" s="552"/>
      <c r="J28" s="549"/>
      <c r="K28" s="552"/>
      <c r="L28" s="552"/>
      <c r="M28" s="550"/>
    </row>
    <row r="29" spans="1:17" ht="15.75">
      <c r="A29" s="4106"/>
      <c r="B29" s="4084"/>
      <c r="C29" s="976" t="s">
        <v>147</v>
      </c>
      <c r="D29" s="914"/>
      <c r="E29" s="977" t="s">
        <v>148</v>
      </c>
      <c r="F29" s="914"/>
      <c r="G29" s="552"/>
      <c r="H29" s="549"/>
      <c r="I29" s="552"/>
      <c r="J29" s="549"/>
      <c r="K29" s="552"/>
      <c r="L29" s="552"/>
      <c r="M29" s="550"/>
    </row>
    <row r="30" spans="1:17" ht="15.75">
      <c r="A30" s="4106"/>
      <c r="B30" s="4084"/>
      <c r="C30" s="976" t="s">
        <v>38</v>
      </c>
      <c r="D30" s="978" t="s">
        <v>77</v>
      </c>
      <c r="E30" s="552" t="s">
        <v>39</v>
      </c>
      <c r="F30" s="966" t="s">
        <v>35</v>
      </c>
      <c r="G30" s="966"/>
      <c r="H30" s="966"/>
      <c r="I30" s="966"/>
      <c r="J30" s="966"/>
      <c r="K30" s="966"/>
      <c r="L30" s="966"/>
      <c r="M30" s="979"/>
    </row>
    <row r="31" spans="1:17" ht="15.75">
      <c r="A31" s="4106"/>
      <c r="B31" s="4084"/>
      <c r="C31" s="980"/>
      <c r="D31" s="910"/>
      <c r="E31" s="910"/>
      <c r="F31" s="910"/>
      <c r="G31" s="910"/>
      <c r="H31" s="910"/>
      <c r="I31" s="910"/>
      <c r="J31" s="910"/>
      <c r="K31" s="910"/>
      <c r="L31" s="910"/>
      <c r="M31" s="911"/>
    </row>
    <row r="32" spans="1:17">
      <c r="A32" s="4106"/>
      <c r="B32" s="4084" t="s">
        <v>40</v>
      </c>
      <c r="C32" s="548"/>
      <c r="D32" s="975"/>
      <c r="E32" s="549"/>
      <c r="F32" s="549"/>
      <c r="G32" s="975"/>
      <c r="H32" s="549"/>
      <c r="I32" s="549"/>
      <c r="J32" s="975"/>
      <c r="K32" s="549"/>
      <c r="M32" s="970"/>
    </row>
    <row r="33" spans="1:13" ht="15.75">
      <c r="A33" s="4106"/>
      <c r="B33" s="4084"/>
      <c r="C33" s="976" t="s">
        <v>41</v>
      </c>
      <c r="D33" s="978"/>
      <c r="E33" s="552"/>
      <c r="F33" s="977" t="s">
        <v>42</v>
      </c>
      <c r="G33" s="914"/>
      <c r="H33" s="552"/>
      <c r="I33" s="977" t="s">
        <v>43</v>
      </c>
      <c r="J33" s="914"/>
      <c r="K33" s="552"/>
      <c r="M33" s="970"/>
    </row>
    <row r="34" spans="1:13" ht="15.75">
      <c r="A34" s="4106"/>
      <c r="B34" s="4084"/>
      <c r="C34" s="976" t="s">
        <v>44</v>
      </c>
      <c r="D34" s="981"/>
      <c r="F34" s="977" t="s">
        <v>45</v>
      </c>
      <c r="G34" s="914" t="s">
        <v>77</v>
      </c>
      <c r="I34" s="2"/>
      <c r="K34" s="2"/>
      <c r="M34" s="970"/>
    </row>
    <row r="35" spans="1:13">
      <c r="A35" s="4106"/>
      <c r="B35" s="4084"/>
      <c r="C35" s="982"/>
      <c r="D35" s="975"/>
      <c r="E35" s="975"/>
      <c r="F35" s="975"/>
      <c r="G35" s="975"/>
      <c r="H35" s="975"/>
      <c r="I35" s="975"/>
      <c r="J35" s="975"/>
      <c r="K35" s="975"/>
      <c r="L35" s="971"/>
      <c r="M35" s="972"/>
    </row>
    <row r="36" spans="1:13" ht="15.75">
      <c r="A36" s="4106"/>
      <c r="B36" s="912" t="s">
        <v>46</v>
      </c>
      <c r="C36" s="555"/>
      <c r="D36" s="910"/>
      <c r="E36" s="552"/>
      <c r="F36" s="552"/>
      <c r="G36" s="910"/>
      <c r="H36" s="552"/>
      <c r="I36" s="552"/>
      <c r="J36" s="910"/>
      <c r="K36" s="910"/>
      <c r="L36" s="910"/>
      <c r="M36" s="553"/>
    </row>
    <row r="37" spans="1:13" ht="15.75">
      <c r="A37" s="4106"/>
      <c r="B37" s="912"/>
      <c r="C37" s="976" t="s">
        <v>47</v>
      </c>
      <c r="D37" s="983" t="s">
        <v>112</v>
      </c>
      <c r="E37" s="552"/>
      <c r="F37" s="984" t="s">
        <v>48</v>
      </c>
      <c r="G37" s="978">
        <v>2017</v>
      </c>
      <c r="H37" s="552"/>
      <c r="I37" s="984" t="s">
        <v>50</v>
      </c>
      <c r="J37" s="910" t="s">
        <v>195</v>
      </c>
      <c r="K37" s="910"/>
      <c r="L37" s="914"/>
      <c r="M37" s="553"/>
    </row>
    <row r="38" spans="1:13" ht="15.75">
      <c r="A38" s="4106"/>
      <c r="B38" s="964"/>
      <c r="C38" s="980"/>
      <c r="D38" s="910"/>
      <c r="E38" s="910"/>
      <c r="F38" s="910"/>
      <c r="G38" s="910"/>
      <c r="H38" s="910"/>
      <c r="I38" s="910"/>
      <c r="J38" s="910"/>
      <c r="K38" s="910"/>
      <c r="L38" s="910"/>
      <c r="M38" s="911"/>
    </row>
    <row r="39" spans="1:13" ht="15.75">
      <c r="A39" s="4106"/>
      <c r="B39" s="4070" t="s">
        <v>53</v>
      </c>
      <c r="C39" s="562"/>
      <c r="D39" s="985"/>
      <c r="E39" s="541"/>
      <c r="F39" s="541"/>
      <c r="G39" s="985"/>
      <c r="H39" s="541"/>
      <c r="I39" s="541"/>
      <c r="J39" s="541"/>
      <c r="K39" s="541"/>
      <c r="M39" s="970"/>
    </row>
    <row r="40" spans="1:13" ht="15.75">
      <c r="A40" s="4106"/>
      <c r="B40" s="4084"/>
      <c r="C40" s="976" t="s">
        <v>54</v>
      </c>
      <c r="D40" s="986">
        <v>2019</v>
      </c>
      <c r="E40" s="541"/>
      <c r="F40" s="977" t="s">
        <v>55</v>
      </c>
      <c r="G40" s="967">
        <v>2028</v>
      </c>
      <c r="H40" s="541"/>
      <c r="I40" s="2"/>
      <c r="J40" s="541"/>
      <c r="K40" s="541"/>
      <c r="M40" s="970"/>
    </row>
    <row r="41" spans="1:13" ht="15.75">
      <c r="A41" s="4106"/>
      <c r="B41" s="4084"/>
      <c r="C41" s="980"/>
      <c r="D41" s="975"/>
      <c r="E41" s="985"/>
      <c r="F41" s="910"/>
      <c r="G41" s="985"/>
      <c r="H41" s="985"/>
      <c r="I41" s="966"/>
      <c r="J41" s="985"/>
      <c r="K41" s="985"/>
      <c r="L41" s="971"/>
      <c r="M41" s="972"/>
    </row>
    <row r="42" spans="1:13" ht="15.75">
      <c r="A42" s="4106"/>
      <c r="B42" s="4084" t="s">
        <v>56</v>
      </c>
      <c r="C42" s="555"/>
      <c r="D42" s="552"/>
      <c r="E42" s="552"/>
      <c r="F42" s="552"/>
      <c r="G42" s="552"/>
      <c r="H42" s="552"/>
      <c r="I42" s="552"/>
      <c r="J42" s="552"/>
      <c r="K42" s="552"/>
      <c r="L42" s="552"/>
      <c r="M42" s="553"/>
    </row>
    <row r="43" spans="1:13" ht="15.75">
      <c r="A43" s="4106"/>
      <c r="B43" s="4084"/>
      <c r="C43" s="555"/>
      <c r="D43" s="910" t="s">
        <v>153</v>
      </c>
      <c r="E43" s="910"/>
      <c r="F43" s="910" t="s">
        <v>154</v>
      </c>
      <c r="G43" s="910"/>
      <c r="H43" s="966" t="s">
        <v>155</v>
      </c>
      <c r="I43" s="966"/>
      <c r="J43" s="966" t="s">
        <v>156</v>
      </c>
      <c r="K43" s="910"/>
      <c r="L43" s="910" t="s">
        <v>157</v>
      </c>
      <c r="M43" s="911"/>
    </row>
    <row r="44" spans="1:13" ht="15.75">
      <c r="A44" s="4106"/>
      <c r="B44" s="4084"/>
      <c r="C44" s="976"/>
      <c r="D44" s="987">
        <v>1</v>
      </c>
      <c r="E44" s="914"/>
      <c r="F44" s="987">
        <v>1</v>
      </c>
      <c r="G44" s="914"/>
      <c r="H44" s="987">
        <v>1</v>
      </c>
      <c r="I44" s="914"/>
      <c r="J44" s="987">
        <v>1</v>
      </c>
      <c r="K44" s="914"/>
      <c r="L44" s="987">
        <v>1</v>
      </c>
      <c r="M44" s="911"/>
    </row>
    <row r="45" spans="1:13" ht="15.75">
      <c r="A45" s="4106"/>
      <c r="B45" s="4084"/>
      <c r="C45" s="555"/>
      <c r="D45" s="910" t="s">
        <v>113</v>
      </c>
      <c r="E45" s="910"/>
      <c r="F45" s="910" t="s">
        <v>114</v>
      </c>
      <c r="G45" s="910"/>
      <c r="H45" s="966" t="s">
        <v>115</v>
      </c>
      <c r="I45" s="966"/>
      <c r="J45" s="966" t="s">
        <v>116</v>
      </c>
      <c r="K45" s="910"/>
      <c r="L45" s="910" t="s">
        <v>117</v>
      </c>
      <c r="M45" s="988"/>
    </row>
    <row r="46" spans="1:13" ht="15.75">
      <c r="A46" s="4106"/>
      <c r="B46" s="4084"/>
      <c r="C46" s="976"/>
      <c r="D46" s="987">
        <v>1</v>
      </c>
      <c r="E46" s="914"/>
      <c r="F46" s="987">
        <v>1</v>
      </c>
      <c r="G46" s="914"/>
      <c r="H46" s="987">
        <v>1</v>
      </c>
      <c r="I46" s="914"/>
      <c r="J46" s="910"/>
      <c r="K46" s="914"/>
      <c r="L46" s="910"/>
      <c r="M46" s="911"/>
    </row>
    <row r="47" spans="1:13" ht="15.75">
      <c r="A47" s="4106"/>
      <c r="B47" s="4084"/>
      <c r="C47" s="555"/>
      <c r="D47" s="910" t="s">
        <v>118</v>
      </c>
      <c r="E47" s="910"/>
      <c r="F47" s="910" t="s">
        <v>68</v>
      </c>
      <c r="G47" s="910"/>
      <c r="H47" s="966" t="s">
        <v>69</v>
      </c>
      <c r="I47" s="966"/>
      <c r="J47" s="966" t="s">
        <v>70</v>
      </c>
      <c r="K47" s="910"/>
      <c r="L47" s="910" t="s">
        <v>71</v>
      </c>
      <c r="M47" s="988"/>
    </row>
    <row r="48" spans="1:13" ht="15.75">
      <c r="A48" s="4106"/>
      <c r="B48" s="4084"/>
      <c r="C48" s="976"/>
      <c r="D48" s="910"/>
      <c r="E48" s="914"/>
      <c r="F48" s="910"/>
      <c r="G48" s="914"/>
      <c r="H48" s="910"/>
      <c r="I48" s="914"/>
      <c r="J48" s="910"/>
      <c r="K48" s="914"/>
      <c r="L48" s="910"/>
      <c r="M48" s="911"/>
    </row>
    <row r="49" spans="1:13" ht="15.75">
      <c r="A49" s="4106"/>
      <c r="B49" s="4084"/>
      <c r="C49" s="555"/>
      <c r="D49" s="910" t="s">
        <v>71</v>
      </c>
      <c r="E49" s="910"/>
      <c r="F49" s="910" t="s">
        <v>72</v>
      </c>
      <c r="G49" s="910"/>
      <c r="H49" s="552"/>
      <c r="I49" s="552"/>
      <c r="J49" s="552"/>
      <c r="K49" s="552"/>
      <c r="L49" s="552"/>
      <c r="M49" s="553"/>
    </row>
    <row r="50" spans="1:13" ht="15.95" customHeight="1">
      <c r="A50" s="4106"/>
      <c r="B50" s="4084"/>
      <c r="C50" s="976"/>
      <c r="D50" s="910"/>
      <c r="E50" s="914"/>
      <c r="F50" s="4108">
        <v>1</v>
      </c>
      <c r="G50" s="4109"/>
      <c r="H50" s="3620"/>
      <c r="I50" s="3620"/>
      <c r="J50" s="552"/>
      <c r="K50" s="552"/>
      <c r="L50" s="552"/>
      <c r="M50" s="553"/>
    </row>
    <row r="51" spans="1:13" ht="15.75">
      <c r="A51" s="4106"/>
      <c r="B51" s="4084"/>
      <c r="C51" s="980"/>
      <c r="D51" s="910"/>
      <c r="E51" s="910"/>
      <c r="F51" s="910"/>
      <c r="G51" s="910"/>
      <c r="H51" s="910"/>
      <c r="I51" s="910"/>
      <c r="J51" s="910"/>
      <c r="K51" s="910"/>
      <c r="L51" s="910"/>
      <c r="M51" s="911"/>
    </row>
    <row r="52" spans="1:13">
      <c r="A52" s="4106"/>
      <c r="B52" s="4084" t="s">
        <v>73</v>
      </c>
      <c r="C52" s="548"/>
      <c r="D52" s="549"/>
      <c r="E52" s="549"/>
      <c r="F52" s="549"/>
      <c r="G52" s="975"/>
      <c r="H52" s="975"/>
      <c r="I52" s="975"/>
      <c r="J52" s="975"/>
      <c r="K52" s="549"/>
      <c r="L52" s="971"/>
      <c r="M52" s="972"/>
    </row>
    <row r="53" spans="1:13" ht="15.75">
      <c r="A53" s="4106"/>
      <c r="B53" s="4084"/>
      <c r="C53" s="974"/>
      <c r="D53" s="910" t="s">
        <v>158</v>
      </c>
      <c r="E53" s="910" t="s">
        <v>75</v>
      </c>
      <c r="F53" s="4110" t="s">
        <v>76</v>
      </c>
      <c r="G53" s="4074"/>
      <c r="H53" s="4094"/>
      <c r="I53" s="4094"/>
      <c r="J53" s="4094"/>
      <c r="K53" s="977" t="s">
        <v>159</v>
      </c>
      <c r="L53" s="4115"/>
      <c r="M53" s="4116"/>
    </row>
    <row r="54" spans="1:13" ht="15.75">
      <c r="A54" s="4106"/>
      <c r="B54" s="4084"/>
      <c r="C54" s="989"/>
      <c r="D54" s="967"/>
      <c r="E54" s="914" t="s">
        <v>77</v>
      </c>
      <c r="F54" s="4110"/>
      <c r="G54" s="4111"/>
      <c r="H54" s="3620"/>
      <c r="I54" s="3620"/>
      <c r="J54" s="3620"/>
      <c r="K54" s="990"/>
      <c r="L54" s="4117"/>
      <c r="M54" s="3647"/>
    </row>
    <row r="55" spans="1:13">
      <c r="A55" s="4106"/>
      <c r="B55" s="4084"/>
      <c r="C55" s="991"/>
      <c r="D55" s="971"/>
      <c r="E55" s="971"/>
      <c r="F55" s="971"/>
      <c r="G55" s="971"/>
      <c r="H55" s="971"/>
      <c r="I55" s="971"/>
      <c r="J55" s="971"/>
      <c r="K55" s="971"/>
      <c r="L55" s="971"/>
      <c r="M55" s="972"/>
    </row>
    <row r="56" spans="1:13" ht="15.75">
      <c r="A56" s="4106"/>
      <c r="B56" s="964" t="s">
        <v>78</v>
      </c>
      <c r="C56" s="4067" t="s">
        <v>790</v>
      </c>
      <c r="D56" s="4068"/>
      <c r="E56" s="4068"/>
      <c r="F56" s="4068"/>
      <c r="G56" s="4068"/>
      <c r="H56" s="4068"/>
      <c r="I56" s="4068"/>
      <c r="J56" s="4068"/>
      <c r="K56" s="4068"/>
      <c r="L56" s="4068"/>
      <c r="M56" s="4069"/>
    </row>
    <row r="57" spans="1:13" ht="15.75">
      <c r="A57" s="4106"/>
      <c r="B57" s="964" t="s">
        <v>79</v>
      </c>
      <c r="C57" s="4067" t="s">
        <v>791</v>
      </c>
      <c r="D57" s="4068"/>
      <c r="E57" s="4068"/>
      <c r="F57" s="4068"/>
      <c r="G57" s="4068"/>
      <c r="H57" s="4068"/>
      <c r="I57" s="4068"/>
      <c r="J57" s="4068"/>
      <c r="K57" s="4068"/>
      <c r="L57" s="4068"/>
      <c r="M57" s="4069"/>
    </row>
    <row r="58" spans="1:13" ht="15.75">
      <c r="A58" s="4106"/>
      <c r="B58" s="964" t="s">
        <v>80</v>
      </c>
      <c r="C58" s="4067"/>
      <c r="D58" s="4068"/>
      <c r="E58" s="4068"/>
      <c r="F58" s="4068"/>
      <c r="G58" s="4068"/>
      <c r="H58" s="4068"/>
      <c r="I58" s="4068"/>
      <c r="J58" s="4068"/>
      <c r="K58" s="4068"/>
      <c r="L58" s="4068"/>
      <c r="M58" s="4069"/>
    </row>
    <row r="59" spans="1:13" ht="15.75">
      <c r="A59" s="4106"/>
      <c r="B59" s="964" t="s">
        <v>81</v>
      </c>
      <c r="C59" s="980" t="s">
        <v>792</v>
      </c>
      <c r="D59" s="910"/>
      <c r="E59" s="910"/>
      <c r="F59" s="910"/>
      <c r="G59" s="910"/>
      <c r="H59" s="910"/>
      <c r="I59" s="910"/>
      <c r="J59" s="910"/>
      <c r="K59" s="910"/>
      <c r="L59" s="910"/>
      <c r="M59" s="911"/>
    </row>
    <row r="60" spans="1:13" ht="15.75">
      <c r="A60" s="4063" t="s">
        <v>82</v>
      </c>
      <c r="B60" s="910" t="s">
        <v>83</v>
      </c>
      <c r="C60" s="4067" t="s">
        <v>793</v>
      </c>
      <c r="D60" s="4068"/>
      <c r="E60" s="4068"/>
      <c r="F60" s="4068"/>
      <c r="G60" s="4068"/>
      <c r="H60" s="4068"/>
      <c r="I60" s="4068"/>
      <c r="J60" s="4068"/>
      <c r="K60" s="4068"/>
      <c r="L60" s="4068"/>
      <c r="M60" s="4069"/>
    </row>
    <row r="61" spans="1:13" ht="15.75">
      <c r="A61" s="4063"/>
      <c r="B61" s="910" t="s">
        <v>85</v>
      </c>
      <c r="C61" s="4067" t="s">
        <v>794</v>
      </c>
      <c r="D61" s="4068"/>
      <c r="E61" s="4068"/>
      <c r="F61" s="4068"/>
      <c r="G61" s="4068"/>
      <c r="H61" s="4068"/>
      <c r="I61" s="4068"/>
      <c r="J61" s="4068"/>
      <c r="K61" s="4068"/>
      <c r="L61" s="4068"/>
      <c r="M61" s="4069"/>
    </row>
    <row r="62" spans="1:13" ht="15.75">
      <c r="A62" s="4063"/>
      <c r="B62" s="910" t="s">
        <v>87</v>
      </c>
      <c r="C62" s="4067" t="s">
        <v>795</v>
      </c>
      <c r="D62" s="4068"/>
      <c r="E62" s="4068"/>
      <c r="F62" s="4068"/>
      <c r="G62" s="4068"/>
      <c r="H62" s="4068"/>
      <c r="I62" s="4068"/>
      <c r="J62" s="4068"/>
      <c r="K62" s="4068"/>
      <c r="L62" s="4068"/>
      <c r="M62" s="4069"/>
    </row>
    <row r="63" spans="1:13" ht="15.75">
      <c r="A63" s="4063"/>
      <c r="B63" s="910" t="s">
        <v>89</v>
      </c>
      <c r="C63" s="4067" t="s">
        <v>796</v>
      </c>
      <c r="D63" s="4068"/>
      <c r="E63" s="4068"/>
      <c r="F63" s="4068"/>
      <c r="G63" s="4068"/>
      <c r="H63" s="4068"/>
      <c r="I63" s="4068"/>
      <c r="J63" s="4068"/>
      <c r="K63" s="4068"/>
      <c r="L63" s="4068"/>
      <c r="M63" s="4069"/>
    </row>
    <row r="64" spans="1:13" ht="15.75">
      <c r="A64" s="4063"/>
      <c r="B64" s="910" t="s">
        <v>91</v>
      </c>
      <c r="C64" s="4118" t="s">
        <v>797</v>
      </c>
      <c r="D64" s="4119"/>
      <c r="E64" s="4119"/>
      <c r="F64" s="4119"/>
      <c r="G64" s="4119"/>
      <c r="H64" s="4119"/>
      <c r="I64" s="4119"/>
      <c r="J64" s="4119"/>
      <c r="K64" s="4119"/>
      <c r="L64" s="4119"/>
      <c r="M64" s="4120"/>
    </row>
    <row r="65" spans="1:13" ht="15.75">
      <c r="A65" s="4063"/>
      <c r="B65" s="910" t="s">
        <v>93</v>
      </c>
      <c r="C65" s="4067">
        <v>3125926601</v>
      </c>
      <c r="D65" s="4068"/>
      <c r="E65" s="4068"/>
      <c r="F65" s="4068"/>
      <c r="G65" s="4068"/>
      <c r="H65" s="4068"/>
      <c r="I65" s="4068"/>
      <c r="J65" s="4068"/>
      <c r="K65" s="4068"/>
      <c r="L65" s="4068"/>
      <c r="M65" s="4069"/>
    </row>
    <row r="66" spans="1:13" ht="80.099999999999994" customHeight="1">
      <c r="A66" s="4063" t="s">
        <v>95</v>
      </c>
      <c r="B66" s="966" t="s">
        <v>96</v>
      </c>
      <c r="C66" s="4067" t="s">
        <v>798</v>
      </c>
      <c r="D66" s="4068"/>
      <c r="E66" s="4068"/>
      <c r="F66" s="4068"/>
      <c r="G66" s="4068"/>
      <c r="H66" s="4068"/>
      <c r="I66" s="4068"/>
      <c r="J66" s="4068"/>
      <c r="K66" s="4068"/>
      <c r="L66" s="4068"/>
      <c r="M66" s="4069"/>
    </row>
    <row r="67" spans="1:13" ht="15.95" customHeight="1">
      <c r="A67" s="4063"/>
      <c r="B67" s="966" t="s">
        <v>98</v>
      </c>
      <c r="C67" s="4067" t="s">
        <v>799</v>
      </c>
      <c r="D67" s="4068"/>
      <c r="E67" s="4068"/>
      <c r="F67" s="4068"/>
      <c r="G67" s="4068"/>
      <c r="H67" s="4068"/>
      <c r="I67" s="4068"/>
      <c r="J67" s="4068"/>
      <c r="K67" s="4068"/>
      <c r="L67" s="4068"/>
      <c r="M67" s="4069"/>
    </row>
    <row r="68" spans="1:13" ht="15.95" customHeight="1">
      <c r="A68" s="4063"/>
      <c r="B68" s="971" t="s">
        <v>12</v>
      </c>
      <c r="C68" s="4067" t="s">
        <v>800</v>
      </c>
      <c r="D68" s="4068"/>
      <c r="E68" s="4068"/>
      <c r="F68" s="4068"/>
      <c r="G68" s="4068"/>
      <c r="H68" s="4068"/>
      <c r="I68" s="4068"/>
      <c r="J68" s="4068"/>
      <c r="K68" s="4068"/>
      <c r="L68" s="4068"/>
      <c r="M68" s="4069"/>
    </row>
    <row r="69" spans="1:13" ht="16.5" thickBot="1">
      <c r="A69" s="992" t="s">
        <v>100</v>
      </c>
      <c r="B69" s="993"/>
      <c r="C69" s="4112" t="s">
        <v>801</v>
      </c>
      <c r="D69" s="4113"/>
      <c r="E69" s="4113"/>
      <c r="F69" s="4113"/>
      <c r="G69" s="4113"/>
      <c r="H69" s="4113"/>
      <c r="I69" s="4113"/>
      <c r="J69" s="4113"/>
      <c r="K69" s="4113"/>
      <c r="L69" s="4113"/>
      <c r="M69" s="4114"/>
    </row>
    <row r="70" spans="1:13">
      <c r="M70" s="994"/>
    </row>
    <row r="71" spans="1:13">
      <c r="M71" s="994"/>
    </row>
    <row r="72" spans="1:13">
      <c r="M72" s="994"/>
    </row>
  </sheetData>
  <mergeCells count="80">
    <mergeCell ref="A66:A68"/>
    <mergeCell ref="C66:M66"/>
    <mergeCell ref="C67:M67"/>
    <mergeCell ref="C68:M68"/>
    <mergeCell ref="A60:A65"/>
    <mergeCell ref="H50:I50"/>
    <mergeCell ref="B52:B55"/>
    <mergeCell ref="F53:F54"/>
    <mergeCell ref="G53:J54"/>
    <mergeCell ref="C69:M69"/>
    <mergeCell ref="L53:M54"/>
    <mergeCell ref="C56:M56"/>
    <mergeCell ref="C57:M57"/>
    <mergeCell ref="C58:M58"/>
    <mergeCell ref="C60:M60"/>
    <mergeCell ref="C61:M61"/>
    <mergeCell ref="C62:M62"/>
    <mergeCell ref="C63:M63"/>
    <mergeCell ref="C64:M64"/>
    <mergeCell ref="C65:M65"/>
    <mergeCell ref="N17:N19"/>
    <mergeCell ref="O17:O19"/>
    <mergeCell ref="P17:P19"/>
    <mergeCell ref="A23:A59"/>
    <mergeCell ref="C23:M23"/>
    <mergeCell ref="C24:M24"/>
    <mergeCell ref="B25:B31"/>
    <mergeCell ref="B32:B35"/>
    <mergeCell ref="C20:M20"/>
    <mergeCell ref="B21:B22"/>
    <mergeCell ref="C21:D21"/>
    <mergeCell ref="F21:M21"/>
    <mergeCell ref="C22:M22"/>
    <mergeCell ref="B39:B41"/>
    <mergeCell ref="B42:B51"/>
    <mergeCell ref="F50:G50"/>
    <mergeCell ref="I11:J11"/>
    <mergeCell ref="Q17:Q19"/>
    <mergeCell ref="C18:M18"/>
    <mergeCell ref="C19:M19"/>
    <mergeCell ref="B12:B16"/>
    <mergeCell ref="C12:M12"/>
    <mergeCell ref="N12:N16"/>
    <mergeCell ref="O12:O16"/>
    <mergeCell ref="P12:P16"/>
    <mergeCell ref="Q12:Q16"/>
    <mergeCell ref="C13:M13"/>
    <mergeCell ref="C14:M14"/>
    <mergeCell ref="C15:M15"/>
    <mergeCell ref="C16:M16"/>
    <mergeCell ref="B17:B19"/>
    <mergeCell ref="C17:M17"/>
    <mergeCell ref="P4:P5"/>
    <mergeCell ref="Q4:Q5"/>
    <mergeCell ref="F5:G5"/>
    <mergeCell ref="C6:H6"/>
    <mergeCell ref="C8:D8"/>
    <mergeCell ref="I8:M8"/>
    <mergeCell ref="J4:J5"/>
    <mergeCell ref="K4:K5"/>
    <mergeCell ref="L4:L5"/>
    <mergeCell ref="M4:M5"/>
    <mergeCell ref="N4:N5"/>
    <mergeCell ref="O4:O5"/>
    <mergeCell ref="A2:A22"/>
    <mergeCell ref="C2:M2"/>
    <mergeCell ref="C3:M3"/>
    <mergeCell ref="B4:B5"/>
    <mergeCell ref="C4:C5"/>
    <mergeCell ref="D4:D5"/>
    <mergeCell ref="E4:E5"/>
    <mergeCell ref="F4:G4"/>
    <mergeCell ref="H4:H5"/>
    <mergeCell ref="I4:I5"/>
    <mergeCell ref="B9:B11"/>
    <mergeCell ref="C10:D10"/>
    <mergeCell ref="F10:G10"/>
    <mergeCell ref="I10:J10"/>
    <mergeCell ref="C11:D11"/>
    <mergeCell ref="F11:G11"/>
  </mergeCells>
  <hyperlinks>
    <hyperlink ref="C64" r:id="rId1" display="mailto:ecortes@sdis. gov.co" xr:uid="{00000000-0004-0000-4200-000000000000}"/>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8" tint="0.59999389629810485"/>
  </sheetPr>
  <dimension ref="A1:O61"/>
  <sheetViews>
    <sheetView showGridLines="0" workbookViewId="0">
      <selection activeCell="B3" sqref="B3"/>
    </sheetView>
  </sheetViews>
  <sheetFormatPr baseColWidth="10" defaultColWidth="11.42578125" defaultRowHeight="15"/>
  <cols>
    <col min="1" max="1" width="21.42578125" style="2255" customWidth="1"/>
    <col min="2" max="2" width="35.7109375" style="848" customWidth="1"/>
    <col min="3" max="13" width="14.28515625" style="848" customWidth="1"/>
    <col min="14" max="16384" width="11.42578125" style="848"/>
  </cols>
  <sheetData>
    <row r="1" spans="1:15" ht="22.5" customHeight="1" thickBot="1">
      <c r="A1" s="2169" t="s">
        <v>316</v>
      </c>
      <c r="B1" s="2215" t="s">
        <v>2495</v>
      </c>
      <c r="C1" s="2216"/>
      <c r="D1" s="2216"/>
      <c r="E1" s="2217" t="s">
        <v>316</v>
      </c>
      <c r="F1" s="2217" t="s">
        <v>316</v>
      </c>
      <c r="G1" s="2217" t="s">
        <v>316</v>
      </c>
      <c r="H1" s="2217" t="s">
        <v>316</v>
      </c>
      <c r="I1" s="2217" t="s">
        <v>316</v>
      </c>
      <c r="J1" s="2217" t="s">
        <v>316</v>
      </c>
      <c r="K1" s="2217" t="s">
        <v>316</v>
      </c>
      <c r="L1" s="2217" t="s">
        <v>316</v>
      </c>
      <c r="M1" s="2218" t="s">
        <v>316</v>
      </c>
    </row>
    <row r="2" spans="1:15" ht="37.5" customHeight="1">
      <c r="A2" s="3966" t="s">
        <v>0</v>
      </c>
      <c r="B2" s="2284" t="s">
        <v>1</v>
      </c>
      <c r="C2" s="3519" t="s">
        <v>844</v>
      </c>
      <c r="D2" s="3520"/>
      <c r="E2" s="3520"/>
      <c r="F2" s="3520"/>
      <c r="G2" s="3520"/>
      <c r="H2" s="3520"/>
      <c r="I2" s="3520"/>
      <c r="J2" s="3520"/>
      <c r="K2" s="3520"/>
      <c r="L2" s="3520"/>
      <c r="M2" s="4003"/>
    </row>
    <row r="3" spans="1:15" ht="42.75" customHeight="1">
      <c r="A3" s="3967"/>
      <c r="B3" s="2191" t="s">
        <v>3</v>
      </c>
      <c r="C3" s="3015" t="s">
        <v>2337</v>
      </c>
      <c r="D3" s="3016"/>
      <c r="E3" s="3016"/>
      <c r="F3" s="3016"/>
      <c r="G3" s="3016"/>
      <c r="H3" s="3016"/>
      <c r="I3" s="3016"/>
      <c r="J3" s="3016"/>
      <c r="K3" s="3016"/>
      <c r="L3" s="3016"/>
      <c r="M3" s="3017"/>
    </row>
    <row r="4" spans="1:15" s="1022" customFormat="1" ht="22.5" customHeight="1">
      <c r="A4" s="3967"/>
      <c r="B4" s="601" t="s">
        <v>131</v>
      </c>
      <c r="C4" s="2172" t="s">
        <v>75</v>
      </c>
      <c r="D4" s="603"/>
      <c r="E4" s="2270"/>
      <c r="F4" s="3710" t="s">
        <v>1668</v>
      </c>
      <c r="G4" s="3711"/>
      <c r="H4" s="700"/>
      <c r="I4" s="120"/>
      <c r="J4" s="120"/>
      <c r="K4" s="120"/>
      <c r="L4" s="120"/>
      <c r="M4" s="121"/>
    </row>
    <row r="5" spans="1:15" ht="22.5" customHeight="1">
      <c r="A5" s="3967"/>
      <c r="B5" s="2191" t="s">
        <v>7</v>
      </c>
      <c r="C5" s="23" t="s">
        <v>133</v>
      </c>
      <c r="D5" s="23" t="s">
        <v>316</v>
      </c>
      <c r="E5" s="23" t="s">
        <v>316</v>
      </c>
      <c r="F5" s="23" t="s">
        <v>316</v>
      </c>
      <c r="G5" s="23" t="s">
        <v>316</v>
      </c>
      <c r="H5" s="23" t="s">
        <v>316</v>
      </c>
      <c r="I5" s="23" t="s">
        <v>316</v>
      </c>
      <c r="J5" s="23" t="s">
        <v>316</v>
      </c>
      <c r="K5" s="23" t="s">
        <v>316</v>
      </c>
      <c r="L5" s="23" t="s">
        <v>316</v>
      </c>
      <c r="M5" s="1632" t="s">
        <v>316</v>
      </c>
    </row>
    <row r="6" spans="1:15" ht="22.5" customHeight="1">
      <c r="A6" s="3967"/>
      <c r="B6" s="2191" t="s">
        <v>9</v>
      </c>
      <c r="C6" s="23" t="s">
        <v>133</v>
      </c>
      <c r="D6" s="23" t="s">
        <v>316</v>
      </c>
      <c r="E6" s="23" t="s">
        <v>316</v>
      </c>
      <c r="F6" s="23" t="s">
        <v>316</v>
      </c>
      <c r="G6" s="23" t="s">
        <v>316</v>
      </c>
      <c r="H6" s="23" t="s">
        <v>316</v>
      </c>
      <c r="I6" s="23" t="s">
        <v>316</v>
      </c>
      <c r="J6" s="23" t="s">
        <v>316</v>
      </c>
      <c r="K6" s="23" t="s">
        <v>316</v>
      </c>
      <c r="L6" s="23" t="s">
        <v>316</v>
      </c>
      <c r="M6" s="1632" t="s">
        <v>316</v>
      </c>
    </row>
    <row r="7" spans="1:15" ht="22.5" customHeight="1">
      <c r="A7" s="3967"/>
      <c r="B7" s="2191" t="s">
        <v>11</v>
      </c>
      <c r="C7" s="3244" t="s">
        <v>213</v>
      </c>
      <c r="D7" s="3244"/>
      <c r="E7" s="1022" t="s">
        <v>316</v>
      </c>
      <c r="F7" s="1022" t="s">
        <v>316</v>
      </c>
      <c r="G7" s="1625" t="s">
        <v>316</v>
      </c>
      <c r="H7" s="1626" t="s">
        <v>12</v>
      </c>
      <c r="I7" s="3244" t="s">
        <v>107</v>
      </c>
      <c r="J7" s="3244"/>
      <c r="K7" s="3244"/>
      <c r="L7" s="3244"/>
      <c r="M7" s="3307"/>
    </row>
    <row r="8" spans="1:15" ht="15.75">
      <c r="A8" s="3967"/>
      <c r="B8" s="3247" t="s">
        <v>13</v>
      </c>
      <c r="C8" s="4122"/>
      <c r="D8" s="4122"/>
      <c r="E8" s="1627" t="s">
        <v>316</v>
      </c>
      <c r="F8" s="1627" t="s">
        <v>316</v>
      </c>
      <c r="G8" s="1627" t="s">
        <v>316</v>
      </c>
      <c r="H8" s="1627" t="s">
        <v>316</v>
      </c>
      <c r="I8" s="1022" t="s">
        <v>316</v>
      </c>
      <c r="J8" s="1022" t="s">
        <v>316</v>
      </c>
      <c r="K8" s="1022" t="s">
        <v>316</v>
      </c>
      <c r="L8" s="1022" t="s">
        <v>316</v>
      </c>
      <c r="M8" s="1628" t="s">
        <v>316</v>
      </c>
    </row>
    <row r="9" spans="1:15" ht="15.75">
      <c r="A9" s="3967"/>
      <c r="B9" s="3247"/>
      <c r="C9" s="3309"/>
      <c r="D9" s="3309"/>
      <c r="E9" s="1022" t="s">
        <v>316</v>
      </c>
      <c r="F9" s="3309" t="s">
        <v>316</v>
      </c>
      <c r="G9" s="3309"/>
      <c r="H9" s="1022" t="s">
        <v>316</v>
      </c>
      <c r="I9" s="3309" t="s">
        <v>316</v>
      </c>
      <c r="J9" s="3309"/>
      <c r="K9" s="1022" t="s">
        <v>316</v>
      </c>
      <c r="L9" s="1022" t="s">
        <v>316</v>
      </c>
      <c r="M9" s="1628" t="s">
        <v>316</v>
      </c>
    </row>
    <row r="10" spans="1:15" ht="15.75">
      <c r="A10" s="3967"/>
      <c r="B10" s="3316"/>
      <c r="C10" s="3309" t="s">
        <v>17</v>
      </c>
      <c r="D10" s="3309"/>
      <c r="E10" s="1629" t="s">
        <v>316</v>
      </c>
      <c r="F10" s="3309" t="s">
        <v>17</v>
      </c>
      <c r="G10" s="3309"/>
      <c r="H10" s="1629" t="s">
        <v>316</v>
      </c>
      <c r="I10" s="3309" t="s">
        <v>17</v>
      </c>
      <c r="J10" s="3309"/>
      <c r="K10" s="1629" t="s">
        <v>316</v>
      </c>
      <c r="L10" s="1629" t="s">
        <v>316</v>
      </c>
      <c r="M10" s="1630" t="s">
        <v>316</v>
      </c>
    </row>
    <row r="11" spans="1:15" ht="174" customHeight="1">
      <c r="A11" s="3967"/>
      <c r="B11" s="2191" t="s">
        <v>136</v>
      </c>
      <c r="C11" s="3015" t="s">
        <v>2338</v>
      </c>
      <c r="D11" s="3016"/>
      <c r="E11" s="3016"/>
      <c r="F11" s="3016"/>
      <c r="G11" s="3016"/>
      <c r="H11" s="3016"/>
      <c r="I11" s="3016"/>
      <c r="J11" s="3016"/>
      <c r="K11" s="3016"/>
      <c r="L11" s="3016"/>
      <c r="M11" s="3017"/>
    </row>
    <row r="12" spans="1:15" ht="72" customHeight="1">
      <c r="A12" s="3967"/>
      <c r="B12" s="2191" t="s">
        <v>18</v>
      </c>
      <c r="C12" s="3239" t="s">
        <v>845</v>
      </c>
      <c r="D12" s="3239"/>
      <c r="E12" s="3239"/>
      <c r="F12" s="3239"/>
      <c r="G12" s="3239"/>
      <c r="H12" s="3239"/>
      <c r="I12" s="3239"/>
      <c r="J12" s="3239"/>
      <c r="K12" s="3239"/>
      <c r="L12" s="3239"/>
      <c r="M12" s="3304"/>
    </row>
    <row r="13" spans="1:15" ht="45" customHeight="1">
      <c r="A13" s="3967"/>
      <c r="B13" s="2191" t="s">
        <v>19</v>
      </c>
      <c r="C13" s="3239" t="s">
        <v>846</v>
      </c>
      <c r="D13" s="3239"/>
      <c r="E13" s="3239"/>
      <c r="F13" s="3239"/>
      <c r="G13" s="3239"/>
      <c r="H13" s="3239"/>
      <c r="I13" s="3239"/>
      <c r="J13" s="3239"/>
      <c r="K13" s="3239"/>
      <c r="L13" s="3239"/>
      <c r="M13" s="3304"/>
    </row>
    <row r="14" spans="1:15" s="714" customFormat="1" ht="45" customHeight="1">
      <c r="A14" s="3967"/>
      <c r="B14" s="745" t="s">
        <v>140</v>
      </c>
      <c r="C14" s="2926" t="s">
        <v>219</v>
      </c>
      <c r="D14" s="2926"/>
      <c r="E14" s="742" t="s">
        <v>142</v>
      </c>
      <c r="F14" s="3019" t="s">
        <v>887</v>
      </c>
      <c r="G14" s="2862"/>
      <c r="H14" s="2862"/>
      <c r="I14" s="2862"/>
      <c r="J14" s="2862"/>
      <c r="K14" s="2862"/>
      <c r="L14" s="2862"/>
      <c r="M14" s="2863"/>
      <c r="O14" s="1864"/>
    </row>
    <row r="15" spans="1:15" ht="22.5" customHeight="1">
      <c r="A15" s="4016" t="s">
        <v>22</v>
      </c>
      <c r="B15" s="998" t="s">
        <v>144</v>
      </c>
      <c r="C15" s="3239" t="s">
        <v>582</v>
      </c>
      <c r="D15" s="3239"/>
      <c r="E15" s="3239"/>
      <c r="F15" s="3239"/>
      <c r="G15" s="3239"/>
      <c r="H15" s="3239"/>
      <c r="I15" s="3239"/>
      <c r="J15" s="3239"/>
      <c r="K15" s="3239"/>
      <c r="L15" s="3239"/>
      <c r="M15" s="3304"/>
    </row>
    <row r="16" spans="1:15" ht="22.5" customHeight="1">
      <c r="A16" s="3983"/>
      <c r="B16" s="2191" t="s">
        <v>110</v>
      </c>
      <c r="C16" s="3239" t="s">
        <v>847</v>
      </c>
      <c r="D16" s="3239"/>
      <c r="E16" s="3239"/>
      <c r="F16" s="3239"/>
      <c r="G16" s="3239"/>
      <c r="H16" s="3239"/>
      <c r="I16" s="3239"/>
      <c r="J16" s="3239"/>
      <c r="K16" s="3239"/>
      <c r="L16" s="3239"/>
      <c r="M16" s="3304"/>
    </row>
    <row r="17" spans="1:13" ht="9" customHeight="1">
      <c r="A17" s="3983"/>
      <c r="B17" s="3247" t="s">
        <v>26</v>
      </c>
      <c r="C17" s="1022" t="s">
        <v>316</v>
      </c>
      <c r="D17" s="24" t="s">
        <v>316</v>
      </c>
      <c r="E17" s="24" t="s">
        <v>316</v>
      </c>
      <c r="F17" s="24" t="s">
        <v>316</v>
      </c>
      <c r="G17" s="24" t="s">
        <v>316</v>
      </c>
      <c r="H17" s="24" t="s">
        <v>316</v>
      </c>
      <c r="I17" s="24" t="s">
        <v>316</v>
      </c>
      <c r="J17" s="24" t="s">
        <v>316</v>
      </c>
      <c r="K17" s="24" t="s">
        <v>316</v>
      </c>
      <c r="L17" s="24" t="s">
        <v>316</v>
      </c>
      <c r="M17" s="25" t="s">
        <v>316</v>
      </c>
    </row>
    <row r="18" spans="1:13" ht="9" customHeight="1">
      <c r="A18" s="3983"/>
      <c r="B18" s="3247"/>
      <c r="C18" s="1022" t="s">
        <v>316</v>
      </c>
      <c r="D18" s="23" t="s">
        <v>316</v>
      </c>
      <c r="E18" s="24" t="s">
        <v>316</v>
      </c>
      <c r="F18" s="23" t="s">
        <v>316</v>
      </c>
      <c r="G18" s="24" t="s">
        <v>316</v>
      </c>
      <c r="H18" s="23" t="s">
        <v>316</v>
      </c>
      <c r="I18" s="24" t="s">
        <v>316</v>
      </c>
      <c r="J18" s="23" t="s">
        <v>316</v>
      </c>
      <c r="K18" s="24" t="s">
        <v>316</v>
      </c>
      <c r="L18" s="24" t="s">
        <v>316</v>
      </c>
      <c r="M18" s="25" t="s">
        <v>316</v>
      </c>
    </row>
    <row r="19" spans="1:13" ht="15.75">
      <c r="A19" s="3983"/>
      <c r="B19" s="3247"/>
      <c r="C19" s="28" t="s">
        <v>27</v>
      </c>
      <c r="D19" s="1634" t="s">
        <v>316</v>
      </c>
      <c r="E19" s="28" t="s">
        <v>28</v>
      </c>
      <c r="F19" s="1634" t="s">
        <v>316</v>
      </c>
      <c r="G19" s="28" t="s">
        <v>29</v>
      </c>
      <c r="H19" s="1634" t="s">
        <v>316</v>
      </c>
      <c r="I19" s="28" t="s">
        <v>30</v>
      </c>
      <c r="J19" s="1634" t="s">
        <v>77</v>
      </c>
      <c r="K19" s="24" t="s">
        <v>316</v>
      </c>
      <c r="L19" s="24" t="s">
        <v>316</v>
      </c>
      <c r="M19" s="25" t="s">
        <v>316</v>
      </c>
    </row>
    <row r="20" spans="1:13" ht="15.75">
      <c r="A20" s="3983"/>
      <c r="B20" s="3247"/>
      <c r="C20" s="28" t="s">
        <v>32</v>
      </c>
      <c r="D20" s="1634" t="s">
        <v>316</v>
      </c>
      <c r="E20" s="28" t="s">
        <v>33</v>
      </c>
      <c r="F20" s="1634" t="s">
        <v>316</v>
      </c>
      <c r="G20" s="28" t="s">
        <v>34</v>
      </c>
      <c r="H20" s="1634" t="s">
        <v>316</v>
      </c>
      <c r="I20" s="24" t="s">
        <v>316</v>
      </c>
      <c r="J20" s="24" t="s">
        <v>316</v>
      </c>
      <c r="K20" s="24" t="s">
        <v>316</v>
      </c>
      <c r="L20" s="24" t="s">
        <v>316</v>
      </c>
      <c r="M20" s="25" t="s">
        <v>316</v>
      </c>
    </row>
    <row r="21" spans="1:13" ht="15.75">
      <c r="A21" s="3983"/>
      <c r="B21" s="3247"/>
      <c r="C21" s="28" t="s">
        <v>147</v>
      </c>
      <c r="D21" s="1634" t="s">
        <v>316</v>
      </c>
      <c r="E21" s="28" t="s">
        <v>148</v>
      </c>
      <c r="F21" s="1634" t="s">
        <v>316</v>
      </c>
      <c r="G21" s="28" t="s">
        <v>316</v>
      </c>
      <c r="H21" s="24" t="s">
        <v>316</v>
      </c>
      <c r="I21" s="24" t="s">
        <v>316</v>
      </c>
      <c r="J21" s="24" t="s">
        <v>316</v>
      </c>
      <c r="K21" s="24" t="s">
        <v>316</v>
      </c>
      <c r="L21" s="24" t="s">
        <v>316</v>
      </c>
      <c r="M21" s="25" t="s">
        <v>316</v>
      </c>
    </row>
    <row r="22" spans="1:13" ht="15.75">
      <c r="A22" s="3983"/>
      <c r="B22" s="3247"/>
      <c r="C22" s="28" t="s">
        <v>38</v>
      </c>
      <c r="D22" s="1634" t="s">
        <v>316</v>
      </c>
      <c r="E22" s="28" t="s">
        <v>39</v>
      </c>
      <c r="F22" s="1629" t="s">
        <v>316</v>
      </c>
      <c r="G22" s="1629" t="s">
        <v>316</v>
      </c>
      <c r="H22" s="1629" t="s">
        <v>316</v>
      </c>
      <c r="I22" s="1629" t="s">
        <v>316</v>
      </c>
      <c r="J22" s="1629" t="s">
        <v>316</v>
      </c>
      <c r="K22" s="1629" t="s">
        <v>316</v>
      </c>
      <c r="L22" s="1629" t="s">
        <v>316</v>
      </c>
      <c r="M22" s="1630" t="s">
        <v>316</v>
      </c>
    </row>
    <row r="23" spans="1:13" ht="15.75">
      <c r="A23" s="3983"/>
      <c r="B23" s="3316"/>
      <c r="C23" s="1038" t="s">
        <v>316</v>
      </c>
      <c r="D23" s="23" t="s">
        <v>316</v>
      </c>
      <c r="E23" s="1038" t="s">
        <v>316</v>
      </c>
      <c r="F23" s="23" t="s">
        <v>316</v>
      </c>
      <c r="G23" s="23" t="s">
        <v>316</v>
      </c>
      <c r="H23" s="23" t="s">
        <v>316</v>
      </c>
      <c r="I23" s="23" t="s">
        <v>316</v>
      </c>
      <c r="J23" s="23" t="s">
        <v>316</v>
      </c>
      <c r="K23" s="23" t="s">
        <v>316</v>
      </c>
      <c r="L23" s="23" t="s">
        <v>316</v>
      </c>
      <c r="M23" s="1632" t="s">
        <v>316</v>
      </c>
    </row>
    <row r="24" spans="1:13" ht="15.75">
      <c r="A24" s="3983"/>
      <c r="B24" s="3247" t="s">
        <v>40</v>
      </c>
      <c r="C24" s="28" t="s">
        <v>316</v>
      </c>
      <c r="D24" s="24" t="s">
        <v>316</v>
      </c>
      <c r="E24" s="28" t="s">
        <v>316</v>
      </c>
      <c r="F24" s="24" t="s">
        <v>316</v>
      </c>
      <c r="G24" s="24" t="s">
        <v>316</v>
      </c>
      <c r="H24" s="24" t="s">
        <v>316</v>
      </c>
      <c r="I24" s="24" t="s">
        <v>316</v>
      </c>
      <c r="J24" s="24" t="s">
        <v>316</v>
      </c>
      <c r="K24" s="24" t="s">
        <v>316</v>
      </c>
      <c r="L24" s="1022" t="s">
        <v>316</v>
      </c>
      <c r="M24" s="1628" t="s">
        <v>316</v>
      </c>
    </row>
    <row r="25" spans="1:13" ht="15.75">
      <c r="A25" s="3983"/>
      <c r="B25" s="3247"/>
      <c r="C25" s="28" t="s">
        <v>41</v>
      </c>
      <c r="D25" s="32" t="s">
        <v>316</v>
      </c>
      <c r="E25" s="28" t="s">
        <v>316</v>
      </c>
      <c r="F25" s="28" t="s">
        <v>42</v>
      </c>
      <c r="G25" s="32" t="s">
        <v>316</v>
      </c>
      <c r="H25" s="24" t="s">
        <v>316</v>
      </c>
      <c r="I25" s="28" t="s">
        <v>43</v>
      </c>
      <c r="J25" s="32" t="s">
        <v>77</v>
      </c>
      <c r="K25" s="24" t="s">
        <v>316</v>
      </c>
      <c r="L25" s="1022" t="s">
        <v>316</v>
      </c>
      <c r="M25" s="1628" t="s">
        <v>316</v>
      </c>
    </row>
    <row r="26" spans="1:13" ht="15.75">
      <c r="A26" s="3983"/>
      <c r="B26" s="3247"/>
      <c r="C26" s="28" t="s">
        <v>44</v>
      </c>
      <c r="D26" s="1633" t="s">
        <v>316</v>
      </c>
      <c r="E26" s="44" t="s">
        <v>316</v>
      </c>
      <c r="F26" s="28" t="s">
        <v>45</v>
      </c>
      <c r="G26" s="1634" t="s">
        <v>316</v>
      </c>
      <c r="H26" s="1022" t="s">
        <v>316</v>
      </c>
      <c r="I26" s="1022" t="s">
        <v>316</v>
      </c>
      <c r="J26" s="1022" t="s">
        <v>316</v>
      </c>
      <c r="K26" s="1022" t="s">
        <v>316</v>
      </c>
      <c r="L26" s="1022" t="s">
        <v>316</v>
      </c>
      <c r="M26" s="1628" t="s">
        <v>316</v>
      </c>
    </row>
    <row r="27" spans="1:13" ht="15.75">
      <c r="A27" s="3983"/>
      <c r="B27" s="3316"/>
      <c r="C27" s="23" t="s">
        <v>316</v>
      </c>
      <c r="D27" s="23" t="s">
        <v>316</v>
      </c>
      <c r="E27" s="23" t="s">
        <v>316</v>
      </c>
      <c r="F27" s="23" t="s">
        <v>316</v>
      </c>
      <c r="G27" s="23" t="s">
        <v>316</v>
      </c>
      <c r="H27" s="23" t="s">
        <v>316</v>
      </c>
      <c r="I27" s="23" t="s">
        <v>316</v>
      </c>
      <c r="J27" s="23" t="s">
        <v>316</v>
      </c>
      <c r="K27" s="23" t="s">
        <v>316</v>
      </c>
      <c r="L27" s="1629" t="s">
        <v>316</v>
      </c>
      <c r="M27" s="1630" t="s">
        <v>316</v>
      </c>
    </row>
    <row r="28" spans="1:13" ht="15.75">
      <c r="A28" s="3983"/>
      <c r="B28" s="4121" t="s">
        <v>46</v>
      </c>
      <c r="C28" s="24" t="s">
        <v>316</v>
      </c>
      <c r="D28" s="24" t="s">
        <v>316</v>
      </c>
      <c r="E28" s="24" t="s">
        <v>316</v>
      </c>
      <c r="F28" s="24" t="s">
        <v>316</v>
      </c>
      <c r="G28" s="24" t="s">
        <v>316</v>
      </c>
      <c r="H28" s="24" t="s">
        <v>316</v>
      </c>
      <c r="I28" s="24" t="s">
        <v>316</v>
      </c>
      <c r="J28" s="24" t="s">
        <v>316</v>
      </c>
      <c r="K28" s="24" t="s">
        <v>316</v>
      </c>
      <c r="L28" s="24" t="s">
        <v>316</v>
      </c>
      <c r="M28" s="25" t="s">
        <v>316</v>
      </c>
    </row>
    <row r="29" spans="1:13" ht="45" customHeight="1">
      <c r="A29" s="3983"/>
      <c r="B29" s="3041"/>
      <c r="C29" s="1028" t="s">
        <v>47</v>
      </c>
      <c r="D29" s="300">
        <v>2700</v>
      </c>
      <c r="E29" s="24" t="s">
        <v>316</v>
      </c>
      <c r="F29" s="44" t="s">
        <v>48</v>
      </c>
      <c r="G29" s="31">
        <v>2022</v>
      </c>
      <c r="H29" s="24" t="s">
        <v>316</v>
      </c>
      <c r="I29" s="44" t="s">
        <v>50</v>
      </c>
      <c r="J29" s="4127" t="s">
        <v>2339</v>
      </c>
      <c r="K29" s="4128"/>
      <c r="L29" s="4129"/>
      <c r="M29" s="25" t="s">
        <v>316</v>
      </c>
    </row>
    <row r="30" spans="1:13" ht="15.75">
      <c r="A30" s="3983"/>
      <c r="B30" s="3042"/>
      <c r="C30" s="23" t="s">
        <v>316</v>
      </c>
      <c r="D30" s="23" t="s">
        <v>316</v>
      </c>
      <c r="E30" s="23" t="s">
        <v>316</v>
      </c>
      <c r="F30" s="23" t="s">
        <v>316</v>
      </c>
      <c r="G30" s="23" t="s">
        <v>316</v>
      </c>
      <c r="H30" s="23" t="s">
        <v>316</v>
      </c>
      <c r="I30" s="23" t="s">
        <v>316</v>
      </c>
      <c r="J30" s="23" t="s">
        <v>316</v>
      </c>
      <c r="K30" s="23" t="s">
        <v>316</v>
      </c>
      <c r="L30" s="23" t="s">
        <v>316</v>
      </c>
      <c r="M30" s="1632" t="s">
        <v>316</v>
      </c>
    </row>
    <row r="31" spans="1:13" ht="15.75">
      <c r="A31" s="3983"/>
      <c r="B31" s="3247" t="s">
        <v>53</v>
      </c>
      <c r="C31" s="1638" t="s">
        <v>316</v>
      </c>
      <c r="D31" s="1638" t="s">
        <v>316</v>
      </c>
      <c r="E31" s="1638" t="s">
        <v>316</v>
      </c>
      <c r="F31" s="1638" t="s">
        <v>316</v>
      </c>
      <c r="G31" s="1638" t="s">
        <v>316</v>
      </c>
      <c r="H31" s="1638" t="s">
        <v>316</v>
      </c>
      <c r="I31" s="1638" t="s">
        <v>316</v>
      </c>
      <c r="J31" s="1638" t="s">
        <v>316</v>
      </c>
      <c r="K31" s="1638" t="s">
        <v>316</v>
      </c>
      <c r="L31" s="1022" t="s">
        <v>316</v>
      </c>
      <c r="M31" s="1628" t="s">
        <v>316</v>
      </c>
    </row>
    <row r="32" spans="1:13" ht="15.75">
      <c r="A32" s="3983"/>
      <c r="B32" s="3247"/>
      <c r="C32" s="28" t="s">
        <v>54</v>
      </c>
      <c r="D32" s="308">
        <v>2023</v>
      </c>
      <c r="E32" s="1638" t="s">
        <v>316</v>
      </c>
      <c r="F32" s="28" t="s">
        <v>55</v>
      </c>
      <c r="G32" s="308">
        <v>2028</v>
      </c>
      <c r="H32" s="1638" t="s">
        <v>316</v>
      </c>
      <c r="I32" s="1022" t="s">
        <v>316</v>
      </c>
      <c r="J32" s="1638" t="s">
        <v>316</v>
      </c>
      <c r="K32" s="1638" t="s">
        <v>316</v>
      </c>
      <c r="L32" s="1022" t="s">
        <v>316</v>
      </c>
      <c r="M32" s="1628" t="s">
        <v>316</v>
      </c>
    </row>
    <row r="33" spans="1:13" ht="15.75">
      <c r="A33" s="3983"/>
      <c r="B33" s="3316"/>
      <c r="C33" s="23" t="s">
        <v>316</v>
      </c>
      <c r="D33" s="23" t="s">
        <v>316</v>
      </c>
      <c r="E33" s="1639" t="s">
        <v>316</v>
      </c>
      <c r="F33" s="23" t="s">
        <v>316</v>
      </c>
      <c r="G33" s="1639" t="s">
        <v>316</v>
      </c>
      <c r="H33" s="1639" t="s">
        <v>316</v>
      </c>
      <c r="I33" s="1629" t="s">
        <v>316</v>
      </c>
      <c r="J33" s="1639" t="s">
        <v>316</v>
      </c>
      <c r="K33" s="1639" t="s">
        <v>316</v>
      </c>
      <c r="L33" s="1629" t="s">
        <v>316</v>
      </c>
      <c r="M33" s="1630" t="s">
        <v>316</v>
      </c>
    </row>
    <row r="34" spans="1:13" ht="15.75">
      <c r="A34" s="3983"/>
      <c r="B34" s="3247" t="s">
        <v>56</v>
      </c>
      <c r="C34" s="24" t="s">
        <v>316</v>
      </c>
      <c r="D34" s="24" t="s">
        <v>316</v>
      </c>
      <c r="E34" s="24" t="s">
        <v>316</v>
      </c>
      <c r="F34" s="24" t="s">
        <v>316</v>
      </c>
      <c r="G34" s="24" t="s">
        <v>316</v>
      </c>
      <c r="H34" s="24" t="s">
        <v>316</v>
      </c>
      <c r="I34" s="24" t="s">
        <v>316</v>
      </c>
      <c r="J34" s="24" t="s">
        <v>316</v>
      </c>
      <c r="K34" s="24" t="s">
        <v>316</v>
      </c>
      <c r="L34" s="24" t="s">
        <v>316</v>
      </c>
      <c r="M34" s="25" t="s">
        <v>316</v>
      </c>
    </row>
    <row r="35" spans="1:13" ht="15.75">
      <c r="A35" s="3983"/>
      <c r="B35" s="3247"/>
      <c r="C35" s="24" t="s">
        <v>316</v>
      </c>
      <c r="D35" s="105">
        <v>2018</v>
      </c>
      <c r="E35" s="105"/>
      <c r="F35" s="105">
        <v>2019</v>
      </c>
      <c r="G35" s="105"/>
      <c r="H35" s="2283">
        <v>2020</v>
      </c>
      <c r="I35" s="2283"/>
      <c r="J35" s="2283">
        <v>2021</v>
      </c>
      <c r="K35" s="105"/>
      <c r="L35" s="105">
        <v>2022</v>
      </c>
      <c r="M35" s="106"/>
    </row>
    <row r="36" spans="1:13" ht="15.75">
      <c r="A36" s="3983"/>
      <c r="B36" s="3247"/>
      <c r="C36" s="24" t="s">
        <v>316</v>
      </c>
      <c r="D36" s="1956"/>
      <c r="E36" s="1636"/>
      <c r="F36" s="917"/>
      <c r="G36" s="1636"/>
      <c r="H36" s="917"/>
      <c r="I36" s="1636"/>
      <c r="J36" s="917"/>
      <c r="K36" s="1636"/>
      <c r="L36" s="917"/>
      <c r="M36" s="918"/>
    </row>
    <row r="37" spans="1:13" ht="15.75">
      <c r="A37" s="3983"/>
      <c r="B37" s="3247"/>
      <c r="C37" s="24" t="s">
        <v>316</v>
      </c>
      <c r="D37" s="105">
        <v>2023</v>
      </c>
      <c r="E37" s="105"/>
      <c r="F37" s="105">
        <v>2024</v>
      </c>
      <c r="G37" s="105"/>
      <c r="H37" s="2283">
        <v>2025</v>
      </c>
      <c r="I37" s="2283"/>
      <c r="J37" s="2283">
        <v>2026</v>
      </c>
      <c r="K37" s="105"/>
      <c r="L37" s="105">
        <v>2027</v>
      </c>
      <c r="M37" s="106"/>
    </row>
    <row r="38" spans="1:13" ht="15.75">
      <c r="A38" s="3983"/>
      <c r="B38" s="3247"/>
      <c r="C38" s="24" t="s">
        <v>316</v>
      </c>
      <c r="D38" s="1956">
        <v>500</v>
      </c>
      <c r="E38" s="1636" t="s">
        <v>316</v>
      </c>
      <c r="F38" s="917">
        <v>500</v>
      </c>
      <c r="G38" s="1636" t="s">
        <v>316</v>
      </c>
      <c r="H38" s="917">
        <v>500</v>
      </c>
      <c r="I38" s="1636" t="s">
        <v>316</v>
      </c>
      <c r="J38" s="917">
        <v>500</v>
      </c>
      <c r="K38" s="1636" t="s">
        <v>316</v>
      </c>
      <c r="L38" s="917">
        <v>500</v>
      </c>
      <c r="M38" s="918" t="s">
        <v>316</v>
      </c>
    </row>
    <row r="39" spans="1:13" ht="15.75">
      <c r="A39" s="3983"/>
      <c r="B39" s="3247"/>
      <c r="C39" s="24" t="s">
        <v>316</v>
      </c>
      <c r="D39" s="228">
        <v>2028</v>
      </c>
      <c r="E39" s="231"/>
      <c r="F39" s="1870" t="s">
        <v>68</v>
      </c>
      <c r="G39" s="1870"/>
      <c r="H39" s="1871" t="s">
        <v>69</v>
      </c>
      <c r="I39" s="1871"/>
      <c r="J39" s="1871" t="s">
        <v>70</v>
      </c>
      <c r="K39" s="1870"/>
      <c r="L39" s="1870" t="s">
        <v>71</v>
      </c>
      <c r="M39" s="1898"/>
    </row>
    <row r="40" spans="1:13" ht="15.75">
      <c r="A40" s="3983"/>
      <c r="B40" s="3247"/>
      <c r="C40" s="24" t="s">
        <v>316</v>
      </c>
      <c r="D40" s="1956">
        <v>500</v>
      </c>
      <c r="E40" s="1636" t="s">
        <v>316</v>
      </c>
      <c r="F40" s="917" t="s">
        <v>316</v>
      </c>
      <c r="G40" s="1636" t="s">
        <v>316</v>
      </c>
      <c r="H40" s="917" t="s">
        <v>316</v>
      </c>
      <c r="I40" s="1636" t="s">
        <v>316</v>
      </c>
      <c r="J40" s="917" t="s">
        <v>316</v>
      </c>
      <c r="K40" s="1636" t="s">
        <v>316</v>
      </c>
      <c r="L40" s="917" t="s">
        <v>316</v>
      </c>
      <c r="M40" s="918" t="s">
        <v>316</v>
      </c>
    </row>
    <row r="41" spans="1:13" ht="15.75">
      <c r="A41" s="3983"/>
      <c r="B41" s="3247"/>
      <c r="C41" s="24" t="s">
        <v>316</v>
      </c>
      <c r="D41" s="1870" t="s">
        <v>71</v>
      </c>
      <c r="E41" s="237"/>
      <c r="F41" s="1996" t="s">
        <v>72</v>
      </c>
      <c r="G41" s="23" t="s">
        <v>316</v>
      </c>
      <c r="H41" s="24" t="s">
        <v>316</v>
      </c>
      <c r="I41" s="24" t="s">
        <v>316</v>
      </c>
      <c r="J41" s="24" t="s">
        <v>316</v>
      </c>
      <c r="K41" s="24" t="s">
        <v>316</v>
      </c>
      <c r="L41" s="24" t="s">
        <v>316</v>
      </c>
      <c r="M41" s="25" t="s">
        <v>316</v>
      </c>
    </row>
    <row r="42" spans="1:13" ht="15.75">
      <c r="A42" s="3983"/>
      <c r="B42" s="3247"/>
      <c r="C42" s="24" t="s">
        <v>316</v>
      </c>
      <c r="D42" s="274"/>
      <c r="E42" s="383"/>
      <c r="F42" s="4123">
        <v>3000</v>
      </c>
      <c r="G42" s="3977"/>
      <c r="H42" s="3936" t="s">
        <v>316</v>
      </c>
      <c r="I42" s="3936"/>
      <c r="J42" s="24" t="s">
        <v>316</v>
      </c>
      <c r="K42" s="24" t="s">
        <v>316</v>
      </c>
      <c r="L42" s="24" t="s">
        <v>316</v>
      </c>
      <c r="M42" s="25" t="s">
        <v>316</v>
      </c>
    </row>
    <row r="43" spans="1:13" ht="15.75">
      <c r="A43" s="3983"/>
      <c r="B43" s="3247"/>
      <c r="C43" s="23" t="s">
        <v>316</v>
      </c>
      <c r="D43" s="23" t="s">
        <v>316</v>
      </c>
      <c r="E43" s="23" t="s">
        <v>316</v>
      </c>
      <c r="F43" s="23" t="s">
        <v>316</v>
      </c>
      <c r="G43" s="23" t="s">
        <v>316</v>
      </c>
      <c r="H43" s="23" t="s">
        <v>316</v>
      </c>
      <c r="I43" s="23" t="s">
        <v>316</v>
      </c>
      <c r="J43" s="23" t="s">
        <v>316</v>
      </c>
      <c r="K43" s="23" t="s">
        <v>316</v>
      </c>
      <c r="L43" s="23" t="s">
        <v>316</v>
      </c>
      <c r="M43" s="1632" t="s">
        <v>316</v>
      </c>
    </row>
    <row r="44" spans="1:13" ht="15.75">
      <c r="A44" s="3983"/>
      <c r="B44" s="3308" t="s">
        <v>73</v>
      </c>
      <c r="C44" s="24" t="s">
        <v>316</v>
      </c>
      <c r="D44" s="24" t="s">
        <v>316</v>
      </c>
      <c r="E44" s="24" t="s">
        <v>316</v>
      </c>
      <c r="F44" s="24" t="s">
        <v>316</v>
      </c>
      <c r="G44" s="24" t="s">
        <v>316</v>
      </c>
      <c r="H44" s="24" t="s">
        <v>316</v>
      </c>
      <c r="I44" s="24" t="s">
        <v>316</v>
      </c>
      <c r="J44" s="24" t="s">
        <v>316</v>
      </c>
      <c r="K44" s="24" t="s">
        <v>316</v>
      </c>
      <c r="L44" s="1022" t="s">
        <v>316</v>
      </c>
      <c r="M44" s="1628" t="s">
        <v>316</v>
      </c>
    </row>
    <row r="45" spans="1:13" s="2" customFormat="1" ht="15.75">
      <c r="A45" s="3983"/>
      <c r="B45" s="3247"/>
      <c r="C45" s="53"/>
      <c r="D45" s="112" t="s">
        <v>158</v>
      </c>
      <c r="E45" s="113" t="s">
        <v>75</v>
      </c>
      <c r="F45" s="3072" t="s">
        <v>76</v>
      </c>
      <c r="G45" s="3073"/>
      <c r="H45" s="3073"/>
      <c r="I45" s="3073"/>
      <c r="J45" s="3073"/>
      <c r="K45" s="149" t="s">
        <v>159</v>
      </c>
      <c r="L45" s="3074"/>
      <c r="M45" s="3075"/>
    </row>
    <row r="46" spans="1:13" s="2" customFormat="1" ht="15.75">
      <c r="A46" s="3983"/>
      <c r="B46" s="3247"/>
      <c r="C46" s="53"/>
      <c r="D46" s="56"/>
      <c r="E46" s="276" t="s">
        <v>36</v>
      </c>
      <c r="F46" s="3072"/>
      <c r="G46" s="3073"/>
      <c r="H46" s="3073"/>
      <c r="I46" s="3073"/>
      <c r="J46" s="3073"/>
      <c r="L46" s="3076"/>
      <c r="M46" s="3077"/>
    </row>
    <row r="47" spans="1:13" ht="15.75">
      <c r="A47" s="3983"/>
      <c r="B47" s="3316"/>
      <c r="C47" s="1629" t="s">
        <v>316</v>
      </c>
      <c r="D47" s="1629" t="s">
        <v>316</v>
      </c>
      <c r="E47" s="1629" t="s">
        <v>316</v>
      </c>
      <c r="F47" s="1629" t="s">
        <v>316</v>
      </c>
      <c r="G47" s="1629" t="s">
        <v>316</v>
      </c>
      <c r="H47" s="1629" t="s">
        <v>316</v>
      </c>
      <c r="I47" s="1629" t="s">
        <v>316</v>
      </c>
      <c r="J47" s="1629" t="s">
        <v>316</v>
      </c>
      <c r="K47" s="1629" t="s">
        <v>316</v>
      </c>
      <c r="L47" s="1022" t="s">
        <v>316</v>
      </c>
      <c r="M47" s="1628" t="s">
        <v>316</v>
      </c>
    </row>
    <row r="48" spans="1:13" ht="55.5" customHeight="1">
      <c r="A48" s="3983"/>
      <c r="B48" s="2191" t="s">
        <v>78</v>
      </c>
      <c r="C48" s="3239" t="s">
        <v>849</v>
      </c>
      <c r="D48" s="3239"/>
      <c r="E48" s="3239"/>
      <c r="F48" s="3239"/>
      <c r="G48" s="3239"/>
      <c r="H48" s="3239"/>
      <c r="I48" s="3239"/>
      <c r="J48" s="3239"/>
      <c r="K48" s="3239"/>
      <c r="L48" s="3239"/>
      <c r="M48" s="3304"/>
    </row>
    <row r="49" spans="1:15" ht="22.5" customHeight="1">
      <c r="A49" s="3983"/>
      <c r="B49" s="2191" t="s">
        <v>79</v>
      </c>
      <c r="C49" s="3239" t="s">
        <v>850</v>
      </c>
      <c r="D49" s="3239"/>
      <c r="E49" s="3239"/>
      <c r="F49" s="3239"/>
      <c r="G49" s="3239"/>
      <c r="H49" s="3239"/>
      <c r="I49" s="3239"/>
      <c r="J49" s="3239"/>
      <c r="K49" s="3239"/>
      <c r="L49" s="3239"/>
      <c r="M49" s="3304"/>
    </row>
    <row r="50" spans="1:15" ht="22.5" customHeight="1">
      <c r="A50" s="3983"/>
      <c r="B50" s="2191" t="s">
        <v>80</v>
      </c>
      <c r="C50" s="23" t="s">
        <v>121</v>
      </c>
      <c r="D50" s="23" t="s">
        <v>316</v>
      </c>
      <c r="E50" s="23" t="s">
        <v>316</v>
      </c>
      <c r="F50" s="23" t="s">
        <v>316</v>
      </c>
      <c r="G50" s="23" t="s">
        <v>316</v>
      </c>
      <c r="H50" s="23" t="s">
        <v>316</v>
      </c>
      <c r="I50" s="23" t="s">
        <v>316</v>
      </c>
      <c r="J50" s="23" t="s">
        <v>316</v>
      </c>
      <c r="K50" s="23" t="s">
        <v>316</v>
      </c>
      <c r="L50" s="23" t="s">
        <v>316</v>
      </c>
      <c r="M50" s="1632" t="s">
        <v>316</v>
      </c>
    </row>
    <row r="51" spans="1:15" ht="22.5" customHeight="1">
      <c r="A51" s="3983"/>
      <c r="B51" s="2191" t="s">
        <v>81</v>
      </c>
      <c r="C51" s="23" t="s">
        <v>848</v>
      </c>
      <c r="D51" s="23" t="s">
        <v>316</v>
      </c>
      <c r="E51" s="23" t="s">
        <v>316</v>
      </c>
      <c r="F51" s="23" t="s">
        <v>316</v>
      </c>
      <c r="G51" s="23" t="s">
        <v>316</v>
      </c>
      <c r="H51" s="23" t="s">
        <v>316</v>
      </c>
      <c r="I51" s="23" t="s">
        <v>316</v>
      </c>
      <c r="J51" s="23" t="s">
        <v>316</v>
      </c>
      <c r="K51" s="23" t="s">
        <v>316</v>
      </c>
      <c r="L51" s="23" t="s">
        <v>316</v>
      </c>
      <c r="M51" s="1632" t="s">
        <v>316</v>
      </c>
    </row>
    <row r="52" spans="1:15" ht="22.5" customHeight="1">
      <c r="A52" s="3966" t="s">
        <v>82</v>
      </c>
      <c r="B52" s="1041" t="s">
        <v>83</v>
      </c>
      <c r="C52" s="3114" t="s">
        <v>773</v>
      </c>
      <c r="D52" s="3115"/>
      <c r="E52" s="3115"/>
      <c r="F52" s="3115"/>
      <c r="G52" s="3115"/>
      <c r="H52" s="3115"/>
      <c r="I52" s="3115"/>
      <c r="J52" s="3115"/>
      <c r="K52" s="3115"/>
      <c r="L52" s="3115"/>
      <c r="M52" s="3116"/>
    </row>
    <row r="53" spans="1:15" ht="22.5" customHeight="1">
      <c r="A53" s="3967"/>
      <c r="B53" s="1041" t="s">
        <v>85</v>
      </c>
      <c r="C53" s="3114" t="s">
        <v>123</v>
      </c>
      <c r="D53" s="3115"/>
      <c r="E53" s="3115"/>
      <c r="F53" s="3115"/>
      <c r="G53" s="3115"/>
      <c r="H53" s="3115"/>
      <c r="I53" s="3115"/>
      <c r="J53" s="3115"/>
      <c r="K53" s="3115"/>
      <c r="L53" s="3115"/>
      <c r="M53" s="3116"/>
    </row>
    <row r="54" spans="1:15" ht="22.5" customHeight="1">
      <c r="A54" s="3967"/>
      <c r="B54" s="1041" t="s">
        <v>87</v>
      </c>
      <c r="C54" s="3114" t="s">
        <v>107</v>
      </c>
      <c r="D54" s="3115"/>
      <c r="E54" s="3115"/>
      <c r="F54" s="3115"/>
      <c r="G54" s="3115"/>
      <c r="H54" s="3115"/>
      <c r="I54" s="3115"/>
      <c r="J54" s="3115"/>
      <c r="K54" s="3115"/>
      <c r="L54" s="3115"/>
      <c r="M54" s="3116"/>
    </row>
    <row r="55" spans="1:15" ht="22.5" customHeight="1">
      <c r="A55" s="3967"/>
      <c r="B55" s="1041" t="s">
        <v>89</v>
      </c>
      <c r="C55" s="3114" t="s">
        <v>124</v>
      </c>
      <c r="D55" s="3115"/>
      <c r="E55" s="3115"/>
      <c r="F55" s="3115"/>
      <c r="G55" s="3115"/>
      <c r="H55" s="3115"/>
      <c r="I55" s="3115"/>
      <c r="J55" s="3115"/>
      <c r="K55" s="3115"/>
      <c r="L55" s="3115"/>
      <c r="M55" s="3116"/>
    </row>
    <row r="56" spans="1:15" ht="22.5" customHeight="1">
      <c r="A56" s="3967"/>
      <c r="B56" s="1041" t="s">
        <v>91</v>
      </c>
      <c r="C56" s="3114" t="s">
        <v>125</v>
      </c>
      <c r="D56" s="3115"/>
      <c r="E56" s="3115"/>
      <c r="F56" s="3115"/>
      <c r="G56" s="3115"/>
      <c r="H56" s="3115"/>
      <c r="I56" s="3115"/>
      <c r="J56" s="3115"/>
      <c r="K56" s="3115"/>
      <c r="L56" s="3115"/>
      <c r="M56" s="3116"/>
    </row>
    <row r="57" spans="1:15" ht="22.5" customHeight="1" thickBot="1">
      <c r="A57" s="4126"/>
      <c r="B57" s="1041" t="s">
        <v>93</v>
      </c>
      <c r="C57" s="3114" t="s">
        <v>126</v>
      </c>
      <c r="D57" s="3115"/>
      <c r="E57" s="3115"/>
      <c r="F57" s="3115"/>
      <c r="G57" s="3115"/>
      <c r="H57" s="3115"/>
      <c r="I57" s="3115"/>
      <c r="J57" s="3115"/>
      <c r="K57" s="3115"/>
      <c r="L57" s="3115"/>
      <c r="M57" s="3116"/>
    </row>
    <row r="58" spans="1:15" ht="22.5" customHeight="1">
      <c r="A58" s="3966" t="s">
        <v>95</v>
      </c>
      <c r="B58" s="2219" t="s">
        <v>96</v>
      </c>
      <c r="C58" s="3114" t="s">
        <v>97</v>
      </c>
      <c r="D58" s="3115"/>
      <c r="E58" s="3115"/>
      <c r="F58" s="3115"/>
      <c r="G58" s="3115"/>
      <c r="H58" s="3115"/>
      <c r="I58" s="3115"/>
      <c r="J58" s="3115"/>
      <c r="K58" s="3115"/>
      <c r="L58" s="3115"/>
      <c r="M58" s="3116"/>
    </row>
    <row r="59" spans="1:15" ht="22.5" customHeight="1">
      <c r="A59" s="3967"/>
      <c r="B59" s="2219" t="s">
        <v>98</v>
      </c>
      <c r="C59" s="3114" t="s">
        <v>99</v>
      </c>
      <c r="D59" s="3115"/>
      <c r="E59" s="3115"/>
      <c r="F59" s="3115"/>
      <c r="G59" s="3115"/>
      <c r="H59" s="3115"/>
      <c r="I59" s="3115"/>
      <c r="J59" s="3115"/>
      <c r="K59" s="3115"/>
      <c r="L59" s="3115"/>
      <c r="M59" s="3116"/>
    </row>
    <row r="60" spans="1:15" ht="22.5" customHeight="1" thickBot="1">
      <c r="A60" s="3967"/>
      <c r="B60" s="2220" t="s">
        <v>12</v>
      </c>
      <c r="C60" s="3114" t="s">
        <v>107</v>
      </c>
      <c r="D60" s="3115"/>
      <c r="E60" s="3115"/>
      <c r="F60" s="3115"/>
      <c r="G60" s="3115"/>
      <c r="H60" s="3115"/>
      <c r="I60" s="3115"/>
      <c r="J60" s="3115"/>
      <c r="K60" s="3115"/>
      <c r="L60" s="3115"/>
      <c r="M60" s="3116"/>
    </row>
    <row r="61" spans="1:15" ht="37.5" customHeight="1" thickBot="1">
      <c r="A61" s="2170" t="s">
        <v>100</v>
      </c>
      <c r="B61" s="2221" t="s">
        <v>316</v>
      </c>
      <c r="C61" s="4124" t="s">
        <v>654</v>
      </c>
      <c r="D61" s="4124"/>
      <c r="E61" s="4124"/>
      <c r="F61" s="4124"/>
      <c r="G61" s="4124"/>
      <c r="H61" s="4124"/>
      <c r="I61" s="4124"/>
      <c r="J61" s="4124"/>
      <c r="K61" s="4124"/>
      <c r="L61" s="4124"/>
      <c r="M61" s="4125"/>
      <c r="O61" s="2285" t="s">
        <v>1844</v>
      </c>
    </row>
  </sheetData>
  <mergeCells count="48">
    <mergeCell ref="C3:M3"/>
    <mergeCell ref="C11:M11"/>
    <mergeCell ref="A58:A60"/>
    <mergeCell ref="C58:M58"/>
    <mergeCell ref="C59:M59"/>
    <mergeCell ref="C60:M60"/>
    <mergeCell ref="A52:A57"/>
    <mergeCell ref="C52:M52"/>
    <mergeCell ref="C53:M53"/>
    <mergeCell ref="C54:M54"/>
    <mergeCell ref="C55:M55"/>
    <mergeCell ref="C49:M49"/>
    <mergeCell ref="J29:L29"/>
    <mergeCell ref="A15:A51"/>
    <mergeCell ref="B17:B23"/>
    <mergeCell ref="B24:B27"/>
    <mergeCell ref="C61:M61"/>
    <mergeCell ref="C56:M56"/>
    <mergeCell ref="C57:M57"/>
    <mergeCell ref="C13:M13"/>
    <mergeCell ref="F4:G4"/>
    <mergeCell ref="C15:M15"/>
    <mergeCell ref="C16:M16"/>
    <mergeCell ref="L45:M46"/>
    <mergeCell ref="C48:M48"/>
    <mergeCell ref="B31:B33"/>
    <mergeCell ref="B34:B43"/>
    <mergeCell ref="F42:G42"/>
    <mergeCell ref="H42:I42"/>
    <mergeCell ref="B44:B47"/>
    <mergeCell ref="F45:F46"/>
    <mergeCell ref="G45:J46"/>
    <mergeCell ref="B28:B30"/>
    <mergeCell ref="C14:D14"/>
    <mergeCell ref="F14:M14"/>
    <mergeCell ref="A2:A14"/>
    <mergeCell ref="C2:M2"/>
    <mergeCell ref="C7:D7"/>
    <mergeCell ref="I7:M7"/>
    <mergeCell ref="B8:B10"/>
    <mergeCell ref="C8:D8"/>
    <mergeCell ref="C9:D9"/>
    <mergeCell ref="F9:G9"/>
    <mergeCell ref="I9:J9"/>
    <mergeCell ref="C10:D10"/>
    <mergeCell ref="F10:G10"/>
    <mergeCell ref="I10:J10"/>
    <mergeCell ref="C12:M12"/>
  </mergeCells>
  <dataValidations count="5">
    <dataValidation allowBlank="1" sqref="C58:M59 C60" xr:uid="{00000000-0002-0000-43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300-000001000000}"/>
    <dataValidation allowBlank="1" showInputMessage="1" showErrorMessage="1" prompt="Seleccione de la lista desplegable" sqref="B4" xr:uid="{00000000-0002-0000-4300-000002000000}"/>
    <dataValidation allowBlank="1" showInputMessage="1" showErrorMessage="1" prompt="Identifique la meta ODS a que le apunta el indicador de producto. Seleccione de la lista desplegable." sqref="E14" xr:uid="{00000000-0002-0000-4300-000003000000}"/>
    <dataValidation allowBlank="1" showInputMessage="1" showErrorMessage="1" prompt="Identifique el ODS a que le apunta el indicador de producto. Seleccione de la lista desplegable._x000a_" sqref="B14" xr:uid="{00000000-0002-0000-4300-000004000000}"/>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300-000005000000}">
          <x14:formula1>
            <xm:f>Desplegables!$L$24:$L$39</xm:f>
          </x14:formula1>
          <xm:sqref>C14:D14</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8" tint="0.59999389629810485"/>
  </sheetPr>
  <dimension ref="A1:O61"/>
  <sheetViews>
    <sheetView showGridLines="0" workbookViewId="0">
      <selection activeCell="B2" sqref="B2"/>
    </sheetView>
  </sheetViews>
  <sheetFormatPr baseColWidth="10" defaultColWidth="11.42578125" defaultRowHeight="15"/>
  <cols>
    <col min="1" max="1" width="21.42578125" style="3" customWidth="1"/>
    <col min="2" max="2" width="35.7109375" style="3" customWidth="1"/>
    <col min="3" max="13" width="14.28515625" style="3" customWidth="1"/>
    <col min="14" max="16384" width="11.42578125" style="3"/>
  </cols>
  <sheetData>
    <row r="1" spans="1:15" ht="22.5" customHeight="1" thickBot="1">
      <c r="A1" s="2075"/>
      <c r="B1" s="2076" t="s">
        <v>2463</v>
      </c>
      <c r="C1" s="2077"/>
      <c r="D1" s="2077"/>
      <c r="E1" s="2077"/>
      <c r="F1" s="2077"/>
      <c r="G1" s="2077"/>
      <c r="H1" s="2077"/>
      <c r="I1" s="2077"/>
      <c r="J1" s="2077"/>
      <c r="K1" s="2077"/>
      <c r="L1" s="2077"/>
      <c r="M1" s="2078"/>
    </row>
    <row r="2" spans="1:15" ht="22.5" customHeight="1">
      <c r="A2" s="3864" t="s">
        <v>0</v>
      </c>
      <c r="B2" s="1982" t="s">
        <v>1</v>
      </c>
      <c r="C2" s="3968" t="s">
        <v>851</v>
      </c>
      <c r="D2" s="3969"/>
      <c r="E2" s="3969"/>
      <c r="F2" s="3969"/>
      <c r="G2" s="3969"/>
      <c r="H2" s="3969"/>
      <c r="I2" s="3969"/>
      <c r="J2" s="3969"/>
      <c r="K2" s="3969"/>
      <c r="L2" s="3969"/>
      <c r="M2" s="4130"/>
    </row>
    <row r="3" spans="1:15" ht="45" customHeight="1">
      <c r="A3" s="3865"/>
      <c r="B3" s="5" t="s">
        <v>3</v>
      </c>
      <c r="C3" s="3114" t="s">
        <v>852</v>
      </c>
      <c r="D3" s="3115"/>
      <c r="E3" s="3115"/>
      <c r="F3" s="3115"/>
      <c r="G3" s="3115"/>
      <c r="H3" s="3115"/>
      <c r="I3" s="3115"/>
      <c r="J3" s="3115"/>
      <c r="K3" s="3115"/>
      <c r="L3" s="3115"/>
      <c r="M3" s="3116"/>
    </row>
    <row r="4" spans="1:15" s="1022" customFormat="1" ht="22.5" customHeight="1">
      <c r="A4" s="3865"/>
      <c r="B4" s="601" t="s">
        <v>131</v>
      </c>
      <c r="C4" s="2172" t="s">
        <v>75</v>
      </c>
      <c r="D4" s="603"/>
      <c r="E4" s="2270"/>
      <c r="F4" s="3710" t="s">
        <v>1668</v>
      </c>
      <c r="G4" s="3711"/>
      <c r="H4" s="700"/>
      <c r="I4" s="120"/>
      <c r="J4" s="120"/>
      <c r="K4" s="120"/>
      <c r="L4" s="120"/>
      <c r="M4" s="121"/>
    </row>
    <row r="5" spans="1:15" ht="22.5" customHeight="1">
      <c r="A5" s="3865"/>
      <c r="B5" s="15" t="s">
        <v>7</v>
      </c>
      <c r="C5" s="6" t="s">
        <v>133</v>
      </c>
      <c r="D5" s="7"/>
      <c r="E5" s="7"/>
      <c r="F5" s="7"/>
      <c r="G5" s="7"/>
      <c r="H5" s="7"/>
      <c r="I5" s="7"/>
      <c r="J5" s="7"/>
      <c r="K5" s="7"/>
      <c r="L5" s="7"/>
      <c r="M5" s="8"/>
    </row>
    <row r="6" spans="1:15" ht="22.5" customHeight="1">
      <c r="A6" s="3865"/>
      <c r="B6" s="15" t="s">
        <v>9</v>
      </c>
      <c r="C6" s="6" t="s">
        <v>133</v>
      </c>
      <c r="D6" s="7"/>
      <c r="E6" s="7"/>
      <c r="F6" s="7"/>
      <c r="G6" s="7"/>
      <c r="H6" s="7"/>
      <c r="I6" s="7"/>
      <c r="J6" s="7"/>
      <c r="K6" s="7"/>
      <c r="L6" s="7"/>
      <c r="M6" s="8"/>
    </row>
    <row r="7" spans="1:15" ht="22.5" customHeight="1">
      <c r="A7" s="3865"/>
      <c r="B7" s="5" t="s">
        <v>11</v>
      </c>
      <c r="C7" s="3918" t="s">
        <v>213</v>
      </c>
      <c r="D7" s="3182"/>
      <c r="E7" s="291"/>
      <c r="F7" s="291"/>
      <c r="G7" s="292"/>
      <c r="H7" s="293" t="s">
        <v>12</v>
      </c>
      <c r="I7" s="3919" t="s">
        <v>107</v>
      </c>
      <c r="J7" s="3182"/>
      <c r="K7" s="3182"/>
      <c r="L7" s="3182"/>
      <c r="M7" s="3920"/>
    </row>
    <row r="8" spans="1:15" ht="15.75">
      <c r="A8" s="3865"/>
      <c r="B8" s="3921" t="s">
        <v>13</v>
      </c>
      <c r="C8" s="518"/>
      <c r="D8" s="519"/>
      <c r="E8" s="519"/>
      <c r="F8" s="519"/>
      <c r="G8" s="519"/>
      <c r="H8" s="519"/>
      <c r="I8" s="519"/>
      <c r="J8" s="519"/>
      <c r="K8" s="519"/>
      <c r="L8" s="141"/>
      <c r="M8" s="142"/>
    </row>
    <row r="9" spans="1:15" ht="15.75">
      <c r="A9" s="3865"/>
      <c r="B9" s="3922"/>
      <c r="C9" s="3930"/>
      <c r="D9" s="3931"/>
      <c r="E9" s="252"/>
      <c r="F9" s="3931"/>
      <c r="G9" s="3931"/>
      <c r="H9" s="252"/>
      <c r="I9" s="3931"/>
      <c r="J9" s="3931"/>
      <c r="K9" s="252"/>
      <c r="L9" s="2"/>
      <c r="M9" s="14"/>
    </row>
    <row r="10" spans="1:15" ht="15.75">
      <c r="A10" s="3865"/>
      <c r="B10" s="3923"/>
      <c r="C10" s="3483" t="s">
        <v>17</v>
      </c>
      <c r="D10" s="3484"/>
      <c r="E10" s="71"/>
      <c r="F10" s="3484" t="s">
        <v>17</v>
      </c>
      <c r="G10" s="3484"/>
      <c r="H10" s="71"/>
      <c r="I10" s="3484" t="s">
        <v>17</v>
      </c>
      <c r="J10" s="3484"/>
      <c r="K10" s="71"/>
      <c r="L10" s="115"/>
      <c r="M10" s="143"/>
    </row>
    <row r="11" spans="1:15" ht="71.25" customHeight="1">
      <c r="A11" s="3865"/>
      <c r="B11" s="998" t="s">
        <v>136</v>
      </c>
      <c r="C11" s="3238" t="s">
        <v>853</v>
      </c>
      <c r="D11" s="3239"/>
      <c r="E11" s="3239"/>
      <c r="F11" s="3239"/>
      <c r="G11" s="3239"/>
      <c r="H11" s="3239"/>
      <c r="I11" s="3239"/>
      <c r="J11" s="3239"/>
      <c r="K11" s="3239"/>
      <c r="L11" s="3239"/>
      <c r="M11" s="3240"/>
    </row>
    <row r="12" spans="1:15" ht="81" customHeight="1">
      <c r="A12" s="3865"/>
      <c r="B12" s="5" t="s">
        <v>18</v>
      </c>
      <c r="C12" s="3114" t="s">
        <v>854</v>
      </c>
      <c r="D12" s="3115"/>
      <c r="E12" s="3115"/>
      <c r="F12" s="3115"/>
      <c r="G12" s="3115"/>
      <c r="H12" s="3115"/>
      <c r="I12" s="3115"/>
      <c r="J12" s="3115"/>
      <c r="K12" s="3115"/>
      <c r="L12" s="3115"/>
      <c r="M12" s="3116"/>
    </row>
    <row r="13" spans="1:15" ht="45" customHeight="1">
      <c r="A13" s="3865"/>
      <c r="B13" s="5" t="s">
        <v>19</v>
      </c>
      <c r="C13" s="3918" t="s">
        <v>642</v>
      </c>
      <c r="D13" s="3182"/>
      <c r="E13" s="3182"/>
      <c r="F13" s="3182"/>
      <c r="G13" s="3182"/>
      <c r="H13" s="3182"/>
      <c r="I13" s="3182"/>
      <c r="J13" s="3182"/>
      <c r="K13" s="3182"/>
      <c r="L13" s="3182"/>
      <c r="M13" s="3920"/>
    </row>
    <row r="14" spans="1:15" s="714" customFormat="1" ht="45" customHeight="1">
      <c r="A14" s="3865"/>
      <c r="B14" s="745" t="s">
        <v>140</v>
      </c>
      <c r="C14" s="2926" t="s">
        <v>219</v>
      </c>
      <c r="D14" s="2926"/>
      <c r="E14" s="742" t="s">
        <v>142</v>
      </c>
      <c r="F14" s="3019" t="s">
        <v>887</v>
      </c>
      <c r="G14" s="2862"/>
      <c r="H14" s="2862"/>
      <c r="I14" s="2862"/>
      <c r="J14" s="2862"/>
      <c r="K14" s="2862"/>
      <c r="L14" s="2862"/>
      <c r="M14" s="2863"/>
      <c r="O14" s="1864"/>
    </row>
    <row r="15" spans="1:15" ht="22.5" customHeight="1">
      <c r="A15" s="3874" t="s">
        <v>22</v>
      </c>
      <c r="B15" s="5" t="s">
        <v>144</v>
      </c>
      <c r="C15" s="3114" t="s">
        <v>582</v>
      </c>
      <c r="D15" s="3115"/>
      <c r="E15" s="3115"/>
      <c r="F15" s="3115"/>
      <c r="G15" s="3115"/>
      <c r="H15" s="3115"/>
      <c r="I15" s="3115"/>
      <c r="J15" s="3115"/>
      <c r="K15" s="3115"/>
      <c r="L15" s="3115"/>
      <c r="M15" s="3116"/>
    </row>
    <row r="16" spans="1:15" ht="22.5" customHeight="1">
      <c r="A16" s="3875"/>
      <c r="B16" s="5" t="s">
        <v>110</v>
      </c>
      <c r="C16" s="4131" t="s">
        <v>2340</v>
      </c>
      <c r="D16" s="4132"/>
      <c r="E16" s="4132"/>
      <c r="F16" s="4132"/>
      <c r="G16" s="4132"/>
      <c r="H16" s="4132"/>
      <c r="I16" s="4132"/>
      <c r="J16" s="4132"/>
      <c r="K16" s="4132"/>
      <c r="L16" s="4132"/>
      <c r="M16" s="4133"/>
    </row>
    <row r="17" spans="1:13" ht="15.75">
      <c r="A17" s="3875"/>
      <c r="B17" s="3040" t="s">
        <v>26</v>
      </c>
      <c r="C17" s="19"/>
      <c r="D17" s="20"/>
      <c r="E17" s="20"/>
      <c r="F17" s="20"/>
      <c r="G17" s="20"/>
      <c r="H17" s="20"/>
      <c r="I17" s="20"/>
      <c r="J17" s="20"/>
      <c r="K17" s="20"/>
      <c r="L17" s="20"/>
      <c r="M17" s="21"/>
    </row>
    <row r="18" spans="1:13" ht="15.75">
      <c r="A18" s="3875"/>
      <c r="B18" s="3041"/>
      <c r="C18" s="22"/>
      <c r="D18" s="23"/>
      <c r="E18" s="24"/>
      <c r="F18" s="23"/>
      <c r="G18" s="24"/>
      <c r="H18" s="23"/>
      <c r="I18" s="24"/>
      <c r="J18" s="23"/>
      <c r="K18" s="24"/>
      <c r="L18" s="24"/>
      <c r="M18" s="25"/>
    </row>
    <row r="19" spans="1:13" ht="15.75">
      <c r="A19" s="3875"/>
      <c r="B19" s="3041"/>
      <c r="C19" s="26" t="s">
        <v>27</v>
      </c>
      <c r="D19" s="27"/>
      <c r="E19" s="28" t="s">
        <v>28</v>
      </c>
      <c r="F19" s="27"/>
      <c r="G19" s="28" t="s">
        <v>29</v>
      </c>
      <c r="H19" s="27"/>
      <c r="I19" s="28" t="s">
        <v>30</v>
      </c>
      <c r="J19" s="303"/>
      <c r="K19" s="28"/>
      <c r="L19" s="28"/>
      <c r="M19" s="25"/>
    </row>
    <row r="20" spans="1:13" ht="15.75">
      <c r="A20" s="3875"/>
      <c r="B20" s="3041"/>
      <c r="C20" s="26" t="s">
        <v>32</v>
      </c>
      <c r="D20" s="31"/>
      <c r="E20" s="28" t="s">
        <v>33</v>
      </c>
      <c r="F20" s="32"/>
      <c r="G20" s="28" t="s">
        <v>34</v>
      </c>
      <c r="H20" s="32"/>
      <c r="I20" s="28"/>
      <c r="J20" s="24"/>
      <c r="K20" s="28"/>
      <c r="L20" s="28"/>
      <c r="M20" s="25"/>
    </row>
    <row r="21" spans="1:13" ht="15.75">
      <c r="A21" s="3875"/>
      <c r="B21" s="3041"/>
      <c r="C21" s="26" t="s">
        <v>147</v>
      </c>
      <c r="D21" s="31"/>
      <c r="E21" s="28" t="s">
        <v>148</v>
      </c>
      <c r="F21" s="31"/>
      <c r="G21" s="28"/>
      <c r="H21" s="24"/>
      <c r="I21" s="28"/>
      <c r="J21" s="24"/>
      <c r="K21" s="28"/>
      <c r="L21" s="28"/>
      <c r="M21" s="25"/>
    </row>
    <row r="22" spans="1:13" ht="15.75">
      <c r="A22" s="3875"/>
      <c r="B22" s="3041"/>
      <c r="C22" s="26" t="s">
        <v>38</v>
      </c>
      <c r="D22" s="31" t="s">
        <v>36</v>
      </c>
      <c r="E22" s="28" t="s">
        <v>39</v>
      </c>
      <c r="F22" s="2462" t="s">
        <v>840</v>
      </c>
      <c r="G22" s="71"/>
      <c r="H22" s="71"/>
      <c r="I22" s="71"/>
      <c r="J22" s="71"/>
      <c r="K22" s="71"/>
      <c r="L22" s="71"/>
      <c r="M22" s="34"/>
    </row>
    <row r="23" spans="1:13" ht="15.75">
      <c r="A23" s="3875"/>
      <c r="B23" s="3042"/>
      <c r="C23" s="836"/>
      <c r="D23" s="318"/>
      <c r="E23" s="318"/>
      <c r="F23" s="318"/>
      <c r="G23" s="318"/>
      <c r="H23" s="318"/>
      <c r="I23" s="318"/>
      <c r="J23" s="318"/>
      <c r="K23" s="318"/>
      <c r="L23" s="318"/>
      <c r="M23" s="35"/>
    </row>
    <row r="24" spans="1:13" ht="15.75">
      <c r="A24" s="3875"/>
      <c r="B24" s="3040" t="s">
        <v>40</v>
      </c>
      <c r="C24" s="36"/>
      <c r="D24" s="20"/>
      <c r="E24" s="20"/>
      <c r="F24" s="20"/>
      <c r="G24" s="20"/>
      <c r="H24" s="20"/>
      <c r="I24" s="20"/>
      <c r="J24" s="20"/>
      <c r="K24" s="20"/>
      <c r="L24" s="141"/>
      <c r="M24" s="142"/>
    </row>
    <row r="25" spans="1:13" ht="15.75">
      <c r="A25" s="3875"/>
      <c r="B25" s="3041"/>
      <c r="C25" s="26" t="s">
        <v>41</v>
      </c>
      <c r="D25" s="32"/>
      <c r="E25" s="315"/>
      <c r="F25" s="28" t="s">
        <v>42</v>
      </c>
      <c r="G25" s="31"/>
      <c r="H25" s="315"/>
      <c r="I25" s="28" t="s">
        <v>43</v>
      </c>
      <c r="J25" s="31" t="s">
        <v>36</v>
      </c>
      <c r="K25" s="315"/>
      <c r="L25" s="2"/>
      <c r="M25" s="14"/>
    </row>
    <row r="26" spans="1:13" ht="15.75">
      <c r="A26" s="3875"/>
      <c r="B26" s="3041"/>
      <c r="C26" s="26" t="s">
        <v>44</v>
      </c>
      <c r="D26" s="37"/>
      <c r="E26" s="2"/>
      <c r="F26" s="28" t="s">
        <v>45</v>
      </c>
      <c r="G26" s="32"/>
      <c r="H26" s="2"/>
      <c r="I26" s="38"/>
      <c r="J26" s="2"/>
      <c r="K26" s="252"/>
      <c r="L26" s="2"/>
      <c r="M26" s="14"/>
    </row>
    <row r="27" spans="1:13" ht="15.75">
      <c r="A27" s="3875"/>
      <c r="B27" s="3042"/>
      <c r="C27" s="39"/>
      <c r="D27" s="23"/>
      <c r="E27" s="23"/>
      <c r="F27" s="23"/>
      <c r="G27" s="23"/>
      <c r="H27" s="23"/>
      <c r="I27" s="23"/>
      <c r="J27" s="23"/>
      <c r="K27" s="23"/>
      <c r="L27" s="115"/>
      <c r="M27" s="143"/>
    </row>
    <row r="28" spans="1:13" ht="15.75">
      <c r="A28" s="3875"/>
      <c r="B28" s="3040" t="s">
        <v>46</v>
      </c>
      <c r="C28" s="835"/>
      <c r="D28" s="317"/>
      <c r="E28" s="317"/>
      <c r="F28" s="317"/>
      <c r="G28" s="317"/>
      <c r="H28" s="317"/>
      <c r="I28" s="317"/>
      <c r="J28" s="317"/>
      <c r="K28" s="317"/>
      <c r="L28" s="317"/>
      <c r="M28" s="899"/>
    </row>
    <row r="29" spans="1:13" ht="45" customHeight="1">
      <c r="A29" s="3875"/>
      <c r="B29" s="3041"/>
      <c r="C29" s="43" t="s">
        <v>47</v>
      </c>
      <c r="D29" s="2286">
        <v>0.7</v>
      </c>
      <c r="E29" s="315"/>
      <c r="F29" s="44" t="s">
        <v>48</v>
      </c>
      <c r="G29" s="31">
        <v>2022</v>
      </c>
      <c r="H29" s="315"/>
      <c r="I29" s="44" t="s">
        <v>50</v>
      </c>
      <c r="J29" s="3235" t="s">
        <v>855</v>
      </c>
      <c r="K29" s="3235"/>
      <c r="L29" s="3235"/>
      <c r="M29" s="42"/>
    </row>
    <row r="30" spans="1:13" ht="15.75">
      <c r="A30" s="3875"/>
      <c r="B30" s="3042"/>
      <c r="C30" s="836"/>
      <c r="D30" s="318"/>
      <c r="E30" s="318"/>
      <c r="F30" s="318"/>
      <c r="G30" s="318"/>
      <c r="H30" s="318"/>
      <c r="I30" s="318"/>
      <c r="J30" s="318"/>
      <c r="K30" s="318"/>
      <c r="L30" s="318"/>
      <c r="M30" s="35"/>
    </row>
    <row r="31" spans="1:13" ht="15.75">
      <c r="A31" s="3875"/>
      <c r="B31" s="3040" t="s">
        <v>53</v>
      </c>
      <c r="C31" s="1638" t="s">
        <v>316</v>
      </c>
      <c r="D31" s="1638" t="s">
        <v>316</v>
      </c>
      <c r="E31" s="1638" t="s">
        <v>316</v>
      </c>
      <c r="F31" s="1638" t="s">
        <v>316</v>
      </c>
      <c r="G31" s="1638" t="s">
        <v>316</v>
      </c>
      <c r="H31" s="47"/>
      <c r="I31" s="47"/>
      <c r="J31" s="47"/>
      <c r="K31" s="47"/>
      <c r="L31" s="141"/>
      <c r="M31" s="142"/>
    </row>
    <row r="32" spans="1:13" ht="15.75">
      <c r="A32" s="3875"/>
      <c r="B32" s="3041"/>
      <c r="C32" s="28" t="s">
        <v>54</v>
      </c>
      <c r="D32" s="308">
        <v>2023</v>
      </c>
      <c r="E32" s="1638" t="s">
        <v>316</v>
      </c>
      <c r="F32" s="28" t="s">
        <v>55</v>
      </c>
      <c r="G32" s="308">
        <v>2028</v>
      </c>
      <c r="H32" s="48"/>
      <c r="I32" s="44"/>
      <c r="J32" s="48"/>
      <c r="K32" s="48"/>
      <c r="L32" s="2"/>
      <c r="M32" s="14"/>
    </row>
    <row r="33" spans="1:13" ht="15.75">
      <c r="A33" s="3875"/>
      <c r="B33" s="3042"/>
      <c r="C33" s="836"/>
      <c r="D33" s="23"/>
      <c r="E33" s="49"/>
      <c r="F33" s="318"/>
      <c r="G33" s="49"/>
      <c r="H33" s="49"/>
      <c r="I33" s="50"/>
      <c r="J33" s="49"/>
      <c r="K33" s="49"/>
      <c r="L33" s="115"/>
      <c r="M33" s="143"/>
    </row>
    <row r="34" spans="1:13" ht="15.75">
      <c r="A34" s="3875"/>
      <c r="B34" s="3040" t="s">
        <v>56</v>
      </c>
      <c r="C34" s="309"/>
      <c r="D34" s="310"/>
      <c r="E34" s="310"/>
      <c r="F34" s="310"/>
      <c r="G34" s="310"/>
      <c r="H34" s="310"/>
      <c r="I34" s="310"/>
      <c r="J34" s="310"/>
      <c r="K34" s="310"/>
      <c r="L34" s="310"/>
      <c r="M34" s="900"/>
    </row>
    <row r="35" spans="1:13" ht="15.75">
      <c r="A35" s="3875"/>
      <c r="B35" s="3041"/>
      <c r="C35" s="26"/>
      <c r="D35" s="62">
        <v>2018</v>
      </c>
      <c r="E35" s="62"/>
      <c r="F35" s="62">
        <v>2019</v>
      </c>
      <c r="G35" s="62"/>
      <c r="H35" s="1000">
        <v>2020</v>
      </c>
      <c r="I35" s="1000"/>
      <c r="J35" s="1000">
        <v>2021</v>
      </c>
      <c r="K35" s="62"/>
      <c r="L35" s="62">
        <v>2022</v>
      </c>
      <c r="M35" s="63"/>
    </row>
    <row r="36" spans="1:13" ht="16.5">
      <c r="A36" s="3875"/>
      <c r="B36" s="3041"/>
      <c r="C36" s="26"/>
      <c r="D36" s="4134"/>
      <c r="E36" s="4135"/>
      <c r="F36" s="4134"/>
      <c r="G36" s="4135"/>
      <c r="H36" s="4134"/>
      <c r="I36" s="4135"/>
      <c r="J36" s="4134"/>
      <c r="K36" s="4135"/>
      <c r="L36" s="4134"/>
      <c r="M36" s="4136"/>
    </row>
    <row r="37" spans="1:13" ht="15.75">
      <c r="A37" s="3875"/>
      <c r="B37" s="3041"/>
      <c r="C37" s="26"/>
      <c r="D37" s="62">
        <v>2023</v>
      </c>
      <c r="E37" s="62"/>
      <c r="F37" s="62">
        <v>2024</v>
      </c>
      <c r="G37" s="62"/>
      <c r="H37" s="1000">
        <v>2025</v>
      </c>
      <c r="I37" s="1000"/>
      <c r="J37" s="1000">
        <v>2026</v>
      </c>
      <c r="K37" s="62"/>
      <c r="L37" s="62">
        <v>2027</v>
      </c>
      <c r="M37" s="63"/>
    </row>
    <row r="38" spans="1:13" ht="15.75">
      <c r="A38" s="3875"/>
      <c r="B38" s="3041"/>
      <c r="C38" s="26"/>
      <c r="D38" s="4017">
        <v>0.3</v>
      </c>
      <c r="E38" s="4018"/>
      <c r="F38" s="4017">
        <v>1</v>
      </c>
      <c r="G38" s="4018"/>
      <c r="H38" s="4017">
        <v>1</v>
      </c>
      <c r="I38" s="4018"/>
      <c r="J38" s="4017">
        <v>1</v>
      </c>
      <c r="K38" s="4018"/>
      <c r="L38" s="4017">
        <v>1</v>
      </c>
      <c r="M38" s="4137"/>
    </row>
    <row r="39" spans="1:13" ht="15.75">
      <c r="A39" s="3875"/>
      <c r="B39" s="3041"/>
      <c r="C39" s="26"/>
      <c r="D39" s="62">
        <v>2028</v>
      </c>
      <c r="E39" s="315"/>
      <c r="F39" s="1870" t="s">
        <v>68</v>
      </c>
      <c r="G39" s="1870"/>
      <c r="H39" s="1871" t="s">
        <v>69</v>
      </c>
      <c r="I39" s="1871"/>
      <c r="J39" s="1871" t="s">
        <v>70</v>
      </c>
      <c r="K39" s="1870"/>
      <c r="L39" s="1870" t="s">
        <v>71</v>
      </c>
      <c r="M39" s="1898"/>
    </row>
    <row r="40" spans="1:13" ht="15.75">
      <c r="A40" s="3875"/>
      <c r="B40" s="3041"/>
      <c r="C40" s="26"/>
      <c r="D40" s="4017">
        <v>1</v>
      </c>
      <c r="E40" s="4018"/>
      <c r="F40" s="52"/>
      <c r="G40" s="300"/>
      <c r="H40" s="52"/>
      <c r="I40" s="300"/>
      <c r="J40" s="52"/>
      <c r="K40" s="300"/>
      <c r="L40" s="52"/>
      <c r="M40" s="898"/>
    </row>
    <row r="41" spans="1:13" ht="15.75">
      <c r="A41" s="3875"/>
      <c r="B41" s="3041"/>
      <c r="C41" s="26"/>
      <c r="D41" s="1870" t="s">
        <v>71</v>
      </c>
      <c r="E41" s="237"/>
      <c r="F41" s="1996" t="s">
        <v>72</v>
      </c>
      <c r="G41" s="45"/>
      <c r="H41" s="24" t="s">
        <v>316</v>
      </c>
      <c r="I41" s="24" t="s">
        <v>316</v>
      </c>
      <c r="J41" s="24" t="s">
        <v>316</v>
      </c>
      <c r="K41" s="24" t="s">
        <v>316</v>
      </c>
      <c r="L41" s="24" t="s">
        <v>316</v>
      </c>
      <c r="M41" s="25" t="s">
        <v>316</v>
      </c>
    </row>
    <row r="42" spans="1:13" ht="15.75">
      <c r="A42" s="3875"/>
      <c r="B42" s="3041"/>
      <c r="C42" s="26"/>
      <c r="D42" s="52"/>
      <c r="E42" s="300"/>
      <c r="F42" s="4017">
        <v>1</v>
      </c>
      <c r="G42" s="4018"/>
      <c r="H42" s="3936" t="s">
        <v>316</v>
      </c>
      <c r="I42" s="3936"/>
      <c r="J42" s="24" t="s">
        <v>316</v>
      </c>
      <c r="K42" s="24" t="s">
        <v>316</v>
      </c>
      <c r="L42" s="24" t="s">
        <v>316</v>
      </c>
      <c r="M42" s="25" t="s">
        <v>316</v>
      </c>
    </row>
    <row r="43" spans="1:13" ht="15.75">
      <c r="A43" s="3875"/>
      <c r="B43" s="3042"/>
      <c r="C43" s="905"/>
      <c r="D43" s="45"/>
      <c r="E43" s="45"/>
      <c r="F43" s="45"/>
      <c r="G43" s="45"/>
      <c r="H43" s="23" t="s">
        <v>316</v>
      </c>
      <c r="I43" s="23" t="s">
        <v>316</v>
      </c>
      <c r="J43" s="23" t="s">
        <v>316</v>
      </c>
      <c r="K43" s="23" t="s">
        <v>316</v>
      </c>
      <c r="L43" s="23" t="s">
        <v>316</v>
      </c>
      <c r="M43" s="1632" t="s">
        <v>316</v>
      </c>
    </row>
    <row r="44" spans="1:13" ht="15.75">
      <c r="A44" s="3875"/>
      <c r="B44" s="3040" t="s">
        <v>73</v>
      </c>
      <c r="C44" s="36"/>
      <c r="D44" s="20"/>
      <c r="E44" s="20"/>
      <c r="F44" s="20"/>
      <c r="G44" s="20"/>
      <c r="H44" s="20"/>
      <c r="I44" s="20"/>
      <c r="J44" s="20"/>
      <c r="K44" s="20"/>
      <c r="L44" s="2"/>
      <c r="M44" s="14"/>
    </row>
    <row r="45" spans="1:13" s="2" customFormat="1" ht="15.75">
      <c r="A45" s="3875"/>
      <c r="B45" s="3041"/>
      <c r="C45" s="53"/>
      <c r="D45" s="112" t="s">
        <v>158</v>
      </c>
      <c r="E45" s="113" t="s">
        <v>75</v>
      </c>
      <c r="F45" s="3072" t="s">
        <v>76</v>
      </c>
      <c r="G45" s="3073"/>
      <c r="H45" s="3073"/>
      <c r="I45" s="3073"/>
      <c r="J45" s="3073"/>
      <c r="K45" s="149" t="s">
        <v>159</v>
      </c>
      <c r="L45" s="3074"/>
      <c r="M45" s="3075"/>
    </row>
    <row r="46" spans="1:13" s="2" customFormat="1" ht="15.75">
      <c r="A46" s="3875"/>
      <c r="B46" s="3041"/>
      <c r="C46" s="53"/>
      <c r="D46" s="56"/>
      <c r="E46" s="276" t="s">
        <v>36</v>
      </c>
      <c r="F46" s="3072"/>
      <c r="G46" s="3073"/>
      <c r="H46" s="3073"/>
      <c r="I46" s="3073"/>
      <c r="J46" s="3073"/>
      <c r="L46" s="3076"/>
      <c r="M46" s="3077"/>
    </row>
    <row r="47" spans="1:13" ht="15.75">
      <c r="A47" s="3875"/>
      <c r="B47" s="3042"/>
      <c r="C47" s="181"/>
      <c r="D47" s="115"/>
      <c r="E47" s="115"/>
      <c r="F47" s="115"/>
      <c r="G47" s="115"/>
      <c r="H47" s="115"/>
      <c r="I47" s="115"/>
      <c r="J47" s="115"/>
      <c r="K47" s="115"/>
      <c r="L47" s="2"/>
      <c r="M47" s="14"/>
    </row>
    <row r="48" spans="1:13" ht="55.5" customHeight="1">
      <c r="A48" s="3875"/>
      <c r="B48" s="5" t="s">
        <v>78</v>
      </c>
      <c r="C48" s="3114" t="s">
        <v>856</v>
      </c>
      <c r="D48" s="3115"/>
      <c r="E48" s="3115"/>
      <c r="F48" s="3115"/>
      <c r="G48" s="3115"/>
      <c r="H48" s="3115"/>
      <c r="I48" s="3115"/>
      <c r="J48" s="3115"/>
      <c r="K48" s="3115"/>
      <c r="L48" s="3115"/>
      <c r="M48" s="3116"/>
    </row>
    <row r="49" spans="1:13" ht="36" customHeight="1">
      <c r="A49" s="3875"/>
      <c r="B49" s="5" t="s">
        <v>79</v>
      </c>
      <c r="C49" s="3114" t="s">
        <v>857</v>
      </c>
      <c r="D49" s="3115"/>
      <c r="E49" s="3115"/>
      <c r="F49" s="3115"/>
      <c r="G49" s="3115"/>
      <c r="H49" s="3115"/>
      <c r="I49" s="3115"/>
      <c r="J49" s="3115"/>
      <c r="K49" s="3115"/>
      <c r="L49" s="3115"/>
      <c r="M49" s="3116"/>
    </row>
    <row r="50" spans="1:13" ht="22.5" customHeight="1">
      <c r="A50" s="3875"/>
      <c r="B50" s="5" t="s">
        <v>80</v>
      </c>
      <c r="C50" s="6">
        <v>0</v>
      </c>
      <c r="D50" s="7"/>
      <c r="E50" s="7"/>
      <c r="F50" s="7"/>
      <c r="G50" s="7"/>
      <c r="H50" s="7"/>
      <c r="I50" s="7"/>
      <c r="J50" s="7"/>
      <c r="K50" s="7"/>
      <c r="L50" s="7"/>
      <c r="M50" s="8"/>
    </row>
    <row r="51" spans="1:13" ht="22.5" customHeight="1">
      <c r="A51" s="3876"/>
      <c r="B51" s="5" t="s">
        <v>81</v>
      </c>
      <c r="C51" s="3114" t="s">
        <v>858</v>
      </c>
      <c r="D51" s="3115"/>
      <c r="E51" s="3115"/>
      <c r="F51" s="3115"/>
      <c r="G51" s="3115"/>
      <c r="H51" s="3115"/>
      <c r="I51" s="3115"/>
      <c r="J51" s="3115"/>
      <c r="K51" s="3115"/>
      <c r="L51" s="3115"/>
      <c r="M51" s="3116"/>
    </row>
    <row r="52" spans="1:13" ht="22.5" customHeight="1">
      <c r="A52" s="3864" t="s">
        <v>82</v>
      </c>
      <c r="B52" s="57" t="s">
        <v>83</v>
      </c>
      <c r="C52" s="3114" t="s">
        <v>773</v>
      </c>
      <c r="D52" s="3115"/>
      <c r="E52" s="3115"/>
      <c r="F52" s="3115"/>
      <c r="G52" s="3115"/>
      <c r="H52" s="3115"/>
      <c r="I52" s="3115"/>
      <c r="J52" s="3115"/>
      <c r="K52" s="3115"/>
      <c r="L52" s="3115"/>
      <c r="M52" s="3116"/>
    </row>
    <row r="53" spans="1:13" ht="22.5" customHeight="1">
      <c r="A53" s="3865"/>
      <c r="B53" s="57" t="s">
        <v>85</v>
      </c>
      <c r="C53" s="3114" t="s">
        <v>123</v>
      </c>
      <c r="D53" s="3115"/>
      <c r="E53" s="3115"/>
      <c r="F53" s="3115"/>
      <c r="G53" s="3115"/>
      <c r="H53" s="3115"/>
      <c r="I53" s="3115"/>
      <c r="J53" s="3115"/>
      <c r="K53" s="3115"/>
      <c r="L53" s="3115"/>
      <c r="M53" s="3116"/>
    </row>
    <row r="54" spans="1:13" ht="22.5" customHeight="1">
      <c r="A54" s="3865"/>
      <c r="B54" s="57" t="s">
        <v>87</v>
      </c>
      <c r="C54" s="3114" t="s">
        <v>107</v>
      </c>
      <c r="D54" s="3115"/>
      <c r="E54" s="3115"/>
      <c r="F54" s="3115"/>
      <c r="G54" s="3115"/>
      <c r="H54" s="3115"/>
      <c r="I54" s="3115"/>
      <c r="J54" s="3115"/>
      <c r="K54" s="3115"/>
      <c r="L54" s="3115"/>
      <c r="M54" s="3116"/>
    </row>
    <row r="55" spans="1:13" ht="22.5" customHeight="1">
      <c r="A55" s="3865"/>
      <c r="B55" s="58" t="s">
        <v>89</v>
      </c>
      <c r="C55" s="3114" t="s">
        <v>124</v>
      </c>
      <c r="D55" s="3115"/>
      <c r="E55" s="3115"/>
      <c r="F55" s="3115"/>
      <c r="G55" s="3115"/>
      <c r="H55" s="3115"/>
      <c r="I55" s="3115"/>
      <c r="J55" s="3115"/>
      <c r="K55" s="3115"/>
      <c r="L55" s="3115"/>
      <c r="M55" s="3116"/>
    </row>
    <row r="56" spans="1:13" ht="22.5" customHeight="1">
      <c r="A56" s="3865"/>
      <c r="B56" s="57" t="s">
        <v>91</v>
      </c>
      <c r="C56" s="3114" t="s">
        <v>125</v>
      </c>
      <c r="D56" s="3115"/>
      <c r="E56" s="3115"/>
      <c r="F56" s="3115"/>
      <c r="G56" s="3115"/>
      <c r="H56" s="3115"/>
      <c r="I56" s="3115"/>
      <c r="J56" s="3115"/>
      <c r="K56" s="3115"/>
      <c r="L56" s="3115"/>
      <c r="M56" s="3116"/>
    </row>
    <row r="57" spans="1:13" ht="22.5" customHeight="1">
      <c r="A57" s="3883"/>
      <c r="B57" s="57" t="s">
        <v>93</v>
      </c>
      <c r="C57" s="3114" t="s">
        <v>126</v>
      </c>
      <c r="D57" s="3115"/>
      <c r="E57" s="3115"/>
      <c r="F57" s="3115"/>
      <c r="G57" s="3115"/>
      <c r="H57" s="3115"/>
      <c r="I57" s="3115"/>
      <c r="J57" s="3115"/>
      <c r="K57" s="3115"/>
      <c r="L57" s="3115"/>
      <c r="M57" s="3116"/>
    </row>
    <row r="58" spans="1:13" ht="22.5" customHeight="1">
      <c r="A58" s="3864" t="s">
        <v>95</v>
      </c>
      <c r="B58" s="59" t="s">
        <v>96</v>
      </c>
      <c r="C58" s="3114" t="s">
        <v>97</v>
      </c>
      <c r="D58" s="3115"/>
      <c r="E58" s="3115"/>
      <c r="F58" s="3115"/>
      <c r="G58" s="3115"/>
      <c r="H58" s="3115"/>
      <c r="I58" s="3115"/>
      <c r="J58" s="3115"/>
      <c r="K58" s="3115"/>
      <c r="L58" s="3115"/>
      <c r="M58" s="3116"/>
    </row>
    <row r="59" spans="1:13" ht="22.5" customHeight="1">
      <c r="A59" s="3865"/>
      <c r="B59" s="59" t="s">
        <v>98</v>
      </c>
      <c r="C59" s="3114" t="s">
        <v>99</v>
      </c>
      <c r="D59" s="3115"/>
      <c r="E59" s="3115"/>
      <c r="F59" s="3115"/>
      <c r="G59" s="3115"/>
      <c r="H59" s="3115"/>
      <c r="I59" s="3115"/>
      <c r="J59" s="3115"/>
      <c r="K59" s="3115"/>
      <c r="L59" s="3115"/>
      <c r="M59" s="3116"/>
    </row>
    <row r="60" spans="1:13" ht="22.5" customHeight="1" thickBot="1">
      <c r="A60" s="3882"/>
      <c r="B60" s="60" t="s">
        <v>12</v>
      </c>
      <c r="C60" s="3114" t="s">
        <v>107</v>
      </c>
      <c r="D60" s="3115"/>
      <c r="E60" s="3115"/>
      <c r="F60" s="3115"/>
      <c r="G60" s="3115"/>
      <c r="H60" s="3115"/>
      <c r="I60" s="3115"/>
      <c r="J60" s="3115"/>
      <c r="K60" s="3115"/>
      <c r="L60" s="3115"/>
      <c r="M60" s="3116"/>
    </row>
    <row r="61" spans="1:13" ht="45" customHeight="1" thickBot="1">
      <c r="A61" s="2186" t="s">
        <v>100</v>
      </c>
      <c r="B61" s="902"/>
      <c r="C61" s="3879" t="s">
        <v>859</v>
      </c>
      <c r="D61" s="3880"/>
      <c r="E61" s="3880"/>
      <c r="F61" s="3880"/>
      <c r="G61" s="3880"/>
      <c r="H61" s="3880"/>
      <c r="I61" s="3880"/>
      <c r="J61" s="3880"/>
      <c r="K61" s="3880"/>
      <c r="L61" s="3880"/>
      <c r="M61" s="3881"/>
    </row>
  </sheetData>
  <mergeCells count="59">
    <mergeCell ref="A58:A60"/>
    <mergeCell ref="C58:M58"/>
    <mergeCell ref="C59:M59"/>
    <mergeCell ref="C60:M60"/>
    <mergeCell ref="A52:A57"/>
    <mergeCell ref="C61:M61"/>
    <mergeCell ref="L45:M46"/>
    <mergeCell ref="C48:M48"/>
    <mergeCell ref="C49:M49"/>
    <mergeCell ref="C51:M51"/>
    <mergeCell ref="C52:M52"/>
    <mergeCell ref="C53:M53"/>
    <mergeCell ref="C54:M54"/>
    <mergeCell ref="C55:M55"/>
    <mergeCell ref="C56:M56"/>
    <mergeCell ref="C57:M57"/>
    <mergeCell ref="D40:E40"/>
    <mergeCell ref="F42:G42"/>
    <mergeCell ref="H42:I42"/>
    <mergeCell ref="B44:B47"/>
    <mergeCell ref="F45:F46"/>
    <mergeCell ref="G45:J46"/>
    <mergeCell ref="D38:E38"/>
    <mergeCell ref="F38:G38"/>
    <mergeCell ref="H38:I38"/>
    <mergeCell ref="J38:K38"/>
    <mergeCell ref="L38:M38"/>
    <mergeCell ref="C10:D10"/>
    <mergeCell ref="F10:G10"/>
    <mergeCell ref="I10:J10"/>
    <mergeCell ref="A15:A51"/>
    <mergeCell ref="C15:M15"/>
    <mergeCell ref="C16:M16"/>
    <mergeCell ref="B17:B23"/>
    <mergeCell ref="B24:B27"/>
    <mergeCell ref="J29:L29"/>
    <mergeCell ref="B31:B33"/>
    <mergeCell ref="B34:B43"/>
    <mergeCell ref="D36:E36"/>
    <mergeCell ref="F36:G36"/>
    <mergeCell ref="H36:I36"/>
    <mergeCell ref="J36:K36"/>
    <mergeCell ref="L36:M36"/>
    <mergeCell ref="F4:G4"/>
    <mergeCell ref="C14:D14"/>
    <mergeCell ref="F14:M14"/>
    <mergeCell ref="B28:B30"/>
    <mergeCell ref="A2:A14"/>
    <mergeCell ref="C2:M2"/>
    <mergeCell ref="C3:M3"/>
    <mergeCell ref="B8:B10"/>
    <mergeCell ref="C7:D7"/>
    <mergeCell ref="I7:M7"/>
    <mergeCell ref="C11:M11"/>
    <mergeCell ref="C12:M12"/>
    <mergeCell ref="C13:M13"/>
    <mergeCell ref="C9:D9"/>
    <mergeCell ref="F9:G9"/>
    <mergeCell ref="I9:J9"/>
  </mergeCells>
  <dataValidations count="4">
    <dataValidation allowBlank="1" showInputMessage="1" showErrorMessage="1" prompt="Seleccione de la lista desplegable" sqref="B4" xr:uid="{00000000-0002-0000-44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400-000001000000}"/>
    <dataValidation allowBlank="1" showInputMessage="1" showErrorMessage="1" prompt="Identifique el ODS a que le apunta el indicador de producto. Seleccione de la lista desplegable._x000a_" sqref="B14" xr:uid="{00000000-0002-0000-4400-000002000000}"/>
    <dataValidation allowBlank="1" showInputMessage="1" showErrorMessage="1" prompt="Identifique la meta ODS a que le apunta el indicador de producto. Seleccione de la lista desplegable." sqref="E14" xr:uid="{00000000-0002-0000-4400-000003000000}"/>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400-000004000000}">
          <x14:formula1>
            <xm:f>Desplegables!$L$24:$L$39</xm:f>
          </x14:formula1>
          <xm:sqref>C14:D14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M55"/>
  <sheetViews>
    <sheetView topLeftCell="B1" zoomScaleNormal="100" workbookViewId="0">
      <selection activeCell="C1" sqref="C1"/>
    </sheetView>
  </sheetViews>
  <sheetFormatPr baseColWidth="10" defaultColWidth="11.42578125" defaultRowHeight="15.75"/>
  <cols>
    <col min="1" max="1" width="25.140625" style="714" customWidth="1"/>
    <col min="2" max="2" width="39.140625" style="828" customWidth="1"/>
    <col min="3" max="4" width="11.42578125" style="714"/>
    <col min="5" max="5" width="9.85546875" style="714" bestFit="1" customWidth="1"/>
    <col min="6" max="6" width="17.85546875" style="714" bestFit="1" customWidth="1"/>
    <col min="7" max="7" width="10.5703125" style="714" bestFit="1" customWidth="1"/>
    <col min="8" max="16384" width="11.42578125" style="714"/>
  </cols>
  <sheetData>
    <row r="1" spans="1:13" ht="16.5" thickBot="1">
      <c r="A1" s="712"/>
      <c r="B1" s="1811" t="s">
        <v>2360</v>
      </c>
      <c r="C1" s="1812"/>
      <c r="D1" s="1812"/>
      <c r="E1" s="1812"/>
      <c r="F1" s="1812"/>
      <c r="G1" s="1812"/>
      <c r="H1" s="1812"/>
      <c r="I1" s="1812"/>
      <c r="J1" s="1812"/>
      <c r="K1" s="1812"/>
      <c r="L1" s="1812"/>
      <c r="M1" s="1813"/>
    </row>
    <row r="2" spans="1:13" ht="19.5" customHeight="1">
      <c r="A2" s="2928" t="s">
        <v>0</v>
      </c>
      <c r="B2" s="715" t="s">
        <v>1</v>
      </c>
      <c r="C2" s="2861" t="s">
        <v>996</v>
      </c>
      <c r="D2" s="2862"/>
      <c r="E2" s="2862"/>
      <c r="F2" s="2862"/>
      <c r="G2" s="2862"/>
      <c r="H2" s="2862"/>
      <c r="I2" s="2862"/>
      <c r="J2" s="2862"/>
      <c r="K2" s="2862"/>
      <c r="L2" s="2862"/>
      <c r="M2" s="2863"/>
    </row>
    <row r="3" spans="1:13" ht="110.25" customHeight="1">
      <c r="A3" s="2929"/>
      <c r="B3" s="745" t="s">
        <v>1614</v>
      </c>
      <c r="C3" s="2839" t="s">
        <v>2361</v>
      </c>
      <c r="D3" s="2841"/>
      <c r="E3" s="2841"/>
      <c r="F3" s="2841"/>
      <c r="G3" s="2841"/>
      <c r="H3" s="2841"/>
      <c r="I3" s="2841"/>
      <c r="J3" s="2841"/>
      <c r="K3" s="2841"/>
      <c r="L3" s="2841"/>
      <c r="M3" s="2842"/>
    </row>
    <row r="4" spans="1:13">
      <c r="A4" s="2929"/>
      <c r="B4" s="1814" t="s">
        <v>5</v>
      </c>
      <c r="C4" s="2465" t="s">
        <v>75</v>
      </c>
      <c r="D4" s="2466"/>
      <c r="E4" s="2466"/>
      <c r="F4" s="2466"/>
      <c r="G4" s="2466"/>
      <c r="H4" s="2466"/>
      <c r="I4" s="2466"/>
      <c r="J4" s="2466"/>
      <c r="K4" s="2466"/>
      <c r="L4" s="2466"/>
      <c r="M4" s="2467"/>
    </row>
    <row r="5" spans="1:13">
      <c r="A5" s="2929"/>
      <c r="B5" s="717" t="s">
        <v>7</v>
      </c>
      <c r="C5" s="2960" t="s">
        <v>269</v>
      </c>
      <c r="D5" s="2961"/>
      <c r="E5" s="2961"/>
      <c r="F5" s="2961"/>
      <c r="G5" s="2961"/>
      <c r="H5" s="2961"/>
      <c r="I5" s="2961"/>
      <c r="J5" s="2961"/>
      <c r="K5" s="2961"/>
      <c r="L5" s="2961"/>
      <c r="M5" s="2962"/>
    </row>
    <row r="6" spans="1:13" ht="21" customHeight="1">
      <c r="A6" s="2929"/>
      <c r="B6" s="1814" t="s">
        <v>9</v>
      </c>
      <c r="C6" s="2963" t="s">
        <v>269</v>
      </c>
      <c r="D6" s="2964"/>
      <c r="E6" s="2964"/>
      <c r="F6" s="2964"/>
      <c r="G6" s="2964"/>
      <c r="H6" s="2964"/>
      <c r="I6" s="2964"/>
      <c r="J6" s="2964"/>
      <c r="K6" s="2964"/>
      <c r="L6" s="2964"/>
      <c r="M6" s="2965"/>
    </row>
    <row r="7" spans="1:13">
      <c r="A7" s="2929"/>
      <c r="B7" s="745" t="s">
        <v>11</v>
      </c>
      <c r="C7" s="2517" t="s">
        <v>2362</v>
      </c>
      <c r="D7" s="2966"/>
      <c r="E7" s="2966"/>
      <c r="F7" s="2966"/>
      <c r="G7" s="2967"/>
      <c r="H7" s="2468" t="s">
        <v>12</v>
      </c>
      <c r="I7" s="2968"/>
      <c r="J7" s="2966"/>
      <c r="K7" s="2966"/>
      <c r="L7" s="2966"/>
      <c r="M7" s="2969"/>
    </row>
    <row r="8" spans="1:13">
      <c r="A8" s="2929"/>
      <c r="B8" s="2936" t="s">
        <v>13</v>
      </c>
      <c r="C8" s="2939" t="s">
        <v>2363</v>
      </c>
      <c r="D8" s="2940"/>
      <c r="E8" s="2940"/>
      <c r="F8" s="2940"/>
      <c r="G8" s="2940"/>
      <c r="H8" s="2940"/>
      <c r="I8" s="2940"/>
      <c r="J8" s="2940"/>
      <c r="K8" s="2940"/>
      <c r="L8" s="2940"/>
      <c r="M8" s="2941"/>
    </row>
    <row r="9" spans="1:13">
      <c r="A9" s="2929"/>
      <c r="B9" s="2937"/>
      <c r="C9" s="2942"/>
      <c r="D9" s="2943"/>
      <c r="E9" s="2943"/>
      <c r="F9" s="2943"/>
      <c r="G9" s="2943"/>
      <c r="H9" s="2943"/>
      <c r="I9" s="2943"/>
      <c r="J9" s="2943"/>
      <c r="K9" s="2943"/>
      <c r="L9" s="2943"/>
      <c r="M9" s="2944"/>
    </row>
    <row r="10" spans="1:13" ht="33" customHeight="1">
      <c r="A10" s="2929"/>
      <c r="B10" s="2938"/>
      <c r="C10" s="2945"/>
      <c r="D10" s="2946"/>
      <c r="E10" s="2946"/>
      <c r="F10" s="2946"/>
      <c r="G10" s="2946"/>
      <c r="H10" s="2946"/>
      <c r="I10" s="2946"/>
      <c r="J10" s="2946"/>
      <c r="K10" s="2946"/>
      <c r="L10" s="2946"/>
      <c r="M10" s="2947"/>
    </row>
    <row r="11" spans="1:13" ht="282.75" customHeight="1">
      <c r="A11" s="2930"/>
      <c r="B11" s="745" t="s">
        <v>136</v>
      </c>
      <c r="C11" s="2948" t="s">
        <v>2364</v>
      </c>
      <c r="D11" s="2949"/>
      <c r="E11" s="2949"/>
      <c r="F11" s="2949"/>
      <c r="G11" s="2949"/>
      <c r="H11" s="2949"/>
      <c r="I11" s="2949"/>
      <c r="J11" s="2949"/>
      <c r="K11" s="2949"/>
      <c r="L11" s="2949"/>
      <c r="M11" s="2950"/>
    </row>
    <row r="12" spans="1:13" ht="63">
      <c r="A12" s="2910" t="s">
        <v>22</v>
      </c>
      <c r="B12" s="2469" t="s">
        <v>23</v>
      </c>
      <c r="C12" s="2470" t="s">
        <v>109</v>
      </c>
      <c r="D12" s="2913"/>
      <c r="E12" s="2913"/>
      <c r="F12" s="2913"/>
      <c r="G12" s="2913"/>
      <c r="H12" s="2913"/>
      <c r="I12" s="2913"/>
      <c r="J12" s="2913"/>
      <c r="K12" s="2913"/>
      <c r="L12" s="2913"/>
      <c r="M12" s="2913"/>
    </row>
    <row r="13" spans="1:13" ht="103.5" customHeight="1">
      <c r="A13" s="2911"/>
      <c r="B13" s="745" t="s">
        <v>110</v>
      </c>
      <c r="C13" s="2914" t="s">
        <v>2365</v>
      </c>
      <c r="D13" s="2915"/>
      <c r="E13" s="2915"/>
      <c r="F13" s="2915"/>
      <c r="G13" s="2915"/>
      <c r="H13" s="2915"/>
      <c r="I13" s="2915"/>
      <c r="J13" s="2915"/>
      <c r="K13" s="2915"/>
      <c r="L13" s="2915"/>
      <c r="M13" s="2916"/>
    </row>
    <row r="14" spans="1:13" ht="8.25" customHeight="1">
      <c r="A14" s="2911"/>
      <c r="B14" s="2852" t="s">
        <v>26</v>
      </c>
      <c r="C14" s="2471"/>
      <c r="D14" s="747"/>
      <c r="E14" s="747"/>
      <c r="F14" s="747"/>
      <c r="G14" s="747"/>
      <c r="H14" s="747"/>
      <c r="I14" s="747"/>
      <c r="J14" s="747"/>
      <c r="K14" s="747"/>
      <c r="L14" s="747"/>
      <c r="M14" s="748"/>
    </row>
    <row r="15" spans="1:13" ht="9" customHeight="1">
      <c r="A15" s="2911"/>
      <c r="B15" s="2853"/>
      <c r="C15" s="2472"/>
      <c r="D15" s="750"/>
      <c r="E15" s="751"/>
      <c r="F15" s="750"/>
      <c r="G15" s="751"/>
      <c r="H15" s="750"/>
      <c r="I15" s="751"/>
      <c r="J15" s="750"/>
      <c r="K15" s="751"/>
      <c r="L15" s="751"/>
      <c r="M15" s="752"/>
    </row>
    <row r="16" spans="1:13">
      <c r="A16" s="2911"/>
      <c r="B16" s="2853"/>
      <c r="C16" s="755" t="s">
        <v>27</v>
      </c>
      <c r="D16" s="754"/>
      <c r="E16" s="755" t="s">
        <v>28</v>
      </c>
      <c r="F16" s="754"/>
      <c r="G16" s="755" t="s">
        <v>29</v>
      </c>
      <c r="H16" s="754"/>
      <c r="I16" s="755" t="s">
        <v>30</v>
      </c>
      <c r="J16" s="754"/>
      <c r="K16" s="755" t="s">
        <v>31</v>
      </c>
      <c r="L16" s="2473"/>
      <c r="M16" s="2474"/>
    </row>
    <row r="17" spans="1:13">
      <c r="A17" s="2911"/>
      <c r="B17" s="2853"/>
      <c r="C17" s="755" t="s">
        <v>32</v>
      </c>
      <c r="D17" s="758"/>
      <c r="E17" s="755" t="s">
        <v>33</v>
      </c>
      <c r="F17" s="759"/>
      <c r="G17" s="755" t="s">
        <v>34</v>
      </c>
      <c r="H17" s="759"/>
      <c r="I17" s="755" t="s">
        <v>35</v>
      </c>
      <c r="J17" s="758" t="s">
        <v>77</v>
      </c>
      <c r="K17" s="755" t="s">
        <v>37</v>
      </c>
      <c r="L17" s="2473"/>
      <c r="M17" s="2474"/>
    </row>
    <row r="18" spans="1:13">
      <c r="A18" s="2911"/>
      <c r="B18" s="2853"/>
      <c r="C18" s="755" t="s">
        <v>38</v>
      </c>
      <c r="D18" s="759"/>
      <c r="E18" s="755" t="s">
        <v>39</v>
      </c>
      <c r="F18" s="2475"/>
      <c r="G18" s="2475"/>
      <c r="H18" s="2475"/>
      <c r="I18" s="2475"/>
      <c r="J18" s="2475"/>
      <c r="K18" s="2475"/>
      <c r="L18" s="2475"/>
      <c r="M18" s="2476"/>
    </row>
    <row r="19" spans="1:13" ht="9.75" customHeight="1">
      <c r="A19" s="2911"/>
      <c r="B19" s="2854"/>
      <c r="C19" s="764"/>
      <c r="D19" s="764"/>
      <c r="E19" s="764"/>
      <c r="F19" s="764"/>
      <c r="G19" s="764"/>
      <c r="H19" s="764"/>
      <c r="I19" s="764"/>
      <c r="J19" s="764"/>
      <c r="K19" s="764"/>
      <c r="L19" s="764"/>
      <c r="M19" s="765"/>
    </row>
    <row r="20" spans="1:13">
      <c r="A20" s="2911"/>
      <c r="B20" s="2852" t="s">
        <v>40</v>
      </c>
      <c r="C20" s="2477"/>
      <c r="D20" s="2477"/>
      <c r="E20" s="2477"/>
      <c r="F20" s="2477"/>
      <c r="G20" s="2477"/>
      <c r="H20" s="2477"/>
      <c r="I20" s="2477"/>
      <c r="J20" s="2477"/>
      <c r="K20" s="2477"/>
      <c r="M20" s="2478"/>
    </row>
    <row r="21" spans="1:13">
      <c r="A21" s="2911"/>
      <c r="B21" s="2853"/>
      <c r="C21" s="2479" t="s">
        <v>41</v>
      </c>
      <c r="D21" s="2480"/>
      <c r="E21" s="2481"/>
      <c r="F21" s="2479" t="s">
        <v>42</v>
      </c>
      <c r="G21" s="2482"/>
      <c r="H21" s="2481"/>
      <c r="I21" s="2479" t="s">
        <v>43</v>
      </c>
      <c r="J21" s="2482" t="s">
        <v>77</v>
      </c>
      <c r="K21" s="2481"/>
      <c r="M21" s="2478"/>
    </row>
    <row r="22" spans="1:13">
      <c r="A22" s="2911"/>
      <c r="B22" s="2853"/>
      <c r="C22" s="2479" t="s">
        <v>44</v>
      </c>
      <c r="D22" s="2483"/>
      <c r="E22" s="2484"/>
      <c r="F22" s="2479" t="s">
        <v>45</v>
      </c>
      <c r="G22" s="2480"/>
      <c r="H22" s="2484"/>
      <c r="I22" s="2479" t="s">
        <v>890</v>
      </c>
      <c r="J22" s="2482"/>
      <c r="K22" s="2485"/>
      <c r="M22" s="2478"/>
    </row>
    <row r="23" spans="1:13">
      <c r="A23" s="2911"/>
      <c r="B23" s="2853"/>
      <c r="C23" s="2486"/>
      <c r="D23" s="2486"/>
      <c r="E23" s="2486"/>
      <c r="F23" s="2486"/>
      <c r="G23" s="2486"/>
      <c r="H23" s="2486"/>
      <c r="I23" s="2486"/>
      <c r="J23" s="2486"/>
      <c r="K23" s="2486"/>
      <c r="M23" s="2478"/>
    </row>
    <row r="24" spans="1:13">
      <c r="A24" s="2911"/>
      <c r="B24" s="2852" t="s">
        <v>46</v>
      </c>
      <c r="C24" s="768"/>
      <c r="D24" s="768"/>
      <c r="E24" s="768"/>
      <c r="F24" s="768"/>
      <c r="G24" s="768"/>
      <c r="H24" s="768"/>
      <c r="I24" s="768"/>
      <c r="J24" s="768"/>
      <c r="K24" s="768"/>
      <c r="L24" s="768"/>
      <c r="M24" s="781"/>
    </row>
    <row r="25" spans="1:13">
      <c r="A25" s="2911"/>
      <c r="B25" s="2853"/>
      <c r="C25" s="2487" t="s">
        <v>47</v>
      </c>
      <c r="D25" s="1832">
        <v>65.3</v>
      </c>
      <c r="E25" s="768"/>
      <c r="F25" s="778" t="s">
        <v>48</v>
      </c>
      <c r="G25" s="759">
        <v>2017</v>
      </c>
      <c r="H25" s="768"/>
      <c r="I25" s="778" t="s">
        <v>50</v>
      </c>
      <c r="J25" s="2925" t="s">
        <v>2366</v>
      </c>
      <c r="K25" s="2926"/>
      <c r="L25" s="2927"/>
      <c r="M25" s="781"/>
    </row>
    <row r="26" spans="1:13">
      <c r="A26" s="2911"/>
      <c r="B26" s="2854"/>
      <c r="C26" s="764"/>
      <c r="D26" s="764"/>
      <c r="E26" s="764"/>
      <c r="F26" s="764"/>
      <c r="G26" s="764"/>
      <c r="H26" s="764"/>
      <c r="I26" s="764"/>
      <c r="J26" s="764"/>
      <c r="K26" s="764"/>
      <c r="L26" s="764"/>
      <c r="M26" s="765"/>
    </row>
    <row r="27" spans="1:13">
      <c r="A27" s="2911"/>
      <c r="B27" s="2852" t="s">
        <v>53</v>
      </c>
      <c r="C27" s="2488"/>
      <c r="D27" s="2488"/>
      <c r="E27" s="2488"/>
      <c r="F27" s="2488"/>
      <c r="G27" s="2488"/>
      <c r="H27" s="2488"/>
      <c r="I27" s="2488"/>
      <c r="J27" s="2488"/>
      <c r="K27" s="2488"/>
      <c r="M27" s="2478"/>
    </row>
    <row r="28" spans="1:13">
      <c r="A28" s="2911"/>
      <c r="B28" s="2853"/>
      <c r="C28" s="2481" t="s">
        <v>54</v>
      </c>
      <c r="D28" s="2489">
        <v>2018</v>
      </c>
      <c r="E28" s="2490"/>
      <c r="F28" s="2481" t="s">
        <v>55</v>
      </c>
      <c r="G28" s="2491">
        <v>2028</v>
      </c>
      <c r="H28" s="2490"/>
      <c r="I28" s="2492"/>
      <c r="J28" s="2490"/>
      <c r="K28" s="2490"/>
      <c r="M28" s="2478"/>
    </row>
    <row r="29" spans="1:13">
      <c r="A29" s="2911"/>
      <c r="B29" s="2854"/>
      <c r="C29" s="2493"/>
      <c r="D29" s="2494"/>
      <c r="E29" s="2495"/>
      <c r="F29" s="2493"/>
      <c r="G29" s="2495"/>
      <c r="H29" s="2495"/>
      <c r="I29" s="2496"/>
      <c r="J29" s="2495"/>
      <c r="K29" s="2495"/>
      <c r="M29" s="2478"/>
    </row>
    <row r="30" spans="1:13">
      <c r="A30" s="2911"/>
      <c r="B30" s="2852" t="s">
        <v>56</v>
      </c>
      <c r="C30" s="2497"/>
      <c r="D30" s="2497"/>
      <c r="E30" s="2497"/>
      <c r="F30" s="2497"/>
      <c r="G30" s="2497"/>
      <c r="H30" s="2497"/>
      <c r="I30" s="2497"/>
      <c r="J30" s="2497"/>
      <c r="K30" s="2497"/>
      <c r="L30" s="2497"/>
      <c r="M30" s="2498"/>
    </row>
    <row r="31" spans="1:13">
      <c r="A31" s="2911"/>
      <c r="B31" s="2853"/>
      <c r="C31" s="2499"/>
      <c r="D31" s="2500" t="s">
        <v>153</v>
      </c>
      <c r="E31" s="2500"/>
      <c r="F31" s="2500" t="s">
        <v>154</v>
      </c>
      <c r="G31" s="2500"/>
      <c r="H31" s="2501" t="s">
        <v>155</v>
      </c>
      <c r="I31" s="2501"/>
      <c r="J31" s="2501" t="s">
        <v>156</v>
      </c>
      <c r="K31" s="2500"/>
      <c r="L31" s="2500" t="s">
        <v>157</v>
      </c>
      <c r="M31" s="2498"/>
    </row>
    <row r="32" spans="1:13">
      <c r="A32" s="2911"/>
      <c r="B32" s="2853"/>
      <c r="C32" s="2499"/>
      <c r="D32" s="2917">
        <v>65.8</v>
      </c>
      <c r="E32" s="2918"/>
      <c r="F32" s="2917">
        <v>66.2</v>
      </c>
      <c r="G32" s="2918"/>
      <c r="H32" s="2917">
        <v>66.7</v>
      </c>
      <c r="I32" s="2918"/>
      <c r="J32" s="2917">
        <v>67.099999999999994</v>
      </c>
      <c r="K32" s="2918"/>
      <c r="L32" s="2917">
        <v>67.599999999999994</v>
      </c>
      <c r="M32" s="2924"/>
    </row>
    <row r="33" spans="1:13">
      <c r="A33" s="2911"/>
      <c r="B33" s="2853"/>
      <c r="C33" s="2499"/>
      <c r="D33" s="2500" t="s">
        <v>113</v>
      </c>
      <c r="E33" s="2500"/>
      <c r="F33" s="2500" t="s">
        <v>114</v>
      </c>
      <c r="G33" s="2500"/>
      <c r="H33" s="2501" t="s">
        <v>115</v>
      </c>
      <c r="I33" s="2501"/>
      <c r="J33" s="2501" t="s">
        <v>116</v>
      </c>
      <c r="K33" s="2500"/>
      <c r="L33" s="2500" t="s">
        <v>117</v>
      </c>
      <c r="M33" s="2502"/>
    </row>
    <row r="34" spans="1:13">
      <c r="A34" s="2911"/>
      <c r="B34" s="2853"/>
      <c r="C34" s="2499"/>
      <c r="D34" s="2917">
        <v>68</v>
      </c>
      <c r="E34" s="2918"/>
      <c r="F34" s="2917">
        <v>68.5</v>
      </c>
      <c r="G34" s="2918"/>
      <c r="H34" s="2917">
        <v>68.900000000000006</v>
      </c>
      <c r="I34" s="2918"/>
      <c r="J34" s="2917">
        <v>69.400000000000006</v>
      </c>
      <c r="K34" s="2918"/>
      <c r="L34" s="2917">
        <v>69.8</v>
      </c>
      <c r="M34" s="2924"/>
    </row>
    <row r="35" spans="1:13">
      <c r="A35" s="2911"/>
      <c r="B35" s="2853"/>
      <c r="C35" s="2499"/>
      <c r="D35" s="2500" t="s">
        <v>118</v>
      </c>
      <c r="E35" s="2500"/>
      <c r="F35" s="2500" t="s">
        <v>72</v>
      </c>
      <c r="G35" s="2500"/>
      <c r="H35" s="2501"/>
      <c r="I35" s="2501"/>
      <c r="J35" s="2501"/>
      <c r="K35" s="2500"/>
      <c r="L35" s="2500"/>
      <c r="M35" s="2502"/>
    </row>
    <row r="36" spans="1:13">
      <c r="A36" s="2911"/>
      <c r="B36" s="2853"/>
      <c r="C36" s="2499"/>
      <c r="D36" s="2917">
        <v>70.3</v>
      </c>
      <c r="E36" s="2918"/>
      <c r="F36" s="2917">
        <v>70.3</v>
      </c>
      <c r="G36" s="2918"/>
      <c r="H36" s="2503"/>
      <c r="I36" s="2504"/>
      <c r="J36" s="2503"/>
      <c r="K36" s="2504"/>
      <c r="L36" s="2503"/>
      <c r="M36" s="2504"/>
    </row>
    <row r="37" spans="1:13">
      <c r="A37" s="2911"/>
      <c r="B37" s="2854"/>
      <c r="C37" s="2499"/>
      <c r="D37" s="2505"/>
      <c r="E37" s="2500"/>
      <c r="F37" s="2919"/>
      <c r="G37" s="2919"/>
      <c r="H37" s="2919"/>
      <c r="I37" s="2919"/>
      <c r="J37" s="2505"/>
      <c r="K37" s="2500"/>
      <c r="L37" s="2505"/>
      <c r="M37" s="2500"/>
    </row>
    <row r="38" spans="1:13" ht="18" customHeight="1">
      <c r="A38" s="2911"/>
      <c r="B38" s="2852" t="s">
        <v>73</v>
      </c>
      <c r="C38" s="2506"/>
      <c r="D38" s="2506"/>
      <c r="E38" s="2506"/>
      <c r="F38" s="2506"/>
      <c r="G38" s="2506"/>
      <c r="H38" s="2506"/>
      <c r="I38" s="2506"/>
      <c r="J38" s="2506"/>
      <c r="K38" s="2506"/>
      <c r="M38" s="2478"/>
    </row>
    <row r="39" spans="1:13">
      <c r="A39" s="2911"/>
      <c r="B39" s="2853"/>
      <c r="D39" s="2507" t="s">
        <v>74</v>
      </c>
      <c r="E39" s="2508" t="s">
        <v>75</v>
      </c>
      <c r="F39" s="2920" t="s">
        <v>76</v>
      </c>
      <c r="G39" s="2957" t="s">
        <v>269</v>
      </c>
      <c r="H39" s="2500"/>
      <c r="I39" s="2509" t="s">
        <v>39</v>
      </c>
      <c r="J39" s="2510"/>
      <c r="K39" s="2510"/>
      <c r="M39" s="2478"/>
    </row>
    <row r="40" spans="1:13">
      <c r="A40" s="2911"/>
      <c r="B40" s="2853"/>
      <c r="D40" s="2511"/>
      <c r="E40" s="2482" t="s">
        <v>77</v>
      </c>
      <c r="F40" s="2920"/>
      <c r="G40" s="2958"/>
      <c r="H40" s="2481"/>
      <c r="I40" s="2959" t="s">
        <v>269</v>
      </c>
      <c r="J40" s="2959"/>
      <c r="M40" s="2478"/>
    </row>
    <row r="41" spans="1:13">
      <c r="A41" s="2911"/>
      <c r="B41" s="2854"/>
      <c r="C41" s="2512"/>
      <c r="D41" s="2512"/>
      <c r="E41" s="2512"/>
      <c r="F41" s="2512"/>
      <c r="G41" s="2512"/>
      <c r="H41" s="2512"/>
      <c r="I41" s="2512"/>
      <c r="J41" s="2512"/>
      <c r="K41" s="2512"/>
      <c r="M41" s="2478"/>
    </row>
    <row r="42" spans="1:13">
      <c r="A42" s="2911"/>
      <c r="B42" s="745" t="s">
        <v>78</v>
      </c>
      <c r="C42" s="2951" t="s">
        <v>2367</v>
      </c>
      <c r="D42" s="2952"/>
      <c r="E42" s="2952"/>
      <c r="F42" s="2952"/>
      <c r="G42" s="2952"/>
      <c r="H42" s="2952"/>
      <c r="I42" s="2952"/>
      <c r="J42" s="2952"/>
      <c r="K42" s="2952"/>
      <c r="L42" s="2952"/>
      <c r="M42" s="2953"/>
    </row>
    <row r="43" spans="1:13">
      <c r="A43" s="2911"/>
      <c r="B43" s="745" t="s">
        <v>79</v>
      </c>
      <c r="C43" s="2954" t="s">
        <v>2368</v>
      </c>
      <c r="D43" s="2955"/>
      <c r="E43" s="2955"/>
      <c r="F43" s="2955"/>
      <c r="G43" s="2955"/>
      <c r="H43" s="2955"/>
      <c r="I43" s="2955"/>
      <c r="J43" s="2955"/>
      <c r="K43" s="2955"/>
      <c r="L43" s="2955"/>
      <c r="M43" s="2956"/>
    </row>
    <row r="44" spans="1:13">
      <c r="A44" s="2911"/>
      <c r="B44" s="745" t="s">
        <v>80</v>
      </c>
      <c r="C44" s="2518" t="s">
        <v>1643</v>
      </c>
      <c r="D44" s="2514"/>
      <c r="E44" s="2514"/>
      <c r="F44" s="2514"/>
      <c r="G44" s="2514"/>
      <c r="H44" s="2514"/>
      <c r="I44" s="2514"/>
      <c r="J44" s="2514"/>
      <c r="K44" s="2514"/>
      <c r="L44" s="2514"/>
      <c r="M44" s="2515"/>
    </row>
    <row r="45" spans="1:13">
      <c r="A45" s="2912"/>
      <c r="B45" s="745" t="s">
        <v>81</v>
      </c>
      <c r="C45" s="2905" t="s">
        <v>2369</v>
      </c>
      <c r="D45" s="2906"/>
      <c r="E45" s="2906"/>
      <c r="F45" s="2906"/>
      <c r="G45" s="2906"/>
      <c r="H45" s="2906"/>
      <c r="I45" s="2906"/>
      <c r="J45" s="2906"/>
      <c r="K45" s="2906"/>
      <c r="L45" s="2906"/>
      <c r="M45" s="2907"/>
    </row>
    <row r="46" spans="1:13" ht="15.75" customHeight="1">
      <c r="A46" s="2900" t="s">
        <v>82</v>
      </c>
      <c r="B46" s="2519" t="s">
        <v>83</v>
      </c>
      <c r="C46" s="2839" t="s">
        <v>2357</v>
      </c>
      <c r="D46" s="2841"/>
      <c r="E46" s="2841"/>
      <c r="F46" s="2841"/>
      <c r="G46" s="2841"/>
      <c r="H46" s="2841"/>
      <c r="I46" s="2841"/>
      <c r="J46" s="2841"/>
      <c r="K46" s="2841"/>
      <c r="L46" s="2841"/>
      <c r="M46" s="2842"/>
    </row>
    <row r="47" spans="1:13">
      <c r="A47" s="2901"/>
      <c r="B47" s="2519" t="s">
        <v>85</v>
      </c>
      <c r="C47" s="2839" t="s">
        <v>2370</v>
      </c>
      <c r="D47" s="2841"/>
      <c r="E47" s="2841"/>
      <c r="F47" s="2841"/>
      <c r="G47" s="2841"/>
      <c r="H47" s="2841"/>
      <c r="I47" s="2841"/>
      <c r="J47" s="2841"/>
      <c r="K47" s="2841"/>
      <c r="L47" s="2841"/>
      <c r="M47" s="2842"/>
    </row>
    <row r="48" spans="1:13">
      <c r="A48" s="2901"/>
      <c r="B48" s="2519" t="s">
        <v>87</v>
      </c>
      <c r="C48" s="2839" t="s">
        <v>240</v>
      </c>
      <c r="D48" s="2841"/>
      <c r="E48" s="2841"/>
      <c r="F48" s="2841"/>
      <c r="G48" s="2841"/>
      <c r="H48" s="2841"/>
      <c r="I48" s="2841"/>
      <c r="J48" s="2841"/>
      <c r="K48" s="2841"/>
      <c r="L48" s="2841"/>
      <c r="M48" s="2842"/>
    </row>
    <row r="49" spans="1:13" ht="15.75" customHeight="1">
      <c r="A49" s="2901"/>
      <c r="B49" s="2520" t="s">
        <v>89</v>
      </c>
      <c r="C49" s="2839" t="s">
        <v>214</v>
      </c>
      <c r="D49" s="2841"/>
      <c r="E49" s="2841"/>
      <c r="F49" s="2841"/>
      <c r="G49" s="2841"/>
      <c r="H49" s="2841"/>
      <c r="I49" s="2841"/>
      <c r="J49" s="2841"/>
      <c r="K49" s="2841"/>
      <c r="L49" s="2841"/>
      <c r="M49" s="2842"/>
    </row>
    <row r="50" spans="1:13" ht="15.75" customHeight="1">
      <c r="A50" s="2901"/>
      <c r="B50" s="2519" t="s">
        <v>91</v>
      </c>
      <c r="C50" s="2909" t="s">
        <v>2358</v>
      </c>
      <c r="D50" s="2841"/>
      <c r="E50" s="2841"/>
      <c r="F50" s="2841"/>
      <c r="G50" s="2841"/>
      <c r="H50" s="2841"/>
      <c r="I50" s="2841"/>
      <c r="J50" s="2841"/>
      <c r="K50" s="2841"/>
      <c r="L50" s="2841"/>
      <c r="M50" s="2842"/>
    </row>
    <row r="51" spans="1:13" ht="16.5" thickBot="1">
      <c r="A51" s="2908"/>
      <c r="B51" s="2519" t="s">
        <v>93</v>
      </c>
      <c r="C51" s="2839" t="s">
        <v>2359</v>
      </c>
      <c r="D51" s="2841"/>
      <c r="E51" s="2841"/>
      <c r="F51" s="2841"/>
      <c r="G51" s="2841"/>
      <c r="H51" s="2841"/>
      <c r="I51" s="2841"/>
      <c r="J51" s="2841"/>
      <c r="K51" s="2841"/>
      <c r="L51" s="2841"/>
      <c r="M51" s="2842"/>
    </row>
    <row r="52" spans="1:13" ht="15.75" customHeight="1">
      <c r="A52" s="2900" t="s">
        <v>95</v>
      </c>
      <c r="B52" s="2521" t="s">
        <v>96</v>
      </c>
      <c r="C52" s="2839" t="s">
        <v>2357</v>
      </c>
      <c r="D52" s="2841"/>
      <c r="E52" s="2841"/>
      <c r="F52" s="2841"/>
      <c r="G52" s="2841"/>
      <c r="H52" s="2841"/>
      <c r="I52" s="2841"/>
      <c r="J52" s="2841"/>
      <c r="K52" s="2841"/>
      <c r="L52" s="2841"/>
      <c r="M52" s="2842"/>
    </row>
    <row r="53" spans="1:13" ht="30" customHeight="1">
      <c r="A53" s="2901"/>
      <c r="B53" s="2521" t="s">
        <v>98</v>
      </c>
      <c r="C53" s="2839" t="s">
        <v>127</v>
      </c>
      <c r="D53" s="2841"/>
      <c r="E53" s="2841"/>
      <c r="F53" s="2841"/>
      <c r="G53" s="2841"/>
      <c r="H53" s="2841"/>
      <c r="I53" s="2841"/>
      <c r="J53" s="2841"/>
      <c r="K53" s="2841"/>
      <c r="L53" s="2841"/>
      <c r="M53" s="2842"/>
    </row>
    <row r="54" spans="1:13" ht="30" customHeight="1" thickBot="1">
      <c r="A54" s="2901"/>
      <c r="B54" s="2522" t="s">
        <v>12</v>
      </c>
      <c r="C54" s="2839" t="s">
        <v>240</v>
      </c>
      <c r="D54" s="2841"/>
      <c r="E54" s="2841"/>
      <c r="F54" s="2841"/>
      <c r="G54" s="2841"/>
      <c r="H54" s="2841"/>
      <c r="I54" s="2841"/>
      <c r="J54" s="2841"/>
      <c r="K54" s="2841"/>
      <c r="L54" s="2841"/>
      <c r="M54" s="2842"/>
    </row>
    <row r="55" spans="1:13" ht="16.5" customHeight="1" thickBot="1">
      <c r="A55" s="2516" t="s">
        <v>100</v>
      </c>
      <c r="B55" s="827"/>
      <c r="C55" s="2902" t="s">
        <v>128</v>
      </c>
      <c r="D55" s="2903"/>
      <c r="E55" s="2903"/>
      <c r="F55" s="2903"/>
      <c r="G55" s="2903"/>
      <c r="H55" s="2903"/>
      <c r="I55" s="2903"/>
      <c r="J55" s="2903"/>
      <c r="K55" s="2903"/>
      <c r="L55" s="2903"/>
      <c r="M55" s="2904"/>
    </row>
  </sheetData>
  <mergeCells count="52">
    <mergeCell ref="J25:L25"/>
    <mergeCell ref="B27:B29"/>
    <mergeCell ref="B30:B37"/>
    <mergeCell ref="D32:E32"/>
    <mergeCell ref="A2:A11"/>
    <mergeCell ref="C2:M2"/>
    <mergeCell ref="C3:M3"/>
    <mergeCell ref="C5:M5"/>
    <mergeCell ref="C6:M6"/>
    <mergeCell ref="D7:G7"/>
    <mergeCell ref="I7:M7"/>
    <mergeCell ref="B8:B10"/>
    <mergeCell ref="C8:M10"/>
    <mergeCell ref="C11:M11"/>
    <mergeCell ref="F32:G32"/>
    <mergeCell ref="H32:I32"/>
    <mergeCell ref="J32:K32"/>
    <mergeCell ref="L32:M32"/>
    <mergeCell ref="D34:E34"/>
    <mergeCell ref="F34:G34"/>
    <mergeCell ref="H34:I34"/>
    <mergeCell ref="J34:K34"/>
    <mergeCell ref="L34:M34"/>
    <mergeCell ref="D36:E36"/>
    <mergeCell ref="F36:G36"/>
    <mergeCell ref="F37:G37"/>
    <mergeCell ref="H37:I37"/>
    <mergeCell ref="B38:B41"/>
    <mergeCell ref="F39:F40"/>
    <mergeCell ref="G39:G40"/>
    <mergeCell ref="I40:J40"/>
    <mergeCell ref="C42:M42"/>
    <mergeCell ref="C43:M43"/>
    <mergeCell ref="C45:M45"/>
    <mergeCell ref="A46:A51"/>
    <mergeCell ref="C46:M46"/>
    <mergeCell ref="C47:M47"/>
    <mergeCell ref="C48:M48"/>
    <mergeCell ref="C49:M49"/>
    <mergeCell ref="C50:M50"/>
    <mergeCell ref="C51:M51"/>
    <mergeCell ref="A12:A45"/>
    <mergeCell ref="D12:M12"/>
    <mergeCell ref="C13:M13"/>
    <mergeCell ref="B14:B19"/>
    <mergeCell ref="B20:B23"/>
    <mergeCell ref="B24:B26"/>
    <mergeCell ref="A52:A54"/>
    <mergeCell ref="C52:M52"/>
    <mergeCell ref="C53:M53"/>
    <mergeCell ref="C54:M54"/>
    <mergeCell ref="C55:M55"/>
  </mergeCells>
  <dataValidations count="1">
    <dataValidation allowBlank="1" sqref="D1:M2 C1:C8 B38:B1048576 D44:M44 N1:XFD1048576 E30:E35 F30:F37 H30:M37 G37 G30:G35 E37 J4:M6 D12:D37 E13:M29 D38:M41 A1:A1048576 B1:B24 B27:B30 D4:D7 E4:G6 H4:I7 C11:C45 C46:M1048576" xr:uid="{00000000-0002-0000-0600-000000000000}"/>
  </dataValidations>
  <hyperlinks>
    <hyperlink ref="C50" r:id="rId1" xr:uid="{00000000-0004-0000-0600-000000000000}"/>
  </hyperlinks>
  <pageMargins left="0.7" right="0.7" top="0.75" bottom="0.75" header="0.3" footer="0.3"/>
  <pageSetup paperSize="9" orientation="portrait" horizontalDpi="1200" verticalDpi="1200" r:id="rId2"/>
  <legacy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2" tint="-0.499984740745262"/>
  </sheetPr>
  <dimension ref="A1:M62"/>
  <sheetViews>
    <sheetView showGridLines="0" workbookViewId="0">
      <selection activeCell="G28" sqref="G28"/>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65"/>
      <c r="B1" s="66" t="s">
        <v>860</v>
      </c>
      <c r="C1" s="999"/>
      <c r="D1" s="67"/>
      <c r="E1" s="67"/>
      <c r="F1" s="67"/>
      <c r="G1" s="67"/>
      <c r="H1" s="67"/>
      <c r="I1" s="67"/>
      <c r="J1" s="67"/>
      <c r="K1" s="67"/>
      <c r="L1" s="67"/>
      <c r="M1" s="68"/>
    </row>
    <row r="2" spans="1:13">
      <c r="A2" s="3176" t="s">
        <v>0</v>
      </c>
      <c r="B2" s="272" t="s">
        <v>1</v>
      </c>
      <c r="C2" s="4141" t="s">
        <v>861</v>
      </c>
      <c r="D2" s="4142"/>
      <c r="E2" s="4142"/>
      <c r="F2" s="4142"/>
      <c r="G2" s="4142"/>
      <c r="H2" s="4142"/>
      <c r="I2" s="4142"/>
      <c r="J2" s="4142"/>
      <c r="K2" s="4142"/>
      <c r="L2" s="4142"/>
      <c r="M2" s="4143"/>
    </row>
    <row r="3" spans="1:13" ht="31.5">
      <c r="A3" s="3177"/>
      <c r="B3" s="251" t="s">
        <v>3</v>
      </c>
      <c r="C3" s="3054" t="s">
        <v>862</v>
      </c>
      <c r="D3" s="3055"/>
      <c r="E3" s="3055"/>
      <c r="F3" s="3055"/>
      <c r="G3" s="3055"/>
      <c r="H3" s="3055"/>
      <c r="I3" s="3055"/>
      <c r="J3" s="3055"/>
      <c r="K3" s="3055"/>
      <c r="L3" s="3055"/>
      <c r="M3" s="3056"/>
    </row>
    <row r="4" spans="1:13" ht="27" customHeight="1">
      <c r="A4" s="3177"/>
      <c r="B4" s="72" t="s">
        <v>131</v>
      </c>
      <c r="C4" s="132" t="s">
        <v>75</v>
      </c>
      <c r="D4" s="133"/>
      <c r="E4" s="134"/>
      <c r="F4" s="3057" t="s">
        <v>132</v>
      </c>
      <c r="G4" s="3058"/>
      <c r="H4" s="331"/>
      <c r="I4" s="120"/>
      <c r="J4" s="120"/>
      <c r="K4" s="120"/>
      <c r="L4" s="120"/>
      <c r="M4" s="121"/>
    </row>
    <row r="5" spans="1:13">
      <c r="A5" s="3177"/>
      <c r="B5" s="72" t="s">
        <v>7</v>
      </c>
      <c r="C5" s="3054" t="s">
        <v>863</v>
      </c>
      <c r="D5" s="3055"/>
      <c r="E5" s="3055"/>
      <c r="F5" s="3055"/>
      <c r="G5" s="3055"/>
      <c r="H5" s="3055"/>
      <c r="I5" s="3055"/>
      <c r="J5" s="3055"/>
      <c r="K5" s="3055"/>
      <c r="L5" s="3055"/>
      <c r="M5" s="3056"/>
    </row>
    <row r="6" spans="1:13">
      <c r="A6" s="3177"/>
      <c r="B6" s="72" t="s">
        <v>9</v>
      </c>
      <c r="C6" s="3054" t="s">
        <v>864</v>
      </c>
      <c r="D6" s="3055"/>
      <c r="E6" s="3055"/>
      <c r="F6" s="3055"/>
      <c r="G6" s="3055"/>
      <c r="H6" s="3055"/>
      <c r="I6" s="3055"/>
      <c r="J6" s="3055"/>
      <c r="K6" s="3055"/>
      <c r="L6" s="3055"/>
      <c r="M6" s="3056"/>
    </row>
    <row r="7" spans="1:13">
      <c r="A7" s="3177"/>
      <c r="B7" s="251" t="s">
        <v>11</v>
      </c>
      <c r="C7" s="3059" t="s">
        <v>421</v>
      </c>
      <c r="D7" s="3060"/>
      <c r="E7" s="136"/>
      <c r="F7" s="136"/>
      <c r="G7" s="137"/>
      <c r="H7" s="138" t="s">
        <v>12</v>
      </c>
      <c r="I7" s="3061" t="s">
        <v>422</v>
      </c>
      <c r="J7" s="3060"/>
      <c r="K7" s="3060"/>
      <c r="L7" s="3060"/>
      <c r="M7" s="3062"/>
    </row>
    <row r="8" spans="1:13">
      <c r="A8" s="3177"/>
      <c r="B8" s="3178" t="s">
        <v>13</v>
      </c>
      <c r="C8" s="518"/>
      <c r="D8" s="519"/>
      <c r="E8" s="519"/>
      <c r="F8" s="519"/>
      <c r="G8" s="519"/>
      <c r="H8" s="519"/>
      <c r="I8" s="519"/>
      <c r="J8" s="519"/>
      <c r="K8" s="519"/>
      <c r="L8" s="141"/>
      <c r="M8" s="142"/>
    </row>
    <row r="9" spans="1:13">
      <c r="A9" s="3177"/>
      <c r="B9" s="3179"/>
      <c r="C9" s="904" t="s">
        <v>865</v>
      </c>
      <c r="D9" s="904"/>
      <c r="E9" s="1000"/>
      <c r="F9" s="904" t="s">
        <v>422</v>
      </c>
      <c r="G9" s="904"/>
      <c r="H9" s="1000"/>
      <c r="I9" s="115" t="s">
        <v>866</v>
      </c>
      <c r="J9" s="115"/>
      <c r="K9" s="252"/>
      <c r="M9" s="14"/>
    </row>
    <row r="10" spans="1:13">
      <c r="A10" s="3177"/>
      <c r="B10" s="3180"/>
      <c r="C10" s="3063" t="s">
        <v>17</v>
      </c>
      <c r="D10" s="3064"/>
      <c r="E10" s="71"/>
      <c r="F10" s="3064" t="s">
        <v>17</v>
      </c>
      <c r="G10" s="3064"/>
      <c r="H10" s="71"/>
      <c r="I10" s="3064" t="s">
        <v>17</v>
      </c>
      <c r="J10" s="3064"/>
      <c r="K10" s="71"/>
      <c r="L10" s="115"/>
      <c r="M10" s="143"/>
    </row>
    <row r="11" spans="1:13">
      <c r="A11" s="3177"/>
      <c r="B11" s="251" t="s">
        <v>136</v>
      </c>
      <c r="C11" s="3320" t="s">
        <v>867</v>
      </c>
      <c r="D11" s="3328"/>
      <c r="E11" s="3328"/>
      <c r="F11" s="3328"/>
      <c r="G11" s="3328"/>
      <c r="H11" s="3328"/>
      <c r="I11" s="3328"/>
      <c r="J11" s="3328"/>
      <c r="K11" s="3328"/>
      <c r="L11" s="3328"/>
      <c r="M11" s="3329"/>
    </row>
    <row r="12" spans="1:13" ht="70.5" customHeight="1">
      <c r="A12" s="3177"/>
      <c r="B12" s="251" t="s">
        <v>18</v>
      </c>
      <c r="C12" s="3320" t="s">
        <v>868</v>
      </c>
      <c r="D12" s="3328"/>
      <c r="E12" s="3328"/>
      <c r="F12" s="3328"/>
      <c r="G12" s="3328"/>
      <c r="H12" s="3328"/>
      <c r="I12" s="3328"/>
      <c r="J12" s="3328"/>
      <c r="K12" s="3328"/>
      <c r="L12" s="3328"/>
      <c r="M12" s="3329"/>
    </row>
    <row r="13" spans="1:13" ht="53.25" customHeight="1">
      <c r="A13" s="3177"/>
      <c r="B13" s="251" t="s">
        <v>19</v>
      </c>
      <c r="C13" s="3320" t="s">
        <v>869</v>
      </c>
      <c r="D13" s="3328"/>
      <c r="E13" s="3328"/>
      <c r="F13" s="3328"/>
      <c r="G13" s="3328"/>
      <c r="H13" s="3328"/>
      <c r="I13" s="3328"/>
      <c r="J13" s="3328"/>
      <c r="K13" s="3328"/>
      <c r="L13" s="3328"/>
      <c r="M13" s="3329"/>
    </row>
    <row r="14" spans="1:13" ht="33.75" customHeight="1">
      <c r="A14" s="3177"/>
      <c r="B14" s="3178" t="s">
        <v>140</v>
      </c>
      <c r="C14" s="4138" t="s">
        <v>219</v>
      </c>
      <c r="D14" s="3952"/>
      <c r="E14" s="1001" t="s">
        <v>142</v>
      </c>
      <c r="F14" s="4139" t="s">
        <v>870</v>
      </c>
      <c r="G14" s="3328"/>
      <c r="H14" s="3328"/>
      <c r="I14" s="3328"/>
      <c r="J14" s="3328"/>
      <c r="K14" s="3328"/>
      <c r="L14" s="3328"/>
      <c r="M14" s="3329"/>
    </row>
    <row r="15" spans="1:13">
      <c r="A15" s="3177"/>
      <c r="B15" s="3179"/>
      <c r="C15" s="4138"/>
      <c r="D15" s="3952"/>
      <c r="E15" s="3952"/>
      <c r="F15" s="3952"/>
      <c r="G15" s="3952"/>
      <c r="H15" s="3952"/>
      <c r="I15" s="3952"/>
      <c r="J15" s="3952"/>
      <c r="K15" s="3952"/>
      <c r="L15" s="3952"/>
      <c r="M15" s="4140"/>
    </row>
    <row r="16" spans="1:13">
      <c r="A16" s="3186" t="s">
        <v>22</v>
      </c>
      <c r="B16" s="251" t="s">
        <v>144</v>
      </c>
      <c r="C16" s="3320" t="s">
        <v>427</v>
      </c>
      <c r="D16" s="3328"/>
      <c r="E16" s="3328"/>
      <c r="F16" s="3328"/>
      <c r="G16" s="3328"/>
      <c r="H16" s="3328"/>
      <c r="I16" s="3328"/>
      <c r="J16" s="3328"/>
      <c r="K16" s="3328"/>
      <c r="L16" s="3328"/>
      <c r="M16" s="3329"/>
    </row>
    <row r="17" spans="1:13" ht="36.75" customHeight="1">
      <c r="A17" s="3187"/>
      <c r="B17" s="251" t="s">
        <v>110</v>
      </c>
      <c r="C17" s="3320" t="s">
        <v>871</v>
      </c>
      <c r="D17" s="3328"/>
      <c r="E17" s="3328"/>
      <c r="F17" s="3328"/>
      <c r="G17" s="3328"/>
      <c r="H17" s="3328"/>
      <c r="I17" s="3328"/>
      <c r="J17" s="3328"/>
      <c r="K17" s="3328"/>
      <c r="L17" s="3328"/>
      <c r="M17" s="3329"/>
    </row>
    <row r="18" spans="1:13" ht="8.25" customHeight="1">
      <c r="A18" s="3187"/>
      <c r="B18" s="3178" t="s">
        <v>26</v>
      </c>
      <c r="C18" s="145"/>
      <c r="D18" s="466"/>
      <c r="E18" s="466"/>
      <c r="F18" s="466"/>
      <c r="G18" s="466"/>
      <c r="H18" s="466"/>
      <c r="I18" s="466"/>
      <c r="J18" s="466"/>
      <c r="K18" s="466"/>
      <c r="L18" s="466"/>
      <c r="M18" s="79"/>
    </row>
    <row r="19" spans="1:13" ht="9" customHeight="1">
      <c r="A19" s="3187"/>
      <c r="B19" s="3179"/>
      <c r="C19" s="146"/>
      <c r="D19" s="81"/>
      <c r="E19" s="82"/>
      <c r="F19" s="81"/>
      <c r="G19" s="82"/>
      <c r="H19" s="81"/>
      <c r="I19" s="82"/>
      <c r="J19" s="81"/>
      <c r="K19" s="82"/>
      <c r="L19" s="82"/>
      <c r="M19" s="83"/>
    </row>
    <row r="20" spans="1:13">
      <c r="A20" s="3187"/>
      <c r="B20" s="3179"/>
      <c r="C20" s="1002" t="s">
        <v>27</v>
      </c>
      <c r="D20" s="406"/>
      <c r="E20" s="405" t="s">
        <v>28</v>
      </c>
      <c r="F20" s="406"/>
      <c r="G20" s="405" t="s">
        <v>29</v>
      </c>
      <c r="H20" s="406"/>
      <c r="I20" s="405" t="s">
        <v>30</v>
      </c>
      <c r="J20" s="1003"/>
      <c r="K20" s="405"/>
      <c r="L20" s="405"/>
      <c r="M20" s="1004"/>
    </row>
    <row r="21" spans="1:13">
      <c r="A21" s="3187"/>
      <c r="B21" s="3179"/>
      <c r="C21" s="1002" t="s">
        <v>32</v>
      </c>
      <c r="D21" s="402"/>
      <c r="E21" s="405" t="s">
        <v>33</v>
      </c>
      <c r="F21" s="409"/>
      <c r="G21" s="405" t="s">
        <v>34</v>
      </c>
      <c r="H21" s="409"/>
      <c r="I21" s="405"/>
      <c r="J21" s="1005"/>
      <c r="K21" s="405"/>
      <c r="L21" s="405"/>
      <c r="M21" s="1004"/>
    </row>
    <row r="22" spans="1:13">
      <c r="A22" s="3187"/>
      <c r="B22" s="3179"/>
      <c r="C22" s="1002" t="s">
        <v>147</v>
      </c>
      <c r="D22" s="402"/>
      <c r="E22" s="405" t="s">
        <v>148</v>
      </c>
      <c r="F22" s="402"/>
      <c r="G22" s="405"/>
      <c r="H22" s="1005"/>
      <c r="I22" s="405"/>
      <c r="J22" s="1005"/>
      <c r="K22" s="405"/>
      <c r="L22" s="405"/>
      <c r="M22" s="1004"/>
    </row>
    <row r="23" spans="1:13">
      <c r="A23" s="3187"/>
      <c r="B23" s="3179"/>
      <c r="C23" s="1002" t="s">
        <v>38</v>
      </c>
      <c r="D23" s="402" t="s">
        <v>77</v>
      </c>
      <c r="E23" s="405" t="s">
        <v>39</v>
      </c>
      <c r="F23" s="447"/>
      <c r="G23" s="447"/>
      <c r="H23" s="447"/>
      <c r="I23" s="447"/>
      <c r="J23" s="447"/>
      <c r="K23" s="447"/>
      <c r="L23" s="447"/>
      <c r="M23" s="89"/>
    </row>
    <row r="24" spans="1:13" ht="9.75" customHeight="1">
      <c r="A24" s="3187"/>
      <c r="B24" s="3180"/>
      <c r="C24" s="1006"/>
      <c r="D24" s="410"/>
      <c r="E24" s="410"/>
      <c r="F24" s="410"/>
      <c r="G24" s="410"/>
      <c r="H24" s="410"/>
      <c r="I24" s="410"/>
      <c r="J24" s="410"/>
      <c r="K24" s="410"/>
      <c r="L24" s="410"/>
      <c r="M24" s="411"/>
    </row>
    <row r="25" spans="1:13">
      <c r="A25" s="3187"/>
      <c r="B25" s="3178" t="s">
        <v>40</v>
      </c>
      <c r="C25" s="1007"/>
      <c r="D25" s="412"/>
      <c r="E25" s="412"/>
      <c r="F25" s="412"/>
      <c r="G25" s="412"/>
      <c r="H25" s="412"/>
      <c r="I25" s="412"/>
      <c r="J25" s="412"/>
      <c r="K25" s="412"/>
      <c r="L25" s="141"/>
      <c r="M25" s="142"/>
    </row>
    <row r="26" spans="1:13">
      <c r="A26" s="3187"/>
      <c r="B26" s="3179"/>
      <c r="C26" s="1002" t="s">
        <v>41</v>
      </c>
      <c r="D26" s="409"/>
      <c r="E26" s="413"/>
      <c r="F26" s="405" t="s">
        <v>42</v>
      </c>
      <c r="G26" s="402"/>
      <c r="H26" s="413"/>
      <c r="I26" s="405" t="s">
        <v>43</v>
      </c>
      <c r="J26" s="402"/>
      <c r="K26" s="413"/>
      <c r="M26" s="14"/>
    </row>
    <row r="27" spans="1:13">
      <c r="A27" s="3187"/>
      <c r="B27" s="3179"/>
      <c r="C27" s="1002" t="s">
        <v>44</v>
      </c>
      <c r="D27" s="37"/>
      <c r="F27" s="405" t="s">
        <v>45</v>
      </c>
      <c r="G27" s="402" t="s">
        <v>77</v>
      </c>
      <c r="I27" s="38"/>
      <c r="K27" s="252"/>
      <c r="M27" s="14"/>
    </row>
    <row r="28" spans="1:13">
      <c r="A28" s="3187"/>
      <c r="B28" s="3180"/>
      <c r="C28" s="1008"/>
      <c r="D28" s="414"/>
      <c r="E28" s="414"/>
      <c r="F28" s="414"/>
      <c r="G28" s="414"/>
      <c r="H28" s="414"/>
      <c r="I28" s="414"/>
      <c r="J28" s="414"/>
      <c r="K28" s="414"/>
      <c r="L28" s="115"/>
      <c r="M28" s="143"/>
    </row>
    <row r="29" spans="1:13">
      <c r="A29" s="3187"/>
      <c r="B29" s="95" t="s">
        <v>46</v>
      </c>
      <c r="C29" s="1009"/>
      <c r="D29" s="928"/>
      <c r="E29" s="928"/>
      <c r="F29" s="928"/>
      <c r="G29" s="928"/>
      <c r="H29" s="928"/>
      <c r="I29" s="928"/>
      <c r="J29" s="928"/>
      <c r="K29" s="928"/>
      <c r="L29" s="928"/>
      <c r="M29" s="1010"/>
    </row>
    <row r="30" spans="1:13">
      <c r="A30" s="3187"/>
      <c r="B30" s="95"/>
      <c r="C30" s="1011" t="s">
        <v>47</v>
      </c>
      <c r="D30" s="961">
        <v>0</v>
      </c>
      <c r="E30" s="413"/>
      <c r="F30" s="418" t="s">
        <v>48</v>
      </c>
      <c r="G30" s="402">
        <v>2017</v>
      </c>
      <c r="H30" s="413"/>
      <c r="I30" s="418" t="s">
        <v>50</v>
      </c>
      <c r="J30" s="3951" t="s">
        <v>422</v>
      </c>
      <c r="K30" s="3952"/>
      <c r="L30" s="3953"/>
      <c r="M30" s="415"/>
    </row>
    <row r="31" spans="1:13">
      <c r="A31" s="3187"/>
      <c r="B31" s="72"/>
      <c r="C31" s="1006"/>
      <c r="D31" s="410"/>
      <c r="E31" s="410"/>
      <c r="F31" s="410"/>
      <c r="G31" s="410"/>
      <c r="H31" s="410"/>
      <c r="I31" s="410"/>
      <c r="J31" s="410"/>
      <c r="K31" s="410"/>
      <c r="L31" s="410"/>
      <c r="M31" s="411"/>
    </row>
    <row r="32" spans="1:13">
      <c r="A32" s="3187"/>
      <c r="B32" s="3178" t="s">
        <v>53</v>
      </c>
      <c r="C32" s="166"/>
      <c r="D32" s="100"/>
      <c r="E32" s="100"/>
      <c r="F32" s="100"/>
      <c r="G32" s="100"/>
      <c r="H32" s="100"/>
      <c r="I32" s="100"/>
      <c r="J32" s="100"/>
      <c r="K32" s="100"/>
      <c r="L32" s="141"/>
      <c r="M32" s="142"/>
    </row>
    <row r="33" spans="1:13">
      <c r="A33" s="3187"/>
      <c r="B33" s="3179"/>
      <c r="C33" s="1012" t="s">
        <v>54</v>
      </c>
      <c r="D33" s="1013">
        <v>43374</v>
      </c>
      <c r="E33" s="101"/>
      <c r="F33" s="413" t="s">
        <v>55</v>
      </c>
      <c r="G33" s="1013">
        <v>47118</v>
      </c>
      <c r="H33" s="101"/>
      <c r="I33" s="418"/>
      <c r="J33" s="101"/>
      <c r="K33" s="101"/>
      <c r="M33" s="14"/>
    </row>
    <row r="34" spans="1:13">
      <c r="A34" s="3187"/>
      <c r="B34" s="3180"/>
      <c r="C34" s="1006"/>
      <c r="D34" s="102"/>
      <c r="E34" s="103"/>
      <c r="F34" s="410"/>
      <c r="G34" s="103"/>
      <c r="H34" s="103"/>
      <c r="I34" s="423"/>
      <c r="J34" s="103"/>
      <c r="K34" s="103"/>
      <c r="L34" s="115"/>
      <c r="M34" s="143"/>
    </row>
    <row r="35" spans="1:13">
      <c r="A35" s="3187"/>
      <c r="B35" s="3178" t="s">
        <v>56</v>
      </c>
      <c r="C35" s="432"/>
      <c r="D35" s="433"/>
      <c r="E35" s="433"/>
      <c r="F35" s="433"/>
      <c r="G35" s="433"/>
      <c r="H35" s="433"/>
      <c r="I35" s="433"/>
      <c r="J35" s="433"/>
      <c r="K35" s="433"/>
      <c r="L35" s="433"/>
      <c r="M35" s="434"/>
    </row>
    <row r="36" spans="1:13">
      <c r="A36" s="3187"/>
      <c r="B36" s="3179"/>
      <c r="C36" s="170"/>
      <c r="D36" s="461">
        <v>2018</v>
      </c>
      <c r="E36" s="461"/>
      <c r="F36" s="461">
        <v>2019</v>
      </c>
      <c r="G36" s="461"/>
      <c r="H36" s="108">
        <v>2020</v>
      </c>
      <c r="I36" s="108"/>
      <c r="J36" s="108">
        <v>2021</v>
      </c>
      <c r="K36" s="461"/>
      <c r="L36" s="461">
        <v>2022</v>
      </c>
      <c r="M36" s="106"/>
    </row>
    <row r="37" spans="1:13">
      <c r="A37" s="3187"/>
      <c r="B37" s="3179"/>
      <c r="C37" s="170"/>
      <c r="D37" s="1014">
        <v>1</v>
      </c>
      <c r="E37" s="383"/>
      <c r="F37" s="110">
        <v>2</v>
      </c>
      <c r="G37" s="383"/>
      <c r="H37" s="110">
        <v>4</v>
      </c>
      <c r="I37" s="383"/>
      <c r="J37" s="110">
        <v>4</v>
      </c>
      <c r="K37" s="383"/>
      <c r="L37" s="110">
        <v>4</v>
      </c>
      <c r="M37" s="385"/>
    </row>
    <row r="38" spans="1:13">
      <c r="A38" s="3187"/>
      <c r="B38" s="3179"/>
      <c r="C38" s="170"/>
      <c r="D38" s="461">
        <v>2023</v>
      </c>
      <c r="E38" s="461"/>
      <c r="F38" s="461">
        <v>2024</v>
      </c>
      <c r="G38" s="461"/>
      <c r="H38" s="108">
        <v>2025</v>
      </c>
      <c r="I38" s="108"/>
      <c r="J38" s="108">
        <v>2026</v>
      </c>
      <c r="K38" s="461"/>
      <c r="L38" s="461">
        <v>2027</v>
      </c>
      <c r="M38" s="83"/>
    </row>
    <row r="39" spans="1:13">
      <c r="A39" s="3187"/>
      <c r="B39" s="3179"/>
      <c r="C39" s="170"/>
      <c r="D39" s="110">
        <v>4</v>
      </c>
      <c r="E39" s="383"/>
      <c r="F39" s="110">
        <v>4</v>
      </c>
      <c r="G39" s="383"/>
      <c r="H39" s="110">
        <v>4</v>
      </c>
      <c r="I39" s="383"/>
      <c r="J39" s="110">
        <v>4</v>
      </c>
      <c r="K39" s="383"/>
      <c r="L39" s="110">
        <v>4</v>
      </c>
      <c r="M39" s="385"/>
    </row>
    <row r="40" spans="1:13">
      <c r="A40" s="3187"/>
      <c r="B40" s="3179"/>
      <c r="C40" s="170"/>
      <c r="D40" s="461">
        <v>2028</v>
      </c>
      <c r="E40" s="461"/>
      <c r="F40" s="461">
        <v>2029</v>
      </c>
      <c r="G40" s="461"/>
      <c r="H40" s="108">
        <v>2030</v>
      </c>
      <c r="I40" s="108"/>
      <c r="J40" s="108">
        <v>2031</v>
      </c>
      <c r="K40" s="461"/>
      <c r="L40" s="461"/>
      <c r="M40" s="83"/>
    </row>
    <row r="41" spans="1:13">
      <c r="A41" s="3187"/>
      <c r="B41" s="3179"/>
      <c r="C41" s="170"/>
      <c r="D41" s="110">
        <v>4</v>
      </c>
      <c r="E41" s="383"/>
      <c r="F41" s="110"/>
      <c r="G41" s="383"/>
      <c r="H41" s="110"/>
      <c r="I41" s="383"/>
      <c r="J41" s="110"/>
      <c r="K41" s="383"/>
      <c r="L41" s="110"/>
      <c r="M41" s="385"/>
    </row>
    <row r="42" spans="1:13">
      <c r="A42" s="3187"/>
      <c r="B42" s="3179"/>
      <c r="C42" s="170"/>
      <c r="D42" s="109"/>
      <c r="E42" s="384"/>
      <c r="F42" s="109" t="s">
        <v>72</v>
      </c>
      <c r="G42" s="384"/>
      <c r="H42" s="109"/>
      <c r="I42" s="384"/>
      <c r="J42" s="109"/>
      <c r="K42" s="384"/>
      <c r="L42" s="109"/>
      <c r="M42" s="173"/>
    </row>
    <row r="43" spans="1:13">
      <c r="A43" s="3187"/>
      <c r="B43" s="3179"/>
      <c r="C43" s="170"/>
      <c r="D43" s="274"/>
      <c r="E43" s="383"/>
      <c r="F43" s="3068">
        <v>39</v>
      </c>
      <c r="G43" s="3069"/>
      <c r="H43" s="3071"/>
      <c r="I43" s="3071"/>
      <c r="J43" s="174"/>
      <c r="K43" s="461"/>
      <c r="L43" s="174"/>
      <c r="M43" s="175"/>
    </row>
    <row r="44" spans="1:13">
      <c r="A44" s="3187"/>
      <c r="B44" s="3179"/>
      <c r="C44" s="176"/>
      <c r="D44" s="109"/>
      <c r="E44" s="384"/>
      <c r="F44" s="109"/>
      <c r="G44" s="384"/>
      <c r="H44" s="177"/>
      <c r="I44" s="178"/>
      <c r="J44" s="177"/>
      <c r="K44" s="178"/>
      <c r="L44" s="177"/>
      <c r="M44" s="179"/>
    </row>
    <row r="45" spans="1:13" ht="18" customHeight="1">
      <c r="A45" s="3187"/>
      <c r="B45" s="3178" t="s">
        <v>73</v>
      </c>
      <c r="C45" s="1007"/>
      <c r="D45" s="412"/>
      <c r="E45" s="412"/>
      <c r="F45" s="412"/>
      <c r="G45" s="412"/>
      <c r="H45" s="412"/>
      <c r="I45" s="412"/>
      <c r="J45" s="412"/>
      <c r="K45" s="412"/>
      <c r="M45" s="14"/>
    </row>
    <row r="46" spans="1:13">
      <c r="A46" s="3187"/>
      <c r="B46" s="3179"/>
      <c r="C46" s="53"/>
      <c r="D46" s="112" t="s">
        <v>158</v>
      </c>
      <c r="E46" s="113" t="s">
        <v>75</v>
      </c>
      <c r="F46" s="3332" t="s">
        <v>76</v>
      </c>
      <c r="G46" s="3073"/>
      <c r="H46" s="3073"/>
      <c r="I46" s="3073"/>
      <c r="J46" s="3073"/>
      <c r="K46" s="424" t="s">
        <v>159</v>
      </c>
      <c r="L46" s="3074"/>
      <c r="M46" s="3075"/>
    </row>
    <row r="47" spans="1:13">
      <c r="A47" s="3187"/>
      <c r="B47" s="3179"/>
      <c r="C47" s="53"/>
      <c r="D47" s="56"/>
      <c r="E47" s="402" t="s">
        <v>77</v>
      </c>
      <c r="F47" s="3332"/>
      <c r="G47" s="3073"/>
      <c r="H47" s="3073"/>
      <c r="I47" s="3073"/>
      <c r="J47" s="3073"/>
      <c r="L47" s="3076"/>
      <c r="M47" s="3077"/>
    </row>
    <row r="48" spans="1:13">
      <c r="A48" s="3187"/>
      <c r="B48" s="3180"/>
      <c r="C48" s="181"/>
      <c r="D48" s="115"/>
      <c r="E48" s="115"/>
      <c r="F48" s="115"/>
      <c r="G48" s="115"/>
      <c r="H48" s="115"/>
      <c r="I48" s="115"/>
      <c r="J48" s="115"/>
      <c r="K48" s="115"/>
      <c r="M48" s="14"/>
    </row>
    <row r="49" spans="1:13" ht="55.5" customHeight="1">
      <c r="A49" s="3187"/>
      <c r="B49" s="251" t="s">
        <v>78</v>
      </c>
      <c r="C49" s="3320" t="s">
        <v>872</v>
      </c>
      <c r="D49" s="3328"/>
      <c r="E49" s="3328"/>
      <c r="F49" s="3328"/>
      <c r="G49" s="3328"/>
      <c r="H49" s="3328"/>
      <c r="I49" s="3328"/>
      <c r="J49" s="3328"/>
      <c r="K49" s="3328"/>
      <c r="L49" s="3328"/>
      <c r="M49" s="3329"/>
    </row>
    <row r="50" spans="1:13">
      <c r="A50" s="3187"/>
      <c r="B50" s="251" t="s">
        <v>79</v>
      </c>
      <c r="C50" s="3320" t="s">
        <v>873</v>
      </c>
      <c r="D50" s="3328"/>
      <c r="E50" s="3328"/>
      <c r="F50" s="3328"/>
      <c r="G50" s="3328"/>
      <c r="H50" s="3328"/>
      <c r="I50" s="3328"/>
      <c r="J50" s="3328"/>
      <c r="K50" s="3328"/>
      <c r="L50" s="3328"/>
      <c r="M50" s="3329"/>
    </row>
    <row r="51" spans="1:13">
      <c r="A51" s="3187"/>
      <c r="B51" s="251" t="s">
        <v>80</v>
      </c>
      <c r="C51" s="3320">
        <v>30</v>
      </c>
      <c r="D51" s="3328"/>
      <c r="E51" s="3328"/>
      <c r="F51" s="3328"/>
      <c r="G51" s="3328"/>
      <c r="H51" s="3328"/>
      <c r="I51" s="3328"/>
      <c r="J51" s="3328"/>
      <c r="K51" s="3328"/>
      <c r="L51" s="3328"/>
      <c r="M51" s="3329"/>
    </row>
    <row r="52" spans="1:13">
      <c r="A52" s="3187"/>
      <c r="B52" s="251" t="s">
        <v>81</v>
      </c>
      <c r="C52" s="3320" t="s">
        <v>874</v>
      </c>
      <c r="D52" s="3328"/>
      <c r="E52" s="3328"/>
      <c r="F52" s="3328"/>
      <c r="G52" s="3328"/>
      <c r="H52" s="3328"/>
      <c r="I52" s="3328"/>
      <c r="J52" s="3328"/>
      <c r="K52" s="3328"/>
      <c r="L52" s="3328"/>
      <c r="M52" s="3329"/>
    </row>
    <row r="53" spans="1:13" ht="15.75" customHeight="1">
      <c r="A53" s="3191" t="s">
        <v>82</v>
      </c>
      <c r="B53" s="119" t="s">
        <v>83</v>
      </c>
      <c r="C53" s="3054" t="s">
        <v>875</v>
      </c>
      <c r="D53" s="3055"/>
      <c r="E53" s="3055"/>
      <c r="F53" s="3055"/>
      <c r="G53" s="3055"/>
      <c r="H53" s="3055"/>
      <c r="I53" s="3055"/>
      <c r="J53" s="3055"/>
      <c r="K53" s="3055"/>
      <c r="L53" s="3055"/>
      <c r="M53" s="3056"/>
    </row>
    <row r="54" spans="1:13">
      <c r="A54" s="3192"/>
      <c r="B54" s="119" t="s">
        <v>85</v>
      </c>
      <c r="C54" s="3054" t="s">
        <v>876</v>
      </c>
      <c r="D54" s="3055"/>
      <c r="E54" s="3055"/>
      <c r="F54" s="3055"/>
      <c r="G54" s="3055"/>
      <c r="H54" s="3055"/>
      <c r="I54" s="3055"/>
      <c r="J54" s="3055"/>
      <c r="K54" s="3055"/>
      <c r="L54" s="3055"/>
      <c r="M54" s="3056"/>
    </row>
    <row r="55" spans="1:13">
      <c r="A55" s="3192"/>
      <c r="B55" s="119" t="s">
        <v>87</v>
      </c>
      <c r="C55" s="3054" t="s">
        <v>422</v>
      </c>
      <c r="D55" s="3055"/>
      <c r="E55" s="3055"/>
      <c r="F55" s="3055"/>
      <c r="G55" s="3055"/>
      <c r="H55" s="3055"/>
      <c r="I55" s="3055"/>
      <c r="J55" s="3055"/>
      <c r="K55" s="3055"/>
      <c r="L55" s="3055"/>
      <c r="M55" s="3056"/>
    </row>
    <row r="56" spans="1:13" ht="15.75" customHeight="1">
      <c r="A56" s="3192"/>
      <c r="B56" s="122" t="s">
        <v>89</v>
      </c>
      <c r="C56" s="3054" t="s">
        <v>877</v>
      </c>
      <c r="D56" s="3055"/>
      <c r="E56" s="3055"/>
      <c r="F56" s="3055"/>
      <c r="G56" s="3055"/>
      <c r="H56" s="3055"/>
      <c r="I56" s="3055"/>
      <c r="J56" s="3055"/>
      <c r="K56" s="3055"/>
      <c r="L56" s="3055"/>
      <c r="M56" s="3056"/>
    </row>
    <row r="57" spans="1:13" ht="15.75" customHeight="1">
      <c r="A57" s="3192"/>
      <c r="B57" s="119" t="s">
        <v>91</v>
      </c>
      <c r="C57" s="3054" t="s">
        <v>878</v>
      </c>
      <c r="D57" s="3055"/>
      <c r="E57" s="3055"/>
      <c r="F57" s="3055"/>
      <c r="G57" s="3055"/>
      <c r="H57" s="3055"/>
      <c r="I57" s="3055"/>
      <c r="J57" s="3055"/>
      <c r="K57" s="3055"/>
      <c r="L57" s="3055"/>
      <c r="M57" s="3056"/>
    </row>
    <row r="58" spans="1:13" ht="16.5" thickBot="1">
      <c r="A58" s="3193"/>
      <c r="B58" s="119" t="s">
        <v>93</v>
      </c>
      <c r="C58" s="3054" t="s">
        <v>879</v>
      </c>
      <c r="D58" s="3055"/>
      <c r="E58" s="3055"/>
      <c r="F58" s="3055"/>
      <c r="G58" s="3055"/>
      <c r="H58" s="3055"/>
      <c r="I58" s="3055"/>
      <c r="J58" s="3055"/>
      <c r="K58" s="3055"/>
      <c r="L58" s="3055"/>
      <c r="M58" s="3056"/>
    </row>
    <row r="59" spans="1:13" ht="15.75" customHeight="1">
      <c r="A59" s="3191" t="s">
        <v>95</v>
      </c>
      <c r="B59" s="123" t="s">
        <v>96</v>
      </c>
      <c r="C59" s="3320" t="s">
        <v>436</v>
      </c>
      <c r="D59" s="3328"/>
      <c r="E59" s="3328"/>
      <c r="F59" s="3328"/>
      <c r="G59" s="3328"/>
      <c r="H59" s="3328"/>
      <c r="I59" s="3328"/>
      <c r="J59" s="3328"/>
      <c r="K59" s="3328"/>
      <c r="L59" s="3328"/>
      <c r="M59" s="3329"/>
    </row>
    <row r="60" spans="1:13" ht="30" customHeight="1">
      <c r="A60" s="3192"/>
      <c r="B60" s="123" t="s">
        <v>98</v>
      </c>
      <c r="C60" s="3320" t="s">
        <v>99</v>
      </c>
      <c r="D60" s="3328"/>
      <c r="E60" s="3328"/>
      <c r="F60" s="3328"/>
      <c r="G60" s="3328"/>
      <c r="H60" s="3328"/>
      <c r="I60" s="3328"/>
      <c r="J60" s="3328"/>
      <c r="K60" s="3328"/>
      <c r="L60" s="3328"/>
      <c r="M60" s="3329"/>
    </row>
    <row r="61" spans="1:13" ht="30" customHeight="1" thickBot="1">
      <c r="A61" s="3192"/>
      <c r="B61" s="124" t="s">
        <v>12</v>
      </c>
      <c r="C61" s="3320" t="s">
        <v>422</v>
      </c>
      <c r="D61" s="3328"/>
      <c r="E61" s="3328"/>
      <c r="F61" s="3328"/>
      <c r="G61" s="3328"/>
      <c r="H61" s="3328"/>
      <c r="I61" s="3328"/>
      <c r="J61" s="3328"/>
      <c r="K61" s="3328"/>
      <c r="L61" s="3328"/>
      <c r="M61" s="3329"/>
    </row>
    <row r="62" spans="1:13" ht="16.5" thickBot="1">
      <c r="A62" s="185" t="s">
        <v>100</v>
      </c>
      <c r="B62" s="126"/>
      <c r="C62" s="4144"/>
      <c r="D62" s="3089"/>
      <c r="E62" s="3089"/>
      <c r="F62" s="3089"/>
      <c r="G62" s="3089"/>
      <c r="H62" s="3089"/>
      <c r="I62" s="3089"/>
      <c r="J62" s="3089"/>
      <c r="K62" s="3089"/>
      <c r="L62" s="3089"/>
      <c r="M62" s="3090"/>
    </row>
  </sheetData>
  <mergeCells count="49">
    <mergeCell ref="A59:A61"/>
    <mergeCell ref="C59:M59"/>
    <mergeCell ref="C60:M60"/>
    <mergeCell ref="C61:M61"/>
    <mergeCell ref="C62:M62"/>
    <mergeCell ref="A53:A58"/>
    <mergeCell ref="C53:M53"/>
    <mergeCell ref="C54:M54"/>
    <mergeCell ref="C55:M55"/>
    <mergeCell ref="C56:M56"/>
    <mergeCell ref="C57:M57"/>
    <mergeCell ref="C58:M58"/>
    <mergeCell ref="G46:J47"/>
    <mergeCell ref="L46:M47"/>
    <mergeCell ref="C49:M49"/>
    <mergeCell ref="C51:M51"/>
    <mergeCell ref="C52:M52"/>
    <mergeCell ref="C11:M11"/>
    <mergeCell ref="C12:M12"/>
    <mergeCell ref="C13:M13"/>
    <mergeCell ref="C50:M50"/>
    <mergeCell ref="A16:A52"/>
    <mergeCell ref="C16:M16"/>
    <mergeCell ref="C17:M17"/>
    <mergeCell ref="B18:B24"/>
    <mergeCell ref="B25:B28"/>
    <mergeCell ref="J30:L30"/>
    <mergeCell ref="B32:B34"/>
    <mergeCell ref="B35:B44"/>
    <mergeCell ref="F43:G43"/>
    <mergeCell ref="H43:I43"/>
    <mergeCell ref="B45:B48"/>
    <mergeCell ref="F46:F47"/>
    <mergeCell ref="B14:B15"/>
    <mergeCell ref="C14:D14"/>
    <mergeCell ref="F14:M14"/>
    <mergeCell ref="C15:M15"/>
    <mergeCell ref="A2:A15"/>
    <mergeCell ref="C2:M2"/>
    <mergeCell ref="C3:M3"/>
    <mergeCell ref="F4:G4"/>
    <mergeCell ref="C5:M5"/>
    <mergeCell ref="C6:M6"/>
    <mergeCell ref="C7:D7"/>
    <mergeCell ref="I7:M7"/>
    <mergeCell ref="B8:B10"/>
    <mergeCell ref="C10:D10"/>
    <mergeCell ref="F10:G10"/>
    <mergeCell ref="I10:J10"/>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500-000000000000}"/>
    <dataValidation allowBlank="1" showInputMessage="1" showErrorMessage="1" prompt="Determine si el indicador responde a un enfoque (Derechos Humanos, Género, Diferencial, Poblacional, Ambiental y Territorial). Si responde a más de enfoque separelos por ;" sqref="B16" xr:uid="{00000000-0002-0000-4500-000001000000}"/>
    <dataValidation allowBlank="1" showInputMessage="1" showErrorMessage="1" prompt="Identifique la meta ODS a que le apunta el indicador de producto. Seleccione de la lista desplegable." sqref="E14" xr:uid="{00000000-0002-0000-4500-000002000000}"/>
    <dataValidation allowBlank="1" showInputMessage="1" showErrorMessage="1" prompt="Identifique el ODS a que le apunta el indicador de producto. Seleccione de la lista desplegable._x000a_" sqref="B14:B15" xr:uid="{00000000-0002-0000-4500-000003000000}"/>
    <dataValidation allowBlank="1" showInputMessage="1" showErrorMessage="1" prompt="Incluir una ficha por cada indicador, ya sea de producto o de resultado" sqref="B1" xr:uid="{00000000-0002-0000-4500-000004000000}"/>
    <dataValidation allowBlank="1" showInputMessage="1" showErrorMessage="1" prompt="Seleccione de la lista desplegable" sqref="B4 B7 H7" xr:uid="{00000000-0002-0000-4500-000005000000}"/>
    <dataValidation allowBlank="1" sqref="D36:L36 D38:L38 D40:J40" xr:uid="{00000000-0002-0000-4500-000006000000}"/>
  </dataValidation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FFFF"/>
  </sheetPr>
  <dimension ref="A1:M62"/>
  <sheetViews>
    <sheetView showGridLines="0" topLeftCell="A2" workbookViewId="0">
      <selection activeCell="G28" sqref="G28"/>
    </sheetView>
  </sheetViews>
  <sheetFormatPr baseColWidth="10" defaultColWidth="11.42578125" defaultRowHeight="15"/>
  <cols>
    <col min="1" max="1" width="21.42578125" style="3" customWidth="1"/>
    <col min="2" max="2" width="35.7109375" style="3" customWidth="1"/>
    <col min="3" max="13" width="14.28515625" style="3" customWidth="1"/>
    <col min="14" max="16384" width="11.42578125" style="3"/>
  </cols>
  <sheetData>
    <row r="1" spans="1:13" ht="22.5" customHeight="1" thickBot="1">
      <c r="A1" s="1"/>
      <c r="B1" s="1015" t="s">
        <v>880</v>
      </c>
      <c r="C1" s="1016"/>
      <c r="D1" s="1016"/>
      <c r="E1" s="1016"/>
      <c r="F1" s="1016"/>
      <c r="G1" s="1016"/>
      <c r="H1" s="1016"/>
      <c r="I1" s="1016"/>
      <c r="J1" s="1016"/>
      <c r="K1" s="1016"/>
      <c r="L1" s="1016"/>
      <c r="M1" s="1017"/>
    </row>
    <row r="2" spans="1:13" ht="15.75">
      <c r="A2" s="4145" t="s">
        <v>0</v>
      </c>
      <c r="B2" s="4" t="s">
        <v>1</v>
      </c>
      <c r="C2" s="4064" t="s">
        <v>881</v>
      </c>
      <c r="D2" s="4065"/>
      <c r="E2" s="4065"/>
      <c r="F2" s="4065"/>
      <c r="G2" s="4065"/>
      <c r="H2" s="4065"/>
      <c r="I2" s="4065"/>
      <c r="J2" s="4065"/>
      <c r="K2" s="4065"/>
      <c r="L2" s="4065"/>
      <c r="M2" s="4148"/>
    </row>
    <row r="3" spans="1:13" ht="31.5">
      <c r="A3" s="4146"/>
      <c r="B3" s="5" t="s">
        <v>3</v>
      </c>
      <c r="C3" s="4149" t="s">
        <v>882</v>
      </c>
      <c r="D3" s="4150"/>
      <c r="E3" s="4150"/>
      <c r="F3" s="4150"/>
      <c r="G3" s="4150"/>
      <c r="H3" s="4150"/>
      <c r="I3" s="4150"/>
      <c r="J3" s="4150"/>
      <c r="K3" s="4150"/>
      <c r="L3" s="4150"/>
      <c r="M3" s="4151"/>
    </row>
    <row r="4" spans="1:13" ht="15.75">
      <c r="A4" s="4146"/>
      <c r="B4" s="15" t="s">
        <v>131</v>
      </c>
      <c r="C4" s="17" t="s">
        <v>75</v>
      </c>
      <c r="D4" s="288"/>
      <c r="E4" s="887"/>
      <c r="F4" s="4152" t="s">
        <v>132</v>
      </c>
      <c r="G4" s="4153"/>
      <c r="H4" s="1018" t="s">
        <v>75</v>
      </c>
      <c r="I4" s="17"/>
      <c r="J4" s="17"/>
      <c r="K4" s="17"/>
      <c r="L4" s="17"/>
      <c r="M4" s="18"/>
    </row>
    <row r="5" spans="1:13" ht="15.75">
      <c r="A5" s="4146"/>
      <c r="B5" s="15" t="s">
        <v>7</v>
      </c>
      <c r="C5" s="17"/>
      <c r="D5" s="17"/>
      <c r="E5" s="17"/>
      <c r="F5" s="17"/>
      <c r="G5" s="17"/>
      <c r="H5" s="17"/>
      <c r="I5" s="17"/>
      <c r="J5" s="17"/>
      <c r="K5" s="17"/>
      <c r="L5" s="17"/>
      <c r="M5" s="18"/>
    </row>
    <row r="6" spans="1:13" ht="15.75">
      <c r="A6" s="4146"/>
      <c r="B6" s="15" t="s">
        <v>9</v>
      </c>
      <c r="C6" s="17"/>
      <c r="D6" s="17"/>
      <c r="E6" s="17"/>
      <c r="F6" s="17"/>
      <c r="G6" s="17"/>
      <c r="H6" s="17"/>
      <c r="I6" s="17"/>
      <c r="J6" s="17"/>
      <c r="K6" s="17"/>
      <c r="L6" s="17"/>
      <c r="M6" s="18"/>
    </row>
    <row r="7" spans="1:13" ht="15.75">
      <c r="A7" s="4146"/>
      <c r="B7" s="15" t="s">
        <v>11</v>
      </c>
      <c r="C7" s="3918"/>
      <c r="D7" s="3182"/>
      <c r="E7" s="291" t="s">
        <v>883</v>
      </c>
      <c r="F7" s="291"/>
      <c r="G7" s="1019"/>
      <c r="H7" s="1020" t="s">
        <v>12</v>
      </c>
      <c r="I7" s="3919" t="s">
        <v>365</v>
      </c>
      <c r="J7" s="3182"/>
      <c r="K7" s="3182"/>
      <c r="L7" s="3182"/>
      <c r="M7" s="3971"/>
    </row>
    <row r="8" spans="1:13" ht="15.75">
      <c r="A8" s="4146"/>
      <c r="B8" s="3921" t="s">
        <v>13</v>
      </c>
      <c r="C8" s="252"/>
      <c r="D8" s="252"/>
      <c r="E8" s="519"/>
      <c r="F8" s="519"/>
      <c r="G8" s="519"/>
      <c r="H8" s="519"/>
      <c r="I8" s="252"/>
      <c r="J8" s="252"/>
      <c r="K8" s="252"/>
      <c r="L8" s="2"/>
      <c r="M8" s="14"/>
    </row>
    <row r="9" spans="1:13" ht="15.75">
      <c r="A9" s="4146"/>
      <c r="B9" s="3922"/>
      <c r="C9" s="3063" t="s">
        <v>365</v>
      </c>
      <c r="D9" s="3064"/>
      <c r="E9" s="252"/>
      <c r="F9" s="3064"/>
      <c r="G9" s="3064"/>
      <c r="H9" s="252"/>
      <c r="I9" s="3064"/>
      <c r="J9" s="3064"/>
      <c r="K9" s="252"/>
      <c r="L9" s="2"/>
      <c r="M9" s="14"/>
    </row>
    <row r="10" spans="1:13" ht="15.75">
      <c r="A10" s="4146"/>
      <c r="B10" s="4154"/>
      <c r="C10" s="3483" t="s">
        <v>17</v>
      </c>
      <c r="D10" s="3484"/>
      <c r="E10" s="71"/>
      <c r="F10" s="3484" t="s">
        <v>17</v>
      </c>
      <c r="G10" s="3484"/>
      <c r="H10" s="71"/>
      <c r="I10" s="3484" t="s">
        <v>17</v>
      </c>
      <c r="J10" s="3484"/>
      <c r="K10" s="71"/>
      <c r="L10" s="115"/>
      <c r="M10" s="143"/>
    </row>
    <row r="11" spans="1:13" ht="15.75">
      <c r="A11" s="4146"/>
      <c r="B11" s="15" t="s">
        <v>136</v>
      </c>
      <c r="C11" s="3988" t="s">
        <v>884</v>
      </c>
      <c r="D11" s="3259"/>
      <c r="E11" s="3259"/>
      <c r="F11" s="3259"/>
      <c r="G11" s="3259"/>
      <c r="H11" s="3259"/>
      <c r="I11" s="3259"/>
      <c r="J11" s="3259"/>
      <c r="K11" s="3259"/>
      <c r="L11" s="3259"/>
      <c r="M11" s="3990"/>
    </row>
    <row r="12" spans="1:13" ht="15.75">
      <c r="A12" s="4146"/>
      <c r="B12" s="15" t="s">
        <v>18</v>
      </c>
      <c r="C12" s="3590" t="s">
        <v>885</v>
      </c>
      <c r="D12" s="3591"/>
      <c r="E12" s="3591"/>
      <c r="F12" s="3591"/>
      <c r="G12" s="3591"/>
      <c r="H12" s="3591"/>
      <c r="I12" s="3591"/>
      <c r="J12" s="3591"/>
      <c r="K12" s="3591"/>
      <c r="L12" s="3591"/>
      <c r="M12" s="3887"/>
    </row>
    <row r="13" spans="1:13" ht="47.25">
      <c r="A13" s="4146"/>
      <c r="B13" s="15" t="s">
        <v>19</v>
      </c>
      <c r="C13" s="3590" t="s">
        <v>886</v>
      </c>
      <c r="D13" s="3591"/>
      <c r="E13" s="3591"/>
      <c r="F13" s="3591"/>
      <c r="G13" s="3591"/>
      <c r="H13" s="3591"/>
      <c r="I13" s="3591"/>
      <c r="J13" s="3591"/>
      <c r="K13" s="3591"/>
      <c r="L13" s="3591"/>
      <c r="M13" s="3887"/>
    </row>
    <row r="14" spans="1:13" ht="16.5">
      <c r="A14" s="4146"/>
      <c r="B14" s="3921" t="s">
        <v>140</v>
      </c>
      <c r="C14" s="3988" t="s">
        <v>271</v>
      </c>
      <c r="D14" s="3260"/>
      <c r="E14" s="1021" t="s">
        <v>142</v>
      </c>
      <c r="F14" s="4155" t="s">
        <v>887</v>
      </c>
      <c r="G14" s="3209"/>
      <c r="H14" s="3209"/>
      <c r="I14" s="3209"/>
      <c r="J14" s="3209"/>
      <c r="K14" s="3209"/>
      <c r="L14" s="3209"/>
      <c r="M14" s="4156"/>
    </row>
    <row r="15" spans="1:13" ht="15.75">
      <c r="A15" s="4147"/>
      <c r="B15" s="3923"/>
      <c r="C15" s="3988"/>
      <c r="D15" s="3259"/>
      <c r="E15" s="3259"/>
      <c r="F15" s="3259"/>
      <c r="G15" s="3259"/>
      <c r="H15" s="3259"/>
      <c r="I15" s="3259"/>
      <c r="J15" s="3259"/>
      <c r="K15" s="3259"/>
      <c r="L15" s="3259"/>
      <c r="M15" s="3990"/>
    </row>
    <row r="16" spans="1:13" ht="15.75">
      <c r="A16" s="4157" t="s">
        <v>22</v>
      </c>
      <c r="B16" s="5" t="s">
        <v>144</v>
      </c>
      <c r="C16" s="3988" t="s">
        <v>570</v>
      </c>
      <c r="D16" s="3259"/>
      <c r="E16" s="3259"/>
      <c r="F16" s="3259"/>
      <c r="G16" s="3259"/>
      <c r="H16" s="3259"/>
      <c r="I16" s="3259"/>
      <c r="J16" s="3259"/>
      <c r="K16" s="3259"/>
      <c r="L16" s="3259"/>
      <c r="M16" s="3990"/>
    </row>
    <row r="17" spans="1:13" ht="15.75">
      <c r="A17" s="4158"/>
      <c r="B17" s="15" t="s">
        <v>110</v>
      </c>
      <c r="C17" s="3988" t="s">
        <v>888</v>
      </c>
      <c r="D17" s="3259"/>
      <c r="E17" s="3259"/>
      <c r="F17" s="3259"/>
      <c r="G17" s="3259"/>
      <c r="H17" s="3259"/>
      <c r="I17" s="3259"/>
      <c r="J17" s="3259"/>
      <c r="K17" s="3259"/>
      <c r="L17" s="3259"/>
      <c r="M17" s="3990"/>
    </row>
    <row r="18" spans="1:13" ht="15.75">
      <c r="A18" s="4158"/>
      <c r="B18" s="3921" t="s">
        <v>26</v>
      </c>
      <c r="C18" s="1022"/>
      <c r="D18" s="24"/>
      <c r="E18" s="24"/>
      <c r="F18" s="24"/>
      <c r="G18" s="24"/>
      <c r="H18" s="24"/>
      <c r="I18" s="24"/>
      <c r="J18" s="24"/>
      <c r="K18" s="24"/>
      <c r="L18" s="24"/>
      <c r="M18" s="25"/>
    </row>
    <row r="19" spans="1:13" ht="15.75">
      <c r="A19" s="4158"/>
      <c r="B19" s="3922"/>
      <c r="C19" s="1022"/>
      <c r="D19" s="23"/>
      <c r="E19" s="24"/>
      <c r="F19" s="23"/>
      <c r="G19" s="24"/>
      <c r="H19" s="23"/>
      <c r="I19" s="24"/>
      <c r="J19" s="23"/>
      <c r="K19" s="24"/>
      <c r="L19" s="24"/>
      <c r="M19" s="25"/>
    </row>
    <row r="20" spans="1:13" ht="15.75">
      <c r="A20" s="4158"/>
      <c r="B20" s="3922"/>
      <c r="C20" s="552" t="s">
        <v>27</v>
      </c>
      <c r="D20" s="1023"/>
      <c r="E20" s="552" t="s">
        <v>28</v>
      </c>
      <c r="F20" s="1023"/>
      <c r="G20" s="552" t="s">
        <v>29</v>
      </c>
      <c r="H20" s="1023"/>
      <c r="I20" s="552" t="s">
        <v>30</v>
      </c>
      <c r="J20" s="1023"/>
      <c r="K20" s="552" t="s">
        <v>31</v>
      </c>
      <c r="L20" s="1024"/>
      <c r="M20" s="553"/>
    </row>
    <row r="21" spans="1:13" ht="15.75">
      <c r="A21" s="4158"/>
      <c r="B21" s="3922"/>
      <c r="C21" s="552" t="s">
        <v>32</v>
      </c>
      <c r="D21" s="1025"/>
      <c r="E21" s="552" t="s">
        <v>33</v>
      </c>
      <c r="F21" s="1023"/>
      <c r="G21" s="552" t="s">
        <v>34</v>
      </c>
      <c r="H21" s="1023"/>
      <c r="I21" s="552" t="s">
        <v>35</v>
      </c>
      <c r="J21" s="1023"/>
      <c r="K21" s="552" t="s">
        <v>37</v>
      </c>
      <c r="L21" s="1023"/>
      <c r="M21" s="553"/>
    </row>
    <row r="22" spans="1:13" ht="15.75">
      <c r="A22" s="4158"/>
      <c r="B22" s="3922"/>
      <c r="C22" s="552" t="s">
        <v>38</v>
      </c>
      <c r="D22" s="559" t="s">
        <v>77</v>
      </c>
      <c r="E22" s="552" t="s">
        <v>39</v>
      </c>
      <c r="F22" s="2" t="s">
        <v>889</v>
      </c>
      <c r="G22" s="2"/>
      <c r="H22" s="2"/>
      <c r="I22" s="2"/>
      <c r="J22" s="2"/>
      <c r="K22" s="2"/>
      <c r="L22" s="2"/>
      <c r="M22" s="14"/>
    </row>
    <row r="23" spans="1:13" ht="15.75">
      <c r="A23" s="4158"/>
      <c r="B23" s="3922"/>
      <c r="C23" s="28"/>
      <c r="D23" s="24"/>
      <c r="E23" s="28"/>
      <c r="F23" s="252"/>
      <c r="G23" s="252"/>
      <c r="H23" s="252"/>
      <c r="I23" s="252"/>
      <c r="J23" s="252"/>
      <c r="K23" s="252"/>
      <c r="L23" s="252"/>
      <c r="M23" s="1026"/>
    </row>
    <row r="24" spans="1:13" ht="15.75">
      <c r="A24" s="4158"/>
      <c r="B24" s="4154"/>
      <c r="C24" s="318"/>
      <c r="D24" s="318"/>
      <c r="E24" s="318"/>
      <c r="F24" s="318"/>
      <c r="G24" s="318"/>
      <c r="H24" s="318"/>
      <c r="I24" s="318"/>
      <c r="J24" s="318"/>
      <c r="K24" s="318"/>
      <c r="L24" s="318"/>
      <c r="M24" s="35"/>
    </row>
    <row r="25" spans="1:13" ht="15.75">
      <c r="A25" s="4158"/>
      <c r="B25" s="4160" t="s">
        <v>40</v>
      </c>
      <c r="C25" s="24"/>
      <c r="D25" s="24"/>
      <c r="E25" s="24"/>
      <c r="F25" s="24"/>
      <c r="G25" s="24"/>
      <c r="H25" s="24"/>
      <c r="I25" s="24"/>
      <c r="J25" s="24"/>
      <c r="K25" s="24"/>
      <c r="L25" s="2"/>
      <c r="M25" s="14"/>
    </row>
    <row r="26" spans="1:13" ht="15.75">
      <c r="A26" s="4158"/>
      <c r="B26" s="3922"/>
      <c r="C26" s="552" t="s">
        <v>41</v>
      </c>
      <c r="D26" s="1024"/>
      <c r="E26" s="552"/>
      <c r="F26" s="552" t="s">
        <v>42</v>
      </c>
      <c r="G26" s="1024"/>
      <c r="H26" s="552"/>
      <c r="I26" s="552" t="s">
        <v>43</v>
      </c>
      <c r="J26" s="1024" t="s">
        <v>77</v>
      </c>
      <c r="K26" s="552"/>
      <c r="L26" s="2"/>
      <c r="M26" s="14"/>
    </row>
    <row r="27" spans="1:13" ht="15.75">
      <c r="A27" s="4158"/>
      <c r="B27" s="3922"/>
      <c r="C27" s="552" t="s">
        <v>44</v>
      </c>
      <c r="D27" s="1027"/>
      <c r="E27" s="2"/>
      <c r="F27" s="552" t="s">
        <v>45</v>
      </c>
      <c r="G27" s="1023"/>
      <c r="H27" s="2"/>
      <c r="I27" s="552" t="s">
        <v>890</v>
      </c>
      <c r="J27" s="1023"/>
      <c r="K27" s="2"/>
      <c r="L27" s="2"/>
      <c r="M27" s="14"/>
    </row>
    <row r="28" spans="1:13" ht="15.75">
      <c r="A28" s="4158"/>
      <c r="B28" s="4154"/>
      <c r="C28" s="23"/>
      <c r="D28" s="23"/>
      <c r="E28" s="23"/>
      <c r="F28" s="23"/>
      <c r="G28" s="23"/>
      <c r="H28" s="23"/>
      <c r="I28" s="23"/>
      <c r="J28" s="23"/>
      <c r="K28" s="23"/>
      <c r="L28" s="115"/>
      <c r="M28" s="143"/>
    </row>
    <row r="29" spans="1:13" ht="15.75">
      <c r="A29" s="4158"/>
      <c r="B29" s="40" t="s">
        <v>46</v>
      </c>
      <c r="C29" s="315"/>
      <c r="D29" s="315"/>
      <c r="E29" s="315"/>
      <c r="F29" s="315"/>
      <c r="G29" s="315"/>
      <c r="H29" s="315"/>
      <c r="I29" s="315"/>
      <c r="J29" s="315"/>
      <c r="K29" s="315"/>
      <c r="L29" s="315"/>
      <c r="M29" s="42"/>
    </row>
    <row r="30" spans="1:13" ht="15.75">
      <c r="A30" s="4158"/>
      <c r="B30" s="40"/>
      <c r="C30" s="1028" t="s">
        <v>47</v>
      </c>
      <c r="D30" s="1029" t="s">
        <v>112</v>
      </c>
      <c r="E30" s="552"/>
      <c r="F30" s="2" t="s">
        <v>48</v>
      </c>
      <c r="G30" s="1024">
        <v>2017</v>
      </c>
      <c r="H30" s="552"/>
      <c r="I30" s="2" t="s">
        <v>50</v>
      </c>
      <c r="J30" s="4107" t="s">
        <v>195</v>
      </c>
      <c r="K30" s="4068"/>
      <c r="L30" s="4068"/>
      <c r="M30" s="42"/>
    </row>
    <row r="31" spans="1:13" ht="15.75">
      <c r="A31" s="4158"/>
      <c r="B31" s="15"/>
      <c r="C31" s="318"/>
      <c r="D31" s="318"/>
      <c r="E31" s="318"/>
      <c r="F31" s="318"/>
      <c r="G31" s="318"/>
      <c r="H31" s="318"/>
      <c r="I31" s="318"/>
      <c r="J31" s="318"/>
      <c r="K31" s="318"/>
      <c r="L31" s="318"/>
      <c r="M31" s="35"/>
    </row>
    <row r="32" spans="1:13" ht="15.75">
      <c r="A32" s="4158"/>
      <c r="B32" s="3921" t="s">
        <v>53</v>
      </c>
      <c r="C32" s="1030"/>
      <c r="D32" s="1030"/>
      <c r="E32" s="1030"/>
      <c r="F32" s="1030"/>
      <c r="G32" s="1030"/>
      <c r="H32" s="1030"/>
      <c r="I32" s="1030"/>
      <c r="J32" s="1030"/>
      <c r="K32" s="1030"/>
      <c r="L32" s="2"/>
      <c r="M32" s="14"/>
    </row>
    <row r="33" spans="1:13" ht="15.75">
      <c r="A33" s="4158"/>
      <c r="B33" s="3922"/>
      <c r="C33" s="315" t="s">
        <v>54</v>
      </c>
      <c r="D33" s="1024">
        <v>2021</v>
      </c>
      <c r="E33" s="541"/>
      <c r="F33" s="552" t="s">
        <v>55</v>
      </c>
      <c r="G33" s="1031">
        <v>2028</v>
      </c>
      <c r="H33" s="1030"/>
      <c r="I33" s="44"/>
      <c r="J33" s="1030"/>
      <c r="K33" s="1030"/>
      <c r="L33" s="2"/>
      <c r="M33" s="14"/>
    </row>
    <row r="34" spans="1:13" ht="15.75">
      <c r="A34" s="4158"/>
      <c r="B34" s="4154"/>
      <c r="C34" s="318"/>
      <c r="D34" s="1032"/>
      <c r="E34" s="1033"/>
      <c r="F34" s="318"/>
      <c r="G34" s="1033"/>
      <c r="H34" s="1033"/>
      <c r="I34" s="50"/>
      <c r="J34" s="1033"/>
      <c r="K34" s="1033"/>
      <c r="L34" s="115"/>
      <c r="M34" s="143"/>
    </row>
    <row r="35" spans="1:13" ht="15.75">
      <c r="A35" s="4158"/>
      <c r="B35" s="4160" t="s">
        <v>56</v>
      </c>
      <c r="C35" s="62"/>
      <c r="D35" s="62"/>
      <c r="E35" s="62"/>
      <c r="F35" s="62"/>
      <c r="G35" s="62"/>
      <c r="H35" s="62"/>
      <c r="I35" s="62"/>
      <c r="J35" s="62"/>
      <c r="K35" s="62"/>
      <c r="L35" s="62"/>
      <c r="M35" s="63"/>
    </row>
    <row r="36" spans="1:13" ht="15.75">
      <c r="A36" s="4158"/>
      <c r="B36" s="3922"/>
      <c r="C36" s="28"/>
      <c r="D36" s="4095" t="s">
        <v>57</v>
      </c>
      <c r="E36" s="4095"/>
      <c r="F36" s="4095" t="s">
        <v>58</v>
      </c>
      <c r="G36" s="4095"/>
      <c r="H36" s="4095" t="s">
        <v>59</v>
      </c>
      <c r="I36" s="4095"/>
      <c r="J36" s="4087" t="s">
        <v>60</v>
      </c>
      <c r="K36" s="4087"/>
      <c r="L36" s="4095" t="s">
        <v>61</v>
      </c>
      <c r="M36" s="4161"/>
    </row>
    <row r="37" spans="1:13" ht="15.75">
      <c r="A37" s="4158"/>
      <c r="B37" s="3922"/>
      <c r="C37" s="28"/>
      <c r="D37" s="4107"/>
      <c r="E37" s="4068"/>
      <c r="F37" s="4068"/>
      <c r="G37" s="4068"/>
      <c r="H37" s="4068"/>
      <c r="I37" s="4068"/>
      <c r="J37" s="4068">
        <v>1</v>
      </c>
      <c r="K37" s="4068"/>
      <c r="L37" s="4068">
        <v>2</v>
      </c>
      <c r="M37" s="4162"/>
    </row>
    <row r="38" spans="1:13" ht="15.75">
      <c r="A38" s="4158"/>
      <c r="B38" s="3922"/>
      <c r="C38" s="28"/>
      <c r="D38" s="4068" t="s">
        <v>62</v>
      </c>
      <c r="E38" s="4068"/>
      <c r="F38" s="4068" t="s">
        <v>63</v>
      </c>
      <c r="G38" s="4068"/>
      <c r="H38" s="4086" t="s">
        <v>64</v>
      </c>
      <c r="I38" s="4086"/>
      <c r="J38" s="4086" t="s">
        <v>65</v>
      </c>
      <c r="K38" s="4086"/>
      <c r="L38" s="4086" t="s">
        <v>66</v>
      </c>
      <c r="M38" s="4163"/>
    </row>
    <row r="39" spans="1:13" ht="15.75">
      <c r="A39" s="4158"/>
      <c r="B39" s="3922"/>
      <c r="C39" s="28"/>
      <c r="D39" s="4107">
        <v>3</v>
      </c>
      <c r="E39" s="4068"/>
      <c r="F39" s="4068">
        <v>4</v>
      </c>
      <c r="G39" s="4068"/>
      <c r="H39" s="4068">
        <v>4</v>
      </c>
      <c r="I39" s="4068"/>
      <c r="J39" s="4068">
        <v>4</v>
      </c>
      <c r="K39" s="4068"/>
      <c r="L39" s="4068">
        <v>4</v>
      </c>
      <c r="M39" s="4162"/>
    </row>
    <row r="40" spans="1:13" ht="15.75">
      <c r="A40" s="4158"/>
      <c r="B40" s="3922"/>
      <c r="C40" s="28"/>
      <c r="D40" s="552" t="s">
        <v>67</v>
      </c>
      <c r="E40" s="552"/>
      <c r="F40" s="552" t="s">
        <v>72</v>
      </c>
      <c r="G40" s="552"/>
      <c r="H40" s="2"/>
      <c r="I40" s="2"/>
      <c r="J40" s="2"/>
      <c r="K40" s="552"/>
      <c r="L40" s="552"/>
      <c r="M40" s="553"/>
    </row>
    <row r="41" spans="1:13" ht="15.75">
      <c r="A41" s="4158"/>
      <c r="B41" s="3922"/>
      <c r="C41" s="28"/>
      <c r="D41" s="4164">
        <v>4</v>
      </c>
      <c r="E41" s="4150"/>
      <c r="F41" s="4150">
        <v>26</v>
      </c>
      <c r="G41" s="4150"/>
      <c r="H41" s="1034"/>
      <c r="I41" s="1035"/>
      <c r="J41" s="1034"/>
      <c r="K41" s="1035"/>
      <c r="L41" s="1034"/>
      <c r="M41" s="1036"/>
    </row>
    <row r="42" spans="1:13" ht="15.75">
      <c r="A42" s="4158"/>
      <c r="B42" s="3922"/>
      <c r="C42" s="28"/>
      <c r="D42" s="1037"/>
      <c r="E42" s="315"/>
      <c r="F42" s="1037"/>
      <c r="G42" s="315"/>
      <c r="H42" s="1037"/>
      <c r="I42" s="315"/>
      <c r="J42" s="1037"/>
      <c r="K42" s="315"/>
      <c r="L42" s="1037"/>
      <c r="M42" s="42"/>
    </row>
    <row r="43" spans="1:13" ht="15.75">
      <c r="A43" s="4158"/>
      <c r="B43" s="3922"/>
      <c r="C43" s="28"/>
      <c r="D43" s="1037"/>
      <c r="E43" s="315"/>
      <c r="F43" s="4165"/>
      <c r="G43" s="4165"/>
      <c r="H43" s="4165"/>
      <c r="I43" s="4165"/>
      <c r="J43" s="1037"/>
      <c r="K43" s="315"/>
      <c r="L43" s="1037"/>
      <c r="M43" s="42"/>
    </row>
    <row r="44" spans="1:13" ht="15.75">
      <c r="A44" s="4158"/>
      <c r="B44" s="3923"/>
      <c r="C44" s="1038"/>
      <c r="D44" s="1039"/>
      <c r="E44" s="318"/>
      <c r="F44" s="1039"/>
      <c r="G44" s="318"/>
      <c r="H44" s="1039"/>
      <c r="I44" s="318"/>
      <c r="J44" s="1039"/>
      <c r="K44" s="318"/>
      <c r="L44" s="1039"/>
      <c r="M44" s="35"/>
    </row>
    <row r="45" spans="1:13" ht="15.75">
      <c r="A45" s="4158"/>
      <c r="B45" s="3921" t="s">
        <v>73</v>
      </c>
      <c r="C45" s="24"/>
      <c r="D45" s="24"/>
      <c r="E45" s="24"/>
      <c r="F45" s="24"/>
      <c r="G45" s="24"/>
      <c r="H45" s="24"/>
      <c r="I45" s="24"/>
      <c r="J45" s="24"/>
      <c r="K45" s="24"/>
      <c r="L45" s="2"/>
      <c r="M45" s="14"/>
    </row>
    <row r="46" spans="1:13" ht="15.75">
      <c r="A46" s="4158"/>
      <c r="B46" s="3922"/>
      <c r="C46" s="2"/>
      <c r="D46" s="552" t="s">
        <v>74</v>
      </c>
      <c r="E46" s="910" t="s">
        <v>75</v>
      </c>
      <c r="F46" s="3642" t="s">
        <v>76</v>
      </c>
      <c r="G46" s="4166"/>
      <c r="H46" s="552"/>
      <c r="I46" s="552" t="s">
        <v>39</v>
      </c>
      <c r="J46" s="552"/>
      <c r="K46" s="62"/>
      <c r="L46" s="4168"/>
      <c r="M46" s="4169"/>
    </row>
    <row r="47" spans="1:13" ht="15.75">
      <c r="A47" s="4158"/>
      <c r="B47" s="3922"/>
      <c r="C47" s="2"/>
      <c r="D47" s="1031"/>
      <c r="E47" s="914" t="s">
        <v>77</v>
      </c>
      <c r="F47" s="3642"/>
      <c r="G47" s="4167"/>
      <c r="H47" s="552"/>
      <c r="I47" s="3638"/>
      <c r="J47" s="3898"/>
      <c r="K47" s="2"/>
      <c r="L47" s="4168"/>
      <c r="M47" s="4169"/>
    </row>
    <row r="48" spans="1:13" ht="15.75">
      <c r="A48" s="4158"/>
      <c r="B48" s="4154"/>
      <c r="C48" s="115"/>
      <c r="D48" s="115"/>
      <c r="E48" s="115"/>
      <c r="F48" s="115"/>
      <c r="G48" s="115"/>
      <c r="H48" s="115"/>
      <c r="I48" s="115"/>
      <c r="J48" s="115"/>
      <c r="K48" s="115"/>
      <c r="L48" s="2"/>
      <c r="M48" s="14"/>
    </row>
    <row r="49" spans="1:13" ht="15.75">
      <c r="A49" s="4158"/>
      <c r="B49" s="15" t="s">
        <v>78</v>
      </c>
      <c r="C49" s="3988" t="s">
        <v>891</v>
      </c>
      <c r="D49" s="3259"/>
      <c r="E49" s="3259"/>
      <c r="F49" s="3259"/>
      <c r="G49" s="3259"/>
      <c r="H49" s="3259"/>
      <c r="I49" s="3259"/>
      <c r="J49" s="3259"/>
      <c r="K49" s="3259"/>
      <c r="L49" s="3259"/>
      <c r="M49" s="3990"/>
    </row>
    <row r="50" spans="1:13" ht="15.75">
      <c r="A50" s="4158"/>
      <c r="B50" s="15" t="s">
        <v>79</v>
      </c>
      <c r="C50" s="4170" t="s">
        <v>892</v>
      </c>
      <c r="D50" s="4171"/>
      <c r="E50" s="4171"/>
      <c r="F50" s="4171"/>
      <c r="G50" s="4171"/>
      <c r="H50" s="4171"/>
      <c r="I50" s="4171"/>
      <c r="J50" s="4171"/>
      <c r="K50" s="4171"/>
      <c r="L50" s="4171"/>
      <c r="M50" s="4172"/>
    </row>
    <row r="51" spans="1:13" ht="15.75">
      <c r="A51" s="4158"/>
      <c r="B51" s="15" t="s">
        <v>80</v>
      </c>
      <c r="C51" s="910">
        <v>60</v>
      </c>
      <c r="D51" s="910"/>
      <c r="E51" s="910"/>
      <c r="F51" s="910"/>
      <c r="G51" s="910"/>
      <c r="H51" s="910"/>
      <c r="I51" s="910"/>
      <c r="J51" s="910"/>
      <c r="K51" s="910"/>
      <c r="L51" s="910"/>
      <c r="M51" s="911"/>
    </row>
    <row r="52" spans="1:13" ht="15.75">
      <c r="A52" s="4159"/>
      <c r="B52" s="15" t="s">
        <v>81</v>
      </c>
      <c r="C52" s="4067" t="s">
        <v>112</v>
      </c>
      <c r="D52" s="4068"/>
      <c r="E52" s="4068"/>
      <c r="F52" s="4068"/>
      <c r="G52" s="4068"/>
      <c r="H52" s="4068"/>
      <c r="I52" s="4068"/>
      <c r="J52" s="4068"/>
      <c r="K52" s="4068"/>
      <c r="L52" s="4068"/>
      <c r="M52" s="4162"/>
    </row>
    <row r="53" spans="1:13" ht="15.75">
      <c r="A53" s="4145" t="s">
        <v>82</v>
      </c>
      <c r="B53" s="1040" t="s">
        <v>83</v>
      </c>
      <c r="C53" s="4067" t="s">
        <v>586</v>
      </c>
      <c r="D53" s="4068"/>
      <c r="E53" s="4068"/>
      <c r="F53" s="4068"/>
      <c r="G53" s="4068"/>
      <c r="H53" s="4068"/>
      <c r="I53" s="4068"/>
      <c r="J53" s="4068"/>
      <c r="K53" s="4068"/>
      <c r="L53" s="4068"/>
      <c r="M53" s="4162"/>
    </row>
    <row r="54" spans="1:13" ht="15.75">
      <c r="A54" s="4146"/>
      <c r="B54" s="1040" t="s">
        <v>85</v>
      </c>
      <c r="C54" s="4067" t="s">
        <v>893</v>
      </c>
      <c r="D54" s="4068"/>
      <c r="E54" s="4068"/>
      <c r="F54" s="4068"/>
      <c r="G54" s="4068"/>
      <c r="H54" s="4068"/>
      <c r="I54" s="4068"/>
      <c r="J54" s="4068"/>
      <c r="K54" s="4068"/>
      <c r="L54" s="4068"/>
      <c r="M54" s="4162"/>
    </row>
    <row r="55" spans="1:13" ht="15.75">
      <c r="A55" s="4146"/>
      <c r="B55" s="1040" t="s">
        <v>87</v>
      </c>
      <c r="C55" s="4067" t="s">
        <v>240</v>
      </c>
      <c r="D55" s="4068"/>
      <c r="E55" s="4068"/>
      <c r="F55" s="4068"/>
      <c r="G55" s="4068"/>
      <c r="H55" s="4068"/>
      <c r="I55" s="4068"/>
      <c r="J55" s="4068"/>
      <c r="K55" s="4068"/>
      <c r="L55" s="4068"/>
      <c r="M55" s="4162"/>
    </row>
    <row r="56" spans="1:13" ht="15.75">
      <c r="A56" s="4146"/>
      <c r="B56" s="1041" t="s">
        <v>89</v>
      </c>
      <c r="C56" s="4067" t="s">
        <v>894</v>
      </c>
      <c r="D56" s="4068"/>
      <c r="E56" s="4068"/>
      <c r="F56" s="4068"/>
      <c r="G56" s="4068"/>
      <c r="H56" s="4068"/>
      <c r="I56" s="4068"/>
      <c r="J56" s="4068"/>
      <c r="K56" s="4068"/>
      <c r="L56" s="4068"/>
      <c r="M56" s="4162"/>
    </row>
    <row r="57" spans="1:13" ht="16.5">
      <c r="A57" s="4146"/>
      <c r="B57" s="1040" t="s">
        <v>91</v>
      </c>
      <c r="C57" s="4174" t="s">
        <v>895</v>
      </c>
      <c r="D57" s="4175"/>
      <c r="E57" s="4175"/>
      <c r="F57" s="4175"/>
      <c r="G57" s="4175"/>
      <c r="H57" s="4175"/>
      <c r="I57" s="4175"/>
      <c r="J57" s="4175"/>
      <c r="K57" s="4175"/>
      <c r="L57" s="4175"/>
      <c r="M57" s="4176"/>
    </row>
    <row r="58" spans="1:13" ht="16.5" thickBot="1">
      <c r="A58" s="4179"/>
      <c r="B58" s="1040" t="s">
        <v>93</v>
      </c>
      <c r="C58" s="4067" t="s">
        <v>896</v>
      </c>
      <c r="D58" s="4068"/>
      <c r="E58" s="4068"/>
      <c r="F58" s="4068"/>
      <c r="G58" s="4068"/>
      <c r="H58" s="4068"/>
      <c r="I58" s="4068"/>
      <c r="J58" s="4068"/>
      <c r="K58" s="4068"/>
      <c r="L58" s="4068"/>
      <c r="M58" s="4162"/>
    </row>
    <row r="59" spans="1:13" ht="15.95" customHeight="1">
      <c r="A59" s="4177" t="s">
        <v>95</v>
      </c>
      <c r="B59" s="1042" t="s">
        <v>96</v>
      </c>
      <c r="C59" s="3757" t="s">
        <v>248</v>
      </c>
      <c r="D59" s="3758"/>
      <c r="E59" s="3758"/>
      <c r="F59" s="3758"/>
      <c r="G59" s="3758"/>
      <c r="H59" s="3758"/>
      <c r="I59" s="3758"/>
      <c r="J59" s="3758"/>
      <c r="K59" s="3758"/>
      <c r="L59" s="3758"/>
      <c r="M59" s="3759"/>
    </row>
    <row r="60" spans="1:13" ht="15.75">
      <c r="A60" s="4146"/>
      <c r="B60" s="1042" t="s">
        <v>98</v>
      </c>
      <c r="C60" s="4067" t="s">
        <v>99</v>
      </c>
      <c r="D60" s="4068"/>
      <c r="E60" s="4068"/>
      <c r="F60" s="4068"/>
      <c r="G60" s="4068"/>
      <c r="H60" s="4068"/>
      <c r="I60" s="4068"/>
      <c r="J60" s="4068"/>
      <c r="K60" s="4068"/>
      <c r="L60" s="4068"/>
      <c r="M60" s="4162"/>
    </row>
    <row r="61" spans="1:13" ht="16.5" thickBot="1">
      <c r="A61" s="4178"/>
      <c r="B61" s="1043" t="s">
        <v>12</v>
      </c>
      <c r="C61" s="4067" t="s">
        <v>240</v>
      </c>
      <c r="D61" s="4068"/>
      <c r="E61" s="4068"/>
      <c r="F61" s="4068"/>
      <c r="G61" s="4068"/>
      <c r="H61" s="4068"/>
      <c r="I61" s="4068"/>
      <c r="J61" s="4068"/>
      <c r="K61" s="4068"/>
      <c r="L61" s="4068"/>
      <c r="M61" s="4162"/>
    </row>
    <row r="62" spans="1:13" ht="16.5" thickBot="1">
      <c r="A62" s="901" t="s">
        <v>100</v>
      </c>
      <c r="B62" s="902"/>
      <c r="C62" s="4112"/>
      <c r="D62" s="4113"/>
      <c r="E62" s="4113"/>
      <c r="F62" s="4113"/>
      <c r="G62" s="4113"/>
      <c r="H62" s="4113"/>
      <c r="I62" s="4113"/>
      <c r="J62" s="4113"/>
      <c r="K62" s="4113"/>
      <c r="L62" s="4113"/>
      <c r="M62" s="4173"/>
    </row>
  </sheetData>
  <mergeCells count="72">
    <mergeCell ref="C62:M62"/>
    <mergeCell ref="C57:M57"/>
    <mergeCell ref="C58:M58"/>
    <mergeCell ref="A59:A61"/>
    <mergeCell ref="C59:M59"/>
    <mergeCell ref="C60:M60"/>
    <mergeCell ref="C61:M61"/>
    <mergeCell ref="A53:A58"/>
    <mergeCell ref="C53:M53"/>
    <mergeCell ref="C54:M54"/>
    <mergeCell ref="C55:M55"/>
    <mergeCell ref="C56:M56"/>
    <mergeCell ref="L46:M47"/>
    <mergeCell ref="I47:J47"/>
    <mergeCell ref="C49:M49"/>
    <mergeCell ref="C50:M50"/>
    <mergeCell ref="C52:M52"/>
    <mergeCell ref="D41:E41"/>
    <mergeCell ref="F41:G41"/>
    <mergeCell ref="F43:G43"/>
    <mergeCell ref="H43:I43"/>
    <mergeCell ref="B45:B48"/>
    <mergeCell ref="F46:F47"/>
    <mergeCell ref="G46:G47"/>
    <mergeCell ref="D39:E39"/>
    <mergeCell ref="F39:G39"/>
    <mergeCell ref="H39:I39"/>
    <mergeCell ref="J39:K39"/>
    <mergeCell ref="L39:M39"/>
    <mergeCell ref="F38:G38"/>
    <mergeCell ref="H38:I38"/>
    <mergeCell ref="L36:M36"/>
    <mergeCell ref="D37:E37"/>
    <mergeCell ref="F37:G37"/>
    <mergeCell ref="H37:I37"/>
    <mergeCell ref="J37:K37"/>
    <mergeCell ref="L37:M37"/>
    <mergeCell ref="J36:K36"/>
    <mergeCell ref="L38:M38"/>
    <mergeCell ref="J38:K38"/>
    <mergeCell ref="B14:B15"/>
    <mergeCell ref="C14:D14"/>
    <mergeCell ref="F14:M14"/>
    <mergeCell ref="C15:M15"/>
    <mergeCell ref="A16:A52"/>
    <mergeCell ref="C16:M16"/>
    <mergeCell ref="C17:M17"/>
    <mergeCell ref="B18:B24"/>
    <mergeCell ref="B25:B28"/>
    <mergeCell ref="J30:L30"/>
    <mergeCell ref="B32:B34"/>
    <mergeCell ref="B35:B44"/>
    <mergeCell ref="D36:E36"/>
    <mergeCell ref="F36:G36"/>
    <mergeCell ref="H36:I36"/>
    <mergeCell ref="D38:E38"/>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FFFF"/>
  </sheetPr>
  <dimension ref="A1:M72"/>
  <sheetViews>
    <sheetView showGridLines="0" topLeftCell="A60" workbookViewId="0">
      <selection activeCell="G28" sqref="G28"/>
    </sheetView>
  </sheetViews>
  <sheetFormatPr baseColWidth="10" defaultColWidth="11.42578125" defaultRowHeight="15"/>
  <cols>
    <col min="1" max="1" width="21.42578125" style="3" customWidth="1"/>
    <col min="2" max="2" width="35.7109375" style="3" customWidth="1"/>
    <col min="3" max="13" width="14.28515625" style="3" customWidth="1"/>
    <col min="14" max="16384" width="11.42578125" style="3"/>
  </cols>
  <sheetData>
    <row r="1" spans="1:13" ht="22.5" customHeight="1" thickBot="1">
      <c r="A1" s="1"/>
      <c r="B1" s="542" t="s">
        <v>897</v>
      </c>
      <c r="C1" s="542"/>
      <c r="D1" s="542"/>
      <c r="E1" s="542"/>
      <c r="F1" s="542"/>
      <c r="G1" s="542"/>
      <c r="H1" s="542"/>
      <c r="I1" s="542"/>
      <c r="J1" s="542"/>
      <c r="K1" s="542"/>
      <c r="L1" s="542"/>
      <c r="M1" s="543"/>
    </row>
    <row r="2" spans="1:13" ht="15.75">
      <c r="A2" s="3632" t="s">
        <v>0</v>
      </c>
      <c r="B2" s="544" t="s">
        <v>1</v>
      </c>
      <c r="C2" s="3635" t="s">
        <v>898</v>
      </c>
      <c r="D2" s="3636"/>
      <c r="E2" s="3636"/>
      <c r="F2" s="3636"/>
      <c r="G2" s="3636"/>
      <c r="H2" s="3636"/>
      <c r="I2" s="3636"/>
      <c r="J2" s="3636"/>
      <c r="K2" s="3636"/>
      <c r="L2" s="3636"/>
      <c r="M2" s="3637"/>
    </row>
    <row r="3" spans="1:13" ht="31.5">
      <c r="A3" s="3633"/>
      <c r="B3" s="545" t="s">
        <v>3</v>
      </c>
      <c r="C3" s="3590" t="s">
        <v>899</v>
      </c>
      <c r="D3" s="3591"/>
      <c r="E3" s="3591"/>
      <c r="F3" s="3591"/>
      <c r="G3" s="3591"/>
      <c r="H3" s="3591"/>
      <c r="I3" s="3591"/>
      <c r="J3" s="3591"/>
      <c r="K3" s="3591"/>
      <c r="L3" s="3591"/>
      <c r="M3" s="3592"/>
    </row>
    <row r="4" spans="1:13" ht="15.75">
      <c r="A4" s="3633"/>
      <c r="B4" s="3593" t="s">
        <v>131</v>
      </c>
      <c r="C4" s="3603" t="s">
        <v>158</v>
      </c>
      <c r="D4" s="3605"/>
      <c r="E4" s="3599"/>
      <c r="F4" s="3662" t="s">
        <v>209</v>
      </c>
      <c r="G4" s="3609"/>
      <c r="H4" s="3610" t="s">
        <v>75</v>
      </c>
      <c r="I4" s="3605"/>
      <c r="J4" s="3606"/>
      <c r="K4" s="3606"/>
      <c r="L4" s="3606"/>
      <c r="M4" s="3612"/>
    </row>
    <row r="5" spans="1:13" ht="15.75">
      <c r="A5" s="3633"/>
      <c r="B5" s="3594"/>
      <c r="C5" s="3604"/>
      <c r="D5" s="3607"/>
      <c r="E5" s="3600"/>
      <c r="F5" s="3663" t="s">
        <v>210</v>
      </c>
      <c r="G5" s="3589"/>
      <c r="H5" s="3611"/>
      <c r="I5" s="3607"/>
      <c r="J5" s="3608"/>
      <c r="K5" s="3608"/>
      <c r="L5" s="3608"/>
      <c r="M5" s="3613"/>
    </row>
    <row r="6" spans="1:13" ht="15.75">
      <c r="A6" s="3633"/>
      <c r="B6" s="547" t="s">
        <v>7</v>
      </c>
      <c r="C6" s="3590" t="s">
        <v>900</v>
      </c>
      <c r="D6" s="3591"/>
      <c r="E6" s="3591"/>
      <c r="F6" s="3591"/>
      <c r="G6" s="3591"/>
      <c r="H6" s="3591"/>
      <c r="I6" s="3591"/>
      <c r="J6" s="3591"/>
      <c r="K6" s="3591"/>
      <c r="L6" s="3591"/>
      <c r="M6" s="3592"/>
    </row>
    <row r="7" spans="1:13" ht="15.75">
      <c r="A7" s="3633"/>
      <c r="B7" s="547" t="s">
        <v>9</v>
      </c>
      <c r="C7" s="3590" t="s">
        <v>901</v>
      </c>
      <c r="D7" s="3591"/>
      <c r="E7" s="3591"/>
      <c r="F7" s="3591"/>
      <c r="G7" s="3591"/>
      <c r="H7" s="3591"/>
      <c r="I7" s="3591"/>
      <c r="J7" s="3591"/>
      <c r="K7" s="3591"/>
      <c r="L7" s="3591"/>
      <c r="M7" s="3592"/>
    </row>
    <row r="8" spans="1:13" ht="15.75">
      <c r="A8" s="3633"/>
      <c r="B8" s="547" t="s">
        <v>11</v>
      </c>
      <c r="C8" s="3884" t="s">
        <v>518</v>
      </c>
      <c r="D8" s="3623"/>
      <c r="E8" s="2"/>
      <c r="F8" s="2"/>
      <c r="G8" s="832"/>
      <c r="H8" s="833" t="s">
        <v>12</v>
      </c>
      <c r="I8" s="3885" t="s">
        <v>902</v>
      </c>
      <c r="J8" s="3623"/>
      <c r="K8" s="3623"/>
      <c r="L8" s="3623"/>
      <c r="M8" s="3886"/>
    </row>
    <row r="9" spans="1:13" ht="15.75">
      <c r="A9" s="3633"/>
      <c r="B9" s="3593" t="s">
        <v>13</v>
      </c>
      <c r="C9" s="53"/>
      <c r="D9" s="2"/>
      <c r="E9" s="141"/>
      <c r="F9" s="141"/>
      <c r="G9" s="141"/>
      <c r="H9" s="141"/>
      <c r="I9" s="2"/>
      <c r="J9" s="2"/>
      <c r="K9" s="2"/>
      <c r="L9" s="2"/>
      <c r="M9" s="14"/>
    </row>
    <row r="10" spans="1:13" ht="31.5">
      <c r="A10" s="3633"/>
      <c r="B10" s="3614"/>
      <c r="C10" s="3622" t="s">
        <v>903</v>
      </c>
      <c r="D10" s="3608"/>
      <c r="E10" s="2"/>
      <c r="F10" s="3608" t="s">
        <v>904</v>
      </c>
      <c r="G10" s="3608"/>
      <c r="H10" s="2"/>
      <c r="I10" s="3608" t="s">
        <v>905</v>
      </c>
      <c r="J10" s="3608"/>
      <c r="K10" s="2"/>
      <c r="L10" s="840" t="s">
        <v>906</v>
      </c>
      <c r="M10" s="546"/>
    </row>
    <row r="11" spans="1:13" ht="15.75">
      <c r="A11" s="3633"/>
      <c r="B11" s="3614"/>
      <c r="C11" s="3884" t="s">
        <v>17</v>
      </c>
      <c r="D11" s="3623"/>
      <c r="E11" s="115"/>
      <c r="F11" s="3623" t="s">
        <v>17</v>
      </c>
      <c r="G11" s="3623"/>
      <c r="H11" s="115"/>
      <c r="I11" s="3623" t="s">
        <v>17</v>
      </c>
      <c r="J11" s="3623"/>
      <c r="K11" s="115"/>
      <c r="L11" s="115" t="s">
        <v>17</v>
      </c>
      <c r="M11" s="143"/>
    </row>
    <row r="12" spans="1:13" ht="15.75">
      <c r="A12" s="3633"/>
      <c r="B12" s="547" t="s">
        <v>136</v>
      </c>
      <c r="C12" s="3590"/>
      <c r="D12" s="3591"/>
      <c r="E12" s="3591"/>
      <c r="F12" s="3591"/>
      <c r="G12" s="3591"/>
      <c r="H12" s="3591"/>
      <c r="I12" s="3591"/>
      <c r="J12" s="3591"/>
      <c r="K12" s="3591"/>
      <c r="L12" s="3591"/>
      <c r="M12" s="3592"/>
    </row>
    <row r="13" spans="1:13" ht="15.75">
      <c r="A13" s="3633"/>
      <c r="B13" s="3593" t="s">
        <v>18</v>
      </c>
      <c r="C13" s="3615" t="s">
        <v>907</v>
      </c>
      <c r="D13" s="3606"/>
      <c r="E13" s="3606"/>
      <c r="F13" s="3606"/>
      <c r="G13" s="3606"/>
      <c r="H13" s="3606"/>
      <c r="I13" s="3606"/>
      <c r="J13" s="3606"/>
      <c r="K13" s="3606"/>
      <c r="L13" s="3606"/>
      <c r="M13" s="3612"/>
    </row>
    <row r="14" spans="1:13">
      <c r="A14" s="3633"/>
      <c r="B14" s="3614"/>
      <c r="C14" s="3616"/>
      <c r="D14" s="3617"/>
      <c r="E14" s="3617"/>
      <c r="F14" s="3617"/>
      <c r="G14" s="3617"/>
      <c r="H14" s="3617"/>
      <c r="I14" s="3617"/>
      <c r="J14" s="3617"/>
      <c r="K14" s="3617"/>
      <c r="L14" s="3617"/>
      <c r="M14" s="3618"/>
    </row>
    <row r="15" spans="1:13" ht="15.75">
      <c r="A15" s="3633"/>
      <c r="B15" s="3614"/>
      <c r="C15" s="3619" t="s">
        <v>908</v>
      </c>
      <c r="D15" s="3620"/>
      <c r="E15" s="3620"/>
      <c r="F15" s="3620"/>
      <c r="G15" s="3620"/>
      <c r="H15" s="3620"/>
      <c r="I15" s="3620"/>
      <c r="J15" s="3620"/>
      <c r="K15" s="3620"/>
      <c r="L15" s="3620"/>
      <c r="M15" s="3621"/>
    </row>
    <row r="16" spans="1:13" ht="15.75">
      <c r="A16" s="3633"/>
      <c r="B16" s="3614"/>
      <c r="C16" s="3619" t="s">
        <v>909</v>
      </c>
      <c r="D16" s="3620"/>
      <c r="E16" s="3620"/>
      <c r="F16" s="3620"/>
      <c r="G16" s="3620"/>
      <c r="H16" s="3620"/>
      <c r="I16" s="3620"/>
      <c r="J16" s="3620"/>
      <c r="K16" s="3620"/>
      <c r="L16" s="3620"/>
      <c r="M16" s="3621"/>
    </row>
    <row r="17" spans="1:13" ht="15.75">
      <c r="A17" s="3633"/>
      <c r="B17" s="3614"/>
      <c r="C17" s="3619" t="s">
        <v>910</v>
      </c>
      <c r="D17" s="3620"/>
      <c r="E17" s="3620"/>
      <c r="F17" s="3620"/>
      <c r="G17" s="3620"/>
      <c r="H17" s="3620"/>
      <c r="I17" s="3620"/>
      <c r="J17" s="3620"/>
      <c r="K17" s="3620"/>
      <c r="L17" s="3620"/>
      <c r="M17" s="3621"/>
    </row>
    <row r="18" spans="1:13" ht="15.75">
      <c r="A18" s="3633"/>
      <c r="B18" s="3614"/>
      <c r="C18" s="3619" t="s">
        <v>911</v>
      </c>
      <c r="D18" s="3620"/>
      <c r="E18" s="3620"/>
      <c r="F18" s="3620"/>
      <c r="G18" s="3620"/>
      <c r="H18" s="3620"/>
      <c r="I18" s="3620"/>
      <c r="J18" s="3620"/>
      <c r="K18" s="3620"/>
      <c r="L18" s="3620"/>
      <c r="M18" s="3621"/>
    </row>
    <row r="19" spans="1:13" ht="15.75">
      <c r="A19" s="3633"/>
      <c r="B19" s="3614"/>
      <c r="C19" s="3619"/>
      <c r="D19" s="3620"/>
      <c r="E19" s="3620"/>
      <c r="F19" s="3620"/>
      <c r="G19" s="3620"/>
      <c r="H19" s="3620"/>
      <c r="I19" s="3620"/>
      <c r="J19" s="3620"/>
      <c r="K19" s="3620"/>
      <c r="L19" s="3620"/>
      <c r="M19" s="3621"/>
    </row>
    <row r="20" spans="1:13" ht="15.75">
      <c r="A20" s="3633"/>
      <c r="B20" s="3594"/>
      <c r="C20" s="3622" t="s">
        <v>912</v>
      </c>
      <c r="D20" s="3608"/>
      <c r="E20" s="3608"/>
      <c r="F20" s="3608"/>
      <c r="G20" s="3608"/>
      <c r="H20" s="3608"/>
      <c r="I20" s="3608"/>
      <c r="J20" s="3608"/>
      <c r="K20" s="3608"/>
      <c r="L20" s="3608"/>
      <c r="M20" s="3613"/>
    </row>
    <row r="21" spans="1:13" ht="47.25">
      <c r="A21" s="3633"/>
      <c r="B21" s="547" t="s">
        <v>19</v>
      </c>
      <c r="C21" s="3590" t="s">
        <v>886</v>
      </c>
      <c r="D21" s="3591"/>
      <c r="E21" s="3591"/>
      <c r="F21" s="3591"/>
      <c r="G21" s="3591"/>
      <c r="H21" s="3591"/>
      <c r="I21" s="3591"/>
      <c r="J21" s="3591"/>
      <c r="K21" s="3591"/>
      <c r="L21" s="3591"/>
      <c r="M21" s="3592"/>
    </row>
    <row r="22" spans="1:13" ht="16.5">
      <c r="A22" s="3633"/>
      <c r="B22" s="3593" t="s">
        <v>140</v>
      </c>
      <c r="C22" s="3590" t="s">
        <v>271</v>
      </c>
      <c r="D22" s="3591"/>
      <c r="E22" s="577" t="s">
        <v>142</v>
      </c>
      <c r="F22" s="4181" t="s">
        <v>887</v>
      </c>
      <c r="G22" s="4041"/>
      <c r="H22" s="4041"/>
      <c r="I22" s="4041"/>
      <c r="J22" s="4041"/>
      <c r="K22" s="4041"/>
      <c r="L22" s="4041"/>
      <c r="M22" s="4042"/>
    </row>
    <row r="23" spans="1:13" ht="15.75">
      <c r="A23" s="3634"/>
      <c r="B23" s="3594"/>
      <c r="C23" s="3590"/>
      <c r="D23" s="3591"/>
      <c r="E23" s="3591"/>
      <c r="F23" s="3591"/>
      <c r="G23" s="3591"/>
      <c r="H23" s="3591"/>
      <c r="I23" s="3591"/>
      <c r="J23" s="3591"/>
      <c r="K23" s="3591"/>
      <c r="L23" s="3591"/>
      <c r="M23" s="3592"/>
    </row>
    <row r="24" spans="1:13" ht="15.75">
      <c r="A24" s="3628" t="s">
        <v>22</v>
      </c>
      <c r="B24" s="545" t="s">
        <v>144</v>
      </c>
      <c r="C24" s="3590" t="s">
        <v>112</v>
      </c>
      <c r="D24" s="3591"/>
      <c r="E24" s="3591"/>
      <c r="F24" s="3591"/>
      <c r="G24" s="3591"/>
      <c r="H24" s="3591"/>
      <c r="I24" s="3591"/>
      <c r="J24" s="3591"/>
      <c r="K24" s="3591"/>
      <c r="L24" s="3591"/>
      <c r="M24" s="3592"/>
    </row>
    <row r="25" spans="1:13" ht="15.75">
      <c r="A25" s="3629"/>
      <c r="B25" s="547" t="s">
        <v>110</v>
      </c>
      <c r="C25" s="3590" t="s">
        <v>913</v>
      </c>
      <c r="D25" s="3591"/>
      <c r="E25" s="3591"/>
      <c r="F25" s="3591"/>
      <c r="G25" s="3591"/>
      <c r="H25" s="3591"/>
      <c r="I25" s="3591"/>
      <c r="J25" s="3591"/>
      <c r="K25" s="3591"/>
      <c r="L25" s="3591"/>
      <c r="M25" s="3592"/>
    </row>
    <row r="26" spans="1:13" ht="15.75">
      <c r="A26" s="3629"/>
      <c r="B26" s="3593" t="s">
        <v>26</v>
      </c>
      <c r="C26" s="53"/>
      <c r="D26" s="552"/>
      <c r="E26" s="552"/>
      <c r="F26" s="552"/>
      <c r="G26" s="552"/>
      <c r="H26" s="552"/>
      <c r="I26" s="552"/>
      <c r="J26" s="552"/>
      <c r="K26" s="552"/>
      <c r="L26" s="552"/>
      <c r="M26" s="553"/>
    </row>
    <row r="27" spans="1:13" ht="15.75">
      <c r="A27" s="3629"/>
      <c r="B27" s="3614"/>
      <c r="C27" s="53"/>
      <c r="D27" s="554"/>
      <c r="E27" s="552"/>
      <c r="F27" s="554"/>
      <c r="G27" s="552"/>
      <c r="H27" s="554"/>
      <c r="I27" s="552"/>
      <c r="J27" s="554"/>
      <c r="K27" s="552"/>
      <c r="L27" s="552"/>
      <c r="M27" s="553"/>
    </row>
    <row r="28" spans="1:13" ht="15.75">
      <c r="A28" s="3629"/>
      <c r="B28" s="3614"/>
      <c r="C28" s="555" t="s">
        <v>27</v>
      </c>
      <c r="D28" s="556"/>
      <c r="E28" s="552" t="s">
        <v>28</v>
      </c>
      <c r="F28" s="556"/>
      <c r="G28" s="552" t="s">
        <v>29</v>
      </c>
      <c r="H28" s="556"/>
      <c r="I28" s="552" t="s">
        <v>30</v>
      </c>
      <c r="J28" s="556"/>
      <c r="K28" s="552" t="s">
        <v>31</v>
      </c>
      <c r="L28" s="559"/>
      <c r="M28" s="553"/>
    </row>
    <row r="29" spans="1:13" ht="15.75">
      <c r="A29" s="3629"/>
      <c r="B29" s="3614"/>
      <c r="C29" s="555" t="s">
        <v>32</v>
      </c>
      <c r="D29" s="556"/>
      <c r="E29" s="552" t="s">
        <v>33</v>
      </c>
      <c r="F29" s="556"/>
      <c r="G29" s="552" t="s">
        <v>34</v>
      </c>
      <c r="H29" s="556"/>
      <c r="I29" s="552" t="s">
        <v>35</v>
      </c>
      <c r="J29" s="556" t="s">
        <v>36</v>
      </c>
      <c r="K29" s="552" t="s">
        <v>37</v>
      </c>
      <c r="L29" s="556"/>
      <c r="M29" s="553"/>
    </row>
    <row r="30" spans="1:13" ht="15.75">
      <c r="A30" s="3629"/>
      <c r="B30" s="3614"/>
      <c r="C30" s="555" t="s">
        <v>38</v>
      </c>
      <c r="D30" s="556"/>
      <c r="E30" s="552" t="s">
        <v>39</v>
      </c>
      <c r="F30" s="115"/>
      <c r="G30" s="115"/>
      <c r="H30" s="115"/>
      <c r="I30" s="115"/>
      <c r="J30" s="115"/>
      <c r="K30" s="115"/>
      <c r="L30" s="115"/>
      <c r="M30" s="143"/>
    </row>
    <row r="31" spans="1:13" ht="15.75">
      <c r="A31" s="3629"/>
      <c r="B31" s="3614"/>
      <c r="C31" s="557"/>
      <c r="D31" s="554"/>
      <c r="E31" s="554"/>
      <c r="F31" s="554"/>
      <c r="G31" s="554"/>
      <c r="H31" s="554"/>
      <c r="I31" s="554"/>
      <c r="J31" s="554"/>
      <c r="K31" s="554"/>
      <c r="L31" s="554"/>
      <c r="M31" s="558"/>
    </row>
    <row r="32" spans="1:13" ht="15.75">
      <c r="A32" s="3629"/>
      <c r="B32" s="3614"/>
      <c r="C32" s="557"/>
      <c r="D32" s="554"/>
      <c r="E32" s="554"/>
      <c r="F32" s="554"/>
      <c r="G32" s="554"/>
      <c r="H32" s="554"/>
      <c r="I32" s="554"/>
      <c r="J32" s="554"/>
      <c r="K32" s="554"/>
      <c r="L32" s="554"/>
      <c r="M32" s="558"/>
    </row>
    <row r="33" spans="1:13" ht="15.75">
      <c r="A33" s="3629"/>
      <c r="B33" s="3614" t="s">
        <v>40</v>
      </c>
      <c r="C33" s="555"/>
      <c r="D33" s="552"/>
      <c r="E33" s="552"/>
      <c r="F33" s="552"/>
      <c r="G33" s="552"/>
      <c r="H33" s="552"/>
      <c r="I33" s="552"/>
      <c r="J33" s="552"/>
      <c r="K33" s="552"/>
      <c r="L33" s="2"/>
      <c r="M33" s="14"/>
    </row>
    <row r="34" spans="1:13" ht="15.75">
      <c r="A34" s="3629"/>
      <c r="B34" s="3614"/>
      <c r="C34" s="555" t="s">
        <v>41</v>
      </c>
      <c r="D34" s="559"/>
      <c r="E34" s="552"/>
      <c r="F34" s="552" t="s">
        <v>42</v>
      </c>
      <c r="G34" s="559" t="s">
        <v>36</v>
      </c>
      <c r="H34" s="552"/>
      <c r="I34" s="552" t="s">
        <v>43</v>
      </c>
      <c r="J34" s="559"/>
      <c r="K34" s="552"/>
      <c r="L34" s="2"/>
      <c r="M34" s="14"/>
    </row>
    <row r="35" spans="1:13" ht="15.75">
      <c r="A35" s="3629"/>
      <c r="B35" s="3614"/>
      <c r="C35" s="555" t="s">
        <v>44</v>
      </c>
      <c r="D35" s="560"/>
      <c r="E35" s="2"/>
      <c r="F35" s="552" t="s">
        <v>45</v>
      </c>
      <c r="G35" s="556"/>
      <c r="H35" s="2"/>
      <c r="I35" s="2"/>
      <c r="J35" s="2"/>
      <c r="K35" s="2"/>
      <c r="L35" s="2"/>
      <c r="M35" s="14"/>
    </row>
    <row r="36" spans="1:13" ht="15.75">
      <c r="A36" s="3629"/>
      <c r="B36" s="3614"/>
      <c r="C36" s="557"/>
      <c r="D36" s="554"/>
      <c r="E36" s="554"/>
      <c r="F36" s="554"/>
      <c r="G36" s="554"/>
      <c r="H36" s="554"/>
      <c r="I36" s="554"/>
      <c r="J36" s="554"/>
      <c r="K36" s="554"/>
      <c r="L36" s="115"/>
      <c r="M36" s="143"/>
    </row>
    <row r="37" spans="1:13" ht="15.75">
      <c r="A37" s="3629"/>
      <c r="B37" s="568" t="s">
        <v>46</v>
      </c>
      <c r="C37" s="555"/>
      <c r="D37" s="552"/>
      <c r="E37" s="552"/>
      <c r="F37" s="552"/>
      <c r="G37" s="552"/>
      <c r="H37" s="552"/>
      <c r="I37" s="552"/>
      <c r="J37" s="552"/>
      <c r="K37" s="552"/>
      <c r="L37" s="552"/>
      <c r="M37" s="553"/>
    </row>
    <row r="38" spans="1:13" ht="15.75">
      <c r="A38" s="3629"/>
      <c r="B38" s="568"/>
      <c r="C38" s="908" t="s">
        <v>47</v>
      </c>
      <c r="D38" s="849">
        <v>0.18</v>
      </c>
      <c r="E38" s="552"/>
      <c r="F38" s="2" t="s">
        <v>48</v>
      </c>
      <c r="G38" s="559">
        <v>2017</v>
      </c>
      <c r="H38" s="552"/>
      <c r="I38" s="2" t="s">
        <v>50</v>
      </c>
      <c r="J38" s="3638" t="s">
        <v>914</v>
      </c>
      <c r="K38" s="3591"/>
      <c r="L38" s="3591"/>
      <c r="M38" s="553"/>
    </row>
    <row r="39" spans="1:13" ht="15.75">
      <c r="A39" s="3629"/>
      <c r="B39" s="547"/>
      <c r="C39" s="557"/>
      <c r="D39" s="554"/>
      <c r="E39" s="554"/>
      <c r="F39" s="554"/>
      <c r="G39" s="554"/>
      <c r="H39" s="554"/>
      <c r="I39" s="554"/>
      <c r="J39" s="554"/>
      <c r="K39" s="554"/>
      <c r="L39" s="554"/>
      <c r="M39" s="558"/>
    </row>
    <row r="40" spans="1:13" ht="15.75">
      <c r="A40" s="3629"/>
      <c r="B40" s="3593" t="s">
        <v>53</v>
      </c>
      <c r="C40" s="562"/>
      <c r="D40" s="541"/>
      <c r="E40" s="541"/>
      <c r="F40" s="541"/>
      <c r="G40" s="541"/>
      <c r="H40" s="541"/>
      <c r="I40" s="541"/>
      <c r="J40" s="541"/>
      <c r="K40" s="541"/>
      <c r="L40" s="2"/>
      <c r="M40" s="14"/>
    </row>
    <row r="41" spans="1:13" ht="15.75">
      <c r="A41" s="3629"/>
      <c r="B41" s="3614"/>
      <c r="C41" s="555" t="s">
        <v>54</v>
      </c>
      <c r="D41" s="559">
        <v>2018</v>
      </c>
      <c r="E41" s="541"/>
      <c r="F41" s="552" t="s">
        <v>55</v>
      </c>
      <c r="G41" s="37">
        <v>2027</v>
      </c>
      <c r="H41" s="541"/>
      <c r="I41" s="2"/>
      <c r="J41" s="541"/>
      <c r="K41" s="541"/>
      <c r="L41" s="2"/>
      <c r="M41" s="14"/>
    </row>
    <row r="42" spans="1:13" ht="15.75">
      <c r="A42" s="3629"/>
      <c r="B42" s="3614"/>
      <c r="C42" s="557"/>
      <c r="D42" s="554"/>
      <c r="E42" s="565"/>
      <c r="F42" s="554"/>
      <c r="G42" s="565"/>
      <c r="H42" s="565"/>
      <c r="I42" s="115"/>
      <c r="J42" s="565"/>
      <c r="K42" s="565"/>
      <c r="L42" s="115"/>
      <c r="M42" s="143"/>
    </row>
    <row r="43" spans="1:13" ht="15.75">
      <c r="A43" s="3629"/>
      <c r="B43" s="3614" t="s">
        <v>56</v>
      </c>
      <c r="C43" s="555"/>
      <c r="D43" s="552"/>
      <c r="E43" s="552"/>
      <c r="F43" s="552"/>
      <c r="G43" s="552"/>
      <c r="H43" s="552"/>
      <c r="I43" s="552"/>
      <c r="J43" s="552"/>
      <c r="K43" s="552"/>
      <c r="L43" s="552"/>
      <c r="M43" s="553"/>
    </row>
    <row r="44" spans="1:13" ht="15.75">
      <c r="A44" s="3629"/>
      <c r="B44" s="3614"/>
      <c r="C44" s="555"/>
      <c r="D44" s="552">
        <v>2018</v>
      </c>
      <c r="E44" s="552"/>
      <c r="F44" s="552">
        <v>2019</v>
      </c>
      <c r="G44" s="552"/>
      <c r="H44" s="2">
        <v>2020</v>
      </c>
      <c r="I44" s="2"/>
      <c r="J44" s="2">
        <v>2021</v>
      </c>
      <c r="K44" s="552"/>
      <c r="L44" s="552">
        <v>2022</v>
      </c>
      <c r="M44" s="553"/>
    </row>
    <row r="45" spans="1:13" ht="15.75">
      <c r="A45" s="3629"/>
      <c r="B45" s="3614"/>
      <c r="C45" s="555"/>
      <c r="D45" s="843">
        <v>0.4</v>
      </c>
      <c r="E45" s="578"/>
      <c r="F45" s="844">
        <v>1</v>
      </c>
      <c r="G45" s="578"/>
      <c r="H45" s="844">
        <v>1</v>
      </c>
      <c r="I45" s="578"/>
      <c r="J45" s="844">
        <v>1</v>
      </c>
      <c r="K45" s="578"/>
      <c r="L45" s="844">
        <v>1</v>
      </c>
      <c r="M45" s="842"/>
    </row>
    <row r="46" spans="1:13" ht="15.75">
      <c r="A46" s="3629"/>
      <c r="B46" s="3614"/>
      <c r="C46" s="555"/>
      <c r="D46" s="552">
        <v>2023</v>
      </c>
      <c r="E46" s="552"/>
      <c r="F46" s="552">
        <v>2024</v>
      </c>
      <c r="G46" s="552"/>
      <c r="H46" s="2">
        <v>2025</v>
      </c>
      <c r="I46" s="2"/>
      <c r="J46" s="2">
        <v>2026</v>
      </c>
      <c r="K46" s="552"/>
      <c r="L46" s="552">
        <v>2027</v>
      </c>
      <c r="M46" s="553"/>
    </row>
    <row r="47" spans="1:13" ht="15.75">
      <c r="A47" s="3629"/>
      <c r="B47" s="3614"/>
      <c r="C47" s="555"/>
      <c r="D47" s="843">
        <v>1</v>
      </c>
      <c r="E47" s="578"/>
      <c r="F47" s="844">
        <v>1</v>
      </c>
      <c r="G47" s="578"/>
      <c r="H47" s="844">
        <v>1</v>
      </c>
      <c r="I47" s="578"/>
      <c r="J47" s="844">
        <v>1</v>
      </c>
      <c r="K47" s="578"/>
      <c r="L47" s="844">
        <v>1</v>
      </c>
      <c r="M47" s="842"/>
    </row>
    <row r="48" spans="1:13" ht="15.75">
      <c r="A48" s="3629"/>
      <c r="B48" s="3614"/>
      <c r="C48" s="555"/>
      <c r="D48" s="552">
        <v>2028</v>
      </c>
      <c r="E48" s="552"/>
      <c r="F48" s="552">
        <v>2029</v>
      </c>
      <c r="G48" s="552"/>
      <c r="H48" s="2">
        <v>2030</v>
      </c>
      <c r="I48" s="2"/>
      <c r="J48" s="2">
        <v>2031</v>
      </c>
      <c r="K48" s="552"/>
      <c r="L48" s="552" t="s">
        <v>71</v>
      </c>
      <c r="M48" s="553"/>
    </row>
    <row r="49" spans="1:13" ht="15.75">
      <c r="A49" s="3629"/>
      <c r="B49" s="3614"/>
      <c r="C49" s="555"/>
      <c r="D49" s="839"/>
      <c r="E49" s="578"/>
      <c r="F49" s="840"/>
      <c r="G49" s="578"/>
      <c r="H49" s="840"/>
      <c r="I49" s="578"/>
      <c r="J49" s="840"/>
      <c r="K49" s="578"/>
      <c r="L49" s="840"/>
      <c r="M49" s="842"/>
    </row>
    <row r="50" spans="1:13" ht="15.75">
      <c r="A50" s="3629"/>
      <c r="B50" s="3614"/>
      <c r="C50" s="555"/>
      <c r="D50" s="554" t="s">
        <v>71</v>
      </c>
      <c r="E50" s="554"/>
      <c r="F50" s="554" t="s">
        <v>72</v>
      </c>
      <c r="G50" s="554"/>
      <c r="H50" s="554"/>
      <c r="I50" s="554"/>
      <c r="J50" s="554"/>
      <c r="K50" s="554"/>
      <c r="L50" s="554"/>
      <c r="M50" s="558"/>
    </row>
    <row r="51" spans="1:13" ht="15.75">
      <c r="A51" s="3629"/>
      <c r="B51" s="3614"/>
      <c r="C51" s="555"/>
      <c r="D51" s="566"/>
      <c r="E51" s="567"/>
      <c r="F51" s="3639">
        <v>1</v>
      </c>
      <c r="G51" s="3640"/>
      <c r="H51" s="3591"/>
      <c r="I51" s="3591"/>
      <c r="J51" s="554"/>
      <c r="K51" s="554"/>
      <c r="L51" s="554"/>
      <c r="M51" s="558"/>
    </row>
    <row r="52" spans="1:13" ht="15.75">
      <c r="A52" s="3629"/>
      <c r="B52" s="3594"/>
      <c r="C52" s="557"/>
      <c r="D52" s="554"/>
      <c r="E52" s="554"/>
      <c r="F52" s="554"/>
      <c r="G52" s="554"/>
      <c r="H52" s="554"/>
      <c r="I52" s="554"/>
      <c r="J52" s="554"/>
      <c r="K52" s="554"/>
      <c r="L52" s="554"/>
      <c r="M52" s="558"/>
    </row>
    <row r="53" spans="1:13" ht="15.75">
      <c r="A53" s="3629"/>
      <c r="B53" s="3593" t="s">
        <v>73</v>
      </c>
      <c r="C53" s="555"/>
      <c r="D53" s="552"/>
      <c r="E53" s="552"/>
      <c r="F53" s="552"/>
      <c r="G53" s="552"/>
      <c r="H53" s="552"/>
      <c r="I53" s="552"/>
      <c r="J53" s="552"/>
      <c r="K53" s="552"/>
      <c r="L53" s="2"/>
      <c r="M53" s="14"/>
    </row>
    <row r="54" spans="1:13" ht="15.75">
      <c r="A54" s="3629"/>
      <c r="B54" s="3614"/>
      <c r="C54" s="53"/>
      <c r="D54" s="552" t="s">
        <v>74</v>
      </c>
      <c r="E54" s="554" t="s">
        <v>75</v>
      </c>
      <c r="F54" s="3642" t="s">
        <v>76</v>
      </c>
      <c r="G54" s="4166"/>
      <c r="H54" s="552"/>
      <c r="I54" s="552" t="s">
        <v>39</v>
      </c>
      <c r="J54" s="552"/>
      <c r="K54" s="3620" t="s">
        <v>915</v>
      </c>
      <c r="L54" s="3620"/>
      <c r="M54" s="3621"/>
    </row>
    <row r="55" spans="1:13" ht="15.75">
      <c r="A55" s="3629"/>
      <c r="B55" s="3614"/>
      <c r="C55" s="53"/>
      <c r="D55" s="37" t="s">
        <v>77</v>
      </c>
      <c r="E55" s="567"/>
      <c r="F55" s="3642"/>
      <c r="G55" s="4180"/>
      <c r="H55" s="552"/>
      <c r="I55" s="3638" t="s">
        <v>916</v>
      </c>
      <c r="J55" s="3591"/>
      <c r="K55" s="3620"/>
      <c r="L55" s="3620"/>
      <c r="M55" s="3621"/>
    </row>
    <row r="56" spans="1:13" ht="15.75">
      <c r="A56" s="3629"/>
      <c r="B56" s="3614"/>
      <c r="C56" s="181"/>
      <c r="D56" s="115"/>
      <c r="E56" s="115"/>
      <c r="F56" s="115"/>
      <c r="G56" s="115"/>
      <c r="H56" s="115"/>
      <c r="I56" s="115"/>
      <c r="J56" s="115"/>
      <c r="K56" s="115"/>
      <c r="L56" s="2"/>
      <c r="M56" s="14"/>
    </row>
    <row r="57" spans="1:13" ht="15.75">
      <c r="A57" s="3629"/>
      <c r="B57" s="3614" t="s">
        <v>78</v>
      </c>
      <c r="C57" s="3615" t="s">
        <v>917</v>
      </c>
      <c r="D57" s="3606"/>
      <c r="E57" s="3606"/>
      <c r="F57" s="3606"/>
      <c r="G57" s="3606"/>
      <c r="H57" s="3606"/>
      <c r="I57" s="3606"/>
      <c r="J57" s="3606"/>
      <c r="K57" s="3606"/>
      <c r="L57" s="3606"/>
      <c r="M57" s="3612"/>
    </row>
    <row r="58" spans="1:13" ht="15.75">
      <c r="A58" s="3629"/>
      <c r="B58" s="3614"/>
      <c r="C58" s="3619"/>
      <c r="D58" s="3620"/>
      <c r="E58" s="3620"/>
      <c r="F58" s="3620"/>
      <c r="G58" s="3620"/>
      <c r="H58" s="3620"/>
      <c r="I58" s="3620"/>
      <c r="J58" s="3620"/>
      <c r="K58" s="3620"/>
      <c r="L58" s="3620"/>
      <c r="M58" s="3621"/>
    </row>
    <row r="59" spans="1:13" ht="15.75">
      <c r="A59" s="3629"/>
      <c r="B59" s="3594"/>
      <c r="C59" s="3622" t="s">
        <v>918</v>
      </c>
      <c r="D59" s="3608"/>
      <c r="E59" s="3608"/>
      <c r="F59" s="3608"/>
      <c r="G59" s="3608"/>
      <c r="H59" s="3608"/>
      <c r="I59" s="3608"/>
      <c r="J59" s="3608"/>
      <c r="K59" s="3608"/>
      <c r="L59" s="3608"/>
      <c r="M59" s="3613"/>
    </row>
    <row r="60" spans="1:13" ht="15.75">
      <c r="A60" s="3629"/>
      <c r="B60" s="547" t="s">
        <v>79</v>
      </c>
      <c r="C60" s="3590" t="s">
        <v>919</v>
      </c>
      <c r="D60" s="3591"/>
      <c r="E60" s="3591"/>
      <c r="F60" s="3591"/>
      <c r="G60" s="3591"/>
      <c r="H60" s="3591"/>
      <c r="I60" s="3591"/>
      <c r="J60" s="3591"/>
      <c r="K60" s="3591"/>
      <c r="L60" s="3591"/>
      <c r="M60" s="3592"/>
    </row>
    <row r="61" spans="1:13" ht="15.75">
      <c r="A61" s="3629"/>
      <c r="B61" s="547" t="s">
        <v>80</v>
      </c>
      <c r="C61" s="3590">
        <v>30</v>
      </c>
      <c r="D61" s="3591"/>
      <c r="E61" s="3591"/>
      <c r="F61" s="3591"/>
      <c r="G61" s="3591"/>
      <c r="H61" s="3591"/>
      <c r="I61" s="3591"/>
      <c r="J61" s="3591"/>
      <c r="K61" s="3591"/>
      <c r="L61" s="3591"/>
      <c r="M61" s="3592"/>
    </row>
    <row r="62" spans="1:13" ht="15.75">
      <c r="A62" s="3665"/>
      <c r="B62" s="547" t="s">
        <v>81</v>
      </c>
      <c r="C62" s="1044">
        <v>42552</v>
      </c>
      <c r="D62" s="554"/>
      <c r="E62" s="554"/>
      <c r="F62" s="554"/>
      <c r="G62" s="554"/>
      <c r="H62" s="554"/>
      <c r="I62" s="554"/>
      <c r="J62" s="554"/>
      <c r="K62" s="554"/>
      <c r="L62" s="554"/>
      <c r="M62" s="558"/>
    </row>
    <row r="63" spans="1:13" ht="15.75">
      <c r="A63" s="3632" t="s">
        <v>82</v>
      </c>
      <c r="B63" s="570" t="s">
        <v>83</v>
      </c>
      <c r="C63" s="3590" t="s">
        <v>920</v>
      </c>
      <c r="D63" s="3591"/>
      <c r="E63" s="3591"/>
      <c r="F63" s="3591"/>
      <c r="G63" s="3591"/>
      <c r="H63" s="3591"/>
      <c r="I63" s="3591"/>
      <c r="J63" s="3591"/>
      <c r="K63" s="3591"/>
      <c r="L63" s="3591"/>
      <c r="M63" s="3592"/>
    </row>
    <row r="64" spans="1:13" ht="15.75">
      <c r="A64" s="3633"/>
      <c r="B64" s="570" t="s">
        <v>85</v>
      </c>
      <c r="C64" s="3590" t="s">
        <v>921</v>
      </c>
      <c r="D64" s="3591"/>
      <c r="E64" s="3591"/>
      <c r="F64" s="3591"/>
      <c r="G64" s="3591"/>
      <c r="H64" s="3591"/>
      <c r="I64" s="3591"/>
      <c r="J64" s="3591"/>
      <c r="K64" s="3591"/>
      <c r="L64" s="3591"/>
      <c r="M64" s="3592"/>
    </row>
    <row r="65" spans="1:13" ht="15.75">
      <c r="A65" s="3633"/>
      <c r="B65" s="570" t="s">
        <v>87</v>
      </c>
      <c r="C65" s="3590" t="s">
        <v>914</v>
      </c>
      <c r="D65" s="3591"/>
      <c r="E65" s="3591"/>
      <c r="F65" s="3591"/>
      <c r="G65" s="3591"/>
      <c r="H65" s="3591"/>
      <c r="I65" s="3591"/>
      <c r="J65" s="3591"/>
      <c r="K65" s="3591"/>
      <c r="L65" s="3591"/>
      <c r="M65" s="3592"/>
    </row>
    <row r="66" spans="1:13" ht="15.75">
      <c r="A66" s="3633"/>
      <c r="B66" s="570" t="s">
        <v>89</v>
      </c>
      <c r="C66" s="3590" t="s">
        <v>922</v>
      </c>
      <c r="D66" s="3591"/>
      <c r="E66" s="3591"/>
      <c r="F66" s="3591"/>
      <c r="G66" s="3591"/>
      <c r="H66" s="3591"/>
      <c r="I66" s="3591"/>
      <c r="J66" s="3591"/>
      <c r="K66" s="3591"/>
      <c r="L66" s="3591"/>
      <c r="M66" s="3592"/>
    </row>
    <row r="67" spans="1:13" ht="15.75">
      <c r="A67" s="3633"/>
      <c r="B67" s="570" t="s">
        <v>91</v>
      </c>
      <c r="C67" s="4045" t="s">
        <v>923</v>
      </c>
      <c r="D67" s="4046"/>
      <c r="E67" s="4046"/>
      <c r="F67" s="4046"/>
      <c r="G67" s="4046"/>
      <c r="H67" s="4046"/>
      <c r="I67" s="4046"/>
      <c r="J67" s="4046"/>
      <c r="K67" s="4046"/>
      <c r="L67" s="4046"/>
      <c r="M67" s="4047"/>
    </row>
    <row r="68" spans="1:13" ht="15.75">
      <c r="A68" s="3634"/>
      <c r="B68" s="570" t="s">
        <v>93</v>
      </c>
      <c r="C68" s="3590" t="s">
        <v>924</v>
      </c>
      <c r="D68" s="3591"/>
      <c r="E68" s="3591"/>
      <c r="F68" s="3591"/>
      <c r="G68" s="3591"/>
      <c r="H68" s="3591"/>
      <c r="I68" s="3591"/>
      <c r="J68" s="3591"/>
      <c r="K68" s="3591"/>
      <c r="L68" s="3591"/>
      <c r="M68" s="3592"/>
    </row>
    <row r="69" spans="1:13" ht="15.75">
      <c r="A69" s="3632" t="s">
        <v>95</v>
      </c>
      <c r="B69" s="572" t="s">
        <v>96</v>
      </c>
      <c r="C69" s="3590" t="s">
        <v>925</v>
      </c>
      <c r="D69" s="3591"/>
      <c r="E69" s="3591"/>
      <c r="F69" s="3591"/>
      <c r="G69" s="3591"/>
      <c r="H69" s="3591"/>
      <c r="I69" s="3591"/>
      <c r="J69" s="3591"/>
      <c r="K69" s="3591"/>
      <c r="L69" s="3591"/>
      <c r="M69" s="3592"/>
    </row>
    <row r="70" spans="1:13" ht="15.75">
      <c r="A70" s="3633"/>
      <c r="B70" s="572" t="s">
        <v>98</v>
      </c>
      <c r="C70" s="3590" t="s">
        <v>205</v>
      </c>
      <c r="D70" s="3591"/>
      <c r="E70" s="3591"/>
      <c r="F70" s="3591"/>
      <c r="G70" s="3591"/>
      <c r="H70" s="3591"/>
      <c r="I70" s="3591"/>
      <c r="J70" s="3591"/>
      <c r="K70" s="3591"/>
      <c r="L70" s="3591"/>
      <c r="M70" s="3592"/>
    </row>
    <row r="71" spans="1:13" ht="16.5" thickBot="1">
      <c r="A71" s="3655"/>
      <c r="B71" s="573" t="s">
        <v>12</v>
      </c>
      <c r="C71" s="3590" t="s">
        <v>914</v>
      </c>
      <c r="D71" s="3591"/>
      <c r="E71" s="3591"/>
      <c r="F71" s="3591"/>
      <c r="G71" s="3591"/>
      <c r="H71" s="3591"/>
      <c r="I71" s="3591"/>
      <c r="J71" s="3591"/>
      <c r="K71" s="3591"/>
      <c r="L71" s="3591"/>
      <c r="M71" s="3592"/>
    </row>
    <row r="72" spans="1:13" ht="16.5" thickBot="1">
      <c r="A72" s="381" t="s">
        <v>100</v>
      </c>
      <c r="B72" s="581"/>
      <c r="C72" s="3648" t="s">
        <v>926</v>
      </c>
      <c r="D72" s="3649"/>
      <c r="E72" s="3649"/>
      <c r="F72" s="3649"/>
      <c r="G72" s="3649"/>
      <c r="H72" s="3649"/>
      <c r="I72" s="3649"/>
      <c r="J72" s="3649"/>
      <c r="K72" s="3649"/>
      <c r="L72" s="3649"/>
      <c r="M72" s="3650"/>
    </row>
  </sheetData>
  <mergeCells count="74">
    <mergeCell ref="A69:A71"/>
    <mergeCell ref="C69:M69"/>
    <mergeCell ref="C70:M70"/>
    <mergeCell ref="C71:M71"/>
    <mergeCell ref="C72:M72"/>
    <mergeCell ref="A63:A68"/>
    <mergeCell ref="C63:M63"/>
    <mergeCell ref="C64:M64"/>
    <mergeCell ref="C65:M65"/>
    <mergeCell ref="C66:M66"/>
    <mergeCell ref="C67:M67"/>
    <mergeCell ref="C68:M68"/>
    <mergeCell ref="B57:B59"/>
    <mergeCell ref="C57:M57"/>
    <mergeCell ref="C58:M58"/>
    <mergeCell ref="C59:M59"/>
    <mergeCell ref="C60:M60"/>
    <mergeCell ref="C21:M21"/>
    <mergeCell ref="B22:B23"/>
    <mergeCell ref="C22:D22"/>
    <mergeCell ref="F22:M22"/>
    <mergeCell ref="C23:M23"/>
    <mergeCell ref="A24:A62"/>
    <mergeCell ref="C24:M24"/>
    <mergeCell ref="C25:M25"/>
    <mergeCell ref="B26:B32"/>
    <mergeCell ref="B33:B36"/>
    <mergeCell ref="C61:M61"/>
    <mergeCell ref="J38:L38"/>
    <mergeCell ref="B40:B42"/>
    <mergeCell ref="B43:B52"/>
    <mergeCell ref="F51:G51"/>
    <mergeCell ref="H51:I51"/>
    <mergeCell ref="B53:B56"/>
    <mergeCell ref="F54:F55"/>
    <mergeCell ref="G54:G55"/>
    <mergeCell ref="K54:M55"/>
    <mergeCell ref="I55:J55"/>
    <mergeCell ref="C12:M12"/>
    <mergeCell ref="B13:B20"/>
    <mergeCell ref="C13:M13"/>
    <mergeCell ref="C14:M14"/>
    <mergeCell ref="C15:M15"/>
    <mergeCell ref="C16:M16"/>
    <mergeCell ref="C17:M17"/>
    <mergeCell ref="C18:M18"/>
    <mergeCell ref="C19:M19"/>
    <mergeCell ref="C20:M20"/>
    <mergeCell ref="C7:M7"/>
    <mergeCell ref="C8:D8"/>
    <mergeCell ref="I8:M8"/>
    <mergeCell ref="B9:B11"/>
    <mergeCell ref="C10:D10"/>
    <mergeCell ref="F10:G10"/>
    <mergeCell ref="I10:J10"/>
    <mergeCell ref="C11:D11"/>
    <mergeCell ref="F11:G11"/>
    <mergeCell ref="I11:J11"/>
    <mergeCell ref="C6:M6"/>
    <mergeCell ref="A2:A23"/>
    <mergeCell ref="C2:M2"/>
    <mergeCell ref="C3:M3"/>
    <mergeCell ref="B4:B5"/>
    <mergeCell ref="C4:C5"/>
    <mergeCell ref="D4:D5"/>
    <mergeCell ref="E4:E5"/>
    <mergeCell ref="F4:G4"/>
    <mergeCell ref="H4:H5"/>
    <mergeCell ref="I4:I5"/>
    <mergeCell ref="J4:J5"/>
    <mergeCell ref="K4:K5"/>
    <mergeCell ref="L4:L5"/>
    <mergeCell ref="M4:M5"/>
    <mergeCell ref="F5:G5"/>
  </mergeCells>
  <hyperlinks>
    <hyperlink ref="C67" r:id="rId1" display="mailto:david.camacho@transmilenio.gov.co" xr:uid="{00000000-0004-0000-4700-000000000000}"/>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FFFFFF"/>
  </sheetPr>
  <dimension ref="A1:M62"/>
  <sheetViews>
    <sheetView showGridLines="0" topLeftCell="A48" workbookViewId="0">
      <selection activeCell="G28" sqref="G28"/>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65"/>
      <c r="B1" s="66" t="s">
        <v>938</v>
      </c>
      <c r="C1" s="67"/>
      <c r="D1" s="67"/>
      <c r="E1" s="67"/>
      <c r="F1" s="67"/>
      <c r="G1" s="67"/>
      <c r="H1" s="67"/>
      <c r="I1" s="67"/>
      <c r="J1" s="67"/>
      <c r="K1" s="67"/>
      <c r="L1" s="67"/>
      <c r="M1" s="68"/>
    </row>
    <row r="2" spans="1:13" ht="22.5" customHeight="1">
      <c r="A2" s="3176" t="s">
        <v>0</v>
      </c>
      <c r="B2" s="272" t="s">
        <v>1</v>
      </c>
      <c r="C2" s="4141" t="s">
        <v>939</v>
      </c>
      <c r="D2" s="4142"/>
      <c r="E2" s="4142"/>
      <c r="F2" s="4142"/>
      <c r="G2" s="4142"/>
      <c r="H2" s="4142"/>
      <c r="I2" s="4142"/>
      <c r="J2" s="4142"/>
      <c r="K2" s="4142"/>
      <c r="L2" s="4142"/>
      <c r="M2" s="4143"/>
    </row>
    <row r="3" spans="1:13" ht="31.5">
      <c r="A3" s="3177"/>
      <c r="B3" s="251" t="s">
        <v>3</v>
      </c>
      <c r="C3" s="3054" t="s">
        <v>862</v>
      </c>
      <c r="D3" s="3055"/>
      <c r="E3" s="3055"/>
      <c r="F3" s="3055"/>
      <c r="G3" s="3055"/>
      <c r="H3" s="3055"/>
      <c r="I3" s="3055"/>
      <c r="J3" s="3055"/>
      <c r="K3" s="3055"/>
      <c r="L3" s="3055"/>
      <c r="M3" s="3056"/>
    </row>
    <row r="4" spans="1:13" ht="27" customHeight="1">
      <c r="A4" s="3177"/>
      <c r="B4" s="72" t="s">
        <v>131</v>
      </c>
      <c r="C4" s="132" t="s">
        <v>75</v>
      </c>
      <c r="D4" s="133"/>
      <c r="E4" s="134"/>
      <c r="F4" s="3057" t="s">
        <v>132</v>
      </c>
      <c r="G4" s="3058"/>
      <c r="H4" s="331"/>
      <c r="I4" s="120"/>
      <c r="J4" s="120"/>
      <c r="K4" s="120"/>
      <c r="L4" s="120"/>
      <c r="M4" s="121"/>
    </row>
    <row r="5" spans="1:13" ht="15.75" customHeight="1">
      <c r="A5" s="3177"/>
      <c r="B5" s="72" t="s">
        <v>7</v>
      </c>
      <c r="C5" s="3054" t="s">
        <v>863</v>
      </c>
      <c r="D5" s="3055"/>
      <c r="E5" s="3055"/>
      <c r="F5" s="3055"/>
      <c r="G5" s="3055"/>
      <c r="H5" s="3055"/>
      <c r="I5" s="3055"/>
      <c r="J5" s="3055"/>
      <c r="K5" s="3055"/>
      <c r="L5" s="3055"/>
      <c r="M5" s="3056"/>
    </row>
    <row r="6" spans="1:13" ht="15.75" customHeight="1">
      <c r="A6" s="3177"/>
      <c r="B6" s="72" t="s">
        <v>9</v>
      </c>
      <c r="C6" s="3054" t="s">
        <v>864</v>
      </c>
      <c r="D6" s="3055"/>
      <c r="E6" s="3055"/>
      <c r="F6" s="3055"/>
      <c r="G6" s="3055"/>
      <c r="H6" s="3055"/>
      <c r="I6" s="3055"/>
      <c r="J6" s="3055"/>
      <c r="K6" s="3055"/>
      <c r="L6" s="3055"/>
      <c r="M6" s="3056"/>
    </row>
    <row r="7" spans="1:13">
      <c r="A7" s="3177"/>
      <c r="B7" s="251" t="s">
        <v>11</v>
      </c>
      <c r="C7" s="3059" t="s">
        <v>421</v>
      </c>
      <c r="D7" s="3060"/>
      <c r="E7" s="136"/>
      <c r="F7" s="136"/>
      <c r="G7" s="137"/>
      <c r="H7" s="138" t="s">
        <v>12</v>
      </c>
      <c r="I7" s="3061" t="s">
        <v>422</v>
      </c>
      <c r="J7" s="3060"/>
      <c r="K7" s="3060"/>
      <c r="L7" s="3060"/>
      <c r="M7" s="3062"/>
    </row>
    <row r="8" spans="1:13">
      <c r="A8" s="3177"/>
      <c r="B8" s="3178" t="s">
        <v>13</v>
      </c>
      <c r="C8" s="518"/>
      <c r="D8" s="519"/>
      <c r="E8" s="519"/>
      <c r="F8" s="519"/>
      <c r="G8" s="519"/>
      <c r="H8" s="519"/>
      <c r="I8" s="252"/>
      <c r="J8" s="252"/>
      <c r="K8" s="252"/>
      <c r="M8" s="14"/>
    </row>
    <row r="9" spans="1:13">
      <c r="A9" s="3177"/>
      <c r="B9" s="3179"/>
      <c r="C9" s="181" t="s">
        <v>865</v>
      </c>
      <c r="D9" s="115"/>
      <c r="E9" s="252"/>
      <c r="F9" s="115" t="s">
        <v>422</v>
      </c>
      <c r="G9" s="115"/>
      <c r="H9" s="252"/>
      <c r="I9" s="115" t="s">
        <v>866</v>
      </c>
      <c r="J9" s="115"/>
      <c r="K9" s="252"/>
      <c r="L9" s="115" t="s">
        <v>233</v>
      </c>
      <c r="M9" s="143"/>
    </row>
    <row r="10" spans="1:13">
      <c r="A10" s="3177"/>
      <c r="B10" s="3180"/>
      <c r="C10" s="3063" t="s">
        <v>17</v>
      </c>
      <c r="D10" s="3064"/>
      <c r="E10" s="71"/>
      <c r="F10" s="3064" t="s">
        <v>17</v>
      </c>
      <c r="G10" s="3064"/>
      <c r="H10" s="71"/>
      <c r="I10" s="3064" t="s">
        <v>17</v>
      </c>
      <c r="J10" s="3064"/>
      <c r="K10" s="71"/>
      <c r="L10" s="3064" t="s">
        <v>17</v>
      </c>
      <c r="M10" s="4182"/>
    </row>
    <row r="11" spans="1:13">
      <c r="A11" s="3177"/>
      <c r="B11" s="251" t="s">
        <v>136</v>
      </c>
      <c r="C11" s="3320" t="s">
        <v>940</v>
      </c>
      <c r="D11" s="3328"/>
      <c r="E11" s="3328"/>
      <c r="F11" s="3328"/>
      <c r="G11" s="3328"/>
      <c r="H11" s="3328"/>
      <c r="I11" s="3328"/>
      <c r="J11" s="3328"/>
      <c r="K11" s="3328"/>
      <c r="L11" s="3328"/>
      <c r="M11" s="3329"/>
    </row>
    <row r="12" spans="1:13" ht="56.25" customHeight="1">
      <c r="A12" s="3177"/>
      <c r="B12" s="251" t="s">
        <v>18</v>
      </c>
      <c r="C12" s="3320" t="s">
        <v>941</v>
      </c>
      <c r="D12" s="3328"/>
      <c r="E12" s="3328"/>
      <c r="F12" s="3328"/>
      <c r="G12" s="3328"/>
      <c r="H12" s="3328"/>
      <c r="I12" s="3328"/>
      <c r="J12" s="3328"/>
      <c r="K12" s="3328"/>
      <c r="L12" s="3328"/>
      <c r="M12" s="3329"/>
    </row>
    <row r="13" spans="1:13" ht="47.25">
      <c r="A13" s="3177"/>
      <c r="B13" s="251" t="s">
        <v>19</v>
      </c>
      <c r="C13" s="3320" t="s">
        <v>869</v>
      </c>
      <c r="D13" s="3328"/>
      <c r="E13" s="3328"/>
      <c r="F13" s="3328"/>
      <c r="G13" s="3328"/>
      <c r="H13" s="3328"/>
      <c r="I13" s="3328"/>
      <c r="J13" s="3328"/>
      <c r="K13" s="3328"/>
      <c r="L13" s="3328"/>
      <c r="M13" s="3329"/>
    </row>
    <row r="14" spans="1:13" ht="33" customHeight="1">
      <c r="A14" s="3177"/>
      <c r="B14" s="3178" t="s">
        <v>140</v>
      </c>
      <c r="C14" s="4138" t="s">
        <v>219</v>
      </c>
      <c r="D14" s="3952"/>
      <c r="E14" s="1001" t="s">
        <v>142</v>
      </c>
      <c r="F14" s="4139" t="s">
        <v>870</v>
      </c>
      <c r="G14" s="3328"/>
      <c r="H14" s="3328"/>
      <c r="I14" s="3328"/>
      <c r="J14" s="3328"/>
      <c r="K14" s="3328"/>
      <c r="L14" s="3328"/>
      <c r="M14" s="3329"/>
    </row>
    <row r="15" spans="1:13">
      <c r="A15" s="3177"/>
      <c r="B15" s="3179"/>
      <c r="C15" s="4138"/>
      <c r="D15" s="3952"/>
      <c r="E15" s="3952"/>
      <c r="F15" s="3952"/>
      <c r="G15" s="3952"/>
      <c r="H15" s="3952"/>
      <c r="I15" s="3952"/>
      <c r="J15" s="3952"/>
      <c r="K15" s="3952"/>
      <c r="L15" s="3952"/>
      <c r="M15" s="4140"/>
    </row>
    <row r="16" spans="1:13">
      <c r="A16" s="3186" t="s">
        <v>22</v>
      </c>
      <c r="B16" s="251" t="s">
        <v>144</v>
      </c>
      <c r="C16" s="3320" t="s">
        <v>427</v>
      </c>
      <c r="D16" s="3328"/>
      <c r="E16" s="3328"/>
      <c r="F16" s="3328"/>
      <c r="G16" s="3328"/>
      <c r="H16" s="3328"/>
      <c r="I16" s="3328"/>
      <c r="J16" s="3328"/>
      <c r="K16" s="3328"/>
      <c r="L16" s="3328"/>
      <c r="M16" s="3329"/>
    </row>
    <row r="17" spans="1:13">
      <c r="A17" s="3187"/>
      <c r="B17" s="251" t="s">
        <v>110</v>
      </c>
      <c r="C17" s="3320" t="s">
        <v>942</v>
      </c>
      <c r="D17" s="3328"/>
      <c r="E17" s="3328"/>
      <c r="F17" s="3328"/>
      <c r="G17" s="3328"/>
      <c r="H17" s="3328"/>
      <c r="I17" s="3328"/>
      <c r="J17" s="3328"/>
      <c r="K17" s="3328"/>
      <c r="L17" s="3328"/>
      <c r="M17" s="3329"/>
    </row>
    <row r="18" spans="1:13" ht="8.25" customHeight="1">
      <c r="A18" s="3187"/>
      <c r="B18" s="3178" t="s">
        <v>26</v>
      </c>
      <c r="C18" s="145"/>
      <c r="D18" s="466"/>
      <c r="E18" s="466"/>
      <c r="F18" s="466"/>
      <c r="G18" s="466"/>
      <c r="H18" s="466"/>
      <c r="I18" s="466"/>
      <c r="J18" s="466"/>
      <c r="K18" s="466"/>
      <c r="L18" s="466"/>
      <c r="M18" s="79"/>
    </row>
    <row r="19" spans="1:13" ht="9" customHeight="1">
      <c r="A19" s="3187"/>
      <c r="B19" s="3179"/>
      <c r="C19" s="146"/>
      <c r="D19" s="81"/>
      <c r="E19" s="82"/>
      <c r="F19" s="81"/>
      <c r="G19" s="82"/>
      <c r="H19" s="81"/>
      <c r="I19" s="82"/>
      <c r="J19" s="81"/>
      <c r="K19" s="82"/>
      <c r="L19" s="82"/>
      <c r="M19" s="83"/>
    </row>
    <row r="20" spans="1:13">
      <c r="A20" s="3187"/>
      <c r="B20" s="3179"/>
      <c r="C20" s="1002" t="s">
        <v>27</v>
      </c>
      <c r="D20" s="406"/>
      <c r="E20" s="405" t="s">
        <v>28</v>
      </c>
      <c r="F20" s="406"/>
      <c r="G20" s="405" t="s">
        <v>29</v>
      </c>
      <c r="H20" s="406"/>
      <c r="I20" s="405" t="s">
        <v>30</v>
      </c>
      <c r="J20" s="1003"/>
      <c r="K20" s="405"/>
      <c r="L20" s="405"/>
      <c r="M20" s="1004"/>
    </row>
    <row r="21" spans="1:13">
      <c r="A21" s="3187"/>
      <c r="B21" s="3179"/>
      <c r="C21" s="1002" t="s">
        <v>32</v>
      </c>
      <c r="D21" s="402"/>
      <c r="E21" s="405" t="s">
        <v>33</v>
      </c>
      <c r="F21" s="409"/>
      <c r="G21" s="405" t="s">
        <v>34</v>
      </c>
      <c r="H21" s="409"/>
      <c r="I21" s="405"/>
      <c r="J21" s="1005"/>
      <c r="K21" s="405"/>
      <c r="L21" s="405"/>
      <c r="M21" s="1004"/>
    </row>
    <row r="22" spans="1:13">
      <c r="A22" s="3187"/>
      <c r="B22" s="3179"/>
      <c r="C22" s="1002" t="s">
        <v>147</v>
      </c>
      <c r="D22" s="402"/>
      <c r="E22" s="405" t="s">
        <v>148</v>
      </c>
      <c r="F22" s="402"/>
      <c r="G22" s="405"/>
      <c r="H22" s="1005"/>
      <c r="I22" s="405"/>
      <c r="J22" s="1005"/>
      <c r="K22" s="405"/>
      <c r="L22" s="405"/>
      <c r="M22" s="1004"/>
    </row>
    <row r="23" spans="1:13">
      <c r="A23" s="3187"/>
      <c r="B23" s="3179"/>
      <c r="C23" s="1002" t="s">
        <v>38</v>
      </c>
      <c r="D23" s="402" t="s">
        <v>77</v>
      </c>
      <c r="E23" s="405" t="s">
        <v>39</v>
      </c>
      <c r="F23" s="447"/>
      <c r="G23" s="447"/>
      <c r="H23" s="447"/>
      <c r="I23" s="447"/>
      <c r="J23" s="447"/>
      <c r="K23" s="447"/>
      <c r="L23" s="447"/>
      <c r="M23" s="89"/>
    </row>
    <row r="24" spans="1:13" ht="9.75" customHeight="1">
      <c r="A24" s="3187"/>
      <c r="B24" s="3180"/>
      <c r="C24" s="1006"/>
      <c r="D24" s="410"/>
      <c r="E24" s="410"/>
      <c r="F24" s="410"/>
      <c r="G24" s="410"/>
      <c r="H24" s="410"/>
      <c r="I24" s="410"/>
      <c r="J24" s="410"/>
      <c r="K24" s="410"/>
      <c r="L24" s="410"/>
      <c r="M24" s="411"/>
    </row>
    <row r="25" spans="1:13">
      <c r="A25" s="3187"/>
      <c r="B25" s="3178" t="s">
        <v>40</v>
      </c>
      <c r="C25" s="1007"/>
      <c r="D25" s="412"/>
      <c r="E25" s="412"/>
      <c r="F25" s="412"/>
      <c r="G25" s="412"/>
      <c r="H25" s="412"/>
      <c r="I25" s="412"/>
      <c r="J25" s="412"/>
      <c r="K25" s="412"/>
      <c r="L25" s="141"/>
      <c r="M25" s="142"/>
    </row>
    <row r="26" spans="1:13">
      <c r="A26" s="3187"/>
      <c r="B26" s="3179"/>
      <c r="C26" s="1002" t="s">
        <v>41</v>
      </c>
      <c r="D26" s="409"/>
      <c r="E26" s="413"/>
      <c r="F26" s="405" t="s">
        <v>42</v>
      </c>
      <c r="G26" s="402"/>
      <c r="H26" s="413"/>
      <c r="I26" s="405" t="s">
        <v>43</v>
      </c>
      <c r="J26" s="402"/>
      <c r="K26" s="413"/>
      <c r="M26" s="14"/>
    </row>
    <row r="27" spans="1:13">
      <c r="A27" s="3187"/>
      <c r="B27" s="3179"/>
      <c r="C27" s="1002" t="s">
        <v>44</v>
      </c>
      <c r="D27" s="37"/>
      <c r="F27" s="405" t="s">
        <v>45</v>
      </c>
      <c r="G27" s="402" t="s">
        <v>77</v>
      </c>
      <c r="I27" s="38"/>
      <c r="K27" s="252"/>
      <c r="M27" s="14"/>
    </row>
    <row r="28" spans="1:13">
      <c r="A28" s="3187"/>
      <c r="B28" s="3180"/>
      <c r="C28" s="1008"/>
      <c r="D28" s="414"/>
      <c r="E28" s="414"/>
      <c r="F28" s="414"/>
      <c r="G28" s="414"/>
      <c r="H28" s="414"/>
      <c r="I28" s="414"/>
      <c r="J28" s="414"/>
      <c r="K28" s="414"/>
      <c r="L28" s="115"/>
      <c r="M28" s="143"/>
    </row>
    <row r="29" spans="1:13">
      <c r="A29" s="3187"/>
      <c r="B29" s="95" t="s">
        <v>46</v>
      </c>
      <c r="C29" s="1009"/>
      <c r="D29" s="928"/>
      <c r="E29" s="928"/>
      <c r="F29" s="928"/>
      <c r="G29" s="928"/>
      <c r="H29" s="928"/>
      <c r="I29" s="928"/>
      <c r="J29" s="928"/>
      <c r="K29" s="928"/>
      <c r="L29" s="928"/>
      <c r="M29" s="1010"/>
    </row>
    <row r="30" spans="1:13">
      <c r="A30" s="3187"/>
      <c r="B30" s="95"/>
      <c r="C30" s="1011" t="s">
        <v>47</v>
      </c>
      <c r="D30" s="961">
        <v>0</v>
      </c>
      <c r="E30" s="413"/>
      <c r="F30" s="418" t="s">
        <v>48</v>
      </c>
      <c r="G30" s="402">
        <v>2017</v>
      </c>
      <c r="H30" s="413"/>
      <c r="I30" s="418" t="s">
        <v>50</v>
      </c>
      <c r="J30" s="3951" t="s">
        <v>422</v>
      </c>
      <c r="K30" s="3952"/>
      <c r="L30" s="3953"/>
      <c r="M30" s="415"/>
    </row>
    <row r="31" spans="1:13">
      <c r="A31" s="3187"/>
      <c r="B31" s="72"/>
      <c r="C31" s="1006"/>
      <c r="D31" s="410"/>
      <c r="E31" s="410"/>
      <c r="F31" s="410"/>
      <c r="G31" s="410"/>
      <c r="H31" s="410"/>
      <c r="I31" s="410"/>
      <c r="J31" s="410"/>
      <c r="K31" s="410"/>
      <c r="L31" s="410"/>
      <c r="M31" s="411"/>
    </row>
    <row r="32" spans="1:13">
      <c r="A32" s="3187"/>
      <c r="B32" s="3178" t="s">
        <v>53</v>
      </c>
      <c r="C32" s="166"/>
      <c r="D32" s="100"/>
      <c r="E32" s="100"/>
      <c r="F32" s="100"/>
      <c r="G32" s="100"/>
      <c r="H32" s="100"/>
      <c r="I32" s="100"/>
      <c r="J32" s="100"/>
      <c r="K32" s="100"/>
      <c r="L32" s="141"/>
      <c r="M32" s="142"/>
    </row>
    <row r="33" spans="1:13">
      <c r="A33" s="3187"/>
      <c r="B33" s="3179"/>
      <c r="C33" s="1012" t="s">
        <v>54</v>
      </c>
      <c r="D33" s="1013">
        <v>43374</v>
      </c>
      <c r="E33" s="101"/>
      <c r="F33" s="413" t="s">
        <v>55</v>
      </c>
      <c r="G33" s="1013">
        <v>47118</v>
      </c>
      <c r="H33" s="101"/>
      <c r="I33" s="418"/>
      <c r="J33" s="101"/>
      <c r="K33" s="101"/>
      <c r="M33" s="14"/>
    </row>
    <row r="34" spans="1:13">
      <c r="A34" s="3187"/>
      <c r="B34" s="3180"/>
      <c r="C34" s="1006"/>
      <c r="D34" s="102"/>
      <c r="E34" s="103"/>
      <c r="F34" s="410"/>
      <c r="G34" s="103"/>
      <c r="H34" s="103"/>
      <c r="I34" s="423"/>
      <c r="J34" s="103"/>
      <c r="K34" s="103"/>
      <c r="L34" s="115"/>
      <c r="M34" s="143"/>
    </row>
    <row r="35" spans="1:13">
      <c r="A35" s="3187"/>
      <c r="B35" s="3178" t="s">
        <v>56</v>
      </c>
      <c r="C35" s="432"/>
      <c r="D35" s="433"/>
      <c r="E35" s="433"/>
      <c r="F35" s="433"/>
      <c r="G35" s="433"/>
      <c r="H35" s="433"/>
      <c r="I35" s="433"/>
      <c r="J35" s="433"/>
      <c r="K35" s="433"/>
      <c r="L35" s="433"/>
      <c r="M35" s="434"/>
    </row>
    <row r="36" spans="1:13">
      <c r="A36" s="3187"/>
      <c r="B36" s="3179"/>
      <c r="C36" s="170"/>
      <c r="D36" s="461">
        <v>2018</v>
      </c>
      <c r="E36" s="461"/>
      <c r="F36" s="461">
        <v>2019</v>
      </c>
      <c r="G36" s="461"/>
      <c r="H36" s="108">
        <v>2020</v>
      </c>
      <c r="I36" s="108"/>
      <c r="J36" s="108">
        <v>2021</v>
      </c>
      <c r="K36" s="461"/>
      <c r="L36" s="461">
        <v>2022</v>
      </c>
      <c r="M36" s="106"/>
    </row>
    <row r="37" spans="1:13">
      <c r="A37" s="3187"/>
      <c r="B37" s="3179"/>
      <c r="C37" s="170"/>
      <c r="D37" s="1014">
        <v>1</v>
      </c>
      <c r="E37" s="383"/>
      <c r="F37" s="110">
        <v>2</v>
      </c>
      <c r="G37" s="383"/>
      <c r="H37" s="110">
        <v>2</v>
      </c>
      <c r="I37" s="383"/>
      <c r="J37" s="110">
        <v>2</v>
      </c>
      <c r="K37" s="383"/>
      <c r="L37" s="110">
        <v>2</v>
      </c>
      <c r="M37" s="385"/>
    </row>
    <row r="38" spans="1:13">
      <c r="A38" s="3187"/>
      <c r="B38" s="3179"/>
      <c r="C38" s="170"/>
      <c r="D38" s="461">
        <v>2023</v>
      </c>
      <c r="E38" s="461"/>
      <c r="F38" s="461">
        <v>2024</v>
      </c>
      <c r="G38" s="461"/>
      <c r="H38" s="108">
        <v>2025</v>
      </c>
      <c r="I38" s="108"/>
      <c r="J38" s="108">
        <v>2026</v>
      </c>
      <c r="K38" s="461"/>
      <c r="L38" s="461">
        <v>2027</v>
      </c>
      <c r="M38" s="83"/>
    </row>
    <row r="39" spans="1:13">
      <c r="A39" s="3187"/>
      <c r="B39" s="3179"/>
      <c r="C39" s="170"/>
      <c r="D39" s="110">
        <v>2</v>
      </c>
      <c r="E39" s="383"/>
      <c r="F39" s="110">
        <v>2</v>
      </c>
      <c r="G39" s="383"/>
      <c r="H39" s="110">
        <v>2</v>
      </c>
      <c r="I39" s="383"/>
      <c r="J39" s="110">
        <v>2</v>
      </c>
      <c r="K39" s="383"/>
      <c r="L39" s="110">
        <v>2</v>
      </c>
      <c r="M39" s="385"/>
    </row>
    <row r="40" spans="1:13">
      <c r="A40" s="3187"/>
      <c r="B40" s="3179"/>
      <c r="C40" s="170"/>
      <c r="D40" s="461">
        <v>2028</v>
      </c>
      <c r="E40" s="461"/>
      <c r="F40" s="461"/>
      <c r="G40" s="461"/>
      <c r="H40" s="108"/>
      <c r="I40" s="108"/>
      <c r="J40" s="108"/>
      <c r="K40" s="461"/>
      <c r="L40" s="461"/>
      <c r="M40" s="83"/>
    </row>
    <row r="41" spans="1:13">
      <c r="A41" s="3187"/>
      <c r="B41" s="3179"/>
      <c r="C41" s="170"/>
      <c r="D41" s="110">
        <v>2</v>
      </c>
      <c r="E41" s="383"/>
      <c r="F41" s="274"/>
      <c r="G41" s="383"/>
      <c r="H41" s="274"/>
      <c r="I41" s="383"/>
      <c r="J41" s="274"/>
      <c r="K41" s="383"/>
      <c r="L41" s="274"/>
      <c r="M41" s="385"/>
    </row>
    <row r="42" spans="1:13">
      <c r="A42" s="3187"/>
      <c r="B42" s="3179"/>
      <c r="C42" s="170"/>
      <c r="D42" s="109"/>
      <c r="E42" s="384"/>
      <c r="F42" s="109" t="s">
        <v>72</v>
      </c>
      <c r="G42" s="384"/>
      <c r="H42" s="171"/>
      <c r="I42" s="172"/>
      <c r="J42" s="171"/>
      <c r="K42" s="172"/>
      <c r="L42" s="171"/>
      <c r="M42" s="173"/>
    </row>
    <row r="43" spans="1:13">
      <c r="A43" s="3187"/>
      <c r="B43" s="3179"/>
      <c r="C43" s="170"/>
      <c r="D43" s="274"/>
      <c r="E43" s="383"/>
      <c r="F43" s="3068">
        <v>21</v>
      </c>
      <c r="G43" s="3069"/>
      <c r="H43" s="3071"/>
      <c r="I43" s="3071"/>
      <c r="J43" s="174"/>
      <c r="K43" s="461"/>
      <c r="L43" s="174"/>
      <c r="M43" s="175"/>
    </row>
    <row r="44" spans="1:13">
      <c r="A44" s="3187"/>
      <c r="B44" s="3179"/>
      <c r="C44" s="176"/>
      <c r="D44" s="109"/>
      <c r="E44" s="384"/>
      <c r="F44" s="109"/>
      <c r="G44" s="384"/>
      <c r="H44" s="177"/>
      <c r="I44" s="178"/>
      <c r="J44" s="177"/>
      <c r="K44" s="178"/>
      <c r="L44" s="177"/>
      <c r="M44" s="179"/>
    </row>
    <row r="45" spans="1:13" ht="18" customHeight="1">
      <c r="A45" s="3187"/>
      <c r="B45" s="3178" t="s">
        <v>73</v>
      </c>
      <c r="C45" s="1007"/>
      <c r="D45" s="412"/>
      <c r="E45" s="412"/>
      <c r="F45" s="412"/>
      <c r="G45" s="412"/>
      <c r="H45" s="412"/>
      <c r="I45" s="412"/>
      <c r="J45" s="412"/>
      <c r="K45" s="412"/>
      <c r="M45" s="14"/>
    </row>
    <row r="46" spans="1:13">
      <c r="A46" s="3187"/>
      <c r="B46" s="3179"/>
      <c r="C46" s="53"/>
      <c r="D46" s="112" t="s">
        <v>158</v>
      </c>
      <c r="E46" s="113" t="s">
        <v>75</v>
      </c>
      <c r="F46" s="3332" t="s">
        <v>76</v>
      </c>
      <c r="G46" s="3073"/>
      <c r="H46" s="3073"/>
      <c r="I46" s="3073"/>
      <c r="J46" s="3073"/>
      <c r="K46" s="424" t="s">
        <v>159</v>
      </c>
      <c r="L46" s="3074"/>
      <c r="M46" s="3075"/>
    </row>
    <row r="47" spans="1:13">
      <c r="A47" s="3187"/>
      <c r="B47" s="3179"/>
      <c r="C47" s="53"/>
      <c r="D47" s="56"/>
      <c r="E47" s="402" t="s">
        <v>77</v>
      </c>
      <c r="F47" s="3332"/>
      <c r="G47" s="3073"/>
      <c r="H47" s="3073"/>
      <c r="I47" s="3073"/>
      <c r="J47" s="3073"/>
      <c r="L47" s="3076"/>
      <c r="M47" s="3077"/>
    </row>
    <row r="48" spans="1:13">
      <c r="A48" s="3187"/>
      <c r="B48" s="3180"/>
      <c r="C48" s="181"/>
      <c r="D48" s="115"/>
      <c r="E48" s="115"/>
      <c r="F48" s="115"/>
      <c r="G48" s="115"/>
      <c r="H48" s="115"/>
      <c r="I48" s="115"/>
      <c r="J48" s="115"/>
      <c r="K48" s="115"/>
      <c r="M48" s="14"/>
    </row>
    <row r="49" spans="1:13" ht="42" customHeight="1">
      <c r="A49" s="3187"/>
      <c r="B49" s="251" t="s">
        <v>78</v>
      </c>
      <c r="C49" s="3320" t="s">
        <v>943</v>
      </c>
      <c r="D49" s="3328"/>
      <c r="E49" s="3328"/>
      <c r="F49" s="3328"/>
      <c r="G49" s="3328"/>
      <c r="H49" s="3328"/>
      <c r="I49" s="3328"/>
      <c r="J49" s="3328"/>
      <c r="K49" s="3328"/>
      <c r="L49" s="3328"/>
      <c r="M49" s="3329"/>
    </row>
    <row r="50" spans="1:13">
      <c r="A50" s="3187"/>
      <c r="B50" s="251" t="s">
        <v>79</v>
      </c>
      <c r="C50" s="3320" t="s">
        <v>873</v>
      </c>
      <c r="D50" s="3328"/>
      <c r="E50" s="3328"/>
      <c r="F50" s="3328"/>
      <c r="G50" s="3328"/>
      <c r="H50" s="3328"/>
      <c r="I50" s="3328"/>
      <c r="J50" s="3328"/>
      <c r="K50" s="3328"/>
      <c r="L50" s="3328"/>
      <c r="M50" s="3329"/>
    </row>
    <row r="51" spans="1:13">
      <c r="A51" s="3187"/>
      <c r="B51" s="251" t="s">
        <v>80</v>
      </c>
      <c r="C51" s="3320" t="s">
        <v>121</v>
      </c>
      <c r="D51" s="3328"/>
      <c r="E51" s="3328"/>
      <c r="F51" s="3328"/>
      <c r="G51" s="3328"/>
      <c r="H51" s="3328"/>
      <c r="I51" s="3328"/>
      <c r="J51" s="3328"/>
      <c r="K51" s="3328"/>
      <c r="L51" s="3328"/>
      <c r="M51" s="3329"/>
    </row>
    <row r="52" spans="1:13">
      <c r="A52" s="3187"/>
      <c r="B52" s="251" t="s">
        <v>81</v>
      </c>
      <c r="C52" s="3320" t="s">
        <v>874</v>
      </c>
      <c r="D52" s="3328"/>
      <c r="E52" s="3328"/>
      <c r="F52" s="3328"/>
      <c r="G52" s="3328"/>
      <c r="H52" s="3328"/>
      <c r="I52" s="3328"/>
      <c r="J52" s="3328"/>
      <c r="K52" s="3328"/>
      <c r="L52" s="3328"/>
      <c r="M52" s="3329"/>
    </row>
    <row r="53" spans="1:13" ht="15.75" customHeight="1">
      <c r="A53" s="3191" t="s">
        <v>82</v>
      </c>
      <c r="B53" s="119" t="s">
        <v>83</v>
      </c>
      <c r="C53" s="3054" t="s">
        <v>875</v>
      </c>
      <c r="D53" s="3055"/>
      <c r="E53" s="3055"/>
      <c r="F53" s="3055"/>
      <c r="G53" s="3055"/>
      <c r="H53" s="3055"/>
      <c r="I53" s="3055"/>
      <c r="J53" s="3055"/>
      <c r="K53" s="3055"/>
      <c r="L53" s="3055"/>
      <c r="M53" s="3056"/>
    </row>
    <row r="54" spans="1:13">
      <c r="A54" s="3192"/>
      <c r="B54" s="119" t="s">
        <v>85</v>
      </c>
      <c r="C54" s="3054" t="s">
        <v>876</v>
      </c>
      <c r="D54" s="3055"/>
      <c r="E54" s="3055"/>
      <c r="F54" s="3055"/>
      <c r="G54" s="3055"/>
      <c r="H54" s="3055"/>
      <c r="I54" s="3055"/>
      <c r="J54" s="3055"/>
      <c r="K54" s="3055"/>
      <c r="L54" s="3055"/>
      <c r="M54" s="3056"/>
    </row>
    <row r="55" spans="1:13">
      <c r="A55" s="3192"/>
      <c r="B55" s="119" t="s">
        <v>87</v>
      </c>
      <c r="C55" s="3054" t="s">
        <v>422</v>
      </c>
      <c r="D55" s="3055"/>
      <c r="E55" s="3055"/>
      <c r="F55" s="3055"/>
      <c r="G55" s="3055"/>
      <c r="H55" s="3055"/>
      <c r="I55" s="3055"/>
      <c r="J55" s="3055"/>
      <c r="K55" s="3055"/>
      <c r="L55" s="3055"/>
      <c r="M55" s="3056"/>
    </row>
    <row r="56" spans="1:13" ht="15.75" customHeight="1">
      <c r="A56" s="3192"/>
      <c r="B56" s="122" t="s">
        <v>89</v>
      </c>
      <c r="C56" s="3054" t="s">
        <v>877</v>
      </c>
      <c r="D56" s="3055"/>
      <c r="E56" s="3055"/>
      <c r="F56" s="3055"/>
      <c r="G56" s="3055"/>
      <c r="H56" s="3055"/>
      <c r="I56" s="3055"/>
      <c r="J56" s="3055"/>
      <c r="K56" s="3055"/>
      <c r="L56" s="3055"/>
      <c r="M56" s="3056"/>
    </row>
    <row r="57" spans="1:13" ht="15.75" customHeight="1">
      <c r="A57" s="3192"/>
      <c r="B57" s="119" t="s">
        <v>91</v>
      </c>
      <c r="C57" s="3054" t="s">
        <v>878</v>
      </c>
      <c r="D57" s="3055"/>
      <c r="E57" s="3055"/>
      <c r="F57" s="3055"/>
      <c r="G57" s="3055"/>
      <c r="H57" s="3055"/>
      <c r="I57" s="3055"/>
      <c r="J57" s="3055"/>
      <c r="K57" s="3055"/>
      <c r="L57" s="3055"/>
      <c r="M57" s="3056"/>
    </row>
    <row r="58" spans="1:13" ht="16.5" thickBot="1">
      <c r="A58" s="3193"/>
      <c r="B58" s="119" t="s">
        <v>93</v>
      </c>
      <c r="C58" s="3054" t="s">
        <v>879</v>
      </c>
      <c r="D58" s="3055"/>
      <c r="E58" s="3055"/>
      <c r="F58" s="3055"/>
      <c r="G58" s="3055"/>
      <c r="H58" s="3055"/>
      <c r="I58" s="3055"/>
      <c r="J58" s="3055"/>
      <c r="K58" s="3055"/>
      <c r="L58" s="3055"/>
      <c r="M58" s="3056"/>
    </row>
    <row r="59" spans="1:13" ht="15.75" customHeight="1">
      <c r="A59" s="3191" t="s">
        <v>95</v>
      </c>
      <c r="B59" s="123" t="s">
        <v>96</v>
      </c>
      <c r="C59" s="3320" t="s">
        <v>436</v>
      </c>
      <c r="D59" s="3328"/>
      <c r="E59" s="3328"/>
      <c r="F59" s="3328"/>
      <c r="G59" s="3328"/>
      <c r="H59" s="3328"/>
      <c r="I59" s="3328"/>
      <c r="J59" s="3328"/>
      <c r="K59" s="3328"/>
      <c r="L59" s="3328"/>
      <c r="M59" s="3329"/>
    </row>
    <row r="60" spans="1:13" ht="30" customHeight="1">
      <c r="A60" s="3192"/>
      <c r="B60" s="123" t="s">
        <v>98</v>
      </c>
      <c r="C60" s="3320" t="s">
        <v>99</v>
      </c>
      <c r="D60" s="3328"/>
      <c r="E60" s="3328"/>
      <c r="F60" s="3328"/>
      <c r="G60" s="3328"/>
      <c r="H60" s="3328"/>
      <c r="I60" s="3328"/>
      <c r="J60" s="3328"/>
      <c r="K60" s="3328"/>
      <c r="L60" s="3328"/>
      <c r="M60" s="3329"/>
    </row>
    <row r="61" spans="1:13" ht="30" customHeight="1" thickBot="1">
      <c r="A61" s="3192"/>
      <c r="B61" s="124" t="s">
        <v>12</v>
      </c>
      <c r="C61" s="3320" t="s">
        <v>422</v>
      </c>
      <c r="D61" s="3328"/>
      <c r="E61" s="3328"/>
      <c r="F61" s="3328"/>
      <c r="G61" s="3328"/>
      <c r="H61" s="3328"/>
      <c r="I61" s="3328"/>
      <c r="J61" s="3328"/>
      <c r="K61" s="3328"/>
      <c r="L61" s="3328"/>
      <c r="M61" s="3329"/>
    </row>
    <row r="62" spans="1:13" ht="16.5" thickBot="1">
      <c r="A62" s="185" t="s">
        <v>100</v>
      </c>
      <c r="B62" s="126"/>
      <c r="C62" s="4144"/>
      <c r="D62" s="3089"/>
      <c r="E62" s="3089"/>
      <c r="F62" s="3089"/>
      <c r="G62" s="3089"/>
      <c r="H62" s="3089"/>
      <c r="I62" s="3089"/>
      <c r="J62" s="3089"/>
      <c r="K62" s="3089"/>
      <c r="L62" s="3089"/>
      <c r="M62" s="3090"/>
    </row>
  </sheetData>
  <mergeCells count="50">
    <mergeCell ref="C52:M52"/>
    <mergeCell ref="C62:M62"/>
    <mergeCell ref="C57:M57"/>
    <mergeCell ref="C58:M58"/>
    <mergeCell ref="A59:A61"/>
    <mergeCell ref="C59:M59"/>
    <mergeCell ref="C60:M60"/>
    <mergeCell ref="C61:M61"/>
    <mergeCell ref="A53:A58"/>
    <mergeCell ref="C53:M53"/>
    <mergeCell ref="C54:M54"/>
    <mergeCell ref="C55:M55"/>
    <mergeCell ref="C56:M56"/>
    <mergeCell ref="G46:J47"/>
    <mergeCell ref="L46:M47"/>
    <mergeCell ref="C49:M49"/>
    <mergeCell ref="C50:M50"/>
    <mergeCell ref="C51:M51"/>
    <mergeCell ref="B14:B15"/>
    <mergeCell ref="C14:D14"/>
    <mergeCell ref="F14:M14"/>
    <mergeCell ref="C15:M15"/>
    <mergeCell ref="A16:A52"/>
    <mergeCell ref="C16:M16"/>
    <mergeCell ref="C17:M17"/>
    <mergeCell ref="B18:B24"/>
    <mergeCell ref="B25:B28"/>
    <mergeCell ref="J30:L30"/>
    <mergeCell ref="B32:B34"/>
    <mergeCell ref="B35:B44"/>
    <mergeCell ref="F43:G43"/>
    <mergeCell ref="H43:I43"/>
    <mergeCell ref="B45:B48"/>
    <mergeCell ref="F46:F47"/>
    <mergeCell ref="C13:M13"/>
    <mergeCell ref="A2:A15"/>
    <mergeCell ref="C2:M2"/>
    <mergeCell ref="C3:M3"/>
    <mergeCell ref="F4:G4"/>
    <mergeCell ref="C5:M5"/>
    <mergeCell ref="C6:M6"/>
    <mergeCell ref="C7:D7"/>
    <mergeCell ref="I7:M7"/>
    <mergeCell ref="B8:B10"/>
    <mergeCell ref="C10:D10"/>
    <mergeCell ref="F10:G10"/>
    <mergeCell ref="I10:J10"/>
    <mergeCell ref="L10:M10"/>
    <mergeCell ref="C11:M11"/>
    <mergeCell ref="C12:M12"/>
  </mergeCells>
  <dataValidations count="7">
    <dataValidation allowBlank="1" showInputMessage="1" showErrorMessage="1" prompt="Seleccione de la lista desplegable" sqref="B4 B7 H7" xr:uid="{00000000-0002-0000-4800-000000000000}"/>
    <dataValidation allowBlank="1" showInputMessage="1" showErrorMessage="1" prompt="Incluir una ficha por cada indicador, ya sea de producto o de resultado" sqref="B1" xr:uid="{00000000-0002-0000-4800-000001000000}"/>
    <dataValidation allowBlank="1" showInputMessage="1" showErrorMessage="1" prompt="Identifique el ODS a que le apunta el indicador de producto. Seleccione de la lista desplegable._x000a_" sqref="B14:B15" xr:uid="{00000000-0002-0000-4800-000002000000}"/>
    <dataValidation allowBlank="1" showInputMessage="1" showErrorMessage="1" prompt="Identifique la meta ODS a que le apunta el indicador de producto. Seleccione de la lista desplegable." sqref="E14" xr:uid="{00000000-0002-0000-48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48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800-000005000000}"/>
    <dataValidation allowBlank="1" sqref="D36:L36 D38:L38" xr:uid="{00000000-0002-0000-4800-000006000000}"/>
  </dataValidation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FFFF"/>
  </sheetPr>
  <dimension ref="A1:AMK59"/>
  <sheetViews>
    <sheetView showGridLines="0" workbookViewId="0">
      <selection activeCell="C2" sqref="C2:M2"/>
    </sheetView>
  </sheetViews>
  <sheetFormatPr baseColWidth="10" defaultColWidth="9.140625" defaultRowHeight="15.75"/>
  <cols>
    <col min="1" max="1" width="21.42578125" style="1051" customWidth="1"/>
    <col min="2" max="2" width="35.7109375" style="1117" customWidth="1"/>
    <col min="3" max="13" width="14.28515625" style="1051" customWidth="1"/>
    <col min="14" max="1025" width="9.140625" style="1051"/>
    <col min="1026" max="16384" width="9.140625" style="1105"/>
  </cols>
  <sheetData>
    <row r="1" spans="1:13" ht="22.5" customHeight="1" thickBot="1">
      <c r="A1" s="1047"/>
      <c r="B1" s="1048" t="s">
        <v>962</v>
      </c>
      <c r="C1" s="1049"/>
      <c r="D1" s="1049"/>
      <c r="E1" s="1049"/>
      <c r="F1" s="1049"/>
      <c r="G1" s="1049"/>
      <c r="H1" s="1049"/>
      <c r="I1" s="1049"/>
      <c r="J1" s="1049"/>
      <c r="K1" s="1049"/>
      <c r="L1" s="1049"/>
      <c r="M1" s="1050"/>
    </row>
    <row r="2" spans="1:13" ht="61.5" customHeight="1">
      <c r="A2" s="4184" t="s">
        <v>0</v>
      </c>
      <c r="B2" s="1052" t="s">
        <v>1</v>
      </c>
      <c r="C2" s="4183" t="s">
        <v>944</v>
      </c>
      <c r="D2" s="4183"/>
      <c r="E2" s="4183"/>
      <c r="F2" s="4183"/>
      <c r="G2" s="4183"/>
      <c r="H2" s="4183"/>
      <c r="I2" s="4183"/>
      <c r="J2" s="4183"/>
      <c r="K2" s="4183"/>
      <c r="L2" s="4183"/>
      <c r="M2" s="4183"/>
    </row>
    <row r="3" spans="1:13" ht="57.95" customHeight="1">
      <c r="A3" s="4184"/>
      <c r="B3" s="1053" t="s">
        <v>3</v>
      </c>
      <c r="C3" s="4183" t="s">
        <v>862</v>
      </c>
      <c r="D3" s="4183"/>
      <c r="E3" s="4183"/>
      <c r="F3" s="4183"/>
      <c r="G3" s="4183"/>
      <c r="H3" s="4183"/>
      <c r="I3" s="4183"/>
      <c r="J3" s="4183"/>
      <c r="K3" s="4183"/>
      <c r="L3" s="4183"/>
      <c r="M3" s="4183"/>
    </row>
    <row r="4" spans="1:13">
      <c r="A4" s="4184"/>
      <c r="B4" s="1054" t="s">
        <v>5</v>
      </c>
      <c r="C4" s="1055" t="s">
        <v>74</v>
      </c>
      <c r="D4" s="4185"/>
      <c r="E4" s="4185"/>
      <c r="F4" s="4185"/>
      <c r="G4" s="4185"/>
      <c r="H4" s="4185"/>
      <c r="I4" s="4185"/>
      <c r="J4" s="4185"/>
      <c r="K4" s="4185"/>
      <c r="L4" s="4185"/>
      <c r="M4" s="4185"/>
    </row>
    <row r="5" spans="1:13" ht="15.6" customHeight="1">
      <c r="A5" s="4184"/>
      <c r="B5" s="1054" t="s">
        <v>7</v>
      </c>
      <c r="C5" s="4183" t="s">
        <v>945</v>
      </c>
      <c r="D5" s="4183"/>
      <c r="E5" s="4183"/>
      <c r="F5" s="4183"/>
      <c r="G5" s="4183"/>
      <c r="H5" s="4183"/>
      <c r="I5" s="4183"/>
      <c r="J5" s="4183"/>
      <c r="K5" s="4183"/>
      <c r="L5" s="4183"/>
      <c r="M5" s="4183"/>
    </row>
    <row r="6" spans="1:13">
      <c r="A6" s="4184"/>
      <c r="B6" s="1054" t="s">
        <v>9</v>
      </c>
      <c r="C6" s="4186"/>
      <c r="D6" s="4186"/>
      <c r="E6" s="4186"/>
      <c r="F6" s="4186"/>
      <c r="G6" s="4186"/>
      <c r="H6" s="4186"/>
      <c r="I6" s="4186"/>
      <c r="J6" s="4186"/>
      <c r="K6" s="4186"/>
      <c r="L6" s="4186"/>
      <c r="M6" s="4186"/>
    </row>
    <row r="7" spans="1:13" ht="47.25" customHeight="1">
      <c r="A7" s="4184"/>
      <c r="B7" s="1053" t="s">
        <v>11</v>
      </c>
      <c r="C7" s="4187" t="s">
        <v>946</v>
      </c>
      <c r="D7" s="4188"/>
      <c r="E7" s="4188"/>
      <c r="F7" s="4188"/>
      <c r="G7" s="4189"/>
      <c r="H7" s="1056" t="s">
        <v>12</v>
      </c>
      <c r="I7" s="4190" t="s">
        <v>947</v>
      </c>
      <c r="J7" s="4188"/>
      <c r="K7" s="4188"/>
      <c r="L7" s="4188"/>
      <c r="M7" s="4191"/>
    </row>
    <row r="8" spans="1:13" ht="15.75" customHeight="1">
      <c r="A8" s="4184"/>
      <c r="B8" s="4192" t="s">
        <v>13</v>
      </c>
      <c r="C8" s="1057"/>
      <c r="D8" s="1058"/>
      <c r="E8" s="1058"/>
      <c r="F8" s="1058"/>
      <c r="G8" s="1058"/>
      <c r="H8" s="1058"/>
      <c r="I8" s="1058"/>
      <c r="J8" s="1058"/>
      <c r="K8" s="1058"/>
      <c r="L8" s="1059"/>
      <c r="M8" s="1060"/>
    </row>
    <row r="9" spans="1:13">
      <c r="A9" s="4184"/>
      <c r="B9" s="4192"/>
      <c r="C9" s="4193" t="s">
        <v>107</v>
      </c>
      <c r="D9" s="4193"/>
      <c r="E9" s="1061"/>
      <c r="F9" s="4193" t="s">
        <v>186</v>
      </c>
      <c r="G9" s="4193"/>
      <c r="H9" s="1061"/>
      <c r="I9" s="4193" t="s">
        <v>233</v>
      </c>
      <c r="J9" s="4193"/>
      <c r="K9" s="1061"/>
      <c r="M9" s="1062"/>
    </row>
    <row r="10" spans="1:13">
      <c r="A10" s="4184"/>
      <c r="B10" s="4192"/>
      <c r="C10" s="4193" t="s">
        <v>17</v>
      </c>
      <c r="D10" s="4193"/>
      <c r="E10" s="1063"/>
      <c r="F10" s="4193" t="s">
        <v>17</v>
      </c>
      <c r="G10" s="4193"/>
      <c r="H10" s="1063"/>
      <c r="I10" s="4193" t="s">
        <v>17</v>
      </c>
      <c r="J10" s="4193"/>
      <c r="K10" s="1063"/>
      <c r="M10" s="1062"/>
    </row>
    <row r="11" spans="1:13" ht="96" customHeight="1">
      <c r="A11" s="4184"/>
      <c r="B11" s="1053" t="s">
        <v>18</v>
      </c>
      <c r="C11" s="4183" t="s">
        <v>948</v>
      </c>
      <c r="D11" s="4183"/>
      <c r="E11" s="4183"/>
      <c r="F11" s="4183"/>
      <c r="G11" s="4183"/>
      <c r="H11" s="4183"/>
      <c r="I11" s="4183"/>
      <c r="J11" s="4183"/>
      <c r="K11" s="4183"/>
      <c r="L11" s="4183"/>
      <c r="M11" s="4183"/>
    </row>
    <row r="12" spans="1:13" ht="31.5" customHeight="1">
      <c r="A12" s="4184"/>
      <c r="B12" s="1053" t="s">
        <v>19</v>
      </c>
      <c r="C12" s="4183" t="s">
        <v>869</v>
      </c>
      <c r="D12" s="4183"/>
      <c r="E12" s="4183"/>
      <c r="F12" s="4183"/>
      <c r="G12" s="4183"/>
      <c r="H12" s="4183"/>
      <c r="I12" s="4183"/>
      <c r="J12" s="4183"/>
      <c r="K12" s="4183"/>
      <c r="L12" s="4183"/>
      <c r="M12" s="4183"/>
    </row>
    <row r="13" spans="1:13" ht="31.5" customHeight="1">
      <c r="A13" s="4184"/>
      <c r="B13" s="1053" t="s">
        <v>21</v>
      </c>
      <c r="C13" s="4183" t="s">
        <v>949</v>
      </c>
      <c r="D13" s="4183"/>
      <c r="E13" s="4183"/>
      <c r="F13" s="4183"/>
      <c r="G13" s="4183"/>
      <c r="H13" s="4183"/>
      <c r="I13" s="4183"/>
      <c r="J13" s="4183"/>
      <c r="K13" s="4183"/>
      <c r="L13" s="4183"/>
      <c r="M13" s="4183"/>
    </row>
    <row r="14" spans="1:13" ht="15.75" customHeight="1">
      <c r="A14" s="4194" t="s">
        <v>22</v>
      </c>
      <c r="B14" s="1053" t="s">
        <v>23</v>
      </c>
      <c r="C14" s="1064" t="s">
        <v>950</v>
      </c>
      <c r="D14" s="4195"/>
      <c r="E14" s="4195"/>
      <c r="F14" s="4195"/>
      <c r="G14" s="4195"/>
      <c r="H14" s="4195"/>
      <c r="I14" s="4195"/>
      <c r="J14" s="4195"/>
      <c r="K14" s="4195"/>
      <c r="L14" s="4195"/>
      <c r="M14" s="4195"/>
    </row>
    <row r="15" spans="1:13">
      <c r="A15" s="4194"/>
      <c r="B15" s="1053" t="s">
        <v>110</v>
      </c>
      <c r="C15" s="4196" t="s">
        <v>951</v>
      </c>
      <c r="D15" s="4197"/>
      <c r="E15" s="4197"/>
      <c r="F15" s="4197"/>
      <c r="G15" s="4197"/>
      <c r="H15" s="4197"/>
      <c r="I15" s="4197"/>
      <c r="J15" s="4197"/>
      <c r="K15" s="4197"/>
      <c r="L15" s="4197"/>
      <c r="M15" s="4198"/>
    </row>
    <row r="16" spans="1:13" ht="8.25" customHeight="1">
      <c r="A16" s="4194"/>
      <c r="B16" s="4192" t="s">
        <v>26</v>
      </c>
      <c r="C16" s="1065"/>
      <c r="D16" s="1066"/>
      <c r="E16" s="1066"/>
      <c r="F16" s="1066"/>
      <c r="G16" s="1066"/>
      <c r="H16" s="1066"/>
      <c r="I16" s="1066"/>
      <c r="J16" s="1066"/>
      <c r="K16" s="1066"/>
      <c r="L16" s="1066"/>
      <c r="M16" s="1067"/>
    </row>
    <row r="17" spans="1:13" ht="9" customHeight="1">
      <c r="A17" s="4194"/>
      <c r="B17" s="4192"/>
      <c r="C17" s="1068"/>
      <c r="D17" s="1069"/>
      <c r="E17" s="1070"/>
      <c r="F17" s="1069"/>
      <c r="G17" s="1070"/>
      <c r="H17" s="1069"/>
      <c r="I17" s="1070"/>
      <c r="J17" s="1069"/>
      <c r="K17" s="1070"/>
      <c r="L17" s="1070"/>
      <c r="M17" s="1071"/>
    </row>
    <row r="18" spans="1:13">
      <c r="A18" s="4194"/>
      <c r="B18" s="4192"/>
      <c r="C18" s="1072" t="s">
        <v>27</v>
      </c>
      <c r="D18" s="1073"/>
      <c r="E18" s="1072" t="s">
        <v>28</v>
      </c>
      <c r="F18" s="1073"/>
      <c r="G18" s="1072" t="s">
        <v>29</v>
      </c>
      <c r="H18" s="1073"/>
      <c r="I18" s="1072" t="s">
        <v>30</v>
      </c>
      <c r="J18" s="1073"/>
      <c r="K18" s="1072" t="s">
        <v>31</v>
      </c>
      <c r="L18" s="1074"/>
      <c r="M18" s="1075"/>
    </row>
    <row r="19" spans="1:13">
      <c r="A19" s="4194"/>
      <c r="B19" s="4192"/>
      <c r="C19" s="1072" t="s">
        <v>32</v>
      </c>
      <c r="D19" s="1076"/>
      <c r="E19" s="1072" t="s">
        <v>33</v>
      </c>
      <c r="F19" s="1077"/>
      <c r="G19" s="1072" t="s">
        <v>34</v>
      </c>
      <c r="H19" s="1077"/>
      <c r="I19" s="1072" t="s">
        <v>35</v>
      </c>
      <c r="J19" s="1076" t="s">
        <v>77</v>
      </c>
      <c r="K19" s="1072" t="s">
        <v>37</v>
      </c>
      <c r="L19" s="1074"/>
      <c r="M19" s="1075"/>
    </row>
    <row r="20" spans="1:13">
      <c r="A20" s="4194"/>
      <c r="B20" s="4192"/>
      <c r="C20" s="1072" t="s">
        <v>38</v>
      </c>
      <c r="D20" s="1077"/>
      <c r="E20" s="1072" t="s">
        <v>39</v>
      </c>
      <c r="F20" s="1063"/>
      <c r="G20" s="1063"/>
      <c r="H20" s="1063"/>
      <c r="I20" s="1063"/>
      <c r="J20" s="1063"/>
      <c r="K20" s="1063"/>
      <c r="L20" s="1063"/>
      <c r="M20" s="1078"/>
    </row>
    <row r="21" spans="1:13" ht="9.75" customHeight="1">
      <c r="A21" s="4194"/>
      <c r="B21" s="4192"/>
      <c r="C21" s="1079"/>
      <c r="D21" s="1079"/>
      <c r="E21" s="1079"/>
      <c r="F21" s="1079"/>
      <c r="G21" s="1079"/>
      <c r="H21" s="1079"/>
      <c r="I21" s="1079"/>
      <c r="J21" s="1079"/>
      <c r="K21" s="1079"/>
      <c r="L21" s="1079"/>
      <c r="M21" s="1080"/>
    </row>
    <row r="22" spans="1:13" ht="15.75" customHeight="1">
      <c r="A22" s="4194"/>
      <c r="B22" s="4199" t="s">
        <v>40</v>
      </c>
      <c r="C22" s="1081"/>
      <c r="D22" s="1081"/>
      <c r="E22" s="1081"/>
      <c r="F22" s="1081"/>
      <c r="G22" s="1081"/>
      <c r="H22" s="1081"/>
      <c r="I22" s="1081"/>
      <c r="J22" s="1081"/>
      <c r="K22" s="1081"/>
      <c r="M22" s="1062"/>
    </row>
    <row r="23" spans="1:13">
      <c r="A23" s="4194"/>
      <c r="B23" s="4199"/>
      <c r="C23" s="1072" t="s">
        <v>41</v>
      </c>
      <c r="D23" s="1077"/>
      <c r="E23" s="1082"/>
      <c r="F23" s="1072" t="s">
        <v>42</v>
      </c>
      <c r="G23" s="1076"/>
      <c r="H23" s="1082"/>
      <c r="I23" s="1072" t="s">
        <v>43</v>
      </c>
      <c r="J23" s="1076" t="s">
        <v>77</v>
      </c>
      <c r="K23" s="1082"/>
      <c r="M23" s="1062"/>
    </row>
    <row r="24" spans="1:13">
      <c r="A24" s="4194"/>
      <c r="B24" s="4199"/>
      <c r="C24" s="1072" t="s">
        <v>44</v>
      </c>
      <c r="D24" s="1083"/>
      <c r="F24" s="1072" t="s">
        <v>45</v>
      </c>
      <c r="G24" s="1077"/>
      <c r="I24" s="1084" t="s">
        <v>890</v>
      </c>
      <c r="J24" s="1076"/>
      <c r="K24" s="1061"/>
      <c r="M24" s="1062"/>
    </row>
    <row r="25" spans="1:13">
      <c r="A25" s="4194"/>
      <c r="B25" s="4199"/>
      <c r="C25" s="1085"/>
      <c r="D25" s="1085"/>
      <c r="E25" s="1085"/>
      <c r="F25" s="1085"/>
      <c r="G25" s="1085"/>
      <c r="H25" s="1085"/>
      <c r="I25" s="1085"/>
      <c r="J25" s="1085"/>
      <c r="K25" s="1085"/>
      <c r="M25" s="1062"/>
    </row>
    <row r="26" spans="1:13">
      <c r="A26" s="4194"/>
      <c r="B26" s="4200" t="s">
        <v>46</v>
      </c>
      <c r="C26" s="1082"/>
      <c r="D26" s="1082"/>
      <c r="E26" s="1082"/>
      <c r="F26" s="1082"/>
      <c r="G26" s="1082"/>
      <c r="H26" s="1082"/>
      <c r="I26" s="1082"/>
      <c r="J26" s="1082"/>
      <c r="K26" s="1082"/>
      <c r="L26" s="1082"/>
      <c r="M26" s="1086"/>
    </row>
    <row r="27" spans="1:13" ht="15.75" customHeight="1">
      <c r="A27" s="4194"/>
      <c r="B27" s="4200"/>
      <c r="C27" s="1087" t="s">
        <v>47</v>
      </c>
      <c r="D27" s="1077">
        <v>0</v>
      </c>
      <c r="E27" s="1082"/>
      <c r="F27" s="1088" t="s">
        <v>48</v>
      </c>
      <c r="G27" s="1077">
        <v>2017</v>
      </c>
      <c r="H27" s="1082"/>
      <c r="I27" s="1088" t="s">
        <v>50</v>
      </c>
      <c r="J27" s="4202" t="s">
        <v>952</v>
      </c>
      <c r="K27" s="4202"/>
      <c r="L27" s="4202"/>
      <c r="M27" s="1086"/>
    </row>
    <row r="28" spans="1:13">
      <c r="A28" s="4194"/>
      <c r="B28" s="4201"/>
      <c r="C28" s="1079"/>
      <c r="D28" s="1079"/>
      <c r="E28" s="1079"/>
      <c r="F28" s="1079"/>
      <c r="G28" s="1079"/>
      <c r="H28" s="1079"/>
      <c r="I28" s="1079"/>
      <c r="J28" s="1079"/>
      <c r="K28" s="1079"/>
      <c r="L28" s="1079"/>
      <c r="M28" s="1080"/>
    </row>
    <row r="29" spans="1:13" ht="15.75" customHeight="1">
      <c r="A29" s="4194"/>
      <c r="B29" s="4192" t="s">
        <v>53</v>
      </c>
      <c r="C29" s="1089"/>
      <c r="D29" s="1089"/>
      <c r="E29" s="1089"/>
      <c r="F29" s="1089"/>
      <c r="G29" s="1089"/>
      <c r="H29" s="1089"/>
      <c r="I29" s="1089"/>
      <c r="J29" s="1089"/>
      <c r="K29" s="1089"/>
      <c r="M29" s="1062"/>
    </row>
    <row r="30" spans="1:13">
      <c r="A30" s="4194"/>
      <c r="B30" s="4192"/>
      <c r="C30" s="1082" t="s">
        <v>54</v>
      </c>
      <c r="D30" s="1090">
        <v>2019</v>
      </c>
      <c r="E30" s="1091"/>
      <c r="F30" s="1082" t="s">
        <v>55</v>
      </c>
      <c r="G30" s="1092" t="s">
        <v>175</v>
      </c>
      <c r="H30" s="1091"/>
      <c r="I30" s="1088"/>
      <c r="J30" s="1091"/>
      <c r="K30" s="1091"/>
      <c r="M30" s="1062"/>
    </row>
    <row r="31" spans="1:13">
      <c r="A31" s="4194"/>
      <c r="B31" s="4192"/>
      <c r="C31" s="1079"/>
      <c r="D31" s="1093"/>
      <c r="E31" s="1094"/>
      <c r="F31" s="1079"/>
      <c r="G31" s="1094"/>
      <c r="H31" s="1094"/>
      <c r="I31" s="1095"/>
      <c r="J31" s="1094"/>
      <c r="K31" s="1094"/>
      <c r="M31" s="1062"/>
    </row>
    <row r="32" spans="1:13" ht="15.75" customHeight="1">
      <c r="A32" s="4194"/>
      <c r="B32" s="4199" t="s">
        <v>56</v>
      </c>
      <c r="C32" s="1096"/>
      <c r="D32" s="1096"/>
      <c r="E32" s="1096"/>
      <c r="F32" s="1096"/>
      <c r="G32" s="1096"/>
      <c r="H32" s="1096"/>
      <c r="I32" s="1096"/>
      <c r="J32" s="1096"/>
      <c r="K32" s="1096"/>
      <c r="L32" s="1096"/>
      <c r="M32" s="1097"/>
    </row>
    <row r="33" spans="1:13">
      <c r="A33" s="4194"/>
      <c r="B33" s="4199"/>
      <c r="C33" s="1098"/>
      <c r="D33" s="1099">
        <v>2018</v>
      </c>
      <c r="E33" s="1099"/>
      <c r="F33" s="1099">
        <v>2019</v>
      </c>
      <c r="G33" s="1099"/>
      <c r="H33" s="1061">
        <v>2020</v>
      </c>
      <c r="I33" s="1061"/>
      <c r="J33" s="1061">
        <v>2021</v>
      </c>
      <c r="K33" s="1099"/>
      <c r="L33" s="1099">
        <v>2022</v>
      </c>
      <c r="M33" s="1097"/>
    </row>
    <row r="34" spans="1:13">
      <c r="A34" s="4194"/>
      <c r="B34" s="4199"/>
      <c r="C34" s="1098"/>
      <c r="D34" s="4204"/>
      <c r="E34" s="4205"/>
      <c r="F34" s="4206">
        <v>1</v>
      </c>
      <c r="G34" s="4206"/>
      <c r="H34" s="4207"/>
      <c r="I34" s="4207"/>
      <c r="J34" s="1100"/>
      <c r="K34" s="1101"/>
      <c r="L34" s="1100"/>
      <c r="M34" s="1102"/>
    </row>
    <row r="35" spans="1:13">
      <c r="A35" s="4194"/>
      <c r="B35" s="4199"/>
      <c r="C35" s="1098"/>
      <c r="D35" s="1099">
        <v>2023</v>
      </c>
      <c r="E35" s="1099"/>
      <c r="F35" s="1099">
        <v>2024</v>
      </c>
      <c r="G35" s="1099"/>
      <c r="H35" s="1061">
        <v>2025</v>
      </c>
      <c r="I35" s="1061"/>
      <c r="J35" s="1061">
        <v>2026</v>
      </c>
      <c r="K35" s="1099"/>
      <c r="L35" s="1099">
        <v>2027</v>
      </c>
      <c r="M35" s="1071"/>
    </row>
    <row r="36" spans="1:13">
      <c r="A36" s="4194"/>
      <c r="B36" s="4199"/>
      <c r="C36" s="1098"/>
      <c r="D36" s="1100"/>
      <c r="E36" s="1101"/>
      <c r="F36" s="1100"/>
      <c r="G36" s="1101"/>
      <c r="H36" s="1100"/>
      <c r="I36" s="1101"/>
      <c r="J36" s="1100"/>
      <c r="K36" s="1101"/>
      <c r="L36" s="1100"/>
      <c r="M36" s="1102"/>
    </row>
    <row r="37" spans="1:13">
      <c r="A37" s="4194"/>
      <c r="B37" s="4199"/>
      <c r="C37" s="1098"/>
      <c r="D37" s="1099">
        <v>2028</v>
      </c>
      <c r="E37" s="1099"/>
      <c r="F37" s="1099" t="s">
        <v>68</v>
      </c>
      <c r="G37" s="1099"/>
      <c r="H37" s="1061" t="s">
        <v>69</v>
      </c>
      <c r="I37" s="1061"/>
      <c r="J37" s="1061" t="s">
        <v>70</v>
      </c>
      <c r="K37" s="1099"/>
      <c r="L37" s="1099" t="s">
        <v>71</v>
      </c>
      <c r="M37" s="1071"/>
    </row>
    <row r="38" spans="1:13">
      <c r="A38" s="4194"/>
      <c r="B38" s="4199"/>
      <c r="C38" s="1098"/>
      <c r="D38" s="1100"/>
      <c r="E38" s="1101"/>
      <c r="F38" s="1100"/>
      <c r="G38" s="1101"/>
      <c r="H38" s="1100"/>
      <c r="I38" s="1101"/>
      <c r="J38" s="1100"/>
      <c r="K38" s="1101"/>
      <c r="L38" s="1100"/>
      <c r="M38" s="1102"/>
    </row>
    <row r="39" spans="1:13">
      <c r="A39" s="4194"/>
      <c r="B39" s="4199"/>
      <c r="C39" s="1098"/>
      <c r="D39" s="1103" t="s">
        <v>71</v>
      </c>
      <c r="E39" s="1104"/>
      <c r="F39" s="1103" t="s">
        <v>72</v>
      </c>
      <c r="G39" s="1104"/>
      <c r="H39" s="1103"/>
      <c r="I39" s="1104"/>
      <c r="J39" s="1103"/>
      <c r="K39" s="1104"/>
      <c r="L39" s="1103"/>
      <c r="M39" s="1102"/>
    </row>
    <row r="40" spans="1:13">
      <c r="A40" s="4194"/>
      <c r="B40" s="4199"/>
      <c r="C40" s="1098"/>
      <c r="D40" s="1100"/>
      <c r="E40" s="1101"/>
      <c r="F40" s="4208">
        <v>1</v>
      </c>
      <c r="G40" s="4209"/>
      <c r="H40" s="4210"/>
      <c r="I40" s="4210"/>
      <c r="J40" s="1103"/>
      <c r="K40" s="1104"/>
      <c r="L40" s="1103"/>
      <c r="M40" s="1102"/>
    </row>
    <row r="41" spans="1:13">
      <c r="A41" s="4194"/>
      <c r="B41" s="4199"/>
      <c r="C41" s="1098"/>
      <c r="D41" s="1103"/>
      <c r="E41" s="1104"/>
      <c r="F41" s="1103"/>
      <c r="G41" s="1104"/>
      <c r="H41" s="1103"/>
      <c r="I41" s="1104"/>
      <c r="J41" s="1103"/>
      <c r="K41" s="1104"/>
      <c r="L41" s="1103"/>
      <c r="M41" s="1102"/>
    </row>
    <row r="42" spans="1:13" ht="18" customHeight="1">
      <c r="A42" s="4194"/>
      <c r="B42" s="4192" t="s">
        <v>73</v>
      </c>
      <c r="C42" s="1081"/>
      <c r="D42" s="1081"/>
      <c r="E42" s="1081"/>
      <c r="F42" s="1081"/>
      <c r="G42" s="1081"/>
      <c r="H42" s="1081"/>
      <c r="I42" s="1081"/>
      <c r="J42" s="1081"/>
      <c r="K42" s="1081"/>
      <c r="M42" s="1062"/>
    </row>
    <row r="43" spans="1:13" ht="15.75" customHeight="1">
      <c r="A43" s="4194"/>
      <c r="B43" s="4192"/>
      <c r="C43" s="1105"/>
      <c r="D43" s="1106" t="s">
        <v>74</v>
      </c>
      <c r="E43" s="1107" t="s">
        <v>75</v>
      </c>
      <c r="F43" s="4211" t="s">
        <v>76</v>
      </c>
      <c r="G43" s="4212"/>
      <c r="H43" s="1099"/>
      <c r="I43" s="1108" t="s">
        <v>39</v>
      </c>
      <c r="J43" s="1108"/>
      <c r="K43" s="1108"/>
      <c r="M43" s="1062"/>
    </row>
    <row r="44" spans="1:13">
      <c r="A44" s="4194"/>
      <c r="B44" s="4192"/>
      <c r="C44" s="1105"/>
      <c r="D44" s="1109"/>
      <c r="E44" s="1076" t="s">
        <v>77</v>
      </c>
      <c r="F44" s="4211"/>
      <c r="G44" s="4212"/>
      <c r="H44" s="1082"/>
      <c r="I44" s="4202"/>
      <c r="J44" s="4202"/>
      <c r="M44" s="1062"/>
    </row>
    <row r="45" spans="1:13">
      <c r="A45" s="4194"/>
      <c r="B45" s="4192"/>
      <c r="C45" s="1110"/>
      <c r="D45" s="1110"/>
      <c r="E45" s="1110"/>
      <c r="F45" s="1110"/>
      <c r="G45" s="1110"/>
      <c r="H45" s="1110"/>
      <c r="I45" s="1110"/>
      <c r="J45" s="1110"/>
      <c r="K45" s="1110"/>
      <c r="M45" s="1062"/>
    </row>
    <row r="46" spans="1:13" ht="35.25" customHeight="1">
      <c r="A46" s="4194"/>
      <c r="B46" s="1053" t="s">
        <v>78</v>
      </c>
      <c r="C46" s="4203" t="s">
        <v>953</v>
      </c>
      <c r="D46" s="4203"/>
      <c r="E46" s="4203"/>
      <c r="F46" s="4203"/>
      <c r="G46" s="4203"/>
      <c r="H46" s="4203"/>
      <c r="I46" s="4203"/>
      <c r="J46" s="4203"/>
      <c r="K46" s="4203"/>
      <c r="L46" s="4203"/>
      <c r="M46" s="4203"/>
    </row>
    <row r="47" spans="1:13" ht="15.75" customHeight="1">
      <c r="A47" s="4194"/>
      <c r="B47" s="1053" t="s">
        <v>79</v>
      </c>
      <c r="C47" s="4203" t="s">
        <v>954</v>
      </c>
      <c r="D47" s="4203"/>
      <c r="E47" s="4203"/>
      <c r="F47" s="4203"/>
      <c r="G47" s="4203"/>
      <c r="H47" s="4203"/>
      <c r="I47" s="4203"/>
      <c r="J47" s="4203"/>
      <c r="K47" s="4203"/>
      <c r="L47" s="4203"/>
      <c r="M47" s="4203"/>
    </row>
    <row r="48" spans="1:13">
      <c r="A48" s="4194"/>
      <c r="B48" s="1053" t="s">
        <v>80</v>
      </c>
      <c r="C48" s="4213">
        <v>30</v>
      </c>
      <c r="D48" s="4214"/>
      <c r="E48" s="4214"/>
      <c r="F48" s="4214"/>
      <c r="G48" s="4214"/>
      <c r="H48" s="4214"/>
      <c r="I48" s="4214"/>
      <c r="J48" s="4214"/>
      <c r="K48" s="4214"/>
      <c r="L48" s="4214"/>
      <c r="M48" s="4214"/>
    </row>
    <row r="49" spans="1:13" ht="15.75" customHeight="1">
      <c r="A49" s="4194"/>
      <c r="B49" s="1053" t="s">
        <v>81</v>
      </c>
      <c r="C49" s="4203" t="s">
        <v>195</v>
      </c>
      <c r="D49" s="4203"/>
      <c r="E49" s="4203"/>
      <c r="F49" s="4203"/>
      <c r="G49" s="4203"/>
      <c r="H49" s="4203"/>
      <c r="I49" s="4203"/>
      <c r="J49" s="4203"/>
      <c r="K49" s="4203"/>
      <c r="L49" s="4203"/>
      <c r="M49" s="4203"/>
    </row>
    <row r="50" spans="1:13" ht="15.75" customHeight="1" thickBot="1">
      <c r="A50" s="4215" t="s">
        <v>82</v>
      </c>
      <c r="B50" s="1111" t="s">
        <v>83</v>
      </c>
      <c r="C50" s="4216" t="s">
        <v>955</v>
      </c>
      <c r="D50" s="4216"/>
      <c r="E50" s="4216"/>
      <c r="F50" s="4216"/>
      <c r="G50" s="4216"/>
      <c r="H50" s="4216"/>
      <c r="I50" s="4216"/>
      <c r="J50" s="4216"/>
      <c r="K50" s="4216"/>
      <c r="L50" s="4216"/>
      <c r="M50" s="4216"/>
    </row>
    <row r="51" spans="1:13" ht="15.75" customHeight="1" thickBot="1">
      <c r="A51" s="4215"/>
      <c r="B51" s="1111" t="s">
        <v>85</v>
      </c>
      <c r="C51" s="4216" t="s">
        <v>956</v>
      </c>
      <c r="D51" s="4216"/>
      <c r="E51" s="4216"/>
      <c r="F51" s="4216"/>
      <c r="G51" s="4216"/>
      <c r="H51" s="4216"/>
      <c r="I51" s="4216"/>
      <c r="J51" s="4216"/>
      <c r="K51" s="4216"/>
      <c r="L51" s="4216"/>
      <c r="M51" s="4216"/>
    </row>
    <row r="52" spans="1:13" ht="15.75" customHeight="1" thickBot="1">
      <c r="A52" s="4215"/>
      <c r="B52" s="1111" t="s">
        <v>87</v>
      </c>
      <c r="C52" s="4216" t="s">
        <v>957</v>
      </c>
      <c r="D52" s="4216"/>
      <c r="E52" s="4216"/>
      <c r="F52" s="4216"/>
      <c r="G52" s="4216"/>
      <c r="H52" s="4216"/>
      <c r="I52" s="4216"/>
      <c r="J52" s="4216"/>
      <c r="K52" s="4216"/>
      <c r="L52" s="4216"/>
      <c r="M52" s="4216"/>
    </row>
    <row r="53" spans="1:13" ht="15.75" customHeight="1" thickBot="1">
      <c r="A53" s="4215"/>
      <c r="B53" s="1112" t="s">
        <v>89</v>
      </c>
      <c r="C53" s="4216" t="s">
        <v>956</v>
      </c>
      <c r="D53" s="4216"/>
      <c r="E53" s="4216"/>
      <c r="F53" s="4216"/>
      <c r="G53" s="4216"/>
      <c r="H53" s="4216"/>
      <c r="I53" s="4216"/>
      <c r="J53" s="4216"/>
      <c r="K53" s="4216"/>
      <c r="L53" s="4216"/>
      <c r="M53" s="4216"/>
    </row>
    <row r="54" spans="1:13" ht="15.75" customHeight="1" thickBot="1">
      <c r="A54" s="4215"/>
      <c r="B54" s="1111" t="s">
        <v>91</v>
      </c>
      <c r="C54" s="4217" t="s">
        <v>958</v>
      </c>
      <c r="D54" s="4216"/>
      <c r="E54" s="4216"/>
      <c r="F54" s="4216"/>
      <c r="G54" s="4216"/>
      <c r="H54" s="4216"/>
      <c r="I54" s="4216"/>
      <c r="J54" s="4216"/>
      <c r="K54" s="4216"/>
      <c r="L54" s="4216"/>
      <c r="M54" s="4216"/>
    </row>
    <row r="55" spans="1:13" ht="16.5" customHeight="1" thickBot="1">
      <c r="A55" s="4215"/>
      <c r="B55" s="1111" t="s">
        <v>93</v>
      </c>
      <c r="C55" s="4216" t="s">
        <v>959</v>
      </c>
      <c r="D55" s="4216"/>
      <c r="E55" s="4216"/>
      <c r="F55" s="4216"/>
      <c r="G55" s="4216"/>
      <c r="H55" s="4216"/>
      <c r="I55" s="4216"/>
      <c r="J55" s="4216"/>
      <c r="K55" s="4216"/>
      <c r="L55" s="4216"/>
      <c r="M55" s="4216"/>
    </row>
    <row r="56" spans="1:13" ht="15.75" customHeight="1">
      <c r="A56" s="4218" t="s">
        <v>95</v>
      </c>
      <c r="B56" s="1113" t="s">
        <v>96</v>
      </c>
      <c r="C56" s="4219" t="s">
        <v>431</v>
      </c>
      <c r="D56" s="4219"/>
      <c r="E56" s="4219"/>
      <c r="F56" s="4219"/>
      <c r="G56" s="4219"/>
      <c r="H56" s="4219"/>
      <c r="I56" s="4219"/>
      <c r="J56" s="4219"/>
      <c r="K56" s="4219"/>
      <c r="L56" s="4219"/>
      <c r="M56" s="4219"/>
    </row>
    <row r="57" spans="1:13" ht="30" customHeight="1">
      <c r="A57" s="4218"/>
      <c r="B57" s="1113" t="s">
        <v>98</v>
      </c>
      <c r="C57" s="4219" t="s">
        <v>960</v>
      </c>
      <c r="D57" s="4219"/>
      <c r="E57" s="4219"/>
      <c r="F57" s="4219"/>
      <c r="G57" s="4219"/>
      <c r="H57" s="4219"/>
      <c r="I57" s="4219"/>
      <c r="J57" s="4219"/>
      <c r="K57" s="4219"/>
      <c r="L57" s="4219"/>
      <c r="M57" s="4219"/>
    </row>
    <row r="58" spans="1:13" ht="30" customHeight="1" thickBot="1">
      <c r="A58" s="4218"/>
      <c r="B58" s="1114" t="s">
        <v>12</v>
      </c>
      <c r="C58" s="4219" t="s">
        <v>961</v>
      </c>
      <c r="D58" s="4219"/>
      <c r="E58" s="4219"/>
      <c r="F58" s="4219"/>
      <c r="G58" s="4219"/>
      <c r="H58" s="4219"/>
      <c r="I58" s="4219"/>
      <c r="J58" s="4219"/>
      <c r="K58" s="4219"/>
      <c r="L58" s="4219"/>
      <c r="M58" s="4219"/>
    </row>
    <row r="59" spans="1:13" ht="16.5" thickBot="1">
      <c r="A59" s="1115" t="s">
        <v>100</v>
      </c>
      <c r="B59" s="1116"/>
      <c r="C59" s="4220"/>
      <c r="D59" s="4220"/>
      <c r="E59" s="4220"/>
      <c r="F59" s="4220"/>
      <c r="G59" s="4220"/>
      <c r="H59" s="4220"/>
      <c r="I59" s="4220"/>
      <c r="J59" s="4220"/>
      <c r="K59" s="4220"/>
      <c r="L59" s="4220"/>
      <c r="M59" s="4220"/>
    </row>
  </sheetData>
  <mergeCells count="52">
    <mergeCell ref="A56:A58"/>
    <mergeCell ref="C56:M56"/>
    <mergeCell ref="C57:M57"/>
    <mergeCell ref="C58:M58"/>
    <mergeCell ref="C59:M59"/>
    <mergeCell ref="C46:M46"/>
    <mergeCell ref="C48:M48"/>
    <mergeCell ref="C49:M49"/>
    <mergeCell ref="A50:A55"/>
    <mergeCell ref="C50:M50"/>
    <mergeCell ref="C51:M51"/>
    <mergeCell ref="C52:M52"/>
    <mergeCell ref="C53:M53"/>
    <mergeCell ref="C54:M54"/>
    <mergeCell ref="C55:M55"/>
    <mergeCell ref="H40:I40"/>
    <mergeCell ref="B42:B45"/>
    <mergeCell ref="F43:F44"/>
    <mergeCell ref="G43:G44"/>
    <mergeCell ref="I44:J44"/>
    <mergeCell ref="C12:M12"/>
    <mergeCell ref="C13:M13"/>
    <mergeCell ref="A14:A49"/>
    <mergeCell ref="D14:M14"/>
    <mergeCell ref="C15:M15"/>
    <mergeCell ref="B16:B21"/>
    <mergeCell ref="B22:B25"/>
    <mergeCell ref="B26:B28"/>
    <mergeCell ref="J27:L27"/>
    <mergeCell ref="B29:B31"/>
    <mergeCell ref="C47:M47"/>
    <mergeCell ref="B32:B41"/>
    <mergeCell ref="D34:E34"/>
    <mergeCell ref="F34:G34"/>
    <mergeCell ref="H34:I34"/>
    <mergeCell ref="F40:G40"/>
    <mergeCell ref="C11:M11"/>
    <mergeCell ref="A2:A13"/>
    <mergeCell ref="C2:M2"/>
    <mergeCell ref="C3:M3"/>
    <mergeCell ref="D4:M4"/>
    <mergeCell ref="C5:M5"/>
    <mergeCell ref="C6:M6"/>
    <mergeCell ref="C7:G7"/>
    <mergeCell ref="I7:M7"/>
    <mergeCell ref="B8:B10"/>
    <mergeCell ref="C9:D9"/>
    <mergeCell ref="F9:G9"/>
    <mergeCell ref="I9:J9"/>
    <mergeCell ref="C10:D10"/>
    <mergeCell ref="F10:G10"/>
    <mergeCell ref="I10:J10"/>
  </mergeCells>
  <dataValidations count="1">
    <dataValidation allowBlank="1" sqref="N1:XFD1048576 J1:M6 D1:G6 A1:A1048576 B29:B1048576 B1:B26 C1:C14 H1:I14 D8:G14 J8:M14 C49:M55 C59:M1048576 C16:M33 C35:M47 J34:M34 F34:G34 C34" xr:uid="{00000000-0002-0000-4900-000000000000}"/>
  </dataValidations>
  <hyperlinks>
    <hyperlink ref="C54" r:id="rId1" xr:uid="{00000000-0004-0000-4900-000000000000}"/>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FFFF"/>
  </sheetPr>
  <dimension ref="A1:AMK59"/>
  <sheetViews>
    <sheetView showGridLines="0" workbookViewId="0">
      <selection activeCell="B2" sqref="B2"/>
    </sheetView>
  </sheetViews>
  <sheetFormatPr baseColWidth="10" defaultColWidth="9.140625" defaultRowHeight="15.75"/>
  <cols>
    <col min="1" max="1" width="21.42578125" style="1051" customWidth="1"/>
    <col min="2" max="2" width="35.7109375" style="1187" customWidth="1"/>
    <col min="3" max="13" width="14.28515625" style="1122" customWidth="1"/>
    <col min="14" max="1025" width="9.140625" style="1122"/>
    <col min="1026" max="16384" width="9.140625" style="1175"/>
  </cols>
  <sheetData>
    <row r="1" spans="1:13" ht="22.5" customHeight="1" thickBot="1">
      <c r="A1" s="1118"/>
      <c r="B1" s="1119" t="s">
        <v>2497</v>
      </c>
      <c r="C1" s="1120"/>
      <c r="D1" s="1120"/>
      <c r="E1" s="1120"/>
      <c r="F1" s="1120"/>
      <c r="G1" s="1120"/>
      <c r="H1" s="1120"/>
      <c r="I1" s="1120"/>
      <c r="J1" s="1120"/>
      <c r="K1" s="1120"/>
      <c r="L1" s="1120"/>
      <c r="M1" s="1121"/>
    </row>
    <row r="2" spans="1:13" ht="47.25" customHeight="1">
      <c r="A2" s="4222" t="s">
        <v>0</v>
      </c>
      <c r="B2" s="1123" t="s">
        <v>1</v>
      </c>
      <c r="C2" s="4221" t="s">
        <v>963</v>
      </c>
      <c r="D2" s="4221"/>
      <c r="E2" s="4221"/>
      <c r="F2" s="4221"/>
      <c r="G2" s="4221"/>
      <c r="H2" s="4221"/>
      <c r="I2" s="4221"/>
      <c r="J2" s="4221"/>
      <c r="K2" s="4221"/>
      <c r="L2" s="4221"/>
      <c r="M2" s="4221"/>
    </row>
    <row r="3" spans="1:13" ht="65.099999999999994" customHeight="1">
      <c r="A3" s="4222"/>
      <c r="B3" s="1124" t="s">
        <v>3</v>
      </c>
      <c r="C3" s="4221" t="s">
        <v>862</v>
      </c>
      <c r="D3" s="4221"/>
      <c r="E3" s="4221"/>
      <c r="F3" s="4221"/>
      <c r="G3" s="4221"/>
      <c r="H3" s="4221"/>
      <c r="I3" s="4221"/>
      <c r="J3" s="4221"/>
      <c r="K3" s="4221"/>
      <c r="L3" s="4221"/>
      <c r="M3" s="4221"/>
    </row>
    <row r="4" spans="1:13">
      <c r="A4" s="4222"/>
      <c r="B4" s="1125" t="s">
        <v>5</v>
      </c>
      <c r="C4" s="1126" t="s">
        <v>74</v>
      </c>
      <c r="D4" s="4223"/>
      <c r="E4" s="4223"/>
      <c r="F4" s="4223"/>
      <c r="G4" s="4223"/>
      <c r="H4" s="4223"/>
      <c r="I4" s="4223"/>
      <c r="J4" s="4223"/>
      <c r="K4" s="4223"/>
      <c r="L4" s="4223"/>
      <c r="M4" s="4223"/>
    </row>
    <row r="5" spans="1:13" ht="15.75" customHeight="1">
      <c r="A5" s="4222"/>
      <c r="B5" s="1125" t="s">
        <v>7</v>
      </c>
      <c r="C5" s="4221" t="s">
        <v>945</v>
      </c>
      <c r="D5" s="4221"/>
      <c r="E5" s="4221"/>
      <c r="F5" s="4221"/>
      <c r="G5" s="4221"/>
      <c r="H5" s="4221"/>
      <c r="I5" s="4221"/>
      <c r="J5" s="4221"/>
      <c r="K5" s="4221"/>
      <c r="L5" s="4221"/>
      <c r="M5" s="4221"/>
    </row>
    <row r="6" spans="1:13">
      <c r="A6" s="4222"/>
      <c r="B6" s="1125" t="s">
        <v>9</v>
      </c>
      <c r="C6" s="4224"/>
      <c r="D6" s="4224"/>
      <c r="E6" s="4224"/>
      <c r="F6" s="4224"/>
      <c r="G6" s="4224"/>
      <c r="H6" s="4224"/>
      <c r="I6" s="4224"/>
      <c r="J6" s="4224"/>
      <c r="K6" s="4224"/>
      <c r="L6" s="4224"/>
      <c r="M6" s="4224"/>
    </row>
    <row r="7" spans="1:13" ht="47.25" customHeight="1">
      <c r="A7" s="4222"/>
      <c r="B7" s="1124" t="s">
        <v>11</v>
      </c>
      <c r="C7" s="4225" t="s">
        <v>946</v>
      </c>
      <c r="D7" s="4226"/>
      <c r="E7" s="4226"/>
      <c r="F7" s="4226"/>
      <c r="G7" s="4227"/>
      <c r="H7" s="1127" t="s">
        <v>12</v>
      </c>
      <c r="I7" s="4228" t="s">
        <v>947</v>
      </c>
      <c r="J7" s="4226"/>
      <c r="K7" s="4226"/>
      <c r="L7" s="4226"/>
      <c r="M7" s="4229"/>
    </row>
    <row r="8" spans="1:13" ht="15.75" customHeight="1">
      <c r="A8" s="4222"/>
      <c r="B8" s="4230" t="s">
        <v>13</v>
      </c>
      <c r="C8" s="1128"/>
      <c r="D8" s="1129"/>
      <c r="E8" s="1129"/>
      <c r="F8" s="1129"/>
      <c r="G8" s="1129"/>
      <c r="H8" s="1129"/>
      <c r="I8" s="1129"/>
      <c r="J8" s="1129"/>
      <c r="K8" s="1129"/>
      <c r="L8" s="1130"/>
      <c r="M8" s="1131"/>
    </row>
    <row r="9" spans="1:13">
      <c r="A9" s="4222"/>
      <c r="B9" s="4230"/>
      <c r="C9" s="4231" t="s">
        <v>107</v>
      </c>
      <c r="D9" s="4231"/>
      <c r="E9" s="1132"/>
      <c r="F9" s="4231" t="s">
        <v>186</v>
      </c>
      <c r="G9" s="4231"/>
      <c r="H9" s="1132"/>
      <c r="I9" s="4231" t="s">
        <v>233</v>
      </c>
      <c r="J9" s="4231"/>
      <c r="K9" s="1132"/>
      <c r="M9" s="1133"/>
    </row>
    <row r="10" spans="1:13">
      <c r="A10" s="4222"/>
      <c r="B10" s="4230"/>
      <c r="C10" s="4231" t="s">
        <v>17</v>
      </c>
      <c r="D10" s="4231"/>
      <c r="E10" s="1134"/>
      <c r="F10" s="4231" t="s">
        <v>17</v>
      </c>
      <c r="G10" s="4231"/>
      <c r="H10" s="1134"/>
      <c r="I10" s="4231" t="s">
        <v>17</v>
      </c>
      <c r="J10" s="4231"/>
      <c r="K10" s="1134"/>
      <c r="M10" s="1133"/>
    </row>
    <row r="11" spans="1:13" ht="47.25" customHeight="1">
      <c r="A11" s="4222"/>
      <c r="B11" s="1124" t="s">
        <v>18</v>
      </c>
      <c r="C11" s="4221" t="s">
        <v>964</v>
      </c>
      <c r="D11" s="4221"/>
      <c r="E11" s="4221"/>
      <c r="F11" s="4221"/>
      <c r="G11" s="4221"/>
      <c r="H11" s="4221"/>
      <c r="I11" s="4221"/>
      <c r="J11" s="4221"/>
      <c r="K11" s="4221"/>
      <c r="L11" s="4221"/>
      <c r="M11" s="4221"/>
    </row>
    <row r="12" spans="1:13" ht="31.5" customHeight="1">
      <c r="A12" s="4222"/>
      <c r="B12" s="1124" t="s">
        <v>19</v>
      </c>
      <c r="C12" s="4221" t="s">
        <v>869</v>
      </c>
      <c r="D12" s="4221"/>
      <c r="E12" s="4221"/>
      <c r="F12" s="4221"/>
      <c r="G12" s="4221"/>
      <c r="H12" s="4221"/>
      <c r="I12" s="4221"/>
      <c r="J12" s="4221"/>
      <c r="K12" s="4221"/>
      <c r="L12" s="4221"/>
      <c r="M12" s="4221"/>
    </row>
    <row r="13" spans="1:13" ht="48.75" customHeight="1">
      <c r="A13" s="4222"/>
      <c r="B13" s="1124" t="s">
        <v>21</v>
      </c>
      <c r="C13" s="4221" t="s">
        <v>965</v>
      </c>
      <c r="D13" s="4221"/>
      <c r="E13" s="4221"/>
      <c r="F13" s="4221"/>
      <c r="G13" s="4221"/>
      <c r="H13" s="4221"/>
      <c r="I13" s="4221"/>
      <c r="J13" s="4221"/>
      <c r="K13" s="4221"/>
      <c r="L13" s="4221"/>
      <c r="M13" s="4221"/>
    </row>
    <row r="14" spans="1:13" ht="17.100000000000001" customHeight="1">
      <c r="A14" s="4232" t="s">
        <v>22</v>
      </c>
      <c r="B14" s="1124" t="s">
        <v>23</v>
      </c>
      <c r="C14" s="4233" t="s">
        <v>950</v>
      </c>
      <c r="D14" s="4234"/>
      <c r="E14" s="4234"/>
      <c r="F14" s="4234"/>
      <c r="G14" s="4234"/>
      <c r="H14" s="4234"/>
      <c r="I14" s="4234"/>
      <c r="J14" s="4234"/>
      <c r="K14" s="4234"/>
      <c r="L14" s="4234"/>
      <c r="M14" s="4235"/>
    </row>
    <row r="15" spans="1:13" ht="45.75" customHeight="1">
      <c r="A15" s="4232"/>
      <c r="B15" s="1124" t="s">
        <v>110</v>
      </c>
      <c r="C15" s="4236" t="s">
        <v>966</v>
      </c>
      <c r="D15" s="4236"/>
      <c r="E15" s="4236"/>
      <c r="F15" s="4236"/>
      <c r="G15" s="4236"/>
      <c r="H15" s="4236"/>
      <c r="I15" s="4236"/>
      <c r="J15" s="4236"/>
      <c r="K15" s="4236"/>
      <c r="L15" s="4236"/>
      <c r="M15" s="4236"/>
    </row>
    <row r="16" spans="1:13" ht="8.25" customHeight="1">
      <c r="A16" s="4232"/>
      <c r="B16" s="4230" t="s">
        <v>26</v>
      </c>
      <c r="C16" s="1135"/>
      <c r="D16" s="1136"/>
      <c r="E16" s="1136"/>
      <c r="F16" s="1136"/>
      <c r="G16" s="1136"/>
      <c r="H16" s="1136"/>
      <c r="I16" s="1136"/>
      <c r="J16" s="1136"/>
      <c r="K16" s="1136"/>
      <c r="L16" s="1136"/>
      <c r="M16" s="1137"/>
    </row>
    <row r="17" spans="1:13" ht="9" customHeight="1">
      <c r="A17" s="4232"/>
      <c r="B17" s="4230"/>
      <c r="C17" s="1138"/>
      <c r="D17" s="1139"/>
      <c r="E17" s="1140"/>
      <c r="F17" s="1139"/>
      <c r="G17" s="1140"/>
      <c r="H17" s="1139"/>
      <c r="I17" s="1140"/>
      <c r="J17" s="1139"/>
      <c r="K17" s="1140"/>
      <c r="L17" s="1140"/>
      <c r="M17" s="1141"/>
    </row>
    <row r="18" spans="1:13">
      <c r="A18" s="4232"/>
      <c r="B18" s="4230"/>
      <c r="C18" s="1142" t="s">
        <v>27</v>
      </c>
      <c r="D18" s="1143"/>
      <c r="E18" s="1142" t="s">
        <v>28</v>
      </c>
      <c r="F18" s="1143"/>
      <c r="G18" s="1142" t="s">
        <v>29</v>
      </c>
      <c r="H18" s="1143"/>
      <c r="I18" s="1142" t="s">
        <v>30</v>
      </c>
      <c r="J18" s="1143"/>
      <c r="K18" s="1142" t="s">
        <v>31</v>
      </c>
      <c r="L18" s="1144"/>
      <c r="M18" s="1145"/>
    </row>
    <row r="19" spans="1:13">
      <c r="A19" s="4232"/>
      <c r="B19" s="4230"/>
      <c r="C19" s="1142" t="s">
        <v>32</v>
      </c>
      <c r="D19" s="1146"/>
      <c r="E19" s="1142" t="s">
        <v>33</v>
      </c>
      <c r="F19" s="1147"/>
      <c r="G19" s="1142" t="s">
        <v>34</v>
      </c>
      <c r="H19" s="1147"/>
      <c r="I19" s="1142" t="s">
        <v>35</v>
      </c>
      <c r="J19" s="1147" t="s">
        <v>77</v>
      </c>
      <c r="K19" s="1142" t="s">
        <v>37</v>
      </c>
      <c r="L19" s="1144"/>
      <c r="M19" s="1145"/>
    </row>
    <row r="20" spans="1:13">
      <c r="A20" s="4232"/>
      <c r="B20" s="4230"/>
      <c r="C20" s="1142" t="s">
        <v>38</v>
      </c>
      <c r="D20" s="1147"/>
      <c r="E20" s="1142" t="s">
        <v>39</v>
      </c>
      <c r="F20" s="1134"/>
      <c r="G20" s="1134"/>
      <c r="H20" s="1134"/>
      <c r="I20" s="1134"/>
      <c r="J20" s="1134"/>
      <c r="K20" s="1134"/>
      <c r="L20" s="1134"/>
      <c r="M20" s="1148"/>
    </row>
    <row r="21" spans="1:13" ht="9.75" customHeight="1">
      <c r="A21" s="4232"/>
      <c r="B21" s="4230"/>
      <c r="C21" s="1149"/>
      <c r="D21" s="1149"/>
      <c r="E21" s="1149"/>
      <c r="F21" s="1149"/>
      <c r="G21" s="1149"/>
      <c r="H21" s="1149"/>
      <c r="I21" s="1149"/>
      <c r="J21" s="1149"/>
      <c r="K21" s="1149"/>
      <c r="L21" s="1149"/>
      <c r="M21" s="1150"/>
    </row>
    <row r="22" spans="1:13" ht="15.75" customHeight="1">
      <c r="A22" s="4232"/>
      <c r="B22" s="4237" t="s">
        <v>40</v>
      </c>
      <c r="C22" s="1151"/>
      <c r="D22" s="1151"/>
      <c r="E22" s="1151"/>
      <c r="F22" s="1151"/>
      <c r="G22" s="1151"/>
      <c r="H22" s="1151"/>
      <c r="I22" s="1151"/>
      <c r="J22" s="1151"/>
      <c r="K22" s="1151"/>
      <c r="M22" s="1133"/>
    </row>
    <row r="23" spans="1:13">
      <c r="A23" s="4232"/>
      <c r="B23" s="4237"/>
      <c r="C23" s="1142" t="s">
        <v>41</v>
      </c>
      <c r="D23" s="1147"/>
      <c r="E23" s="1152"/>
      <c r="F23" s="1142" t="s">
        <v>42</v>
      </c>
      <c r="G23" s="1146"/>
      <c r="H23" s="1152"/>
      <c r="I23" s="1142" t="s">
        <v>43</v>
      </c>
      <c r="J23" s="1146" t="s">
        <v>77</v>
      </c>
      <c r="K23" s="1152"/>
      <c r="M23" s="1133"/>
    </row>
    <row r="24" spans="1:13">
      <c r="A24" s="4232"/>
      <c r="B24" s="4237"/>
      <c r="C24" s="1142" t="s">
        <v>44</v>
      </c>
      <c r="D24" s="1153"/>
      <c r="F24" s="1142" t="s">
        <v>45</v>
      </c>
      <c r="G24" s="1147"/>
      <c r="I24" s="1154"/>
      <c r="K24" s="1132"/>
      <c r="M24" s="1133"/>
    </row>
    <row r="25" spans="1:13">
      <c r="A25" s="4232"/>
      <c r="B25" s="4237"/>
      <c r="C25" s="1155"/>
      <c r="D25" s="1155"/>
      <c r="E25" s="1155"/>
      <c r="F25" s="1155"/>
      <c r="G25" s="1155"/>
      <c r="H25" s="1155"/>
      <c r="I25" s="1155"/>
      <c r="J25" s="1155"/>
      <c r="K25" s="1155"/>
      <c r="M25" s="1133"/>
    </row>
    <row r="26" spans="1:13">
      <c r="A26" s="4232"/>
      <c r="B26" s="4238" t="s">
        <v>46</v>
      </c>
      <c r="C26" s="1152"/>
      <c r="D26" s="1152"/>
      <c r="E26" s="1152"/>
      <c r="F26" s="1152"/>
      <c r="G26" s="1152"/>
      <c r="H26" s="1152"/>
      <c r="I26" s="1152"/>
      <c r="J26" s="1152"/>
      <c r="K26" s="1152"/>
      <c r="L26" s="1152"/>
      <c r="M26" s="1156"/>
    </row>
    <row r="27" spans="1:13" ht="15.75" customHeight="1">
      <c r="A27" s="4232"/>
      <c r="B27" s="4238"/>
      <c r="C27" s="1157" t="s">
        <v>47</v>
      </c>
      <c r="D27" s="1147">
        <v>0</v>
      </c>
      <c r="E27" s="1152"/>
      <c r="F27" s="1158" t="s">
        <v>48</v>
      </c>
      <c r="G27" s="1147">
        <v>2017</v>
      </c>
      <c r="H27" s="1152"/>
      <c r="I27" s="1158" t="s">
        <v>50</v>
      </c>
      <c r="J27" s="4240" t="s">
        <v>952</v>
      </c>
      <c r="K27" s="4240"/>
      <c r="L27" s="4240"/>
      <c r="M27" s="1156"/>
    </row>
    <row r="28" spans="1:13">
      <c r="A28" s="4232"/>
      <c r="B28" s="4239"/>
      <c r="C28" s="1149"/>
      <c r="D28" s="1149"/>
      <c r="E28" s="1149"/>
      <c r="F28" s="1149"/>
      <c r="G28" s="1149"/>
      <c r="H28" s="1149"/>
      <c r="I28" s="1149"/>
      <c r="J28" s="1149"/>
      <c r="K28" s="1149"/>
      <c r="L28" s="1149"/>
      <c r="M28" s="1150"/>
    </row>
    <row r="29" spans="1:13" ht="15.75" customHeight="1">
      <c r="A29" s="4232"/>
      <c r="B29" s="4230" t="s">
        <v>53</v>
      </c>
      <c r="C29" s="1159"/>
      <c r="D29" s="1159"/>
      <c r="E29" s="1159"/>
      <c r="F29" s="1159"/>
      <c r="G29" s="1159"/>
      <c r="H29" s="1159"/>
      <c r="I29" s="1159"/>
      <c r="J29" s="1159"/>
      <c r="K29" s="1159"/>
      <c r="M29" s="1133"/>
    </row>
    <row r="30" spans="1:13">
      <c r="A30" s="4232"/>
      <c r="B30" s="4230"/>
      <c r="C30" s="1152" t="s">
        <v>54</v>
      </c>
      <c r="D30" s="1160">
        <v>2019</v>
      </c>
      <c r="E30" s="1161"/>
      <c r="F30" s="1152" t="s">
        <v>55</v>
      </c>
      <c r="G30" s="1162" t="s">
        <v>967</v>
      </c>
      <c r="H30" s="1161"/>
      <c r="I30" s="1158"/>
      <c r="J30" s="1161"/>
      <c r="K30" s="1161"/>
      <c r="M30" s="1133"/>
    </row>
    <row r="31" spans="1:13">
      <c r="A31" s="4232"/>
      <c r="B31" s="4230"/>
      <c r="C31" s="1149"/>
      <c r="D31" s="1163"/>
      <c r="E31" s="1164"/>
      <c r="F31" s="1149"/>
      <c r="G31" s="1164"/>
      <c r="H31" s="1164"/>
      <c r="I31" s="1165"/>
      <c r="J31" s="1164"/>
      <c r="K31" s="1164"/>
      <c r="M31" s="1133"/>
    </row>
    <row r="32" spans="1:13" ht="15.75" customHeight="1">
      <c r="A32" s="4232"/>
      <c r="B32" s="4237" t="s">
        <v>56</v>
      </c>
      <c r="C32" s="1166"/>
      <c r="D32" s="1166"/>
      <c r="E32" s="1166"/>
      <c r="F32" s="1166"/>
      <c r="G32" s="1166"/>
      <c r="H32" s="1166"/>
      <c r="I32" s="1166"/>
      <c r="J32" s="1166"/>
      <c r="K32" s="1166"/>
      <c r="L32" s="1166"/>
      <c r="M32" s="1167"/>
    </row>
    <row r="33" spans="1:13">
      <c r="A33" s="4232"/>
      <c r="B33" s="4237"/>
      <c r="C33" s="1168"/>
      <c r="D33" s="1169">
        <v>2018</v>
      </c>
      <c r="E33" s="1169"/>
      <c r="F33" s="1169">
        <v>2019</v>
      </c>
      <c r="G33" s="1169"/>
      <c r="H33" s="1132">
        <v>2020</v>
      </c>
      <c r="I33" s="1132"/>
      <c r="J33" s="1132">
        <v>2021</v>
      </c>
      <c r="K33" s="1169"/>
      <c r="L33" s="1169">
        <v>2022</v>
      </c>
      <c r="M33" s="1167"/>
    </row>
    <row r="34" spans="1:13">
      <c r="A34" s="4232"/>
      <c r="B34" s="4237"/>
      <c r="C34" s="1168"/>
      <c r="D34" s="4241"/>
      <c r="E34" s="4241"/>
      <c r="F34" s="4241">
        <v>1</v>
      </c>
      <c r="G34" s="4241"/>
      <c r="H34" s="4241">
        <v>1</v>
      </c>
      <c r="I34" s="4241"/>
      <c r="J34" s="4241">
        <v>1</v>
      </c>
      <c r="K34" s="4241"/>
      <c r="L34" s="4242">
        <v>1</v>
      </c>
      <c r="M34" s="4242"/>
    </row>
    <row r="35" spans="1:13">
      <c r="A35" s="4232"/>
      <c r="B35" s="4237"/>
      <c r="C35" s="1168"/>
      <c r="D35" s="1169">
        <v>2023</v>
      </c>
      <c r="E35" s="1169"/>
      <c r="F35" s="1169">
        <v>2024</v>
      </c>
      <c r="G35" s="1169"/>
      <c r="H35" s="1132">
        <v>2025</v>
      </c>
      <c r="I35" s="1132"/>
      <c r="J35" s="1132">
        <v>2026</v>
      </c>
      <c r="K35" s="1169"/>
      <c r="L35" s="1169">
        <v>2027</v>
      </c>
      <c r="M35" s="1141"/>
    </row>
    <row r="36" spans="1:13">
      <c r="A36" s="4232"/>
      <c r="B36" s="4237"/>
      <c r="C36" s="1168"/>
      <c r="D36" s="1170">
        <v>1</v>
      </c>
      <c r="E36" s="1171"/>
      <c r="F36" s="1170">
        <v>1</v>
      </c>
      <c r="G36" s="1171"/>
      <c r="H36" s="1170">
        <v>1</v>
      </c>
      <c r="I36" s="1171"/>
      <c r="J36" s="1170">
        <v>1</v>
      </c>
      <c r="K36" s="1171"/>
      <c r="L36" s="1170">
        <v>1</v>
      </c>
      <c r="M36" s="1172"/>
    </row>
    <row r="37" spans="1:13">
      <c r="A37" s="4232"/>
      <c r="B37" s="4237"/>
      <c r="C37" s="1168"/>
      <c r="D37" s="1169">
        <v>2028</v>
      </c>
      <c r="E37" s="1169"/>
      <c r="F37" s="1169" t="s">
        <v>68</v>
      </c>
      <c r="G37" s="1169"/>
      <c r="H37" s="1132" t="s">
        <v>69</v>
      </c>
      <c r="I37" s="1132"/>
      <c r="J37" s="1132" t="s">
        <v>70</v>
      </c>
      <c r="K37" s="1169"/>
      <c r="L37" s="1169" t="s">
        <v>71</v>
      </c>
      <c r="M37" s="1141"/>
    </row>
    <row r="38" spans="1:13">
      <c r="A38" s="4232"/>
      <c r="B38" s="4237"/>
      <c r="C38" s="1168"/>
      <c r="D38" s="1170"/>
      <c r="E38" s="1171"/>
      <c r="F38" s="1170"/>
      <c r="G38" s="1171"/>
      <c r="H38" s="1170"/>
      <c r="I38" s="1171"/>
      <c r="J38" s="1170"/>
      <c r="K38" s="1171"/>
      <c r="L38" s="1170"/>
      <c r="M38" s="1172"/>
    </row>
    <row r="39" spans="1:13">
      <c r="A39" s="4232"/>
      <c r="B39" s="4237"/>
      <c r="C39" s="1168"/>
      <c r="D39" s="1173" t="s">
        <v>71</v>
      </c>
      <c r="E39" s="1174"/>
      <c r="F39" s="1173" t="s">
        <v>72</v>
      </c>
      <c r="G39" s="1174"/>
      <c r="H39" s="1173"/>
      <c r="I39" s="1174"/>
      <c r="J39" s="1173"/>
      <c r="K39" s="1174"/>
      <c r="L39" s="1173"/>
      <c r="M39" s="1172"/>
    </row>
    <row r="40" spans="1:13">
      <c r="A40" s="4232"/>
      <c r="B40" s="4237"/>
      <c r="C40" s="1168"/>
      <c r="D40" s="1170"/>
      <c r="E40" s="1171"/>
      <c r="F40" s="4241">
        <v>1</v>
      </c>
      <c r="G40" s="4241"/>
      <c r="H40" s="4241"/>
      <c r="I40" s="4241"/>
      <c r="J40" s="1173"/>
      <c r="K40" s="1174"/>
      <c r="L40" s="1173"/>
      <c r="M40" s="1172"/>
    </row>
    <row r="41" spans="1:13">
      <c r="A41" s="4232"/>
      <c r="B41" s="4237"/>
      <c r="C41" s="1168"/>
      <c r="D41" s="1173"/>
      <c r="E41" s="1174"/>
      <c r="F41" s="1173"/>
      <c r="G41" s="1174"/>
      <c r="H41" s="1173"/>
      <c r="I41" s="1174"/>
      <c r="J41" s="1173"/>
      <c r="K41" s="1174"/>
      <c r="L41" s="1173"/>
      <c r="M41" s="1172"/>
    </row>
    <row r="42" spans="1:13" ht="18" customHeight="1">
      <c r="A42" s="4232"/>
      <c r="B42" s="4230" t="s">
        <v>73</v>
      </c>
      <c r="C42" s="1151"/>
      <c r="D42" s="1151"/>
      <c r="E42" s="1151"/>
      <c r="F42" s="1151"/>
      <c r="G42" s="1151"/>
      <c r="H42" s="1151"/>
      <c r="I42" s="1151"/>
      <c r="J42" s="1151"/>
      <c r="K42" s="1151"/>
      <c r="M42" s="1133"/>
    </row>
    <row r="43" spans="1:13" ht="15.75" customHeight="1">
      <c r="A43" s="4232"/>
      <c r="B43" s="4230"/>
      <c r="C43" s="1175"/>
      <c r="D43" s="1176" t="s">
        <v>74</v>
      </c>
      <c r="E43" s="1177" t="s">
        <v>75</v>
      </c>
      <c r="F43" s="4243" t="s">
        <v>76</v>
      </c>
      <c r="G43" s="4244"/>
      <c r="H43" s="1169"/>
      <c r="I43" s="1178" t="s">
        <v>39</v>
      </c>
      <c r="J43" s="1178"/>
      <c r="K43" s="1178"/>
      <c r="M43" s="1133"/>
    </row>
    <row r="44" spans="1:13">
      <c r="A44" s="4232"/>
      <c r="B44" s="4230"/>
      <c r="C44" s="1175"/>
      <c r="D44" s="1179"/>
      <c r="E44" s="1146" t="s">
        <v>77</v>
      </c>
      <c r="F44" s="4243"/>
      <c r="G44" s="4244"/>
      <c r="H44" s="1152"/>
      <c r="I44" s="4240"/>
      <c r="J44" s="4240"/>
      <c r="M44" s="1133"/>
    </row>
    <row r="45" spans="1:13">
      <c r="A45" s="4232"/>
      <c r="B45" s="4230"/>
      <c r="C45" s="1180"/>
      <c r="D45" s="1180"/>
      <c r="E45" s="1180"/>
      <c r="F45" s="1180"/>
      <c r="G45" s="1180"/>
      <c r="H45" s="1180"/>
      <c r="I45" s="1180"/>
      <c r="J45" s="1180"/>
      <c r="K45" s="1180"/>
      <c r="M45" s="1133"/>
    </row>
    <row r="46" spans="1:13" ht="35.25" customHeight="1">
      <c r="A46" s="4232"/>
      <c r="B46" s="1124" t="s">
        <v>78</v>
      </c>
      <c r="C46" s="4236" t="s">
        <v>968</v>
      </c>
      <c r="D46" s="4236"/>
      <c r="E46" s="4236"/>
      <c r="F46" s="4236"/>
      <c r="G46" s="4236"/>
      <c r="H46" s="4236"/>
      <c r="I46" s="4236"/>
      <c r="J46" s="4236"/>
      <c r="K46" s="4236"/>
      <c r="L46" s="4236"/>
      <c r="M46" s="4236"/>
    </row>
    <row r="47" spans="1:13" ht="15.75" customHeight="1">
      <c r="A47" s="4232"/>
      <c r="B47" s="1124" t="s">
        <v>79</v>
      </c>
      <c r="C47" s="4236" t="s">
        <v>969</v>
      </c>
      <c r="D47" s="4236"/>
      <c r="E47" s="4236"/>
      <c r="F47" s="4236"/>
      <c r="G47" s="4236"/>
      <c r="H47" s="4236"/>
      <c r="I47" s="4236"/>
      <c r="J47" s="4236"/>
      <c r="K47" s="4236"/>
      <c r="L47" s="4236"/>
      <c r="M47" s="4236"/>
    </row>
    <row r="48" spans="1:13">
      <c r="A48" s="4232"/>
      <c r="B48" s="1124" t="s">
        <v>80</v>
      </c>
      <c r="C48" s="4236">
        <v>0</v>
      </c>
      <c r="D48" s="4236"/>
      <c r="E48" s="4236"/>
      <c r="F48" s="4236"/>
      <c r="G48" s="4236"/>
      <c r="H48" s="4236"/>
      <c r="I48" s="4236"/>
      <c r="J48" s="4236"/>
      <c r="K48" s="4236"/>
      <c r="L48" s="4236"/>
      <c r="M48" s="4236"/>
    </row>
    <row r="49" spans="1:13" ht="15.75" customHeight="1">
      <c r="A49" s="4232"/>
      <c r="B49" s="1124" t="s">
        <v>81</v>
      </c>
      <c r="C49" s="4236">
        <v>2017</v>
      </c>
      <c r="D49" s="4236"/>
      <c r="E49" s="4236"/>
      <c r="F49" s="4236"/>
      <c r="G49" s="4236"/>
      <c r="H49" s="4236"/>
      <c r="I49" s="4236"/>
      <c r="J49" s="4236"/>
      <c r="K49" s="4236"/>
      <c r="L49" s="4236"/>
      <c r="M49" s="4236"/>
    </row>
    <row r="50" spans="1:13" ht="15.75" customHeight="1" thickBot="1">
      <c r="A50" s="4245" t="s">
        <v>82</v>
      </c>
      <c r="B50" s="1181" t="s">
        <v>83</v>
      </c>
      <c r="C50" s="4246" t="s">
        <v>955</v>
      </c>
      <c r="D50" s="4246"/>
      <c r="E50" s="4246"/>
      <c r="F50" s="4246"/>
      <c r="G50" s="4246"/>
      <c r="H50" s="4246"/>
      <c r="I50" s="4246"/>
      <c r="J50" s="4246"/>
      <c r="K50" s="4246"/>
      <c r="L50" s="4246"/>
      <c r="M50" s="4246"/>
    </row>
    <row r="51" spans="1:13" ht="15.75" customHeight="1" thickBot="1">
      <c r="A51" s="4245"/>
      <c r="B51" s="1181" t="s">
        <v>85</v>
      </c>
      <c r="C51" s="4246" t="s">
        <v>956</v>
      </c>
      <c r="D51" s="4246"/>
      <c r="E51" s="4246"/>
      <c r="F51" s="4246"/>
      <c r="G51" s="4246"/>
      <c r="H51" s="4246"/>
      <c r="I51" s="4246"/>
      <c r="J51" s="4246"/>
      <c r="K51" s="4246"/>
      <c r="L51" s="4246"/>
      <c r="M51" s="4246"/>
    </row>
    <row r="52" spans="1:13" ht="15.75" customHeight="1" thickBot="1">
      <c r="A52" s="4245"/>
      <c r="B52" s="1181" t="s">
        <v>87</v>
      </c>
      <c r="C52" s="4246" t="s">
        <v>957</v>
      </c>
      <c r="D52" s="4246"/>
      <c r="E52" s="4246"/>
      <c r="F52" s="4246"/>
      <c r="G52" s="4246"/>
      <c r="H52" s="4246"/>
      <c r="I52" s="4246"/>
      <c r="J52" s="4246"/>
      <c r="K52" s="4246"/>
      <c r="L52" s="4246"/>
      <c r="M52" s="4246"/>
    </row>
    <row r="53" spans="1:13" ht="15.75" customHeight="1" thickBot="1">
      <c r="A53" s="4245"/>
      <c r="B53" s="1182" t="s">
        <v>89</v>
      </c>
      <c r="C53" s="4246" t="s">
        <v>956</v>
      </c>
      <c r="D53" s="4246"/>
      <c r="E53" s="4246"/>
      <c r="F53" s="4246"/>
      <c r="G53" s="4246"/>
      <c r="H53" s="4246"/>
      <c r="I53" s="4246"/>
      <c r="J53" s="4246"/>
      <c r="K53" s="4246"/>
      <c r="L53" s="4246"/>
      <c r="M53" s="4246"/>
    </row>
    <row r="54" spans="1:13" ht="15.75" customHeight="1" thickBot="1">
      <c r="A54" s="4245"/>
      <c r="B54" s="1181" t="s">
        <v>91</v>
      </c>
      <c r="C54" s="4247" t="s">
        <v>958</v>
      </c>
      <c r="D54" s="4246"/>
      <c r="E54" s="4246"/>
      <c r="F54" s="4246"/>
      <c r="G54" s="4246"/>
      <c r="H54" s="4246"/>
      <c r="I54" s="4246"/>
      <c r="J54" s="4246"/>
      <c r="K54" s="4246"/>
      <c r="L54" s="4246"/>
      <c r="M54" s="4246"/>
    </row>
    <row r="55" spans="1:13" ht="16.5" customHeight="1" thickBot="1">
      <c r="A55" s="4245"/>
      <c r="B55" s="1181" t="s">
        <v>93</v>
      </c>
      <c r="C55" s="4246" t="s">
        <v>959</v>
      </c>
      <c r="D55" s="4246"/>
      <c r="E55" s="4246"/>
      <c r="F55" s="4246"/>
      <c r="G55" s="4246"/>
      <c r="H55" s="4246"/>
      <c r="I55" s="4246"/>
      <c r="J55" s="4246"/>
      <c r="K55" s="4246"/>
      <c r="L55" s="4246"/>
      <c r="M55" s="4246"/>
    </row>
    <row r="56" spans="1:13" ht="15.75" customHeight="1">
      <c r="A56" s="4248" t="s">
        <v>95</v>
      </c>
      <c r="B56" s="1183" t="s">
        <v>96</v>
      </c>
      <c r="C56" s="4249" t="s">
        <v>431</v>
      </c>
      <c r="D56" s="4249"/>
      <c r="E56" s="4249"/>
      <c r="F56" s="4249"/>
      <c r="G56" s="4249"/>
      <c r="H56" s="4249"/>
      <c r="I56" s="4249"/>
      <c r="J56" s="4249"/>
      <c r="K56" s="4249"/>
      <c r="L56" s="4249"/>
      <c r="M56" s="4249"/>
    </row>
    <row r="57" spans="1:13" ht="30" customHeight="1">
      <c r="A57" s="4248"/>
      <c r="B57" s="1183" t="s">
        <v>98</v>
      </c>
      <c r="C57" s="4249" t="s">
        <v>970</v>
      </c>
      <c r="D57" s="4249"/>
      <c r="E57" s="4249"/>
      <c r="F57" s="4249"/>
      <c r="G57" s="4249"/>
      <c r="H57" s="4249"/>
      <c r="I57" s="4249"/>
      <c r="J57" s="4249"/>
      <c r="K57" s="4249"/>
      <c r="L57" s="4249"/>
      <c r="M57" s="4249"/>
    </row>
    <row r="58" spans="1:13" ht="30" customHeight="1" thickBot="1">
      <c r="A58" s="4248"/>
      <c r="B58" s="1184" t="s">
        <v>12</v>
      </c>
      <c r="C58" s="4249" t="s">
        <v>961</v>
      </c>
      <c r="D58" s="4249"/>
      <c r="E58" s="4249"/>
      <c r="F58" s="4249"/>
      <c r="G58" s="4249"/>
      <c r="H58" s="4249"/>
      <c r="I58" s="4249"/>
      <c r="J58" s="4249"/>
      <c r="K58" s="4249"/>
      <c r="L58" s="4249"/>
      <c r="M58" s="4249"/>
    </row>
    <row r="59" spans="1:13" ht="16.5" thickBot="1">
      <c r="A59" s="1185" t="s">
        <v>100</v>
      </c>
      <c r="B59" s="1186"/>
      <c r="C59" s="4250"/>
      <c r="D59" s="4250"/>
      <c r="E59" s="4250"/>
      <c r="F59" s="4250"/>
      <c r="G59" s="4250"/>
      <c r="H59" s="4250"/>
      <c r="I59" s="4250"/>
      <c r="J59" s="4250"/>
      <c r="K59" s="4250"/>
      <c r="L59" s="4250"/>
      <c r="M59" s="4250"/>
    </row>
  </sheetData>
  <mergeCells count="54">
    <mergeCell ref="A56:A58"/>
    <mergeCell ref="C56:M56"/>
    <mergeCell ref="C57:M57"/>
    <mergeCell ref="C58:M58"/>
    <mergeCell ref="C59:M59"/>
    <mergeCell ref="C46:M46"/>
    <mergeCell ref="C48:M48"/>
    <mergeCell ref="C49:M49"/>
    <mergeCell ref="A50:A55"/>
    <mergeCell ref="C50:M50"/>
    <mergeCell ref="C51:M51"/>
    <mergeCell ref="C52:M52"/>
    <mergeCell ref="C53:M53"/>
    <mergeCell ref="C54:M54"/>
    <mergeCell ref="C55:M55"/>
    <mergeCell ref="L34:M34"/>
    <mergeCell ref="F40:G40"/>
    <mergeCell ref="H40:I40"/>
    <mergeCell ref="B42:B45"/>
    <mergeCell ref="F43:F44"/>
    <mergeCell ref="G43:G44"/>
    <mergeCell ref="I44:J44"/>
    <mergeCell ref="C12:M12"/>
    <mergeCell ref="C13:M13"/>
    <mergeCell ref="A14:A49"/>
    <mergeCell ref="C14:M14"/>
    <mergeCell ref="C15:M15"/>
    <mergeCell ref="B16:B21"/>
    <mergeCell ref="B22:B25"/>
    <mergeCell ref="B26:B28"/>
    <mergeCell ref="J27:L27"/>
    <mergeCell ref="B29:B31"/>
    <mergeCell ref="C47:M47"/>
    <mergeCell ref="B32:B41"/>
    <mergeCell ref="D34:E34"/>
    <mergeCell ref="F34:G34"/>
    <mergeCell ref="H34:I34"/>
    <mergeCell ref="J34:K34"/>
    <mergeCell ref="C11:M11"/>
    <mergeCell ref="A2:A13"/>
    <mergeCell ref="C2:M2"/>
    <mergeCell ref="C3:M3"/>
    <mergeCell ref="D4:M4"/>
    <mergeCell ref="C5:M5"/>
    <mergeCell ref="C6:M6"/>
    <mergeCell ref="C7:G7"/>
    <mergeCell ref="I7:M7"/>
    <mergeCell ref="B8:B10"/>
    <mergeCell ref="C9:D9"/>
    <mergeCell ref="F9:G9"/>
    <mergeCell ref="I9:J9"/>
    <mergeCell ref="C10:D10"/>
    <mergeCell ref="F10:G10"/>
    <mergeCell ref="I10:J10"/>
  </mergeCells>
  <dataValidations count="1">
    <dataValidation allowBlank="1" sqref="D1:G6 J3:M6 N1:XFD1048576 A1:A1048576 B1:B26 B29:B1048576 H1:M2 H3:I13 D8:G13 J8:M13 C1:C49 D15:M49 C59:M1048576 C50:M55" xr:uid="{00000000-0002-0000-4A00-000000000000}"/>
  </dataValidations>
  <hyperlinks>
    <hyperlink ref="C54" r:id="rId1" xr:uid="{00000000-0004-0000-4A00-000000000000}"/>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FFFF"/>
  </sheetPr>
  <dimension ref="A1:M69"/>
  <sheetViews>
    <sheetView showGridLines="0" workbookViewId="0">
      <selection activeCell="B2" sqref="B2"/>
    </sheetView>
  </sheetViews>
  <sheetFormatPr baseColWidth="10" defaultColWidth="11.42578125" defaultRowHeight="15"/>
  <cols>
    <col min="1" max="1" width="21.42578125" style="3" customWidth="1"/>
    <col min="2" max="2" width="35.7109375" style="3" customWidth="1"/>
    <col min="3" max="13" width="14.28515625" style="3" customWidth="1"/>
    <col min="14" max="16384" width="11.42578125" style="3"/>
  </cols>
  <sheetData>
    <row r="1" spans="1:13" ht="22.5" customHeight="1" thickBot="1">
      <c r="A1" s="962"/>
      <c r="B1" s="963" t="s">
        <v>2496</v>
      </c>
      <c r="C1" s="347"/>
      <c r="D1" s="347"/>
      <c r="E1" s="347"/>
      <c r="F1" s="347"/>
      <c r="G1" s="347"/>
      <c r="H1" s="347"/>
      <c r="I1" s="347"/>
      <c r="J1" s="347"/>
      <c r="K1" s="347"/>
      <c r="L1" s="347"/>
      <c r="M1" s="347"/>
    </row>
    <row r="2" spans="1:13" ht="15.75">
      <c r="A2" s="4062" t="s">
        <v>0</v>
      </c>
      <c r="B2" s="964" t="s">
        <v>1</v>
      </c>
      <c r="C2" s="4064" t="s">
        <v>927</v>
      </c>
      <c r="D2" s="4065"/>
      <c r="E2" s="4065"/>
      <c r="F2" s="4065"/>
      <c r="G2" s="4065"/>
      <c r="H2" s="4065"/>
      <c r="I2" s="4065"/>
      <c r="J2" s="4065"/>
      <c r="K2" s="4065"/>
      <c r="L2" s="4065"/>
      <c r="M2" s="4066"/>
    </row>
    <row r="3" spans="1:13" ht="31.5">
      <c r="A3" s="4063"/>
      <c r="B3" s="964" t="s">
        <v>3</v>
      </c>
      <c r="C3" s="4067" t="s">
        <v>862</v>
      </c>
      <c r="D3" s="4068"/>
      <c r="E3" s="4068"/>
      <c r="F3" s="4068"/>
      <c r="G3" s="4068"/>
      <c r="H3" s="4068"/>
      <c r="I3" s="4068"/>
      <c r="J3" s="4068"/>
      <c r="K3" s="4068"/>
      <c r="L3" s="4068"/>
      <c r="M3" s="4069"/>
    </row>
    <row r="4" spans="1:13" ht="15.75">
      <c r="A4" s="4063"/>
      <c r="B4" s="4070" t="s">
        <v>131</v>
      </c>
      <c r="C4" s="4072" t="s">
        <v>158</v>
      </c>
      <c r="D4" s="4074"/>
      <c r="E4" s="4076"/>
      <c r="F4" s="4078" t="s">
        <v>209</v>
      </c>
      <c r="G4" s="4079"/>
      <c r="H4" s="4080">
        <v>481</v>
      </c>
      <c r="I4" s="4082"/>
      <c r="J4" s="4094"/>
      <c r="K4" s="4094"/>
      <c r="L4" s="4094"/>
      <c r="M4" s="4096"/>
    </row>
    <row r="5" spans="1:13" ht="15.75">
      <c r="A5" s="4063"/>
      <c r="B5" s="4071"/>
      <c r="C5" s="4073"/>
      <c r="D5" s="4075"/>
      <c r="E5" s="4077"/>
      <c r="F5" s="4088" t="s">
        <v>210</v>
      </c>
      <c r="G5" s="4089"/>
      <c r="H5" s="4081"/>
      <c r="I5" s="4083"/>
      <c r="J5" s="4095"/>
      <c r="K5" s="4095"/>
      <c r="L5" s="4095"/>
      <c r="M5" s="4097"/>
    </row>
    <row r="6" spans="1:13" ht="16.5">
      <c r="A6" s="4063"/>
      <c r="B6" s="964" t="s">
        <v>7</v>
      </c>
      <c r="C6" s="1045" t="s">
        <v>775</v>
      </c>
      <c r="D6" s="910"/>
      <c r="E6" s="910"/>
      <c r="F6" s="910"/>
      <c r="G6" s="910"/>
      <c r="H6" s="910"/>
      <c r="I6" s="910"/>
      <c r="J6" s="910"/>
      <c r="K6" s="910"/>
      <c r="L6" s="910"/>
      <c r="M6" s="911"/>
    </row>
    <row r="7" spans="1:13" ht="16.5">
      <c r="A7" s="4063"/>
      <c r="B7" s="964" t="s">
        <v>9</v>
      </c>
      <c r="C7" s="965" t="s">
        <v>776</v>
      </c>
      <c r="D7" s="910"/>
      <c r="E7" s="395"/>
      <c r="F7" s="910"/>
      <c r="G7" s="910"/>
      <c r="H7" s="910"/>
      <c r="I7" s="910"/>
      <c r="J7" s="910"/>
      <c r="K7" s="910"/>
      <c r="L7" s="910"/>
      <c r="M7" s="911"/>
    </row>
    <row r="8" spans="1:13" ht="15.75">
      <c r="A8" s="4063"/>
      <c r="B8" s="964" t="s">
        <v>11</v>
      </c>
      <c r="C8" s="4085" t="s">
        <v>777</v>
      </c>
      <c r="D8" s="4086"/>
      <c r="E8" s="966"/>
      <c r="F8" s="966"/>
      <c r="G8" s="967"/>
      <c r="H8" s="968" t="s">
        <v>12</v>
      </c>
      <c r="I8" s="4092" t="s">
        <v>778</v>
      </c>
      <c r="J8" s="4086"/>
      <c r="K8" s="4086"/>
      <c r="L8" s="4086"/>
      <c r="M8" s="4093"/>
    </row>
    <row r="9" spans="1:13" ht="15.75">
      <c r="A9" s="4063"/>
      <c r="B9" s="4070" t="s">
        <v>13</v>
      </c>
      <c r="C9" s="53"/>
      <c r="D9" s="2"/>
      <c r="E9" s="2"/>
      <c r="F9" s="2"/>
      <c r="G9" s="2"/>
      <c r="H9" s="2"/>
      <c r="I9" s="2"/>
      <c r="J9" s="2"/>
      <c r="K9" s="2"/>
      <c r="M9" s="970"/>
    </row>
    <row r="10" spans="1:13" ht="15.75">
      <c r="A10" s="4063"/>
      <c r="B10" s="4084"/>
      <c r="C10" s="4251" t="s">
        <v>779</v>
      </c>
      <c r="D10" s="4087"/>
      <c r="E10" s="2"/>
      <c r="F10" s="4087"/>
      <c r="G10" s="4087"/>
      <c r="H10" s="2"/>
      <c r="I10" s="4087"/>
      <c r="J10" s="4087"/>
      <c r="K10" s="2"/>
      <c r="M10" s="970"/>
    </row>
    <row r="11" spans="1:13" ht="15.75">
      <c r="A11" s="4063"/>
      <c r="B11" s="4084"/>
      <c r="C11" s="4085" t="s">
        <v>17</v>
      </c>
      <c r="D11" s="4086"/>
      <c r="E11" s="966"/>
      <c r="F11" s="4086" t="s">
        <v>17</v>
      </c>
      <c r="G11" s="4086"/>
      <c r="H11" s="966"/>
      <c r="I11" s="4086" t="s">
        <v>17</v>
      </c>
      <c r="J11" s="4086"/>
      <c r="K11" s="966"/>
      <c r="L11" s="971"/>
      <c r="M11" s="972"/>
    </row>
    <row r="12" spans="1:13" ht="15.75">
      <c r="A12" s="4063"/>
      <c r="B12" s="4084" t="s">
        <v>136</v>
      </c>
      <c r="C12" s="4099" t="s">
        <v>780</v>
      </c>
      <c r="D12" s="4094"/>
      <c r="E12" s="4094"/>
      <c r="F12" s="4094"/>
      <c r="G12" s="4094"/>
      <c r="H12" s="4094"/>
      <c r="I12" s="4094"/>
      <c r="J12" s="4094"/>
      <c r="K12" s="4094"/>
      <c r="L12" s="4094"/>
      <c r="M12" s="4096"/>
    </row>
    <row r="13" spans="1:13" ht="15.75">
      <c r="A13" s="4063"/>
      <c r="B13" s="4084"/>
      <c r="C13" s="3619" t="s">
        <v>781</v>
      </c>
      <c r="D13" s="3620"/>
      <c r="E13" s="3620"/>
      <c r="F13" s="3620"/>
      <c r="G13" s="3620"/>
      <c r="H13" s="3620"/>
      <c r="I13" s="3620"/>
      <c r="J13" s="3620"/>
      <c r="K13" s="3620"/>
      <c r="L13" s="3620"/>
      <c r="M13" s="3621"/>
    </row>
    <row r="14" spans="1:13" ht="15.75">
      <c r="A14" s="4063"/>
      <c r="B14" s="4084"/>
      <c r="C14" s="3619" t="s">
        <v>782</v>
      </c>
      <c r="D14" s="3620"/>
      <c r="E14" s="3620"/>
      <c r="F14" s="3620"/>
      <c r="G14" s="3620"/>
      <c r="H14" s="3620"/>
      <c r="I14" s="3620"/>
      <c r="J14" s="3620"/>
      <c r="K14" s="3620"/>
      <c r="L14" s="3620"/>
      <c r="M14" s="3621"/>
    </row>
    <row r="15" spans="1:13" ht="15.75">
      <c r="A15" s="4063"/>
      <c r="B15" s="4084"/>
      <c r="C15" s="3619" t="s">
        <v>783</v>
      </c>
      <c r="D15" s="3620"/>
      <c r="E15" s="3620"/>
      <c r="F15" s="3620"/>
      <c r="G15" s="3620"/>
      <c r="H15" s="3620"/>
      <c r="I15" s="3620"/>
      <c r="J15" s="3620"/>
      <c r="K15" s="3620"/>
      <c r="L15" s="3620"/>
      <c r="M15" s="3621"/>
    </row>
    <row r="16" spans="1:13" ht="15.75">
      <c r="A16" s="4063"/>
      <c r="B16" s="4071"/>
      <c r="C16" s="4098" t="s">
        <v>928</v>
      </c>
      <c r="D16" s="4095"/>
      <c r="E16" s="4095"/>
      <c r="F16" s="4095"/>
      <c r="G16" s="4095"/>
      <c r="H16" s="4095"/>
      <c r="I16" s="4095"/>
      <c r="J16" s="4095"/>
      <c r="K16" s="4095"/>
      <c r="L16" s="4095"/>
      <c r="M16" s="4097"/>
    </row>
    <row r="17" spans="1:13" ht="15.75">
      <c r="A17" s="4063"/>
      <c r="B17" s="4070" t="s">
        <v>18</v>
      </c>
      <c r="C17" s="4099" t="s">
        <v>929</v>
      </c>
      <c r="D17" s="4094"/>
      <c r="E17" s="4094"/>
      <c r="F17" s="4094"/>
      <c r="G17" s="4094"/>
      <c r="H17" s="4094"/>
      <c r="I17" s="4094"/>
      <c r="J17" s="4094"/>
      <c r="K17" s="4094"/>
      <c r="L17" s="4094"/>
      <c r="M17" s="4096"/>
    </row>
    <row r="18" spans="1:13" ht="15.75">
      <c r="A18" s="4063"/>
      <c r="B18" s="4084"/>
      <c r="C18" s="3619" t="s">
        <v>930</v>
      </c>
      <c r="D18" s="3620"/>
      <c r="E18" s="3620"/>
      <c r="F18" s="3620"/>
      <c r="G18" s="3620"/>
      <c r="H18" s="3620"/>
      <c r="I18" s="3620"/>
      <c r="J18" s="3620"/>
      <c r="K18" s="3620"/>
      <c r="L18" s="3620"/>
      <c r="M18" s="3621"/>
    </row>
    <row r="19" spans="1:13" ht="15.75">
      <c r="A19" s="4063"/>
      <c r="B19" s="4071"/>
      <c r="C19" s="4098" t="s">
        <v>786</v>
      </c>
      <c r="D19" s="4095"/>
      <c r="E19" s="4095"/>
      <c r="F19" s="4095"/>
      <c r="G19" s="4095"/>
      <c r="H19" s="4095"/>
      <c r="I19" s="4095"/>
      <c r="J19" s="4095"/>
      <c r="K19" s="4095"/>
      <c r="L19" s="4095"/>
      <c r="M19" s="4097"/>
    </row>
    <row r="20" spans="1:13" ht="47.25">
      <c r="A20" s="4063"/>
      <c r="B20" s="964" t="s">
        <v>19</v>
      </c>
      <c r="C20" s="4067" t="s">
        <v>931</v>
      </c>
      <c r="D20" s="4068"/>
      <c r="E20" s="4068"/>
      <c r="F20" s="4068"/>
      <c r="G20" s="4068"/>
      <c r="H20" s="4068"/>
      <c r="I20" s="4068"/>
      <c r="J20" s="4068"/>
      <c r="K20" s="4068"/>
      <c r="L20" s="4068"/>
      <c r="M20" s="4069"/>
    </row>
    <row r="21" spans="1:13" ht="15.75">
      <c r="A21" s="4063"/>
      <c r="B21" s="4070" t="s">
        <v>140</v>
      </c>
      <c r="C21" s="4067" t="s">
        <v>219</v>
      </c>
      <c r="D21" s="4068"/>
      <c r="E21" s="973" t="s">
        <v>142</v>
      </c>
      <c r="F21" s="4107" t="s">
        <v>237</v>
      </c>
      <c r="G21" s="4068"/>
      <c r="H21" s="4068"/>
      <c r="I21" s="4068"/>
      <c r="J21" s="4068"/>
      <c r="K21" s="4068"/>
      <c r="L21" s="4068"/>
      <c r="M21" s="4069"/>
    </row>
    <row r="22" spans="1:13" ht="15.75">
      <c r="A22" s="4063"/>
      <c r="B22" s="4084"/>
      <c r="C22" s="4067"/>
      <c r="D22" s="4068"/>
      <c r="E22" s="4068"/>
      <c r="F22" s="4068"/>
      <c r="G22" s="4068"/>
      <c r="H22" s="4068"/>
      <c r="I22" s="4068"/>
      <c r="J22" s="4068"/>
      <c r="K22" s="4068"/>
      <c r="L22" s="4068"/>
      <c r="M22" s="4069"/>
    </row>
    <row r="23" spans="1:13" ht="15.75">
      <c r="A23" s="4106" t="s">
        <v>22</v>
      </c>
      <c r="B23" s="964" t="s">
        <v>144</v>
      </c>
      <c r="C23" s="4067" t="s">
        <v>932</v>
      </c>
      <c r="D23" s="4068"/>
      <c r="E23" s="4068"/>
      <c r="F23" s="4068"/>
      <c r="G23" s="4068"/>
      <c r="H23" s="4068"/>
      <c r="I23" s="4068"/>
      <c r="J23" s="4068"/>
      <c r="K23" s="4068"/>
      <c r="L23" s="4068"/>
      <c r="M23" s="4069"/>
    </row>
    <row r="24" spans="1:13" ht="15.75">
      <c r="A24" s="4106"/>
      <c r="B24" s="964" t="s">
        <v>110</v>
      </c>
      <c r="C24" s="4067" t="s">
        <v>933</v>
      </c>
      <c r="D24" s="4068"/>
      <c r="E24" s="4068"/>
      <c r="F24" s="4068"/>
      <c r="G24" s="4068"/>
      <c r="H24" s="4068"/>
      <c r="I24" s="4068"/>
      <c r="J24" s="4068"/>
      <c r="K24" s="4068"/>
      <c r="L24" s="4068"/>
      <c r="M24" s="4069"/>
    </row>
    <row r="25" spans="1:13">
      <c r="A25" s="4106"/>
      <c r="B25" s="4070" t="s">
        <v>26</v>
      </c>
      <c r="C25" s="974"/>
      <c r="D25" s="549"/>
      <c r="E25" s="549"/>
      <c r="F25" s="549"/>
      <c r="G25" s="549"/>
      <c r="H25" s="549"/>
      <c r="I25" s="549"/>
      <c r="J25" s="549"/>
      <c r="K25" s="549"/>
      <c r="L25" s="549"/>
      <c r="M25" s="550"/>
    </row>
    <row r="26" spans="1:13">
      <c r="A26" s="4106"/>
      <c r="B26" s="4084"/>
      <c r="C26" s="974"/>
      <c r="D26" s="975"/>
      <c r="E26" s="549"/>
      <c r="F26" s="975"/>
      <c r="G26" s="549"/>
      <c r="H26" s="975"/>
      <c r="I26" s="549"/>
      <c r="J26" s="975"/>
      <c r="K26" s="549"/>
      <c r="L26" s="549"/>
      <c r="M26" s="550"/>
    </row>
    <row r="27" spans="1:13" ht="15.75">
      <c r="A27" s="4106"/>
      <c r="B27" s="4084"/>
      <c r="C27" s="976" t="s">
        <v>27</v>
      </c>
      <c r="D27" s="914"/>
      <c r="E27" s="977" t="s">
        <v>28</v>
      </c>
      <c r="F27" s="914"/>
      <c r="G27" s="977" t="s">
        <v>29</v>
      </c>
      <c r="H27" s="914"/>
      <c r="I27" s="977" t="s">
        <v>30</v>
      </c>
      <c r="J27" s="914"/>
      <c r="K27" s="552"/>
      <c r="L27" s="552"/>
      <c r="M27" s="550"/>
    </row>
    <row r="28" spans="1:13" ht="15.75">
      <c r="A28" s="4106"/>
      <c r="B28" s="4084"/>
      <c r="C28" s="976" t="s">
        <v>32</v>
      </c>
      <c r="D28" s="914"/>
      <c r="E28" s="977" t="s">
        <v>33</v>
      </c>
      <c r="F28" s="978"/>
      <c r="G28" s="977" t="s">
        <v>34</v>
      </c>
      <c r="H28" s="978"/>
      <c r="I28" s="552"/>
      <c r="J28" s="549"/>
      <c r="K28" s="552"/>
      <c r="L28" s="552"/>
      <c r="M28" s="550"/>
    </row>
    <row r="29" spans="1:13" ht="15.75">
      <c r="A29" s="4106"/>
      <c r="B29" s="4084"/>
      <c r="C29" s="976" t="s">
        <v>147</v>
      </c>
      <c r="D29" s="914"/>
      <c r="E29" s="977" t="s">
        <v>148</v>
      </c>
      <c r="F29" s="914"/>
      <c r="G29" s="552"/>
      <c r="H29" s="549"/>
      <c r="I29" s="552"/>
      <c r="J29" s="549"/>
      <c r="K29" s="552"/>
      <c r="L29" s="552"/>
      <c r="M29" s="550"/>
    </row>
    <row r="30" spans="1:13" ht="15.75">
      <c r="A30" s="4106"/>
      <c r="B30" s="4084"/>
      <c r="C30" s="976" t="s">
        <v>38</v>
      </c>
      <c r="D30" s="978" t="s">
        <v>77</v>
      </c>
      <c r="E30" s="552" t="s">
        <v>39</v>
      </c>
      <c r="F30" s="966" t="s">
        <v>934</v>
      </c>
      <c r="G30" s="966"/>
      <c r="H30" s="966"/>
      <c r="I30" s="966"/>
      <c r="J30" s="966"/>
      <c r="K30" s="966"/>
      <c r="L30" s="966"/>
      <c r="M30" s="979"/>
    </row>
    <row r="31" spans="1:13" ht="15.75">
      <c r="A31" s="4106"/>
      <c r="B31" s="4084"/>
      <c r="C31" s="980"/>
      <c r="D31" s="910"/>
      <c r="E31" s="910"/>
      <c r="F31" s="910"/>
      <c r="G31" s="910"/>
      <c r="H31" s="910"/>
      <c r="I31" s="910"/>
      <c r="J31" s="910"/>
      <c r="K31" s="910"/>
      <c r="L31" s="910"/>
      <c r="M31" s="911"/>
    </row>
    <row r="32" spans="1:13">
      <c r="A32" s="4106"/>
      <c r="B32" s="4084" t="s">
        <v>40</v>
      </c>
      <c r="C32" s="548"/>
      <c r="D32" s="975"/>
      <c r="E32" s="549"/>
      <c r="F32" s="549"/>
      <c r="G32" s="975"/>
      <c r="H32" s="549"/>
      <c r="I32" s="549"/>
      <c r="J32" s="975"/>
      <c r="K32" s="549"/>
      <c r="M32" s="970"/>
    </row>
    <row r="33" spans="1:13" ht="15.75">
      <c r="A33" s="4106"/>
      <c r="B33" s="4084"/>
      <c r="C33" s="976" t="s">
        <v>41</v>
      </c>
      <c r="D33" s="978"/>
      <c r="E33" s="552"/>
      <c r="F33" s="977" t="s">
        <v>42</v>
      </c>
      <c r="G33" s="914"/>
      <c r="H33" s="552"/>
      <c r="I33" s="977" t="s">
        <v>43</v>
      </c>
      <c r="J33" s="914"/>
      <c r="K33" s="552"/>
      <c r="M33" s="970"/>
    </row>
    <row r="34" spans="1:13" ht="15.75">
      <c r="A34" s="4106"/>
      <c r="B34" s="4084"/>
      <c r="C34" s="976" t="s">
        <v>44</v>
      </c>
      <c r="D34" s="981"/>
      <c r="F34" s="977" t="s">
        <v>45</v>
      </c>
      <c r="G34" s="978" t="s">
        <v>77</v>
      </c>
      <c r="I34" s="2"/>
      <c r="K34" s="2"/>
      <c r="M34" s="970"/>
    </row>
    <row r="35" spans="1:13">
      <c r="A35" s="4106"/>
      <c r="B35" s="4084"/>
      <c r="C35" s="982"/>
      <c r="D35" s="975"/>
      <c r="E35" s="975"/>
      <c r="F35" s="975"/>
      <c r="G35" s="975"/>
      <c r="H35" s="975"/>
      <c r="I35" s="975"/>
      <c r="J35" s="975"/>
      <c r="K35" s="975"/>
      <c r="L35" s="971"/>
      <c r="M35" s="972"/>
    </row>
    <row r="36" spans="1:13" ht="15.75">
      <c r="A36" s="4106"/>
      <c r="B36" s="912" t="s">
        <v>46</v>
      </c>
      <c r="C36" s="555"/>
      <c r="D36" s="910"/>
      <c r="E36" s="552"/>
      <c r="F36" s="552"/>
      <c r="G36" s="910"/>
      <c r="H36" s="552"/>
      <c r="I36" s="552"/>
      <c r="J36" s="910"/>
      <c r="K36" s="910"/>
      <c r="L36" s="910"/>
      <c r="M36" s="553"/>
    </row>
    <row r="37" spans="1:13" ht="15.75">
      <c r="A37" s="4106"/>
      <c r="B37" s="912"/>
      <c r="C37" s="976" t="s">
        <v>47</v>
      </c>
      <c r="D37" s="983" t="s">
        <v>112</v>
      </c>
      <c r="E37" s="552"/>
      <c r="F37" s="984" t="s">
        <v>48</v>
      </c>
      <c r="G37" s="978">
        <v>2017</v>
      </c>
      <c r="H37" s="552"/>
      <c r="I37" s="984" t="s">
        <v>50</v>
      </c>
      <c r="J37" s="910" t="s">
        <v>133</v>
      </c>
      <c r="K37" s="910"/>
      <c r="L37" s="914"/>
      <c r="M37" s="553"/>
    </row>
    <row r="38" spans="1:13" ht="15.75">
      <c r="A38" s="4106"/>
      <c r="B38" s="964"/>
      <c r="C38" s="980"/>
      <c r="D38" s="910"/>
      <c r="E38" s="910"/>
      <c r="F38" s="910"/>
      <c r="G38" s="910"/>
      <c r="H38" s="910"/>
      <c r="I38" s="910"/>
      <c r="J38" s="910"/>
      <c r="K38" s="910"/>
      <c r="L38" s="910"/>
      <c r="M38" s="911"/>
    </row>
    <row r="39" spans="1:13" ht="15.75">
      <c r="A39" s="4106"/>
      <c r="B39" s="4070" t="s">
        <v>53</v>
      </c>
      <c r="C39" s="562"/>
      <c r="D39" s="985"/>
      <c r="E39" s="541"/>
      <c r="F39" s="541"/>
      <c r="G39" s="985"/>
      <c r="H39" s="541"/>
      <c r="I39" s="541"/>
      <c r="J39" s="541"/>
      <c r="K39" s="541"/>
      <c r="M39" s="970"/>
    </row>
    <row r="40" spans="1:13" ht="15.75">
      <c r="A40" s="4106"/>
      <c r="B40" s="4084"/>
      <c r="C40" s="976" t="s">
        <v>54</v>
      </c>
      <c r="D40" s="986">
        <v>2019</v>
      </c>
      <c r="E40" s="541"/>
      <c r="F40" s="977" t="s">
        <v>55</v>
      </c>
      <c r="G40" s="967">
        <v>2028</v>
      </c>
      <c r="H40" s="541"/>
      <c r="I40" s="2"/>
      <c r="J40" s="541"/>
      <c r="K40" s="541"/>
      <c r="M40" s="970"/>
    </row>
    <row r="41" spans="1:13" ht="15.75">
      <c r="A41" s="4106"/>
      <c r="B41" s="4084"/>
      <c r="C41" s="980"/>
      <c r="D41" s="975"/>
      <c r="E41" s="985"/>
      <c r="F41" s="910"/>
      <c r="G41" s="985"/>
      <c r="H41" s="985"/>
      <c r="I41" s="966"/>
      <c r="J41" s="985"/>
      <c r="K41" s="985"/>
      <c r="L41" s="971"/>
      <c r="M41" s="972"/>
    </row>
    <row r="42" spans="1:13" ht="15.75">
      <c r="A42" s="4106"/>
      <c r="B42" s="4084" t="s">
        <v>56</v>
      </c>
      <c r="C42" s="555"/>
      <c r="D42" s="552"/>
      <c r="E42" s="552"/>
      <c r="F42" s="552"/>
      <c r="G42" s="552"/>
      <c r="H42" s="552"/>
      <c r="I42" s="552"/>
      <c r="J42" s="552"/>
      <c r="K42" s="552"/>
      <c r="L42" s="552"/>
      <c r="M42" s="553"/>
    </row>
    <row r="43" spans="1:13" ht="15.75">
      <c r="A43" s="4106"/>
      <c r="B43" s="4084"/>
      <c r="C43" s="555"/>
      <c r="D43" s="910" t="s">
        <v>153</v>
      </c>
      <c r="E43" s="910"/>
      <c r="F43" s="910" t="s">
        <v>154</v>
      </c>
      <c r="G43" s="910"/>
      <c r="H43" s="966" t="s">
        <v>155</v>
      </c>
      <c r="I43" s="966"/>
      <c r="J43" s="966" t="s">
        <v>156</v>
      </c>
      <c r="K43" s="910"/>
      <c r="L43" s="910" t="s">
        <v>157</v>
      </c>
      <c r="M43" s="911"/>
    </row>
    <row r="44" spans="1:13" ht="15.75">
      <c r="A44" s="4106"/>
      <c r="B44" s="4084"/>
      <c r="C44" s="976"/>
      <c r="D44" s="987">
        <v>1</v>
      </c>
      <c r="E44" s="914"/>
      <c r="F44" s="4108">
        <v>1</v>
      </c>
      <c r="G44" s="4109"/>
      <c r="H44" s="4109">
        <v>1</v>
      </c>
      <c r="I44" s="4109"/>
      <c r="J44" s="4109">
        <v>1</v>
      </c>
      <c r="K44" s="4109"/>
      <c r="L44" s="4109">
        <v>1</v>
      </c>
      <c r="M44" s="4252"/>
    </row>
    <row r="45" spans="1:13" ht="15.75">
      <c r="A45" s="4106"/>
      <c r="B45" s="4084"/>
      <c r="C45" s="555"/>
      <c r="D45" s="910" t="s">
        <v>113</v>
      </c>
      <c r="E45" s="910"/>
      <c r="F45" s="910" t="s">
        <v>114</v>
      </c>
      <c r="G45" s="910"/>
      <c r="H45" s="966" t="s">
        <v>115</v>
      </c>
      <c r="I45" s="966"/>
      <c r="J45" s="966" t="s">
        <v>116</v>
      </c>
      <c r="K45" s="910"/>
      <c r="L45" s="910" t="s">
        <v>117</v>
      </c>
      <c r="M45" s="988"/>
    </row>
    <row r="46" spans="1:13" ht="15.75">
      <c r="A46" s="4106"/>
      <c r="B46" s="4084"/>
      <c r="C46" s="976"/>
      <c r="D46" s="4108">
        <v>1</v>
      </c>
      <c r="E46" s="4109"/>
      <c r="F46" s="4109">
        <v>1</v>
      </c>
      <c r="G46" s="4109"/>
      <c r="H46" s="4109">
        <v>1</v>
      </c>
      <c r="I46" s="4109"/>
      <c r="J46" s="4068"/>
      <c r="K46" s="4068"/>
      <c r="L46" s="4068"/>
      <c r="M46" s="4069"/>
    </row>
    <row r="47" spans="1:13" ht="15.75">
      <c r="A47" s="4106"/>
      <c r="B47" s="4084"/>
      <c r="C47" s="555"/>
      <c r="D47" s="910" t="s">
        <v>118</v>
      </c>
      <c r="E47" s="910"/>
      <c r="F47" s="910" t="s">
        <v>68</v>
      </c>
      <c r="G47" s="910"/>
      <c r="H47" s="966" t="s">
        <v>69</v>
      </c>
      <c r="I47" s="966"/>
      <c r="J47" s="966" t="s">
        <v>70</v>
      </c>
      <c r="K47" s="910"/>
      <c r="L47" s="910" t="s">
        <v>71</v>
      </c>
      <c r="M47" s="988"/>
    </row>
    <row r="48" spans="1:13" ht="15.75">
      <c r="A48" s="4106"/>
      <c r="B48" s="4084"/>
      <c r="C48" s="976"/>
      <c r="D48" s="914"/>
      <c r="E48" s="4107"/>
      <c r="F48" s="4068"/>
      <c r="G48" s="914"/>
      <c r="H48" s="4107"/>
      <c r="I48" s="4068"/>
      <c r="J48" s="4068"/>
      <c r="K48" s="4068"/>
      <c r="L48" s="910"/>
      <c r="M48" s="911"/>
    </row>
    <row r="49" spans="1:13" ht="15.75">
      <c r="A49" s="4106"/>
      <c r="B49" s="4084"/>
      <c r="C49" s="555"/>
      <c r="D49" s="910" t="s">
        <v>71</v>
      </c>
      <c r="E49" s="910"/>
      <c r="F49" s="910" t="s">
        <v>72</v>
      </c>
      <c r="G49" s="910"/>
      <c r="H49" s="552"/>
      <c r="I49" s="552"/>
      <c r="J49" s="552"/>
      <c r="K49" s="552"/>
      <c r="L49" s="552"/>
      <c r="M49" s="553"/>
    </row>
    <row r="50" spans="1:13" ht="15.75">
      <c r="A50" s="4106"/>
      <c r="B50" s="4084"/>
      <c r="C50" s="976"/>
      <c r="D50" s="910"/>
      <c r="E50" s="914"/>
      <c r="F50" s="4108">
        <v>1</v>
      </c>
      <c r="G50" s="4109"/>
      <c r="H50" s="3620"/>
      <c r="I50" s="3620"/>
      <c r="J50" s="552"/>
      <c r="K50" s="552"/>
      <c r="L50" s="552"/>
      <c r="M50" s="553"/>
    </row>
    <row r="51" spans="1:13" ht="15.75">
      <c r="A51" s="4106"/>
      <c r="B51" s="4084"/>
      <c r="C51" s="980"/>
      <c r="D51" s="910"/>
      <c r="E51" s="910"/>
      <c r="F51" s="910"/>
      <c r="G51" s="910"/>
      <c r="H51" s="910"/>
      <c r="I51" s="910"/>
      <c r="J51" s="910"/>
      <c r="K51" s="910"/>
      <c r="L51" s="910"/>
      <c r="M51" s="911"/>
    </row>
    <row r="52" spans="1:13">
      <c r="A52" s="4106"/>
      <c r="B52" s="4084" t="s">
        <v>73</v>
      </c>
      <c r="C52" s="548"/>
      <c r="D52" s="549"/>
      <c r="E52" s="549"/>
      <c r="F52" s="549"/>
      <c r="G52" s="975"/>
      <c r="H52" s="975"/>
      <c r="I52" s="975"/>
      <c r="J52" s="975"/>
      <c r="K52" s="549"/>
      <c r="L52" s="971"/>
      <c r="M52" s="972"/>
    </row>
    <row r="53" spans="1:13" ht="15.75">
      <c r="A53" s="4106"/>
      <c r="B53" s="4084"/>
      <c r="C53" s="974"/>
      <c r="D53" s="910" t="s">
        <v>158</v>
      </c>
      <c r="E53" s="910" t="s">
        <v>75</v>
      </c>
      <c r="F53" s="4110" t="s">
        <v>76</v>
      </c>
      <c r="G53" s="4074"/>
      <c r="H53" s="4094"/>
      <c r="I53" s="4094"/>
      <c r="J53" s="4094"/>
      <c r="K53" s="977" t="s">
        <v>159</v>
      </c>
      <c r="L53" s="4115"/>
      <c r="M53" s="4116"/>
    </row>
    <row r="54" spans="1:13" ht="15.75">
      <c r="A54" s="4106"/>
      <c r="B54" s="4084"/>
      <c r="C54" s="989"/>
      <c r="D54" s="967"/>
      <c r="E54" s="914" t="s">
        <v>77</v>
      </c>
      <c r="F54" s="4110"/>
      <c r="G54" s="4111"/>
      <c r="H54" s="3620"/>
      <c r="I54" s="3620"/>
      <c r="J54" s="3620"/>
      <c r="K54" s="990"/>
      <c r="L54" s="4117"/>
      <c r="M54" s="3647"/>
    </row>
    <row r="55" spans="1:13">
      <c r="A55" s="4106"/>
      <c r="B55" s="4084"/>
      <c r="C55" s="991"/>
      <c r="D55" s="971"/>
      <c r="E55" s="971"/>
      <c r="F55" s="971"/>
      <c r="G55" s="971"/>
      <c r="H55" s="971"/>
      <c r="I55" s="971"/>
      <c r="J55" s="971"/>
      <c r="K55" s="971"/>
      <c r="L55" s="971"/>
      <c r="M55" s="972"/>
    </row>
    <row r="56" spans="1:13" ht="15.75">
      <c r="A56" s="4106"/>
      <c r="B56" s="964" t="s">
        <v>78</v>
      </c>
      <c r="C56" s="4067" t="s">
        <v>935</v>
      </c>
      <c r="D56" s="4068"/>
      <c r="E56" s="4068"/>
      <c r="F56" s="4068"/>
      <c r="G56" s="4068"/>
      <c r="H56" s="4068"/>
      <c r="I56" s="4068"/>
      <c r="J56" s="4068"/>
      <c r="K56" s="4068"/>
      <c r="L56" s="4068"/>
      <c r="M56" s="4069"/>
    </row>
    <row r="57" spans="1:13" ht="15.75">
      <c r="A57" s="4106"/>
      <c r="B57" s="964" t="s">
        <v>79</v>
      </c>
      <c r="C57" s="4067" t="s">
        <v>936</v>
      </c>
      <c r="D57" s="4068"/>
      <c r="E57" s="4068"/>
      <c r="F57" s="4068"/>
      <c r="G57" s="4068"/>
      <c r="H57" s="4068"/>
      <c r="I57" s="4068"/>
      <c r="J57" s="4068"/>
      <c r="K57" s="4068"/>
      <c r="L57" s="4068"/>
      <c r="M57" s="4069"/>
    </row>
    <row r="58" spans="1:13" ht="15.75">
      <c r="A58" s="4106"/>
      <c r="B58" s="964" t="s">
        <v>80</v>
      </c>
      <c r="C58" s="4067"/>
      <c r="D58" s="4068"/>
      <c r="E58" s="4068"/>
      <c r="F58" s="4068"/>
      <c r="G58" s="4068"/>
      <c r="H58" s="4068"/>
      <c r="I58" s="4068"/>
      <c r="J58" s="4068"/>
      <c r="K58" s="4068"/>
      <c r="L58" s="4068"/>
      <c r="M58" s="4069"/>
    </row>
    <row r="59" spans="1:13" ht="15.75">
      <c r="A59" s="4106"/>
      <c r="B59" s="964" t="s">
        <v>81</v>
      </c>
      <c r="C59" s="980" t="s">
        <v>792</v>
      </c>
      <c r="D59" s="910"/>
      <c r="E59" s="910"/>
      <c r="F59" s="910"/>
      <c r="G59" s="910"/>
      <c r="H59" s="910"/>
      <c r="I59" s="910"/>
      <c r="J59" s="910"/>
      <c r="K59" s="910"/>
      <c r="L59" s="910"/>
      <c r="M59" s="911"/>
    </row>
    <row r="60" spans="1:13" ht="15.75">
      <c r="A60" s="4063" t="s">
        <v>82</v>
      </c>
      <c r="B60" s="910" t="s">
        <v>83</v>
      </c>
      <c r="C60" s="4067" t="s">
        <v>793</v>
      </c>
      <c r="D60" s="4068"/>
      <c r="E60" s="4068"/>
      <c r="F60" s="4068"/>
      <c r="G60" s="4068"/>
      <c r="H60" s="4068"/>
      <c r="I60" s="4068"/>
      <c r="J60" s="4068"/>
      <c r="K60" s="4068"/>
      <c r="L60" s="4068"/>
      <c r="M60" s="4069"/>
    </row>
    <row r="61" spans="1:13" ht="15.75">
      <c r="A61" s="4063"/>
      <c r="B61" s="910" t="s">
        <v>85</v>
      </c>
      <c r="C61" s="4067" t="s">
        <v>794</v>
      </c>
      <c r="D61" s="4068"/>
      <c r="E61" s="4068"/>
      <c r="F61" s="4068"/>
      <c r="G61" s="4068"/>
      <c r="H61" s="4068"/>
      <c r="I61" s="4068"/>
      <c r="J61" s="4068"/>
      <c r="K61" s="4068"/>
      <c r="L61" s="4068"/>
      <c r="M61" s="4069"/>
    </row>
    <row r="62" spans="1:13" ht="15.75">
      <c r="A62" s="4063"/>
      <c r="B62" s="910" t="s">
        <v>87</v>
      </c>
      <c r="C62" s="4067" t="s">
        <v>795</v>
      </c>
      <c r="D62" s="4068"/>
      <c r="E62" s="4068"/>
      <c r="F62" s="4068"/>
      <c r="G62" s="4068"/>
      <c r="H62" s="4068"/>
      <c r="I62" s="4068"/>
      <c r="J62" s="4068"/>
      <c r="K62" s="4068"/>
      <c r="L62" s="4068"/>
      <c r="M62" s="4069"/>
    </row>
    <row r="63" spans="1:13" ht="15.75">
      <c r="A63" s="4063"/>
      <c r="B63" s="910" t="s">
        <v>89</v>
      </c>
      <c r="C63" s="4067" t="s">
        <v>796</v>
      </c>
      <c r="D63" s="4068"/>
      <c r="E63" s="4068"/>
      <c r="F63" s="4068"/>
      <c r="G63" s="4068"/>
      <c r="H63" s="4068"/>
      <c r="I63" s="4068"/>
      <c r="J63" s="4068"/>
      <c r="K63" s="4068"/>
      <c r="L63" s="4068"/>
      <c r="M63" s="4069"/>
    </row>
    <row r="64" spans="1:13" ht="15.75">
      <c r="A64" s="4063"/>
      <c r="B64" s="910" t="s">
        <v>91</v>
      </c>
      <c r="C64" s="4118" t="s">
        <v>937</v>
      </c>
      <c r="D64" s="4119"/>
      <c r="E64" s="4119"/>
      <c r="F64" s="4119"/>
      <c r="G64" s="4119"/>
      <c r="H64" s="4119"/>
      <c r="I64" s="4119"/>
      <c r="J64" s="4119"/>
      <c r="K64" s="4119"/>
      <c r="L64" s="4119"/>
      <c r="M64" s="4120"/>
    </row>
    <row r="65" spans="1:13" ht="15.75">
      <c r="A65" s="4063"/>
      <c r="B65" s="910" t="s">
        <v>93</v>
      </c>
      <c r="C65" s="4067">
        <v>3125926601</v>
      </c>
      <c r="D65" s="4068"/>
      <c r="E65" s="4068"/>
      <c r="F65" s="4068"/>
      <c r="G65" s="4068"/>
      <c r="H65" s="4068"/>
      <c r="I65" s="4068"/>
      <c r="J65" s="4068"/>
      <c r="K65" s="4068"/>
      <c r="L65" s="4068"/>
      <c r="M65" s="4069"/>
    </row>
    <row r="66" spans="1:13" ht="15.75">
      <c r="A66" s="4063" t="s">
        <v>95</v>
      </c>
      <c r="B66" s="966" t="s">
        <v>96</v>
      </c>
      <c r="C66" s="4067" t="s">
        <v>798</v>
      </c>
      <c r="D66" s="4068"/>
      <c r="E66" s="4068"/>
      <c r="F66" s="4068"/>
      <c r="G66" s="4068"/>
      <c r="H66" s="4068"/>
      <c r="I66" s="4068"/>
      <c r="J66" s="4068"/>
      <c r="K66" s="4068"/>
      <c r="L66" s="4068"/>
      <c r="M66" s="4069"/>
    </row>
    <row r="67" spans="1:13" ht="15.75">
      <c r="A67" s="4063"/>
      <c r="B67" s="966" t="s">
        <v>98</v>
      </c>
      <c r="C67" s="4067" t="s">
        <v>799</v>
      </c>
      <c r="D67" s="4068"/>
      <c r="E67" s="4068"/>
      <c r="F67" s="4068"/>
      <c r="G67" s="4068"/>
      <c r="H67" s="4068"/>
      <c r="I67" s="4068"/>
      <c r="J67" s="4068"/>
      <c r="K67" s="4068"/>
      <c r="L67" s="4068"/>
      <c r="M67" s="4069"/>
    </row>
    <row r="68" spans="1:13" ht="16.5" thickBot="1">
      <c r="A68" s="4063"/>
      <c r="B68" s="993" t="s">
        <v>12</v>
      </c>
      <c r="C68" s="4067" t="s">
        <v>800</v>
      </c>
      <c r="D68" s="4068"/>
      <c r="E68" s="4068"/>
      <c r="F68" s="4068"/>
      <c r="G68" s="4068"/>
      <c r="H68" s="4068"/>
      <c r="I68" s="4068"/>
      <c r="J68" s="4068"/>
      <c r="K68" s="4068"/>
      <c r="L68" s="4068"/>
      <c r="M68" s="4069"/>
    </row>
    <row r="69" spans="1:13" ht="16.5" thickBot="1">
      <c r="A69" s="992" t="s">
        <v>100</v>
      </c>
      <c r="B69" s="1046" t="s">
        <v>100</v>
      </c>
      <c r="C69" s="4112" t="s">
        <v>801</v>
      </c>
      <c r="D69" s="4113"/>
      <c r="E69" s="4113"/>
      <c r="F69" s="4113"/>
      <c r="G69" s="4113"/>
      <c r="H69" s="4113"/>
      <c r="I69" s="4113"/>
      <c r="J69" s="4113"/>
      <c r="K69" s="4113"/>
      <c r="L69" s="4113"/>
      <c r="M69" s="4114"/>
    </row>
  </sheetData>
  <mergeCells count="79">
    <mergeCell ref="A66:A68"/>
    <mergeCell ref="C66:M66"/>
    <mergeCell ref="C67:M67"/>
    <mergeCell ref="C68:M68"/>
    <mergeCell ref="A60:A65"/>
    <mergeCell ref="F50:G50"/>
    <mergeCell ref="H50:I50"/>
    <mergeCell ref="C69:M69"/>
    <mergeCell ref="L53:M54"/>
    <mergeCell ref="C56:M56"/>
    <mergeCell ref="C57:M57"/>
    <mergeCell ref="C58:M58"/>
    <mergeCell ref="C60:M60"/>
    <mergeCell ref="C61:M61"/>
    <mergeCell ref="C62:M62"/>
    <mergeCell ref="C63:M63"/>
    <mergeCell ref="C64:M64"/>
    <mergeCell ref="C65:M65"/>
    <mergeCell ref="F46:G46"/>
    <mergeCell ref="H46:I46"/>
    <mergeCell ref="J46:K46"/>
    <mergeCell ref="L46:M46"/>
    <mergeCell ref="E48:F48"/>
    <mergeCell ref="H48:I48"/>
    <mergeCell ref="J48:K48"/>
    <mergeCell ref="C20:M20"/>
    <mergeCell ref="A23:A59"/>
    <mergeCell ref="C23:M23"/>
    <mergeCell ref="C24:M24"/>
    <mergeCell ref="B25:B31"/>
    <mergeCell ref="B32:B35"/>
    <mergeCell ref="B39:B41"/>
    <mergeCell ref="B42:B51"/>
    <mergeCell ref="F44:G44"/>
    <mergeCell ref="H44:I44"/>
    <mergeCell ref="J44:K44"/>
    <mergeCell ref="B52:B55"/>
    <mergeCell ref="F53:F54"/>
    <mergeCell ref="G53:J54"/>
    <mergeCell ref="L44:M44"/>
    <mergeCell ref="D46:E46"/>
    <mergeCell ref="C8:D8"/>
    <mergeCell ref="I8:M8"/>
    <mergeCell ref="B21:B22"/>
    <mergeCell ref="C21:D21"/>
    <mergeCell ref="F21:M21"/>
    <mergeCell ref="C22:M22"/>
    <mergeCell ref="B12:B16"/>
    <mergeCell ref="C12:M12"/>
    <mergeCell ref="C13:M13"/>
    <mergeCell ref="C14:M14"/>
    <mergeCell ref="C15:M15"/>
    <mergeCell ref="C16:M16"/>
    <mergeCell ref="B17:B19"/>
    <mergeCell ref="C17:M17"/>
    <mergeCell ref="C18:M18"/>
    <mergeCell ref="C19:M19"/>
    <mergeCell ref="C10:D10"/>
    <mergeCell ref="F10:G10"/>
    <mergeCell ref="I10:J10"/>
    <mergeCell ref="C11:D11"/>
    <mergeCell ref="F11:G11"/>
    <mergeCell ref="I11:J11"/>
    <mergeCell ref="A2:A22"/>
    <mergeCell ref="C2:M2"/>
    <mergeCell ref="C3:M3"/>
    <mergeCell ref="B4:B5"/>
    <mergeCell ref="C4:C5"/>
    <mergeCell ref="D4:D5"/>
    <mergeCell ref="E4:E5"/>
    <mergeCell ref="F4:G4"/>
    <mergeCell ref="H4:H5"/>
    <mergeCell ref="I4:I5"/>
    <mergeCell ref="J4:J5"/>
    <mergeCell ref="K4:K5"/>
    <mergeCell ref="L4:L5"/>
    <mergeCell ref="M4:M5"/>
    <mergeCell ref="F5:G5"/>
    <mergeCell ref="B9:B11"/>
  </mergeCells>
  <hyperlinks>
    <hyperlink ref="C64" r:id="rId1" display="mailto:ecortes@sdis. gov.co" xr:uid="{00000000-0004-0000-4B00-000000000000}"/>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2" tint="-0.499984740745262"/>
  </sheetPr>
  <dimension ref="A1:M62"/>
  <sheetViews>
    <sheetView showGridLines="0" topLeftCell="A49" workbookViewId="0">
      <selection activeCell="G28" sqref="G28"/>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65"/>
      <c r="B1" s="66" t="s">
        <v>971</v>
      </c>
      <c r="C1" s="67"/>
      <c r="D1" s="67"/>
      <c r="E1" s="67"/>
      <c r="F1" s="67"/>
      <c r="G1" s="67"/>
      <c r="H1" s="67"/>
      <c r="I1" s="67"/>
      <c r="J1" s="67"/>
      <c r="K1" s="67"/>
      <c r="L1" s="67"/>
      <c r="M1" s="68"/>
    </row>
    <row r="2" spans="1:13" ht="27.75" customHeight="1">
      <c r="A2" s="3176" t="s">
        <v>0</v>
      </c>
      <c r="B2" s="272" t="s">
        <v>1</v>
      </c>
      <c r="C2" s="3288" t="s">
        <v>972</v>
      </c>
      <c r="D2" s="3289"/>
      <c r="E2" s="3289"/>
      <c r="F2" s="3289"/>
      <c r="G2" s="3289"/>
      <c r="H2" s="3289"/>
      <c r="I2" s="3289"/>
      <c r="J2" s="3289"/>
      <c r="K2" s="3289"/>
      <c r="L2" s="3289"/>
      <c r="M2" s="3290"/>
    </row>
    <row r="3" spans="1:13" ht="31.5">
      <c r="A3" s="3177"/>
      <c r="B3" s="251" t="s">
        <v>3</v>
      </c>
      <c r="C3" s="3054" t="s">
        <v>973</v>
      </c>
      <c r="D3" s="3055"/>
      <c r="E3" s="3055"/>
      <c r="F3" s="3055"/>
      <c r="G3" s="3055"/>
      <c r="H3" s="3055"/>
      <c r="I3" s="3055"/>
      <c r="J3" s="3055"/>
      <c r="K3" s="3055"/>
      <c r="L3" s="3055"/>
      <c r="M3" s="3056"/>
    </row>
    <row r="4" spans="1:13" ht="27" customHeight="1">
      <c r="A4" s="3177"/>
      <c r="B4" s="72" t="s">
        <v>131</v>
      </c>
      <c r="C4" s="132" t="s">
        <v>158</v>
      </c>
      <c r="D4" s="133"/>
      <c r="E4" s="134"/>
      <c r="F4" s="3057" t="s">
        <v>132</v>
      </c>
      <c r="G4" s="3058"/>
      <c r="H4" s="331">
        <v>534</v>
      </c>
      <c r="I4" s="120"/>
      <c r="J4" s="120"/>
      <c r="K4" s="120"/>
      <c r="L4" s="120"/>
      <c r="M4" s="121"/>
    </row>
    <row r="5" spans="1:13" ht="27" customHeight="1">
      <c r="A5" s="3177"/>
      <c r="B5" s="72" t="s">
        <v>7</v>
      </c>
      <c r="C5" s="3054" t="s">
        <v>974</v>
      </c>
      <c r="D5" s="3055"/>
      <c r="E5" s="3055"/>
      <c r="F5" s="3055"/>
      <c r="G5" s="3055"/>
      <c r="H5" s="3055"/>
      <c r="I5" s="3055"/>
      <c r="J5" s="3055"/>
      <c r="K5" s="3055"/>
      <c r="L5" s="120"/>
      <c r="M5" s="121"/>
    </row>
    <row r="6" spans="1:13">
      <c r="A6" s="3177"/>
      <c r="B6" s="72" t="s">
        <v>9</v>
      </c>
      <c r="C6" s="3054" t="s">
        <v>975</v>
      </c>
      <c r="D6" s="3055"/>
      <c r="E6" s="3055"/>
      <c r="F6" s="3055"/>
      <c r="G6" s="3055"/>
      <c r="H6" s="3055"/>
      <c r="I6" s="3055"/>
      <c r="J6" s="3055"/>
      <c r="K6" s="3055"/>
      <c r="L6" s="3055"/>
      <c r="M6" s="3056"/>
    </row>
    <row r="7" spans="1:13">
      <c r="A7" s="3177"/>
      <c r="B7" s="251" t="s">
        <v>11</v>
      </c>
      <c r="C7" s="3059" t="s">
        <v>976</v>
      </c>
      <c r="D7" s="3060"/>
      <c r="E7" s="136"/>
      <c r="F7" s="136"/>
      <c r="G7" s="137"/>
      <c r="H7" s="138" t="s">
        <v>12</v>
      </c>
      <c r="I7" s="3061" t="s">
        <v>977</v>
      </c>
      <c r="J7" s="3060"/>
      <c r="K7" s="3060"/>
      <c r="L7" s="3060"/>
      <c r="M7" s="3062"/>
    </row>
    <row r="8" spans="1:13">
      <c r="A8" s="3177"/>
      <c r="B8" s="3178" t="s">
        <v>13</v>
      </c>
      <c r="C8" s="518"/>
      <c r="D8" s="519"/>
      <c r="E8" s="519"/>
      <c r="F8" s="519"/>
      <c r="G8" s="519"/>
      <c r="H8" s="519"/>
      <c r="I8" s="519"/>
      <c r="J8" s="519"/>
      <c r="K8" s="519"/>
      <c r="L8" s="141"/>
      <c r="M8" s="142"/>
    </row>
    <row r="9" spans="1:13">
      <c r="A9" s="3177"/>
      <c r="B9" s="3179"/>
      <c r="C9" s="3064" t="s">
        <v>978</v>
      </c>
      <c r="D9" s="3064"/>
      <c r="E9" s="252"/>
      <c r="F9" s="3064"/>
      <c r="G9" s="3064"/>
      <c r="H9" s="252"/>
      <c r="I9" s="3064"/>
      <c r="J9" s="3064"/>
      <c r="K9" s="252"/>
      <c r="M9" s="14"/>
    </row>
    <row r="10" spans="1:13">
      <c r="A10" s="3177"/>
      <c r="B10" s="3180"/>
      <c r="C10" s="3063" t="s">
        <v>17</v>
      </c>
      <c r="D10" s="3064"/>
      <c r="E10" s="71"/>
      <c r="F10" s="3064" t="s">
        <v>17</v>
      </c>
      <c r="G10" s="3064"/>
      <c r="H10" s="71"/>
      <c r="I10" s="3064" t="s">
        <v>17</v>
      </c>
      <c r="J10" s="3064"/>
      <c r="K10" s="71"/>
      <c r="L10" s="115"/>
      <c r="M10" s="143"/>
    </row>
    <row r="11" spans="1:13">
      <c r="A11" s="3177"/>
      <c r="B11" s="251" t="s">
        <v>136</v>
      </c>
      <c r="C11" s="3288" t="s">
        <v>979</v>
      </c>
      <c r="D11" s="3289"/>
      <c r="E11" s="3289"/>
      <c r="F11" s="3289"/>
      <c r="G11" s="3289"/>
      <c r="H11" s="3289"/>
      <c r="I11" s="3289"/>
      <c r="J11" s="3289"/>
      <c r="K11" s="3289"/>
      <c r="L11" s="3289"/>
      <c r="M11" s="3290"/>
    </row>
    <row r="12" spans="1:13">
      <c r="A12" s="3177"/>
      <c r="B12" s="251" t="s">
        <v>18</v>
      </c>
      <c r="C12" s="3220" t="s">
        <v>980</v>
      </c>
      <c r="D12" s="3221"/>
      <c r="E12" s="3221"/>
      <c r="F12" s="3221"/>
      <c r="G12" s="3221"/>
      <c r="H12" s="3221"/>
      <c r="I12" s="3221"/>
      <c r="J12" s="3221"/>
      <c r="K12" s="3221"/>
      <c r="L12" s="3221"/>
      <c r="M12" s="3222"/>
    </row>
    <row r="13" spans="1:13" ht="31.5" customHeight="1">
      <c r="A13" s="3177"/>
      <c r="B13" s="251" t="s">
        <v>19</v>
      </c>
      <c r="C13" s="4253" t="s">
        <v>973</v>
      </c>
      <c r="D13" s="4254"/>
      <c r="E13" s="4254"/>
      <c r="F13" s="4254"/>
      <c r="G13" s="4254"/>
      <c r="H13" s="4254"/>
      <c r="I13" s="4254"/>
      <c r="J13" s="4254"/>
      <c r="K13" s="4254"/>
      <c r="L13" s="4254"/>
      <c r="M13" s="4255"/>
    </row>
    <row r="14" spans="1:13">
      <c r="A14" s="3177"/>
      <c r="B14" s="3178" t="s">
        <v>140</v>
      </c>
      <c r="C14" s="3215" t="s">
        <v>219</v>
      </c>
      <c r="D14" s="3189"/>
      <c r="E14" s="1188" t="s">
        <v>142</v>
      </c>
      <c r="F14" s="3992" t="s">
        <v>981</v>
      </c>
      <c r="G14" s="3289"/>
      <c r="H14" s="3289"/>
      <c r="I14" s="3289"/>
      <c r="J14" s="3289"/>
      <c r="K14" s="3289"/>
      <c r="L14" s="3289"/>
      <c r="M14" s="3290"/>
    </row>
    <row r="15" spans="1:13">
      <c r="A15" s="3177"/>
      <c r="B15" s="3179"/>
      <c r="C15" s="3215"/>
      <c r="D15" s="3189"/>
      <c r="E15" s="3189"/>
      <c r="F15" s="3189"/>
      <c r="G15" s="3189"/>
      <c r="H15" s="3189"/>
      <c r="I15" s="3189"/>
      <c r="J15" s="3189"/>
      <c r="K15" s="3189"/>
      <c r="L15" s="3189"/>
      <c r="M15" s="3216"/>
    </row>
    <row r="16" spans="1:13">
      <c r="A16" s="3186" t="s">
        <v>22</v>
      </c>
      <c r="B16" s="251" t="s">
        <v>144</v>
      </c>
      <c r="C16" s="3215" t="s">
        <v>133</v>
      </c>
      <c r="D16" s="3189"/>
      <c r="E16" s="3189"/>
      <c r="F16" s="3189"/>
      <c r="G16" s="3189"/>
      <c r="H16" s="3189"/>
      <c r="I16" s="3189"/>
      <c r="J16" s="3189"/>
      <c r="K16" s="3189"/>
      <c r="L16" s="3189"/>
      <c r="M16" s="3216"/>
    </row>
    <row r="17" spans="1:13">
      <c r="A17" s="3187"/>
      <c r="B17" s="251" t="s">
        <v>110</v>
      </c>
      <c r="C17" s="3288" t="s">
        <v>982</v>
      </c>
      <c r="D17" s="3289"/>
      <c r="E17" s="3289"/>
      <c r="F17" s="3289"/>
      <c r="G17" s="3289"/>
      <c r="H17" s="3289"/>
      <c r="I17" s="3289"/>
      <c r="J17" s="3289"/>
      <c r="K17" s="3289"/>
      <c r="L17" s="3289"/>
      <c r="M17" s="3290"/>
    </row>
    <row r="18" spans="1:13" ht="8.25" customHeight="1">
      <c r="A18" s="3187"/>
      <c r="B18" s="3178" t="s">
        <v>26</v>
      </c>
      <c r="C18" s="145"/>
      <c r="D18" s="466"/>
      <c r="E18" s="466"/>
      <c r="F18" s="466"/>
      <c r="G18" s="466"/>
      <c r="H18" s="466"/>
      <c r="I18" s="466"/>
      <c r="J18" s="466"/>
      <c r="K18" s="466"/>
      <c r="L18" s="466"/>
      <c r="M18" s="79"/>
    </row>
    <row r="19" spans="1:13" ht="9" customHeight="1">
      <c r="A19" s="3187"/>
      <c r="B19" s="3179"/>
      <c r="C19" s="146"/>
      <c r="D19" s="81"/>
      <c r="E19" s="82"/>
      <c r="F19" s="81"/>
      <c r="G19" s="82"/>
      <c r="H19" s="81"/>
      <c r="I19" s="82"/>
      <c r="J19" s="81"/>
      <c r="K19" s="82"/>
      <c r="L19" s="82"/>
      <c r="M19" s="83"/>
    </row>
    <row r="20" spans="1:13">
      <c r="A20" s="3187"/>
      <c r="B20" s="3179"/>
      <c r="C20" s="1189" t="s">
        <v>27</v>
      </c>
      <c r="D20" s="85"/>
      <c r="E20" s="84" t="s">
        <v>28</v>
      </c>
      <c r="F20" s="85"/>
      <c r="G20" s="84" t="s">
        <v>29</v>
      </c>
      <c r="H20" s="85"/>
      <c r="I20" s="84" t="s">
        <v>30</v>
      </c>
      <c r="J20" s="1190" t="s">
        <v>77</v>
      </c>
      <c r="K20" s="84"/>
      <c r="L20" s="84"/>
      <c r="M20" s="1191"/>
    </row>
    <row r="21" spans="1:13">
      <c r="A21" s="3187"/>
      <c r="B21" s="3179"/>
      <c r="C21" s="1189" t="s">
        <v>32</v>
      </c>
      <c r="D21" s="114"/>
      <c r="E21" s="84" t="s">
        <v>33</v>
      </c>
      <c r="F21" s="88"/>
      <c r="G21" s="84" t="s">
        <v>34</v>
      </c>
      <c r="H21" s="88"/>
      <c r="I21" s="84"/>
      <c r="J21" s="1192"/>
      <c r="K21" s="84"/>
      <c r="L21" s="84"/>
      <c r="M21" s="1191"/>
    </row>
    <row r="22" spans="1:13">
      <c r="A22" s="3187"/>
      <c r="B22" s="3179"/>
      <c r="C22" s="1189" t="s">
        <v>147</v>
      </c>
      <c r="D22" s="114"/>
      <c r="E22" s="84" t="s">
        <v>148</v>
      </c>
      <c r="F22" s="114"/>
      <c r="G22" s="84"/>
      <c r="H22" s="1192"/>
      <c r="I22" s="84"/>
      <c r="J22" s="1192"/>
      <c r="K22" s="84"/>
      <c r="L22" s="84"/>
      <c r="M22" s="1191"/>
    </row>
    <row r="23" spans="1:13">
      <c r="A23" s="3187"/>
      <c r="B23" s="3179"/>
      <c r="C23" s="1189" t="s">
        <v>38</v>
      </c>
      <c r="D23" s="88"/>
      <c r="E23" s="84" t="s">
        <v>39</v>
      </c>
      <c r="F23" s="447"/>
      <c r="G23" s="447"/>
      <c r="H23" s="447"/>
      <c r="I23" s="447"/>
      <c r="J23" s="447"/>
      <c r="K23" s="447"/>
      <c r="L23" s="447"/>
      <c r="M23" s="89"/>
    </row>
    <row r="24" spans="1:13" ht="9.75" customHeight="1">
      <c r="A24" s="3187"/>
      <c r="B24" s="3180"/>
      <c r="C24" s="1193"/>
      <c r="D24" s="90"/>
      <c r="E24" s="90"/>
      <c r="F24" s="90"/>
      <c r="G24" s="90"/>
      <c r="H24" s="90"/>
      <c r="I24" s="90"/>
      <c r="J24" s="90"/>
      <c r="K24" s="90"/>
      <c r="L24" s="90"/>
      <c r="M24" s="91"/>
    </row>
    <row r="25" spans="1:13">
      <c r="A25" s="3187"/>
      <c r="B25" s="3178" t="s">
        <v>40</v>
      </c>
      <c r="C25" s="1194"/>
      <c r="D25" s="92"/>
      <c r="E25" s="92"/>
      <c r="F25" s="92"/>
      <c r="G25" s="92"/>
      <c r="H25" s="92"/>
      <c r="I25" s="92"/>
      <c r="J25" s="92"/>
      <c r="K25" s="92"/>
      <c r="L25" s="141"/>
      <c r="M25" s="142"/>
    </row>
    <row r="26" spans="1:13">
      <c r="A26" s="3187"/>
      <c r="B26" s="3179"/>
      <c r="C26" s="1189" t="s">
        <v>41</v>
      </c>
      <c r="D26" s="88"/>
      <c r="E26" s="93"/>
      <c r="F26" s="84" t="s">
        <v>42</v>
      </c>
      <c r="G26" s="114" t="s">
        <v>77</v>
      </c>
      <c r="H26" s="93"/>
      <c r="I26" s="84" t="s">
        <v>43</v>
      </c>
      <c r="J26" s="114"/>
      <c r="K26" s="93"/>
      <c r="M26" s="14"/>
    </row>
    <row r="27" spans="1:13">
      <c r="A27" s="3187"/>
      <c r="B27" s="3179"/>
      <c r="C27" s="1189" t="s">
        <v>44</v>
      </c>
      <c r="D27" s="37"/>
      <c r="F27" s="84" t="s">
        <v>45</v>
      </c>
      <c r="G27" s="88"/>
      <c r="I27" s="38"/>
      <c r="K27" s="252"/>
      <c r="M27" s="14"/>
    </row>
    <row r="28" spans="1:13">
      <c r="A28" s="3187"/>
      <c r="B28" s="3180"/>
      <c r="C28" s="1195"/>
      <c r="D28" s="94"/>
      <c r="E28" s="94"/>
      <c r="F28" s="94"/>
      <c r="G28" s="94"/>
      <c r="H28" s="94"/>
      <c r="I28" s="94"/>
      <c r="J28" s="94"/>
      <c r="K28" s="94"/>
      <c r="L28" s="115"/>
      <c r="M28" s="143"/>
    </row>
    <row r="29" spans="1:13">
      <c r="A29" s="3187"/>
      <c r="B29" s="95" t="s">
        <v>46</v>
      </c>
      <c r="C29" s="1196"/>
      <c r="D29" s="75"/>
      <c r="E29" s="75"/>
      <c r="F29" s="75"/>
      <c r="G29" s="75"/>
      <c r="H29" s="75"/>
      <c r="I29" s="75"/>
      <c r="J29" s="75"/>
      <c r="K29" s="75"/>
      <c r="L29" s="75"/>
      <c r="M29" s="1197"/>
    </row>
    <row r="30" spans="1:13">
      <c r="A30" s="3187"/>
      <c r="B30" s="95"/>
      <c r="C30" s="1198" t="s">
        <v>47</v>
      </c>
      <c r="D30" s="1199">
        <v>2426</v>
      </c>
      <c r="E30" s="93"/>
      <c r="F30" s="99" t="s">
        <v>48</v>
      </c>
      <c r="G30" s="88">
        <v>2017</v>
      </c>
      <c r="H30" s="93"/>
      <c r="I30" s="99" t="s">
        <v>50</v>
      </c>
      <c r="J30" s="427" t="s">
        <v>983</v>
      </c>
      <c r="K30" s="322"/>
      <c r="L30" s="323"/>
      <c r="M30" s="96"/>
    </row>
    <row r="31" spans="1:13">
      <c r="A31" s="3187"/>
      <c r="B31" s="72"/>
      <c r="C31" s="1193"/>
      <c r="D31" s="90"/>
      <c r="E31" s="90"/>
      <c r="F31" s="90"/>
      <c r="G31" s="90"/>
      <c r="H31" s="90"/>
      <c r="I31" s="90"/>
      <c r="J31" s="90"/>
      <c r="K31" s="90"/>
      <c r="L31" s="90"/>
      <c r="M31" s="91"/>
    </row>
    <row r="32" spans="1:13">
      <c r="A32" s="3187"/>
      <c r="B32" s="3178" t="s">
        <v>53</v>
      </c>
      <c r="C32" s="166"/>
      <c r="D32" s="100"/>
      <c r="E32" s="100"/>
      <c r="F32" s="100"/>
      <c r="G32" s="100"/>
      <c r="H32" s="100"/>
      <c r="I32" s="100"/>
      <c r="J32" s="100"/>
      <c r="K32" s="100"/>
      <c r="L32" s="141"/>
      <c r="M32" s="142"/>
    </row>
    <row r="33" spans="1:13">
      <c r="A33" s="3187"/>
      <c r="B33" s="3179"/>
      <c r="C33" s="1200" t="s">
        <v>54</v>
      </c>
      <c r="D33" s="460">
        <v>2018</v>
      </c>
      <c r="E33" s="101"/>
      <c r="F33" s="93" t="s">
        <v>55</v>
      </c>
      <c r="G33" s="168" t="s">
        <v>152</v>
      </c>
      <c r="H33" s="101"/>
      <c r="I33" s="99"/>
      <c r="J33" s="101"/>
      <c r="K33" s="101"/>
      <c r="M33" s="14"/>
    </row>
    <row r="34" spans="1:13">
      <c r="A34" s="3187"/>
      <c r="B34" s="3180"/>
      <c r="C34" s="1193"/>
      <c r="D34" s="102"/>
      <c r="E34" s="103"/>
      <c r="F34" s="90"/>
      <c r="G34" s="103"/>
      <c r="H34" s="103"/>
      <c r="I34" s="104"/>
      <c r="J34" s="103"/>
      <c r="K34" s="103"/>
      <c r="L34" s="115"/>
      <c r="M34" s="143"/>
    </row>
    <row r="35" spans="1:13">
      <c r="A35" s="3187"/>
      <c r="B35" s="3178" t="s">
        <v>56</v>
      </c>
      <c r="C35" s="432"/>
      <c r="D35" s="433"/>
      <c r="E35" s="433"/>
      <c r="F35" s="433"/>
      <c r="G35" s="433"/>
      <c r="H35" s="433"/>
      <c r="I35" s="433"/>
      <c r="J35" s="433"/>
      <c r="K35" s="433"/>
      <c r="L35" s="433"/>
      <c r="M35" s="434"/>
    </row>
    <row r="36" spans="1:13">
      <c r="A36" s="3187"/>
      <c r="B36" s="3179"/>
      <c r="C36" s="170"/>
      <c r="D36" s="461" t="s">
        <v>153</v>
      </c>
      <c r="E36" s="461"/>
      <c r="F36" s="461" t="s">
        <v>154</v>
      </c>
      <c r="G36" s="461"/>
      <c r="H36" s="108" t="s">
        <v>155</v>
      </c>
      <c r="I36" s="108"/>
      <c r="J36" s="108" t="s">
        <v>156</v>
      </c>
      <c r="K36" s="461"/>
      <c r="L36" s="461" t="s">
        <v>157</v>
      </c>
      <c r="M36" s="106"/>
    </row>
    <row r="37" spans="1:13">
      <c r="A37" s="3187"/>
      <c r="B37" s="3179"/>
      <c r="C37" s="170"/>
      <c r="D37" s="1201">
        <v>4000</v>
      </c>
      <c r="E37" s="383"/>
      <c r="F37" s="1201">
        <v>4000</v>
      </c>
      <c r="G37" s="383"/>
      <c r="H37" s="1201">
        <v>1574</v>
      </c>
      <c r="I37" s="383"/>
      <c r="J37" s="1201">
        <v>2000</v>
      </c>
      <c r="K37" s="383"/>
      <c r="L37" s="1201">
        <v>2000</v>
      </c>
      <c r="M37" s="385"/>
    </row>
    <row r="38" spans="1:13">
      <c r="A38" s="3187"/>
      <c r="B38" s="3179"/>
      <c r="C38" s="170"/>
      <c r="D38" s="461" t="s">
        <v>113</v>
      </c>
      <c r="E38" s="461"/>
      <c r="F38" s="461" t="s">
        <v>114</v>
      </c>
      <c r="G38" s="461"/>
      <c r="H38" s="108" t="s">
        <v>115</v>
      </c>
      <c r="I38" s="108"/>
      <c r="J38" s="108" t="s">
        <v>116</v>
      </c>
      <c r="K38" s="461"/>
      <c r="L38" s="461" t="s">
        <v>117</v>
      </c>
      <c r="M38" s="83"/>
    </row>
    <row r="39" spans="1:13">
      <c r="A39" s="3187"/>
      <c r="B39" s="3179"/>
      <c r="C39" s="170"/>
      <c r="D39" s="1201">
        <v>2000</v>
      </c>
      <c r="E39" s="383"/>
      <c r="F39" s="1201">
        <v>2000</v>
      </c>
      <c r="G39" s="383"/>
      <c r="H39" s="1201">
        <v>2000</v>
      </c>
      <c r="I39" s="383"/>
      <c r="J39" s="1201">
        <v>2000</v>
      </c>
      <c r="K39" s="383"/>
      <c r="L39" s="1201">
        <v>2000</v>
      </c>
      <c r="M39" s="385"/>
    </row>
    <row r="40" spans="1:13">
      <c r="A40" s="3187"/>
      <c r="B40" s="3179"/>
      <c r="C40" s="170"/>
      <c r="D40" s="461" t="s">
        <v>118</v>
      </c>
      <c r="E40" s="461"/>
      <c r="F40" s="461" t="s">
        <v>68</v>
      </c>
      <c r="G40" s="461"/>
      <c r="H40" s="108" t="s">
        <v>69</v>
      </c>
      <c r="I40" s="108"/>
      <c r="J40" s="108" t="s">
        <v>70</v>
      </c>
      <c r="K40" s="461"/>
      <c r="L40" s="461" t="s">
        <v>71</v>
      </c>
      <c r="M40" s="83"/>
    </row>
    <row r="41" spans="1:13">
      <c r="A41" s="3187"/>
      <c r="B41" s="3179"/>
      <c r="C41" s="170"/>
      <c r="D41" s="1201">
        <v>2000</v>
      </c>
      <c r="E41" s="383"/>
      <c r="F41" s="1201"/>
      <c r="G41" s="383"/>
      <c r="H41" s="1201"/>
      <c r="I41" s="383"/>
      <c r="J41" s="1201"/>
      <c r="K41" s="383"/>
      <c r="L41" s="274"/>
      <c r="M41" s="385"/>
    </row>
    <row r="42" spans="1:13">
      <c r="A42" s="3187"/>
      <c r="B42" s="3179"/>
      <c r="C42" s="170"/>
      <c r="D42" s="109" t="s">
        <v>71</v>
      </c>
      <c r="E42" s="384"/>
      <c r="F42" s="109" t="s">
        <v>72</v>
      </c>
      <c r="G42" s="384"/>
      <c r="H42" s="171"/>
      <c r="I42" s="172"/>
      <c r="J42" s="171"/>
      <c r="K42" s="172"/>
      <c r="L42" s="171"/>
      <c r="M42" s="173"/>
    </row>
    <row r="43" spans="1:13">
      <c r="A43" s="3187"/>
      <c r="B43" s="3179"/>
      <c r="C43" s="170"/>
      <c r="D43" s="274"/>
      <c r="E43" s="383"/>
      <c r="F43" s="3068">
        <f>D37+F37+H37+J37+L37+D39+F39+H39+J39+L39+D41+F41+H41+J41</f>
        <v>25574</v>
      </c>
      <c r="G43" s="3069"/>
      <c r="H43" s="3071"/>
      <c r="I43" s="3071"/>
      <c r="J43" s="174"/>
      <c r="K43" s="461"/>
      <c r="L43" s="174"/>
      <c r="M43" s="175"/>
    </row>
    <row r="44" spans="1:13">
      <c r="A44" s="3187"/>
      <c r="B44" s="3179"/>
      <c r="C44" s="176"/>
      <c r="D44" s="109"/>
      <c r="E44" s="384"/>
      <c r="F44" s="109"/>
      <c r="G44" s="384"/>
      <c r="H44" s="177"/>
      <c r="I44" s="178"/>
      <c r="J44" s="177"/>
      <c r="K44" s="178"/>
      <c r="L44" s="177"/>
      <c r="M44" s="179"/>
    </row>
    <row r="45" spans="1:13" ht="18" customHeight="1">
      <c r="A45" s="3187"/>
      <c r="B45" s="3178" t="s">
        <v>73</v>
      </c>
      <c r="C45" s="1194"/>
      <c r="D45" s="92"/>
      <c r="E45" s="92"/>
      <c r="F45" s="92"/>
      <c r="G45" s="92"/>
      <c r="H45" s="92"/>
      <c r="I45" s="92"/>
      <c r="J45" s="92"/>
      <c r="K45" s="92"/>
      <c r="M45" s="14"/>
    </row>
    <row r="46" spans="1:13">
      <c r="A46" s="3187"/>
      <c r="B46" s="3179"/>
      <c r="C46" s="53"/>
      <c r="D46" s="112" t="s">
        <v>158</v>
      </c>
      <c r="E46" s="113" t="s">
        <v>75</v>
      </c>
      <c r="F46" s="3227" t="s">
        <v>76</v>
      </c>
      <c r="G46" s="3073"/>
      <c r="H46" s="3073"/>
      <c r="I46" s="3073"/>
      <c r="J46" s="3073"/>
      <c r="K46" s="335" t="s">
        <v>159</v>
      </c>
      <c r="L46" s="3074"/>
      <c r="M46" s="3075"/>
    </row>
    <row r="47" spans="1:13">
      <c r="A47" s="3187"/>
      <c r="B47" s="3179"/>
      <c r="C47" s="53"/>
      <c r="D47" s="56"/>
      <c r="E47" s="114" t="s">
        <v>36</v>
      </c>
      <c r="F47" s="3227"/>
      <c r="G47" s="3073"/>
      <c r="H47" s="3073"/>
      <c r="I47" s="3073"/>
      <c r="J47" s="3073"/>
      <c r="L47" s="3076"/>
      <c r="M47" s="3077"/>
    </row>
    <row r="48" spans="1:13">
      <c r="A48" s="3187"/>
      <c r="B48" s="3180"/>
      <c r="C48" s="181"/>
      <c r="D48" s="115"/>
      <c r="E48" s="115"/>
      <c r="F48" s="115"/>
      <c r="G48" s="115"/>
      <c r="H48" s="115"/>
      <c r="I48" s="115"/>
      <c r="J48" s="115"/>
      <c r="K48" s="115"/>
      <c r="M48" s="14"/>
    </row>
    <row r="49" spans="1:13" ht="103.5" customHeight="1">
      <c r="A49" s="3187"/>
      <c r="B49" s="251" t="s">
        <v>78</v>
      </c>
      <c r="C49" s="3288" t="s">
        <v>984</v>
      </c>
      <c r="D49" s="3289"/>
      <c r="E49" s="3289"/>
      <c r="F49" s="3289"/>
      <c r="G49" s="3289"/>
      <c r="H49" s="3289"/>
      <c r="I49" s="3289"/>
      <c r="J49" s="3289"/>
      <c r="K49" s="3289"/>
      <c r="L49" s="3289"/>
      <c r="M49" s="3290"/>
    </row>
    <row r="50" spans="1:13">
      <c r="A50" s="3187"/>
      <c r="B50" s="251" t="s">
        <v>79</v>
      </c>
      <c r="C50" s="3288" t="s">
        <v>985</v>
      </c>
      <c r="D50" s="3289"/>
      <c r="E50" s="3289"/>
      <c r="F50" s="3289"/>
      <c r="G50" s="3289"/>
      <c r="H50" s="3289"/>
      <c r="I50" s="3289"/>
      <c r="J50" s="3289"/>
      <c r="K50" s="3289"/>
      <c r="L50" s="3289"/>
      <c r="M50" s="3290"/>
    </row>
    <row r="51" spans="1:13">
      <c r="A51" s="3187"/>
      <c r="B51" s="251" t="s">
        <v>80</v>
      </c>
      <c r="C51" s="117" t="s">
        <v>677</v>
      </c>
      <c r="D51" s="117"/>
      <c r="E51" s="117"/>
      <c r="F51" s="117"/>
      <c r="G51" s="117"/>
      <c r="H51" s="117"/>
      <c r="I51" s="117"/>
      <c r="J51" s="117"/>
      <c r="K51" s="117"/>
      <c r="L51" s="117"/>
      <c r="M51" s="118"/>
    </row>
    <row r="52" spans="1:13">
      <c r="A52" s="3187"/>
      <c r="B52" s="251" t="s">
        <v>81</v>
      </c>
      <c r="C52" s="117">
        <v>2017</v>
      </c>
      <c r="D52" s="117"/>
      <c r="E52" s="117"/>
      <c r="F52" s="117"/>
      <c r="G52" s="117"/>
      <c r="H52" s="117"/>
      <c r="I52" s="117"/>
      <c r="J52" s="117"/>
      <c r="K52" s="117"/>
      <c r="L52" s="117"/>
      <c r="M52" s="118"/>
    </row>
    <row r="53" spans="1:13" ht="15.75" customHeight="1">
      <c r="A53" s="3191" t="s">
        <v>82</v>
      </c>
      <c r="B53" s="119" t="s">
        <v>83</v>
      </c>
      <c r="C53" s="3054" t="s">
        <v>986</v>
      </c>
      <c r="D53" s="3055"/>
      <c r="E53" s="3055"/>
      <c r="F53" s="3055"/>
      <c r="G53" s="3055"/>
      <c r="H53" s="3055"/>
      <c r="I53" s="3055"/>
      <c r="J53" s="3055"/>
      <c r="K53" s="3055"/>
      <c r="L53" s="3055"/>
      <c r="M53" s="3056"/>
    </row>
    <row r="54" spans="1:13">
      <c r="A54" s="3192"/>
      <c r="B54" s="119" t="s">
        <v>85</v>
      </c>
      <c r="C54" s="3055" t="s">
        <v>987</v>
      </c>
      <c r="D54" s="3055"/>
      <c r="E54" s="3055"/>
      <c r="F54" s="3055"/>
      <c r="G54" s="3055"/>
      <c r="H54" s="3055"/>
      <c r="I54" s="3055"/>
      <c r="J54" s="3055"/>
      <c r="K54" s="3055"/>
      <c r="L54" s="3055"/>
      <c r="M54" s="3056"/>
    </row>
    <row r="55" spans="1:13">
      <c r="A55" s="3192"/>
      <c r="B55" s="119" t="s">
        <v>87</v>
      </c>
      <c r="C55" s="3055" t="s">
        <v>978</v>
      </c>
      <c r="D55" s="3055"/>
      <c r="E55" s="3055"/>
      <c r="F55" s="3055"/>
      <c r="G55" s="3055"/>
      <c r="H55" s="3055"/>
      <c r="I55" s="3055"/>
      <c r="J55" s="3055"/>
      <c r="K55" s="3055"/>
      <c r="L55" s="3055"/>
      <c r="M55" s="3056"/>
    </row>
    <row r="56" spans="1:13" ht="15.75" customHeight="1">
      <c r="A56" s="3192"/>
      <c r="B56" s="122" t="s">
        <v>89</v>
      </c>
      <c r="C56" s="3055" t="s">
        <v>988</v>
      </c>
      <c r="D56" s="3055"/>
      <c r="E56" s="3055"/>
      <c r="F56" s="3055"/>
      <c r="G56" s="3055"/>
      <c r="H56" s="3055"/>
      <c r="I56" s="3055"/>
      <c r="J56" s="3055"/>
      <c r="K56" s="3055"/>
      <c r="L56" s="3055"/>
      <c r="M56" s="3056"/>
    </row>
    <row r="57" spans="1:13" ht="15.75" customHeight="1">
      <c r="A57" s="3192"/>
      <c r="B57" s="119" t="s">
        <v>91</v>
      </c>
      <c r="C57" s="4256" t="s">
        <v>989</v>
      </c>
      <c r="D57" s="3055"/>
      <c r="E57" s="3055"/>
      <c r="F57" s="3055"/>
      <c r="G57" s="3055"/>
      <c r="H57" s="3055"/>
      <c r="I57" s="3055"/>
      <c r="J57" s="3055"/>
      <c r="K57" s="3055"/>
      <c r="L57" s="3055"/>
      <c r="M57" s="3056"/>
    </row>
    <row r="58" spans="1:13" ht="16.5" thickBot="1">
      <c r="A58" s="3193"/>
      <c r="B58" s="119" t="s">
        <v>93</v>
      </c>
      <c r="C58" s="3054" t="s">
        <v>990</v>
      </c>
      <c r="D58" s="3055"/>
      <c r="E58" s="3055"/>
      <c r="F58" s="3055"/>
      <c r="G58" s="3055"/>
      <c r="H58" s="3055"/>
      <c r="I58" s="3055"/>
      <c r="J58" s="3055"/>
      <c r="K58" s="3055"/>
      <c r="L58" s="3055"/>
      <c r="M58" s="3056"/>
    </row>
    <row r="59" spans="1:13" ht="15.75" customHeight="1">
      <c r="A59" s="3191" t="s">
        <v>95</v>
      </c>
      <c r="B59" s="123" t="s">
        <v>96</v>
      </c>
      <c r="C59" s="3054" t="s">
        <v>991</v>
      </c>
      <c r="D59" s="3055"/>
      <c r="E59" s="3055"/>
      <c r="F59" s="3055"/>
      <c r="G59" s="3055"/>
      <c r="H59" s="3055"/>
      <c r="I59" s="3055"/>
      <c r="J59" s="3055"/>
      <c r="K59" s="3055"/>
      <c r="L59" s="3055"/>
      <c r="M59" s="3056"/>
    </row>
    <row r="60" spans="1:13" ht="30" customHeight="1">
      <c r="A60" s="3192"/>
      <c r="B60" s="123" t="s">
        <v>98</v>
      </c>
      <c r="C60" s="3054" t="s">
        <v>99</v>
      </c>
      <c r="D60" s="3055"/>
      <c r="E60" s="3055"/>
      <c r="F60" s="3055"/>
      <c r="G60" s="3055"/>
      <c r="H60" s="3055"/>
      <c r="I60" s="3055"/>
      <c r="J60" s="3055"/>
      <c r="K60" s="3055"/>
      <c r="L60" s="3055"/>
      <c r="M60" s="3056"/>
    </row>
    <row r="61" spans="1:13" ht="30" customHeight="1" thickBot="1">
      <c r="A61" s="3192"/>
      <c r="B61" s="124" t="s">
        <v>12</v>
      </c>
      <c r="C61" s="3055" t="s">
        <v>978</v>
      </c>
      <c r="D61" s="3055"/>
      <c r="E61" s="3055"/>
      <c r="F61" s="3055"/>
      <c r="G61" s="3055"/>
      <c r="H61" s="3055"/>
      <c r="I61" s="3055"/>
      <c r="J61" s="3055"/>
      <c r="K61" s="3055"/>
      <c r="L61" s="3055"/>
      <c r="M61" s="3056"/>
    </row>
    <row r="62" spans="1:13" ht="16.5" thickBot="1">
      <c r="A62" s="185" t="s">
        <v>100</v>
      </c>
      <c r="B62" s="126"/>
      <c r="C62" s="3796"/>
      <c r="D62" s="3089"/>
      <c r="E62" s="3089"/>
      <c r="F62" s="3089"/>
      <c r="G62" s="3089"/>
      <c r="H62" s="3089"/>
      <c r="I62" s="3089"/>
      <c r="J62" s="3089"/>
      <c r="K62" s="3089"/>
      <c r="L62" s="3089"/>
      <c r="M62" s="3090"/>
    </row>
  </sheetData>
  <mergeCells count="49">
    <mergeCell ref="C62:M62"/>
    <mergeCell ref="C57:M57"/>
    <mergeCell ref="C58:M58"/>
    <mergeCell ref="A59:A61"/>
    <mergeCell ref="C59:M59"/>
    <mergeCell ref="C60:M60"/>
    <mergeCell ref="C61:M61"/>
    <mergeCell ref="A53:A58"/>
    <mergeCell ref="C53:M53"/>
    <mergeCell ref="C54:M54"/>
    <mergeCell ref="C55:M55"/>
    <mergeCell ref="C56:M56"/>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12:M12"/>
    <mergeCell ref="C13:M13"/>
    <mergeCell ref="B14:B15"/>
    <mergeCell ref="C14:D14"/>
    <mergeCell ref="F14:M14"/>
    <mergeCell ref="C15:M15"/>
    <mergeCell ref="C11:M11"/>
    <mergeCell ref="A2:A15"/>
    <mergeCell ref="C2:M2"/>
    <mergeCell ref="C3:M3"/>
    <mergeCell ref="F4:G4"/>
    <mergeCell ref="C5:K5"/>
    <mergeCell ref="C6:M6"/>
    <mergeCell ref="C7:D7"/>
    <mergeCell ref="I7:M7"/>
    <mergeCell ref="B8:B10"/>
    <mergeCell ref="C9:D9"/>
    <mergeCell ref="F9:G9"/>
    <mergeCell ref="I9:J9"/>
    <mergeCell ref="C10:D10"/>
    <mergeCell ref="F10:G10"/>
    <mergeCell ref="I10:J10"/>
  </mergeCells>
  <dataValidations count="8">
    <dataValidation allowBlank="1" showInputMessage="1" showErrorMessage="1" prompt="Seleccione de la lista desplegable" sqref="B4 B7 H7" xr:uid="{00000000-0002-0000-4C00-000000000000}"/>
    <dataValidation allowBlank="1" showInputMessage="1" showErrorMessage="1" prompt="Incluir una ficha por cada indicador, ya sea de producto o de resultado" sqref="B1" xr:uid="{00000000-0002-0000-4C00-000001000000}"/>
    <dataValidation allowBlank="1" showInputMessage="1" showErrorMessage="1" prompt="Identifique el ODS a que le apunta el indicador de producto. Seleccione de la lista desplegable._x000a_" sqref="B14:B15" xr:uid="{00000000-0002-0000-4C00-000002000000}"/>
    <dataValidation allowBlank="1" showInputMessage="1" showErrorMessage="1" prompt="Identifique la meta ODS a que le apunta el indicador de producto. Seleccione de la lista desplegable." sqref="E14" xr:uid="{00000000-0002-0000-4C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4C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C00-000005000000}"/>
    <dataValidation type="list" allowBlank="1" showInputMessage="1" showErrorMessage="1" sqref="I7:M7" xr:uid="{00000000-0002-0000-4C00-000006000000}">
      <formula1>INDIRECT($C$7)</formula1>
    </dataValidation>
    <dataValidation allowBlank="1" sqref="C2:M3 C5:K5 C6:M6 C9:D9 C12:M13 C17:M17 D30 G30 J30 D33 G33 D37 F37 H37 J37 L37 D39 F39 H39 J39 L39 D41 F41 H41 J41 C49:M50 C51:C52 C54:M56 C61:M61" xr:uid="{00000000-0002-0000-4C00-000007000000}"/>
  </dataValidations>
  <hyperlinks>
    <hyperlink ref="C57" r:id="rId1" xr:uid="{00000000-0004-0000-4C00-00000000000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8" tint="0.59999389629810485"/>
  </sheetPr>
  <dimension ref="A1:O61"/>
  <sheetViews>
    <sheetView showGridLines="0" workbookViewId="0">
      <selection activeCell="C2" sqref="C2:M2"/>
    </sheetView>
  </sheetViews>
  <sheetFormatPr baseColWidth="10" defaultColWidth="13.140625" defaultRowHeight="15.75"/>
  <cols>
    <col min="1" max="1" width="21.42578125" style="1202" customWidth="1"/>
    <col min="2" max="2" width="35.7109375" style="1213" customWidth="1"/>
    <col min="3" max="13" width="14.28515625" style="1202" customWidth="1"/>
    <col min="14" max="16384" width="13.140625" style="1202"/>
  </cols>
  <sheetData>
    <row r="1" spans="1:15" ht="22.5" customHeight="1" thickBot="1">
      <c r="A1" s="2135"/>
      <c r="B1" s="4257" t="s">
        <v>992</v>
      </c>
      <c r="C1" s="4258"/>
      <c r="D1" s="4258"/>
      <c r="E1" s="4258"/>
      <c r="F1" s="4258"/>
      <c r="G1" s="4258"/>
      <c r="H1" s="4258"/>
      <c r="I1" s="4258"/>
      <c r="J1" s="4258"/>
      <c r="K1" s="4258"/>
      <c r="L1" s="4258"/>
      <c r="M1" s="4259"/>
    </row>
    <row r="2" spans="1:15" s="2223" customFormat="1" ht="22.5" customHeight="1">
      <c r="A2" s="3394" t="s">
        <v>0</v>
      </c>
      <c r="B2" s="2085" t="s">
        <v>1</v>
      </c>
      <c r="C2" s="4260" t="s">
        <v>993</v>
      </c>
      <c r="D2" s="4260"/>
      <c r="E2" s="4260"/>
      <c r="F2" s="4260"/>
      <c r="G2" s="4260"/>
      <c r="H2" s="4260"/>
      <c r="I2" s="4260"/>
      <c r="J2" s="4260"/>
      <c r="K2" s="4260"/>
      <c r="L2" s="4260"/>
      <c r="M2" s="4261"/>
    </row>
    <row r="3" spans="1:15" ht="45" customHeight="1">
      <c r="A3" s="3122"/>
      <c r="B3" s="251" t="s">
        <v>3</v>
      </c>
      <c r="C3" s="3800" t="s">
        <v>994</v>
      </c>
      <c r="D3" s="3055"/>
      <c r="E3" s="3055"/>
      <c r="F3" s="3055"/>
      <c r="G3" s="3055"/>
      <c r="H3" s="3055"/>
      <c r="I3" s="3055"/>
      <c r="J3" s="3055"/>
      <c r="K3" s="3055"/>
      <c r="L3" s="3055"/>
      <c r="M3" s="3056"/>
    </row>
    <row r="4" spans="1:15" s="1022" customFormat="1" ht="22.5" customHeight="1">
      <c r="A4" s="3122"/>
      <c r="B4" s="601" t="s">
        <v>131</v>
      </c>
      <c r="C4" s="2172" t="s">
        <v>158</v>
      </c>
      <c r="D4" s="603"/>
      <c r="E4" s="2270"/>
      <c r="F4" s="3710" t="s">
        <v>1668</v>
      </c>
      <c r="G4" s="3711"/>
      <c r="H4" s="700">
        <v>431</v>
      </c>
      <c r="I4" s="120"/>
      <c r="J4" s="120"/>
      <c r="K4" s="120"/>
      <c r="L4" s="120"/>
      <c r="M4" s="121"/>
    </row>
    <row r="5" spans="1:15" ht="22.5" customHeight="1">
      <c r="A5" s="3122"/>
      <c r="B5" s="72" t="s">
        <v>7</v>
      </c>
      <c r="C5" s="3433" t="s">
        <v>103</v>
      </c>
      <c r="D5" s="3055"/>
      <c r="E5" s="3055"/>
      <c r="F5" s="3055"/>
      <c r="G5" s="3055"/>
      <c r="H5" s="3055"/>
      <c r="I5" s="3055"/>
      <c r="J5" s="3055"/>
      <c r="K5" s="3055"/>
      <c r="L5" s="3055"/>
      <c r="M5" s="3056"/>
    </row>
    <row r="6" spans="1:15" ht="22.5" customHeight="1">
      <c r="A6" s="3122"/>
      <c r="B6" s="72" t="s">
        <v>9</v>
      </c>
      <c r="C6" s="3055" t="s">
        <v>577</v>
      </c>
      <c r="D6" s="3055"/>
      <c r="E6" s="3055"/>
      <c r="F6" s="3055"/>
      <c r="G6" s="3055"/>
      <c r="H6" s="3055"/>
      <c r="I6" s="3055"/>
      <c r="J6" s="3055"/>
      <c r="K6" s="3055"/>
      <c r="L6" s="3055"/>
      <c r="M6" s="3056"/>
    </row>
    <row r="7" spans="1:15" ht="22.5" customHeight="1">
      <c r="A7" s="3122"/>
      <c r="B7" s="251" t="s">
        <v>11</v>
      </c>
      <c r="C7" s="4262" t="s">
        <v>105</v>
      </c>
      <c r="D7" s="4263"/>
      <c r="E7" s="1203"/>
      <c r="F7" s="1203"/>
      <c r="G7" s="1204"/>
      <c r="H7" s="70" t="s">
        <v>12</v>
      </c>
      <c r="I7" s="3061" t="s">
        <v>107</v>
      </c>
      <c r="J7" s="3060"/>
      <c r="K7" s="3060"/>
      <c r="L7" s="3060"/>
      <c r="M7" s="3062"/>
    </row>
    <row r="8" spans="1:15" s="3" customFormat="1">
      <c r="A8" s="3122"/>
      <c r="B8" s="3040" t="s">
        <v>13</v>
      </c>
      <c r="C8" s="518"/>
      <c r="D8" s="519"/>
      <c r="E8" s="519"/>
      <c r="F8" s="519"/>
      <c r="G8" s="519"/>
      <c r="H8" s="519"/>
      <c r="I8" s="519"/>
      <c r="J8" s="519"/>
      <c r="K8" s="519"/>
      <c r="L8" s="141"/>
      <c r="M8" s="142"/>
    </row>
    <row r="9" spans="1:15" s="3" customFormat="1">
      <c r="A9" s="3122"/>
      <c r="B9" s="3041"/>
      <c r="C9" s="3930"/>
      <c r="D9" s="3931"/>
      <c r="E9" s="252"/>
      <c r="F9" s="3931"/>
      <c r="G9" s="3931"/>
      <c r="H9" s="252"/>
      <c r="I9" s="3931"/>
      <c r="J9" s="3931"/>
      <c r="K9" s="252"/>
      <c r="L9" s="2"/>
      <c r="M9" s="14"/>
    </row>
    <row r="10" spans="1:15" s="3" customFormat="1">
      <c r="A10" s="3122"/>
      <c r="B10" s="3042"/>
      <c r="C10" s="3483" t="s">
        <v>17</v>
      </c>
      <c r="D10" s="3484"/>
      <c r="E10" s="71"/>
      <c r="F10" s="3484" t="s">
        <v>17</v>
      </c>
      <c r="G10" s="3484"/>
      <c r="H10" s="71"/>
      <c r="I10" s="3484" t="s">
        <v>17</v>
      </c>
      <c r="J10" s="3484"/>
      <c r="K10" s="71"/>
      <c r="L10" s="115"/>
      <c r="M10" s="143"/>
    </row>
    <row r="11" spans="1:15" s="714" customFormat="1" ht="45" customHeight="1">
      <c r="A11" s="3122"/>
      <c r="B11" s="745" t="s">
        <v>136</v>
      </c>
      <c r="C11" s="3015" t="s">
        <v>2341</v>
      </c>
      <c r="D11" s="3016"/>
      <c r="E11" s="3016"/>
      <c r="F11" s="3016"/>
      <c r="G11" s="3016"/>
      <c r="H11" s="3016"/>
      <c r="I11" s="3016"/>
      <c r="J11" s="3016"/>
      <c r="K11" s="3016"/>
      <c r="L11" s="3016"/>
      <c r="M11" s="3017"/>
      <c r="O11" s="1864"/>
    </row>
    <row r="12" spans="1:15" ht="147" customHeight="1">
      <c r="A12" s="3122"/>
      <c r="B12" s="72" t="s">
        <v>18</v>
      </c>
      <c r="C12" s="4264" t="s">
        <v>995</v>
      </c>
      <c r="D12" s="4265"/>
      <c r="E12" s="4265"/>
      <c r="F12" s="4265"/>
      <c r="G12" s="4265"/>
      <c r="H12" s="4265"/>
      <c r="I12" s="4265"/>
      <c r="J12" s="4265"/>
      <c r="K12" s="4265"/>
      <c r="L12" s="4265"/>
      <c r="M12" s="4266"/>
    </row>
    <row r="13" spans="1:15" ht="45" customHeight="1">
      <c r="A13" s="3122"/>
      <c r="B13" s="251" t="s">
        <v>19</v>
      </c>
      <c r="C13" s="4253" t="s">
        <v>996</v>
      </c>
      <c r="D13" s="4254"/>
      <c r="E13" s="4254"/>
      <c r="F13" s="4254"/>
      <c r="G13" s="4254"/>
      <c r="H13" s="4254"/>
      <c r="I13" s="4254"/>
      <c r="J13" s="4254"/>
      <c r="K13" s="4254"/>
      <c r="L13" s="4254"/>
      <c r="M13" s="4255"/>
    </row>
    <row r="14" spans="1:15" s="714" customFormat="1" ht="45" customHeight="1">
      <c r="A14" s="3122"/>
      <c r="B14" s="745" t="s">
        <v>140</v>
      </c>
      <c r="C14" s="2926" t="s">
        <v>219</v>
      </c>
      <c r="D14" s="2926"/>
      <c r="E14" s="742" t="s">
        <v>142</v>
      </c>
      <c r="F14" s="3019" t="s">
        <v>887</v>
      </c>
      <c r="G14" s="2862"/>
      <c r="H14" s="2862"/>
      <c r="I14" s="2862"/>
      <c r="J14" s="2862"/>
      <c r="K14" s="2862"/>
      <c r="L14" s="2862"/>
      <c r="M14" s="2863"/>
      <c r="O14" s="1864"/>
    </row>
    <row r="15" spans="1:15" s="1848" customFormat="1" ht="22.5" customHeight="1">
      <c r="A15" s="3407"/>
      <c r="B15" s="745" t="s">
        <v>144</v>
      </c>
      <c r="C15" s="3015" t="s">
        <v>582</v>
      </c>
      <c r="D15" s="3016"/>
      <c r="E15" s="3016"/>
      <c r="F15" s="3016"/>
      <c r="G15" s="3016"/>
      <c r="H15" s="3016"/>
      <c r="I15" s="3016"/>
      <c r="J15" s="3016"/>
      <c r="K15" s="3016"/>
      <c r="L15" s="3016"/>
      <c r="M15" s="3017"/>
      <c r="N15" s="1847"/>
      <c r="O15" s="1864"/>
    </row>
    <row r="16" spans="1:15" ht="36.950000000000003" customHeight="1">
      <c r="A16" s="3407"/>
      <c r="B16" s="251" t="s">
        <v>110</v>
      </c>
      <c r="C16" s="3289" t="s">
        <v>997</v>
      </c>
      <c r="D16" s="3289"/>
      <c r="E16" s="3289"/>
      <c r="F16" s="3289"/>
      <c r="G16" s="3289"/>
      <c r="H16" s="3289"/>
      <c r="I16" s="3289"/>
      <c r="J16" s="3289"/>
      <c r="K16" s="3289"/>
      <c r="L16" s="3289"/>
      <c r="M16" s="3290"/>
    </row>
    <row r="17" spans="1:15" ht="9" customHeight="1">
      <c r="A17" s="3407"/>
      <c r="B17" s="3046" t="s">
        <v>26</v>
      </c>
      <c r="C17" s="78"/>
      <c r="D17" s="466"/>
      <c r="E17" s="466"/>
      <c r="F17" s="466"/>
      <c r="G17" s="466"/>
      <c r="H17" s="466"/>
      <c r="I17" s="466"/>
      <c r="J17" s="466"/>
      <c r="K17" s="466"/>
      <c r="L17" s="466"/>
      <c r="M17" s="79"/>
    </row>
    <row r="18" spans="1:15">
      <c r="A18" s="3407"/>
      <c r="B18" s="3047"/>
      <c r="C18" s="80"/>
      <c r="D18" s="81"/>
      <c r="E18" s="82"/>
      <c r="F18" s="81"/>
      <c r="G18" s="82"/>
      <c r="H18" s="81"/>
      <c r="I18" s="82"/>
      <c r="J18" s="81"/>
      <c r="K18" s="82"/>
      <c r="L18" s="82"/>
      <c r="M18" s="83"/>
    </row>
    <row r="19" spans="1:15" s="1848" customFormat="1">
      <c r="A19" s="3407"/>
      <c r="B19" s="3047"/>
      <c r="C19" s="26" t="s">
        <v>27</v>
      </c>
      <c r="D19" s="27"/>
      <c r="E19" s="28" t="s">
        <v>28</v>
      </c>
      <c r="F19" s="27"/>
      <c r="G19" s="28" t="s">
        <v>29</v>
      </c>
      <c r="H19" s="27"/>
      <c r="I19" s="28" t="s">
        <v>30</v>
      </c>
      <c r="J19" s="27"/>
      <c r="K19" s="1865"/>
      <c r="L19" s="1865"/>
      <c r="M19" s="25"/>
      <c r="N19" s="1847"/>
      <c r="O19" s="1847"/>
    </row>
    <row r="20" spans="1:15" s="1848" customFormat="1">
      <c r="A20" s="3407"/>
      <c r="B20" s="3047"/>
      <c r="C20" s="26" t="s">
        <v>32</v>
      </c>
      <c r="D20" s="31"/>
      <c r="E20" s="28" t="s">
        <v>33</v>
      </c>
      <c r="F20" s="32"/>
      <c r="G20" s="28" t="s">
        <v>34</v>
      </c>
      <c r="H20" s="32"/>
      <c r="I20" s="1865"/>
      <c r="J20" s="760"/>
      <c r="K20" s="1865"/>
      <c r="L20" s="1865"/>
      <c r="M20" s="25"/>
      <c r="N20" s="1847"/>
      <c r="O20" s="1847"/>
    </row>
    <row r="21" spans="1:15" s="1848" customFormat="1">
      <c r="A21" s="3407"/>
      <c r="B21" s="3047"/>
      <c r="C21" s="753" t="s">
        <v>147</v>
      </c>
      <c r="D21" s="758"/>
      <c r="E21" s="755" t="s">
        <v>148</v>
      </c>
      <c r="F21" s="1867"/>
      <c r="G21" s="755"/>
      <c r="H21" s="760"/>
      <c r="I21" s="755"/>
      <c r="J21" s="760"/>
      <c r="K21" s="755"/>
      <c r="L21" s="760"/>
      <c r="M21" s="25"/>
      <c r="N21" s="1847"/>
      <c r="O21" s="1847"/>
    </row>
    <row r="22" spans="1:15" s="1848" customFormat="1">
      <c r="A22" s="3407"/>
      <c r="B22" s="3047"/>
      <c r="C22" s="26" t="s">
        <v>38</v>
      </c>
      <c r="D22" s="32"/>
      <c r="E22" s="28" t="s">
        <v>39</v>
      </c>
      <c r="F22" s="2178" t="s">
        <v>2319</v>
      </c>
      <c r="G22" s="71"/>
      <c r="H22" s="71"/>
      <c r="I22" s="71"/>
      <c r="J22" s="71"/>
      <c r="K22" s="71"/>
      <c r="L22" s="1866"/>
      <c r="M22" s="34"/>
      <c r="N22" s="1847"/>
      <c r="O22" s="1849" t="s">
        <v>1820</v>
      </c>
    </row>
    <row r="23" spans="1:15">
      <c r="A23" s="3407"/>
      <c r="B23" s="3048"/>
      <c r="C23" s="1193"/>
      <c r="D23" s="90"/>
      <c r="E23" s="90"/>
      <c r="F23" s="90"/>
      <c r="G23" s="90"/>
      <c r="H23" s="90"/>
      <c r="I23" s="90"/>
      <c r="J23" s="90"/>
      <c r="K23" s="90"/>
      <c r="L23" s="90"/>
      <c r="M23" s="91"/>
    </row>
    <row r="24" spans="1:15">
      <c r="A24" s="3407"/>
      <c r="B24" s="3127" t="s">
        <v>40</v>
      </c>
      <c r="C24" s="1194"/>
      <c r="D24" s="92"/>
      <c r="E24" s="92"/>
      <c r="F24" s="92"/>
      <c r="G24" s="92"/>
      <c r="H24" s="92"/>
      <c r="I24" s="92"/>
      <c r="J24" s="92"/>
      <c r="K24" s="92"/>
      <c r="L24" s="4267"/>
      <c r="M24" s="4268"/>
    </row>
    <row r="25" spans="1:15">
      <c r="A25" s="3407"/>
      <c r="B25" s="3127"/>
      <c r="C25" s="1189" t="s">
        <v>41</v>
      </c>
      <c r="D25" s="88"/>
      <c r="E25" s="93"/>
      <c r="F25" s="84" t="s">
        <v>42</v>
      </c>
      <c r="G25" s="114"/>
      <c r="H25" s="93"/>
      <c r="I25" s="84" t="s">
        <v>43</v>
      </c>
      <c r="J25" s="114" t="s">
        <v>77</v>
      </c>
      <c r="K25" s="93"/>
      <c r="L25" s="4267"/>
      <c r="M25" s="4268"/>
    </row>
    <row r="26" spans="1:15">
      <c r="A26" s="3407"/>
      <c r="B26" s="3127"/>
      <c r="C26" s="1189" t="s">
        <v>44</v>
      </c>
      <c r="D26" s="1206"/>
      <c r="F26" s="84" t="s">
        <v>45</v>
      </c>
      <c r="G26" s="88"/>
      <c r="I26" s="2288"/>
      <c r="K26" s="2289"/>
      <c r="L26" s="4267"/>
      <c r="M26" s="4268"/>
    </row>
    <row r="27" spans="1:15">
      <c r="A27" s="3407"/>
      <c r="B27" s="3127"/>
      <c r="C27" s="1195"/>
      <c r="D27" s="94"/>
      <c r="E27" s="94"/>
      <c r="F27" s="94"/>
      <c r="G27" s="94"/>
      <c r="H27" s="94"/>
      <c r="I27" s="94"/>
      <c r="J27" s="94"/>
      <c r="K27" s="94"/>
      <c r="L27" s="4267"/>
      <c r="M27" s="4268"/>
    </row>
    <row r="28" spans="1:15" ht="17.100000000000001" customHeight="1">
      <c r="A28" s="3407"/>
      <c r="B28" s="3135" t="s">
        <v>46</v>
      </c>
      <c r="C28" s="1200"/>
      <c r="D28" s="93"/>
      <c r="E28" s="93"/>
      <c r="F28" s="93"/>
      <c r="G28" s="93"/>
      <c r="H28" s="93"/>
      <c r="I28" s="93"/>
      <c r="J28" s="93"/>
      <c r="K28" s="93"/>
      <c r="L28" s="93"/>
      <c r="M28" s="96"/>
    </row>
    <row r="29" spans="1:15" ht="45" customHeight="1">
      <c r="A29" s="3407"/>
      <c r="B29" s="3135"/>
      <c r="C29" s="1198" t="s">
        <v>47</v>
      </c>
      <c r="D29" s="114" t="s">
        <v>112</v>
      </c>
      <c r="E29" s="93"/>
      <c r="F29" s="99" t="s">
        <v>48</v>
      </c>
      <c r="G29" s="114" t="s">
        <v>112</v>
      </c>
      <c r="H29" s="93"/>
      <c r="I29" s="99" t="s">
        <v>50</v>
      </c>
      <c r="J29" s="3188" t="s">
        <v>195</v>
      </c>
      <c r="K29" s="3189"/>
      <c r="L29" s="3190"/>
      <c r="M29" s="96"/>
    </row>
    <row r="30" spans="1:15">
      <c r="A30" s="3407"/>
      <c r="B30" s="3136"/>
      <c r="C30" s="1193"/>
      <c r="D30" s="90"/>
      <c r="E30" s="90"/>
      <c r="F30" s="90"/>
      <c r="G30" s="90"/>
      <c r="H30" s="90"/>
      <c r="I30" s="90"/>
      <c r="J30" s="90"/>
      <c r="K30" s="90"/>
      <c r="L30" s="90"/>
      <c r="M30" s="91"/>
    </row>
    <row r="31" spans="1:15">
      <c r="A31" s="3407"/>
      <c r="B31" s="3163" t="s">
        <v>53</v>
      </c>
      <c r="C31" s="166"/>
      <c r="D31" s="100"/>
      <c r="E31" s="100"/>
      <c r="F31" s="100"/>
      <c r="G31" s="100"/>
      <c r="H31" s="100"/>
      <c r="I31" s="100"/>
      <c r="J31" s="100"/>
      <c r="K31" s="100"/>
      <c r="L31" s="4269"/>
      <c r="M31" s="4270"/>
    </row>
    <row r="32" spans="1:15">
      <c r="A32" s="3407"/>
      <c r="B32" s="3135"/>
      <c r="C32" s="1200" t="s">
        <v>54</v>
      </c>
      <c r="D32" s="271">
        <v>2018</v>
      </c>
      <c r="E32" s="101"/>
      <c r="F32" s="93" t="s">
        <v>55</v>
      </c>
      <c r="G32" s="271" t="s">
        <v>998</v>
      </c>
      <c r="H32" s="101"/>
      <c r="I32" s="99"/>
      <c r="J32" s="101"/>
      <c r="K32" s="101"/>
      <c r="L32" s="4271"/>
      <c r="M32" s="4272"/>
    </row>
    <row r="33" spans="1:13">
      <c r="A33" s="3407"/>
      <c r="B33" s="3136"/>
      <c r="C33" s="1193"/>
      <c r="D33" s="102"/>
      <c r="E33" s="103"/>
      <c r="F33" s="90"/>
      <c r="G33" s="103"/>
      <c r="H33" s="103"/>
      <c r="I33" s="104"/>
      <c r="J33" s="103"/>
      <c r="K33" s="103"/>
      <c r="L33" s="4273"/>
      <c r="M33" s="4274"/>
    </row>
    <row r="34" spans="1:13">
      <c r="A34" s="3407"/>
      <c r="B34" s="3163" t="s">
        <v>56</v>
      </c>
      <c r="C34" s="536"/>
      <c r="D34" s="105"/>
      <c r="E34" s="105"/>
      <c r="F34" s="105"/>
      <c r="G34" s="105"/>
      <c r="H34" s="105"/>
      <c r="I34" s="105"/>
      <c r="J34" s="105"/>
      <c r="K34" s="105"/>
      <c r="L34" s="105"/>
      <c r="M34" s="106"/>
    </row>
    <row r="35" spans="1:13">
      <c r="A35" s="3407"/>
      <c r="B35" s="3135"/>
      <c r="C35" s="170"/>
      <c r="D35" s="3433">
        <v>2018</v>
      </c>
      <c r="E35" s="3433"/>
      <c r="F35" s="3433">
        <v>2019</v>
      </c>
      <c r="G35" s="3433"/>
      <c r="H35" s="4284">
        <v>2020</v>
      </c>
      <c r="I35" s="4284"/>
      <c r="J35" s="4284">
        <v>2021</v>
      </c>
      <c r="K35" s="4284"/>
      <c r="L35" s="3433">
        <v>2022</v>
      </c>
      <c r="M35" s="3434"/>
    </row>
    <row r="36" spans="1:13">
      <c r="A36" s="3407"/>
      <c r="B36" s="3135"/>
      <c r="C36" s="170"/>
      <c r="D36" s="4275">
        <v>0</v>
      </c>
      <c r="E36" s="4275"/>
      <c r="F36" s="4275">
        <v>0.25</v>
      </c>
      <c r="G36" s="4275"/>
      <c r="H36" s="4275">
        <v>0.5</v>
      </c>
      <c r="I36" s="4275"/>
      <c r="J36" s="4275">
        <v>0.75</v>
      </c>
      <c r="K36" s="4275"/>
      <c r="L36" s="4275">
        <v>1</v>
      </c>
      <c r="M36" s="4276"/>
    </row>
    <row r="37" spans="1:13" s="2" customFormat="1">
      <c r="A37" s="3407"/>
      <c r="B37" s="3135"/>
      <c r="C37" s="170"/>
      <c r="D37" s="4277">
        <v>2023</v>
      </c>
      <c r="E37" s="4277"/>
      <c r="F37" s="4277">
        <v>2024</v>
      </c>
      <c r="G37" s="4277"/>
      <c r="H37" s="4277">
        <v>2025</v>
      </c>
      <c r="I37" s="4277"/>
      <c r="J37" s="4277">
        <v>2026</v>
      </c>
      <c r="K37" s="4277"/>
      <c r="L37" s="4277">
        <v>2027</v>
      </c>
      <c r="M37" s="4283"/>
    </row>
    <row r="38" spans="1:13" s="2" customFormat="1">
      <c r="A38" s="3407"/>
      <c r="B38" s="3135"/>
      <c r="C38" s="170"/>
      <c r="D38" s="3068"/>
      <c r="E38" s="3069"/>
      <c r="F38" s="3068"/>
      <c r="G38" s="3069"/>
      <c r="H38" s="3068"/>
      <c r="I38" s="3069"/>
      <c r="J38" s="3068"/>
      <c r="K38" s="3069"/>
      <c r="L38" s="3068"/>
      <c r="M38" s="3070"/>
    </row>
    <row r="39" spans="1:13" s="2" customFormat="1">
      <c r="A39" s="3407"/>
      <c r="B39" s="3135"/>
      <c r="C39" s="170"/>
      <c r="D39" s="62">
        <v>2028</v>
      </c>
      <c r="E39" s="315"/>
      <c r="F39" s="1870" t="s">
        <v>68</v>
      </c>
      <c r="G39" s="1870"/>
      <c r="H39" s="1871" t="s">
        <v>69</v>
      </c>
      <c r="I39" s="1871"/>
      <c r="J39" s="1871" t="s">
        <v>70</v>
      </c>
      <c r="K39" s="1870"/>
      <c r="L39" s="1870" t="s">
        <v>71</v>
      </c>
      <c r="M39" s="1898"/>
    </row>
    <row r="40" spans="1:13" s="2" customFormat="1">
      <c r="A40" s="3407"/>
      <c r="B40" s="3135"/>
      <c r="C40" s="170"/>
      <c r="D40" s="3068"/>
      <c r="E40" s="3069"/>
      <c r="F40" s="274"/>
      <c r="G40" s="383"/>
      <c r="H40" s="274"/>
      <c r="I40" s="383"/>
      <c r="J40" s="274"/>
      <c r="K40" s="383"/>
      <c r="L40" s="274"/>
      <c r="M40" s="385"/>
    </row>
    <row r="41" spans="1:13" s="2" customFormat="1">
      <c r="A41" s="3407"/>
      <c r="B41" s="3135"/>
      <c r="C41" s="170"/>
      <c r="D41" s="1870" t="s">
        <v>71</v>
      </c>
      <c r="E41" s="237"/>
      <c r="F41" s="1996" t="s">
        <v>72</v>
      </c>
      <c r="G41" s="45"/>
      <c r="H41" s="24" t="s">
        <v>316</v>
      </c>
      <c r="I41" s="24" t="s">
        <v>316</v>
      </c>
      <c r="J41" s="24" t="s">
        <v>316</v>
      </c>
      <c r="K41" s="24" t="s">
        <v>316</v>
      </c>
      <c r="L41" s="24" t="s">
        <v>316</v>
      </c>
      <c r="M41" s="25" t="s">
        <v>316</v>
      </c>
    </row>
    <row r="42" spans="1:13" s="2" customFormat="1">
      <c r="A42" s="3407"/>
      <c r="B42" s="3135"/>
      <c r="C42" s="170"/>
      <c r="D42" s="52"/>
      <c r="E42" s="300"/>
      <c r="F42" s="3527">
        <v>1</v>
      </c>
      <c r="G42" s="3528"/>
      <c r="H42" s="3936" t="s">
        <v>316</v>
      </c>
      <c r="I42" s="3936"/>
      <c r="J42" s="24" t="s">
        <v>316</v>
      </c>
      <c r="K42" s="24" t="s">
        <v>316</v>
      </c>
      <c r="L42" s="24" t="s">
        <v>316</v>
      </c>
      <c r="M42" s="25" t="s">
        <v>316</v>
      </c>
    </row>
    <row r="43" spans="1:13">
      <c r="A43" s="3407"/>
      <c r="B43" s="3135"/>
      <c r="C43" s="176"/>
      <c r="D43" s="2290"/>
      <c r="E43" s="2290"/>
      <c r="F43" s="2290"/>
      <c r="G43" s="2290"/>
      <c r="H43" s="2290"/>
      <c r="I43" s="2290"/>
      <c r="J43" s="2290"/>
      <c r="K43" s="2290"/>
      <c r="L43" s="4281"/>
      <c r="M43" s="4282"/>
    </row>
    <row r="44" spans="1:13" s="3" customFormat="1">
      <c r="A44" s="3407"/>
      <c r="B44" s="3040" t="s">
        <v>73</v>
      </c>
      <c r="C44" s="36"/>
      <c r="D44" s="20"/>
      <c r="E44" s="20"/>
      <c r="F44" s="20"/>
      <c r="G44" s="20"/>
      <c r="H44" s="20"/>
      <c r="I44" s="20"/>
      <c r="J44" s="20"/>
      <c r="K44" s="20"/>
      <c r="L44" s="2"/>
      <c r="M44" s="14"/>
    </row>
    <row r="45" spans="1:13" s="2" customFormat="1">
      <c r="A45" s="3407"/>
      <c r="B45" s="3041"/>
      <c r="C45" s="53"/>
      <c r="D45" s="112" t="s">
        <v>158</v>
      </c>
      <c r="E45" s="113" t="s">
        <v>75</v>
      </c>
      <c r="F45" s="3072" t="s">
        <v>76</v>
      </c>
      <c r="G45" s="3073"/>
      <c r="H45" s="3073"/>
      <c r="I45" s="3073"/>
      <c r="J45" s="3073"/>
      <c r="K45" s="149" t="s">
        <v>159</v>
      </c>
      <c r="L45" s="3074"/>
      <c r="M45" s="3075"/>
    </row>
    <row r="46" spans="1:13" s="2" customFormat="1">
      <c r="A46" s="3407"/>
      <c r="B46" s="3041"/>
      <c r="C46" s="53"/>
      <c r="D46" s="56"/>
      <c r="E46" s="276" t="s">
        <v>36</v>
      </c>
      <c r="F46" s="3072"/>
      <c r="G46" s="3073"/>
      <c r="H46" s="3073"/>
      <c r="I46" s="3073"/>
      <c r="J46" s="3073"/>
      <c r="L46" s="3076"/>
      <c r="M46" s="3077"/>
    </row>
    <row r="47" spans="1:13" s="3" customFormat="1">
      <c r="A47" s="3407"/>
      <c r="B47" s="3042"/>
      <c r="C47" s="181"/>
      <c r="D47" s="115"/>
      <c r="E47" s="115"/>
      <c r="F47" s="115"/>
      <c r="G47" s="115"/>
      <c r="H47" s="115"/>
      <c r="I47" s="115"/>
      <c r="J47" s="115"/>
      <c r="K47" s="115"/>
      <c r="L47" s="2"/>
      <c r="M47" s="14"/>
    </row>
    <row r="48" spans="1:13" ht="126.75" customHeight="1">
      <c r="A48" s="3407"/>
      <c r="B48" s="251" t="s">
        <v>78</v>
      </c>
      <c r="C48" s="3288" t="s">
        <v>999</v>
      </c>
      <c r="D48" s="3289"/>
      <c r="E48" s="3289"/>
      <c r="F48" s="3289"/>
      <c r="G48" s="3289"/>
      <c r="H48" s="3289"/>
      <c r="I48" s="3289"/>
      <c r="J48" s="3289"/>
      <c r="K48" s="3289"/>
      <c r="L48" s="3289"/>
      <c r="M48" s="3290"/>
    </row>
    <row r="49" spans="1:13" ht="51.95" customHeight="1">
      <c r="A49" s="3407"/>
      <c r="B49" s="251" t="s">
        <v>79</v>
      </c>
      <c r="C49" s="3288" t="s">
        <v>1000</v>
      </c>
      <c r="D49" s="3289"/>
      <c r="E49" s="3289"/>
      <c r="F49" s="3289"/>
      <c r="G49" s="3289"/>
      <c r="H49" s="3289"/>
      <c r="I49" s="3289"/>
      <c r="J49" s="3289"/>
      <c r="K49" s="3289"/>
      <c r="L49" s="3289"/>
      <c r="M49" s="3290"/>
    </row>
    <row r="50" spans="1:13" ht="22.5" customHeight="1">
      <c r="A50" s="3407"/>
      <c r="B50" s="251" t="s">
        <v>80</v>
      </c>
      <c r="C50" s="3288" t="s">
        <v>1001</v>
      </c>
      <c r="D50" s="3289"/>
      <c r="E50" s="3289"/>
      <c r="F50" s="3289"/>
      <c r="G50" s="3289"/>
      <c r="H50" s="3289"/>
      <c r="I50" s="3289"/>
      <c r="J50" s="3289"/>
      <c r="K50" s="3289"/>
      <c r="L50" s="3289"/>
      <c r="M50" s="3290"/>
    </row>
    <row r="51" spans="1:13" ht="22.5" customHeight="1">
      <c r="A51" s="3407"/>
      <c r="B51" s="251" t="s">
        <v>81</v>
      </c>
      <c r="C51" s="4278">
        <v>2019</v>
      </c>
      <c r="D51" s="4279"/>
      <c r="E51" s="4279"/>
      <c r="F51" s="4279"/>
      <c r="G51" s="4279"/>
      <c r="H51" s="4279"/>
      <c r="I51" s="4279"/>
      <c r="J51" s="4279"/>
      <c r="K51" s="4279"/>
      <c r="L51" s="4279"/>
      <c r="M51" s="4280"/>
    </row>
    <row r="52" spans="1:13" ht="22.5" customHeight="1">
      <c r="A52" s="3166" t="s">
        <v>82</v>
      </c>
      <c r="B52" s="119" t="s">
        <v>83</v>
      </c>
      <c r="C52" s="3114" t="s">
        <v>773</v>
      </c>
      <c r="D52" s="3115"/>
      <c r="E52" s="3115"/>
      <c r="F52" s="3115"/>
      <c r="G52" s="3115"/>
      <c r="H52" s="3115"/>
      <c r="I52" s="3115"/>
      <c r="J52" s="3115"/>
      <c r="K52" s="3115"/>
      <c r="L52" s="3115"/>
      <c r="M52" s="3116"/>
    </row>
    <row r="53" spans="1:13" ht="22.5" customHeight="1">
      <c r="A53" s="3143"/>
      <c r="B53" s="119" t="s">
        <v>85</v>
      </c>
      <c r="C53" s="3114" t="s">
        <v>123</v>
      </c>
      <c r="D53" s="3115"/>
      <c r="E53" s="3115"/>
      <c r="F53" s="3115"/>
      <c r="G53" s="3115"/>
      <c r="H53" s="3115"/>
      <c r="I53" s="3115"/>
      <c r="J53" s="3115"/>
      <c r="K53" s="3115"/>
      <c r="L53" s="3115"/>
      <c r="M53" s="3116"/>
    </row>
    <row r="54" spans="1:13" ht="22.5" customHeight="1">
      <c r="A54" s="3143"/>
      <c r="B54" s="119" t="s">
        <v>87</v>
      </c>
      <c r="C54" s="3114" t="s">
        <v>107</v>
      </c>
      <c r="D54" s="3115"/>
      <c r="E54" s="3115"/>
      <c r="F54" s="3115"/>
      <c r="G54" s="3115"/>
      <c r="H54" s="3115"/>
      <c r="I54" s="3115"/>
      <c r="J54" s="3115"/>
      <c r="K54" s="3115"/>
      <c r="L54" s="3115"/>
      <c r="M54" s="3116"/>
    </row>
    <row r="55" spans="1:13" ht="22.5" customHeight="1">
      <c r="A55" s="3143"/>
      <c r="B55" s="122" t="s">
        <v>89</v>
      </c>
      <c r="C55" s="3114" t="s">
        <v>124</v>
      </c>
      <c r="D55" s="3115"/>
      <c r="E55" s="3115"/>
      <c r="F55" s="3115"/>
      <c r="G55" s="3115"/>
      <c r="H55" s="3115"/>
      <c r="I55" s="3115"/>
      <c r="J55" s="3115"/>
      <c r="K55" s="3115"/>
      <c r="L55" s="3115"/>
      <c r="M55" s="3116"/>
    </row>
    <row r="56" spans="1:13" ht="22.5" customHeight="1">
      <c r="A56" s="3143"/>
      <c r="B56" s="119" t="s">
        <v>91</v>
      </c>
      <c r="C56" s="3114" t="s">
        <v>125</v>
      </c>
      <c r="D56" s="3115"/>
      <c r="E56" s="3115"/>
      <c r="F56" s="3115"/>
      <c r="G56" s="3115"/>
      <c r="H56" s="3115"/>
      <c r="I56" s="3115"/>
      <c r="J56" s="3115"/>
      <c r="K56" s="3115"/>
      <c r="L56" s="3115"/>
      <c r="M56" s="3116"/>
    </row>
    <row r="57" spans="1:13" ht="22.5" customHeight="1" thickBot="1">
      <c r="A57" s="3144"/>
      <c r="B57" s="119" t="s">
        <v>93</v>
      </c>
      <c r="C57" s="3114" t="s">
        <v>126</v>
      </c>
      <c r="D57" s="3115"/>
      <c r="E57" s="3115"/>
      <c r="F57" s="3115"/>
      <c r="G57" s="3115"/>
      <c r="H57" s="3115"/>
      <c r="I57" s="3115"/>
      <c r="J57" s="3115"/>
      <c r="K57" s="3115"/>
      <c r="L57" s="3115"/>
      <c r="M57" s="3116"/>
    </row>
    <row r="58" spans="1:13" ht="22.5" customHeight="1">
      <c r="A58" s="3166" t="s">
        <v>95</v>
      </c>
      <c r="B58" s="123" t="s">
        <v>96</v>
      </c>
      <c r="C58" s="3114" t="s">
        <v>97</v>
      </c>
      <c r="D58" s="3115"/>
      <c r="E58" s="3115"/>
      <c r="F58" s="3115"/>
      <c r="G58" s="3115"/>
      <c r="H58" s="3115"/>
      <c r="I58" s="3115"/>
      <c r="J58" s="3115"/>
      <c r="K58" s="3115"/>
      <c r="L58" s="3115"/>
      <c r="M58" s="3116"/>
    </row>
    <row r="59" spans="1:13" ht="22.5" customHeight="1">
      <c r="A59" s="3143"/>
      <c r="B59" s="123" t="s">
        <v>98</v>
      </c>
      <c r="C59" s="3114" t="s">
        <v>99</v>
      </c>
      <c r="D59" s="3115"/>
      <c r="E59" s="3115"/>
      <c r="F59" s="3115"/>
      <c r="G59" s="3115"/>
      <c r="H59" s="3115"/>
      <c r="I59" s="3115"/>
      <c r="J59" s="3115"/>
      <c r="K59" s="3115"/>
      <c r="L59" s="3115"/>
      <c r="M59" s="3116"/>
    </row>
    <row r="60" spans="1:13" ht="22.5" customHeight="1" thickBot="1">
      <c r="A60" s="3143"/>
      <c r="B60" s="124" t="s">
        <v>12</v>
      </c>
      <c r="C60" s="3114" t="s">
        <v>107</v>
      </c>
      <c r="D60" s="3115"/>
      <c r="E60" s="3115"/>
      <c r="F60" s="3115"/>
      <c r="G60" s="3115"/>
      <c r="H60" s="3115"/>
      <c r="I60" s="3115"/>
      <c r="J60" s="3115"/>
      <c r="K60" s="3115"/>
      <c r="L60" s="3115"/>
      <c r="M60" s="3116"/>
    </row>
    <row r="61" spans="1:13" ht="22.5" customHeight="1" thickBot="1">
      <c r="A61" s="2139" t="s">
        <v>100</v>
      </c>
      <c r="B61" s="126"/>
      <c r="C61" s="3229"/>
      <c r="D61" s="3089"/>
      <c r="E61" s="3089"/>
      <c r="F61" s="3089"/>
      <c r="G61" s="3089"/>
      <c r="H61" s="3089"/>
      <c r="I61" s="3089"/>
      <c r="J61" s="3089"/>
      <c r="K61" s="3089"/>
      <c r="L61" s="3089"/>
      <c r="M61" s="3090"/>
    </row>
  </sheetData>
  <mergeCells count="76">
    <mergeCell ref="C15:M15"/>
    <mergeCell ref="G45:J46"/>
    <mergeCell ref="L45:M46"/>
    <mergeCell ref="H42:I42"/>
    <mergeCell ref="L43:M43"/>
    <mergeCell ref="L38:M38"/>
    <mergeCell ref="H37:I37"/>
    <mergeCell ref="J37:K37"/>
    <mergeCell ref="L37:M37"/>
    <mergeCell ref="H35:I35"/>
    <mergeCell ref="J35:K35"/>
    <mergeCell ref="H38:I38"/>
    <mergeCell ref="J38:K38"/>
    <mergeCell ref="F45:F46"/>
    <mergeCell ref="F42:G42"/>
    <mergeCell ref="F10:G10"/>
    <mergeCell ref="I10:J10"/>
    <mergeCell ref="C11:M11"/>
    <mergeCell ref="C14:D14"/>
    <mergeCell ref="F14:M14"/>
    <mergeCell ref="A58:A60"/>
    <mergeCell ref="C58:M58"/>
    <mergeCell ref="C59:M59"/>
    <mergeCell ref="C60:M60"/>
    <mergeCell ref="A52:A57"/>
    <mergeCell ref="C61:M61"/>
    <mergeCell ref="C48:M48"/>
    <mergeCell ref="C49:M49"/>
    <mergeCell ref="C50:M50"/>
    <mergeCell ref="C51:M51"/>
    <mergeCell ref="C52:M52"/>
    <mergeCell ref="C53:M53"/>
    <mergeCell ref="C54:M54"/>
    <mergeCell ref="C55:M55"/>
    <mergeCell ref="C56:M56"/>
    <mergeCell ref="C57:M57"/>
    <mergeCell ref="B34:B43"/>
    <mergeCell ref="D40:E40"/>
    <mergeCell ref="D37:E37"/>
    <mergeCell ref="F37:G37"/>
    <mergeCell ref="D35:E35"/>
    <mergeCell ref="F35:G35"/>
    <mergeCell ref="D38:E38"/>
    <mergeCell ref="F38:G38"/>
    <mergeCell ref="A15:A51"/>
    <mergeCell ref="C16:M16"/>
    <mergeCell ref="B17:B23"/>
    <mergeCell ref="B24:B27"/>
    <mergeCell ref="L24:M27"/>
    <mergeCell ref="B28:B30"/>
    <mergeCell ref="J29:L29"/>
    <mergeCell ref="B31:B33"/>
    <mergeCell ref="L31:M33"/>
    <mergeCell ref="L35:M35"/>
    <mergeCell ref="D36:E36"/>
    <mergeCell ref="F36:G36"/>
    <mergeCell ref="H36:I36"/>
    <mergeCell ref="J36:K36"/>
    <mergeCell ref="L36:M36"/>
    <mergeCell ref="B44:B47"/>
    <mergeCell ref="B1:M1"/>
    <mergeCell ref="A2:A14"/>
    <mergeCell ref="C2:M2"/>
    <mergeCell ref="C3:M3"/>
    <mergeCell ref="C5:M5"/>
    <mergeCell ref="C6:M6"/>
    <mergeCell ref="C7:D7"/>
    <mergeCell ref="I7:M7"/>
    <mergeCell ref="C12:M12"/>
    <mergeCell ref="C13:M13"/>
    <mergeCell ref="F4:G4"/>
    <mergeCell ref="B8:B10"/>
    <mergeCell ref="C9:D9"/>
    <mergeCell ref="F9:G9"/>
    <mergeCell ref="I9:J9"/>
    <mergeCell ref="C10:D10"/>
  </mergeCells>
  <dataValidations count="6">
    <dataValidation allowBlank="1" sqref="L28 K30:K34 M28:M30 L30:L31 G23:G34 N48:XFD1048576 M34 C60 B31:B36 L34:L36 C61:M1048576 C58:M59 N1:XFD3 A1:B3 C2:M3 D5:D6 E5:I7 J5:M6 A5:C7 N5:XFD7 C13:M13 N12:XFD13 A12:B13 A16:XFD18 E23:E34 C23:D36 H23:H36 N23:XFD36 J23:J36 F23:F36 B23:B28 L23:L24 K23:K28 I23:I34 M23 A23:A36 H43 L43 N43:XFD43 F43 J43 A43:D43 C48:M51 A48:B1048576" xr:uid="{00000000-0002-0000-4D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D00-000001000000}"/>
    <dataValidation allowBlank="1" showInputMessage="1" showErrorMessage="1" prompt="Seleccione de la lista desplegable" sqref="B4" xr:uid="{00000000-0002-0000-4D00-000002000000}"/>
    <dataValidation allowBlank="1" showInputMessage="1" showErrorMessage="1" prompt="Identifique la meta ODS a que le apunta el indicador de producto. Seleccione de la lista desplegable." sqref="E14" xr:uid="{00000000-0002-0000-4D00-000003000000}"/>
    <dataValidation allowBlank="1" showInputMessage="1" showErrorMessage="1" prompt="Identifique el ODS a que le apunta el indicador de producto. Seleccione de la lista desplegable._x000a_" sqref="B14" xr:uid="{00000000-0002-0000-4D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4D00-000005000000}"/>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D00-000006000000}">
          <x14:formula1>
            <xm:f>Desplegables!$L$24:$L$39</xm:f>
          </x14:formula1>
          <xm:sqref>C14:D14</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FFFF"/>
  </sheetPr>
  <dimension ref="A1:M62"/>
  <sheetViews>
    <sheetView showGridLines="0" topLeftCell="C49" workbookViewId="0">
      <selection activeCell="G28" sqref="G28"/>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65"/>
      <c r="B1" s="66" t="s">
        <v>1002</v>
      </c>
      <c r="C1" s="67"/>
      <c r="D1" s="67"/>
      <c r="E1" s="67"/>
      <c r="F1" s="67"/>
      <c r="G1" s="67"/>
      <c r="H1" s="67"/>
      <c r="I1" s="67"/>
      <c r="J1" s="67"/>
      <c r="K1" s="67"/>
      <c r="L1" s="67"/>
      <c r="M1" s="68"/>
    </row>
    <row r="2" spans="1:13" ht="31.5" customHeight="1">
      <c r="A2" s="3176" t="s">
        <v>0</v>
      </c>
      <c r="B2" s="272" t="s">
        <v>1</v>
      </c>
      <c r="C2" s="4285" t="s">
        <v>1003</v>
      </c>
      <c r="D2" s="4286"/>
      <c r="E2" s="4286"/>
      <c r="F2" s="4286"/>
      <c r="G2" s="4286"/>
      <c r="H2" s="4286"/>
      <c r="I2" s="4286"/>
      <c r="J2" s="4286"/>
      <c r="K2" s="4286"/>
      <c r="L2" s="4286"/>
      <c r="M2" s="4287"/>
    </row>
    <row r="3" spans="1:13" ht="31.5">
      <c r="A3" s="3177"/>
      <c r="B3" s="251" t="s">
        <v>3</v>
      </c>
      <c r="C3" s="3054" t="s">
        <v>994</v>
      </c>
      <c r="D3" s="3055"/>
      <c r="E3" s="3055"/>
      <c r="F3" s="3055"/>
      <c r="G3" s="3055"/>
      <c r="H3" s="3055"/>
      <c r="I3" s="3055"/>
      <c r="J3" s="3055"/>
      <c r="K3" s="3055"/>
      <c r="L3" s="3055"/>
      <c r="M3" s="3056"/>
    </row>
    <row r="4" spans="1:13" ht="27" customHeight="1">
      <c r="A4" s="3177"/>
      <c r="B4" s="72" t="s">
        <v>131</v>
      </c>
      <c r="C4" s="132" t="s">
        <v>75</v>
      </c>
      <c r="D4" s="133"/>
      <c r="E4" s="134"/>
      <c r="F4" s="3057" t="s">
        <v>132</v>
      </c>
      <c r="G4" s="3058"/>
      <c r="H4" s="331"/>
      <c r="I4" s="120"/>
      <c r="J4" s="120"/>
      <c r="K4" s="120"/>
      <c r="L4" s="120"/>
      <c r="M4" s="121"/>
    </row>
    <row r="5" spans="1:13" ht="27" customHeight="1">
      <c r="A5" s="3177"/>
      <c r="B5" s="72" t="s">
        <v>7</v>
      </c>
      <c r="C5" s="132"/>
      <c r="D5" s="120"/>
      <c r="E5" s="120"/>
      <c r="F5" s="120"/>
      <c r="G5" s="120"/>
      <c r="H5" s="120"/>
      <c r="I5" s="120"/>
      <c r="J5" s="120"/>
      <c r="K5" s="120"/>
      <c r="L5" s="120"/>
      <c r="M5" s="121"/>
    </row>
    <row r="6" spans="1:13">
      <c r="A6" s="3177"/>
      <c r="B6" s="72" t="s">
        <v>9</v>
      </c>
      <c r="C6" s="132"/>
      <c r="D6" s="120"/>
      <c r="E6" s="120"/>
      <c r="F6" s="120"/>
      <c r="G6" s="120"/>
      <c r="H6" s="120"/>
      <c r="I6" s="120"/>
      <c r="J6" s="120"/>
      <c r="K6" s="120"/>
      <c r="L6" s="120"/>
      <c r="M6" s="121"/>
    </row>
    <row r="7" spans="1:13">
      <c r="A7" s="3177"/>
      <c r="B7" s="251" t="s">
        <v>11</v>
      </c>
      <c r="C7" s="3059"/>
      <c r="D7" s="3060"/>
      <c r="E7" s="136"/>
      <c r="F7" s="136"/>
      <c r="G7" s="137"/>
      <c r="H7" s="138" t="s">
        <v>12</v>
      </c>
      <c r="I7" s="3061"/>
      <c r="J7" s="3060"/>
      <c r="K7" s="3060"/>
      <c r="L7" s="3060"/>
      <c r="M7" s="3062"/>
    </row>
    <row r="8" spans="1:13">
      <c r="A8" s="3177"/>
      <c r="B8" s="3178" t="s">
        <v>13</v>
      </c>
      <c r="C8" s="518"/>
      <c r="D8" s="519"/>
      <c r="E8" s="519"/>
      <c r="F8" s="519"/>
      <c r="G8" s="519"/>
      <c r="H8" s="519"/>
      <c r="I8" s="519"/>
      <c r="J8" s="519"/>
      <c r="K8" s="519"/>
      <c r="L8" s="141"/>
      <c r="M8" s="142"/>
    </row>
    <row r="9" spans="1:13">
      <c r="A9" s="3177"/>
      <c r="B9" s="3179"/>
      <c r="C9" s="3063" t="s">
        <v>233</v>
      </c>
      <c r="D9" s="3064"/>
      <c r="E9" s="252"/>
      <c r="F9" s="3064"/>
      <c r="G9" s="3064"/>
      <c r="H9" s="252"/>
      <c r="I9" s="3064"/>
      <c r="J9" s="3064"/>
      <c r="K9" s="252"/>
      <c r="M9" s="14"/>
    </row>
    <row r="10" spans="1:13">
      <c r="A10" s="3177"/>
      <c r="B10" s="3180"/>
      <c r="C10" s="3063" t="s">
        <v>17</v>
      </c>
      <c r="D10" s="3064"/>
      <c r="E10" s="71"/>
      <c r="F10" s="3064" t="s">
        <v>17</v>
      </c>
      <c r="G10" s="3064"/>
      <c r="H10" s="71"/>
      <c r="I10" s="3064" t="s">
        <v>17</v>
      </c>
      <c r="J10" s="3064"/>
      <c r="K10" s="71"/>
      <c r="L10" s="115"/>
      <c r="M10" s="143"/>
    </row>
    <row r="11" spans="1:13" ht="141" customHeight="1">
      <c r="A11" s="3177"/>
      <c r="B11" s="251" t="s">
        <v>136</v>
      </c>
      <c r="C11" s="4288" t="s">
        <v>1004</v>
      </c>
      <c r="D11" s="4289"/>
      <c r="E11" s="4289"/>
      <c r="F11" s="4289"/>
      <c r="G11" s="4289"/>
      <c r="H11" s="4289"/>
      <c r="I11" s="4289"/>
      <c r="J11" s="4289"/>
      <c r="K11" s="4289"/>
      <c r="L11" s="4289"/>
      <c r="M11" s="4290"/>
    </row>
    <row r="12" spans="1:13" ht="131.25" customHeight="1">
      <c r="A12" s="3177"/>
      <c r="B12" s="251" t="s">
        <v>18</v>
      </c>
      <c r="C12" s="4291" t="s">
        <v>1005</v>
      </c>
      <c r="D12" s="3324"/>
      <c r="E12" s="3324"/>
      <c r="F12" s="3324"/>
      <c r="G12" s="3324"/>
      <c r="H12" s="3324"/>
      <c r="I12" s="3324"/>
      <c r="J12" s="3324"/>
      <c r="K12" s="3324"/>
      <c r="L12" s="3324"/>
      <c r="M12" s="3324"/>
    </row>
    <row r="13" spans="1:13" ht="47.25">
      <c r="A13" s="3177"/>
      <c r="B13" s="251" t="s">
        <v>19</v>
      </c>
      <c r="C13" s="3288" t="s">
        <v>1006</v>
      </c>
      <c r="D13" s="3289"/>
      <c r="E13" s="3289"/>
      <c r="F13" s="3289"/>
      <c r="G13" s="3289"/>
      <c r="H13" s="3289"/>
      <c r="I13" s="3289"/>
      <c r="J13" s="3289"/>
      <c r="K13" s="3289"/>
      <c r="L13" s="3289"/>
      <c r="M13" s="3290"/>
    </row>
    <row r="14" spans="1:13" ht="15.75" customHeight="1">
      <c r="A14" s="3177"/>
      <c r="B14" s="3178" t="s">
        <v>140</v>
      </c>
      <c r="C14" s="3215" t="s">
        <v>219</v>
      </c>
      <c r="D14" s="3189"/>
      <c r="E14" s="1188" t="s">
        <v>142</v>
      </c>
      <c r="F14" s="3188" t="s">
        <v>237</v>
      </c>
      <c r="G14" s="3189"/>
      <c r="H14" s="3189"/>
      <c r="I14" s="3189"/>
      <c r="J14" s="3189"/>
      <c r="K14" s="3189"/>
      <c r="L14" s="3189"/>
      <c r="M14" s="3216"/>
    </row>
    <row r="15" spans="1:13">
      <c r="A15" s="3177"/>
      <c r="B15" s="3179"/>
      <c r="C15" s="3215"/>
      <c r="D15" s="3189"/>
      <c r="E15" s="3189"/>
      <c r="F15" s="3189"/>
      <c r="G15" s="3189"/>
      <c r="H15" s="3189"/>
      <c r="I15" s="3189"/>
      <c r="J15" s="3189"/>
      <c r="K15" s="3189"/>
      <c r="L15" s="3189"/>
      <c r="M15" s="3216"/>
    </row>
    <row r="16" spans="1:13">
      <c r="A16" s="3186" t="s">
        <v>22</v>
      </c>
      <c r="B16" s="251" t="s">
        <v>144</v>
      </c>
      <c r="C16" s="3288" t="s">
        <v>582</v>
      </c>
      <c r="D16" s="3289"/>
      <c r="E16" s="3289"/>
      <c r="F16" s="3289"/>
      <c r="G16" s="3289"/>
      <c r="H16" s="3289"/>
      <c r="I16" s="3289"/>
      <c r="J16" s="3289"/>
      <c r="K16" s="3289"/>
      <c r="L16" s="3289"/>
      <c r="M16" s="3290"/>
    </row>
    <row r="17" spans="1:13">
      <c r="A17" s="3187"/>
      <c r="B17" s="251" t="s">
        <v>110</v>
      </c>
      <c r="C17" s="3215" t="s">
        <v>1007</v>
      </c>
      <c r="D17" s="3189"/>
      <c r="E17" s="3189"/>
      <c r="F17" s="3189"/>
      <c r="G17" s="3189"/>
      <c r="H17" s="3189"/>
      <c r="I17" s="3189"/>
      <c r="J17" s="3189"/>
      <c r="K17" s="3189"/>
      <c r="L17" s="3189"/>
      <c r="M17" s="3216"/>
    </row>
    <row r="18" spans="1:13" ht="8.25" customHeight="1">
      <c r="A18" s="3187"/>
      <c r="B18" s="3178" t="s">
        <v>26</v>
      </c>
      <c r="C18" s="145"/>
      <c r="D18" s="466"/>
      <c r="E18" s="466"/>
      <c r="F18" s="466"/>
      <c r="G18" s="466"/>
      <c r="H18" s="466"/>
      <c r="I18" s="466"/>
      <c r="J18" s="466"/>
      <c r="K18" s="466"/>
      <c r="L18" s="466"/>
      <c r="M18" s="79"/>
    </row>
    <row r="19" spans="1:13" ht="9" customHeight="1">
      <c r="A19" s="3187"/>
      <c r="B19" s="3179"/>
      <c r="C19" s="146"/>
      <c r="D19" s="81"/>
      <c r="E19" s="82"/>
      <c r="F19" s="81"/>
      <c r="G19" s="82"/>
      <c r="H19" s="81"/>
      <c r="I19" s="82"/>
      <c r="J19" s="81"/>
      <c r="K19" s="82"/>
      <c r="L19" s="82"/>
      <c r="M19" s="83"/>
    </row>
    <row r="20" spans="1:13">
      <c r="A20" s="3187"/>
      <c r="B20" s="3179"/>
      <c r="C20" s="1189" t="s">
        <v>27</v>
      </c>
      <c r="D20" s="85"/>
      <c r="E20" s="84" t="s">
        <v>28</v>
      </c>
      <c r="F20" s="85"/>
      <c r="G20" s="84" t="s">
        <v>29</v>
      </c>
      <c r="H20" s="85"/>
      <c r="I20" s="84" t="s">
        <v>30</v>
      </c>
      <c r="J20" s="1190"/>
      <c r="K20" s="84"/>
      <c r="L20" s="84"/>
      <c r="M20" s="1191"/>
    </row>
    <row r="21" spans="1:13">
      <c r="A21" s="3187"/>
      <c r="B21" s="3179"/>
      <c r="C21" s="1189" t="s">
        <v>32</v>
      </c>
      <c r="D21" s="114"/>
      <c r="E21" s="84" t="s">
        <v>33</v>
      </c>
      <c r="F21" s="88"/>
      <c r="G21" s="84" t="s">
        <v>34</v>
      </c>
      <c r="H21" s="88"/>
      <c r="I21" s="84"/>
      <c r="J21" s="1192"/>
      <c r="K21" s="84"/>
      <c r="L21" s="84"/>
      <c r="M21" s="1191"/>
    </row>
    <row r="22" spans="1:13">
      <c r="A22" s="3187"/>
      <c r="B22" s="3179"/>
      <c r="C22" s="1189" t="s">
        <v>147</v>
      </c>
      <c r="D22" s="114"/>
      <c r="E22" s="84" t="s">
        <v>148</v>
      </c>
      <c r="F22" s="114"/>
      <c r="G22" s="84"/>
      <c r="H22" s="1192"/>
      <c r="I22" s="84"/>
      <c r="J22" s="1192"/>
      <c r="K22" s="84"/>
      <c r="L22" s="84"/>
      <c r="M22" s="1191"/>
    </row>
    <row r="23" spans="1:13">
      <c r="A23" s="3187"/>
      <c r="B23" s="3179"/>
      <c r="C23" s="1189" t="s">
        <v>38</v>
      </c>
      <c r="D23" s="88" t="s">
        <v>77</v>
      </c>
      <c r="E23" s="84" t="s">
        <v>39</v>
      </c>
      <c r="F23" s="447"/>
      <c r="G23" s="447"/>
      <c r="H23" s="447"/>
      <c r="I23" s="447"/>
      <c r="J23" s="447"/>
      <c r="K23" s="447"/>
      <c r="L23" s="447"/>
      <c r="M23" s="89"/>
    </row>
    <row r="24" spans="1:13" ht="9.75" customHeight="1">
      <c r="A24" s="3187"/>
      <c r="B24" s="3180"/>
      <c r="C24" s="1193"/>
      <c r="D24" s="90"/>
      <c r="E24" s="90"/>
      <c r="F24" s="90"/>
      <c r="G24" s="90"/>
      <c r="H24" s="90"/>
      <c r="I24" s="90"/>
      <c r="J24" s="90"/>
      <c r="K24" s="90"/>
      <c r="L24" s="90"/>
      <c r="M24" s="91"/>
    </row>
    <row r="25" spans="1:13">
      <c r="A25" s="3187"/>
      <c r="B25" s="3178" t="s">
        <v>40</v>
      </c>
      <c r="C25" s="1194"/>
      <c r="D25" s="92"/>
      <c r="E25" s="92"/>
      <c r="F25" s="92"/>
      <c r="G25" s="92"/>
      <c r="H25" s="92"/>
      <c r="I25" s="92"/>
      <c r="J25" s="92"/>
      <c r="K25" s="92"/>
      <c r="L25" s="141"/>
      <c r="M25" s="142"/>
    </row>
    <row r="26" spans="1:13">
      <c r="A26" s="3187"/>
      <c r="B26" s="3179"/>
      <c r="C26" s="1189" t="s">
        <v>41</v>
      </c>
      <c r="D26" s="88"/>
      <c r="E26" s="93"/>
      <c r="F26" s="84" t="s">
        <v>42</v>
      </c>
      <c r="G26" s="114"/>
      <c r="H26" s="93"/>
      <c r="I26" s="84" t="s">
        <v>43</v>
      </c>
      <c r="J26" s="114" t="s">
        <v>77</v>
      </c>
      <c r="K26" s="93"/>
      <c r="M26" s="14"/>
    </row>
    <row r="27" spans="1:13">
      <c r="A27" s="3187"/>
      <c r="B27" s="3179"/>
      <c r="C27" s="1189" t="s">
        <v>44</v>
      </c>
      <c r="D27" s="37"/>
      <c r="F27" s="84" t="s">
        <v>45</v>
      </c>
      <c r="G27" s="88"/>
      <c r="I27" s="38"/>
      <c r="K27" s="252"/>
      <c r="M27" s="14"/>
    </row>
    <row r="28" spans="1:13">
      <c r="A28" s="3187"/>
      <c r="B28" s="3180"/>
      <c r="C28" s="1195"/>
      <c r="D28" s="94"/>
      <c r="E28" s="94"/>
      <c r="F28" s="94"/>
      <c r="G28" s="94"/>
      <c r="H28" s="94"/>
      <c r="I28" s="94"/>
      <c r="J28" s="94"/>
      <c r="K28" s="94"/>
      <c r="L28" s="115"/>
      <c r="M28" s="143"/>
    </row>
    <row r="29" spans="1:13">
      <c r="A29" s="3187"/>
      <c r="B29" s="95" t="s">
        <v>46</v>
      </c>
      <c r="C29" s="1196"/>
      <c r="D29" s="75"/>
      <c r="E29" s="75"/>
      <c r="F29" s="75"/>
      <c r="G29" s="75"/>
      <c r="H29" s="75"/>
      <c r="I29" s="75"/>
      <c r="J29" s="75"/>
      <c r="K29" s="75"/>
      <c r="L29" s="75"/>
      <c r="M29" s="1197"/>
    </row>
    <row r="30" spans="1:13" ht="18" customHeight="1">
      <c r="A30" s="3187"/>
      <c r="B30" s="95"/>
      <c r="C30" s="1198" t="s">
        <v>47</v>
      </c>
      <c r="D30" s="339">
        <v>30</v>
      </c>
      <c r="E30" s="93"/>
      <c r="F30" s="99" t="s">
        <v>48</v>
      </c>
      <c r="G30" s="88">
        <v>2017</v>
      </c>
      <c r="H30" s="93"/>
      <c r="I30" s="99" t="s">
        <v>50</v>
      </c>
      <c r="J30" s="3188" t="s">
        <v>233</v>
      </c>
      <c r="K30" s="3189"/>
      <c r="L30" s="3190"/>
      <c r="M30" s="96"/>
    </row>
    <row r="31" spans="1:13">
      <c r="A31" s="3187"/>
      <c r="B31" s="72"/>
      <c r="C31" s="1193"/>
      <c r="D31" s="90"/>
      <c r="E31" s="90"/>
      <c r="F31" s="90"/>
      <c r="G31" s="90"/>
      <c r="H31" s="90"/>
      <c r="I31" s="90"/>
      <c r="J31" s="90"/>
      <c r="K31" s="90"/>
      <c r="L31" s="90"/>
      <c r="M31" s="91"/>
    </row>
    <row r="32" spans="1:13">
      <c r="A32" s="3187"/>
      <c r="B32" s="3178" t="s">
        <v>53</v>
      </c>
      <c r="C32" s="166"/>
      <c r="D32" s="100"/>
      <c r="E32" s="100"/>
      <c r="F32" s="100"/>
      <c r="G32" s="100"/>
      <c r="H32" s="100"/>
      <c r="I32" s="100"/>
      <c r="J32" s="100"/>
      <c r="K32" s="100"/>
      <c r="L32" s="141"/>
      <c r="M32" s="142"/>
    </row>
    <row r="33" spans="1:13">
      <c r="A33" s="3187"/>
      <c r="B33" s="3179"/>
      <c r="C33" s="1200" t="s">
        <v>54</v>
      </c>
      <c r="D33" s="324">
        <v>2018</v>
      </c>
      <c r="E33" s="101"/>
      <c r="F33" s="93" t="s">
        <v>55</v>
      </c>
      <c r="G33" s="271" t="s">
        <v>152</v>
      </c>
      <c r="H33" s="101"/>
      <c r="I33" s="99"/>
      <c r="J33" s="101"/>
      <c r="K33" s="101"/>
      <c r="M33" s="14"/>
    </row>
    <row r="34" spans="1:13">
      <c r="A34" s="3187"/>
      <c r="B34" s="3180"/>
      <c r="C34" s="1193"/>
      <c r="D34" s="102"/>
      <c r="E34" s="103"/>
      <c r="F34" s="90"/>
      <c r="G34" s="103"/>
      <c r="H34" s="103"/>
      <c r="I34" s="104"/>
      <c r="J34" s="103"/>
      <c r="K34" s="103"/>
      <c r="L34" s="115"/>
      <c r="M34" s="143"/>
    </row>
    <row r="35" spans="1:13">
      <c r="A35" s="3187"/>
      <c r="B35" s="3178" t="s">
        <v>56</v>
      </c>
      <c r="C35" s="432"/>
      <c r="D35" s="433"/>
      <c r="E35" s="433"/>
      <c r="F35" s="433"/>
      <c r="G35" s="433"/>
      <c r="H35" s="433"/>
      <c r="I35" s="433"/>
      <c r="J35" s="433"/>
      <c r="K35" s="433"/>
      <c r="L35" s="433"/>
      <c r="M35" s="434"/>
    </row>
    <row r="36" spans="1:13">
      <c r="A36" s="3187"/>
      <c r="B36" s="3179"/>
      <c r="C36" s="170"/>
      <c r="D36" s="461" t="s">
        <v>153</v>
      </c>
      <c r="E36" s="461"/>
      <c r="F36" s="461" t="s">
        <v>154</v>
      </c>
      <c r="G36" s="461"/>
      <c r="H36" s="108" t="s">
        <v>155</v>
      </c>
      <c r="I36" s="108"/>
      <c r="J36" s="108" t="s">
        <v>156</v>
      </c>
      <c r="K36" s="461"/>
      <c r="L36" s="461" t="s">
        <v>157</v>
      </c>
      <c r="M36" s="106"/>
    </row>
    <row r="37" spans="1:13">
      <c r="A37" s="3187"/>
      <c r="B37" s="3179"/>
      <c r="C37" s="170"/>
      <c r="D37" s="894">
        <v>30</v>
      </c>
      <c r="E37" s="383"/>
      <c r="F37" s="894">
        <v>30</v>
      </c>
      <c r="G37" s="383"/>
      <c r="H37" s="894">
        <v>30</v>
      </c>
      <c r="I37" s="383"/>
      <c r="J37" s="894">
        <v>30</v>
      </c>
      <c r="K37" s="383"/>
      <c r="L37" s="894">
        <v>30</v>
      </c>
      <c r="M37" s="385"/>
    </row>
    <row r="38" spans="1:13">
      <c r="A38" s="3187"/>
      <c r="B38" s="3179"/>
      <c r="C38" s="170"/>
      <c r="D38" s="461" t="s">
        <v>113</v>
      </c>
      <c r="E38" s="461"/>
      <c r="F38" s="461" t="s">
        <v>114</v>
      </c>
      <c r="G38" s="461"/>
      <c r="H38" s="108" t="s">
        <v>115</v>
      </c>
      <c r="I38" s="108"/>
      <c r="J38" s="108" t="s">
        <v>116</v>
      </c>
      <c r="K38" s="461"/>
      <c r="L38" s="461" t="s">
        <v>117</v>
      </c>
      <c r="M38" s="83"/>
    </row>
    <row r="39" spans="1:13">
      <c r="A39" s="3187"/>
      <c r="B39" s="3179"/>
      <c r="C39" s="170"/>
      <c r="D39" s="894">
        <v>30</v>
      </c>
      <c r="E39" s="383"/>
      <c r="F39" s="894">
        <v>30</v>
      </c>
      <c r="G39" s="383"/>
      <c r="H39" s="894">
        <v>30</v>
      </c>
      <c r="I39" s="383"/>
      <c r="J39" s="894">
        <v>30</v>
      </c>
      <c r="K39" s="383"/>
      <c r="L39" s="894">
        <v>30</v>
      </c>
      <c r="M39" s="385"/>
    </row>
    <row r="40" spans="1:13">
      <c r="A40" s="3187"/>
      <c r="B40" s="3179"/>
      <c r="C40" s="170"/>
      <c r="D40" s="461" t="s">
        <v>118</v>
      </c>
      <c r="E40" s="461"/>
      <c r="F40" s="461" t="s">
        <v>68</v>
      </c>
      <c r="G40" s="461"/>
      <c r="H40" s="108" t="s">
        <v>69</v>
      </c>
      <c r="I40" s="108"/>
      <c r="J40" s="108" t="s">
        <v>70</v>
      </c>
      <c r="K40" s="461"/>
      <c r="L40" s="461" t="s">
        <v>71</v>
      </c>
      <c r="M40" s="83"/>
    </row>
    <row r="41" spans="1:13">
      <c r="A41" s="3187"/>
      <c r="B41" s="3179"/>
      <c r="C41" s="170"/>
      <c r="D41" s="894">
        <v>30</v>
      </c>
      <c r="E41" s="383"/>
      <c r="F41" s="894"/>
      <c r="G41" s="383"/>
      <c r="H41" s="894"/>
      <c r="I41" s="383"/>
      <c r="J41" s="894"/>
      <c r="K41" s="383"/>
      <c r="L41" s="274"/>
      <c r="M41" s="385"/>
    </row>
    <row r="42" spans="1:13">
      <c r="A42" s="3187"/>
      <c r="B42" s="3179"/>
      <c r="C42" s="170"/>
      <c r="D42" s="109" t="s">
        <v>71</v>
      </c>
      <c r="E42" s="384"/>
      <c r="F42" s="109" t="s">
        <v>72</v>
      </c>
      <c r="G42" s="384"/>
      <c r="H42" s="171"/>
      <c r="I42" s="172"/>
      <c r="J42" s="171"/>
      <c r="K42" s="172"/>
      <c r="L42" s="171"/>
      <c r="M42" s="173"/>
    </row>
    <row r="43" spans="1:13">
      <c r="A43" s="3187"/>
      <c r="B43" s="3179"/>
      <c r="C43" s="170"/>
      <c r="D43" s="274"/>
      <c r="E43" s="383"/>
      <c r="F43" s="894">
        <v>330</v>
      </c>
      <c r="G43" s="894"/>
      <c r="H43" s="3071"/>
      <c r="I43" s="3071"/>
      <c r="J43" s="174"/>
      <c r="K43" s="461"/>
      <c r="L43" s="174"/>
      <c r="M43" s="175"/>
    </row>
    <row r="44" spans="1:13">
      <c r="A44" s="3187"/>
      <c r="B44" s="3179"/>
      <c r="C44" s="176"/>
      <c r="D44" s="109"/>
      <c r="E44" s="384"/>
      <c r="F44" s="109"/>
      <c r="G44" s="384"/>
      <c r="H44" s="177"/>
      <c r="I44" s="178"/>
      <c r="J44" s="177"/>
      <c r="K44" s="178"/>
      <c r="L44" s="177"/>
      <c r="M44" s="179"/>
    </row>
    <row r="45" spans="1:13" ht="18" customHeight="1">
      <c r="A45" s="3187"/>
      <c r="B45" s="3178" t="s">
        <v>73</v>
      </c>
      <c r="C45" s="1194"/>
      <c r="D45" s="92"/>
      <c r="E45" s="92"/>
      <c r="F45" s="92"/>
      <c r="G45" s="92"/>
      <c r="H45" s="92"/>
      <c r="I45" s="92"/>
      <c r="J45" s="92"/>
      <c r="K45" s="92"/>
      <c r="M45" s="14"/>
    </row>
    <row r="46" spans="1:13">
      <c r="A46" s="3187"/>
      <c r="B46" s="3179"/>
      <c r="C46" s="53"/>
      <c r="D46" s="112" t="s">
        <v>158</v>
      </c>
      <c r="E46" s="113" t="s">
        <v>75</v>
      </c>
      <c r="F46" s="3227" t="s">
        <v>76</v>
      </c>
      <c r="G46" s="3073"/>
      <c r="H46" s="3073"/>
      <c r="I46" s="3073"/>
      <c r="J46" s="3073"/>
      <c r="K46" s="335" t="s">
        <v>159</v>
      </c>
      <c r="L46" s="3074"/>
      <c r="M46" s="3075"/>
    </row>
    <row r="47" spans="1:13">
      <c r="A47" s="3187"/>
      <c r="B47" s="3179"/>
      <c r="C47" s="53"/>
      <c r="D47" s="56"/>
      <c r="E47" s="114" t="s">
        <v>77</v>
      </c>
      <c r="F47" s="3227"/>
      <c r="G47" s="3073"/>
      <c r="H47" s="3073"/>
      <c r="I47" s="3073"/>
      <c r="J47" s="3073"/>
      <c r="L47" s="3076"/>
      <c r="M47" s="3077"/>
    </row>
    <row r="48" spans="1:13">
      <c r="A48" s="3187"/>
      <c r="B48" s="3180"/>
      <c r="C48" s="181"/>
      <c r="D48" s="115"/>
      <c r="E48" s="115"/>
      <c r="F48" s="115"/>
      <c r="G48" s="115"/>
      <c r="H48" s="115"/>
      <c r="I48" s="115"/>
      <c r="J48" s="115"/>
      <c r="K48" s="115"/>
      <c r="M48" s="14"/>
    </row>
    <row r="49" spans="1:13" ht="128.25" customHeight="1">
      <c r="A49" s="3187"/>
      <c r="B49" s="251" t="s">
        <v>78</v>
      </c>
      <c r="C49" s="4288" t="s">
        <v>1008</v>
      </c>
      <c r="D49" s="4289"/>
      <c r="E49" s="4289"/>
      <c r="F49" s="4289"/>
      <c r="G49" s="4289"/>
      <c r="H49" s="4289"/>
      <c r="I49" s="4289"/>
      <c r="J49" s="4289"/>
      <c r="K49" s="4289"/>
      <c r="L49" s="4289"/>
      <c r="M49" s="4290"/>
    </row>
    <row r="50" spans="1:13" ht="37.5" customHeight="1">
      <c r="A50" s="3187"/>
      <c r="B50" s="251" t="s">
        <v>79</v>
      </c>
      <c r="C50" s="4288" t="s">
        <v>1009</v>
      </c>
      <c r="D50" s="4289"/>
      <c r="E50" s="4289"/>
      <c r="F50" s="4289"/>
      <c r="G50" s="4289"/>
      <c r="H50" s="4289"/>
      <c r="I50" s="4289"/>
      <c r="J50" s="4289"/>
      <c r="K50" s="4289"/>
      <c r="L50" s="4289"/>
      <c r="M50" s="4290"/>
    </row>
    <row r="51" spans="1:13">
      <c r="A51" s="3187"/>
      <c r="B51" s="251" t="s">
        <v>80</v>
      </c>
      <c r="C51" s="116">
        <v>20</v>
      </c>
      <c r="D51" s="117"/>
      <c r="E51" s="117"/>
      <c r="F51" s="117"/>
      <c r="G51" s="117"/>
      <c r="H51" s="117"/>
      <c r="I51" s="117"/>
      <c r="J51" s="117"/>
      <c r="K51" s="117"/>
      <c r="L51" s="117"/>
      <c r="M51" s="118"/>
    </row>
    <row r="52" spans="1:13">
      <c r="A52" s="3187"/>
      <c r="B52" s="251" t="s">
        <v>81</v>
      </c>
      <c r="C52" s="116">
        <v>2017</v>
      </c>
      <c r="D52" s="117"/>
      <c r="E52" s="117"/>
      <c r="F52" s="117"/>
      <c r="G52" s="117"/>
      <c r="H52" s="117"/>
      <c r="I52" s="117"/>
      <c r="J52" s="117"/>
      <c r="K52" s="117"/>
      <c r="L52" s="117"/>
      <c r="M52" s="118"/>
    </row>
    <row r="53" spans="1:13" ht="15.75" customHeight="1">
      <c r="A53" s="3191" t="s">
        <v>82</v>
      </c>
      <c r="B53" s="119" t="s">
        <v>83</v>
      </c>
      <c r="C53" s="3194" t="s">
        <v>243</v>
      </c>
      <c r="D53" s="3195"/>
      <c r="E53" s="3195"/>
      <c r="F53" s="3195"/>
      <c r="G53" s="3195"/>
      <c r="H53" s="3195"/>
      <c r="I53" s="3195"/>
      <c r="J53" s="3195"/>
      <c r="K53" s="3195"/>
      <c r="L53" s="3195"/>
      <c r="M53" s="3196"/>
    </row>
    <row r="54" spans="1:13">
      <c r="A54" s="3192"/>
      <c r="B54" s="119" t="s">
        <v>85</v>
      </c>
      <c r="C54" s="3194" t="s">
        <v>244</v>
      </c>
      <c r="D54" s="3195"/>
      <c r="E54" s="3195"/>
      <c r="F54" s="3195"/>
      <c r="G54" s="3195"/>
      <c r="H54" s="3195"/>
      <c r="I54" s="3195"/>
      <c r="J54" s="3195"/>
      <c r="K54" s="3195"/>
      <c r="L54" s="3195"/>
      <c r="M54" s="3196"/>
    </row>
    <row r="55" spans="1:13">
      <c r="A55" s="3192"/>
      <c r="B55" s="119" t="s">
        <v>87</v>
      </c>
      <c r="C55" s="3194" t="s">
        <v>240</v>
      </c>
      <c r="D55" s="3195"/>
      <c r="E55" s="3195"/>
      <c r="F55" s="3195"/>
      <c r="G55" s="3195"/>
      <c r="H55" s="3195"/>
      <c r="I55" s="3195"/>
      <c r="J55" s="3195"/>
      <c r="K55" s="3195"/>
      <c r="L55" s="3195"/>
      <c r="M55" s="3196"/>
    </row>
    <row r="56" spans="1:13" ht="15.75" customHeight="1">
      <c r="A56" s="3192"/>
      <c r="B56" s="122" t="s">
        <v>89</v>
      </c>
      <c r="C56" s="3194" t="s">
        <v>245</v>
      </c>
      <c r="D56" s="3195"/>
      <c r="E56" s="3195"/>
      <c r="F56" s="3195"/>
      <c r="G56" s="3195"/>
      <c r="H56" s="3195"/>
      <c r="I56" s="3195"/>
      <c r="J56" s="3195"/>
      <c r="K56" s="3195"/>
      <c r="L56" s="3195"/>
      <c r="M56" s="3196"/>
    </row>
    <row r="57" spans="1:13" ht="15.75" customHeight="1">
      <c r="A57" s="3192"/>
      <c r="B57" s="119" t="s">
        <v>91</v>
      </c>
      <c r="C57" s="4292" t="s">
        <v>246</v>
      </c>
      <c r="D57" s="3195"/>
      <c r="E57" s="3195"/>
      <c r="F57" s="3195"/>
      <c r="G57" s="3195"/>
      <c r="H57" s="3195"/>
      <c r="I57" s="3195"/>
      <c r="J57" s="3195"/>
      <c r="K57" s="3195"/>
      <c r="L57" s="3195"/>
      <c r="M57" s="3196"/>
    </row>
    <row r="58" spans="1:13" ht="16.5" thickBot="1">
      <c r="A58" s="3193"/>
      <c r="B58" s="119" t="s">
        <v>93</v>
      </c>
      <c r="C58" s="3194" t="s">
        <v>247</v>
      </c>
      <c r="D58" s="3195"/>
      <c r="E58" s="3195"/>
      <c r="F58" s="3195"/>
      <c r="G58" s="3195"/>
      <c r="H58" s="3195"/>
      <c r="I58" s="3195"/>
      <c r="J58" s="3195"/>
      <c r="K58" s="3195"/>
      <c r="L58" s="3195"/>
      <c r="M58" s="3196"/>
    </row>
    <row r="59" spans="1:13" ht="15.75" customHeight="1">
      <c r="A59" s="3191" t="s">
        <v>95</v>
      </c>
      <c r="B59" s="123" t="s">
        <v>96</v>
      </c>
      <c r="C59" s="3757" t="s">
        <v>248</v>
      </c>
      <c r="D59" s="3758"/>
      <c r="E59" s="3758"/>
      <c r="F59" s="3758"/>
      <c r="G59" s="3758"/>
      <c r="H59" s="3758"/>
      <c r="I59" s="3758"/>
      <c r="J59" s="3758"/>
      <c r="K59" s="3758"/>
      <c r="L59" s="3758"/>
      <c r="M59" s="3759"/>
    </row>
    <row r="60" spans="1:13" ht="30" customHeight="1">
      <c r="A60" s="3192"/>
      <c r="B60" s="123" t="s">
        <v>98</v>
      </c>
      <c r="C60" s="3201" t="s">
        <v>99</v>
      </c>
      <c r="D60" s="3202"/>
      <c r="E60" s="3202"/>
      <c r="F60" s="3202"/>
      <c r="G60" s="3202"/>
      <c r="H60" s="3202"/>
      <c r="I60" s="3202"/>
      <c r="J60" s="3202"/>
      <c r="K60" s="3202"/>
      <c r="L60" s="3202"/>
      <c r="M60" s="3203"/>
    </row>
    <row r="61" spans="1:13" ht="30" customHeight="1" thickBot="1">
      <c r="A61" s="3192"/>
      <c r="B61" s="124" t="s">
        <v>12</v>
      </c>
      <c r="C61" s="3201" t="s">
        <v>240</v>
      </c>
      <c r="D61" s="3202"/>
      <c r="E61" s="3202"/>
      <c r="F61" s="3202"/>
      <c r="G61" s="3202"/>
      <c r="H61" s="3202"/>
      <c r="I61" s="3202"/>
      <c r="J61" s="3202"/>
      <c r="K61" s="3202"/>
      <c r="L61" s="3202"/>
      <c r="M61" s="3203"/>
    </row>
    <row r="62" spans="1:13" ht="16.5" thickBot="1">
      <c r="A62" s="185" t="s">
        <v>100</v>
      </c>
      <c r="B62" s="126"/>
      <c r="C62" s="3796"/>
      <c r="D62" s="3089"/>
      <c r="E62" s="3089"/>
      <c r="F62" s="3089"/>
      <c r="G62" s="3089"/>
      <c r="H62" s="3089"/>
      <c r="I62" s="3089"/>
      <c r="J62" s="3089"/>
      <c r="K62" s="3089"/>
      <c r="L62" s="3089"/>
      <c r="M62" s="3090"/>
    </row>
  </sheetData>
  <mergeCells count="47">
    <mergeCell ref="A59:A61"/>
    <mergeCell ref="C59:M59"/>
    <mergeCell ref="C60:M60"/>
    <mergeCell ref="C61:M61"/>
    <mergeCell ref="C62:M62"/>
    <mergeCell ref="L46:M47"/>
    <mergeCell ref="C49:M49"/>
    <mergeCell ref="C50:M50"/>
    <mergeCell ref="A53:A58"/>
    <mergeCell ref="C53:M53"/>
    <mergeCell ref="C54:M54"/>
    <mergeCell ref="C55:M55"/>
    <mergeCell ref="C56:M56"/>
    <mergeCell ref="C57:M57"/>
    <mergeCell ref="C58:M58"/>
    <mergeCell ref="B14:B15"/>
    <mergeCell ref="C14:D14"/>
    <mergeCell ref="F14:M14"/>
    <mergeCell ref="C15:M15"/>
    <mergeCell ref="A16:A52"/>
    <mergeCell ref="C16:M16"/>
    <mergeCell ref="C17:M17"/>
    <mergeCell ref="B18:B24"/>
    <mergeCell ref="B25:B28"/>
    <mergeCell ref="J30:L30"/>
    <mergeCell ref="B32:B34"/>
    <mergeCell ref="B35:B44"/>
    <mergeCell ref="H43:I43"/>
    <mergeCell ref="B45:B48"/>
    <mergeCell ref="F46:F47"/>
    <mergeCell ref="G46:J47"/>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s>
  <dataValidations count="8">
    <dataValidation allowBlank="1" sqref="C53:M58" xr:uid="{00000000-0002-0000-4E00-000000000000}"/>
    <dataValidation type="list" allowBlank="1" showInputMessage="1" showErrorMessage="1" sqref="I7:M7" xr:uid="{00000000-0002-0000-4E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E00-000002000000}"/>
    <dataValidation allowBlank="1" showInputMessage="1" showErrorMessage="1" prompt="Determine si el indicador responde a un enfoque (Derechos Humanos, Género, Diferencial, Poblacional, Ambiental y Territorial). Si responde a más de enfoque separelos por ;" sqref="B16" xr:uid="{00000000-0002-0000-4E00-000003000000}"/>
    <dataValidation allowBlank="1" showInputMessage="1" showErrorMessage="1" prompt="Identifique la meta ODS a que le apunta el indicador de producto. Seleccione de la lista desplegable." sqref="E14" xr:uid="{00000000-0002-0000-4E00-000004000000}"/>
    <dataValidation allowBlank="1" showInputMessage="1" showErrorMessage="1" prompt="Identifique el ODS a que le apunta el indicador de producto. Seleccione de la lista desplegable._x000a_" sqref="B14:B15" xr:uid="{00000000-0002-0000-4E00-000005000000}"/>
    <dataValidation allowBlank="1" showInputMessage="1" showErrorMessage="1" prompt="Incluir una ficha por cada indicador, ya sea de producto o de resultado" sqref="B1" xr:uid="{00000000-0002-0000-4E00-000006000000}"/>
    <dataValidation allowBlank="1" showInputMessage="1" showErrorMessage="1" prompt="Seleccione de la lista desplegable" sqref="B4 B7 H7" xr:uid="{00000000-0002-0000-4E00-000007000000}"/>
  </dataValidations>
  <hyperlinks>
    <hyperlink ref="C57" r:id="rId1" xr:uid="{00000000-0004-0000-4E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M56"/>
  <sheetViews>
    <sheetView zoomScale="85" zoomScaleNormal="85" workbookViewId="0">
      <selection activeCell="O12" sqref="O12"/>
    </sheetView>
  </sheetViews>
  <sheetFormatPr baseColWidth="10" defaultColWidth="11.42578125" defaultRowHeight="15.75"/>
  <cols>
    <col min="1" max="1" width="25.140625" style="714" customWidth="1"/>
    <col min="2" max="2" width="39.140625" style="828" customWidth="1"/>
    <col min="3" max="6" width="11.42578125" style="714"/>
    <col min="7" max="7" width="16" style="714" customWidth="1"/>
    <col min="8" max="8" width="12.85546875" style="714" customWidth="1"/>
    <col min="9" max="16384" width="11.42578125" style="714"/>
  </cols>
  <sheetData>
    <row r="1" spans="1:13" ht="16.5" thickBot="1">
      <c r="A1" s="712"/>
      <c r="B1" s="1811" t="s">
        <v>2371</v>
      </c>
      <c r="C1" s="1812"/>
      <c r="D1" s="1812"/>
      <c r="E1" s="1812"/>
      <c r="F1" s="1812"/>
      <c r="G1" s="1812"/>
      <c r="H1" s="1812"/>
      <c r="I1" s="1812"/>
      <c r="J1" s="1812"/>
      <c r="K1" s="1812"/>
      <c r="L1" s="1812"/>
      <c r="M1" s="1813"/>
    </row>
    <row r="2" spans="1:13" ht="19.5" customHeight="1">
      <c r="A2" s="2980" t="s">
        <v>0</v>
      </c>
      <c r="B2" s="2523" t="s">
        <v>1</v>
      </c>
      <c r="C2" s="2982" t="s">
        <v>1144</v>
      </c>
      <c r="D2" s="2983"/>
      <c r="E2" s="2983"/>
      <c r="F2" s="2983"/>
      <c r="G2" s="2983"/>
      <c r="H2" s="2983"/>
      <c r="I2" s="2983"/>
      <c r="J2" s="2983"/>
      <c r="K2" s="2983"/>
      <c r="L2" s="2983"/>
      <c r="M2" s="2984"/>
    </row>
    <row r="3" spans="1:13" ht="126.75" customHeight="1">
      <c r="A3" s="2981"/>
      <c r="B3" s="2469" t="s">
        <v>1614</v>
      </c>
      <c r="C3" s="2839" t="s">
        <v>2372</v>
      </c>
      <c r="D3" s="2841"/>
      <c r="E3" s="2841"/>
      <c r="F3" s="2841"/>
      <c r="G3" s="2841"/>
      <c r="H3" s="2841"/>
      <c r="I3" s="2841"/>
      <c r="J3" s="2841"/>
      <c r="K3" s="2841"/>
      <c r="L3" s="2841"/>
      <c r="M3" s="2842"/>
    </row>
    <row r="4" spans="1:13">
      <c r="A4" s="2981"/>
      <c r="B4" s="2524" t="s">
        <v>5</v>
      </c>
      <c r="C4" s="2525" t="s">
        <v>75</v>
      </c>
      <c r="D4" s="2466"/>
      <c r="E4" s="2466"/>
      <c r="F4" s="2466"/>
      <c r="G4" s="2466"/>
      <c r="H4" s="2466"/>
      <c r="I4" s="2466"/>
      <c r="J4" s="2466"/>
      <c r="K4" s="2466"/>
      <c r="L4" s="2466"/>
      <c r="M4" s="2467"/>
    </row>
    <row r="5" spans="1:13">
      <c r="A5" s="2981"/>
      <c r="B5" s="2526" t="s">
        <v>7</v>
      </c>
      <c r="C5" s="2960" t="s">
        <v>195</v>
      </c>
      <c r="D5" s="2961"/>
      <c r="E5" s="2961"/>
      <c r="F5" s="2961"/>
      <c r="G5" s="2961"/>
      <c r="H5" s="2961"/>
      <c r="I5" s="2961"/>
      <c r="J5" s="2961"/>
      <c r="K5" s="2961"/>
      <c r="L5" s="2961"/>
      <c r="M5" s="2962"/>
    </row>
    <row r="6" spans="1:13" ht="21" customHeight="1">
      <c r="A6" s="2981"/>
      <c r="B6" s="2524" t="s">
        <v>9</v>
      </c>
      <c r="C6" s="2963" t="s">
        <v>195</v>
      </c>
      <c r="D6" s="2964"/>
      <c r="E6" s="2964"/>
      <c r="F6" s="2964"/>
      <c r="G6" s="2964"/>
      <c r="H6" s="2964"/>
      <c r="I6" s="2964"/>
      <c r="J6" s="2964"/>
      <c r="K6" s="2964"/>
      <c r="L6" s="2964"/>
      <c r="M6" s="2965"/>
    </row>
    <row r="7" spans="1:13">
      <c r="A7" s="2981"/>
      <c r="B7" s="2469" t="s">
        <v>11</v>
      </c>
      <c r="C7" s="2527"/>
      <c r="D7" s="2528"/>
      <c r="E7" s="2528"/>
      <c r="F7" s="2528"/>
      <c r="G7" s="2529"/>
      <c r="H7" s="726" t="s">
        <v>12</v>
      </c>
      <c r="I7" s="2530"/>
      <c r="J7" s="2528"/>
      <c r="K7" s="2528"/>
      <c r="L7" s="2528"/>
      <c r="M7" s="2531"/>
    </row>
    <row r="8" spans="1:13" ht="15.75" customHeight="1">
      <c r="A8" s="2981"/>
      <c r="B8" s="2936" t="s">
        <v>13</v>
      </c>
      <c r="C8" s="2532" t="s">
        <v>2373</v>
      </c>
      <c r="D8" s="2533"/>
      <c r="E8" s="2533"/>
      <c r="F8" s="2533"/>
      <c r="G8" s="2533"/>
      <c r="H8" s="2533"/>
      <c r="I8" s="2533"/>
      <c r="J8" s="2533"/>
      <c r="K8" s="2533"/>
      <c r="L8" s="2534"/>
      <c r="M8" s="2535"/>
    </row>
    <row r="9" spans="1:13">
      <c r="A9" s="2981"/>
      <c r="B9" s="2937"/>
      <c r="C9" s="2536" t="s">
        <v>2374</v>
      </c>
      <c r="D9" s="2537"/>
      <c r="E9" s="2538"/>
      <c r="F9" s="2537"/>
      <c r="G9" s="2537"/>
      <c r="H9" s="2538"/>
      <c r="I9" s="2537"/>
      <c r="J9" s="2537"/>
      <c r="K9" s="2538"/>
      <c r="M9" s="2478"/>
    </row>
    <row r="10" spans="1:13">
      <c r="A10" s="2981"/>
      <c r="B10" s="2937"/>
      <c r="C10" s="2539" t="s">
        <v>2375</v>
      </c>
      <c r="D10" s="2537"/>
      <c r="E10" s="2538"/>
      <c r="F10" s="2985"/>
      <c r="G10" s="2985"/>
      <c r="H10" s="2538"/>
      <c r="I10" s="2985"/>
      <c r="J10" s="2985"/>
      <c r="K10" s="2538"/>
      <c r="M10" s="2478"/>
    </row>
    <row r="11" spans="1:13">
      <c r="A11" s="2981"/>
      <c r="B11" s="2937"/>
      <c r="C11" s="2540" t="s">
        <v>2376</v>
      </c>
      <c r="D11" s="2541"/>
      <c r="E11" s="2542"/>
      <c r="F11" s="2542"/>
      <c r="G11" s="2542"/>
      <c r="H11" s="2542"/>
      <c r="I11" s="2542"/>
      <c r="J11" s="2542"/>
      <c r="K11" s="2542"/>
      <c r="L11" s="2512"/>
      <c r="M11" s="2543"/>
    </row>
    <row r="12" spans="1:13" ht="296.25" customHeight="1">
      <c r="A12" s="2981"/>
      <c r="B12" s="2544" t="s">
        <v>136</v>
      </c>
      <c r="C12" s="2986" t="s">
        <v>2377</v>
      </c>
      <c r="D12" s="2987"/>
      <c r="E12" s="2987"/>
      <c r="F12" s="2987"/>
      <c r="G12" s="2987"/>
      <c r="H12" s="2987"/>
      <c r="I12" s="2987"/>
      <c r="J12" s="2987"/>
      <c r="K12" s="2987"/>
      <c r="L12" s="2987"/>
      <c r="M12" s="2988"/>
    </row>
    <row r="13" spans="1:13" ht="63">
      <c r="A13" s="2910" t="s">
        <v>22</v>
      </c>
      <c r="B13" s="2469" t="s">
        <v>23</v>
      </c>
      <c r="C13" s="2545" t="s">
        <v>109</v>
      </c>
      <c r="D13" s="744"/>
      <c r="E13" s="744"/>
      <c r="F13" s="744"/>
      <c r="G13" s="744"/>
      <c r="H13" s="744"/>
      <c r="I13" s="744"/>
      <c r="J13" s="744"/>
      <c r="K13" s="744"/>
      <c r="L13" s="2546"/>
      <c r="M13" s="2547"/>
    </row>
    <row r="14" spans="1:13" ht="46.5" customHeight="1">
      <c r="A14" s="2911"/>
      <c r="B14" s="2469" t="s">
        <v>110</v>
      </c>
      <c r="C14" s="2861" t="s">
        <v>2378</v>
      </c>
      <c r="D14" s="2862"/>
      <c r="E14" s="2862"/>
      <c r="F14" s="2862"/>
      <c r="G14" s="2862"/>
      <c r="H14" s="2862"/>
      <c r="I14" s="2862"/>
      <c r="J14" s="2862"/>
      <c r="K14" s="2862"/>
      <c r="L14" s="2862"/>
      <c r="M14" s="2863"/>
    </row>
    <row r="15" spans="1:13" ht="8.25" customHeight="1">
      <c r="A15" s="2911"/>
      <c r="B15" s="2936" t="s">
        <v>26</v>
      </c>
      <c r="C15" s="2548"/>
      <c r="D15" s="747"/>
      <c r="E15" s="747"/>
      <c r="F15" s="747"/>
      <c r="G15" s="747"/>
      <c r="H15" s="747"/>
      <c r="I15" s="747"/>
      <c r="J15" s="747"/>
      <c r="K15" s="747"/>
      <c r="L15" s="747"/>
      <c r="M15" s="748"/>
    </row>
    <row r="16" spans="1:13" ht="9" customHeight="1">
      <c r="A16" s="2911"/>
      <c r="B16" s="2937"/>
      <c r="C16" s="749"/>
      <c r="D16" s="750"/>
      <c r="E16" s="751"/>
      <c r="F16" s="750"/>
      <c r="G16" s="751"/>
      <c r="H16" s="750"/>
      <c r="I16" s="751"/>
      <c r="J16" s="750"/>
      <c r="K16" s="751"/>
      <c r="L16" s="751"/>
      <c r="M16" s="752"/>
    </row>
    <row r="17" spans="1:13">
      <c r="A17" s="2911"/>
      <c r="B17" s="2937"/>
      <c r="C17" s="753" t="s">
        <v>27</v>
      </c>
      <c r="D17" s="754"/>
      <c r="E17" s="755" t="s">
        <v>28</v>
      </c>
      <c r="F17" s="754"/>
      <c r="G17" s="755" t="s">
        <v>29</v>
      </c>
      <c r="H17" s="754"/>
      <c r="I17" s="755" t="s">
        <v>30</v>
      </c>
      <c r="J17" s="754"/>
      <c r="K17" s="755" t="s">
        <v>31</v>
      </c>
      <c r="L17" s="2473"/>
      <c r="M17" s="2474"/>
    </row>
    <row r="18" spans="1:13">
      <c r="A18" s="2911"/>
      <c r="B18" s="2937"/>
      <c r="C18" s="753" t="s">
        <v>32</v>
      </c>
      <c r="D18" s="758"/>
      <c r="E18" s="755" t="s">
        <v>33</v>
      </c>
      <c r="F18" s="759"/>
      <c r="G18" s="755" t="s">
        <v>34</v>
      </c>
      <c r="H18" s="759"/>
      <c r="I18" s="755" t="s">
        <v>35</v>
      </c>
      <c r="J18" s="758" t="s">
        <v>77</v>
      </c>
      <c r="K18" s="755" t="s">
        <v>37</v>
      </c>
      <c r="L18" s="2473"/>
      <c r="M18" s="2474"/>
    </row>
    <row r="19" spans="1:13">
      <c r="A19" s="2911"/>
      <c r="B19" s="2937"/>
      <c r="C19" s="753" t="s">
        <v>38</v>
      </c>
      <c r="D19" s="759"/>
      <c r="E19" s="755" t="s">
        <v>39</v>
      </c>
      <c r="F19" s="2461"/>
      <c r="G19" s="2475"/>
      <c r="H19" s="2475"/>
      <c r="I19" s="2475"/>
      <c r="J19" s="2475"/>
      <c r="K19" s="2475"/>
      <c r="L19" s="2475"/>
      <c r="M19" s="2476"/>
    </row>
    <row r="20" spans="1:13" ht="9.75" customHeight="1">
      <c r="A20" s="2911"/>
      <c r="B20" s="2938"/>
      <c r="C20" s="763"/>
      <c r="D20" s="764"/>
      <c r="E20" s="764"/>
      <c r="F20" s="764"/>
      <c r="G20" s="764"/>
      <c r="H20" s="764"/>
      <c r="I20" s="764"/>
      <c r="J20" s="764"/>
      <c r="K20" s="764"/>
      <c r="L20" s="764"/>
      <c r="M20" s="765"/>
    </row>
    <row r="21" spans="1:13">
      <c r="A21" s="2911"/>
      <c r="B21" s="2936" t="s">
        <v>40</v>
      </c>
      <c r="C21" s="766"/>
      <c r="D21" s="767"/>
      <c r="E21" s="767"/>
      <c r="F21" s="767"/>
      <c r="G21" s="767"/>
      <c r="H21" s="767"/>
      <c r="I21" s="767"/>
      <c r="J21" s="767"/>
      <c r="K21" s="767"/>
      <c r="M21" s="2478"/>
    </row>
    <row r="22" spans="1:13">
      <c r="A22" s="2911"/>
      <c r="B22" s="2937"/>
      <c r="C22" s="753" t="s">
        <v>41</v>
      </c>
      <c r="D22" s="759"/>
      <c r="E22" s="768"/>
      <c r="F22" s="755" t="s">
        <v>42</v>
      </c>
      <c r="G22" s="758"/>
      <c r="H22" s="768"/>
      <c r="I22" s="755" t="s">
        <v>43</v>
      </c>
      <c r="J22" s="758"/>
      <c r="K22" s="768"/>
      <c r="M22" s="2478"/>
    </row>
    <row r="23" spans="1:13">
      <c r="A23" s="2911"/>
      <c r="B23" s="2937"/>
      <c r="C23" s="753" t="s">
        <v>44</v>
      </c>
      <c r="D23" s="769"/>
      <c r="E23" s="732"/>
      <c r="F23" s="755" t="s">
        <v>45</v>
      </c>
      <c r="G23" s="759"/>
      <c r="H23" s="2484"/>
      <c r="I23" s="755" t="s">
        <v>890</v>
      </c>
      <c r="J23" s="758" t="s">
        <v>77</v>
      </c>
      <c r="K23" s="731"/>
      <c r="M23" s="2478"/>
    </row>
    <row r="24" spans="1:13">
      <c r="A24" s="2911"/>
      <c r="B24" s="2937"/>
      <c r="C24" s="771"/>
      <c r="D24" s="772"/>
      <c r="E24" s="772"/>
      <c r="F24" s="772"/>
      <c r="G24" s="772"/>
      <c r="H24" s="772"/>
      <c r="I24" s="772"/>
      <c r="J24" s="772"/>
      <c r="K24" s="772"/>
      <c r="M24" s="2478"/>
    </row>
    <row r="25" spans="1:13">
      <c r="A25" s="2911"/>
      <c r="B25" s="2852" t="s">
        <v>46</v>
      </c>
      <c r="C25" s="784"/>
      <c r="D25" s="768"/>
      <c r="E25" s="768"/>
      <c r="F25" s="768"/>
      <c r="G25" s="768"/>
      <c r="H25" s="768"/>
      <c r="I25" s="768"/>
      <c r="J25" s="768"/>
      <c r="K25" s="768"/>
      <c r="L25" s="768"/>
      <c r="M25" s="781"/>
    </row>
    <row r="26" spans="1:13">
      <c r="A26" s="2911"/>
      <c r="B26" s="2853"/>
      <c r="C26" s="776" t="s">
        <v>47</v>
      </c>
      <c r="D26" s="2549">
        <v>21.61</v>
      </c>
      <c r="E26" s="768"/>
      <c r="F26" s="778" t="s">
        <v>48</v>
      </c>
      <c r="G26" s="759">
        <v>2016</v>
      </c>
      <c r="H26" s="768"/>
      <c r="I26" s="778" t="s">
        <v>50</v>
      </c>
      <c r="J26" s="2925" t="s">
        <v>2379</v>
      </c>
      <c r="K26" s="2926"/>
      <c r="L26" s="2927"/>
      <c r="M26" s="781"/>
    </row>
    <row r="27" spans="1:13">
      <c r="A27" s="2911"/>
      <c r="B27" s="2854"/>
      <c r="C27" s="763"/>
      <c r="D27" s="764"/>
      <c r="E27" s="764"/>
      <c r="F27" s="764"/>
      <c r="G27" s="764"/>
      <c r="H27" s="764"/>
      <c r="I27" s="764"/>
      <c r="J27" s="764"/>
      <c r="K27" s="764"/>
      <c r="L27" s="764"/>
      <c r="M27" s="765"/>
    </row>
    <row r="28" spans="1:13">
      <c r="A28" s="2911"/>
      <c r="B28" s="2936" t="s">
        <v>53</v>
      </c>
      <c r="C28" s="782"/>
      <c r="D28" s="783"/>
      <c r="E28" s="783"/>
      <c r="F28" s="783"/>
      <c r="G28" s="783"/>
      <c r="H28" s="783"/>
      <c r="I28" s="783"/>
      <c r="J28" s="783"/>
      <c r="K28" s="783"/>
      <c r="M28" s="2478"/>
    </row>
    <row r="29" spans="1:13">
      <c r="A29" s="2911"/>
      <c r="B29" s="2937"/>
      <c r="C29" s="784" t="s">
        <v>54</v>
      </c>
      <c r="D29" s="2550">
        <v>2018</v>
      </c>
      <c r="E29" s="786"/>
      <c r="F29" s="768" t="s">
        <v>55</v>
      </c>
      <c r="G29" s="2551">
        <v>2028</v>
      </c>
      <c r="H29" s="786"/>
      <c r="I29" s="778"/>
      <c r="J29" s="786"/>
      <c r="K29" s="786"/>
      <c r="M29" s="2478"/>
    </row>
    <row r="30" spans="1:13">
      <c r="A30" s="2911"/>
      <c r="B30" s="2938"/>
      <c r="C30" s="763"/>
      <c r="D30" s="788"/>
      <c r="E30" s="789"/>
      <c r="F30" s="764"/>
      <c r="G30" s="789"/>
      <c r="H30" s="789"/>
      <c r="I30" s="790"/>
      <c r="J30" s="789"/>
      <c r="K30" s="789"/>
      <c r="M30" s="2478"/>
    </row>
    <row r="31" spans="1:13">
      <c r="A31" s="2911"/>
      <c r="B31" s="2852" t="s">
        <v>56</v>
      </c>
      <c r="C31" s="2459"/>
      <c r="D31" s="2460"/>
      <c r="E31" s="2460"/>
      <c r="F31" s="2460"/>
      <c r="G31" s="2460"/>
      <c r="H31" s="2460"/>
      <c r="I31" s="2460"/>
      <c r="J31" s="2460"/>
      <c r="K31" s="2460"/>
      <c r="L31" s="2460"/>
      <c r="M31" s="797"/>
    </row>
    <row r="32" spans="1:13">
      <c r="A32" s="2911"/>
      <c r="B32" s="2853"/>
      <c r="C32" s="794"/>
      <c r="D32" s="795" t="s">
        <v>153</v>
      </c>
      <c r="E32" s="795"/>
      <c r="F32" s="795" t="s">
        <v>154</v>
      </c>
      <c r="G32" s="795"/>
      <c r="H32" s="1825" t="s">
        <v>155</v>
      </c>
      <c r="I32" s="1825"/>
      <c r="J32" s="1825" t="s">
        <v>156</v>
      </c>
      <c r="K32" s="795"/>
      <c r="L32" s="795" t="s">
        <v>157</v>
      </c>
      <c r="M32" s="797"/>
    </row>
    <row r="33" spans="1:13">
      <c r="A33" s="2911"/>
      <c r="B33" s="2853"/>
      <c r="C33" s="794"/>
      <c r="D33" s="2974">
        <v>0.20008999999999999</v>
      </c>
      <c r="E33" s="2975"/>
      <c r="F33" s="2976"/>
      <c r="G33" s="2975"/>
      <c r="H33" s="2974">
        <v>0.18407999999999999</v>
      </c>
      <c r="I33" s="2975"/>
      <c r="J33" s="2976"/>
      <c r="K33" s="2975"/>
      <c r="L33" s="2974">
        <v>0.16807</v>
      </c>
      <c r="M33" s="2977"/>
    </row>
    <row r="34" spans="1:13">
      <c r="A34" s="2911"/>
      <c r="B34" s="2853"/>
      <c r="C34" s="794"/>
      <c r="D34" s="795" t="s">
        <v>113</v>
      </c>
      <c r="E34" s="795"/>
      <c r="F34" s="795" t="s">
        <v>114</v>
      </c>
      <c r="G34" s="795"/>
      <c r="H34" s="1825" t="s">
        <v>115</v>
      </c>
      <c r="I34" s="1825"/>
      <c r="J34" s="1825" t="s">
        <v>116</v>
      </c>
      <c r="K34" s="795"/>
      <c r="L34" s="795" t="s">
        <v>117</v>
      </c>
      <c r="M34" s="752"/>
    </row>
    <row r="35" spans="1:13">
      <c r="A35" s="2911"/>
      <c r="B35" s="2853"/>
      <c r="C35" s="794"/>
      <c r="D35" s="2976"/>
      <c r="E35" s="2975"/>
      <c r="F35" s="2974">
        <v>0.15206</v>
      </c>
      <c r="G35" s="2975"/>
      <c r="H35" s="2976"/>
      <c r="I35" s="2975"/>
      <c r="J35" s="2974">
        <v>0.13605</v>
      </c>
      <c r="K35" s="2975"/>
      <c r="L35" s="2976"/>
      <c r="M35" s="2977"/>
    </row>
    <row r="36" spans="1:13">
      <c r="A36" s="2911"/>
      <c r="B36" s="2853"/>
      <c r="C36" s="794"/>
      <c r="D36" s="795" t="s">
        <v>118</v>
      </c>
      <c r="E36" s="795"/>
      <c r="F36" s="795" t="s">
        <v>1580</v>
      </c>
      <c r="G36" s="795"/>
      <c r="H36" s="1825"/>
      <c r="I36" s="1825"/>
      <c r="J36" s="1825"/>
      <c r="K36" s="795"/>
      <c r="L36" s="795"/>
      <c r="M36" s="752"/>
    </row>
    <row r="37" spans="1:13">
      <c r="A37" s="2911"/>
      <c r="B37" s="2853"/>
      <c r="C37" s="794"/>
      <c r="D37" s="2978">
        <v>0.12</v>
      </c>
      <c r="E37" s="2979"/>
      <c r="F37" s="2978">
        <v>0.12</v>
      </c>
      <c r="G37" s="2979"/>
      <c r="H37" s="799"/>
      <c r="I37" s="805"/>
      <c r="J37" s="799"/>
      <c r="K37" s="805"/>
      <c r="L37" s="799"/>
      <c r="M37" s="798"/>
    </row>
    <row r="38" spans="1:13">
      <c r="A38" s="2911"/>
      <c r="B38" s="2854"/>
      <c r="C38" s="794"/>
      <c r="D38" s="800"/>
      <c r="E38" s="801"/>
      <c r="F38" s="800"/>
      <c r="G38" s="801"/>
      <c r="H38" s="800"/>
      <c r="I38" s="801"/>
      <c r="J38" s="800"/>
      <c r="K38" s="801"/>
      <c r="L38" s="800"/>
      <c r="M38" s="798"/>
    </row>
    <row r="39" spans="1:13" ht="18" customHeight="1">
      <c r="A39" s="2911"/>
      <c r="B39" s="2936" t="s">
        <v>73</v>
      </c>
      <c r="C39" s="2552"/>
      <c r="D39" s="2553"/>
      <c r="E39" s="2553"/>
      <c r="F39" s="2553"/>
      <c r="G39" s="2553"/>
      <c r="H39" s="2553"/>
      <c r="I39" s="2553"/>
      <c r="J39" s="2553"/>
      <c r="K39" s="2553"/>
      <c r="M39" s="2478"/>
    </row>
    <row r="40" spans="1:13">
      <c r="A40" s="2911"/>
      <c r="B40" s="2937"/>
      <c r="C40" s="2539"/>
      <c r="D40" s="812" t="s">
        <v>74</v>
      </c>
      <c r="E40" s="813" t="s">
        <v>75</v>
      </c>
      <c r="F40" s="2970" t="s">
        <v>76</v>
      </c>
      <c r="G40" s="2971" t="s">
        <v>195</v>
      </c>
      <c r="H40" s="795"/>
      <c r="I40" s="815" t="s">
        <v>39</v>
      </c>
      <c r="J40" s="2554"/>
      <c r="K40" s="2554"/>
      <c r="M40" s="2478"/>
    </row>
    <row r="41" spans="1:13">
      <c r="A41" s="2911"/>
      <c r="B41" s="2937"/>
      <c r="C41" s="2539"/>
      <c r="D41" s="2555"/>
      <c r="E41" s="758" t="s">
        <v>77</v>
      </c>
      <c r="F41" s="2970"/>
      <c r="G41" s="2972"/>
      <c r="H41" s="768"/>
      <c r="I41" s="2973" t="s">
        <v>195</v>
      </c>
      <c r="J41" s="2973"/>
      <c r="K41" s="2537"/>
      <c r="M41" s="2478"/>
    </row>
    <row r="42" spans="1:13">
      <c r="A42" s="2911"/>
      <c r="B42" s="2938"/>
      <c r="C42" s="2540"/>
      <c r="D42" s="2541"/>
      <c r="E42" s="2541"/>
      <c r="F42" s="2541"/>
      <c r="G42" s="2541"/>
      <c r="H42" s="2541"/>
      <c r="I42" s="2541"/>
      <c r="J42" s="2541"/>
      <c r="K42" s="2541"/>
      <c r="M42" s="2478"/>
    </row>
    <row r="43" spans="1:13" ht="72" customHeight="1">
      <c r="A43" s="2911"/>
      <c r="B43" s="2469" t="s">
        <v>78</v>
      </c>
      <c r="C43" s="2861" t="s">
        <v>2380</v>
      </c>
      <c r="D43" s="2862"/>
      <c r="E43" s="2862"/>
      <c r="F43" s="2862"/>
      <c r="G43" s="2862"/>
      <c r="H43" s="2862"/>
      <c r="I43" s="2862"/>
      <c r="J43" s="2862"/>
      <c r="K43" s="2862"/>
      <c r="L43" s="2862"/>
      <c r="M43" s="2863"/>
    </row>
    <row r="44" spans="1:13">
      <c r="A44" s="2911"/>
      <c r="B44" s="2469" t="s">
        <v>79</v>
      </c>
      <c r="C44" s="2861" t="s">
        <v>2379</v>
      </c>
      <c r="D44" s="2862"/>
      <c r="E44" s="2862"/>
      <c r="F44" s="2862"/>
      <c r="G44" s="2862"/>
      <c r="H44" s="2862"/>
      <c r="I44" s="2862"/>
      <c r="J44" s="2862"/>
      <c r="K44" s="2862"/>
      <c r="L44" s="2862"/>
      <c r="M44" s="2863"/>
    </row>
    <row r="45" spans="1:13">
      <c r="A45" s="2911"/>
      <c r="B45" s="2469" t="s">
        <v>80</v>
      </c>
      <c r="C45" s="2556" t="s">
        <v>1626</v>
      </c>
      <c r="D45" s="2514"/>
      <c r="E45" s="2514"/>
      <c r="F45" s="2514"/>
      <c r="G45" s="2514"/>
      <c r="H45" s="2514"/>
      <c r="I45" s="2514"/>
      <c r="J45" s="2514"/>
      <c r="K45" s="2514"/>
      <c r="L45" s="2514"/>
      <c r="M45" s="2515"/>
    </row>
    <row r="46" spans="1:13">
      <c r="A46" s="2912"/>
      <c r="B46" s="2469" t="s">
        <v>81</v>
      </c>
      <c r="C46" s="2557" t="s">
        <v>2381</v>
      </c>
      <c r="D46" s="2514"/>
      <c r="E46" s="2514"/>
      <c r="F46" s="2514"/>
      <c r="G46" s="2514"/>
      <c r="H46" s="2514"/>
      <c r="I46" s="2514"/>
      <c r="J46" s="2514"/>
      <c r="K46" s="2514"/>
      <c r="L46" s="2514"/>
      <c r="M46" s="2515"/>
    </row>
    <row r="47" spans="1:13" ht="15.75" customHeight="1">
      <c r="A47" s="2900" t="s">
        <v>82</v>
      </c>
      <c r="B47" s="2172" t="s">
        <v>83</v>
      </c>
      <c r="C47" s="2839" t="s">
        <v>2357</v>
      </c>
      <c r="D47" s="2841"/>
      <c r="E47" s="2841"/>
      <c r="F47" s="2841"/>
      <c r="G47" s="2841"/>
      <c r="H47" s="2841"/>
      <c r="I47" s="2841"/>
      <c r="J47" s="2841"/>
      <c r="K47" s="2841"/>
      <c r="L47" s="2841"/>
      <c r="M47" s="2842"/>
    </row>
    <row r="48" spans="1:13">
      <c r="A48" s="2901"/>
      <c r="B48" s="2172" t="s">
        <v>85</v>
      </c>
      <c r="C48" s="2839" t="s">
        <v>2382</v>
      </c>
      <c r="D48" s="2841"/>
      <c r="E48" s="2841"/>
      <c r="F48" s="2841"/>
      <c r="G48" s="2841"/>
      <c r="H48" s="2841"/>
      <c r="I48" s="2841"/>
      <c r="J48" s="2841"/>
      <c r="K48" s="2841"/>
      <c r="L48" s="2841"/>
      <c r="M48" s="2842"/>
    </row>
    <row r="49" spans="1:13">
      <c r="A49" s="2901"/>
      <c r="B49" s="2172" t="s">
        <v>87</v>
      </c>
      <c r="C49" s="2839" t="s">
        <v>240</v>
      </c>
      <c r="D49" s="2841"/>
      <c r="E49" s="2841"/>
      <c r="F49" s="2841"/>
      <c r="G49" s="2841"/>
      <c r="H49" s="2841"/>
      <c r="I49" s="2841"/>
      <c r="J49" s="2841"/>
      <c r="K49" s="2841"/>
      <c r="L49" s="2841"/>
      <c r="M49" s="2842"/>
    </row>
    <row r="50" spans="1:13" ht="15.75" customHeight="1">
      <c r="A50" s="2901"/>
      <c r="B50" s="2558" t="s">
        <v>89</v>
      </c>
      <c r="C50" s="2839" t="s">
        <v>214</v>
      </c>
      <c r="D50" s="2841"/>
      <c r="E50" s="2841"/>
      <c r="F50" s="2841"/>
      <c r="G50" s="2841"/>
      <c r="H50" s="2841"/>
      <c r="I50" s="2841"/>
      <c r="J50" s="2841"/>
      <c r="K50" s="2841"/>
      <c r="L50" s="2841"/>
      <c r="M50" s="2842"/>
    </row>
    <row r="51" spans="1:13" ht="15.75" customHeight="1">
      <c r="A51" s="2901"/>
      <c r="B51" s="2172" t="s">
        <v>91</v>
      </c>
      <c r="C51" s="2909" t="s">
        <v>2358</v>
      </c>
      <c r="D51" s="2841"/>
      <c r="E51" s="2841"/>
      <c r="F51" s="2841"/>
      <c r="G51" s="2841"/>
      <c r="H51" s="2841"/>
      <c r="I51" s="2841"/>
      <c r="J51" s="2841"/>
      <c r="K51" s="2841"/>
      <c r="L51" s="2841"/>
      <c r="M51" s="2842"/>
    </row>
    <row r="52" spans="1:13" ht="16.5" thickBot="1">
      <c r="A52" s="2908"/>
      <c r="B52" s="2172" t="s">
        <v>93</v>
      </c>
      <c r="C52" s="2839" t="s">
        <v>2359</v>
      </c>
      <c r="D52" s="2841"/>
      <c r="E52" s="2841"/>
      <c r="F52" s="2841"/>
      <c r="G52" s="2841"/>
      <c r="H52" s="2841"/>
      <c r="I52" s="2841"/>
      <c r="J52" s="2841"/>
      <c r="K52" s="2841"/>
      <c r="L52" s="2841"/>
      <c r="M52" s="2842"/>
    </row>
    <row r="53" spans="1:13" ht="15.75" customHeight="1">
      <c r="A53" s="2900" t="s">
        <v>95</v>
      </c>
      <c r="B53" s="2559" t="s">
        <v>96</v>
      </c>
      <c r="C53" s="2839" t="s">
        <v>2357</v>
      </c>
      <c r="D53" s="2841"/>
      <c r="E53" s="2841"/>
      <c r="F53" s="2841"/>
      <c r="G53" s="2841"/>
      <c r="H53" s="2841"/>
      <c r="I53" s="2841"/>
      <c r="J53" s="2841"/>
      <c r="K53" s="2841"/>
      <c r="L53" s="2841"/>
      <c r="M53" s="2842"/>
    </row>
    <row r="54" spans="1:13" ht="30" customHeight="1">
      <c r="A54" s="2901"/>
      <c r="B54" s="2559" t="s">
        <v>98</v>
      </c>
      <c r="C54" s="2839" t="s">
        <v>127</v>
      </c>
      <c r="D54" s="2841"/>
      <c r="E54" s="2841"/>
      <c r="F54" s="2841"/>
      <c r="G54" s="2841"/>
      <c r="H54" s="2841"/>
      <c r="I54" s="2841"/>
      <c r="J54" s="2841"/>
      <c r="K54" s="2841"/>
      <c r="L54" s="2841"/>
      <c r="M54" s="2842"/>
    </row>
    <row r="55" spans="1:13" ht="30" customHeight="1" thickBot="1">
      <c r="A55" s="2901"/>
      <c r="B55" s="2560" t="s">
        <v>12</v>
      </c>
      <c r="C55" s="2839" t="s">
        <v>240</v>
      </c>
      <c r="D55" s="2841"/>
      <c r="E55" s="2841"/>
      <c r="F55" s="2841"/>
      <c r="G55" s="2841"/>
      <c r="H55" s="2841"/>
      <c r="I55" s="2841"/>
      <c r="J55" s="2841"/>
      <c r="K55" s="2841"/>
      <c r="L55" s="2841"/>
      <c r="M55" s="2842"/>
    </row>
    <row r="56" spans="1:13" ht="16.5" thickBot="1">
      <c r="A56" s="2516" t="s">
        <v>100</v>
      </c>
      <c r="B56" s="2561"/>
      <c r="C56" s="2902" t="s">
        <v>128</v>
      </c>
      <c r="D56" s="2865"/>
      <c r="E56" s="2865"/>
      <c r="F56" s="2865"/>
      <c r="G56" s="2865"/>
      <c r="H56" s="2865"/>
      <c r="I56" s="2865"/>
      <c r="J56" s="2865"/>
      <c r="K56" s="2865"/>
      <c r="L56" s="2865"/>
      <c r="M56" s="2866"/>
    </row>
  </sheetData>
  <mergeCells count="47">
    <mergeCell ref="F37:G37"/>
    <mergeCell ref="A2:A12"/>
    <mergeCell ref="C2:M2"/>
    <mergeCell ref="C3:M3"/>
    <mergeCell ref="C5:M5"/>
    <mergeCell ref="C6:M6"/>
    <mergeCell ref="B8:B11"/>
    <mergeCell ref="F10:G10"/>
    <mergeCell ref="I10:J10"/>
    <mergeCell ref="C12:M12"/>
    <mergeCell ref="F40:F41"/>
    <mergeCell ref="G40:G41"/>
    <mergeCell ref="B31:B38"/>
    <mergeCell ref="C43:M43"/>
    <mergeCell ref="I41:J41"/>
    <mergeCell ref="H33:I33"/>
    <mergeCell ref="J33:K33"/>
    <mergeCell ref="L33:M33"/>
    <mergeCell ref="D35:E35"/>
    <mergeCell ref="F35:G35"/>
    <mergeCell ref="H35:I35"/>
    <mergeCell ref="J35:K35"/>
    <mergeCell ref="L35:M35"/>
    <mergeCell ref="D33:E33"/>
    <mergeCell ref="F33:G33"/>
    <mergeCell ref="D37:E37"/>
    <mergeCell ref="C44:M44"/>
    <mergeCell ref="A47:A52"/>
    <mergeCell ref="C47:M47"/>
    <mergeCell ref="C48:M48"/>
    <mergeCell ref="C49:M49"/>
    <mergeCell ref="C50:M50"/>
    <mergeCell ref="C51:M51"/>
    <mergeCell ref="C52:M52"/>
    <mergeCell ref="A13:A46"/>
    <mergeCell ref="C14:M14"/>
    <mergeCell ref="B15:B20"/>
    <mergeCell ref="B21:B24"/>
    <mergeCell ref="B25:B27"/>
    <mergeCell ref="J26:L26"/>
    <mergeCell ref="B28:B30"/>
    <mergeCell ref="B39:B42"/>
    <mergeCell ref="A53:A55"/>
    <mergeCell ref="C53:M53"/>
    <mergeCell ref="C54:M54"/>
    <mergeCell ref="C55:M55"/>
    <mergeCell ref="C56:M56"/>
  </mergeCells>
  <dataValidations count="1">
    <dataValidation allowBlank="1" sqref="D1:M2 B1:B8 D4:M11 A1:A2 B12:B25 C1:C9 B39:B1048576 E13:E36 G13:G36 G38:G42 H13:M42 F13:F42 E38:E42 D13:D42 N1:XFD1048576 A13:A1048576 B28:B31 C11:C46 D45:M46 C47:M1048576" xr:uid="{00000000-0002-0000-0700-000000000000}"/>
  </dataValidations>
  <hyperlinks>
    <hyperlink ref="C51" r:id="rId1" xr:uid="{00000000-0004-0000-0700-000000000000}"/>
  </hyperlinks>
  <pageMargins left="0.7" right="0.7" top="0.75" bottom="0.75" header="0.3" footer="0.3"/>
  <pageSetup paperSize="9" orientation="portrait" horizontalDpi="1200" verticalDpi="1200" r:id="rId2"/>
  <legacy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FFFF"/>
  </sheetPr>
  <dimension ref="A1:M62"/>
  <sheetViews>
    <sheetView showGridLines="0" topLeftCell="A49" workbookViewId="0">
      <selection activeCell="G28" sqref="G28"/>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65"/>
      <c r="B1" s="66" t="s">
        <v>1010</v>
      </c>
      <c r="C1" s="67"/>
      <c r="D1" s="67"/>
      <c r="E1" s="67"/>
      <c r="F1" s="67"/>
      <c r="G1" s="67"/>
      <c r="H1" s="67"/>
      <c r="I1" s="67"/>
      <c r="J1" s="67"/>
      <c r="K1" s="67"/>
      <c r="L1" s="67"/>
      <c r="M1" s="68"/>
    </row>
    <row r="2" spans="1:13" ht="27.75" customHeight="1">
      <c r="A2" s="3176" t="s">
        <v>0</v>
      </c>
      <c r="B2" s="272" t="s">
        <v>1</v>
      </c>
      <c r="C2" s="3288" t="s">
        <v>1011</v>
      </c>
      <c r="D2" s="3289"/>
      <c r="E2" s="3289"/>
      <c r="F2" s="3289"/>
      <c r="G2" s="3289"/>
      <c r="H2" s="3289"/>
      <c r="I2" s="3289"/>
      <c r="J2" s="3289"/>
      <c r="K2" s="3289"/>
      <c r="L2" s="3289"/>
      <c r="M2" s="3290"/>
    </row>
    <row r="3" spans="1:13" ht="31.5">
      <c r="A3" s="3177"/>
      <c r="B3" s="251" t="s">
        <v>3</v>
      </c>
      <c r="C3" s="3054" t="s">
        <v>994</v>
      </c>
      <c r="D3" s="3055"/>
      <c r="E3" s="3055"/>
      <c r="F3" s="3055"/>
      <c r="G3" s="3055"/>
      <c r="H3" s="3055"/>
      <c r="I3" s="3055"/>
      <c r="J3" s="3055"/>
      <c r="K3" s="3055"/>
      <c r="L3" s="3055"/>
      <c r="M3" s="3056"/>
    </row>
    <row r="4" spans="1:13" ht="27" customHeight="1">
      <c r="A4" s="3177"/>
      <c r="B4" s="72" t="s">
        <v>131</v>
      </c>
      <c r="C4" s="132" t="s">
        <v>158</v>
      </c>
      <c r="D4" s="133"/>
      <c r="E4" s="134"/>
      <c r="F4" s="3057" t="s">
        <v>132</v>
      </c>
      <c r="G4" s="3058"/>
      <c r="H4" s="331">
        <v>514</v>
      </c>
      <c r="I4" s="120"/>
      <c r="J4" s="120"/>
      <c r="K4" s="120"/>
      <c r="L4" s="120"/>
      <c r="M4" s="121"/>
    </row>
    <row r="5" spans="1:13" ht="27" customHeight="1">
      <c r="A5" s="3177"/>
      <c r="B5" s="72" t="s">
        <v>7</v>
      </c>
      <c r="C5" s="3054" t="s">
        <v>974</v>
      </c>
      <c r="D5" s="3055"/>
      <c r="E5" s="3055"/>
      <c r="F5" s="3055"/>
      <c r="G5" s="3055"/>
      <c r="H5" s="3055"/>
      <c r="I5" s="3055"/>
      <c r="J5" s="3055"/>
      <c r="K5" s="3055"/>
      <c r="L5" s="120"/>
      <c r="M5" s="121"/>
    </row>
    <row r="6" spans="1:13">
      <c r="A6" s="3177"/>
      <c r="B6" s="72" t="s">
        <v>9</v>
      </c>
      <c r="C6" s="3054" t="s">
        <v>975</v>
      </c>
      <c r="D6" s="3055"/>
      <c r="E6" s="3055"/>
      <c r="F6" s="3055"/>
      <c r="G6" s="3055"/>
      <c r="H6" s="3055"/>
      <c r="I6" s="3055"/>
      <c r="J6" s="3055"/>
      <c r="K6" s="3055"/>
      <c r="L6" s="3055"/>
      <c r="M6" s="3056"/>
    </row>
    <row r="7" spans="1:13">
      <c r="A7" s="3177"/>
      <c r="B7" s="251" t="s">
        <v>11</v>
      </c>
      <c r="C7" s="3059" t="s">
        <v>976</v>
      </c>
      <c r="D7" s="3060"/>
      <c r="E7" s="136"/>
      <c r="F7" s="136"/>
      <c r="G7" s="137"/>
      <c r="H7" s="138" t="s">
        <v>12</v>
      </c>
      <c r="I7" s="3061" t="s">
        <v>977</v>
      </c>
      <c r="J7" s="3060"/>
      <c r="K7" s="3060"/>
      <c r="L7" s="3060"/>
      <c r="M7" s="3062"/>
    </row>
    <row r="8" spans="1:13">
      <c r="A8" s="3177"/>
      <c r="B8" s="3178" t="s">
        <v>13</v>
      </c>
      <c r="C8" s="518"/>
      <c r="D8" s="519"/>
      <c r="E8" s="519"/>
      <c r="F8" s="519"/>
      <c r="G8" s="519"/>
      <c r="H8" s="519"/>
      <c r="I8" s="519"/>
      <c r="J8" s="519"/>
      <c r="K8" s="519"/>
      <c r="L8" s="141"/>
      <c r="M8" s="142"/>
    </row>
    <row r="9" spans="1:13">
      <c r="A9" s="3177"/>
      <c r="B9" s="3179"/>
      <c r="C9" s="3064" t="s">
        <v>978</v>
      </c>
      <c r="D9" s="3064"/>
      <c r="E9" s="252"/>
      <c r="F9" s="3064"/>
      <c r="G9" s="3064"/>
      <c r="H9" s="252"/>
      <c r="I9" s="3064"/>
      <c r="J9" s="3064"/>
      <c r="K9" s="252"/>
      <c r="M9" s="14"/>
    </row>
    <row r="10" spans="1:13">
      <c r="A10" s="3177"/>
      <c r="B10" s="3180"/>
      <c r="C10" s="3063" t="s">
        <v>17</v>
      </c>
      <c r="D10" s="3064"/>
      <c r="E10" s="71"/>
      <c r="F10" s="3064" t="s">
        <v>17</v>
      </c>
      <c r="G10" s="3064"/>
      <c r="H10" s="71"/>
      <c r="I10" s="3064" t="s">
        <v>17</v>
      </c>
      <c r="J10" s="3064"/>
      <c r="K10" s="71"/>
      <c r="L10" s="115"/>
      <c r="M10" s="143"/>
    </row>
    <row r="11" spans="1:13">
      <c r="A11" s="3177"/>
      <c r="B11" s="251" t="s">
        <v>136</v>
      </c>
      <c r="C11" s="3288" t="s">
        <v>1011</v>
      </c>
      <c r="D11" s="3289"/>
      <c r="E11" s="3289"/>
      <c r="F11" s="3289"/>
      <c r="G11" s="3289"/>
      <c r="H11" s="3289"/>
      <c r="I11" s="3289"/>
      <c r="J11" s="3289"/>
      <c r="K11" s="3289"/>
      <c r="L11" s="3289"/>
      <c r="M11" s="3290"/>
    </row>
    <row r="12" spans="1:13">
      <c r="A12" s="3177"/>
      <c r="B12" s="251" t="s">
        <v>18</v>
      </c>
      <c r="C12" s="3220" t="s">
        <v>1012</v>
      </c>
      <c r="D12" s="3221"/>
      <c r="E12" s="3221"/>
      <c r="F12" s="3221"/>
      <c r="G12" s="3221"/>
      <c r="H12" s="3221"/>
      <c r="I12" s="3221"/>
      <c r="J12" s="3221"/>
      <c r="K12" s="3221"/>
      <c r="L12" s="3221"/>
      <c r="M12" s="3222"/>
    </row>
    <row r="13" spans="1:13" ht="31.5" customHeight="1">
      <c r="A13" s="3177"/>
      <c r="B13" s="251" t="s">
        <v>19</v>
      </c>
      <c r="C13" s="4253" t="s">
        <v>996</v>
      </c>
      <c r="D13" s="4254"/>
      <c r="E13" s="4254"/>
      <c r="F13" s="4254"/>
      <c r="G13" s="4254"/>
      <c r="H13" s="4254"/>
      <c r="I13" s="4254"/>
      <c r="J13" s="4254"/>
      <c r="K13" s="4254"/>
      <c r="L13" s="4254"/>
      <c r="M13" s="4255"/>
    </row>
    <row r="14" spans="1:13">
      <c r="A14" s="3177"/>
      <c r="B14" s="3178" t="s">
        <v>140</v>
      </c>
      <c r="C14" s="3215" t="s">
        <v>219</v>
      </c>
      <c r="D14" s="3189"/>
      <c r="E14" s="1188" t="s">
        <v>142</v>
      </c>
      <c r="F14" s="3992" t="s">
        <v>981</v>
      </c>
      <c r="G14" s="3289"/>
      <c r="H14" s="3289"/>
      <c r="I14" s="3289"/>
      <c r="J14" s="3289"/>
      <c r="K14" s="3289"/>
      <c r="L14" s="3289"/>
      <c r="M14" s="3290"/>
    </row>
    <row r="15" spans="1:13">
      <c r="A15" s="3177"/>
      <c r="B15" s="3179"/>
      <c r="C15" s="3215"/>
      <c r="D15" s="3189"/>
      <c r="E15" s="3189"/>
      <c r="F15" s="3189"/>
      <c r="G15" s="3189"/>
      <c r="H15" s="3189"/>
      <c r="I15" s="3189"/>
      <c r="J15" s="3189"/>
      <c r="K15" s="3189"/>
      <c r="L15" s="3189"/>
      <c r="M15" s="3216"/>
    </row>
    <row r="16" spans="1:13">
      <c r="A16" s="3186" t="s">
        <v>22</v>
      </c>
      <c r="B16" s="251" t="s">
        <v>144</v>
      </c>
      <c r="C16" s="3215" t="s">
        <v>133</v>
      </c>
      <c r="D16" s="3189"/>
      <c r="E16" s="3189"/>
      <c r="F16" s="3189"/>
      <c r="G16" s="3189"/>
      <c r="H16" s="3189"/>
      <c r="I16" s="3189"/>
      <c r="J16" s="3189"/>
      <c r="K16" s="3189"/>
      <c r="L16" s="3189"/>
      <c r="M16" s="3216"/>
    </row>
    <row r="17" spans="1:13">
      <c r="A17" s="3187"/>
      <c r="B17" s="251" t="s">
        <v>110</v>
      </c>
      <c r="C17" s="3288" t="s">
        <v>1013</v>
      </c>
      <c r="D17" s="3289"/>
      <c r="E17" s="3289"/>
      <c r="F17" s="3289"/>
      <c r="G17" s="3289"/>
      <c r="H17" s="3289"/>
      <c r="I17" s="3289"/>
      <c r="J17" s="3289"/>
      <c r="K17" s="3289"/>
      <c r="L17" s="3289"/>
      <c r="M17" s="3290"/>
    </row>
    <row r="18" spans="1:13" ht="8.25" customHeight="1">
      <c r="A18" s="3187"/>
      <c r="B18" s="3178" t="s">
        <v>26</v>
      </c>
      <c r="C18" s="145"/>
      <c r="D18" s="466"/>
      <c r="E18" s="466"/>
      <c r="F18" s="466"/>
      <c r="G18" s="466"/>
      <c r="H18" s="466"/>
      <c r="I18" s="466"/>
      <c r="J18" s="466"/>
      <c r="K18" s="466"/>
      <c r="L18" s="466"/>
      <c r="M18" s="79"/>
    </row>
    <row r="19" spans="1:13" ht="9" customHeight="1">
      <c r="A19" s="3187"/>
      <c r="B19" s="3179"/>
      <c r="C19" s="146"/>
      <c r="D19" s="81"/>
      <c r="E19" s="82"/>
      <c r="F19" s="81"/>
      <c r="G19" s="82"/>
      <c r="H19" s="81"/>
      <c r="I19" s="82"/>
      <c r="J19" s="81"/>
      <c r="K19" s="82"/>
      <c r="L19" s="82"/>
      <c r="M19" s="83"/>
    </row>
    <row r="20" spans="1:13">
      <c r="A20" s="3187"/>
      <c r="B20" s="3179"/>
      <c r="C20" s="1189" t="s">
        <v>27</v>
      </c>
      <c r="D20" s="85"/>
      <c r="E20" s="84" t="s">
        <v>28</v>
      </c>
      <c r="F20" s="85"/>
      <c r="G20" s="84" t="s">
        <v>29</v>
      </c>
      <c r="H20" s="85"/>
      <c r="I20" s="84" t="s">
        <v>30</v>
      </c>
      <c r="J20" s="1190"/>
      <c r="K20" s="84"/>
      <c r="L20" s="84"/>
      <c r="M20" s="1191"/>
    </row>
    <row r="21" spans="1:13">
      <c r="A21" s="3187"/>
      <c r="B21" s="3179"/>
      <c r="C21" s="1189" t="s">
        <v>32</v>
      </c>
      <c r="D21" s="114"/>
      <c r="E21" s="84" t="s">
        <v>33</v>
      </c>
      <c r="F21" s="88"/>
      <c r="G21" s="84" t="s">
        <v>34</v>
      </c>
      <c r="H21" s="88"/>
      <c r="I21" s="84"/>
      <c r="J21" s="1192"/>
      <c r="K21" s="84"/>
      <c r="L21" s="84"/>
      <c r="M21" s="1191"/>
    </row>
    <row r="22" spans="1:13">
      <c r="A22" s="3187"/>
      <c r="B22" s="3179"/>
      <c r="C22" s="1189" t="s">
        <v>147</v>
      </c>
      <c r="D22" s="114"/>
      <c r="E22" s="84" t="s">
        <v>148</v>
      </c>
      <c r="F22" s="114"/>
      <c r="G22" s="84"/>
      <c r="H22" s="1192"/>
      <c r="I22" s="84"/>
      <c r="J22" s="1192"/>
      <c r="K22" s="84"/>
      <c r="L22" s="84"/>
      <c r="M22" s="1191"/>
    </row>
    <row r="23" spans="1:13">
      <c r="A23" s="3187"/>
      <c r="B23" s="3179"/>
      <c r="C23" s="1189" t="s">
        <v>38</v>
      </c>
      <c r="D23" s="88" t="s">
        <v>77</v>
      </c>
      <c r="E23" s="84" t="s">
        <v>39</v>
      </c>
      <c r="F23" s="447"/>
      <c r="G23" s="447"/>
      <c r="H23" s="447"/>
      <c r="I23" s="447"/>
      <c r="J23" s="447"/>
      <c r="K23" s="447"/>
      <c r="L23" s="447"/>
      <c r="M23" s="89"/>
    </row>
    <row r="24" spans="1:13" ht="9.75" customHeight="1">
      <c r="A24" s="3187"/>
      <c r="B24" s="3180"/>
      <c r="C24" s="1193"/>
      <c r="D24" s="90"/>
      <c r="E24" s="90"/>
      <c r="F24" s="90"/>
      <c r="G24" s="90"/>
      <c r="H24" s="90"/>
      <c r="I24" s="90"/>
      <c r="J24" s="90"/>
      <c r="K24" s="90"/>
      <c r="L24" s="90"/>
      <c r="M24" s="91"/>
    </row>
    <row r="25" spans="1:13">
      <c r="A25" s="3187"/>
      <c r="B25" s="3178" t="s">
        <v>40</v>
      </c>
      <c r="C25" s="1194"/>
      <c r="D25" s="92"/>
      <c r="E25" s="92"/>
      <c r="F25" s="92"/>
      <c r="G25" s="92"/>
      <c r="H25" s="92"/>
      <c r="I25" s="92"/>
      <c r="J25" s="92"/>
      <c r="K25" s="92"/>
      <c r="L25" s="141"/>
      <c r="M25" s="142"/>
    </row>
    <row r="26" spans="1:13">
      <c r="A26" s="3187"/>
      <c r="B26" s="3179"/>
      <c r="C26" s="1189" t="s">
        <v>41</v>
      </c>
      <c r="D26" s="88"/>
      <c r="E26" s="93"/>
      <c r="F26" s="84" t="s">
        <v>42</v>
      </c>
      <c r="G26" s="114"/>
      <c r="H26" s="93"/>
      <c r="I26" s="84" t="s">
        <v>43</v>
      </c>
      <c r="J26" s="114" t="s">
        <v>77</v>
      </c>
      <c r="K26" s="93"/>
      <c r="M26" s="14"/>
    </row>
    <row r="27" spans="1:13">
      <c r="A27" s="3187"/>
      <c r="B27" s="3179"/>
      <c r="C27" s="1189" t="s">
        <v>44</v>
      </c>
      <c r="D27" s="37"/>
      <c r="F27" s="84" t="s">
        <v>45</v>
      </c>
      <c r="G27" s="88"/>
      <c r="I27" s="38"/>
      <c r="K27" s="252"/>
      <c r="M27" s="14"/>
    </row>
    <row r="28" spans="1:13">
      <c r="A28" s="3187"/>
      <c r="B28" s="3180"/>
      <c r="C28" s="1195"/>
      <c r="D28" s="94"/>
      <c r="E28" s="94"/>
      <c r="F28" s="94"/>
      <c r="G28" s="94"/>
      <c r="H28" s="94"/>
      <c r="I28" s="94"/>
      <c r="J28" s="94"/>
      <c r="K28" s="94"/>
      <c r="L28" s="115"/>
      <c r="M28" s="143"/>
    </row>
    <row r="29" spans="1:13">
      <c r="A29" s="3187"/>
      <c r="B29" s="95" t="s">
        <v>46</v>
      </c>
      <c r="C29" s="1196"/>
      <c r="D29" s="75"/>
      <c r="E29" s="75"/>
      <c r="F29" s="75"/>
      <c r="G29" s="75"/>
      <c r="H29" s="75"/>
      <c r="I29" s="75"/>
      <c r="J29" s="75"/>
      <c r="K29" s="75"/>
      <c r="L29" s="75"/>
      <c r="M29" s="1197"/>
    </row>
    <row r="30" spans="1:13">
      <c r="A30" s="3187"/>
      <c r="B30" s="95"/>
      <c r="C30" s="1198" t="s">
        <v>47</v>
      </c>
      <c r="D30" s="1199">
        <v>2</v>
      </c>
      <c r="E30" s="93"/>
      <c r="F30" s="99" t="s">
        <v>48</v>
      </c>
      <c r="G30" s="88">
        <v>2017</v>
      </c>
      <c r="H30" s="93"/>
      <c r="I30" s="99" t="s">
        <v>50</v>
      </c>
      <c r="J30" s="427" t="s">
        <v>983</v>
      </c>
      <c r="K30" s="322"/>
      <c r="L30" s="323"/>
      <c r="M30" s="96"/>
    </row>
    <row r="31" spans="1:13">
      <c r="A31" s="3187"/>
      <c r="B31" s="72"/>
      <c r="C31" s="1193"/>
      <c r="D31" s="90"/>
      <c r="E31" s="90"/>
      <c r="F31" s="90"/>
      <c r="G31" s="90"/>
      <c r="H31" s="90"/>
      <c r="I31" s="90"/>
      <c r="J31" s="90"/>
      <c r="K31" s="90"/>
      <c r="L31" s="90"/>
      <c r="M31" s="91"/>
    </row>
    <row r="32" spans="1:13">
      <c r="A32" s="3187"/>
      <c r="B32" s="3178" t="s">
        <v>53</v>
      </c>
      <c r="C32" s="166"/>
      <c r="D32" s="100"/>
      <c r="E32" s="100"/>
      <c r="F32" s="100"/>
      <c r="G32" s="100"/>
      <c r="H32" s="100"/>
      <c r="I32" s="100"/>
      <c r="J32" s="100"/>
      <c r="K32" s="100"/>
      <c r="L32" s="141"/>
      <c r="M32" s="142"/>
    </row>
    <row r="33" spans="1:13">
      <c r="A33" s="3187"/>
      <c r="B33" s="3179"/>
      <c r="C33" s="1200" t="s">
        <v>54</v>
      </c>
      <c r="D33" s="460">
        <v>2018</v>
      </c>
      <c r="E33" s="101"/>
      <c r="F33" s="93" t="s">
        <v>55</v>
      </c>
      <c r="G33" s="168" t="s">
        <v>152</v>
      </c>
      <c r="H33" s="101"/>
      <c r="I33" s="99"/>
      <c r="J33" s="101"/>
      <c r="K33" s="101"/>
      <c r="M33" s="14"/>
    </row>
    <row r="34" spans="1:13">
      <c r="A34" s="3187"/>
      <c r="B34" s="3180"/>
      <c r="C34" s="1193"/>
      <c r="D34" s="102"/>
      <c r="E34" s="103"/>
      <c r="F34" s="90"/>
      <c r="G34" s="103"/>
      <c r="H34" s="103"/>
      <c r="I34" s="104"/>
      <c r="J34" s="103"/>
      <c r="K34" s="103"/>
      <c r="L34" s="115"/>
      <c r="M34" s="143"/>
    </row>
    <row r="35" spans="1:13">
      <c r="A35" s="3187"/>
      <c r="B35" s="3178" t="s">
        <v>56</v>
      </c>
      <c r="C35" s="432"/>
      <c r="D35" s="433"/>
      <c r="E35" s="433"/>
      <c r="F35" s="433"/>
      <c r="G35" s="433"/>
      <c r="H35" s="433"/>
      <c r="I35" s="433"/>
      <c r="J35" s="433"/>
      <c r="K35" s="433"/>
      <c r="L35" s="433"/>
      <c r="M35" s="434"/>
    </row>
    <row r="36" spans="1:13">
      <c r="A36" s="3187"/>
      <c r="B36" s="3179"/>
      <c r="C36" s="170"/>
      <c r="D36" s="461" t="s">
        <v>153</v>
      </c>
      <c r="E36" s="461"/>
      <c r="F36" s="461" t="s">
        <v>154</v>
      </c>
      <c r="G36" s="461"/>
      <c r="H36" s="108" t="s">
        <v>155</v>
      </c>
      <c r="I36" s="108"/>
      <c r="J36" s="108" t="s">
        <v>156</v>
      </c>
      <c r="K36" s="461"/>
      <c r="L36" s="461" t="s">
        <v>157</v>
      </c>
      <c r="M36" s="106"/>
    </row>
    <row r="37" spans="1:13">
      <c r="A37" s="3187"/>
      <c r="B37" s="3179"/>
      <c r="C37" s="170"/>
      <c r="D37" s="4293">
        <v>2</v>
      </c>
      <c r="E37" s="4295"/>
      <c r="F37" s="4293">
        <v>4</v>
      </c>
      <c r="G37" s="4295"/>
      <c r="H37" s="4293">
        <v>0</v>
      </c>
      <c r="I37" s="4295"/>
      <c r="J37" s="4293">
        <v>1</v>
      </c>
      <c r="K37" s="4295"/>
      <c r="L37" s="4293">
        <v>1</v>
      </c>
      <c r="M37" s="4294"/>
    </row>
    <row r="38" spans="1:13">
      <c r="A38" s="3187"/>
      <c r="B38" s="3179"/>
      <c r="C38" s="170"/>
      <c r="D38" s="461" t="s">
        <v>113</v>
      </c>
      <c r="E38" s="461"/>
      <c r="F38" s="461" t="s">
        <v>114</v>
      </c>
      <c r="G38" s="461"/>
      <c r="H38" s="108" t="s">
        <v>115</v>
      </c>
      <c r="I38" s="108"/>
      <c r="J38" s="108" t="s">
        <v>116</v>
      </c>
      <c r="K38" s="461"/>
      <c r="L38" s="461" t="s">
        <v>117</v>
      </c>
      <c r="M38" s="83"/>
    </row>
    <row r="39" spans="1:13">
      <c r="A39" s="3187"/>
      <c r="B39" s="3179"/>
      <c r="C39" s="170"/>
      <c r="D39" s="4293">
        <v>1</v>
      </c>
      <c r="E39" s="4295"/>
      <c r="F39" s="4293">
        <v>1</v>
      </c>
      <c r="G39" s="4295"/>
      <c r="H39" s="4293">
        <v>1</v>
      </c>
      <c r="I39" s="4295"/>
      <c r="J39" s="4293">
        <v>1</v>
      </c>
      <c r="K39" s="4295"/>
      <c r="L39" s="4293">
        <v>1</v>
      </c>
      <c r="M39" s="4294"/>
    </row>
    <row r="40" spans="1:13">
      <c r="A40" s="3187"/>
      <c r="B40" s="3179"/>
      <c r="C40" s="170"/>
      <c r="D40" s="461" t="s">
        <v>118</v>
      </c>
      <c r="E40" s="461"/>
      <c r="F40" s="461" t="s">
        <v>68</v>
      </c>
      <c r="G40" s="461"/>
      <c r="H40" s="108" t="s">
        <v>69</v>
      </c>
      <c r="I40" s="108"/>
      <c r="J40" s="108" t="s">
        <v>70</v>
      </c>
      <c r="K40" s="461"/>
      <c r="L40" s="461" t="s">
        <v>71</v>
      </c>
      <c r="M40" s="83"/>
    </row>
    <row r="41" spans="1:13">
      <c r="A41" s="3187"/>
      <c r="B41" s="3179"/>
      <c r="C41" s="170"/>
      <c r="D41" s="3068">
        <v>1</v>
      </c>
      <c r="E41" s="3069"/>
      <c r="F41" s="1201"/>
      <c r="G41" s="383"/>
      <c r="H41" s="1201"/>
      <c r="I41" s="383"/>
      <c r="J41" s="1201"/>
      <c r="K41" s="383"/>
      <c r="L41" s="274"/>
      <c r="M41" s="385"/>
    </row>
    <row r="42" spans="1:13">
      <c r="A42" s="3187"/>
      <c r="B42" s="3179"/>
      <c r="C42" s="170"/>
      <c r="D42" s="109" t="s">
        <v>71</v>
      </c>
      <c r="E42" s="384"/>
      <c r="F42" s="109" t="s">
        <v>72</v>
      </c>
      <c r="G42" s="384"/>
      <c r="H42" s="171"/>
      <c r="I42" s="172"/>
      <c r="J42" s="171"/>
      <c r="K42" s="172"/>
      <c r="L42" s="171"/>
      <c r="M42" s="173"/>
    </row>
    <row r="43" spans="1:13">
      <c r="A43" s="3187"/>
      <c r="B43" s="3179"/>
      <c r="C43" s="170"/>
      <c r="D43" s="274"/>
      <c r="E43" s="383"/>
      <c r="F43" s="3068">
        <f>D37+F37+H37+J37+L37+D39+F39+H39+J39+L39+D41+F41+H41+J41</f>
        <v>14</v>
      </c>
      <c r="G43" s="3069"/>
      <c r="H43" s="3071"/>
      <c r="I43" s="3071"/>
      <c r="J43" s="174"/>
      <c r="K43" s="461"/>
      <c r="L43" s="174"/>
      <c r="M43" s="175"/>
    </row>
    <row r="44" spans="1:13">
      <c r="A44" s="3187"/>
      <c r="B44" s="3179"/>
      <c r="C44" s="176"/>
      <c r="D44" s="109"/>
      <c r="E44" s="384"/>
      <c r="F44" s="109"/>
      <c r="G44" s="384"/>
      <c r="H44" s="177"/>
      <c r="I44" s="178"/>
      <c r="J44" s="177"/>
      <c r="K44" s="178"/>
      <c r="L44" s="177"/>
      <c r="M44" s="179"/>
    </row>
    <row r="45" spans="1:13" ht="18" customHeight="1">
      <c r="A45" s="3187"/>
      <c r="B45" s="3178" t="s">
        <v>73</v>
      </c>
      <c r="C45" s="1194"/>
      <c r="D45" s="92"/>
      <c r="E45" s="92"/>
      <c r="F45" s="92"/>
      <c r="G45" s="92"/>
      <c r="H45" s="92"/>
      <c r="I45" s="92"/>
      <c r="J45" s="92"/>
      <c r="K45" s="92"/>
      <c r="M45" s="14"/>
    </row>
    <row r="46" spans="1:13">
      <c r="A46" s="3187"/>
      <c r="B46" s="3179"/>
      <c r="C46" s="53"/>
      <c r="D46" s="112" t="s">
        <v>158</v>
      </c>
      <c r="E46" s="113" t="s">
        <v>75</v>
      </c>
      <c r="F46" s="3227" t="s">
        <v>76</v>
      </c>
      <c r="G46" s="3073"/>
      <c r="H46" s="3073"/>
      <c r="I46" s="3073"/>
      <c r="J46" s="3073"/>
      <c r="K46" s="335" t="s">
        <v>159</v>
      </c>
      <c r="L46" s="3074"/>
      <c r="M46" s="3075"/>
    </row>
    <row r="47" spans="1:13">
      <c r="A47" s="3187"/>
      <c r="B47" s="3179"/>
      <c r="C47" s="53"/>
      <c r="D47" s="56"/>
      <c r="E47" s="114" t="s">
        <v>36</v>
      </c>
      <c r="F47" s="3227"/>
      <c r="G47" s="3073"/>
      <c r="H47" s="3073"/>
      <c r="I47" s="3073"/>
      <c r="J47" s="3073"/>
      <c r="L47" s="3076"/>
      <c r="M47" s="3077"/>
    </row>
    <row r="48" spans="1:13">
      <c r="A48" s="3187"/>
      <c r="B48" s="3180"/>
      <c r="C48" s="181"/>
      <c r="D48" s="115"/>
      <c r="E48" s="115"/>
      <c r="F48" s="115"/>
      <c r="G48" s="115"/>
      <c r="H48" s="115"/>
      <c r="I48" s="115"/>
      <c r="J48" s="115"/>
      <c r="K48" s="115"/>
      <c r="M48" s="14"/>
    </row>
    <row r="49" spans="1:13" ht="103.5" customHeight="1">
      <c r="A49" s="3187"/>
      <c r="B49" s="251" t="s">
        <v>78</v>
      </c>
      <c r="C49" s="3288" t="s">
        <v>1014</v>
      </c>
      <c r="D49" s="3289"/>
      <c r="E49" s="3289"/>
      <c r="F49" s="3289"/>
      <c r="G49" s="3289"/>
      <c r="H49" s="3289"/>
      <c r="I49" s="3289"/>
      <c r="J49" s="3289"/>
      <c r="K49" s="3289"/>
      <c r="L49" s="3289"/>
      <c r="M49" s="3290"/>
    </row>
    <row r="50" spans="1:13">
      <c r="A50" s="3187"/>
      <c r="B50" s="251" t="s">
        <v>79</v>
      </c>
      <c r="C50" s="3288" t="s">
        <v>1015</v>
      </c>
      <c r="D50" s="3289"/>
      <c r="E50" s="3289"/>
      <c r="F50" s="3289"/>
      <c r="G50" s="3289"/>
      <c r="H50" s="3289"/>
      <c r="I50" s="3289"/>
      <c r="J50" s="3289"/>
      <c r="K50" s="3289"/>
      <c r="L50" s="3289"/>
      <c r="M50" s="3290"/>
    </row>
    <row r="51" spans="1:13">
      <c r="A51" s="3187"/>
      <c r="B51" s="251" t="s">
        <v>80</v>
      </c>
      <c r="C51" s="117" t="s">
        <v>121</v>
      </c>
      <c r="D51" s="117"/>
      <c r="E51" s="117"/>
      <c r="F51" s="117"/>
      <c r="G51" s="117"/>
      <c r="H51" s="117"/>
      <c r="I51" s="117"/>
      <c r="J51" s="117"/>
      <c r="K51" s="117"/>
      <c r="L51" s="117"/>
      <c r="M51" s="118"/>
    </row>
    <row r="52" spans="1:13">
      <c r="A52" s="3187"/>
      <c r="B52" s="251" t="s">
        <v>81</v>
      </c>
      <c r="C52" s="117">
        <v>2017</v>
      </c>
      <c r="D52" s="117"/>
      <c r="E52" s="117"/>
      <c r="F52" s="117"/>
      <c r="G52" s="117"/>
      <c r="H52" s="117"/>
      <c r="I52" s="117"/>
      <c r="J52" s="117"/>
      <c r="K52" s="117"/>
      <c r="L52" s="117"/>
      <c r="M52" s="118"/>
    </row>
    <row r="53" spans="1:13" ht="15.75" customHeight="1">
      <c r="A53" s="3191" t="s">
        <v>82</v>
      </c>
      <c r="B53" s="119" t="s">
        <v>83</v>
      </c>
      <c r="C53" s="3054" t="s">
        <v>986</v>
      </c>
      <c r="D53" s="3055"/>
      <c r="E53" s="3055"/>
      <c r="F53" s="3055"/>
      <c r="G53" s="3055"/>
      <c r="H53" s="3055"/>
      <c r="I53" s="3055"/>
      <c r="J53" s="3055"/>
      <c r="K53" s="3055"/>
      <c r="L53" s="3055"/>
      <c r="M53" s="3056"/>
    </row>
    <row r="54" spans="1:13">
      <c r="A54" s="3192"/>
      <c r="B54" s="119" t="s">
        <v>85</v>
      </c>
      <c r="C54" s="3055" t="s">
        <v>1016</v>
      </c>
      <c r="D54" s="3055"/>
      <c r="E54" s="3055"/>
      <c r="F54" s="3055"/>
      <c r="G54" s="3055"/>
      <c r="H54" s="3055"/>
      <c r="I54" s="3055"/>
      <c r="J54" s="3055"/>
      <c r="K54" s="3055"/>
      <c r="L54" s="3055"/>
      <c r="M54" s="3056"/>
    </row>
    <row r="55" spans="1:13">
      <c r="A55" s="3192"/>
      <c r="B55" s="119" t="s">
        <v>87</v>
      </c>
      <c r="C55" s="3055" t="s">
        <v>978</v>
      </c>
      <c r="D55" s="3055"/>
      <c r="E55" s="3055"/>
      <c r="F55" s="3055"/>
      <c r="G55" s="3055"/>
      <c r="H55" s="3055"/>
      <c r="I55" s="3055"/>
      <c r="J55" s="3055"/>
      <c r="K55" s="3055"/>
      <c r="L55" s="3055"/>
      <c r="M55" s="3056"/>
    </row>
    <row r="56" spans="1:13" ht="15.75" customHeight="1">
      <c r="A56" s="3192"/>
      <c r="B56" s="122" t="s">
        <v>89</v>
      </c>
      <c r="C56" s="3055" t="s">
        <v>1017</v>
      </c>
      <c r="D56" s="3055"/>
      <c r="E56" s="3055"/>
      <c r="F56" s="3055"/>
      <c r="G56" s="3055"/>
      <c r="H56" s="3055"/>
      <c r="I56" s="3055"/>
      <c r="J56" s="3055"/>
      <c r="K56" s="3055"/>
      <c r="L56" s="3055"/>
      <c r="M56" s="3056"/>
    </row>
    <row r="57" spans="1:13" ht="15.75" customHeight="1">
      <c r="A57" s="3192"/>
      <c r="B57" s="119" t="s">
        <v>91</v>
      </c>
      <c r="C57" s="4256" t="s">
        <v>989</v>
      </c>
      <c r="D57" s="3055"/>
      <c r="E57" s="3055"/>
      <c r="F57" s="3055"/>
      <c r="G57" s="3055"/>
      <c r="H57" s="3055"/>
      <c r="I57" s="3055"/>
      <c r="J57" s="3055"/>
      <c r="K57" s="3055"/>
      <c r="L57" s="3055"/>
      <c r="M57" s="3056"/>
    </row>
    <row r="58" spans="1:13" ht="16.5" thickBot="1">
      <c r="A58" s="3193"/>
      <c r="B58" s="119" t="s">
        <v>93</v>
      </c>
      <c r="C58" s="3054" t="s">
        <v>990</v>
      </c>
      <c r="D58" s="3055"/>
      <c r="E58" s="3055"/>
      <c r="F58" s="3055"/>
      <c r="G58" s="3055"/>
      <c r="H58" s="3055"/>
      <c r="I58" s="3055"/>
      <c r="J58" s="3055"/>
      <c r="K58" s="3055"/>
      <c r="L58" s="3055"/>
      <c r="M58" s="3056"/>
    </row>
    <row r="59" spans="1:13" ht="15.75" customHeight="1">
      <c r="A59" s="3191" t="s">
        <v>95</v>
      </c>
      <c r="B59" s="123" t="s">
        <v>96</v>
      </c>
      <c r="C59" s="3054" t="s">
        <v>991</v>
      </c>
      <c r="D59" s="3055"/>
      <c r="E59" s="3055"/>
      <c r="F59" s="3055"/>
      <c r="G59" s="3055"/>
      <c r="H59" s="3055"/>
      <c r="I59" s="3055"/>
      <c r="J59" s="3055"/>
      <c r="K59" s="3055"/>
      <c r="L59" s="3055"/>
      <c r="M59" s="3056"/>
    </row>
    <row r="60" spans="1:13" ht="30" customHeight="1">
      <c r="A60" s="3192"/>
      <c r="B60" s="123" t="s">
        <v>98</v>
      </c>
      <c r="C60" s="3054" t="s">
        <v>99</v>
      </c>
      <c r="D60" s="3055"/>
      <c r="E60" s="3055"/>
      <c r="F60" s="3055"/>
      <c r="G60" s="3055"/>
      <c r="H60" s="3055"/>
      <c r="I60" s="3055"/>
      <c r="J60" s="3055"/>
      <c r="K60" s="3055"/>
      <c r="L60" s="3055"/>
      <c r="M60" s="3056"/>
    </row>
    <row r="61" spans="1:13" ht="30" customHeight="1" thickBot="1">
      <c r="A61" s="3192"/>
      <c r="B61" s="124" t="s">
        <v>12</v>
      </c>
      <c r="C61" s="3055" t="s">
        <v>978</v>
      </c>
      <c r="D61" s="3055"/>
      <c r="E61" s="3055"/>
      <c r="F61" s="3055"/>
      <c r="G61" s="3055"/>
      <c r="H61" s="3055"/>
      <c r="I61" s="3055"/>
      <c r="J61" s="3055"/>
      <c r="K61" s="3055"/>
      <c r="L61" s="3055"/>
      <c r="M61" s="3056"/>
    </row>
    <row r="62" spans="1:13" ht="16.5" thickBot="1">
      <c r="A62" s="185" t="s">
        <v>100</v>
      </c>
      <c r="B62" s="126"/>
      <c r="C62" s="3796"/>
      <c r="D62" s="3089"/>
      <c r="E62" s="3089"/>
      <c r="F62" s="3089"/>
      <c r="G62" s="3089"/>
      <c r="H62" s="3089"/>
      <c r="I62" s="3089"/>
      <c r="J62" s="3089"/>
      <c r="K62" s="3089"/>
      <c r="L62" s="3089"/>
      <c r="M62" s="3090"/>
    </row>
  </sheetData>
  <mergeCells count="60">
    <mergeCell ref="A59:A61"/>
    <mergeCell ref="C59:M59"/>
    <mergeCell ref="C60:M60"/>
    <mergeCell ref="C61:M61"/>
    <mergeCell ref="C62:M62"/>
    <mergeCell ref="L46:M47"/>
    <mergeCell ref="C49:M49"/>
    <mergeCell ref="C50:M50"/>
    <mergeCell ref="A53:A58"/>
    <mergeCell ref="C53:M53"/>
    <mergeCell ref="C54:M54"/>
    <mergeCell ref="C55:M55"/>
    <mergeCell ref="C56:M56"/>
    <mergeCell ref="C57:M57"/>
    <mergeCell ref="C58:M58"/>
    <mergeCell ref="A16:A52"/>
    <mergeCell ref="C16:M16"/>
    <mergeCell ref="C17:M17"/>
    <mergeCell ref="B18:B24"/>
    <mergeCell ref="B25:B28"/>
    <mergeCell ref="B32:B34"/>
    <mergeCell ref="D41:E41"/>
    <mergeCell ref="F43:G43"/>
    <mergeCell ref="H43:I43"/>
    <mergeCell ref="B45:B48"/>
    <mergeCell ref="F46:F47"/>
    <mergeCell ref="G46:J47"/>
    <mergeCell ref="B35:B44"/>
    <mergeCell ref="J37:K37"/>
    <mergeCell ref="L37:M37"/>
    <mergeCell ref="D39:E39"/>
    <mergeCell ref="F39:G39"/>
    <mergeCell ref="H39:I39"/>
    <mergeCell ref="J39:K39"/>
    <mergeCell ref="L39:M39"/>
    <mergeCell ref="D37:E37"/>
    <mergeCell ref="F37:G37"/>
    <mergeCell ref="H37:I37"/>
    <mergeCell ref="C12:M12"/>
    <mergeCell ref="C13:M13"/>
    <mergeCell ref="B14:B15"/>
    <mergeCell ref="C14:D14"/>
    <mergeCell ref="F14:M14"/>
    <mergeCell ref="C15:M15"/>
    <mergeCell ref="C11:M11"/>
    <mergeCell ref="A2:A15"/>
    <mergeCell ref="C2:M2"/>
    <mergeCell ref="C3:M3"/>
    <mergeCell ref="F4:G4"/>
    <mergeCell ref="C5:K5"/>
    <mergeCell ref="C6:M6"/>
    <mergeCell ref="C7:D7"/>
    <mergeCell ref="I7:M7"/>
    <mergeCell ref="B8:B10"/>
    <mergeCell ref="C9:D9"/>
    <mergeCell ref="F9:G9"/>
    <mergeCell ref="I9:J9"/>
    <mergeCell ref="C10:D10"/>
    <mergeCell ref="F10:G10"/>
    <mergeCell ref="I10:J10"/>
  </mergeCells>
  <dataValidations count="8">
    <dataValidation allowBlank="1" sqref="C2:M3 C5:K5 C6:M6 C9:D9 C12:M13 C17:M17 D30 G30 J30 D33 G33 J41 C49:M50 C51:C52 C54:M56 C61:M61 D37 F37 H37 J37 L37 L39 F41 H41 D39 F39 H39 J39 D41" xr:uid="{00000000-0002-0000-4F00-000000000000}"/>
    <dataValidation type="list" allowBlank="1" showInputMessage="1" showErrorMessage="1" sqref="I7:M7" xr:uid="{00000000-0002-0000-4F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F00-000002000000}"/>
    <dataValidation allowBlank="1" showInputMessage="1" showErrorMessage="1" prompt="Determine si el indicador responde a un enfoque (Derechos Humanos, Género, Diferencial, Poblacional, Ambiental y Territorial). Si responde a más de enfoque separelos por ;" sqref="B16" xr:uid="{00000000-0002-0000-4F00-000003000000}"/>
    <dataValidation allowBlank="1" showInputMessage="1" showErrorMessage="1" prompt="Identifique la meta ODS a que le apunta el indicador de producto. Seleccione de la lista desplegable." sqref="E14" xr:uid="{00000000-0002-0000-4F00-000004000000}"/>
    <dataValidation allowBlank="1" showInputMessage="1" showErrorMessage="1" prompt="Identifique el ODS a que le apunta el indicador de producto. Seleccione de la lista desplegable._x000a_" sqref="B14:B15" xr:uid="{00000000-0002-0000-4F00-000005000000}"/>
    <dataValidation allowBlank="1" showInputMessage="1" showErrorMessage="1" prompt="Incluir una ficha por cada indicador, ya sea de producto o de resultado" sqref="B1" xr:uid="{00000000-0002-0000-4F00-000006000000}"/>
    <dataValidation allowBlank="1" showInputMessage="1" showErrorMessage="1" prompt="Seleccione de la lista desplegable" sqref="B4 B7 H7" xr:uid="{00000000-0002-0000-4F00-000007000000}"/>
  </dataValidations>
  <hyperlinks>
    <hyperlink ref="C57" r:id="rId1" xr:uid="{00000000-0004-0000-4F00-000000000000}"/>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FFFF"/>
  </sheetPr>
  <dimension ref="A1:M62"/>
  <sheetViews>
    <sheetView showGridLines="0" topLeftCell="C49" workbookViewId="0">
      <selection activeCell="G28" sqref="G28"/>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65"/>
      <c r="B1" s="66" t="s">
        <v>1018</v>
      </c>
      <c r="C1" s="67"/>
      <c r="D1" s="67"/>
      <c r="E1" s="67"/>
      <c r="F1" s="67"/>
      <c r="G1" s="67"/>
      <c r="H1" s="67"/>
      <c r="I1" s="67"/>
      <c r="J1" s="67"/>
      <c r="K1" s="67"/>
      <c r="L1" s="67"/>
      <c r="M1" s="68"/>
    </row>
    <row r="2" spans="1:13" ht="31.5" customHeight="1">
      <c r="A2" s="3176" t="s">
        <v>0</v>
      </c>
      <c r="B2" s="272" t="s">
        <v>1</v>
      </c>
      <c r="C2" s="4285" t="s">
        <v>1019</v>
      </c>
      <c r="D2" s="4286"/>
      <c r="E2" s="4286"/>
      <c r="F2" s="4286"/>
      <c r="G2" s="4286"/>
      <c r="H2" s="4286"/>
      <c r="I2" s="4286"/>
      <c r="J2" s="4286"/>
      <c r="K2" s="4286"/>
      <c r="L2" s="4286"/>
      <c r="M2" s="4287"/>
    </row>
    <row r="3" spans="1:13" ht="31.5">
      <c r="A3" s="3177"/>
      <c r="B3" s="251" t="s">
        <v>3</v>
      </c>
      <c r="C3" s="3054" t="s">
        <v>994</v>
      </c>
      <c r="D3" s="3055"/>
      <c r="E3" s="3055"/>
      <c r="F3" s="3055"/>
      <c r="G3" s="3055"/>
      <c r="H3" s="3055"/>
      <c r="I3" s="3055"/>
      <c r="J3" s="3055"/>
      <c r="K3" s="3055"/>
      <c r="L3" s="3055"/>
      <c r="M3" s="3056"/>
    </row>
    <row r="4" spans="1:13" ht="27" customHeight="1">
      <c r="A4" s="3177"/>
      <c r="B4" s="72" t="s">
        <v>131</v>
      </c>
      <c r="C4" s="132" t="s">
        <v>75</v>
      </c>
      <c r="D4" s="133"/>
      <c r="E4" s="134"/>
      <c r="F4" s="3057" t="s">
        <v>132</v>
      </c>
      <c r="G4" s="3058"/>
      <c r="H4" s="331"/>
      <c r="I4" s="120"/>
      <c r="J4" s="120"/>
      <c r="K4" s="120"/>
      <c r="L4" s="120"/>
      <c r="M4" s="121"/>
    </row>
    <row r="5" spans="1:13" ht="27" customHeight="1">
      <c r="A5" s="3177"/>
      <c r="B5" s="72" t="s">
        <v>7</v>
      </c>
      <c r="C5" s="132"/>
      <c r="D5" s="120"/>
      <c r="E5" s="120"/>
      <c r="F5" s="120"/>
      <c r="G5" s="120"/>
      <c r="H5" s="120"/>
      <c r="I5" s="120"/>
      <c r="J5" s="120"/>
      <c r="K5" s="120"/>
      <c r="L5" s="120"/>
      <c r="M5" s="121"/>
    </row>
    <row r="6" spans="1:13">
      <c r="A6" s="3177"/>
      <c r="B6" s="72" t="s">
        <v>9</v>
      </c>
      <c r="C6" s="132"/>
      <c r="D6" s="120"/>
      <c r="E6" s="120"/>
      <c r="F6" s="120"/>
      <c r="G6" s="120"/>
      <c r="H6" s="120"/>
      <c r="I6" s="120"/>
      <c r="J6" s="120"/>
      <c r="K6" s="120"/>
      <c r="L6" s="120"/>
      <c r="M6" s="121"/>
    </row>
    <row r="7" spans="1:13">
      <c r="A7" s="3177"/>
      <c r="B7" s="251" t="s">
        <v>11</v>
      </c>
      <c r="C7" s="3059"/>
      <c r="D7" s="3060"/>
      <c r="E7" s="136"/>
      <c r="F7" s="136"/>
      <c r="G7" s="137"/>
      <c r="H7" s="138" t="s">
        <v>12</v>
      </c>
      <c r="I7" s="3061"/>
      <c r="J7" s="3060"/>
      <c r="K7" s="3060"/>
      <c r="L7" s="3060"/>
      <c r="M7" s="3062"/>
    </row>
    <row r="8" spans="1:13">
      <c r="A8" s="3177"/>
      <c r="B8" s="3178" t="s">
        <v>13</v>
      </c>
      <c r="C8" s="518"/>
      <c r="D8" s="519"/>
      <c r="E8" s="519"/>
      <c r="F8" s="519"/>
      <c r="G8" s="519"/>
      <c r="H8" s="519"/>
      <c r="I8" s="519"/>
      <c r="J8" s="519"/>
      <c r="K8" s="519"/>
      <c r="L8" s="141"/>
      <c r="M8" s="142"/>
    </row>
    <row r="9" spans="1:13">
      <c r="A9" s="3177"/>
      <c r="B9" s="3179"/>
      <c r="C9" s="3063" t="s">
        <v>233</v>
      </c>
      <c r="D9" s="3064"/>
      <c r="E9" s="252"/>
      <c r="F9" s="3064"/>
      <c r="G9" s="3064"/>
      <c r="H9" s="252"/>
      <c r="I9" s="3064"/>
      <c r="J9" s="3064"/>
      <c r="K9" s="252"/>
      <c r="M9" s="14"/>
    </row>
    <row r="10" spans="1:13">
      <c r="A10" s="3177"/>
      <c r="B10" s="3180"/>
      <c r="C10" s="3063" t="s">
        <v>17</v>
      </c>
      <c r="D10" s="3064"/>
      <c r="E10" s="71"/>
      <c r="F10" s="3064" t="s">
        <v>17</v>
      </c>
      <c r="G10" s="3064"/>
      <c r="H10" s="71"/>
      <c r="I10" s="3064" t="s">
        <v>17</v>
      </c>
      <c r="J10" s="3064"/>
      <c r="K10" s="71"/>
      <c r="L10" s="115"/>
      <c r="M10" s="143"/>
    </row>
    <row r="11" spans="1:13" ht="141" customHeight="1">
      <c r="A11" s="3177"/>
      <c r="B11" s="251" t="s">
        <v>136</v>
      </c>
      <c r="C11" s="4288" t="s">
        <v>1020</v>
      </c>
      <c r="D11" s="4289"/>
      <c r="E11" s="4289"/>
      <c r="F11" s="4289"/>
      <c r="G11" s="4289"/>
      <c r="H11" s="4289"/>
      <c r="I11" s="4289"/>
      <c r="J11" s="4289"/>
      <c r="K11" s="4289"/>
      <c r="L11" s="4289"/>
      <c r="M11" s="4290"/>
    </row>
    <row r="12" spans="1:13" ht="70.5" customHeight="1">
      <c r="A12" s="3177"/>
      <c r="B12" s="251" t="s">
        <v>18</v>
      </c>
      <c r="C12" s="3114" t="s">
        <v>1021</v>
      </c>
      <c r="D12" s="3115"/>
      <c r="E12" s="3115"/>
      <c r="F12" s="3115"/>
      <c r="G12" s="3115"/>
      <c r="H12" s="3115"/>
      <c r="I12" s="3115"/>
      <c r="J12" s="3115"/>
      <c r="K12" s="3115"/>
      <c r="L12" s="3115"/>
      <c r="M12" s="3115"/>
    </row>
    <row r="13" spans="1:13" ht="47.25">
      <c r="A13" s="3177"/>
      <c r="B13" s="251" t="s">
        <v>19</v>
      </c>
      <c r="C13" s="3288" t="s">
        <v>1022</v>
      </c>
      <c r="D13" s="3289"/>
      <c r="E13" s="3289"/>
      <c r="F13" s="3289"/>
      <c r="G13" s="3289"/>
      <c r="H13" s="3289"/>
      <c r="I13" s="3289"/>
      <c r="J13" s="3289"/>
      <c r="K13" s="3289"/>
      <c r="L13" s="3289"/>
      <c r="M13" s="3290"/>
    </row>
    <row r="14" spans="1:13" ht="15.75" customHeight="1">
      <c r="A14" s="3177"/>
      <c r="B14" s="3178" t="s">
        <v>140</v>
      </c>
      <c r="C14" s="3215" t="s">
        <v>219</v>
      </c>
      <c r="D14" s="3189"/>
      <c r="E14" s="1188" t="s">
        <v>142</v>
      </c>
      <c r="F14" s="3188" t="s">
        <v>237</v>
      </c>
      <c r="G14" s="3189"/>
      <c r="H14" s="3189"/>
      <c r="I14" s="3189"/>
      <c r="J14" s="3189"/>
      <c r="K14" s="3189"/>
      <c r="L14" s="3189"/>
      <c r="M14" s="3216"/>
    </row>
    <row r="15" spans="1:13">
      <c r="A15" s="3177"/>
      <c r="B15" s="3179"/>
      <c r="C15" s="3215"/>
      <c r="D15" s="3189"/>
      <c r="E15" s="3189"/>
      <c r="F15" s="3189"/>
      <c r="G15" s="3189"/>
      <c r="H15" s="3189"/>
      <c r="I15" s="3189"/>
      <c r="J15" s="3189"/>
      <c r="K15" s="3189"/>
      <c r="L15" s="3189"/>
      <c r="M15" s="3216"/>
    </row>
    <row r="16" spans="1:13">
      <c r="A16" s="3186" t="s">
        <v>22</v>
      </c>
      <c r="B16" s="251" t="s">
        <v>144</v>
      </c>
      <c r="C16" s="3288" t="s">
        <v>582</v>
      </c>
      <c r="D16" s="3289"/>
      <c r="E16" s="3289"/>
      <c r="F16" s="3289"/>
      <c r="G16" s="3289"/>
      <c r="H16" s="3289"/>
      <c r="I16" s="3289"/>
      <c r="J16" s="3289"/>
      <c r="K16" s="3289"/>
      <c r="L16" s="3289"/>
      <c r="M16" s="3290"/>
    </row>
    <row r="17" spans="1:13">
      <c r="A17" s="3187"/>
      <c r="B17" s="251" t="s">
        <v>110</v>
      </c>
      <c r="C17" s="3215" t="s">
        <v>1023</v>
      </c>
      <c r="D17" s="3189"/>
      <c r="E17" s="3189"/>
      <c r="F17" s="3189"/>
      <c r="G17" s="3189"/>
      <c r="H17" s="3189"/>
      <c r="I17" s="3189"/>
      <c r="J17" s="3189"/>
      <c r="K17" s="3189"/>
      <c r="L17" s="3189"/>
      <c r="M17" s="3216"/>
    </row>
    <row r="18" spans="1:13" ht="8.25" customHeight="1">
      <c r="A18" s="3187"/>
      <c r="B18" s="3178" t="s">
        <v>26</v>
      </c>
      <c r="C18" s="145"/>
      <c r="D18" s="466"/>
      <c r="E18" s="466"/>
      <c r="F18" s="466"/>
      <c r="G18" s="466"/>
      <c r="H18" s="466"/>
      <c r="I18" s="466"/>
      <c r="J18" s="466"/>
      <c r="K18" s="466"/>
      <c r="L18" s="466"/>
      <c r="M18" s="79"/>
    </row>
    <row r="19" spans="1:13" ht="9" customHeight="1">
      <c r="A19" s="3187"/>
      <c r="B19" s="3179"/>
      <c r="C19" s="146"/>
      <c r="D19" s="81"/>
      <c r="E19" s="82"/>
      <c r="F19" s="81"/>
      <c r="G19" s="82"/>
      <c r="H19" s="81"/>
      <c r="I19" s="82"/>
      <c r="J19" s="81"/>
      <c r="K19" s="82"/>
      <c r="L19" s="82"/>
      <c r="M19" s="83"/>
    </row>
    <row r="20" spans="1:13">
      <c r="A20" s="3187"/>
      <c r="B20" s="3179"/>
      <c r="C20" s="1189" t="s">
        <v>27</v>
      </c>
      <c r="D20" s="85"/>
      <c r="E20" s="84" t="s">
        <v>28</v>
      </c>
      <c r="F20" s="85"/>
      <c r="G20" s="84" t="s">
        <v>29</v>
      </c>
      <c r="H20" s="85"/>
      <c r="I20" s="84" t="s">
        <v>30</v>
      </c>
      <c r="J20" s="1190"/>
      <c r="K20" s="84"/>
      <c r="L20" s="84"/>
      <c r="M20" s="1191"/>
    </row>
    <row r="21" spans="1:13">
      <c r="A21" s="3187"/>
      <c r="B21" s="3179"/>
      <c r="C21" s="1189" t="s">
        <v>32</v>
      </c>
      <c r="D21" s="114"/>
      <c r="E21" s="84" t="s">
        <v>33</v>
      </c>
      <c r="F21" s="88"/>
      <c r="G21" s="84" t="s">
        <v>34</v>
      </c>
      <c r="H21" s="88"/>
      <c r="I21" s="84"/>
      <c r="J21" s="1192"/>
      <c r="K21" s="84"/>
      <c r="L21" s="84"/>
      <c r="M21" s="1191"/>
    </row>
    <row r="22" spans="1:13">
      <c r="A22" s="3187"/>
      <c r="B22" s="3179"/>
      <c r="C22" s="1189" t="s">
        <v>147</v>
      </c>
      <c r="D22" s="114"/>
      <c r="E22" s="84" t="s">
        <v>148</v>
      </c>
      <c r="F22" s="114"/>
      <c r="G22" s="84"/>
      <c r="H22" s="1192"/>
      <c r="I22" s="84"/>
      <c r="J22" s="1192"/>
      <c r="K22" s="84"/>
      <c r="L22" s="84"/>
      <c r="M22" s="1191"/>
    </row>
    <row r="23" spans="1:13">
      <c r="A23" s="3187"/>
      <c r="B23" s="3179"/>
      <c r="C23" s="1189" t="s">
        <v>38</v>
      </c>
      <c r="D23" s="88" t="s">
        <v>77</v>
      </c>
      <c r="E23" s="84" t="s">
        <v>39</v>
      </c>
      <c r="F23" s="447"/>
      <c r="G23" s="447"/>
      <c r="H23" s="447"/>
      <c r="I23" s="447"/>
      <c r="J23" s="447"/>
      <c r="K23" s="447"/>
      <c r="L23" s="447"/>
      <c r="M23" s="89"/>
    </row>
    <row r="24" spans="1:13" ht="9.75" customHeight="1">
      <c r="A24" s="3187"/>
      <c r="B24" s="3180"/>
      <c r="C24" s="1193"/>
      <c r="D24" s="90"/>
      <c r="E24" s="90"/>
      <c r="F24" s="90"/>
      <c r="G24" s="90"/>
      <c r="H24" s="90"/>
      <c r="I24" s="90"/>
      <c r="J24" s="90"/>
      <c r="K24" s="90"/>
      <c r="L24" s="90"/>
      <c r="M24" s="91"/>
    </row>
    <row r="25" spans="1:13">
      <c r="A25" s="3187"/>
      <c r="B25" s="3178" t="s">
        <v>40</v>
      </c>
      <c r="C25" s="1194"/>
      <c r="D25" s="92"/>
      <c r="E25" s="92"/>
      <c r="F25" s="92"/>
      <c r="G25" s="92"/>
      <c r="H25" s="92"/>
      <c r="I25" s="92"/>
      <c r="J25" s="92"/>
      <c r="K25" s="92"/>
      <c r="L25" s="141"/>
      <c r="M25" s="142"/>
    </row>
    <row r="26" spans="1:13">
      <c r="A26" s="3187"/>
      <c r="B26" s="3179"/>
      <c r="C26" s="1189" t="s">
        <v>41</v>
      </c>
      <c r="D26" s="88"/>
      <c r="E26" s="93"/>
      <c r="F26" s="84" t="s">
        <v>42</v>
      </c>
      <c r="G26" s="114"/>
      <c r="H26" s="93"/>
      <c r="I26" s="84" t="s">
        <v>43</v>
      </c>
      <c r="J26" s="114" t="s">
        <v>77</v>
      </c>
      <c r="K26" s="93"/>
      <c r="M26" s="14"/>
    </row>
    <row r="27" spans="1:13">
      <c r="A27" s="3187"/>
      <c r="B27" s="3179"/>
      <c r="C27" s="1189" t="s">
        <v>44</v>
      </c>
      <c r="D27" s="37"/>
      <c r="F27" s="84" t="s">
        <v>45</v>
      </c>
      <c r="G27" s="88"/>
      <c r="I27" s="38"/>
      <c r="K27" s="252"/>
      <c r="M27" s="14"/>
    </row>
    <row r="28" spans="1:13">
      <c r="A28" s="3187"/>
      <c r="B28" s="3180"/>
      <c r="C28" s="1195"/>
      <c r="D28" s="94"/>
      <c r="E28" s="94"/>
      <c r="F28" s="94"/>
      <c r="G28" s="94"/>
      <c r="H28" s="94"/>
      <c r="I28" s="94"/>
      <c r="J28" s="94"/>
      <c r="K28" s="94"/>
      <c r="L28" s="115"/>
      <c r="M28" s="143"/>
    </row>
    <row r="29" spans="1:13">
      <c r="A29" s="3187"/>
      <c r="B29" s="95" t="s">
        <v>46</v>
      </c>
      <c r="C29" s="1196"/>
      <c r="D29" s="75"/>
      <c r="E29" s="75"/>
      <c r="F29" s="75"/>
      <c r="G29" s="75"/>
      <c r="H29" s="75"/>
      <c r="I29" s="75"/>
      <c r="J29" s="75"/>
      <c r="K29" s="75"/>
      <c r="L29" s="75"/>
      <c r="M29" s="1197"/>
    </row>
    <row r="30" spans="1:13" ht="18" customHeight="1">
      <c r="A30" s="3187"/>
      <c r="B30" s="95"/>
      <c r="C30" s="1198" t="s">
        <v>47</v>
      </c>
      <c r="D30" s="339">
        <v>5</v>
      </c>
      <c r="E30" s="93"/>
      <c r="F30" s="99" t="s">
        <v>48</v>
      </c>
      <c r="G30" s="88">
        <v>2017</v>
      </c>
      <c r="H30" s="93"/>
      <c r="I30" s="99" t="s">
        <v>50</v>
      </c>
      <c r="J30" s="3188" t="s">
        <v>195</v>
      </c>
      <c r="K30" s="3189"/>
      <c r="L30" s="3190"/>
      <c r="M30" s="96"/>
    </row>
    <row r="31" spans="1:13">
      <c r="A31" s="3187"/>
      <c r="B31" s="72"/>
      <c r="C31" s="1193"/>
      <c r="D31" s="90"/>
      <c r="E31" s="90"/>
      <c r="F31" s="90"/>
      <c r="G31" s="90"/>
      <c r="H31" s="90"/>
      <c r="I31" s="90"/>
      <c r="J31" s="90"/>
      <c r="K31" s="90"/>
      <c r="L31" s="90"/>
      <c r="M31" s="91"/>
    </row>
    <row r="32" spans="1:13">
      <c r="A32" s="3187"/>
      <c r="B32" s="3178" t="s">
        <v>53</v>
      </c>
      <c r="C32" s="166"/>
      <c r="D32" s="100"/>
      <c r="E32" s="100"/>
      <c r="F32" s="100"/>
      <c r="G32" s="100"/>
      <c r="H32" s="100"/>
      <c r="I32" s="100"/>
      <c r="J32" s="100"/>
      <c r="K32" s="100"/>
      <c r="L32" s="141"/>
      <c r="M32" s="142"/>
    </row>
    <row r="33" spans="1:13">
      <c r="A33" s="3187"/>
      <c r="B33" s="3179"/>
      <c r="C33" s="1200" t="s">
        <v>54</v>
      </c>
      <c r="D33" s="324">
        <v>2018</v>
      </c>
      <c r="E33" s="101"/>
      <c r="F33" s="93" t="s">
        <v>55</v>
      </c>
      <c r="G33" s="271" t="s">
        <v>152</v>
      </c>
      <c r="H33" s="101"/>
      <c r="I33" s="99"/>
      <c r="J33" s="101"/>
      <c r="K33" s="101"/>
      <c r="M33" s="14"/>
    </row>
    <row r="34" spans="1:13">
      <c r="A34" s="3187"/>
      <c r="B34" s="3180"/>
      <c r="C34" s="1193"/>
      <c r="D34" s="102"/>
      <c r="E34" s="103"/>
      <c r="F34" s="90"/>
      <c r="G34" s="103"/>
      <c r="H34" s="103"/>
      <c r="I34" s="104"/>
      <c r="J34" s="103"/>
      <c r="K34" s="103"/>
      <c r="L34" s="115"/>
      <c r="M34" s="143"/>
    </row>
    <row r="35" spans="1:13">
      <c r="A35" s="3187"/>
      <c r="B35" s="3178" t="s">
        <v>56</v>
      </c>
      <c r="C35" s="432"/>
      <c r="D35" s="433"/>
      <c r="E35" s="433"/>
      <c r="F35" s="433"/>
      <c r="G35" s="433"/>
      <c r="H35" s="433"/>
      <c r="I35" s="433"/>
      <c r="J35" s="433"/>
      <c r="K35" s="433"/>
      <c r="L35" s="433"/>
      <c r="M35" s="434"/>
    </row>
    <row r="36" spans="1:13">
      <c r="A36" s="3187"/>
      <c r="B36" s="3179"/>
      <c r="C36" s="170"/>
      <c r="D36" s="461" t="s">
        <v>153</v>
      </c>
      <c r="E36" s="461"/>
      <c r="F36" s="461" t="s">
        <v>154</v>
      </c>
      <c r="G36" s="461"/>
      <c r="H36" s="108" t="s">
        <v>155</v>
      </c>
      <c r="I36" s="108"/>
      <c r="J36" s="108" t="s">
        <v>156</v>
      </c>
      <c r="K36" s="461"/>
      <c r="L36" s="461" t="s">
        <v>157</v>
      </c>
      <c r="M36" s="106"/>
    </row>
    <row r="37" spans="1:13">
      <c r="A37" s="3187"/>
      <c r="B37" s="3179"/>
      <c r="C37" s="170"/>
      <c r="D37" s="894">
        <v>5</v>
      </c>
      <c r="E37" s="383"/>
      <c r="F37" s="894">
        <v>12</v>
      </c>
      <c r="G37" s="383"/>
      <c r="H37" s="894">
        <v>12</v>
      </c>
      <c r="I37" s="383"/>
      <c r="J37" s="894">
        <v>12</v>
      </c>
      <c r="K37" s="383"/>
      <c r="L37" s="894">
        <v>12</v>
      </c>
      <c r="M37" s="385"/>
    </row>
    <row r="38" spans="1:13">
      <c r="A38" s="3187"/>
      <c r="B38" s="3179"/>
      <c r="C38" s="170"/>
      <c r="D38" s="461" t="s">
        <v>113</v>
      </c>
      <c r="E38" s="461"/>
      <c r="F38" s="461" t="s">
        <v>114</v>
      </c>
      <c r="G38" s="461"/>
      <c r="H38" s="108" t="s">
        <v>115</v>
      </c>
      <c r="I38" s="108"/>
      <c r="J38" s="108" t="s">
        <v>116</v>
      </c>
      <c r="K38" s="461"/>
      <c r="L38" s="461" t="s">
        <v>117</v>
      </c>
      <c r="M38" s="83"/>
    </row>
    <row r="39" spans="1:13">
      <c r="A39" s="3187"/>
      <c r="B39" s="3179"/>
      <c r="C39" s="170"/>
      <c r="D39" s="894">
        <v>12</v>
      </c>
      <c r="E39" s="383"/>
      <c r="F39" s="894">
        <v>12</v>
      </c>
      <c r="G39" s="383"/>
      <c r="H39" s="894">
        <v>12</v>
      </c>
      <c r="I39" s="383"/>
      <c r="J39" s="894">
        <v>12</v>
      </c>
      <c r="K39" s="383"/>
      <c r="L39" s="894">
        <v>12</v>
      </c>
      <c r="M39" s="385"/>
    </row>
    <row r="40" spans="1:13">
      <c r="A40" s="3187"/>
      <c r="B40" s="3179"/>
      <c r="C40" s="170"/>
      <c r="D40" s="461" t="s">
        <v>118</v>
      </c>
      <c r="E40" s="461"/>
      <c r="F40" s="461" t="s">
        <v>68</v>
      </c>
      <c r="G40" s="461"/>
      <c r="H40" s="108" t="s">
        <v>69</v>
      </c>
      <c r="I40" s="108"/>
      <c r="J40" s="108" t="s">
        <v>70</v>
      </c>
      <c r="K40" s="461"/>
      <c r="L40" s="461" t="s">
        <v>71</v>
      </c>
      <c r="M40" s="83"/>
    </row>
    <row r="41" spans="1:13">
      <c r="A41" s="3187"/>
      <c r="B41" s="3179"/>
      <c r="C41" s="170"/>
      <c r="D41" s="894">
        <v>12</v>
      </c>
      <c r="E41" s="383"/>
      <c r="F41" s="894"/>
      <c r="G41" s="383"/>
      <c r="H41" s="894"/>
      <c r="I41" s="383"/>
      <c r="J41" s="894"/>
      <c r="K41" s="383"/>
      <c r="L41" s="274"/>
      <c r="M41" s="385"/>
    </row>
    <row r="42" spans="1:13">
      <c r="A42" s="3187"/>
      <c r="B42" s="3179"/>
      <c r="C42" s="170"/>
      <c r="D42" s="109" t="s">
        <v>71</v>
      </c>
      <c r="E42" s="384"/>
      <c r="F42" s="109" t="s">
        <v>72</v>
      </c>
      <c r="G42" s="384"/>
      <c r="H42" s="171"/>
      <c r="I42" s="172"/>
      <c r="J42" s="171"/>
      <c r="K42" s="172"/>
      <c r="L42" s="171"/>
      <c r="M42" s="173"/>
    </row>
    <row r="43" spans="1:13">
      <c r="A43" s="3187"/>
      <c r="B43" s="3179"/>
      <c r="C43" s="170"/>
      <c r="D43" s="274"/>
      <c r="E43" s="383"/>
      <c r="F43" s="894">
        <v>125</v>
      </c>
      <c r="G43" s="894"/>
      <c r="H43" s="3071"/>
      <c r="I43" s="3071"/>
      <c r="J43" s="174"/>
      <c r="K43" s="461"/>
      <c r="L43" s="174"/>
      <c r="M43" s="175"/>
    </row>
    <row r="44" spans="1:13">
      <c r="A44" s="3187"/>
      <c r="B44" s="3179"/>
      <c r="C44" s="176"/>
      <c r="D44" s="109"/>
      <c r="E44" s="384"/>
      <c r="F44" s="109"/>
      <c r="G44" s="384"/>
      <c r="H44" s="177"/>
      <c r="I44" s="178"/>
      <c r="J44" s="177"/>
      <c r="K44" s="178"/>
      <c r="L44" s="177"/>
      <c r="M44" s="179"/>
    </row>
    <row r="45" spans="1:13" ht="18" customHeight="1">
      <c r="A45" s="3187"/>
      <c r="B45" s="3178" t="s">
        <v>73</v>
      </c>
      <c r="C45" s="1194"/>
      <c r="D45" s="92"/>
      <c r="E45" s="92"/>
      <c r="F45" s="92"/>
      <c r="G45" s="92"/>
      <c r="H45" s="92"/>
      <c r="I45" s="92"/>
      <c r="J45" s="92"/>
      <c r="K45" s="92"/>
      <c r="M45" s="14"/>
    </row>
    <row r="46" spans="1:13">
      <c r="A46" s="3187"/>
      <c r="B46" s="3179"/>
      <c r="C46" s="53"/>
      <c r="D46" s="112" t="s">
        <v>158</v>
      </c>
      <c r="E46" s="113" t="s">
        <v>75</v>
      </c>
      <c r="F46" s="3227" t="s">
        <v>76</v>
      </c>
      <c r="G46" s="3073"/>
      <c r="H46" s="3073"/>
      <c r="I46" s="3073"/>
      <c r="J46" s="3073"/>
      <c r="K46" s="335" t="s">
        <v>159</v>
      </c>
      <c r="L46" s="3074"/>
      <c r="M46" s="3075"/>
    </row>
    <row r="47" spans="1:13">
      <c r="A47" s="3187"/>
      <c r="B47" s="3179"/>
      <c r="C47" s="53"/>
      <c r="D47" s="56"/>
      <c r="E47" s="114" t="s">
        <v>77</v>
      </c>
      <c r="F47" s="3227"/>
      <c r="G47" s="3073"/>
      <c r="H47" s="3073"/>
      <c r="I47" s="3073"/>
      <c r="J47" s="3073"/>
      <c r="L47" s="3076"/>
      <c r="M47" s="3077"/>
    </row>
    <row r="48" spans="1:13">
      <c r="A48" s="3187"/>
      <c r="B48" s="3180"/>
      <c r="C48" s="181"/>
      <c r="D48" s="115"/>
      <c r="E48" s="115"/>
      <c r="F48" s="115"/>
      <c r="G48" s="115"/>
      <c r="H48" s="115"/>
      <c r="I48" s="115"/>
      <c r="J48" s="115"/>
      <c r="K48" s="115"/>
      <c r="M48" s="14"/>
    </row>
    <row r="49" spans="1:13" ht="128.25" customHeight="1">
      <c r="A49" s="3187"/>
      <c r="B49" s="251" t="s">
        <v>78</v>
      </c>
      <c r="C49" s="4288" t="s">
        <v>1024</v>
      </c>
      <c r="D49" s="4289"/>
      <c r="E49" s="4289"/>
      <c r="F49" s="4289"/>
      <c r="G49" s="4289"/>
      <c r="H49" s="4289"/>
      <c r="I49" s="4289"/>
      <c r="J49" s="4289"/>
      <c r="K49" s="4289"/>
      <c r="L49" s="4289"/>
      <c r="M49" s="4290"/>
    </row>
    <row r="50" spans="1:13" ht="37.5" customHeight="1">
      <c r="A50" s="3187"/>
      <c r="B50" s="251" t="s">
        <v>79</v>
      </c>
      <c r="C50" s="3472" t="s">
        <v>1025</v>
      </c>
      <c r="D50" s="3473"/>
      <c r="E50" s="3473"/>
      <c r="F50" s="3473"/>
      <c r="G50" s="3473"/>
      <c r="H50" s="3473"/>
      <c r="I50" s="3473"/>
      <c r="J50" s="3473"/>
      <c r="K50" s="3473"/>
      <c r="L50" s="3473"/>
      <c r="M50" s="3474"/>
    </row>
    <row r="51" spans="1:13">
      <c r="A51" s="3187"/>
      <c r="B51" s="251" t="s">
        <v>80</v>
      </c>
      <c r="C51" s="513">
        <v>10</v>
      </c>
      <c r="D51" s="514"/>
      <c r="E51" s="514"/>
      <c r="F51" s="514"/>
      <c r="G51" s="514"/>
      <c r="H51" s="514"/>
      <c r="I51" s="514"/>
      <c r="J51" s="514"/>
      <c r="K51" s="514"/>
      <c r="L51" s="514"/>
      <c r="M51" s="515"/>
    </row>
    <row r="52" spans="1:13">
      <c r="A52" s="3187"/>
      <c r="B52" s="251" t="s">
        <v>81</v>
      </c>
      <c r="C52" s="3472" t="s">
        <v>112</v>
      </c>
      <c r="D52" s="3473"/>
      <c r="E52" s="3473"/>
      <c r="F52" s="3473"/>
      <c r="G52" s="3473"/>
      <c r="H52" s="3473"/>
      <c r="I52" s="3473"/>
      <c r="J52" s="3473"/>
      <c r="K52" s="3473"/>
      <c r="L52" s="3473"/>
      <c r="M52" s="3474"/>
    </row>
    <row r="53" spans="1:13" ht="15.75" customHeight="1">
      <c r="A53" s="3191" t="s">
        <v>82</v>
      </c>
      <c r="B53" s="119" t="s">
        <v>83</v>
      </c>
      <c r="C53" s="3194" t="s">
        <v>243</v>
      </c>
      <c r="D53" s="3195"/>
      <c r="E53" s="3195"/>
      <c r="F53" s="3195"/>
      <c r="G53" s="3195"/>
      <c r="H53" s="3195"/>
      <c r="I53" s="3195"/>
      <c r="J53" s="3195"/>
      <c r="K53" s="3195"/>
      <c r="L53" s="3195"/>
      <c r="M53" s="3196"/>
    </row>
    <row r="54" spans="1:13" ht="15.75" customHeight="1">
      <c r="A54" s="3192"/>
      <c r="B54" s="119" t="s">
        <v>85</v>
      </c>
      <c r="C54" s="3194" t="s">
        <v>244</v>
      </c>
      <c r="D54" s="3195"/>
      <c r="E54" s="3195"/>
      <c r="F54" s="3195"/>
      <c r="G54" s="3195"/>
      <c r="H54" s="3195"/>
      <c r="I54" s="3195"/>
      <c r="J54" s="3195"/>
      <c r="K54" s="3195"/>
      <c r="L54" s="3195"/>
      <c r="M54" s="3196"/>
    </row>
    <row r="55" spans="1:13" ht="15.75" customHeight="1">
      <c r="A55" s="3192"/>
      <c r="B55" s="119" t="s">
        <v>87</v>
      </c>
      <c r="C55" s="3194" t="s">
        <v>240</v>
      </c>
      <c r="D55" s="3195"/>
      <c r="E55" s="3195"/>
      <c r="F55" s="3195"/>
      <c r="G55" s="3195"/>
      <c r="H55" s="3195"/>
      <c r="I55" s="3195"/>
      <c r="J55" s="3195"/>
      <c r="K55" s="3195"/>
      <c r="L55" s="3195"/>
      <c r="M55" s="3196"/>
    </row>
    <row r="56" spans="1:13" ht="15.75" customHeight="1">
      <c r="A56" s="3192"/>
      <c r="B56" s="122" t="s">
        <v>89</v>
      </c>
      <c r="C56" s="3194" t="s">
        <v>245</v>
      </c>
      <c r="D56" s="3195"/>
      <c r="E56" s="3195"/>
      <c r="F56" s="3195"/>
      <c r="G56" s="3195"/>
      <c r="H56" s="3195"/>
      <c r="I56" s="3195"/>
      <c r="J56" s="3195"/>
      <c r="K56" s="3195"/>
      <c r="L56" s="3195"/>
      <c r="M56" s="3196"/>
    </row>
    <row r="57" spans="1:13" ht="15.75" customHeight="1">
      <c r="A57" s="3192"/>
      <c r="B57" s="119" t="s">
        <v>91</v>
      </c>
      <c r="C57" s="4292" t="s">
        <v>246</v>
      </c>
      <c r="D57" s="3195"/>
      <c r="E57" s="3195"/>
      <c r="F57" s="3195"/>
      <c r="G57" s="3195"/>
      <c r="H57" s="3195"/>
      <c r="I57" s="3195"/>
      <c r="J57" s="3195"/>
      <c r="K57" s="3195"/>
      <c r="L57" s="3195"/>
      <c r="M57" s="3196"/>
    </row>
    <row r="58" spans="1:13" ht="16.5" customHeight="1" thickBot="1">
      <c r="A58" s="3193"/>
      <c r="B58" s="119" t="s">
        <v>93</v>
      </c>
      <c r="C58" s="3194" t="s">
        <v>247</v>
      </c>
      <c r="D58" s="3195"/>
      <c r="E58" s="3195"/>
      <c r="F58" s="3195"/>
      <c r="G58" s="3195"/>
      <c r="H58" s="3195"/>
      <c r="I58" s="3195"/>
      <c r="J58" s="3195"/>
      <c r="K58" s="3195"/>
      <c r="L58" s="3195"/>
      <c r="M58" s="3196"/>
    </row>
    <row r="59" spans="1:13" ht="15.75" customHeight="1">
      <c r="A59" s="3191" t="s">
        <v>95</v>
      </c>
      <c r="B59" s="123" t="s">
        <v>96</v>
      </c>
      <c r="C59" s="3757" t="s">
        <v>248</v>
      </c>
      <c r="D59" s="3758"/>
      <c r="E59" s="3758"/>
      <c r="F59" s="3758"/>
      <c r="G59" s="3758"/>
      <c r="H59" s="3758"/>
      <c r="I59" s="3758"/>
      <c r="J59" s="3758"/>
      <c r="K59" s="3758"/>
      <c r="L59" s="3758"/>
      <c r="M59" s="3759"/>
    </row>
    <row r="60" spans="1:13" ht="30" customHeight="1">
      <c r="A60" s="3192"/>
      <c r="B60" s="123" t="s">
        <v>98</v>
      </c>
      <c r="C60" s="3201" t="s">
        <v>99</v>
      </c>
      <c r="D60" s="3202"/>
      <c r="E60" s="3202"/>
      <c r="F60" s="3202"/>
      <c r="G60" s="3202"/>
      <c r="H60" s="3202"/>
      <c r="I60" s="3202"/>
      <c r="J60" s="3202"/>
      <c r="K60" s="3202"/>
      <c r="L60" s="3202"/>
      <c r="M60" s="3203"/>
    </row>
    <row r="61" spans="1:13" ht="30" customHeight="1" thickBot="1">
      <c r="A61" s="3192"/>
      <c r="B61" s="124" t="s">
        <v>12</v>
      </c>
      <c r="C61" s="3201" t="s">
        <v>240</v>
      </c>
      <c r="D61" s="3202"/>
      <c r="E61" s="3202"/>
      <c r="F61" s="3202"/>
      <c r="G61" s="3202"/>
      <c r="H61" s="3202"/>
      <c r="I61" s="3202"/>
      <c r="J61" s="3202"/>
      <c r="K61" s="3202"/>
      <c r="L61" s="3202"/>
      <c r="M61" s="3203"/>
    </row>
    <row r="62" spans="1:13" ht="16.5" thickBot="1">
      <c r="A62" s="185" t="s">
        <v>100</v>
      </c>
      <c r="B62" s="126"/>
      <c r="C62" s="3796"/>
      <c r="D62" s="3089"/>
      <c r="E62" s="3089"/>
      <c r="F62" s="3089"/>
      <c r="G62" s="3089"/>
      <c r="H62" s="3089"/>
      <c r="I62" s="3089"/>
      <c r="J62" s="3089"/>
      <c r="K62" s="3089"/>
      <c r="L62" s="3089"/>
      <c r="M62" s="3090"/>
    </row>
  </sheetData>
  <mergeCells count="48">
    <mergeCell ref="A59:A61"/>
    <mergeCell ref="C59:M59"/>
    <mergeCell ref="C60:M60"/>
    <mergeCell ref="C61:M61"/>
    <mergeCell ref="A53:A58"/>
    <mergeCell ref="C62:M62"/>
    <mergeCell ref="L46:M47"/>
    <mergeCell ref="C49:M49"/>
    <mergeCell ref="C50:M50"/>
    <mergeCell ref="C52:M52"/>
    <mergeCell ref="C53:M53"/>
    <mergeCell ref="C54:M54"/>
    <mergeCell ref="C55:M55"/>
    <mergeCell ref="C56:M56"/>
    <mergeCell ref="C57:M57"/>
    <mergeCell ref="C58:M58"/>
    <mergeCell ref="B14:B15"/>
    <mergeCell ref="C14:D14"/>
    <mergeCell ref="F14:M14"/>
    <mergeCell ref="C15:M15"/>
    <mergeCell ref="A16:A52"/>
    <mergeCell ref="C16:M16"/>
    <mergeCell ref="C17:M17"/>
    <mergeCell ref="B18:B24"/>
    <mergeCell ref="B25:B28"/>
    <mergeCell ref="J30:L30"/>
    <mergeCell ref="B32:B34"/>
    <mergeCell ref="B35:B44"/>
    <mergeCell ref="H43:I43"/>
    <mergeCell ref="B45:B48"/>
    <mergeCell ref="F46:F47"/>
    <mergeCell ref="G46:J47"/>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s>
  <dataValidations count="8">
    <dataValidation allowBlank="1" showInputMessage="1" showErrorMessage="1" prompt="Seleccione de la lista desplegable" sqref="B4 B7 H7" xr:uid="{00000000-0002-0000-5000-000000000000}"/>
    <dataValidation allowBlank="1" showInputMessage="1" showErrorMessage="1" prompt="Incluir una ficha por cada indicador, ya sea de producto o de resultado" sqref="B1" xr:uid="{00000000-0002-0000-5000-000001000000}"/>
    <dataValidation allowBlank="1" showInputMessage="1" showErrorMessage="1" prompt="Identifique el ODS a que le apunta el indicador de producto. Seleccione de la lista desplegable._x000a_" sqref="B14:B15" xr:uid="{00000000-0002-0000-5000-000002000000}"/>
    <dataValidation allowBlank="1" showInputMessage="1" showErrorMessage="1" prompt="Identifique la meta ODS a que le apunta el indicador de producto. Seleccione de la lista desplegable." sqref="E14" xr:uid="{00000000-0002-0000-50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50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000-000005000000}"/>
    <dataValidation type="list" allowBlank="1" showInputMessage="1" showErrorMessage="1" sqref="I7:M7" xr:uid="{00000000-0002-0000-5000-000006000000}">
      <formula1>INDIRECT($C$7)</formula1>
    </dataValidation>
    <dataValidation allowBlank="1" sqref="C50:C52 D51:M51 C53:M58" xr:uid="{00000000-0002-0000-5000-000007000000}"/>
  </dataValidations>
  <hyperlinks>
    <hyperlink ref="C57" r:id="rId1" xr:uid="{00000000-0004-0000-5000-000000000000}"/>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FFFF"/>
  </sheetPr>
  <dimension ref="A1:N64"/>
  <sheetViews>
    <sheetView showGridLines="0" topLeftCell="A47" workbookViewId="0">
      <selection activeCell="G28" sqref="G28"/>
    </sheetView>
  </sheetViews>
  <sheetFormatPr baseColWidth="10" defaultColWidth="11.42578125" defaultRowHeight="15"/>
  <cols>
    <col min="1" max="1" width="21.42578125" style="3" customWidth="1"/>
    <col min="2" max="2" width="35.7109375" style="3" customWidth="1"/>
    <col min="3" max="13" width="14.28515625" style="3" customWidth="1"/>
    <col min="14" max="16384" width="11.42578125" style="3"/>
  </cols>
  <sheetData>
    <row r="1" spans="1:14" ht="22.5" customHeight="1" thickBot="1">
      <c r="A1" s="1"/>
      <c r="B1" s="4296" t="s">
        <v>1026</v>
      </c>
      <c r="C1" s="4297"/>
      <c r="D1" s="4297"/>
      <c r="E1" s="4297"/>
      <c r="F1" s="4297"/>
      <c r="G1" s="4297"/>
      <c r="H1" s="4297"/>
      <c r="I1" s="4297"/>
      <c r="J1" s="4297"/>
      <c r="K1" s="4297"/>
      <c r="L1" s="4297"/>
      <c r="M1" s="4297"/>
    </row>
    <row r="2" spans="1:14" ht="18">
      <c r="A2" s="3632" t="s">
        <v>0</v>
      </c>
      <c r="B2" s="829" t="s">
        <v>1</v>
      </c>
      <c r="C2" s="4298" t="s">
        <v>1027</v>
      </c>
      <c r="D2" s="4299"/>
      <c r="E2" s="4299"/>
      <c r="F2" s="4299"/>
      <c r="G2" s="4299"/>
      <c r="H2" s="4299"/>
      <c r="I2" s="4299"/>
      <c r="J2" s="4299"/>
      <c r="K2" s="4299"/>
      <c r="L2" s="4299"/>
      <c r="M2" s="4300"/>
    </row>
    <row r="3" spans="1:14" ht="65.25" customHeight="1">
      <c r="A3" s="3633"/>
      <c r="B3" s="830" t="s">
        <v>3</v>
      </c>
      <c r="C3" s="4301" t="s">
        <v>994</v>
      </c>
      <c r="D3" s="4302"/>
      <c r="E3" s="4302"/>
      <c r="F3" s="4302"/>
      <c r="G3" s="4302"/>
      <c r="H3" s="4302"/>
      <c r="I3" s="4302"/>
      <c r="J3" s="4302"/>
      <c r="K3" s="4302"/>
      <c r="L3" s="4302"/>
      <c r="M3" s="4303"/>
    </row>
    <row r="4" spans="1:14" ht="15.95" customHeight="1">
      <c r="A4" s="3633"/>
      <c r="B4" s="4304" t="s">
        <v>131</v>
      </c>
      <c r="C4" s="3603" t="s">
        <v>6</v>
      </c>
      <c r="D4" s="3605"/>
      <c r="E4" s="3599"/>
      <c r="F4" s="3662" t="s">
        <v>209</v>
      </c>
      <c r="G4" s="3609"/>
      <c r="H4" s="3610" t="s">
        <v>133</v>
      </c>
      <c r="I4" s="3605"/>
      <c r="J4" s="3606"/>
      <c r="K4" s="3606"/>
      <c r="L4" s="3606"/>
      <c r="M4" s="3612"/>
      <c r="N4" s="3441"/>
    </row>
    <row r="5" spans="1:14" ht="15.95" customHeight="1">
      <c r="A5" s="3633"/>
      <c r="B5" s="3878"/>
      <c r="C5" s="3604"/>
      <c r="D5" s="3607"/>
      <c r="E5" s="3600"/>
      <c r="F5" s="3663" t="s">
        <v>210</v>
      </c>
      <c r="G5" s="3589"/>
      <c r="H5" s="3611"/>
      <c r="I5" s="3607"/>
      <c r="J5" s="3608"/>
      <c r="K5" s="3608"/>
      <c r="L5" s="3608"/>
      <c r="M5" s="3613"/>
      <c r="N5" s="3441"/>
    </row>
    <row r="6" spans="1:14" ht="15.75">
      <c r="A6" s="3633"/>
      <c r="B6" s="831" t="s">
        <v>7</v>
      </c>
      <c r="C6" s="557" t="s">
        <v>133</v>
      </c>
      <c r="D6" s="554"/>
      <c r="E6" s="554"/>
      <c r="F6" s="554"/>
      <c r="G6" s="554"/>
      <c r="H6" s="554"/>
      <c r="I6" s="554"/>
      <c r="J6" s="554"/>
      <c r="K6" s="554"/>
      <c r="L6" s="554"/>
      <c r="M6" s="558"/>
    </row>
    <row r="7" spans="1:14" ht="15.75">
      <c r="A7" s="3633"/>
      <c r="B7" s="831" t="s">
        <v>9</v>
      </c>
      <c r="C7" s="557"/>
      <c r="D7" s="554"/>
      <c r="E7" s="554"/>
      <c r="F7" s="554"/>
      <c r="G7" s="554"/>
      <c r="H7" s="554"/>
      <c r="I7" s="554"/>
      <c r="J7" s="554"/>
      <c r="K7" s="554"/>
      <c r="L7" s="554"/>
      <c r="M7" s="558"/>
    </row>
    <row r="8" spans="1:14" ht="15.75">
      <c r="A8" s="3633"/>
      <c r="B8" s="831" t="s">
        <v>11</v>
      </c>
      <c r="C8" s="3884" t="s">
        <v>1028</v>
      </c>
      <c r="D8" s="3623"/>
      <c r="E8" s="2"/>
      <c r="F8" s="2"/>
      <c r="G8" s="832"/>
      <c r="H8" s="833" t="s">
        <v>12</v>
      </c>
      <c r="I8" s="3885" t="s">
        <v>187</v>
      </c>
      <c r="J8" s="3623"/>
      <c r="K8" s="3623"/>
      <c r="L8" s="3623"/>
      <c r="M8" s="3886"/>
    </row>
    <row r="9" spans="1:14" ht="63.95" customHeight="1">
      <c r="A9" s="3633"/>
      <c r="B9" s="4304" t="s">
        <v>13</v>
      </c>
      <c r="C9" s="53"/>
      <c r="D9" s="2"/>
      <c r="E9" s="141"/>
      <c r="F9" s="141"/>
      <c r="G9" s="141"/>
      <c r="H9" s="141"/>
      <c r="I9" s="2"/>
      <c r="J9" s="2"/>
      <c r="K9" s="2"/>
      <c r="L9" s="2"/>
      <c r="M9" s="14"/>
    </row>
    <row r="10" spans="1:14" ht="15.75">
      <c r="A10" s="3633"/>
      <c r="B10" s="3877"/>
      <c r="C10" s="3251" t="s">
        <v>1029</v>
      </c>
      <c r="D10" s="3249"/>
      <c r="E10" s="834"/>
      <c r="F10" s="3249"/>
      <c r="G10" s="3249"/>
      <c r="H10" s="834"/>
      <c r="I10" s="3249"/>
      <c r="J10" s="3249"/>
      <c r="K10" s="2"/>
      <c r="L10" s="2"/>
      <c r="M10" s="14"/>
    </row>
    <row r="11" spans="1:14" ht="15.75">
      <c r="A11" s="3633"/>
      <c r="B11" s="3877"/>
      <c r="C11" s="3866" t="s">
        <v>17</v>
      </c>
      <c r="D11" s="3867"/>
      <c r="E11" s="834"/>
      <c r="F11" s="3867" t="s">
        <v>17</v>
      </c>
      <c r="G11" s="3867"/>
      <c r="H11" s="834"/>
      <c r="I11" s="3867" t="s">
        <v>17</v>
      </c>
      <c r="J11" s="3867"/>
      <c r="K11" s="2"/>
      <c r="L11" s="2"/>
      <c r="M11" s="14"/>
    </row>
    <row r="12" spans="1:14" ht="15.75">
      <c r="A12" s="3633"/>
      <c r="B12" s="831" t="s">
        <v>136</v>
      </c>
      <c r="C12" s="4305" t="s">
        <v>1030</v>
      </c>
      <c r="D12" s="4306"/>
      <c r="E12" s="4306"/>
      <c r="F12" s="4306"/>
      <c r="G12" s="4306"/>
      <c r="H12" s="4306"/>
      <c r="I12" s="4306"/>
      <c r="J12" s="4306"/>
      <c r="K12" s="4306"/>
      <c r="L12" s="4306"/>
      <c r="M12" s="4307"/>
    </row>
    <row r="13" spans="1:14" ht="96" customHeight="1">
      <c r="A13" s="3633"/>
      <c r="B13" s="831" t="s">
        <v>18</v>
      </c>
      <c r="C13" s="4308" t="s">
        <v>1031</v>
      </c>
      <c r="D13" s="4309"/>
      <c r="E13" s="4309"/>
      <c r="F13" s="4309"/>
      <c r="G13" s="4309"/>
      <c r="H13" s="4309"/>
      <c r="I13" s="4309"/>
      <c r="J13" s="4309"/>
      <c r="K13" s="4309"/>
      <c r="L13" s="4309"/>
      <c r="M13" s="4310"/>
    </row>
    <row r="14" spans="1:14" ht="47.25">
      <c r="A14" s="3633"/>
      <c r="B14" s="831" t="s">
        <v>19</v>
      </c>
      <c r="C14" s="4301"/>
      <c r="D14" s="4302"/>
      <c r="E14" s="4302"/>
      <c r="F14" s="4302"/>
      <c r="G14" s="4302"/>
      <c r="H14" s="4302"/>
      <c r="I14" s="4302"/>
      <c r="J14" s="4302"/>
      <c r="K14" s="4302"/>
      <c r="L14" s="4302"/>
      <c r="M14" s="4303"/>
    </row>
    <row r="15" spans="1:14" ht="48.95" customHeight="1">
      <c r="A15" s="3633"/>
      <c r="B15" s="4304" t="s">
        <v>140</v>
      </c>
      <c r="C15" s="4311" t="s">
        <v>616</v>
      </c>
      <c r="D15" s="4312"/>
      <c r="E15" s="4315" t="s">
        <v>142</v>
      </c>
      <c r="F15" s="4317" t="s">
        <v>617</v>
      </c>
      <c r="G15" s="4317"/>
      <c r="H15" s="4317"/>
      <c r="I15" s="4317"/>
      <c r="J15" s="4317"/>
      <c r="K15" s="4317"/>
      <c r="L15" s="4317"/>
      <c r="M15" s="4318"/>
    </row>
    <row r="16" spans="1:14">
      <c r="A16" s="3634"/>
      <c r="B16" s="3878"/>
      <c r="C16" s="4313"/>
      <c r="D16" s="4314"/>
      <c r="E16" s="4316"/>
      <c r="F16" s="4319"/>
      <c r="G16" s="4319"/>
      <c r="H16" s="4319"/>
      <c r="I16" s="4319"/>
      <c r="J16" s="4319"/>
      <c r="K16" s="4319"/>
      <c r="L16" s="4319"/>
      <c r="M16" s="4320"/>
    </row>
    <row r="17" spans="1:13" ht="15.75">
      <c r="A17" s="3628" t="s">
        <v>22</v>
      </c>
      <c r="B17" s="830" t="s">
        <v>144</v>
      </c>
      <c r="C17" s="3590" t="s">
        <v>306</v>
      </c>
      <c r="D17" s="3591"/>
      <c r="E17" s="3591"/>
      <c r="F17" s="3591"/>
      <c r="G17" s="3591"/>
      <c r="H17" s="3591"/>
      <c r="I17" s="3591"/>
      <c r="J17" s="3591"/>
      <c r="K17" s="3591"/>
      <c r="L17" s="3591"/>
      <c r="M17" s="3592"/>
    </row>
    <row r="18" spans="1:13" ht="18">
      <c r="A18" s="3629"/>
      <c r="B18" s="831" t="s">
        <v>110</v>
      </c>
      <c r="C18" s="4301" t="s">
        <v>1032</v>
      </c>
      <c r="D18" s="4302"/>
      <c r="E18" s="4302"/>
      <c r="F18" s="4302"/>
      <c r="G18" s="4302"/>
      <c r="H18" s="4302"/>
      <c r="I18" s="4302"/>
      <c r="J18" s="4302"/>
      <c r="K18" s="4302"/>
      <c r="L18" s="4302"/>
      <c r="M18" s="4303"/>
    </row>
    <row r="19" spans="1:13" ht="15.75">
      <c r="A19" s="3629"/>
      <c r="B19" s="4304" t="s">
        <v>26</v>
      </c>
      <c r="C19" s="53"/>
      <c r="D19" s="552"/>
      <c r="E19" s="552"/>
      <c r="F19" s="552"/>
      <c r="G19" s="552"/>
      <c r="H19" s="552"/>
      <c r="I19" s="552"/>
      <c r="J19" s="552"/>
      <c r="K19" s="552"/>
      <c r="L19" s="552"/>
      <c r="M19" s="553"/>
    </row>
    <row r="20" spans="1:13" ht="15.75">
      <c r="A20" s="3629"/>
      <c r="B20" s="3877"/>
      <c r="C20" s="53"/>
      <c r="D20" s="554"/>
      <c r="E20" s="552"/>
      <c r="F20" s="554"/>
      <c r="G20" s="552"/>
      <c r="H20" s="554"/>
      <c r="I20" s="552"/>
      <c r="J20" s="554"/>
      <c r="K20" s="552"/>
      <c r="L20" s="552"/>
      <c r="M20" s="553"/>
    </row>
    <row r="21" spans="1:13" ht="15.75">
      <c r="A21" s="3629"/>
      <c r="B21" s="3877"/>
      <c r="C21" s="555" t="s">
        <v>27</v>
      </c>
      <c r="D21" s="556"/>
      <c r="E21" s="552" t="s">
        <v>28</v>
      </c>
      <c r="F21" s="556"/>
      <c r="G21" s="552" t="s">
        <v>29</v>
      </c>
      <c r="H21" s="556"/>
      <c r="I21" s="552" t="s">
        <v>30</v>
      </c>
      <c r="J21" s="556"/>
      <c r="K21" s="552"/>
      <c r="L21" s="552"/>
      <c r="M21" s="553"/>
    </row>
    <row r="22" spans="1:13" ht="15.75">
      <c r="A22" s="3629"/>
      <c r="B22" s="3877"/>
      <c r="C22" s="555" t="s">
        <v>32</v>
      </c>
      <c r="D22" s="556"/>
      <c r="E22" s="552" t="s">
        <v>33</v>
      </c>
      <c r="F22" s="556"/>
      <c r="G22" s="552" t="s">
        <v>34</v>
      </c>
      <c r="H22" s="556"/>
      <c r="I22" s="552"/>
      <c r="J22" s="552"/>
      <c r="K22" s="552"/>
      <c r="L22" s="552"/>
      <c r="M22" s="553"/>
    </row>
    <row r="23" spans="1:13" ht="15.75">
      <c r="A23" s="3629"/>
      <c r="B23" s="3877"/>
      <c r="C23" s="555" t="s">
        <v>147</v>
      </c>
      <c r="D23" s="556"/>
      <c r="E23" s="552" t="s">
        <v>148</v>
      </c>
      <c r="F23" s="556"/>
      <c r="G23" s="552"/>
      <c r="H23" s="552"/>
      <c r="I23" s="552"/>
      <c r="J23" s="552"/>
      <c r="K23" s="552"/>
      <c r="L23" s="552"/>
      <c r="M23" s="553"/>
    </row>
    <row r="24" spans="1:13" ht="15.75">
      <c r="A24" s="3629"/>
      <c r="B24" s="3877"/>
      <c r="C24" s="555" t="s">
        <v>38</v>
      </c>
      <c r="D24" s="556" t="s">
        <v>77</v>
      </c>
      <c r="E24" s="552" t="s">
        <v>39</v>
      </c>
      <c r="F24" s="115" t="s">
        <v>1033</v>
      </c>
      <c r="G24" s="115"/>
      <c r="H24" s="115"/>
      <c r="I24" s="115"/>
      <c r="J24" s="115"/>
      <c r="K24" s="115"/>
      <c r="L24" s="115"/>
      <c r="M24" s="143"/>
    </row>
    <row r="25" spans="1:13" ht="15.75">
      <c r="A25" s="3629"/>
      <c r="B25" s="3877"/>
      <c r="C25" s="557"/>
      <c r="D25" s="554"/>
      <c r="E25" s="554"/>
      <c r="F25" s="554"/>
      <c r="G25" s="554"/>
      <c r="H25" s="554"/>
      <c r="I25" s="554"/>
      <c r="J25" s="554"/>
      <c r="K25" s="554"/>
      <c r="L25" s="554"/>
      <c r="M25" s="558"/>
    </row>
    <row r="26" spans="1:13" ht="15.75">
      <c r="A26" s="3629"/>
      <c r="B26" s="3877" t="s">
        <v>40</v>
      </c>
      <c r="C26" s="555"/>
      <c r="D26" s="552"/>
      <c r="E26" s="552"/>
      <c r="F26" s="552"/>
      <c r="G26" s="552"/>
      <c r="H26" s="552"/>
      <c r="I26" s="552"/>
      <c r="J26" s="552"/>
      <c r="K26" s="552"/>
      <c r="L26" s="2"/>
      <c r="M26" s="14"/>
    </row>
    <row r="27" spans="1:13" ht="15.75">
      <c r="A27" s="3629"/>
      <c r="B27" s="3877"/>
      <c r="C27" s="555" t="s">
        <v>41</v>
      </c>
      <c r="D27" s="559" t="s">
        <v>77</v>
      </c>
      <c r="E27" s="552"/>
      <c r="F27" s="552" t="s">
        <v>42</v>
      </c>
      <c r="G27" s="559"/>
      <c r="H27" s="552"/>
      <c r="I27" s="552" t="s">
        <v>43</v>
      </c>
      <c r="J27" s="31"/>
      <c r="K27" s="552"/>
      <c r="L27" s="2"/>
      <c r="M27" s="14"/>
    </row>
    <row r="28" spans="1:13" ht="15.75">
      <c r="A28" s="3629"/>
      <c r="B28" s="3877"/>
      <c r="C28" s="555" t="s">
        <v>44</v>
      </c>
      <c r="D28" s="560"/>
      <c r="E28" s="2"/>
      <c r="F28" s="552" t="s">
        <v>45</v>
      </c>
      <c r="G28" s="556"/>
      <c r="H28" s="2"/>
      <c r="I28" s="2"/>
      <c r="J28" s="2"/>
      <c r="K28" s="2"/>
      <c r="L28" s="2"/>
      <c r="M28" s="14"/>
    </row>
    <row r="29" spans="1:13" ht="15.75">
      <c r="A29" s="3629"/>
      <c r="B29" s="3877"/>
      <c r="C29" s="557"/>
      <c r="D29" s="554"/>
      <c r="E29" s="554"/>
      <c r="F29" s="554"/>
      <c r="G29" s="554"/>
      <c r="H29" s="554"/>
      <c r="I29" s="554"/>
      <c r="J29" s="554"/>
      <c r="K29" s="554"/>
      <c r="L29" s="115"/>
      <c r="M29" s="143"/>
    </row>
    <row r="30" spans="1:13" ht="15.75">
      <c r="A30" s="3629"/>
      <c r="B30" s="837" t="s">
        <v>46</v>
      </c>
      <c r="C30" s="555"/>
      <c r="D30" s="552"/>
      <c r="E30" s="552"/>
      <c r="F30" s="552"/>
      <c r="G30" s="552"/>
      <c r="H30" s="552"/>
      <c r="I30" s="552"/>
      <c r="J30" s="552"/>
      <c r="K30" s="552"/>
      <c r="L30" s="552"/>
      <c r="M30" s="553"/>
    </row>
    <row r="31" spans="1:13" ht="15.75">
      <c r="A31" s="3629"/>
      <c r="B31" s="837"/>
      <c r="C31" s="908" t="s">
        <v>47</v>
      </c>
      <c r="D31" s="838" t="s">
        <v>112</v>
      </c>
      <c r="E31" s="552"/>
      <c r="F31" s="2" t="s">
        <v>48</v>
      </c>
      <c r="G31" s="559" t="s">
        <v>112</v>
      </c>
      <c r="H31" s="552"/>
      <c r="I31" s="2" t="s">
        <v>50</v>
      </c>
      <c r="J31" s="839" t="s">
        <v>112</v>
      </c>
      <c r="K31" s="840"/>
      <c r="L31" s="578"/>
      <c r="M31" s="553"/>
    </row>
    <row r="32" spans="1:13" ht="15.75">
      <c r="A32" s="3629"/>
      <c r="B32" s="831"/>
      <c r="C32" s="557"/>
      <c r="D32" s="554"/>
      <c r="E32" s="554"/>
      <c r="F32" s="554"/>
      <c r="G32" s="554"/>
      <c r="H32" s="554"/>
      <c r="I32" s="554"/>
      <c r="J32" s="554"/>
      <c r="K32" s="554"/>
      <c r="L32" s="554"/>
      <c r="M32" s="558"/>
    </row>
    <row r="33" spans="1:13" ht="15.75">
      <c r="A33" s="3629"/>
      <c r="B33" s="4304" t="s">
        <v>53</v>
      </c>
      <c r="C33" s="562"/>
      <c r="D33" s="541"/>
      <c r="E33" s="541"/>
      <c r="F33" s="541"/>
      <c r="G33" s="541"/>
      <c r="H33" s="541"/>
      <c r="I33" s="541"/>
      <c r="J33" s="541"/>
      <c r="K33" s="541"/>
      <c r="L33" s="2"/>
      <c r="M33" s="14"/>
    </row>
    <row r="34" spans="1:13" ht="15.75">
      <c r="A34" s="3629"/>
      <c r="B34" s="3877"/>
      <c r="C34" s="555" t="s">
        <v>54</v>
      </c>
      <c r="D34" s="559">
        <v>2019</v>
      </c>
      <c r="E34" s="541"/>
      <c r="F34" s="552" t="s">
        <v>55</v>
      </c>
      <c r="G34" s="841">
        <v>2028</v>
      </c>
      <c r="H34" s="541"/>
      <c r="I34" s="2"/>
      <c r="J34" s="541"/>
      <c r="K34" s="541"/>
      <c r="L34" s="2"/>
      <c r="M34" s="14"/>
    </row>
    <row r="35" spans="1:13" ht="15.75">
      <c r="A35" s="3629"/>
      <c r="B35" s="3877"/>
      <c r="C35" s="557"/>
      <c r="D35" s="554"/>
      <c r="E35" s="565"/>
      <c r="F35" s="554"/>
      <c r="G35" s="565"/>
      <c r="H35" s="565"/>
      <c r="I35" s="115"/>
      <c r="J35" s="565"/>
      <c r="K35" s="565"/>
      <c r="L35" s="115"/>
      <c r="M35" s="143"/>
    </row>
    <row r="36" spans="1:13" ht="15.75">
      <c r="A36" s="3629"/>
      <c r="B36" s="3877" t="s">
        <v>56</v>
      </c>
      <c r="C36" s="555"/>
      <c r="D36" s="552"/>
      <c r="E36" s="552"/>
      <c r="F36" s="552"/>
      <c r="G36" s="552"/>
      <c r="H36" s="552"/>
      <c r="I36" s="552"/>
      <c r="J36" s="552"/>
      <c r="K36" s="552"/>
      <c r="L36" s="552"/>
      <c r="M36" s="553"/>
    </row>
    <row r="37" spans="1:13" ht="15.75">
      <c r="A37" s="3629"/>
      <c r="B37" s="3877"/>
      <c r="C37" s="555"/>
      <c r="D37" s="552" t="s">
        <v>57</v>
      </c>
      <c r="E37" s="552"/>
      <c r="F37" s="552" t="s">
        <v>58</v>
      </c>
      <c r="G37" s="552"/>
      <c r="H37" s="552" t="s">
        <v>59</v>
      </c>
      <c r="I37" s="2"/>
      <c r="J37" s="552" t="s">
        <v>60</v>
      </c>
      <c r="K37" s="552"/>
      <c r="L37" s="552" t="s">
        <v>61</v>
      </c>
      <c r="M37" s="553"/>
    </row>
    <row r="38" spans="1:13" ht="15.75">
      <c r="A38" s="3629"/>
      <c r="B38" s="3877"/>
      <c r="C38" s="555"/>
      <c r="D38" s="839"/>
      <c r="E38" s="578"/>
      <c r="F38" s="840">
        <v>20</v>
      </c>
      <c r="G38" s="578"/>
      <c r="H38" s="840">
        <v>20</v>
      </c>
      <c r="I38" s="578"/>
      <c r="J38" s="840">
        <v>20</v>
      </c>
      <c r="K38" s="578"/>
      <c r="L38" s="840">
        <v>20</v>
      </c>
      <c r="M38" s="842"/>
    </row>
    <row r="39" spans="1:13" ht="15.75">
      <c r="A39" s="3629"/>
      <c r="B39" s="3877"/>
      <c r="C39" s="555"/>
      <c r="D39" s="552" t="s">
        <v>62</v>
      </c>
      <c r="E39" s="552"/>
      <c r="F39" s="552" t="s">
        <v>63</v>
      </c>
      <c r="G39" s="552"/>
      <c r="H39" s="552" t="s">
        <v>64</v>
      </c>
      <c r="I39" s="2"/>
      <c r="J39" s="552" t="s">
        <v>65</v>
      </c>
      <c r="K39" s="552"/>
      <c r="L39" s="552" t="s">
        <v>66</v>
      </c>
      <c r="M39" s="553"/>
    </row>
    <row r="40" spans="1:13" ht="15.75">
      <c r="A40" s="3629"/>
      <c r="B40" s="3877"/>
      <c r="C40" s="555"/>
      <c r="D40" s="839">
        <v>20</v>
      </c>
      <c r="E40" s="578"/>
      <c r="F40" s="840">
        <v>20</v>
      </c>
      <c r="G40" s="578"/>
      <c r="H40" s="840">
        <v>20</v>
      </c>
      <c r="I40" s="578"/>
      <c r="J40" s="840">
        <v>20</v>
      </c>
      <c r="K40" s="578"/>
      <c r="L40" s="840">
        <v>20</v>
      </c>
      <c r="M40" s="842"/>
    </row>
    <row r="41" spans="1:13" ht="15.75">
      <c r="A41" s="3629"/>
      <c r="B41" s="3877"/>
      <c r="C41" s="555"/>
      <c r="D41" s="552" t="s">
        <v>67</v>
      </c>
      <c r="E41" s="552"/>
      <c r="F41" s="552"/>
      <c r="G41" s="552"/>
      <c r="H41" s="2"/>
      <c r="I41" s="2"/>
      <c r="J41" s="2"/>
      <c r="K41" s="552"/>
      <c r="L41" s="552"/>
      <c r="M41" s="553"/>
    </row>
    <row r="42" spans="1:13" ht="15.75">
      <c r="A42" s="3629"/>
      <c r="B42" s="3877"/>
      <c r="C42" s="555"/>
      <c r="D42" s="839">
        <v>20</v>
      </c>
      <c r="E42" s="578"/>
      <c r="F42" s="840"/>
      <c r="G42" s="578"/>
      <c r="H42" s="840"/>
      <c r="I42" s="578"/>
      <c r="J42" s="840"/>
      <c r="K42" s="578"/>
      <c r="L42" s="840"/>
      <c r="M42" s="842"/>
    </row>
    <row r="43" spans="1:13" ht="15.75">
      <c r="A43" s="3629"/>
      <c r="B43" s="3877"/>
      <c r="C43" s="555"/>
      <c r="D43" s="554" t="s">
        <v>71</v>
      </c>
      <c r="E43" s="554"/>
      <c r="F43" s="554" t="s">
        <v>72</v>
      </c>
      <c r="G43" s="554"/>
      <c r="H43" s="552"/>
      <c r="I43" s="552"/>
      <c r="J43" s="552"/>
      <c r="K43" s="552"/>
      <c r="L43" s="552"/>
      <c r="M43" s="553"/>
    </row>
    <row r="44" spans="1:13" ht="15.95" customHeight="1">
      <c r="A44" s="3629"/>
      <c r="B44" s="3877"/>
      <c r="C44" s="555"/>
      <c r="D44" s="566"/>
      <c r="E44" s="567"/>
      <c r="F44" s="3638">
        <v>200</v>
      </c>
      <c r="G44" s="3591"/>
      <c r="H44" s="3620"/>
      <c r="I44" s="3620"/>
      <c r="J44" s="552"/>
      <c r="K44" s="552"/>
      <c r="L44" s="552"/>
      <c r="M44" s="553"/>
    </row>
    <row r="45" spans="1:13" ht="15.75">
      <c r="A45" s="3629"/>
      <c r="B45" s="3878"/>
      <c r="C45" s="557"/>
      <c r="D45" s="554"/>
      <c r="E45" s="554"/>
      <c r="F45" s="554"/>
      <c r="G45" s="554"/>
      <c r="H45" s="554"/>
      <c r="I45" s="554"/>
      <c r="J45" s="554"/>
      <c r="K45" s="554"/>
      <c r="L45" s="554"/>
      <c r="M45" s="558"/>
    </row>
    <row r="46" spans="1:13" ht="15.75">
      <c r="A46" s="3629"/>
      <c r="B46" s="4304" t="s">
        <v>73</v>
      </c>
      <c r="C46" s="555"/>
      <c r="D46" s="552"/>
      <c r="E46" s="552"/>
      <c r="F46" s="552"/>
      <c r="G46" s="552"/>
      <c r="H46" s="552"/>
      <c r="I46" s="552"/>
      <c r="J46" s="552"/>
      <c r="K46" s="552"/>
      <c r="L46" s="2"/>
      <c r="M46" s="14"/>
    </row>
    <row r="47" spans="1:13" ht="15.75">
      <c r="A47" s="3629"/>
      <c r="B47" s="3877"/>
      <c r="C47" s="53"/>
      <c r="D47" s="552" t="s">
        <v>158</v>
      </c>
      <c r="E47" s="554" t="s">
        <v>75</v>
      </c>
      <c r="F47" s="3642" t="s">
        <v>76</v>
      </c>
      <c r="G47" s="3605" t="s">
        <v>309</v>
      </c>
      <c r="H47" s="3606"/>
      <c r="I47" s="3606"/>
      <c r="J47" s="3606"/>
      <c r="K47" s="552" t="s">
        <v>159</v>
      </c>
      <c r="L47" s="3644"/>
      <c r="M47" s="3645"/>
    </row>
    <row r="48" spans="1:13" ht="15.75">
      <c r="A48" s="3629"/>
      <c r="B48" s="3877"/>
      <c r="C48" s="53"/>
      <c r="D48" s="37" t="s">
        <v>77</v>
      </c>
      <c r="E48" s="567"/>
      <c r="F48" s="3642"/>
      <c r="G48" s="3643"/>
      <c r="H48" s="3620"/>
      <c r="I48" s="3620"/>
      <c r="J48" s="3620"/>
      <c r="K48" s="2"/>
      <c r="L48" s="3646"/>
      <c r="M48" s="3647"/>
    </row>
    <row r="49" spans="1:13" ht="15.75">
      <c r="A49" s="3629"/>
      <c r="B49" s="3877"/>
      <c r="C49" s="181"/>
      <c r="D49" s="115"/>
      <c r="E49" s="115"/>
      <c r="F49" s="115"/>
      <c r="G49" s="115"/>
      <c r="H49" s="115"/>
      <c r="I49" s="115"/>
      <c r="J49" s="115"/>
      <c r="K49" s="115"/>
      <c r="L49" s="2"/>
      <c r="M49" s="14"/>
    </row>
    <row r="50" spans="1:13" ht="18">
      <c r="A50" s="3629"/>
      <c r="B50" s="831" t="s">
        <v>78</v>
      </c>
      <c r="C50" s="4301" t="s">
        <v>1034</v>
      </c>
      <c r="D50" s="4302"/>
      <c r="E50" s="4302"/>
      <c r="F50" s="4302"/>
      <c r="G50" s="4302"/>
      <c r="H50" s="4302"/>
      <c r="I50" s="4302"/>
      <c r="J50" s="4302"/>
      <c r="K50" s="4302"/>
      <c r="L50" s="4302"/>
      <c r="M50" s="4303"/>
    </row>
    <row r="51" spans="1:13" ht="36" customHeight="1">
      <c r="A51" s="3629"/>
      <c r="B51" s="831" t="s">
        <v>79</v>
      </c>
      <c r="C51" s="4301" t="s">
        <v>1035</v>
      </c>
      <c r="D51" s="4302"/>
      <c r="E51" s="4302"/>
      <c r="F51" s="4302"/>
      <c r="G51" s="4302"/>
      <c r="H51" s="4302"/>
      <c r="I51" s="4302"/>
      <c r="J51" s="4302"/>
      <c r="K51" s="4302"/>
      <c r="L51" s="4302"/>
      <c r="M51" s="4303"/>
    </row>
    <row r="52" spans="1:13" ht="15.75">
      <c r="A52" s="3629"/>
      <c r="B52" s="831" t="s">
        <v>80</v>
      </c>
      <c r="C52" s="4321">
        <v>15</v>
      </c>
      <c r="D52" s="4322"/>
      <c r="E52" s="4322"/>
      <c r="F52" s="4322"/>
      <c r="G52" s="4322"/>
      <c r="H52" s="4322"/>
      <c r="I52" s="4322"/>
      <c r="J52" s="4322"/>
      <c r="K52" s="4322"/>
      <c r="L52" s="4322"/>
      <c r="M52" s="4323"/>
    </row>
    <row r="53" spans="1:13" ht="16.5" thickBot="1">
      <c r="A53" s="3665"/>
      <c r="B53" s="831" t="s">
        <v>81</v>
      </c>
      <c r="C53" s="3648" t="s">
        <v>112</v>
      </c>
      <c r="D53" s="3649"/>
      <c r="E53" s="3649"/>
      <c r="F53" s="3649"/>
      <c r="G53" s="3649"/>
      <c r="H53" s="3649"/>
      <c r="I53" s="3649"/>
      <c r="J53" s="3649"/>
      <c r="K53" s="3649"/>
      <c r="L53" s="3649"/>
      <c r="M53" s="576"/>
    </row>
    <row r="54" spans="1:13" ht="15.75">
      <c r="A54" s="3632" t="s">
        <v>82</v>
      </c>
      <c r="B54" s="39" t="s">
        <v>83</v>
      </c>
      <c r="C54" s="3635" t="s">
        <v>1036</v>
      </c>
      <c r="D54" s="3636"/>
      <c r="E54" s="3636"/>
      <c r="F54" s="3636"/>
      <c r="G54" s="3636"/>
      <c r="H54" s="3636"/>
      <c r="I54" s="3636"/>
      <c r="J54" s="3636"/>
      <c r="K54" s="3636"/>
      <c r="L54" s="3636"/>
      <c r="M54" s="3637"/>
    </row>
    <row r="55" spans="1:13" ht="15.75">
      <c r="A55" s="3633"/>
      <c r="B55" s="39" t="s">
        <v>85</v>
      </c>
      <c r="C55" s="3590" t="s">
        <v>1037</v>
      </c>
      <c r="D55" s="3591"/>
      <c r="E55" s="3591"/>
      <c r="F55" s="3591"/>
      <c r="G55" s="3591"/>
      <c r="H55" s="3591"/>
      <c r="I55" s="3591"/>
      <c r="J55" s="3591"/>
      <c r="K55" s="3591"/>
      <c r="L55" s="3591"/>
      <c r="M55" s="3592"/>
    </row>
    <row r="56" spans="1:13" ht="15.75">
      <c r="A56" s="3633"/>
      <c r="B56" s="39" t="s">
        <v>87</v>
      </c>
      <c r="C56" s="3590" t="s">
        <v>187</v>
      </c>
      <c r="D56" s="3591"/>
      <c r="E56" s="3591"/>
      <c r="F56" s="3591"/>
      <c r="G56" s="3591"/>
      <c r="H56" s="3591"/>
      <c r="I56" s="3591"/>
      <c r="J56" s="3591"/>
      <c r="K56" s="3591"/>
      <c r="L56" s="3591"/>
      <c r="M56" s="3592"/>
    </row>
    <row r="57" spans="1:13" ht="15.75">
      <c r="A57" s="3633"/>
      <c r="B57" s="39" t="s">
        <v>89</v>
      </c>
      <c r="C57" s="3590" t="s">
        <v>1029</v>
      </c>
      <c r="D57" s="3591"/>
      <c r="E57" s="3591"/>
      <c r="F57" s="3591"/>
      <c r="G57" s="3591"/>
      <c r="H57" s="3591"/>
      <c r="I57" s="3591"/>
      <c r="J57" s="3591"/>
      <c r="K57" s="3591"/>
      <c r="L57" s="3591"/>
      <c r="M57" s="3592"/>
    </row>
    <row r="58" spans="1:13" ht="15.75">
      <c r="A58" s="3633"/>
      <c r="B58" s="39" t="s">
        <v>91</v>
      </c>
      <c r="C58" s="4045" t="s">
        <v>1038</v>
      </c>
      <c r="D58" s="4046"/>
      <c r="E58" s="4046"/>
      <c r="F58" s="4046"/>
      <c r="G58" s="4046"/>
      <c r="H58" s="4046"/>
      <c r="I58" s="4046"/>
      <c r="J58" s="4046"/>
      <c r="K58" s="4046"/>
      <c r="L58" s="4046"/>
      <c r="M58" s="4047"/>
    </row>
    <row r="59" spans="1:13" ht="16.5" thickBot="1">
      <c r="A59" s="3634"/>
      <c r="B59" s="39" t="s">
        <v>93</v>
      </c>
      <c r="C59" s="4324">
        <v>3387000</v>
      </c>
      <c r="D59" s="4325"/>
      <c r="E59" s="4325"/>
      <c r="F59" s="4325"/>
      <c r="G59" s="4325"/>
      <c r="H59" s="4325"/>
      <c r="I59" s="4325"/>
      <c r="J59" s="4325"/>
      <c r="K59" s="4325"/>
      <c r="L59" s="4325"/>
      <c r="M59" s="4326"/>
    </row>
    <row r="60" spans="1:13" ht="78.95" customHeight="1">
      <c r="A60" s="3632" t="s">
        <v>95</v>
      </c>
      <c r="B60" s="845" t="s">
        <v>96</v>
      </c>
      <c r="C60" s="3635" t="s">
        <v>1039</v>
      </c>
      <c r="D60" s="3636"/>
      <c r="E60" s="3636"/>
      <c r="F60" s="3636"/>
      <c r="G60" s="3636"/>
      <c r="H60" s="3636"/>
      <c r="I60" s="3636"/>
      <c r="J60" s="3636"/>
      <c r="K60" s="3636"/>
      <c r="L60" s="3636"/>
      <c r="M60" s="3637"/>
    </row>
    <row r="61" spans="1:13" ht="15.95" customHeight="1">
      <c r="A61" s="3633"/>
      <c r="B61" s="845" t="s">
        <v>98</v>
      </c>
      <c r="C61" s="3590" t="s">
        <v>205</v>
      </c>
      <c r="D61" s="3591"/>
      <c r="E61" s="3591"/>
      <c r="F61" s="3591"/>
      <c r="G61" s="3591"/>
      <c r="H61" s="3591"/>
      <c r="I61" s="3591"/>
      <c r="J61" s="3591"/>
      <c r="K61" s="3591"/>
      <c r="L61" s="3591"/>
      <c r="M61" s="3592"/>
    </row>
    <row r="62" spans="1:13" ht="16.5" thickBot="1">
      <c r="A62" s="3655"/>
      <c r="B62" s="846" t="s">
        <v>12</v>
      </c>
      <c r="C62" s="3648" t="s">
        <v>187</v>
      </c>
      <c r="D62" s="3649"/>
      <c r="E62" s="3649"/>
      <c r="F62" s="3649"/>
      <c r="G62" s="3649"/>
      <c r="H62" s="3649"/>
      <c r="I62" s="3649"/>
      <c r="J62" s="3649"/>
      <c r="K62" s="3649"/>
      <c r="L62" s="3649"/>
      <c r="M62" s="3650"/>
    </row>
    <row r="63" spans="1:13" ht="18.75" thickBot="1">
      <c r="A63" s="381" t="s">
        <v>100</v>
      </c>
      <c r="B63" s="847"/>
      <c r="C63" s="4327"/>
      <c r="D63" s="4328"/>
      <c r="E63" s="4328"/>
      <c r="F63" s="4328"/>
      <c r="G63" s="4328"/>
      <c r="H63" s="4328"/>
      <c r="I63" s="4328"/>
      <c r="J63" s="4328"/>
      <c r="K63" s="4328"/>
      <c r="L63" s="4328"/>
      <c r="M63" s="4329"/>
    </row>
    <row r="64" spans="1:13">
      <c r="B64" s="848"/>
    </row>
  </sheetData>
  <mergeCells count="62">
    <mergeCell ref="A60:A62"/>
    <mergeCell ref="C60:M60"/>
    <mergeCell ref="C61:M61"/>
    <mergeCell ref="C62:M62"/>
    <mergeCell ref="C63:M63"/>
    <mergeCell ref="C53:L53"/>
    <mergeCell ref="A54:A59"/>
    <mergeCell ref="C54:M54"/>
    <mergeCell ref="C55:M55"/>
    <mergeCell ref="C56:M56"/>
    <mergeCell ref="C57:M57"/>
    <mergeCell ref="C58:M58"/>
    <mergeCell ref="C59:M59"/>
    <mergeCell ref="C52:M52"/>
    <mergeCell ref="A17:A53"/>
    <mergeCell ref="C17:M17"/>
    <mergeCell ref="C18:M18"/>
    <mergeCell ref="B19:B25"/>
    <mergeCell ref="B26:B29"/>
    <mergeCell ref="B33:B35"/>
    <mergeCell ref="B36:B45"/>
    <mergeCell ref="F44:G44"/>
    <mergeCell ref="H44:I44"/>
    <mergeCell ref="B46:B49"/>
    <mergeCell ref="F47:F48"/>
    <mergeCell ref="G47:J48"/>
    <mergeCell ref="L47:M48"/>
    <mergeCell ref="C50:M50"/>
    <mergeCell ref="C51:M51"/>
    <mergeCell ref="C12:M12"/>
    <mergeCell ref="C13:M13"/>
    <mergeCell ref="C14:M14"/>
    <mergeCell ref="B15:B16"/>
    <mergeCell ref="C15:D16"/>
    <mergeCell ref="E15:E16"/>
    <mergeCell ref="F15:M16"/>
    <mergeCell ref="I4:I5"/>
    <mergeCell ref="J4:J5"/>
    <mergeCell ref="K4:K5"/>
    <mergeCell ref="L4:L5"/>
    <mergeCell ref="M4:M5"/>
    <mergeCell ref="F10:G10"/>
    <mergeCell ref="I10:J10"/>
    <mergeCell ref="C11:D11"/>
    <mergeCell ref="F11:G11"/>
    <mergeCell ref="I11:J11"/>
    <mergeCell ref="N4:N5"/>
    <mergeCell ref="B1:M1"/>
    <mergeCell ref="A2:A16"/>
    <mergeCell ref="C2:M2"/>
    <mergeCell ref="C3:M3"/>
    <mergeCell ref="B4:B5"/>
    <mergeCell ref="C4:C5"/>
    <mergeCell ref="D4:D5"/>
    <mergeCell ref="E4:E5"/>
    <mergeCell ref="F4:G4"/>
    <mergeCell ref="H4:H5"/>
    <mergeCell ref="F5:G5"/>
    <mergeCell ref="C8:D8"/>
    <mergeCell ref="I8:M8"/>
    <mergeCell ref="B9:B11"/>
    <mergeCell ref="C10:D10"/>
  </mergeCells>
  <hyperlinks>
    <hyperlink ref="C58" r:id="rId1" display="mailto:lady.medina@gobiernobogota.gov.co" xr:uid="{00000000-0004-0000-5100-000000000000}"/>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8" tint="0.59999389629810485"/>
  </sheetPr>
  <dimension ref="A1:O61"/>
  <sheetViews>
    <sheetView showGridLines="0" workbookViewId="0">
      <selection activeCell="C3" sqref="C3:M3"/>
    </sheetView>
  </sheetViews>
  <sheetFormatPr baseColWidth="10" defaultColWidth="11.42578125" defaultRowHeight="15.75"/>
  <cols>
    <col min="1" max="1" width="21.42578125" style="834" customWidth="1"/>
    <col min="2" max="2" width="35.7109375" style="1641" customWidth="1"/>
    <col min="3" max="13" width="14.28515625" style="1022" customWidth="1"/>
    <col min="14" max="16384" width="11.42578125" style="1022"/>
  </cols>
  <sheetData>
    <row r="1" spans="1:15" ht="22.5" customHeight="1" thickBot="1">
      <c r="A1" s="2228" t="s">
        <v>316</v>
      </c>
      <c r="B1" s="2224" t="s">
        <v>1046</v>
      </c>
      <c r="C1" s="2225"/>
      <c r="D1" s="2226" t="s">
        <v>316</v>
      </c>
      <c r="E1" s="2226" t="s">
        <v>316</v>
      </c>
      <c r="F1" s="2226" t="s">
        <v>316</v>
      </c>
      <c r="G1" s="2226" t="s">
        <v>316</v>
      </c>
      <c r="H1" s="2226" t="s">
        <v>316</v>
      </c>
      <c r="I1" s="2226" t="s">
        <v>316</v>
      </c>
      <c r="J1" s="2226" t="s">
        <v>316</v>
      </c>
      <c r="K1" s="2226" t="s">
        <v>316</v>
      </c>
      <c r="L1" s="2226" t="s">
        <v>316</v>
      </c>
      <c r="M1" s="2227" t="s">
        <v>316</v>
      </c>
    </row>
    <row r="2" spans="1:15" ht="22.5" customHeight="1">
      <c r="A2" s="4332" t="s">
        <v>0</v>
      </c>
      <c r="B2" s="2252" t="s">
        <v>1</v>
      </c>
      <c r="C2" s="4334" t="s">
        <v>1040</v>
      </c>
      <c r="D2" s="4334"/>
      <c r="E2" s="4334"/>
      <c r="F2" s="4334"/>
      <c r="G2" s="4334"/>
      <c r="H2" s="4334"/>
      <c r="I2" s="4334"/>
      <c r="J2" s="4334"/>
      <c r="K2" s="4334"/>
      <c r="L2" s="4334"/>
      <c r="M2" s="4335"/>
    </row>
    <row r="3" spans="1:15" ht="45" customHeight="1">
      <c r="A3" s="4333"/>
      <c r="B3" s="2230" t="s">
        <v>3</v>
      </c>
      <c r="C3" s="4336" t="s">
        <v>994</v>
      </c>
      <c r="D3" s="4336"/>
      <c r="E3" s="4336"/>
      <c r="F3" s="4336"/>
      <c r="G3" s="4336"/>
      <c r="H3" s="4336"/>
      <c r="I3" s="4336"/>
      <c r="J3" s="4336"/>
      <c r="K3" s="4336"/>
      <c r="L3" s="4336"/>
      <c r="M3" s="4337"/>
    </row>
    <row r="4" spans="1:15" ht="22.5" customHeight="1">
      <c r="A4" s="4333"/>
      <c r="B4" s="601" t="s">
        <v>131</v>
      </c>
      <c r="C4" s="2172" t="s">
        <v>75</v>
      </c>
      <c r="D4" s="603"/>
      <c r="E4" s="2270"/>
      <c r="F4" s="3710" t="s">
        <v>1668</v>
      </c>
      <c r="G4" s="3711"/>
      <c r="H4" s="700"/>
      <c r="I4" s="120"/>
      <c r="J4" s="120"/>
      <c r="K4" s="120"/>
      <c r="L4" s="120"/>
      <c r="M4" s="121"/>
    </row>
    <row r="5" spans="1:15" ht="22.5" customHeight="1">
      <c r="A5" s="4333"/>
      <c r="B5" s="2231" t="s">
        <v>7</v>
      </c>
      <c r="C5" s="4336" t="s">
        <v>103</v>
      </c>
      <c r="D5" s="4336"/>
      <c r="E5" s="4336"/>
      <c r="F5" s="4336"/>
      <c r="G5" s="4336"/>
      <c r="H5" s="4336"/>
      <c r="I5" s="4336"/>
      <c r="J5" s="4336"/>
      <c r="K5" s="4336"/>
      <c r="L5" s="4336"/>
      <c r="M5" s="4337"/>
    </row>
    <row r="6" spans="1:15" ht="22.5" customHeight="1">
      <c r="A6" s="4333"/>
      <c r="B6" s="2231" t="s">
        <v>9</v>
      </c>
      <c r="C6" s="4336" t="s">
        <v>577</v>
      </c>
      <c r="D6" s="4336"/>
      <c r="E6" s="4336"/>
      <c r="F6" s="4336"/>
      <c r="G6" s="4336"/>
      <c r="H6" s="4336"/>
      <c r="I6" s="4336"/>
      <c r="J6" s="4336"/>
      <c r="K6" s="4336"/>
      <c r="L6" s="4336"/>
      <c r="M6" s="4337"/>
    </row>
    <row r="7" spans="1:15" ht="22.5" customHeight="1">
      <c r="A7" s="4333"/>
      <c r="B7" s="2231" t="s">
        <v>11</v>
      </c>
      <c r="C7" s="4338" t="s">
        <v>213</v>
      </c>
      <c r="D7" s="4338"/>
      <c r="E7" s="2234" t="s">
        <v>316</v>
      </c>
      <c r="F7" s="2234" t="s">
        <v>316</v>
      </c>
      <c r="G7" s="2235" t="s">
        <v>316</v>
      </c>
      <c r="H7" s="2236" t="s">
        <v>12</v>
      </c>
      <c r="I7" s="4338" t="s">
        <v>107</v>
      </c>
      <c r="J7" s="4338"/>
      <c r="K7" s="4338"/>
      <c r="L7" s="4338"/>
      <c r="M7" s="4339"/>
    </row>
    <row r="8" spans="1:15">
      <c r="A8" s="4333"/>
      <c r="B8" s="4340" t="s">
        <v>13</v>
      </c>
      <c r="C8" s="2234" t="s">
        <v>316</v>
      </c>
      <c r="D8" s="2234" t="s">
        <v>316</v>
      </c>
      <c r="E8" s="2237" t="s">
        <v>316</v>
      </c>
      <c r="F8" s="2237" t="s">
        <v>316</v>
      </c>
      <c r="G8" s="2237" t="s">
        <v>316</v>
      </c>
      <c r="H8" s="2237" t="s">
        <v>316</v>
      </c>
      <c r="I8" s="2234" t="s">
        <v>316</v>
      </c>
      <c r="J8" s="2234" t="s">
        <v>316</v>
      </c>
      <c r="K8" s="2234" t="s">
        <v>316</v>
      </c>
      <c r="L8" s="2234" t="s">
        <v>316</v>
      </c>
      <c r="M8" s="2238" t="s">
        <v>316</v>
      </c>
    </row>
    <row r="9" spans="1:15">
      <c r="A9" s="4333"/>
      <c r="B9" s="4340"/>
      <c r="C9" s="4342" t="s">
        <v>316</v>
      </c>
      <c r="D9" s="4342"/>
      <c r="E9" s="2234" t="s">
        <v>316</v>
      </c>
      <c r="F9" s="4342" t="s">
        <v>316</v>
      </c>
      <c r="G9" s="4342"/>
      <c r="H9" s="2234" t="s">
        <v>316</v>
      </c>
      <c r="I9" s="4342" t="s">
        <v>316</v>
      </c>
      <c r="J9" s="4342"/>
      <c r="K9" s="2234" t="s">
        <v>316</v>
      </c>
      <c r="L9" s="2239" t="s">
        <v>316</v>
      </c>
      <c r="M9" s="2240" t="s">
        <v>316</v>
      </c>
    </row>
    <row r="10" spans="1:15">
      <c r="A10" s="4333"/>
      <c r="B10" s="4341"/>
      <c r="C10" s="4343" t="s">
        <v>17</v>
      </c>
      <c r="D10" s="4343"/>
      <c r="E10" s="2291" t="s">
        <v>316</v>
      </c>
      <c r="F10" s="4343" t="s">
        <v>17</v>
      </c>
      <c r="G10" s="4343"/>
      <c r="H10" s="2291" t="s">
        <v>316</v>
      </c>
      <c r="I10" s="4343" t="s">
        <v>17</v>
      </c>
      <c r="J10" s="4343"/>
      <c r="K10" s="2241" t="s">
        <v>316</v>
      </c>
      <c r="L10" s="2241" t="s">
        <v>316</v>
      </c>
      <c r="M10" s="2242" t="s">
        <v>316</v>
      </c>
    </row>
    <row r="11" spans="1:15" ht="115.5" customHeight="1">
      <c r="A11" s="4333"/>
      <c r="B11" s="2231" t="s">
        <v>136</v>
      </c>
      <c r="C11" s="4330" t="s">
        <v>1846</v>
      </c>
      <c r="D11" s="4330"/>
      <c r="E11" s="4330"/>
      <c r="F11" s="4330"/>
      <c r="G11" s="4330"/>
      <c r="H11" s="4330"/>
      <c r="I11" s="4330"/>
      <c r="J11" s="4330"/>
      <c r="K11" s="4330"/>
      <c r="L11" s="4330"/>
      <c r="M11" s="4331"/>
    </row>
    <row r="12" spans="1:15" ht="45" customHeight="1">
      <c r="A12" s="4333"/>
      <c r="B12" s="2231" t="s">
        <v>18</v>
      </c>
      <c r="C12" s="4336" t="s">
        <v>1041</v>
      </c>
      <c r="D12" s="4336"/>
      <c r="E12" s="4336"/>
      <c r="F12" s="4336"/>
      <c r="G12" s="4336"/>
      <c r="H12" s="4336"/>
      <c r="I12" s="4336"/>
      <c r="J12" s="4336"/>
      <c r="K12" s="4336"/>
      <c r="L12" s="4336"/>
      <c r="M12" s="4337"/>
    </row>
    <row r="13" spans="1:15" ht="45" customHeight="1">
      <c r="A13" s="4333"/>
      <c r="B13" s="2231" t="s">
        <v>19</v>
      </c>
      <c r="C13" s="4336" t="s">
        <v>1042</v>
      </c>
      <c r="D13" s="4336"/>
      <c r="E13" s="4336"/>
      <c r="F13" s="4336"/>
      <c r="G13" s="4336"/>
      <c r="H13" s="4336"/>
      <c r="I13" s="4336"/>
      <c r="J13" s="4336"/>
      <c r="K13" s="4336"/>
      <c r="L13" s="4336"/>
      <c r="M13" s="4337"/>
    </row>
    <row r="14" spans="1:15" s="714" customFormat="1" ht="45" customHeight="1">
      <c r="A14" s="4333"/>
      <c r="B14" s="745" t="s">
        <v>140</v>
      </c>
      <c r="C14" s="2926" t="s">
        <v>219</v>
      </c>
      <c r="D14" s="2926"/>
      <c r="E14" s="742" t="s">
        <v>142</v>
      </c>
      <c r="F14" s="3019" t="s">
        <v>887</v>
      </c>
      <c r="G14" s="2862"/>
      <c r="H14" s="2862"/>
      <c r="I14" s="2862"/>
      <c r="J14" s="2862"/>
      <c r="K14" s="2862"/>
      <c r="L14" s="2862"/>
      <c r="M14" s="2863"/>
      <c r="O14" s="1864"/>
    </row>
    <row r="15" spans="1:15" ht="22.5" customHeight="1">
      <c r="A15" s="4355" t="s">
        <v>22</v>
      </c>
      <c r="B15" s="2230" t="s">
        <v>144</v>
      </c>
      <c r="C15" s="4336" t="s">
        <v>582</v>
      </c>
      <c r="D15" s="4336"/>
      <c r="E15" s="4336"/>
      <c r="F15" s="4336"/>
      <c r="G15" s="4336"/>
      <c r="H15" s="4336"/>
      <c r="I15" s="4336"/>
      <c r="J15" s="4336"/>
      <c r="K15" s="4336"/>
      <c r="L15" s="4336"/>
      <c r="M15" s="4337"/>
    </row>
    <row r="16" spans="1:15" ht="45" customHeight="1">
      <c r="A16" s="4356"/>
      <c r="B16" s="2231" t="s">
        <v>110</v>
      </c>
      <c r="C16" s="4336" t="s">
        <v>1845</v>
      </c>
      <c r="D16" s="4336"/>
      <c r="E16" s="4336"/>
      <c r="F16" s="4336"/>
      <c r="G16" s="4336"/>
      <c r="H16" s="4336"/>
      <c r="I16" s="4336"/>
      <c r="J16" s="4336"/>
      <c r="K16" s="4336"/>
      <c r="L16" s="4336"/>
      <c r="M16" s="4337"/>
    </row>
    <row r="17" spans="1:13" ht="8.25" customHeight="1">
      <c r="A17" s="4356"/>
      <c r="B17" s="4340" t="s">
        <v>26</v>
      </c>
      <c r="C17" s="2234" t="s">
        <v>316</v>
      </c>
      <c r="D17" s="2239" t="s">
        <v>316</v>
      </c>
      <c r="E17" s="2239" t="s">
        <v>316</v>
      </c>
      <c r="F17" s="2239" t="s">
        <v>316</v>
      </c>
      <c r="G17" s="2239" t="s">
        <v>316</v>
      </c>
      <c r="H17" s="2239" t="s">
        <v>316</v>
      </c>
      <c r="I17" s="2239" t="s">
        <v>316</v>
      </c>
      <c r="J17" s="2239" t="s">
        <v>316</v>
      </c>
      <c r="K17" s="2239" t="s">
        <v>316</v>
      </c>
      <c r="L17" s="2239" t="s">
        <v>316</v>
      </c>
      <c r="M17" s="2240" t="s">
        <v>316</v>
      </c>
    </row>
    <row r="18" spans="1:13" ht="9" customHeight="1">
      <c r="A18" s="4356"/>
      <c r="B18" s="4340"/>
      <c r="C18" s="2234" t="s">
        <v>316</v>
      </c>
      <c r="D18" s="2232" t="s">
        <v>316</v>
      </c>
      <c r="E18" s="2239" t="s">
        <v>316</v>
      </c>
      <c r="F18" s="2232" t="s">
        <v>316</v>
      </c>
      <c r="G18" s="2239" t="s">
        <v>316</v>
      </c>
      <c r="H18" s="2232" t="s">
        <v>316</v>
      </c>
      <c r="I18" s="2239" t="s">
        <v>316</v>
      </c>
      <c r="J18" s="2232" t="s">
        <v>316</v>
      </c>
      <c r="K18" s="2239" t="s">
        <v>316</v>
      </c>
      <c r="L18" s="2239" t="s">
        <v>316</v>
      </c>
      <c r="M18" s="2240" t="s">
        <v>316</v>
      </c>
    </row>
    <row r="19" spans="1:13">
      <c r="A19" s="4356"/>
      <c r="B19" s="4340"/>
      <c r="C19" s="2292" t="s">
        <v>27</v>
      </c>
      <c r="D19" s="2243" t="s">
        <v>316</v>
      </c>
      <c r="E19" s="2292" t="s">
        <v>28</v>
      </c>
      <c r="F19" s="2243" t="s">
        <v>316</v>
      </c>
      <c r="G19" s="2292" t="s">
        <v>29</v>
      </c>
      <c r="H19" s="2243" t="s">
        <v>316</v>
      </c>
      <c r="I19" s="2292" t="s">
        <v>30</v>
      </c>
      <c r="J19" s="2243" t="s">
        <v>316</v>
      </c>
      <c r="K19" s="2239" t="s">
        <v>316</v>
      </c>
      <c r="L19" s="2239" t="s">
        <v>316</v>
      </c>
      <c r="M19" s="2240" t="s">
        <v>316</v>
      </c>
    </row>
    <row r="20" spans="1:13">
      <c r="A20" s="4356"/>
      <c r="B20" s="4340"/>
      <c r="C20" s="2292" t="s">
        <v>32</v>
      </c>
      <c r="D20" s="2243" t="s">
        <v>316</v>
      </c>
      <c r="E20" s="2292" t="s">
        <v>33</v>
      </c>
      <c r="F20" s="2243" t="s">
        <v>316</v>
      </c>
      <c r="G20" s="2292" t="s">
        <v>34</v>
      </c>
      <c r="H20" s="2243" t="s">
        <v>316</v>
      </c>
      <c r="I20" s="2239" t="s">
        <v>316</v>
      </c>
      <c r="J20" s="2239" t="s">
        <v>316</v>
      </c>
      <c r="K20" s="2239" t="s">
        <v>316</v>
      </c>
      <c r="L20" s="2239" t="s">
        <v>316</v>
      </c>
      <c r="M20" s="2240" t="s">
        <v>316</v>
      </c>
    </row>
    <row r="21" spans="1:13">
      <c r="A21" s="4356"/>
      <c r="B21" s="4340"/>
      <c r="C21" s="2292" t="s">
        <v>147</v>
      </c>
      <c r="D21" s="2243" t="s">
        <v>316</v>
      </c>
      <c r="E21" s="2292" t="s">
        <v>148</v>
      </c>
      <c r="F21" s="2243" t="s">
        <v>316</v>
      </c>
      <c r="G21" s="2239" t="s">
        <v>316</v>
      </c>
      <c r="H21" s="2239" t="s">
        <v>316</v>
      </c>
      <c r="I21" s="2239" t="s">
        <v>316</v>
      </c>
      <c r="J21" s="2239" t="s">
        <v>316</v>
      </c>
      <c r="K21" s="2239" t="s">
        <v>316</v>
      </c>
      <c r="L21" s="2239" t="s">
        <v>316</v>
      </c>
      <c r="M21" s="2240" t="s">
        <v>316</v>
      </c>
    </row>
    <row r="22" spans="1:13">
      <c r="A22" s="4356"/>
      <c r="B22" s="4340"/>
      <c r="C22" s="2292" t="s">
        <v>38</v>
      </c>
      <c r="D22" s="2243" t="s">
        <v>77</v>
      </c>
      <c r="E22" s="2292" t="s">
        <v>39</v>
      </c>
      <c r="F22" s="2463" t="s">
        <v>2320</v>
      </c>
      <c r="G22" s="2241" t="s">
        <v>316</v>
      </c>
      <c r="H22" s="2241" t="s">
        <v>316</v>
      </c>
      <c r="I22" s="2241" t="s">
        <v>316</v>
      </c>
      <c r="J22" s="2241" t="s">
        <v>316</v>
      </c>
      <c r="K22" s="2241" t="s">
        <v>316</v>
      </c>
      <c r="L22" s="2241" t="s">
        <v>316</v>
      </c>
      <c r="M22" s="2242" t="s">
        <v>316</v>
      </c>
    </row>
    <row r="23" spans="1:13" ht="9.75" customHeight="1">
      <c r="A23" s="4356"/>
      <c r="B23" s="4341"/>
      <c r="C23" s="2293" t="s">
        <v>316</v>
      </c>
      <c r="D23" s="2232" t="s">
        <v>316</v>
      </c>
      <c r="E23" s="2232" t="s">
        <v>316</v>
      </c>
      <c r="F23" s="2232" t="s">
        <v>316</v>
      </c>
      <c r="G23" s="2232" t="s">
        <v>316</v>
      </c>
      <c r="H23" s="2232" t="s">
        <v>316</v>
      </c>
      <c r="I23" s="2232" t="s">
        <v>316</v>
      </c>
      <c r="J23" s="2232" t="s">
        <v>316</v>
      </c>
      <c r="K23" s="2232" t="s">
        <v>316</v>
      </c>
      <c r="L23" s="2232" t="s">
        <v>316</v>
      </c>
      <c r="M23" s="2233" t="s">
        <v>316</v>
      </c>
    </row>
    <row r="24" spans="1:13">
      <c r="A24" s="4356"/>
      <c r="B24" s="4340" t="s">
        <v>40</v>
      </c>
      <c r="C24" s="2292" t="s">
        <v>316</v>
      </c>
      <c r="D24" s="2239" t="s">
        <v>316</v>
      </c>
      <c r="E24" s="2239" t="s">
        <v>316</v>
      </c>
      <c r="F24" s="2239" t="s">
        <v>316</v>
      </c>
      <c r="G24" s="2239" t="s">
        <v>316</v>
      </c>
      <c r="H24" s="2239" t="s">
        <v>316</v>
      </c>
      <c r="I24" s="2239" t="s">
        <v>316</v>
      </c>
      <c r="J24" s="2239" t="s">
        <v>316</v>
      </c>
      <c r="K24" s="2239" t="s">
        <v>316</v>
      </c>
      <c r="L24" s="2234" t="s">
        <v>316</v>
      </c>
      <c r="M24" s="2238" t="s">
        <v>316</v>
      </c>
    </row>
    <row r="25" spans="1:13">
      <c r="A25" s="4356"/>
      <c r="B25" s="4340"/>
      <c r="C25" s="2292" t="s">
        <v>41</v>
      </c>
      <c r="D25" s="2244" t="s">
        <v>316</v>
      </c>
      <c r="E25" s="2239" t="s">
        <v>316</v>
      </c>
      <c r="F25" s="2292" t="s">
        <v>42</v>
      </c>
      <c r="G25" s="2244" t="s">
        <v>316</v>
      </c>
      <c r="H25" s="2239" t="s">
        <v>316</v>
      </c>
      <c r="I25" s="2292" t="s">
        <v>43</v>
      </c>
      <c r="J25" s="2244" t="s">
        <v>77</v>
      </c>
      <c r="K25" s="2239" t="s">
        <v>316</v>
      </c>
      <c r="L25" s="2234" t="s">
        <v>316</v>
      </c>
      <c r="M25" s="2238" t="s">
        <v>316</v>
      </c>
    </row>
    <row r="26" spans="1:13">
      <c r="A26" s="4356"/>
      <c r="B26" s="4340"/>
      <c r="C26" s="2292" t="s">
        <v>44</v>
      </c>
      <c r="D26" s="2245" t="s">
        <v>316</v>
      </c>
      <c r="E26" s="2234" t="s">
        <v>316</v>
      </c>
      <c r="F26" s="2292" t="s">
        <v>45</v>
      </c>
      <c r="G26" s="2243" t="s">
        <v>316</v>
      </c>
      <c r="H26" s="2234" t="s">
        <v>316</v>
      </c>
      <c r="I26" s="2292" t="s">
        <v>316</v>
      </c>
      <c r="J26" s="2239" t="s">
        <v>316</v>
      </c>
      <c r="K26" s="2234" t="s">
        <v>316</v>
      </c>
      <c r="L26" s="2234" t="s">
        <v>316</v>
      </c>
      <c r="M26" s="2238" t="s">
        <v>316</v>
      </c>
    </row>
    <row r="27" spans="1:13">
      <c r="A27" s="4356"/>
      <c r="B27" s="4341"/>
      <c r="C27" s="2232" t="s">
        <v>316</v>
      </c>
      <c r="D27" s="2232" t="s">
        <v>316</v>
      </c>
      <c r="E27" s="2232" t="s">
        <v>316</v>
      </c>
      <c r="F27" s="2232" t="s">
        <v>316</v>
      </c>
      <c r="G27" s="2232" t="s">
        <v>316</v>
      </c>
      <c r="H27" s="2232" t="s">
        <v>316</v>
      </c>
      <c r="I27" s="2232" t="s">
        <v>316</v>
      </c>
      <c r="J27" s="2232" t="s">
        <v>316</v>
      </c>
      <c r="K27" s="2232" t="s">
        <v>316</v>
      </c>
      <c r="L27" s="2241" t="s">
        <v>316</v>
      </c>
      <c r="M27" s="2242" t="s">
        <v>316</v>
      </c>
    </row>
    <row r="28" spans="1:13">
      <c r="A28" s="4356"/>
      <c r="B28" s="4359" t="s">
        <v>46</v>
      </c>
      <c r="C28" s="2239" t="s">
        <v>316</v>
      </c>
      <c r="D28" s="2239" t="s">
        <v>316</v>
      </c>
      <c r="E28" s="2239" t="s">
        <v>316</v>
      </c>
      <c r="F28" s="2239" t="s">
        <v>316</v>
      </c>
      <c r="G28" s="2239" t="s">
        <v>316</v>
      </c>
      <c r="H28" s="2239" t="s">
        <v>316</v>
      </c>
      <c r="I28" s="2239" t="s">
        <v>316</v>
      </c>
      <c r="J28" s="2239" t="s">
        <v>316</v>
      </c>
      <c r="K28" s="2239" t="s">
        <v>316</v>
      </c>
      <c r="L28" s="2239" t="s">
        <v>316</v>
      </c>
      <c r="M28" s="2240" t="s">
        <v>316</v>
      </c>
    </row>
    <row r="29" spans="1:13" ht="45" customHeight="1">
      <c r="A29" s="4356"/>
      <c r="B29" s="4360"/>
      <c r="C29" s="2294" t="s">
        <v>47</v>
      </c>
      <c r="D29" s="2296" t="s">
        <v>112</v>
      </c>
      <c r="E29" s="2239" t="s">
        <v>316</v>
      </c>
      <c r="F29" s="2295" t="s">
        <v>48</v>
      </c>
      <c r="G29" s="2297" t="s">
        <v>112</v>
      </c>
      <c r="H29" s="2239" t="s">
        <v>316</v>
      </c>
      <c r="I29" s="2295" t="s">
        <v>50</v>
      </c>
      <c r="J29" s="4351" t="s">
        <v>112</v>
      </c>
      <c r="K29" s="4351"/>
      <c r="L29" s="4351"/>
      <c r="M29" s="2240" t="s">
        <v>316</v>
      </c>
    </row>
    <row r="30" spans="1:13">
      <c r="A30" s="4356"/>
      <c r="B30" s="4361"/>
      <c r="C30" s="2232" t="s">
        <v>316</v>
      </c>
      <c r="D30" s="2232" t="s">
        <v>316</v>
      </c>
      <c r="E30" s="2232" t="s">
        <v>316</v>
      </c>
      <c r="F30" s="2232" t="s">
        <v>316</v>
      </c>
      <c r="G30" s="2232" t="s">
        <v>316</v>
      </c>
      <c r="H30" s="2232" t="s">
        <v>316</v>
      </c>
      <c r="I30" s="2232" t="s">
        <v>316</v>
      </c>
      <c r="J30" s="2232" t="s">
        <v>316</v>
      </c>
      <c r="K30" s="2232" t="s">
        <v>316</v>
      </c>
      <c r="L30" s="2232" t="s">
        <v>316</v>
      </c>
      <c r="M30" s="2233" t="s">
        <v>316</v>
      </c>
    </row>
    <row r="31" spans="1:13">
      <c r="A31" s="4356"/>
      <c r="B31" s="4340" t="s">
        <v>53</v>
      </c>
      <c r="C31" s="2246" t="s">
        <v>316</v>
      </c>
      <c r="D31" s="2246" t="s">
        <v>316</v>
      </c>
      <c r="E31" s="2246" t="s">
        <v>316</v>
      </c>
      <c r="F31" s="2246" t="s">
        <v>316</v>
      </c>
      <c r="G31" s="2246" t="s">
        <v>316</v>
      </c>
      <c r="H31" s="2246" t="s">
        <v>316</v>
      </c>
      <c r="I31" s="2246" t="s">
        <v>316</v>
      </c>
      <c r="J31" s="2246" t="s">
        <v>316</v>
      </c>
      <c r="K31" s="2246" t="s">
        <v>316</v>
      </c>
      <c r="L31" s="2234" t="s">
        <v>316</v>
      </c>
      <c r="M31" s="2238" t="s">
        <v>316</v>
      </c>
    </row>
    <row r="32" spans="1:13">
      <c r="A32" s="4356"/>
      <c r="B32" s="4340"/>
      <c r="C32" s="2292" t="s">
        <v>54</v>
      </c>
      <c r="D32" s="2298">
        <v>2019</v>
      </c>
      <c r="E32" s="2246" t="s">
        <v>316</v>
      </c>
      <c r="F32" s="2292" t="s">
        <v>55</v>
      </c>
      <c r="G32" s="2298">
        <v>2028</v>
      </c>
      <c r="H32" s="2246" t="s">
        <v>316</v>
      </c>
      <c r="I32" s="2234" t="s">
        <v>316</v>
      </c>
      <c r="J32" s="2246" t="s">
        <v>316</v>
      </c>
      <c r="K32" s="2246" t="s">
        <v>316</v>
      </c>
      <c r="L32" s="2234" t="s">
        <v>316</v>
      </c>
      <c r="M32" s="2238" t="s">
        <v>316</v>
      </c>
    </row>
    <row r="33" spans="1:13">
      <c r="A33" s="4356"/>
      <c r="B33" s="4341"/>
      <c r="C33" s="2232" t="s">
        <v>316</v>
      </c>
      <c r="D33" s="2232" t="s">
        <v>316</v>
      </c>
      <c r="E33" s="2247" t="s">
        <v>316</v>
      </c>
      <c r="F33" s="2232" t="s">
        <v>316</v>
      </c>
      <c r="G33" s="2247" t="s">
        <v>316</v>
      </c>
      <c r="H33" s="2247" t="s">
        <v>316</v>
      </c>
      <c r="I33" s="2241" t="s">
        <v>316</v>
      </c>
      <c r="J33" s="2247" t="s">
        <v>316</v>
      </c>
      <c r="K33" s="2247" t="s">
        <v>316</v>
      </c>
      <c r="L33" s="2241" t="s">
        <v>316</v>
      </c>
      <c r="M33" s="2242" t="s">
        <v>316</v>
      </c>
    </row>
    <row r="34" spans="1:13">
      <c r="A34" s="4356"/>
      <c r="B34" s="4340" t="s">
        <v>56</v>
      </c>
      <c r="C34" s="2239" t="s">
        <v>316</v>
      </c>
      <c r="D34" s="2239" t="s">
        <v>316</v>
      </c>
      <c r="E34" s="2239" t="s">
        <v>316</v>
      </c>
      <c r="F34" s="2239" t="s">
        <v>316</v>
      </c>
      <c r="G34" s="2239" t="s">
        <v>316</v>
      </c>
      <c r="H34" s="2239" t="s">
        <v>316</v>
      </c>
      <c r="I34" s="2239" t="s">
        <v>316</v>
      </c>
      <c r="J34" s="2239" t="s">
        <v>316</v>
      </c>
      <c r="K34" s="2239" t="s">
        <v>316</v>
      </c>
      <c r="L34" s="2239" t="s">
        <v>316</v>
      </c>
      <c r="M34" s="2240" t="s">
        <v>316</v>
      </c>
    </row>
    <row r="35" spans="1:13" ht="15.95" customHeight="1">
      <c r="A35" s="4356"/>
      <c r="B35" s="4340"/>
      <c r="C35" s="2239" t="s">
        <v>316</v>
      </c>
      <c r="D35" s="4345">
        <v>2018</v>
      </c>
      <c r="E35" s="4345"/>
      <c r="F35" s="4345">
        <v>2019</v>
      </c>
      <c r="G35" s="4345"/>
      <c r="H35" s="4344">
        <v>2020</v>
      </c>
      <c r="I35" s="4344"/>
      <c r="J35" s="4344">
        <v>2021</v>
      </c>
      <c r="K35" s="4344"/>
      <c r="L35" s="4345">
        <v>2022</v>
      </c>
      <c r="M35" s="4346"/>
    </row>
    <row r="36" spans="1:13" ht="15.95" customHeight="1">
      <c r="A36" s="4356"/>
      <c r="B36" s="4340"/>
      <c r="C36" s="2239" t="s">
        <v>316</v>
      </c>
      <c r="D36" s="4347"/>
      <c r="E36" s="4348"/>
      <c r="F36" s="4349">
        <v>0.4</v>
      </c>
      <c r="G36" s="4348"/>
      <c r="H36" s="4349">
        <v>0.5</v>
      </c>
      <c r="I36" s="4348"/>
      <c r="J36" s="4349">
        <v>0.8</v>
      </c>
      <c r="K36" s="4348"/>
      <c r="L36" s="4349">
        <v>0.9</v>
      </c>
      <c r="M36" s="4363"/>
    </row>
    <row r="37" spans="1:13" ht="15.95" customHeight="1">
      <c r="A37" s="4356"/>
      <c r="B37" s="4340"/>
      <c r="C37" s="2239" t="s">
        <v>316</v>
      </c>
      <c r="D37" s="4352">
        <v>2023</v>
      </c>
      <c r="E37" s="4352"/>
      <c r="F37" s="4352">
        <v>2024</v>
      </c>
      <c r="G37" s="4352"/>
      <c r="H37" s="4352">
        <v>2025</v>
      </c>
      <c r="I37" s="4352"/>
      <c r="J37" s="4352">
        <v>2026</v>
      </c>
      <c r="K37" s="4352"/>
      <c r="L37" s="4352">
        <v>2027</v>
      </c>
      <c r="M37" s="4353"/>
    </row>
    <row r="38" spans="1:13" ht="15.95" customHeight="1">
      <c r="A38" s="4356"/>
      <c r="B38" s="4340"/>
      <c r="C38" s="2239" t="s">
        <v>316</v>
      </c>
      <c r="D38" s="4347">
        <v>1</v>
      </c>
      <c r="E38" s="4348"/>
      <c r="F38" s="4349">
        <v>1</v>
      </c>
      <c r="G38" s="4364"/>
      <c r="H38" s="4350">
        <v>1</v>
      </c>
      <c r="I38" s="4351"/>
      <c r="J38" s="4350">
        <v>1</v>
      </c>
      <c r="K38" s="4351"/>
      <c r="L38" s="4350">
        <v>1</v>
      </c>
      <c r="M38" s="4351"/>
    </row>
    <row r="39" spans="1:13" ht="15.95" customHeight="1">
      <c r="A39" s="4356"/>
      <c r="B39" s="4340"/>
      <c r="C39" s="2239" t="s">
        <v>316</v>
      </c>
      <c r="D39" s="62">
        <v>2028</v>
      </c>
      <c r="E39" s="315"/>
      <c r="F39" s="1870" t="s">
        <v>68</v>
      </c>
      <c r="G39" s="1870"/>
      <c r="H39" s="1871" t="s">
        <v>69</v>
      </c>
      <c r="I39" s="1871"/>
      <c r="J39" s="1871" t="s">
        <v>70</v>
      </c>
      <c r="K39" s="1870"/>
      <c r="L39" s="1870" t="s">
        <v>71</v>
      </c>
      <c r="M39" s="1898"/>
    </row>
    <row r="40" spans="1:13" ht="15.95" customHeight="1">
      <c r="A40" s="4356"/>
      <c r="B40" s="4340"/>
      <c r="C40" s="2239" t="s">
        <v>316</v>
      </c>
      <c r="D40" s="4347">
        <v>1</v>
      </c>
      <c r="E40" s="4348"/>
      <c r="F40" s="274"/>
      <c r="G40" s="383"/>
      <c r="H40" s="274"/>
      <c r="I40" s="383"/>
      <c r="J40" s="274"/>
      <c r="K40" s="383"/>
      <c r="L40" s="274"/>
      <c r="M40" s="385"/>
    </row>
    <row r="41" spans="1:13" ht="15.95" customHeight="1">
      <c r="A41" s="4356"/>
      <c r="B41" s="4340"/>
      <c r="C41" s="2239" t="s">
        <v>316</v>
      </c>
      <c r="D41" s="1870" t="s">
        <v>71</v>
      </c>
      <c r="E41" s="237"/>
      <c r="F41" s="1996" t="s">
        <v>72</v>
      </c>
      <c r="G41" s="45"/>
      <c r="H41" s="24" t="s">
        <v>316</v>
      </c>
      <c r="I41" s="24" t="s">
        <v>316</v>
      </c>
      <c r="J41" s="24" t="s">
        <v>316</v>
      </c>
      <c r="K41" s="24" t="s">
        <v>316</v>
      </c>
      <c r="L41" s="24" t="s">
        <v>316</v>
      </c>
      <c r="M41" s="25" t="s">
        <v>316</v>
      </c>
    </row>
    <row r="42" spans="1:13" ht="15.95" customHeight="1">
      <c r="A42" s="4356"/>
      <c r="B42" s="4340"/>
      <c r="C42" s="2239" t="s">
        <v>316</v>
      </c>
      <c r="D42" s="52"/>
      <c r="E42" s="300"/>
      <c r="F42" s="3527">
        <v>1</v>
      </c>
      <c r="G42" s="3528"/>
      <c r="H42" s="3936" t="s">
        <v>316</v>
      </c>
      <c r="I42" s="3936"/>
      <c r="J42" s="24" t="s">
        <v>316</v>
      </c>
      <c r="K42" s="24" t="s">
        <v>316</v>
      </c>
      <c r="L42" s="24" t="s">
        <v>316</v>
      </c>
      <c r="M42" s="25" t="s">
        <v>316</v>
      </c>
    </row>
    <row r="43" spans="1:13" ht="15.75" customHeight="1">
      <c r="A43" s="4356"/>
      <c r="B43" s="4340"/>
      <c r="C43" s="2232" t="s">
        <v>316</v>
      </c>
      <c r="D43" s="2290"/>
      <c r="E43" s="2290"/>
      <c r="F43" s="2290"/>
      <c r="G43" s="2290"/>
      <c r="H43" s="2290"/>
      <c r="I43" s="2290"/>
      <c r="J43" s="2290"/>
      <c r="K43" s="2290"/>
      <c r="L43" s="4281"/>
      <c r="M43" s="4282"/>
    </row>
    <row r="44" spans="1:13" ht="18" customHeight="1">
      <c r="A44" s="4356"/>
      <c r="B44" s="4362" t="s">
        <v>73</v>
      </c>
      <c r="C44" s="2239" t="s">
        <v>316</v>
      </c>
      <c r="D44" s="2239" t="s">
        <v>316</v>
      </c>
      <c r="E44" s="2239" t="s">
        <v>316</v>
      </c>
      <c r="F44" s="2239" t="s">
        <v>316</v>
      </c>
      <c r="G44" s="2239" t="s">
        <v>316</v>
      </c>
      <c r="H44" s="2239" t="s">
        <v>316</v>
      </c>
      <c r="I44" s="2239" t="s">
        <v>316</v>
      </c>
      <c r="J44" s="2239" t="s">
        <v>316</v>
      </c>
      <c r="K44" s="2239" t="s">
        <v>316</v>
      </c>
      <c r="L44" s="2234" t="s">
        <v>316</v>
      </c>
      <c r="M44" s="2238" t="s">
        <v>316</v>
      </c>
    </row>
    <row r="45" spans="1:13" s="2" customFormat="1">
      <c r="A45" s="4356"/>
      <c r="B45" s="4340"/>
      <c r="C45" s="53"/>
      <c r="D45" s="112" t="s">
        <v>158</v>
      </c>
      <c r="E45" s="113" t="s">
        <v>75</v>
      </c>
      <c r="F45" s="3072" t="s">
        <v>76</v>
      </c>
      <c r="G45" s="3073"/>
      <c r="H45" s="3073"/>
      <c r="I45" s="3073"/>
      <c r="J45" s="3073"/>
      <c r="K45" s="149" t="s">
        <v>159</v>
      </c>
      <c r="L45" s="3074"/>
      <c r="M45" s="3075"/>
    </row>
    <row r="46" spans="1:13" s="2" customFormat="1">
      <c r="A46" s="4356"/>
      <c r="B46" s="4340"/>
      <c r="C46" s="53"/>
      <c r="D46" s="56"/>
      <c r="E46" s="276" t="s">
        <v>36</v>
      </c>
      <c r="F46" s="3072"/>
      <c r="G46" s="3073"/>
      <c r="H46" s="3073"/>
      <c r="I46" s="3073"/>
      <c r="J46" s="3073"/>
      <c r="L46" s="3076"/>
      <c r="M46" s="3077"/>
    </row>
    <row r="47" spans="1:13">
      <c r="A47" s="4356"/>
      <c r="B47" s="4341"/>
      <c r="C47" s="2241" t="s">
        <v>316</v>
      </c>
      <c r="D47" s="2241" t="s">
        <v>316</v>
      </c>
      <c r="E47" s="2241" t="s">
        <v>316</v>
      </c>
      <c r="F47" s="2241" t="s">
        <v>316</v>
      </c>
      <c r="G47" s="2241" t="s">
        <v>316</v>
      </c>
      <c r="H47" s="2241" t="s">
        <v>316</v>
      </c>
      <c r="I47" s="2241" t="s">
        <v>316</v>
      </c>
      <c r="J47" s="2241" t="s">
        <v>316</v>
      </c>
      <c r="K47" s="2241" t="s">
        <v>316</v>
      </c>
      <c r="L47" s="2234" t="s">
        <v>316</v>
      </c>
      <c r="M47" s="2238" t="s">
        <v>316</v>
      </c>
    </row>
    <row r="48" spans="1:13" ht="75" customHeight="1">
      <c r="A48" s="4356"/>
      <c r="B48" s="2231" t="s">
        <v>78</v>
      </c>
      <c r="C48" s="4330" t="s">
        <v>1043</v>
      </c>
      <c r="D48" s="4330"/>
      <c r="E48" s="4330"/>
      <c r="F48" s="4330"/>
      <c r="G48" s="4330"/>
      <c r="H48" s="4330"/>
      <c r="I48" s="4330"/>
      <c r="J48" s="4330"/>
      <c r="K48" s="4330"/>
      <c r="L48" s="4330"/>
      <c r="M48" s="4331"/>
    </row>
    <row r="49" spans="1:13" ht="22.5" customHeight="1">
      <c r="A49" s="4356"/>
      <c r="B49" s="2231" t="s">
        <v>79</v>
      </c>
      <c r="C49" s="4336" t="s">
        <v>1044</v>
      </c>
      <c r="D49" s="4336"/>
      <c r="E49" s="4336"/>
      <c r="F49" s="4336"/>
      <c r="G49" s="4336"/>
      <c r="H49" s="4336"/>
      <c r="I49" s="4336"/>
      <c r="J49" s="4336"/>
      <c r="K49" s="4336"/>
      <c r="L49" s="4336"/>
      <c r="M49" s="4337"/>
    </row>
    <row r="50" spans="1:13" ht="22.5" customHeight="1">
      <c r="A50" s="4356"/>
      <c r="B50" s="2231" t="s">
        <v>80</v>
      </c>
      <c r="C50" s="2232" t="s">
        <v>1045</v>
      </c>
      <c r="D50" s="2232" t="s">
        <v>316</v>
      </c>
      <c r="E50" s="2232" t="s">
        <v>316</v>
      </c>
      <c r="F50" s="2232" t="s">
        <v>316</v>
      </c>
      <c r="G50" s="2232" t="s">
        <v>316</v>
      </c>
      <c r="H50" s="2232" t="s">
        <v>316</v>
      </c>
      <c r="I50" s="2232" t="s">
        <v>316</v>
      </c>
      <c r="J50" s="2232" t="s">
        <v>316</v>
      </c>
      <c r="K50" s="2232" t="s">
        <v>316</v>
      </c>
      <c r="L50" s="2232" t="s">
        <v>316</v>
      </c>
      <c r="M50" s="2233" t="s">
        <v>316</v>
      </c>
    </row>
    <row r="51" spans="1:13" ht="22.5" customHeight="1">
      <c r="A51" s="4356"/>
      <c r="B51" s="2231" t="s">
        <v>81</v>
      </c>
      <c r="C51" s="4352">
        <v>2019</v>
      </c>
      <c r="D51" s="4352"/>
      <c r="E51" s="4352"/>
      <c r="F51" s="4352"/>
      <c r="G51" s="4352"/>
      <c r="H51" s="4352"/>
      <c r="I51" s="4352"/>
      <c r="J51" s="4352"/>
      <c r="K51" s="4352"/>
      <c r="L51" s="4352"/>
      <c r="M51" s="4353"/>
    </row>
    <row r="52" spans="1:13" ht="22.5" customHeight="1">
      <c r="A52" s="4332" t="s">
        <v>82</v>
      </c>
      <c r="B52" s="2248" t="s">
        <v>83</v>
      </c>
      <c r="C52" s="4336" t="s">
        <v>773</v>
      </c>
      <c r="D52" s="4336"/>
      <c r="E52" s="4336"/>
      <c r="F52" s="4336"/>
      <c r="G52" s="4336"/>
      <c r="H52" s="4336"/>
      <c r="I52" s="4336"/>
      <c r="J52" s="4336"/>
      <c r="K52" s="4336"/>
      <c r="L52" s="4336"/>
      <c r="M52" s="4337"/>
    </row>
    <row r="53" spans="1:13" ht="22.5" customHeight="1">
      <c r="A53" s="4333"/>
      <c r="B53" s="2248" t="s">
        <v>85</v>
      </c>
      <c r="C53" s="4336" t="s">
        <v>123</v>
      </c>
      <c r="D53" s="4336"/>
      <c r="E53" s="4336"/>
      <c r="F53" s="4336"/>
      <c r="G53" s="4336"/>
      <c r="H53" s="4336"/>
      <c r="I53" s="4336"/>
      <c r="J53" s="4336"/>
      <c r="K53" s="4336"/>
      <c r="L53" s="4336"/>
      <c r="M53" s="4337"/>
    </row>
    <row r="54" spans="1:13" ht="22.5" customHeight="1">
      <c r="A54" s="4333"/>
      <c r="B54" s="2248" t="s">
        <v>87</v>
      </c>
      <c r="C54" s="4336" t="s">
        <v>107</v>
      </c>
      <c r="D54" s="4336"/>
      <c r="E54" s="4336"/>
      <c r="F54" s="4336"/>
      <c r="G54" s="4336"/>
      <c r="H54" s="4336"/>
      <c r="I54" s="4336"/>
      <c r="J54" s="4336"/>
      <c r="K54" s="4336"/>
      <c r="L54" s="4336"/>
      <c r="M54" s="4337"/>
    </row>
    <row r="55" spans="1:13" ht="22.5" customHeight="1">
      <c r="A55" s="4333"/>
      <c r="B55" s="2248" t="s">
        <v>89</v>
      </c>
      <c r="C55" s="4336" t="s">
        <v>124</v>
      </c>
      <c r="D55" s="4336"/>
      <c r="E55" s="4336"/>
      <c r="F55" s="4336"/>
      <c r="G55" s="4336"/>
      <c r="H55" s="4336"/>
      <c r="I55" s="4336"/>
      <c r="J55" s="4336"/>
      <c r="K55" s="4336"/>
      <c r="L55" s="4336"/>
      <c r="M55" s="4337"/>
    </row>
    <row r="56" spans="1:13" ht="22.5" customHeight="1">
      <c r="A56" s="4333"/>
      <c r="B56" s="2248" t="s">
        <v>91</v>
      </c>
      <c r="C56" s="4336" t="s">
        <v>125</v>
      </c>
      <c r="D56" s="4336"/>
      <c r="E56" s="4336"/>
      <c r="F56" s="4336"/>
      <c r="G56" s="4336"/>
      <c r="H56" s="4336"/>
      <c r="I56" s="4336"/>
      <c r="J56" s="4336"/>
      <c r="K56" s="4336"/>
      <c r="L56" s="4336"/>
      <c r="M56" s="4337"/>
    </row>
    <row r="57" spans="1:13" ht="22.5" customHeight="1" thickBot="1">
      <c r="A57" s="4354"/>
      <c r="B57" s="2248" t="s">
        <v>93</v>
      </c>
      <c r="C57" s="4336" t="s">
        <v>126</v>
      </c>
      <c r="D57" s="4336"/>
      <c r="E57" s="4336"/>
      <c r="F57" s="4336"/>
      <c r="G57" s="4336"/>
      <c r="H57" s="4336"/>
      <c r="I57" s="4336"/>
      <c r="J57" s="4336"/>
      <c r="K57" s="4336"/>
      <c r="L57" s="4336"/>
      <c r="M57" s="4337"/>
    </row>
    <row r="58" spans="1:13" ht="22.5" customHeight="1">
      <c r="A58" s="4332" t="s">
        <v>95</v>
      </c>
      <c r="B58" s="2249" t="s">
        <v>96</v>
      </c>
      <c r="C58" s="4336" t="s">
        <v>97</v>
      </c>
      <c r="D58" s="4336"/>
      <c r="E58" s="4336"/>
      <c r="F58" s="4336"/>
      <c r="G58" s="4336"/>
      <c r="H58" s="4336"/>
      <c r="I58" s="4336"/>
      <c r="J58" s="4336"/>
      <c r="K58" s="4336"/>
      <c r="L58" s="4336"/>
      <c r="M58" s="4337"/>
    </row>
    <row r="59" spans="1:13" ht="22.5" customHeight="1">
      <c r="A59" s="4333"/>
      <c r="B59" s="2249" t="s">
        <v>98</v>
      </c>
      <c r="C59" s="4336" t="s">
        <v>99</v>
      </c>
      <c r="D59" s="4336"/>
      <c r="E59" s="4336"/>
      <c r="F59" s="4336"/>
      <c r="G59" s="4336"/>
      <c r="H59" s="4336"/>
      <c r="I59" s="4336"/>
      <c r="J59" s="4336"/>
      <c r="K59" s="4336"/>
      <c r="L59" s="4336"/>
      <c r="M59" s="4337"/>
    </row>
    <row r="60" spans="1:13" ht="22.5" customHeight="1" thickBot="1">
      <c r="A60" s="4333"/>
      <c r="B60" s="2250" t="s">
        <v>12</v>
      </c>
      <c r="C60" s="4336" t="s">
        <v>107</v>
      </c>
      <c r="D60" s="4336"/>
      <c r="E60" s="4336"/>
      <c r="F60" s="4336"/>
      <c r="G60" s="4336"/>
      <c r="H60" s="4336"/>
      <c r="I60" s="4336"/>
      <c r="J60" s="4336"/>
      <c r="K60" s="4336"/>
      <c r="L60" s="4336"/>
      <c r="M60" s="4337"/>
    </row>
    <row r="61" spans="1:13" ht="22.5" customHeight="1" thickBot="1">
      <c r="A61" s="2229" t="s">
        <v>100</v>
      </c>
      <c r="B61" s="2251" t="s">
        <v>316</v>
      </c>
      <c r="C61" s="4357" t="s">
        <v>316</v>
      </c>
      <c r="D61" s="4357"/>
      <c r="E61" s="4357"/>
      <c r="F61" s="4357"/>
      <c r="G61" s="4357"/>
      <c r="H61" s="4357"/>
      <c r="I61" s="4357"/>
      <c r="J61" s="4357"/>
      <c r="K61" s="4357"/>
      <c r="L61" s="4357"/>
      <c r="M61" s="4358"/>
    </row>
  </sheetData>
  <mergeCells count="72">
    <mergeCell ref="B28:B30"/>
    <mergeCell ref="G45:J46"/>
    <mergeCell ref="L45:M46"/>
    <mergeCell ref="H42:I42"/>
    <mergeCell ref="L43:M43"/>
    <mergeCell ref="B44:B47"/>
    <mergeCell ref="F45:F46"/>
    <mergeCell ref="F42:G42"/>
    <mergeCell ref="D40:E40"/>
    <mergeCell ref="J36:K36"/>
    <mergeCell ref="L36:M36"/>
    <mergeCell ref="D38:E38"/>
    <mergeCell ref="F38:G38"/>
    <mergeCell ref="H37:I37"/>
    <mergeCell ref="J37:K37"/>
    <mergeCell ref="L37:M37"/>
    <mergeCell ref="A58:A60"/>
    <mergeCell ref="C58:M58"/>
    <mergeCell ref="C59:M59"/>
    <mergeCell ref="C60:M60"/>
    <mergeCell ref="C61:M61"/>
    <mergeCell ref="C49:M49"/>
    <mergeCell ref="C51:M51"/>
    <mergeCell ref="A52:A57"/>
    <mergeCell ref="C52:M52"/>
    <mergeCell ref="C53:M53"/>
    <mergeCell ref="C54:M54"/>
    <mergeCell ref="C55:M55"/>
    <mergeCell ref="C56:M56"/>
    <mergeCell ref="C57:M57"/>
    <mergeCell ref="A15:A51"/>
    <mergeCell ref="C15:M15"/>
    <mergeCell ref="C16:M16"/>
    <mergeCell ref="B17:B23"/>
    <mergeCell ref="B24:B27"/>
    <mergeCell ref="J29:L29"/>
    <mergeCell ref="F37:G37"/>
    <mergeCell ref="C48:M48"/>
    <mergeCell ref="B31:B33"/>
    <mergeCell ref="B34:B43"/>
    <mergeCell ref="D35:E35"/>
    <mergeCell ref="F35:G35"/>
    <mergeCell ref="D36:E36"/>
    <mergeCell ref="F36:G36"/>
    <mergeCell ref="H36:I36"/>
    <mergeCell ref="H38:I38"/>
    <mergeCell ref="J38:K38"/>
    <mergeCell ref="L38:M38"/>
    <mergeCell ref="D37:E37"/>
    <mergeCell ref="C12:M12"/>
    <mergeCell ref="C13:M13"/>
    <mergeCell ref="H35:I35"/>
    <mergeCell ref="J35:K35"/>
    <mergeCell ref="L35:M35"/>
    <mergeCell ref="C14:D14"/>
    <mergeCell ref="F14:M14"/>
    <mergeCell ref="C11:M11"/>
    <mergeCell ref="A2:A14"/>
    <mergeCell ref="C2:M2"/>
    <mergeCell ref="C3:M3"/>
    <mergeCell ref="C5:M5"/>
    <mergeCell ref="C6:M6"/>
    <mergeCell ref="C7:D7"/>
    <mergeCell ref="I7:M7"/>
    <mergeCell ref="B8:B10"/>
    <mergeCell ref="C9:D9"/>
    <mergeCell ref="F9:G9"/>
    <mergeCell ref="I9:J9"/>
    <mergeCell ref="C10:D10"/>
    <mergeCell ref="F10:G10"/>
    <mergeCell ref="I10:J10"/>
    <mergeCell ref="F4:G4"/>
  </mergeCells>
  <dataValidations count="5">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200-000000000000}"/>
    <dataValidation allowBlank="1" showInputMessage="1" showErrorMessage="1" prompt="Seleccione de la lista desplegable" sqref="B4" xr:uid="{00000000-0002-0000-5200-000001000000}"/>
    <dataValidation allowBlank="1" showInputMessage="1" showErrorMessage="1" prompt="Identifique la meta ODS a que le apunta el indicador de producto. Seleccione de la lista desplegable." sqref="E14" xr:uid="{00000000-0002-0000-5200-000002000000}"/>
    <dataValidation allowBlank="1" showInputMessage="1" showErrorMessage="1" prompt="Identifique el ODS a que le apunta el indicador de producto. Seleccione de la lista desplegable._x000a_" sqref="B14" xr:uid="{00000000-0002-0000-5200-000003000000}"/>
    <dataValidation allowBlank="1" sqref="H43 L43 F43 J43 D43" xr:uid="{00000000-0002-0000-5200-000004000000}"/>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200-000005000000}">
          <x14:formula1>
            <xm:f>Desplegables!$L$24:$L$39</xm:f>
          </x14:formula1>
          <xm:sqref>C14:D14</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FFFF"/>
  </sheetPr>
  <dimension ref="A1:N60"/>
  <sheetViews>
    <sheetView showGridLines="0" workbookViewId="0">
      <selection activeCell="B2" sqref="B2"/>
    </sheetView>
  </sheetViews>
  <sheetFormatPr baseColWidth="10" defaultColWidth="11.42578125" defaultRowHeight="15.75"/>
  <cols>
    <col min="1" max="1" width="21.42578125" style="598" customWidth="1"/>
    <col min="2" max="2" width="35.7109375" style="598" customWidth="1"/>
    <col min="3" max="13" width="14.28515625" style="598" customWidth="1"/>
    <col min="14" max="16384" width="11.42578125" style="598"/>
  </cols>
  <sheetData>
    <row r="1" spans="1:14" ht="22.5" customHeight="1" thickBot="1">
      <c r="A1" s="1215"/>
      <c r="B1" s="4365" t="s">
        <v>2498</v>
      </c>
      <c r="C1" s="4366"/>
      <c r="D1" s="4366"/>
      <c r="E1" s="4366"/>
      <c r="F1" s="4366"/>
      <c r="G1" s="4366"/>
      <c r="H1" s="4366"/>
      <c r="I1" s="4366"/>
      <c r="J1" s="4366"/>
      <c r="K1" s="4366"/>
      <c r="L1" s="4366"/>
      <c r="M1" s="4367"/>
    </row>
    <row r="2" spans="1:14" ht="15.75" customHeight="1">
      <c r="A2" s="4368" t="s">
        <v>0</v>
      </c>
      <c r="B2" s="1216" t="s">
        <v>1</v>
      </c>
      <c r="C2" s="4370" t="s">
        <v>1058</v>
      </c>
      <c r="D2" s="4371"/>
      <c r="E2" s="4371"/>
      <c r="F2" s="4371"/>
      <c r="G2" s="4371"/>
      <c r="H2" s="4371"/>
      <c r="I2" s="4371"/>
      <c r="J2" s="4371"/>
      <c r="K2" s="4371"/>
      <c r="L2" s="4371"/>
      <c r="M2" s="4372"/>
    </row>
    <row r="3" spans="1:14" ht="31.5">
      <c r="A3" s="3703"/>
      <c r="B3" s="600" t="s">
        <v>3</v>
      </c>
      <c r="C3" s="4373" t="s">
        <v>347</v>
      </c>
      <c r="D3" s="4374"/>
      <c r="E3" s="4374"/>
      <c r="F3" s="4374"/>
      <c r="G3" s="4374"/>
      <c r="H3" s="4374"/>
      <c r="I3" s="4374"/>
      <c r="J3" s="4374"/>
      <c r="K3" s="4374"/>
      <c r="L3" s="4374"/>
      <c r="M3" s="4375"/>
    </row>
    <row r="4" spans="1:14">
      <c r="A4" s="3703"/>
      <c r="B4" s="600" t="s">
        <v>5</v>
      </c>
      <c r="C4" s="1217" t="s">
        <v>75</v>
      </c>
      <c r="D4" s="1218"/>
      <c r="E4" s="1218"/>
      <c r="F4" s="1218"/>
      <c r="G4" s="1218"/>
      <c r="H4" s="1218"/>
      <c r="I4" s="1218"/>
      <c r="J4" s="1218"/>
      <c r="K4" s="1218"/>
      <c r="L4" s="1218"/>
      <c r="M4" s="1219"/>
    </row>
    <row r="5" spans="1:14">
      <c r="A5" s="3703"/>
      <c r="B5" s="600" t="s">
        <v>7</v>
      </c>
      <c r="C5" s="605" t="s">
        <v>145</v>
      </c>
      <c r="D5" s="1220"/>
      <c r="E5" s="1220"/>
      <c r="F5" s="1220"/>
      <c r="G5" s="1220"/>
      <c r="H5" s="1220"/>
      <c r="I5" s="1220"/>
      <c r="J5" s="1220"/>
      <c r="K5" s="1220"/>
      <c r="L5" s="1220"/>
      <c r="M5" s="1221"/>
    </row>
    <row r="6" spans="1:14">
      <c r="A6" s="3703"/>
      <c r="B6" s="600" t="s">
        <v>9</v>
      </c>
      <c r="C6" s="605" t="s">
        <v>145</v>
      </c>
      <c r="D6" s="1220"/>
      <c r="E6" s="1220"/>
      <c r="F6" s="1220"/>
      <c r="G6" s="1220"/>
      <c r="H6" s="1220"/>
      <c r="I6" s="1220"/>
      <c r="J6" s="1220"/>
      <c r="K6" s="1220"/>
      <c r="L6" s="1220"/>
      <c r="M6" s="1221"/>
    </row>
    <row r="7" spans="1:14" ht="15.75" customHeight="1">
      <c r="A7" s="3703"/>
      <c r="B7" s="600" t="s">
        <v>11</v>
      </c>
      <c r="C7" s="1222" t="s">
        <v>185</v>
      </c>
      <c r="D7" s="1223"/>
      <c r="E7" s="1223"/>
      <c r="F7" s="1223"/>
      <c r="G7" s="1224"/>
      <c r="H7" s="1225" t="s">
        <v>12</v>
      </c>
      <c r="I7" s="610" t="s">
        <v>186</v>
      </c>
      <c r="J7" s="1223"/>
      <c r="K7" s="1223"/>
      <c r="L7" s="1223"/>
      <c r="M7" s="1226"/>
    </row>
    <row r="8" spans="1:14">
      <c r="A8" s="3703"/>
      <c r="B8" s="4376" t="s">
        <v>13</v>
      </c>
      <c r="C8" s="1227"/>
      <c r="D8" s="1228"/>
      <c r="E8" s="1228"/>
      <c r="F8" s="1228"/>
      <c r="G8" s="1228"/>
      <c r="H8" s="1228"/>
      <c r="I8" s="1228"/>
      <c r="J8" s="1228"/>
      <c r="K8" s="1228"/>
      <c r="L8" s="1229"/>
      <c r="M8" s="1230"/>
    </row>
    <row r="9" spans="1:14">
      <c r="A9" s="3703"/>
      <c r="B9" s="4376"/>
      <c r="C9" s="4377" t="s">
        <v>187</v>
      </c>
      <c r="D9" s="4378"/>
      <c r="E9" s="1231"/>
      <c r="F9" s="4379"/>
      <c r="G9" s="4379"/>
      <c r="H9" s="1231"/>
      <c r="I9" s="4379"/>
      <c r="J9" s="4379"/>
      <c r="K9" s="1231"/>
      <c r="M9" s="1232"/>
    </row>
    <row r="10" spans="1:14">
      <c r="A10" s="3703"/>
      <c r="B10" s="4376"/>
      <c r="C10" s="4380" t="s">
        <v>17</v>
      </c>
      <c r="D10" s="4381"/>
      <c r="E10" s="1231"/>
      <c r="F10" s="4381" t="s">
        <v>17</v>
      </c>
      <c r="G10" s="4381"/>
      <c r="H10" s="1231"/>
      <c r="I10" s="4381" t="s">
        <v>17</v>
      </c>
      <c r="J10" s="4381"/>
      <c r="K10" s="1231"/>
      <c r="M10" s="1232"/>
    </row>
    <row r="11" spans="1:14" ht="223.5" customHeight="1">
      <c r="A11" s="3703"/>
      <c r="B11" s="600" t="s">
        <v>18</v>
      </c>
      <c r="C11" s="4382" t="s">
        <v>1059</v>
      </c>
      <c r="D11" s="4383"/>
      <c r="E11" s="4383"/>
      <c r="F11" s="4383"/>
      <c r="G11" s="4383"/>
      <c r="H11" s="4383"/>
      <c r="I11" s="4383"/>
      <c r="J11" s="4383"/>
      <c r="K11" s="4383"/>
      <c r="L11" s="4383"/>
      <c r="M11" s="4384"/>
      <c r="N11" s="1233"/>
    </row>
    <row r="12" spans="1:14" ht="72" customHeight="1">
      <c r="A12" s="3703"/>
      <c r="B12" s="600" t="s">
        <v>136</v>
      </c>
      <c r="C12" s="4052" t="s">
        <v>1060</v>
      </c>
      <c r="D12" s="4053"/>
      <c r="E12" s="4053"/>
      <c r="F12" s="4053"/>
      <c r="G12" s="4053"/>
      <c r="H12" s="4053"/>
      <c r="I12" s="4053"/>
      <c r="J12" s="4053"/>
      <c r="K12" s="4053"/>
      <c r="L12" s="4053"/>
      <c r="M12" s="4054"/>
    </row>
    <row r="13" spans="1:14" ht="47.25">
      <c r="A13" s="3703"/>
      <c r="B13" s="600" t="s">
        <v>19</v>
      </c>
      <c r="C13" s="4052" t="s">
        <v>350</v>
      </c>
      <c r="D13" s="4053"/>
      <c r="E13" s="4053"/>
      <c r="F13" s="4053"/>
      <c r="G13" s="4053"/>
      <c r="H13" s="4053"/>
      <c r="I13" s="4053"/>
      <c r="J13" s="4053"/>
      <c r="K13" s="4053"/>
      <c r="L13" s="4053"/>
      <c r="M13" s="4054"/>
    </row>
    <row r="14" spans="1:14" ht="83.25" customHeight="1" thickBot="1">
      <c r="A14" s="4369"/>
      <c r="B14" s="1234" t="s">
        <v>21</v>
      </c>
      <c r="C14" s="4385" t="s">
        <v>1061</v>
      </c>
      <c r="D14" s="4386"/>
      <c r="E14" s="4386"/>
      <c r="F14" s="4386"/>
      <c r="G14" s="4386"/>
      <c r="H14" s="4386"/>
      <c r="I14" s="4386"/>
      <c r="J14" s="4386"/>
      <c r="K14" s="4386"/>
      <c r="L14" s="4386"/>
      <c r="M14" s="4387"/>
    </row>
    <row r="15" spans="1:14" ht="15.75" customHeight="1">
      <c r="A15" s="4388" t="s">
        <v>191</v>
      </c>
      <c r="B15" s="601" t="s">
        <v>23</v>
      </c>
      <c r="C15" s="1235" t="s">
        <v>192</v>
      </c>
      <c r="D15" s="1236"/>
      <c r="E15" s="1237"/>
      <c r="F15" s="1237"/>
      <c r="G15" s="1237"/>
      <c r="H15" s="1237"/>
      <c r="I15" s="1237"/>
      <c r="J15" s="1237"/>
      <c r="K15" s="1237"/>
      <c r="L15" s="1237"/>
      <c r="M15" s="1238"/>
    </row>
    <row r="16" spans="1:14">
      <c r="A16" s="4389"/>
      <c r="B16" s="600" t="s">
        <v>110</v>
      </c>
      <c r="C16" s="4052" t="s">
        <v>1062</v>
      </c>
      <c r="D16" s="4053"/>
      <c r="E16" s="4053"/>
      <c r="F16" s="4053"/>
      <c r="G16" s="4053"/>
      <c r="H16" s="4053"/>
      <c r="I16" s="4053"/>
      <c r="J16" s="4053"/>
      <c r="K16" s="4053"/>
      <c r="L16" s="4053"/>
      <c r="M16" s="4054"/>
    </row>
    <row r="17" spans="1:13">
      <c r="A17" s="4389"/>
      <c r="B17" s="4391" t="s">
        <v>26</v>
      </c>
      <c r="C17" s="1239"/>
      <c r="D17" s="623"/>
      <c r="E17" s="623"/>
      <c r="F17" s="623"/>
      <c r="G17" s="623"/>
      <c r="H17" s="623"/>
      <c r="I17" s="623"/>
      <c r="J17" s="623"/>
      <c r="K17" s="623"/>
      <c r="L17" s="623"/>
      <c r="M17" s="624"/>
    </row>
    <row r="18" spans="1:13">
      <c r="A18" s="4389"/>
      <c r="B18" s="4392"/>
      <c r="C18" s="1240"/>
      <c r="D18" s="626"/>
      <c r="E18" s="627"/>
      <c r="F18" s="626"/>
      <c r="G18" s="627"/>
      <c r="H18" s="626"/>
      <c r="I18" s="627"/>
      <c r="J18" s="626"/>
      <c r="K18" s="627"/>
      <c r="L18" s="627"/>
      <c r="M18" s="628"/>
    </row>
    <row r="19" spans="1:13">
      <c r="A19" s="4389"/>
      <c r="B19" s="4392"/>
      <c r="C19" s="1241" t="s">
        <v>27</v>
      </c>
      <c r="D19" s="1242"/>
      <c r="E19" s="1241" t="s">
        <v>28</v>
      </c>
      <c r="F19" s="1242"/>
      <c r="G19" s="1241" t="s">
        <v>29</v>
      </c>
      <c r="H19" s="1242"/>
      <c r="I19" s="1241" t="s">
        <v>30</v>
      </c>
      <c r="J19" s="1242"/>
      <c r="K19" s="1241" t="s">
        <v>31</v>
      </c>
      <c r="L19" s="1243"/>
      <c r="M19" s="1244"/>
    </row>
    <row r="20" spans="1:13">
      <c r="A20" s="4389"/>
      <c r="B20" s="4392"/>
      <c r="C20" s="1241" t="s">
        <v>32</v>
      </c>
      <c r="D20" s="1245"/>
      <c r="E20" s="1241" t="s">
        <v>33</v>
      </c>
      <c r="F20" s="1246"/>
      <c r="G20" s="1241" t="s">
        <v>34</v>
      </c>
      <c r="H20" s="1246"/>
      <c r="I20" s="1241" t="s">
        <v>35</v>
      </c>
      <c r="J20" s="1246"/>
      <c r="K20" s="1241" t="s">
        <v>37</v>
      </c>
      <c r="L20" s="1243"/>
      <c r="M20" s="1244"/>
    </row>
    <row r="21" spans="1:13">
      <c r="A21" s="4389"/>
      <c r="B21" s="4392"/>
      <c r="C21" s="1241" t="s">
        <v>38</v>
      </c>
      <c r="D21" s="1247" t="s">
        <v>77</v>
      </c>
      <c r="E21" s="1241" t="s">
        <v>39</v>
      </c>
      <c r="F21" s="1248" t="s">
        <v>1063</v>
      </c>
      <c r="G21" s="1248"/>
      <c r="H21" s="1248"/>
      <c r="I21" s="1248"/>
      <c r="J21" s="1248"/>
      <c r="K21" s="1248"/>
      <c r="L21" s="1248"/>
      <c r="M21" s="1249"/>
    </row>
    <row r="22" spans="1:13">
      <c r="A22" s="4389"/>
      <c r="B22" s="4393"/>
      <c r="C22" s="1250"/>
      <c r="D22" s="1250"/>
      <c r="E22" s="1250"/>
      <c r="F22" s="1250"/>
      <c r="G22" s="1250"/>
      <c r="H22" s="1250"/>
      <c r="I22" s="1250"/>
      <c r="J22" s="1250"/>
      <c r="K22" s="1250"/>
      <c r="L22" s="1250"/>
      <c r="M22" s="1251"/>
    </row>
    <row r="23" spans="1:13">
      <c r="A23" s="4389"/>
      <c r="B23" s="4391" t="s">
        <v>40</v>
      </c>
      <c r="C23" s="1252"/>
      <c r="D23" s="1252"/>
      <c r="E23" s="1252"/>
      <c r="F23" s="1252"/>
      <c r="G23" s="1252"/>
      <c r="H23" s="1252"/>
      <c r="I23" s="1252"/>
      <c r="J23" s="1252"/>
      <c r="K23" s="1252"/>
      <c r="M23" s="1232"/>
    </row>
    <row r="24" spans="1:13">
      <c r="A24" s="4389"/>
      <c r="B24" s="4392"/>
      <c r="C24" s="1241" t="s">
        <v>41</v>
      </c>
      <c r="D24" s="1247" t="s">
        <v>77</v>
      </c>
      <c r="E24" s="1253"/>
      <c r="F24" s="1241" t="s">
        <v>42</v>
      </c>
      <c r="G24" s="1245"/>
      <c r="H24" s="1253"/>
      <c r="I24" s="1241" t="s">
        <v>43</v>
      </c>
      <c r="J24" s="1247"/>
      <c r="K24" s="1253"/>
      <c r="M24" s="1232"/>
    </row>
    <row r="25" spans="1:13">
      <c r="A25" s="4389"/>
      <c r="B25" s="4392"/>
      <c r="C25" s="1241" t="s">
        <v>44</v>
      </c>
      <c r="D25" s="645"/>
      <c r="E25" s="616"/>
      <c r="F25" s="1241" t="s">
        <v>45</v>
      </c>
      <c r="G25" s="1246"/>
      <c r="H25" s="616"/>
      <c r="I25" s="646"/>
      <c r="J25" s="616"/>
      <c r="K25" s="615"/>
      <c r="M25" s="1232"/>
    </row>
    <row r="26" spans="1:13">
      <c r="A26" s="4389"/>
      <c r="B26" s="4393"/>
      <c r="C26" s="1254"/>
      <c r="D26" s="1254"/>
      <c r="E26" s="1254"/>
      <c r="F26" s="1254"/>
      <c r="G26" s="1254"/>
      <c r="H26" s="1254"/>
      <c r="I26" s="1254"/>
      <c r="J26" s="1254"/>
      <c r="K26" s="1254"/>
      <c r="L26" s="1255"/>
      <c r="M26" s="1256"/>
    </row>
    <row r="27" spans="1:13">
      <c r="A27" s="4389"/>
      <c r="B27" s="649" t="s">
        <v>46</v>
      </c>
      <c r="C27" s="1253"/>
      <c r="D27" s="1253"/>
      <c r="E27" s="1253"/>
      <c r="F27" s="1253"/>
      <c r="G27" s="1253"/>
      <c r="H27" s="1253"/>
      <c r="I27" s="1253"/>
      <c r="J27" s="1253"/>
      <c r="K27" s="1253"/>
      <c r="L27" s="1253"/>
      <c r="M27" s="1257"/>
    </row>
    <row r="28" spans="1:13">
      <c r="A28" s="4389"/>
      <c r="B28" s="649"/>
      <c r="C28" s="1258" t="s">
        <v>47</v>
      </c>
      <c r="D28" s="1259" t="s">
        <v>112</v>
      </c>
      <c r="E28" s="1253"/>
      <c r="F28" s="1260" t="s">
        <v>48</v>
      </c>
      <c r="G28" s="1246">
        <v>2018</v>
      </c>
      <c r="H28" s="1253"/>
      <c r="I28" s="1260" t="s">
        <v>50</v>
      </c>
      <c r="J28" s="1261" t="s">
        <v>145</v>
      </c>
      <c r="K28" s="1262"/>
      <c r="L28" s="1263"/>
      <c r="M28" s="1257"/>
    </row>
    <row r="29" spans="1:13">
      <c r="A29" s="4389"/>
      <c r="B29" s="601"/>
      <c r="C29" s="1250"/>
      <c r="D29" s="1250"/>
      <c r="E29" s="1250"/>
      <c r="F29" s="1250"/>
      <c r="G29" s="1250"/>
      <c r="H29" s="1250"/>
      <c r="I29" s="1250"/>
      <c r="J29" s="1250"/>
      <c r="K29" s="1250"/>
      <c r="L29" s="1250"/>
      <c r="M29" s="1251"/>
    </row>
    <row r="30" spans="1:13">
      <c r="A30" s="4389"/>
      <c r="B30" s="4391" t="s">
        <v>53</v>
      </c>
      <c r="C30" s="658"/>
      <c r="D30" s="658"/>
      <c r="E30" s="658"/>
      <c r="F30" s="658"/>
      <c r="G30" s="658"/>
      <c r="H30" s="658"/>
      <c r="I30" s="658"/>
      <c r="J30" s="658"/>
      <c r="K30" s="658"/>
      <c r="M30" s="1232"/>
    </row>
    <row r="31" spans="1:13">
      <c r="A31" s="4389"/>
      <c r="B31" s="4392"/>
      <c r="C31" s="1253" t="s">
        <v>54</v>
      </c>
      <c r="D31" s="660">
        <v>2019</v>
      </c>
      <c r="E31" s="661"/>
      <c r="F31" s="1253" t="s">
        <v>55</v>
      </c>
      <c r="G31" s="1264" t="s">
        <v>967</v>
      </c>
      <c r="H31" s="661"/>
      <c r="I31" s="1260"/>
      <c r="J31" s="661"/>
      <c r="K31" s="661"/>
      <c r="M31" s="1232"/>
    </row>
    <row r="32" spans="1:13">
      <c r="A32" s="4389"/>
      <c r="B32" s="4393"/>
      <c r="C32" s="1250"/>
      <c r="D32" s="663"/>
      <c r="E32" s="664"/>
      <c r="F32" s="1250"/>
      <c r="G32" s="664"/>
      <c r="H32" s="664"/>
      <c r="I32" s="1265"/>
      <c r="J32" s="664"/>
      <c r="K32" s="664"/>
      <c r="L32" s="1255"/>
      <c r="M32" s="1256"/>
    </row>
    <row r="33" spans="1:13">
      <c r="A33" s="4389"/>
      <c r="B33" s="4391" t="s">
        <v>56</v>
      </c>
      <c r="C33" s="1266"/>
      <c r="D33" s="1266"/>
      <c r="E33" s="1266"/>
      <c r="F33" s="1266"/>
      <c r="G33" s="1266"/>
      <c r="H33" s="1266"/>
      <c r="I33" s="1266"/>
      <c r="J33" s="1266"/>
      <c r="K33" s="1266"/>
      <c r="L33" s="1266"/>
      <c r="M33" s="672"/>
    </row>
    <row r="34" spans="1:13">
      <c r="A34" s="4389"/>
      <c r="B34" s="4392"/>
      <c r="C34" s="1267"/>
      <c r="D34" s="670">
        <v>2018</v>
      </c>
      <c r="E34" s="670"/>
      <c r="F34" s="670">
        <v>2019</v>
      </c>
      <c r="G34" s="670"/>
      <c r="H34" s="671">
        <v>2020</v>
      </c>
      <c r="I34" s="671"/>
      <c r="J34" s="671">
        <v>2021</v>
      </c>
      <c r="K34" s="670"/>
      <c r="L34" s="670">
        <v>2022</v>
      </c>
      <c r="M34" s="672"/>
    </row>
    <row r="35" spans="1:13">
      <c r="A35" s="4389"/>
      <c r="B35" s="4392"/>
      <c r="C35" s="1267"/>
      <c r="D35" s="676"/>
      <c r="E35" s="674"/>
      <c r="F35" s="1268">
        <v>20</v>
      </c>
      <c r="G35" s="674"/>
      <c r="H35" s="1268"/>
      <c r="I35" s="674"/>
      <c r="J35" s="676"/>
      <c r="K35" s="674"/>
      <c r="L35" s="1269"/>
      <c r="M35" s="675"/>
    </row>
    <row r="36" spans="1:13">
      <c r="A36" s="4389"/>
      <c r="B36" s="4392"/>
      <c r="C36" s="1267"/>
      <c r="D36" s="670">
        <v>2023</v>
      </c>
      <c r="E36" s="670"/>
      <c r="F36" s="670">
        <v>2024</v>
      </c>
      <c r="G36" s="670"/>
      <c r="H36" s="671">
        <v>2025</v>
      </c>
      <c r="I36" s="671"/>
      <c r="J36" s="671">
        <v>2026</v>
      </c>
      <c r="K36" s="670"/>
      <c r="L36" s="670">
        <v>2027</v>
      </c>
      <c r="M36" s="628"/>
    </row>
    <row r="37" spans="1:13">
      <c r="A37" s="4389"/>
      <c r="B37" s="4392"/>
      <c r="C37" s="1267"/>
      <c r="D37" s="1268">
        <v>10</v>
      </c>
      <c r="E37" s="674"/>
      <c r="F37" s="1268">
        <v>10</v>
      </c>
      <c r="G37" s="674"/>
      <c r="H37" s="676"/>
      <c r="I37" s="674"/>
      <c r="J37" s="676"/>
      <c r="K37" s="674"/>
      <c r="L37" s="1268">
        <v>20</v>
      </c>
      <c r="M37" s="675"/>
    </row>
    <row r="38" spans="1:13">
      <c r="A38" s="4389"/>
      <c r="B38" s="4392"/>
      <c r="C38" s="1267"/>
      <c r="D38" s="670">
        <v>2028</v>
      </c>
      <c r="E38" s="670"/>
      <c r="F38" s="670">
        <v>2029</v>
      </c>
      <c r="G38" s="670"/>
      <c r="H38" s="671">
        <v>2030</v>
      </c>
      <c r="I38" s="671"/>
      <c r="J38" s="671">
        <v>2031</v>
      </c>
      <c r="K38" s="670"/>
      <c r="L38" s="670" t="s">
        <v>71</v>
      </c>
      <c r="M38" s="628"/>
    </row>
    <row r="39" spans="1:13">
      <c r="A39" s="4389"/>
      <c r="B39" s="4392"/>
      <c r="C39" s="1267"/>
      <c r="D39" s="676"/>
      <c r="E39" s="674"/>
      <c r="F39" s="1270"/>
      <c r="G39" s="674"/>
      <c r="H39" s="676"/>
      <c r="I39" s="674"/>
      <c r="J39" s="676"/>
      <c r="K39" s="674"/>
      <c r="L39" s="676"/>
      <c r="M39" s="675"/>
    </row>
    <row r="40" spans="1:13">
      <c r="A40" s="4389"/>
      <c r="B40" s="4392"/>
      <c r="C40" s="1267"/>
      <c r="D40" s="677" t="s">
        <v>71</v>
      </c>
      <c r="E40" s="678"/>
      <c r="F40" s="677" t="s">
        <v>72</v>
      </c>
      <c r="G40" s="678"/>
      <c r="H40" s="677"/>
      <c r="I40" s="678"/>
      <c r="J40" s="677"/>
      <c r="K40" s="678"/>
      <c r="L40" s="677"/>
      <c r="M40" s="675"/>
    </row>
    <row r="41" spans="1:13">
      <c r="A41" s="4389"/>
      <c r="B41" s="4392"/>
      <c r="C41" s="1267"/>
      <c r="D41" s="676"/>
      <c r="E41" s="674"/>
      <c r="F41" s="678">
        <v>60</v>
      </c>
      <c r="G41" s="1270"/>
      <c r="H41" s="4394"/>
      <c r="I41" s="4394"/>
      <c r="J41" s="677"/>
      <c r="K41" s="678"/>
      <c r="L41" s="677"/>
      <c r="M41" s="675"/>
    </row>
    <row r="42" spans="1:13">
      <c r="A42" s="4389"/>
      <c r="B42" s="4392"/>
      <c r="C42" s="1267"/>
      <c r="D42" s="677"/>
      <c r="E42" s="678"/>
      <c r="F42" s="677"/>
      <c r="G42" s="678"/>
      <c r="H42" s="677"/>
      <c r="I42" s="678"/>
      <c r="J42" s="677"/>
      <c r="K42" s="678"/>
      <c r="L42" s="677"/>
      <c r="M42" s="675"/>
    </row>
    <row r="43" spans="1:13">
      <c r="A43" s="4389"/>
      <c r="B43" s="4391" t="s">
        <v>73</v>
      </c>
      <c r="C43" s="1271"/>
      <c r="D43" s="1271"/>
      <c r="E43" s="1271"/>
      <c r="F43" s="1271"/>
      <c r="G43" s="1271"/>
      <c r="H43" s="1271"/>
      <c r="I43" s="1271"/>
      <c r="J43" s="1271"/>
      <c r="K43" s="1271"/>
      <c r="M43" s="1232"/>
    </row>
    <row r="44" spans="1:13">
      <c r="A44" s="4389"/>
      <c r="B44" s="4392"/>
      <c r="D44" s="689" t="s">
        <v>74</v>
      </c>
      <c r="E44" s="690" t="s">
        <v>75</v>
      </c>
      <c r="F44" s="4395" t="s">
        <v>402</v>
      </c>
      <c r="G44" s="4396"/>
      <c r="H44" s="670"/>
      <c r="I44" s="1272" t="s">
        <v>39</v>
      </c>
      <c r="J44" s="1273"/>
      <c r="K44" s="1273"/>
      <c r="M44" s="1232"/>
    </row>
    <row r="45" spans="1:13">
      <c r="A45" s="4389"/>
      <c r="B45" s="4392"/>
      <c r="D45" s="1274" t="s">
        <v>77</v>
      </c>
      <c r="E45" s="1261"/>
      <c r="F45" s="4395"/>
      <c r="G45" s="4396"/>
      <c r="H45" s="1253"/>
      <c r="I45" s="4397" t="s">
        <v>133</v>
      </c>
      <c r="J45" s="4398"/>
      <c r="M45" s="1232"/>
    </row>
    <row r="46" spans="1:13">
      <c r="A46" s="4389"/>
      <c r="B46" s="4393"/>
      <c r="C46" s="1255"/>
      <c r="D46" s="1255"/>
      <c r="E46" s="1255"/>
      <c r="F46" s="1255"/>
      <c r="G46" s="1255"/>
      <c r="H46" s="1255"/>
      <c r="I46" s="1255"/>
      <c r="J46" s="1255"/>
      <c r="K46" s="1255"/>
      <c r="M46" s="1232"/>
    </row>
    <row r="47" spans="1:13" ht="233.25" customHeight="1">
      <c r="A47" s="4389"/>
      <c r="B47" s="600" t="s">
        <v>78</v>
      </c>
      <c r="C47" s="4052" t="s">
        <v>1064</v>
      </c>
      <c r="D47" s="4053"/>
      <c r="E47" s="4053"/>
      <c r="F47" s="4053"/>
      <c r="G47" s="4053"/>
      <c r="H47" s="4053"/>
      <c r="I47" s="4053"/>
      <c r="J47" s="4053"/>
      <c r="K47" s="4053"/>
      <c r="L47" s="4053"/>
      <c r="M47" s="4054"/>
    </row>
    <row r="48" spans="1:13">
      <c r="A48" s="4389"/>
      <c r="B48" s="600" t="s">
        <v>79</v>
      </c>
      <c r="C48" s="4052" t="s">
        <v>1065</v>
      </c>
      <c r="D48" s="4053"/>
      <c r="E48" s="4053"/>
      <c r="F48" s="4053"/>
      <c r="G48" s="4053"/>
      <c r="H48" s="4053"/>
      <c r="I48" s="4053"/>
      <c r="J48" s="4053"/>
      <c r="K48" s="4053"/>
      <c r="L48" s="4053"/>
      <c r="M48" s="4054"/>
    </row>
    <row r="49" spans="1:13">
      <c r="A49" s="4389"/>
      <c r="B49" s="600" t="s">
        <v>80</v>
      </c>
      <c r="C49" s="4402">
        <v>15</v>
      </c>
      <c r="D49" s="4403"/>
      <c r="E49" s="4403"/>
      <c r="F49" s="4403"/>
      <c r="G49" s="4403"/>
      <c r="H49" s="4403"/>
      <c r="I49" s="4403"/>
      <c r="J49" s="4403"/>
      <c r="K49" s="4403"/>
      <c r="L49" s="4403"/>
      <c r="M49" s="4404"/>
    </row>
    <row r="50" spans="1:13" ht="16.5" thickBot="1">
      <c r="A50" s="4390"/>
      <c r="B50" s="1275" t="s">
        <v>81</v>
      </c>
      <c r="C50" s="4405" t="s">
        <v>112</v>
      </c>
      <c r="D50" s="4406"/>
      <c r="E50" s="4406"/>
      <c r="F50" s="4406"/>
      <c r="G50" s="4406"/>
      <c r="H50" s="4406"/>
      <c r="I50" s="4406"/>
      <c r="J50" s="4406"/>
      <c r="K50" s="4406"/>
      <c r="L50" s="4406"/>
      <c r="M50" s="4407"/>
    </row>
    <row r="51" spans="1:13" ht="15.75" customHeight="1">
      <c r="A51" s="4413" t="s">
        <v>82</v>
      </c>
      <c r="B51" s="1276" t="s">
        <v>83</v>
      </c>
      <c r="C51" s="4408" t="s">
        <v>1066</v>
      </c>
      <c r="D51" s="4408"/>
      <c r="E51" s="4408"/>
      <c r="F51" s="4408"/>
      <c r="G51" s="4408"/>
      <c r="H51" s="4408"/>
      <c r="I51" s="4408"/>
      <c r="J51" s="4408"/>
      <c r="K51" s="4408"/>
      <c r="L51" s="4408"/>
      <c r="M51" s="4409"/>
    </row>
    <row r="52" spans="1:13" ht="15.75" customHeight="1">
      <c r="A52" s="4414"/>
      <c r="B52" s="697" t="s">
        <v>85</v>
      </c>
      <c r="C52" s="3708" t="s">
        <v>1067</v>
      </c>
      <c r="D52" s="3708"/>
      <c r="E52" s="3708"/>
      <c r="F52" s="3708"/>
      <c r="G52" s="3708"/>
      <c r="H52" s="3708"/>
      <c r="I52" s="3708"/>
      <c r="J52" s="3708"/>
      <c r="K52" s="3708"/>
      <c r="L52" s="3708"/>
      <c r="M52" s="3709"/>
    </row>
    <row r="53" spans="1:13" ht="15.75" customHeight="1">
      <c r="A53" s="4414"/>
      <c r="B53" s="697" t="s">
        <v>87</v>
      </c>
      <c r="C53" s="3708" t="s">
        <v>186</v>
      </c>
      <c r="D53" s="3708"/>
      <c r="E53" s="3708"/>
      <c r="F53" s="3708"/>
      <c r="G53" s="3708"/>
      <c r="H53" s="3708"/>
      <c r="I53" s="3708"/>
      <c r="J53" s="3708"/>
      <c r="K53" s="3708"/>
      <c r="L53" s="3708"/>
      <c r="M53" s="3709"/>
    </row>
    <row r="54" spans="1:13" ht="15.75" customHeight="1">
      <c r="A54" s="4414"/>
      <c r="B54" s="698" t="s">
        <v>89</v>
      </c>
      <c r="C54" s="3708" t="s">
        <v>1068</v>
      </c>
      <c r="D54" s="3708"/>
      <c r="E54" s="3708"/>
      <c r="F54" s="3708"/>
      <c r="G54" s="3708"/>
      <c r="H54" s="3708"/>
      <c r="I54" s="3708"/>
      <c r="J54" s="3708"/>
      <c r="K54" s="3708"/>
      <c r="L54" s="3708"/>
      <c r="M54" s="3709"/>
    </row>
    <row r="55" spans="1:13" ht="15.75" customHeight="1">
      <c r="A55" s="4414"/>
      <c r="B55" s="697" t="s">
        <v>91</v>
      </c>
      <c r="C55" s="4410" t="s">
        <v>1038</v>
      </c>
      <c r="D55" s="3708"/>
      <c r="E55" s="3708"/>
      <c r="F55" s="3708"/>
      <c r="G55" s="3708"/>
      <c r="H55" s="3708"/>
      <c r="I55" s="3708"/>
      <c r="J55" s="3708"/>
      <c r="K55" s="3708"/>
      <c r="L55" s="3708"/>
      <c r="M55" s="3709"/>
    </row>
    <row r="56" spans="1:13" ht="16.5" thickBot="1">
      <c r="A56" s="4414"/>
      <c r="B56" s="1277" t="s">
        <v>93</v>
      </c>
      <c r="C56" s="4411">
        <v>3387000</v>
      </c>
      <c r="D56" s="4411"/>
      <c r="E56" s="4411"/>
      <c r="F56" s="4411"/>
      <c r="G56" s="4411"/>
      <c r="H56" s="4411"/>
      <c r="I56" s="4411"/>
      <c r="J56" s="4411"/>
      <c r="K56" s="4411"/>
      <c r="L56" s="4411"/>
      <c r="M56" s="4412"/>
    </row>
    <row r="57" spans="1:13" ht="15.75" customHeight="1">
      <c r="A57" s="4413" t="s">
        <v>95</v>
      </c>
      <c r="B57" s="1278" t="s">
        <v>96</v>
      </c>
      <c r="C57" s="4416" t="s">
        <v>204</v>
      </c>
      <c r="D57" s="4416"/>
      <c r="E57" s="4416"/>
      <c r="F57" s="4416"/>
      <c r="G57" s="4416"/>
      <c r="H57" s="4416"/>
      <c r="I57" s="4416"/>
      <c r="J57" s="4416"/>
      <c r="K57" s="4416"/>
      <c r="L57" s="4416"/>
      <c r="M57" s="4417"/>
    </row>
    <row r="58" spans="1:13">
      <c r="A58" s="4414"/>
      <c r="B58" s="699" t="s">
        <v>98</v>
      </c>
      <c r="C58" s="4418" t="s">
        <v>205</v>
      </c>
      <c r="D58" s="4418"/>
      <c r="E58" s="4418"/>
      <c r="F58" s="4418"/>
      <c r="G58" s="4418"/>
      <c r="H58" s="4418"/>
      <c r="I58" s="4418"/>
      <c r="J58" s="4418"/>
      <c r="K58" s="4418"/>
      <c r="L58" s="4418"/>
      <c r="M58" s="4419"/>
    </row>
    <row r="59" spans="1:13" ht="16.5" thickBot="1">
      <c r="A59" s="4415"/>
      <c r="B59" s="1279" t="s">
        <v>12</v>
      </c>
      <c r="C59" s="4420" t="s">
        <v>187</v>
      </c>
      <c r="D59" s="4420"/>
      <c r="E59" s="4420"/>
      <c r="F59" s="4420"/>
      <c r="G59" s="4420"/>
      <c r="H59" s="4420"/>
      <c r="I59" s="4420"/>
      <c r="J59" s="4420"/>
      <c r="K59" s="4420"/>
      <c r="L59" s="4420"/>
      <c r="M59" s="4421"/>
    </row>
    <row r="60" spans="1:13" ht="16.5" thickBot="1">
      <c r="A60" s="1280" t="s">
        <v>100</v>
      </c>
      <c r="B60" s="703"/>
      <c r="C60" s="4399"/>
      <c r="D60" s="4400"/>
      <c r="E60" s="4400"/>
      <c r="F60" s="4400"/>
      <c r="G60" s="4400"/>
      <c r="H60" s="4400"/>
      <c r="I60" s="4400"/>
      <c r="J60" s="4400"/>
      <c r="K60" s="4400"/>
      <c r="L60" s="4400"/>
      <c r="M60" s="4401"/>
    </row>
  </sheetData>
  <mergeCells count="42">
    <mergeCell ref="A57:A59"/>
    <mergeCell ref="C57:M57"/>
    <mergeCell ref="C58:M58"/>
    <mergeCell ref="C59:M59"/>
    <mergeCell ref="A51:A56"/>
    <mergeCell ref="C60:M60"/>
    <mergeCell ref="C47:M47"/>
    <mergeCell ref="C48:M48"/>
    <mergeCell ref="C49:M49"/>
    <mergeCell ref="C50:M50"/>
    <mergeCell ref="C51:M51"/>
    <mergeCell ref="C52:M52"/>
    <mergeCell ref="C53:M53"/>
    <mergeCell ref="C54:M54"/>
    <mergeCell ref="C55:M55"/>
    <mergeCell ref="C56:M56"/>
    <mergeCell ref="A15:A50"/>
    <mergeCell ref="C16:M16"/>
    <mergeCell ref="B17:B22"/>
    <mergeCell ref="B23:B26"/>
    <mergeCell ref="B30:B32"/>
    <mergeCell ref="B33:B42"/>
    <mergeCell ref="H41:I41"/>
    <mergeCell ref="B43:B46"/>
    <mergeCell ref="F44:F45"/>
    <mergeCell ref="G44:G45"/>
    <mergeCell ref="I45:J45"/>
    <mergeCell ref="B1:M1"/>
    <mergeCell ref="A2:A14"/>
    <mergeCell ref="C2:M2"/>
    <mergeCell ref="C3:M3"/>
    <mergeCell ref="B8:B10"/>
    <mergeCell ref="C9:D9"/>
    <mergeCell ref="F9:G9"/>
    <mergeCell ref="I9:J9"/>
    <mergeCell ref="C10:D10"/>
    <mergeCell ref="F10:G10"/>
    <mergeCell ref="I10:J10"/>
    <mergeCell ref="C11:M11"/>
    <mergeCell ref="C12:M12"/>
    <mergeCell ref="C13:M13"/>
    <mergeCell ref="C14:M14"/>
  </mergeCells>
  <dataValidations count="5">
    <dataValidation allowBlank="1" showInputMessage="1" showErrorMessage="1" prompt="Seleccione de la lista desplegable" sqref="B4 B7 H7" xr:uid="{00000000-0002-0000-5300-000000000000}"/>
    <dataValidation allowBlank="1" showInputMessage="1" showErrorMessage="1" prompt="Selecciones de la lista desplegable" sqref="B15" xr:uid="{00000000-0002-0000-5300-000001000000}"/>
    <dataValidation allowBlank="1" showInputMessage="1" showErrorMessage="1" prompt="Incluir una ficha por cada indicador, ya sea de producto o de resultado" sqref="B1" xr:uid="{00000000-0002-0000-5300-000002000000}"/>
    <dataValidation type="list" allowBlank="1" showInputMessage="1" showErrorMessage="1" sqref="I7" xr:uid="{00000000-0002-0000-5300-000003000000}">
      <formula1>INDIRECT(C7)</formula1>
    </dataValidation>
    <dataValidation allowBlank="1" sqref="D34:L34 D36:L36 D38:L38" xr:uid="{00000000-0002-0000-5300-000004000000}"/>
  </dataValidations>
  <hyperlinks>
    <hyperlink ref="C55" r:id="rId1" xr:uid="{00000000-0004-0000-5300-000000000000}"/>
    <hyperlink ref="C61" r:id="rId2" display="lubar.chaparro@gobiernobogota.gov.co" xr:uid="{00000000-0004-0000-5300-000001000000}"/>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FFFF"/>
  </sheetPr>
  <dimension ref="A1:M59"/>
  <sheetViews>
    <sheetView showGridLines="0" topLeftCell="B1" workbookViewId="0">
      <selection activeCell="B2" sqref="B2"/>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65"/>
      <c r="B1" s="66" t="s">
        <v>1057</v>
      </c>
      <c r="C1" s="67"/>
      <c r="D1" s="67"/>
      <c r="E1" s="67"/>
      <c r="F1" s="67"/>
      <c r="G1" s="67"/>
      <c r="H1" s="67"/>
      <c r="I1" s="67"/>
      <c r="J1" s="67"/>
      <c r="K1" s="67"/>
      <c r="L1" s="67"/>
      <c r="M1" s="68"/>
    </row>
    <row r="2" spans="1:13" ht="34.5" customHeight="1">
      <c r="A2" s="3176" t="s">
        <v>0</v>
      </c>
      <c r="B2" s="272" t="s">
        <v>1</v>
      </c>
      <c r="C2" s="3293" t="s">
        <v>1070</v>
      </c>
      <c r="D2" s="3294"/>
      <c r="E2" s="3294"/>
      <c r="F2" s="3294"/>
      <c r="G2" s="3294"/>
      <c r="H2" s="3294"/>
      <c r="I2" s="3294"/>
      <c r="J2" s="3294"/>
      <c r="K2" s="3294"/>
      <c r="L2" s="3294"/>
      <c r="M2" s="3295"/>
    </row>
    <row r="3" spans="1:13" ht="31.5">
      <c r="A3" s="3177"/>
      <c r="B3" s="251" t="s">
        <v>3</v>
      </c>
      <c r="C3" s="3148" t="s">
        <v>232</v>
      </c>
      <c r="D3" s="3149"/>
      <c r="E3" s="3149"/>
      <c r="F3" s="3149"/>
      <c r="G3" s="3149"/>
      <c r="H3" s="3149"/>
      <c r="I3" s="3149"/>
      <c r="J3" s="3149"/>
      <c r="K3" s="3149"/>
      <c r="L3" s="3149"/>
      <c r="M3" s="3150"/>
    </row>
    <row r="4" spans="1:13">
      <c r="A4" s="3177"/>
      <c r="B4" s="72" t="s">
        <v>5</v>
      </c>
      <c r="C4" s="282" t="s">
        <v>75</v>
      </c>
      <c r="D4" s="282"/>
      <c r="E4" s="282"/>
      <c r="F4" s="282"/>
      <c r="G4" s="282"/>
      <c r="H4" s="282"/>
      <c r="I4" s="282"/>
      <c r="J4" s="282"/>
      <c r="K4" s="282"/>
      <c r="L4" s="282"/>
      <c r="M4" s="283"/>
    </row>
    <row r="5" spans="1:13">
      <c r="A5" s="3177"/>
      <c r="B5" s="72" t="s">
        <v>7</v>
      </c>
      <c r="C5" s="3148"/>
      <c r="D5" s="3149"/>
      <c r="E5" s="3149"/>
      <c r="F5" s="3149"/>
      <c r="G5" s="3149"/>
      <c r="H5" s="3149"/>
      <c r="I5" s="3149"/>
      <c r="J5" s="3149"/>
      <c r="K5" s="3149"/>
      <c r="L5" s="3149"/>
      <c r="M5" s="3150"/>
    </row>
    <row r="6" spans="1:13">
      <c r="A6" s="3177"/>
      <c r="B6" s="72" t="s">
        <v>9</v>
      </c>
      <c r="C6" s="282"/>
      <c r="D6" s="282"/>
      <c r="E6" s="282"/>
      <c r="F6" s="282"/>
      <c r="G6" s="282"/>
      <c r="H6" s="282"/>
      <c r="I6" s="282"/>
      <c r="J6" s="282"/>
      <c r="K6" s="282"/>
      <c r="L6" s="282"/>
      <c r="M6" s="283"/>
    </row>
    <row r="7" spans="1:13">
      <c r="A7" s="3177"/>
      <c r="B7" s="251" t="s">
        <v>11</v>
      </c>
      <c r="C7" s="135" t="s">
        <v>1071</v>
      </c>
      <c r="D7" s="135"/>
      <c r="E7" s="135"/>
      <c r="F7" s="135"/>
      <c r="G7" s="69"/>
      <c r="H7" s="70" t="s">
        <v>12</v>
      </c>
      <c r="I7" s="139"/>
      <c r="J7" s="135" t="s">
        <v>233</v>
      </c>
      <c r="K7" s="135"/>
      <c r="L7" s="135"/>
      <c r="M7" s="140"/>
    </row>
    <row r="8" spans="1:13">
      <c r="A8" s="3177"/>
      <c r="B8" s="3046" t="s">
        <v>13</v>
      </c>
      <c r="C8" s="16"/>
      <c r="D8" s="13"/>
      <c r="E8" s="13"/>
      <c r="F8" s="13"/>
      <c r="G8" s="13"/>
      <c r="H8" s="13"/>
      <c r="I8" s="13"/>
      <c r="J8" s="13"/>
      <c r="K8" s="13"/>
      <c r="L8" s="11"/>
      <c r="M8" s="12"/>
    </row>
    <row r="9" spans="1:13">
      <c r="A9" s="3177"/>
      <c r="B9" s="3047"/>
      <c r="C9" s="3064" t="s">
        <v>233</v>
      </c>
      <c r="D9" s="3064"/>
      <c r="E9" s="252"/>
      <c r="F9" s="3064"/>
      <c r="G9" s="3064"/>
      <c r="H9" s="252"/>
      <c r="I9" s="3064"/>
      <c r="J9" s="3064"/>
      <c r="K9" s="252"/>
      <c r="M9" s="14"/>
    </row>
    <row r="10" spans="1:13">
      <c r="A10" s="3177"/>
      <c r="B10" s="3048"/>
      <c r="C10" s="3063" t="s">
        <v>17</v>
      </c>
      <c r="D10" s="3064"/>
      <c r="E10" s="71"/>
      <c r="F10" s="3064" t="s">
        <v>17</v>
      </c>
      <c r="G10" s="3064"/>
      <c r="H10" s="71"/>
      <c r="I10" s="3064" t="s">
        <v>17</v>
      </c>
      <c r="J10" s="3064"/>
      <c r="K10" s="71"/>
      <c r="L10" s="115"/>
      <c r="M10" s="143"/>
    </row>
    <row r="11" spans="1:13" ht="111.75" customHeight="1">
      <c r="A11" s="3177"/>
      <c r="B11" s="251" t="s">
        <v>18</v>
      </c>
      <c r="C11" s="3288" t="s">
        <v>1072</v>
      </c>
      <c r="D11" s="3289"/>
      <c r="E11" s="3289"/>
      <c r="F11" s="3289"/>
      <c r="G11" s="3289"/>
      <c r="H11" s="3289"/>
      <c r="I11" s="3289"/>
      <c r="J11" s="3289"/>
      <c r="K11" s="3289"/>
      <c r="L11" s="3289"/>
      <c r="M11" s="3290"/>
    </row>
    <row r="12" spans="1:13" ht="47.25">
      <c r="A12" s="3177"/>
      <c r="B12" s="251" t="s">
        <v>19</v>
      </c>
      <c r="C12" s="3288" t="s">
        <v>1073</v>
      </c>
      <c r="D12" s="3289"/>
      <c r="E12" s="3289"/>
      <c r="F12" s="3289"/>
      <c r="G12" s="3289"/>
      <c r="H12" s="3289"/>
      <c r="I12" s="3289"/>
      <c r="J12" s="3289"/>
      <c r="K12" s="3289"/>
      <c r="L12" s="3289"/>
      <c r="M12" s="3290"/>
    </row>
    <row r="13" spans="1:13" ht="89.25" customHeight="1">
      <c r="A13" s="3204"/>
      <c r="B13" s="251" t="s">
        <v>21</v>
      </c>
      <c r="C13" s="3506" t="s">
        <v>1074</v>
      </c>
      <c r="D13" s="3498"/>
      <c r="E13" s="3498"/>
      <c r="F13" s="3498"/>
      <c r="G13" s="3498"/>
      <c r="H13" s="3498"/>
      <c r="I13" s="3498"/>
      <c r="J13" s="3498"/>
      <c r="K13" s="3498"/>
      <c r="L13" s="3498"/>
      <c r="M13" s="3507"/>
    </row>
    <row r="14" spans="1:13" ht="47.25">
      <c r="A14" s="3186" t="s">
        <v>22</v>
      </c>
      <c r="B14" s="251" t="s">
        <v>23</v>
      </c>
      <c r="C14" s="93" t="s">
        <v>109</v>
      </c>
      <c r="D14" s="93"/>
      <c r="E14" s="93"/>
      <c r="F14" s="93"/>
      <c r="G14" s="93"/>
      <c r="H14" s="93"/>
      <c r="I14" s="93"/>
      <c r="J14" s="93"/>
      <c r="K14" s="93"/>
      <c r="M14" s="14"/>
    </row>
    <row r="15" spans="1:13" ht="41.25" customHeight="1">
      <c r="A15" s="3187"/>
      <c r="B15" s="251" t="s">
        <v>110</v>
      </c>
      <c r="C15" s="3288" t="s">
        <v>1075</v>
      </c>
      <c r="D15" s="3289"/>
      <c r="E15" s="3289"/>
      <c r="F15" s="3289"/>
      <c r="G15" s="3289"/>
      <c r="H15" s="3289"/>
      <c r="I15" s="3289"/>
      <c r="J15" s="3289"/>
      <c r="K15" s="3289"/>
      <c r="L15" s="3289"/>
      <c r="M15" s="3290"/>
    </row>
    <row r="16" spans="1:13" ht="8.25" customHeight="1">
      <c r="A16" s="3187"/>
      <c r="B16" s="3046" t="s">
        <v>26</v>
      </c>
      <c r="C16" s="78"/>
      <c r="D16" s="466"/>
      <c r="E16" s="466"/>
      <c r="F16" s="466"/>
      <c r="G16" s="466"/>
      <c r="H16" s="466"/>
      <c r="I16" s="466"/>
      <c r="J16" s="466"/>
      <c r="K16" s="466"/>
      <c r="L16" s="466"/>
      <c r="M16" s="79"/>
    </row>
    <row r="17" spans="1:13" ht="9" customHeight="1">
      <c r="A17" s="3187"/>
      <c r="B17" s="3047"/>
      <c r="C17" s="80"/>
      <c r="D17" s="81"/>
      <c r="E17" s="82"/>
      <c r="F17" s="81"/>
      <c r="G17" s="82"/>
      <c r="H17" s="81"/>
      <c r="I17" s="82"/>
      <c r="J17" s="81"/>
      <c r="K17" s="82"/>
      <c r="L17" s="82"/>
      <c r="M17" s="83"/>
    </row>
    <row r="18" spans="1:13">
      <c r="A18" s="3187"/>
      <c r="B18" s="3047"/>
      <c r="C18" s="84" t="s">
        <v>27</v>
      </c>
      <c r="D18" s="85"/>
      <c r="E18" s="84" t="s">
        <v>28</v>
      </c>
      <c r="F18" s="85"/>
      <c r="G18" s="84" t="s">
        <v>29</v>
      </c>
      <c r="H18" s="85"/>
      <c r="I18" s="84" t="s">
        <v>30</v>
      </c>
      <c r="J18" s="85"/>
      <c r="K18" s="84" t="s">
        <v>31</v>
      </c>
      <c r="L18" s="86"/>
      <c r="M18" s="87"/>
    </row>
    <row r="19" spans="1:13">
      <c r="A19" s="3187"/>
      <c r="B19" s="3047"/>
      <c r="C19" s="84" t="s">
        <v>32</v>
      </c>
      <c r="D19" s="114"/>
      <c r="E19" s="84" t="s">
        <v>33</v>
      </c>
      <c r="F19" s="88"/>
      <c r="G19" s="84" t="s">
        <v>34</v>
      </c>
      <c r="H19" s="88"/>
      <c r="I19" s="84" t="s">
        <v>35</v>
      </c>
      <c r="J19" s="114"/>
      <c r="K19" s="84" t="s">
        <v>37</v>
      </c>
      <c r="L19" s="86"/>
      <c r="M19" s="87"/>
    </row>
    <row r="20" spans="1:13">
      <c r="A20" s="3187"/>
      <c r="B20" s="3047"/>
      <c r="C20" s="84" t="s">
        <v>38</v>
      </c>
      <c r="D20" s="114" t="s">
        <v>77</v>
      </c>
      <c r="E20" s="84" t="s">
        <v>39</v>
      </c>
      <c r="F20" s="4284" t="s">
        <v>889</v>
      </c>
      <c r="G20" s="4284"/>
      <c r="H20" s="4284"/>
      <c r="I20" s="4284"/>
      <c r="J20" s="4284"/>
      <c r="K20" s="4284"/>
      <c r="L20" s="4284"/>
      <c r="M20" s="4422"/>
    </row>
    <row r="21" spans="1:13" ht="9.75" customHeight="1">
      <c r="A21" s="3187"/>
      <c r="B21" s="3048"/>
      <c r="C21" s="90"/>
      <c r="D21" s="90"/>
      <c r="E21" s="90"/>
      <c r="F21" s="90"/>
      <c r="G21" s="90"/>
      <c r="H21" s="90"/>
      <c r="I21" s="90"/>
      <c r="J21" s="90"/>
      <c r="K21" s="90"/>
      <c r="L21" s="90"/>
      <c r="M21" s="91"/>
    </row>
    <row r="22" spans="1:13">
      <c r="A22" s="3187"/>
      <c r="B22" s="3046" t="s">
        <v>40</v>
      </c>
      <c r="C22" s="92"/>
      <c r="D22" s="92"/>
      <c r="E22" s="92"/>
      <c r="F22" s="92"/>
      <c r="G22" s="92"/>
      <c r="H22" s="92"/>
      <c r="I22" s="92"/>
      <c r="J22" s="92"/>
      <c r="K22" s="92"/>
      <c r="M22" s="14"/>
    </row>
    <row r="23" spans="1:13">
      <c r="A23" s="3187"/>
      <c r="B23" s="3047"/>
      <c r="C23" s="84" t="s">
        <v>41</v>
      </c>
      <c r="D23" s="88"/>
      <c r="E23" s="93"/>
      <c r="F23" s="84" t="s">
        <v>42</v>
      </c>
      <c r="G23" s="114"/>
      <c r="H23" s="93"/>
      <c r="I23" s="84" t="s">
        <v>43</v>
      </c>
      <c r="J23" s="114" t="s">
        <v>77</v>
      </c>
      <c r="K23" s="93"/>
      <c r="M23" s="14"/>
    </row>
    <row r="24" spans="1:13">
      <c r="A24" s="3187"/>
      <c r="B24" s="3047"/>
      <c r="C24" s="84" t="s">
        <v>44</v>
      </c>
      <c r="D24" s="37"/>
      <c r="F24" s="84" t="s">
        <v>45</v>
      </c>
      <c r="G24" s="88"/>
      <c r="I24" s="1281" t="s">
        <v>890</v>
      </c>
      <c r="J24" s="1282"/>
      <c r="K24" s="252"/>
      <c r="M24" s="14"/>
    </row>
    <row r="25" spans="1:13">
      <c r="A25" s="3187"/>
      <c r="B25" s="3047"/>
      <c r="C25" s="94"/>
      <c r="D25" s="94"/>
      <c r="E25" s="94"/>
      <c r="F25" s="94"/>
      <c r="G25" s="94"/>
      <c r="H25" s="94"/>
      <c r="I25" s="94"/>
      <c r="J25" s="94"/>
      <c r="K25" s="94"/>
      <c r="M25" s="14"/>
    </row>
    <row r="26" spans="1:13">
      <c r="A26" s="3187"/>
      <c r="B26" s="3046" t="s">
        <v>46</v>
      </c>
      <c r="C26" s="93"/>
      <c r="D26" s="93"/>
      <c r="E26" s="93"/>
      <c r="F26" s="93"/>
      <c r="G26" s="93"/>
      <c r="H26" s="93"/>
      <c r="I26" s="93"/>
      <c r="J26" s="93"/>
      <c r="K26" s="93"/>
      <c r="L26" s="93"/>
      <c r="M26" s="96"/>
    </row>
    <row r="27" spans="1:13" ht="16.5" customHeight="1">
      <c r="A27" s="3187"/>
      <c r="B27" s="3047"/>
      <c r="C27" s="97" t="s">
        <v>47</v>
      </c>
      <c r="D27" s="339">
        <v>1</v>
      </c>
      <c r="E27" s="93"/>
      <c r="F27" s="99" t="s">
        <v>48</v>
      </c>
      <c r="G27" s="88">
        <v>2017</v>
      </c>
      <c r="H27" s="93"/>
      <c r="I27" s="99" t="s">
        <v>50</v>
      </c>
      <c r="J27" s="3188" t="s">
        <v>233</v>
      </c>
      <c r="K27" s="3189"/>
      <c r="L27" s="3190"/>
      <c r="M27" s="96"/>
    </row>
    <row r="28" spans="1:13">
      <c r="A28" s="3187"/>
      <c r="B28" s="3048"/>
      <c r="C28" s="90"/>
      <c r="D28" s="90"/>
      <c r="E28" s="90"/>
      <c r="F28" s="90"/>
      <c r="G28" s="90"/>
      <c r="H28" s="90"/>
      <c r="I28" s="90"/>
      <c r="J28" s="90"/>
      <c r="K28" s="90"/>
      <c r="L28" s="90"/>
      <c r="M28" s="91"/>
    </row>
    <row r="29" spans="1:13">
      <c r="A29" s="3187"/>
      <c r="B29" s="3046" t="s">
        <v>53</v>
      </c>
      <c r="C29" s="100"/>
      <c r="D29" s="100"/>
      <c r="E29" s="100"/>
      <c r="F29" s="100"/>
      <c r="G29" s="100"/>
      <c r="H29" s="100"/>
      <c r="I29" s="100"/>
      <c r="J29" s="100"/>
      <c r="K29" s="100"/>
      <c r="M29" s="14"/>
    </row>
    <row r="30" spans="1:13">
      <c r="A30" s="3187"/>
      <c r="B30" s="3047"/>
      <c r="C30" s="93" t="s">
        <v>54</v>
      </c>
      <c r="D30" s="324">
        <v>2019</v>
      </c>
      <c r="E30" s="101"/>
      <c r="F30" s="93" t="s">
        <v>55</v>
      </c>
      <c r="G30" s="271" t="s">
        <v>152</v>
      </c>
      <c r="H30" s="101"/>
      <c r="I30" s="99"/>
      <c r="J30" s="101"/>
      <c r="K30" s="101"/>
      <c r="M30" s="14"/>
    </row>
    <row r="31" spans="1:13" ht="16.5" thickBot="1">
      <c r="A31" s="3187"/>
      <c r="B31" s="3048"/>
      <c r="C31" s="93"/>
      <c r="D31" s="1283"/>
      <c r="E31" s="101"/>
      <c r="F31" s="93"/>
      <c r="G31" s="101"/>
      <c r="H31" s="101"/>
      <c r="I31" s="99"/>
      <c r="J31" s="101"/>
      <c r="K31" s="101"/>
      <c r="M31" s="14"/>
    </row>
    <row r="32" spans="1:13">
      <c r="A32" s="3187"/>
      <c r="B32" s="3163" t="s">
        <v>56</v>
      </c>
      <c r="C32" s="1208"/>
      <c r="D32" s="1209"/>
      <c r="E32" s="1209"/>
      <c r="F32" s="1209"/>
      <c r="G32" s="1209"/>
      <c r="H32" s="1209"/>
      <c r="I32" s="1209"/>
      <c r="J32" s="1209"/>
      <c r="K32" s="1209"/>
      <c r="L32" s="1209"/>
      <c r="M32" s="1210"/>
    </row>
    <row r="33" spans="1:13">
      <c r="A33" s="3187"/>
      <c r="B33" s="3135"/>
      <c r="C33" s="170"/>
      <c r="D33" s="4423" t="s">
        <v>57</v>
      </c>
      <c r="E33" s="4423"/>
      <c r="F33" s="4423" t="s">
        <v>58</v>
      </c>
      <c r="G33" s="4423"/>
      <c r="H33" s="4423" t="s">
        <v>59</v>
      </c>
      <c r="I33" s="4423"/>
      <c r="J33" s="4426" t="s">
        <v>60</v>
      </c>
      <c r="K33" s="4426"/>
      <c r="L33" s="4423" t="s">
        <v>61</v>
      </c>
      <c r="M33" s="4427"/>
    </row>
    <row r="34" spans="1:13">
      <c r="A34" s="3187"/>
      <c r="B34" s="3135"/>
      <c r="C34" s="170"/>
      <c r="D34" s="4424"/>
      <c r="E34" s="4425"/>
      <c r="F34" s="4424">
        <v>1</v>
      </c>
      <c r="G34" s="4425"/>
      <c r="H34" s="4424">
        <v>1</v>
      </c>
      <c r="I34" s="4425"/>
      <c r="J34" s="4424">
        <v>1</v>
      </c>
      <c r="K34" s="4425"/>
      <c r="L34" s="4424">
        <v>1</v>
      </c>
      <c r="M34" s="3476"/>
    </row>
    <row r="35" spans="1:13">
      <c r="A35" s="3187"/>
      <c r="B35" s="3135"/>
      <c r="C35" s="170"/>
      <c r="D35" s="3475" t="s">
        <v>62</v>
      </c>
      <c r="E35" s="3475"/>
      <c r="F35" s="3475" t="s">
        <v>63</v>
      </c>
      <c r="G35" s="3475"/>
      <c r="H35" s="4428" t="s">
        <v>64</v>
      </c>
      <c r="I35" s="4428"/>
      <c r="J35" s="4428" t="s">
        <v>65</v>
      </c>
      <c r="K35" s="4428"/>
      <c r="L35" s="4428" t="s">
        <v>66</v>
      </c>
      <c r="M35" s="4429"/>
    </row>
    <row r="36" spans="1:13">
      <c r="A36" s="3187"/>
      <c r="B36" s="3135"/>
      <c r="C36" s="170"/>
      <c r="D36" s="4424">
        <v>1</v>
      </c>
      <c r="E36" s="4425"/>
      <c r="F36" s="4424">
        <v>1</v>
      </c>
      <c r="G36" s="4425"/>
      <c r="H36" s="4424">
        <v>1</v>
      </c>
      <c r="I36" s="4425"/>
      <c r="J36" s="4424">
        <v>1</v>
      </c>
      <c r="K36" s="4425"/>
      <c r="L36" s="4424">
        <v>1</v>
      </c>
      <c r="M36" s="3476"/>
    </row>
    <row r="37" spans="1:13">
      <c r="A37" s="3187"/>
      <c r="B37" s="3135"/>
      <c r="C37" s="170"/>
      <c r="D37" s="3475" t="s">
        <v>67</v>
      </c>
      <c r="E37" s="3475"/>
      <c r="F37" s="3475" t="s">
        <v>72</v>
      </c>
      <c r="G37" s="3475"/>
      <c r="H37" s="1284"/>
      <c r="I37" s="1284"/>
      <c r="J37" s="1284"/>
      <c r="K37" s="112"/>
      <c r="L37" s="112"/>
      <c r="M37" s="1285"/>
    </row>
    <row r="38" spans="1:13">
      <c r="A38" s="3187"/>
      <c r="B38" s="3135"/>
      <c r="C38" s="170"/>
      <c r="D38" s="4424">
        <v>1</v>
      </c>
      <c r="E38" s="4425"/>
      <c r="F38" s="4424">
        <v>10</v>
      </c>
      <c r="G38" s="4425"/>
      <c r="H38" s="1286"/>
      <c r="I38" s="1287"/>
      <c r="J38" s="1286"/>
      <c r="K38" s="1287"/>
      <c r="L38" s="1286"/>
      <c r="M38" s="1287"/>
    </row>
    <row r="39" spans="1:13">
      <c r="A39" s="3187"/>
      <c r="B39" s="3135"/>
      <c r="C39" s="170"/>
      <c r="D39" s="171"/>
      <c r="E39" s="172"/>
      <c r="F39" s="171"/>
      <c r="G39" s="172"/>
      <c r="H39" s="171"/>
      <c r="I39" s="172"/>
      <c r="J39" s="171"/>
      <c r="K39" s="172"/>
      <c r="L39" s="171"/>
      <c r="M39" s="173"/>
    </row>
    <row r="40" spans="1:13">
      <c r="A40" s="3187"/>
      <c r="B40" s="3135"/>
      <c r="C40" s="170"/>
      <c r="D40" s="174"/>
      <c r="E40" s="461"/>
      <c r="F40" s="3071"/>
      <c r="G40" s="3071"/>
      <c r="H40" s="3071"/>
      <c r="I40" s="3071"/>
      <c r="J40" s="174"/>
      <c r="K40" s="461"/>
      <c r="L40" s="174"/>
      <c r="M40" s="175"/>
    </row>
    <row r="41" spans="1:13" ht="16.5" thickBot="1">
      <c r="A41" s="3187"/>
      <c r="B41" s="3135"/>
      <c r="C41" s="1211"/>
      <c r="D41" s="1288"/>
      <c r="E41" s="1289"/>
      <c r="F41" s="1288"/>
      <c r="G41" s="1289"/>
      <c r="H41" s="1288"/>
      <c r="I41" s="1289"/>
      <c r="J41" s="1288"/>
      <c r="K41" s="1289"/>
      <c r="L41" s="1288"/>
      <c r="M41" s="1290"/>
    </row>
    <row r="42" spans="1:13" ht="18" customHeight="1">
      <c r="A42" s="3187"/>
      <c r="B42" s="3046" t="s">
        <v>73</v>
      </c>
      <c r="C42" s="1192"/>
      <c r="D42" s="1192"/>
      <c r="E42" s="1192"/>
      <c r="F42" s="1192"/>
      <c r="G42" s="1192"/>
      <c r="H42" s="1192"/>
      <c r="I42" s="1192"/>
      <c r="J42" s="1192"/>
      <c r="K42" s="1192"/>
      <c r="M42" s="14"/>
    </row>
    <row r="43" spans="1:13">
      <c r="A43" s="3187"/>
      <c r="B43" s="3047"/>
      <c r="D43" s="112" t="s">
        <v>74</v>
      </c>
      <c r="E43" s="113" t="s">
        <v>75</v>
      </c>
      <c r="F43" s="3227" t="s">
        <v>76</v>
      </c>
      <c r="G43" s="3137"/>
      <c r="H43" s="461"/>
      <c r="I43" s="335" t="s">
        <v>39</v>
      </c>
      <c r="J43" s="335"/>
      <c r="K43" s="335"/>
      <c r="M43" s="14"/>
    </row>
    <row r="44" spans="1:13">
      <c r="A44" s="3187"/>
      <c r="B44" s="3047"/>
      <c r="D44" s="56"/>
      <c r="E44" s="114" t="s">
        <v>77</v>
      </c>
      <c r="F44" s="3227"/>
      <c r="G44" s="3138"/>
      <c r="H44" s="93"/>
      <c r="I44" s="3228"/>
      <c r="J44" s="3228"/>
      <c r="M44" s="14"/>
    </row>
    <row r="45" spans="1:13">
      <c r="A45" s="3187"/>
      <c r="B45" s="3048"/>
      <c r="C45" s="115"/>
      <c r="D45" s="115"/>
      <c r="E45" s="115"/>
      <c r="F45" s="115"/>
      <c r="G45" s="115"/>
      <c r="H45" s="115"/>
      <c r="I45" s="115"/>
      <c r="J45" s="115"/>
      <c r="K45" s="115"/>
      <c r="M45" s="14"/>
    </row>
    <row r="46" spans="1:13" ht="117.75" customHeight="1">
      <c r="A46" s="3187"/>
      <c r="B46" s="251" t="s">
        <v>78</v>
      </c>
      <c r="C46" s="3288" t="s">
        <v>1076</v>
      </c>
      <c r="D46" s="3289"/>
      <c r="E46" s="3289"/>
      <c r="F46" s="3289"/>
      <c r="G46" s="3289"/>
      <c r="H46" s="3289"/>
      <c r="I46" s="3289"/>
      <c r="J46" s="3289"/>
      <c r="K46" s="3289"/>
      <c r="L46" s="3289"/>
      <c r="M46" s="3290"/>
    </row>
    <row r="47" spans="1:13" ht="15.75" customHeight="1">
      <c r="A47" s="3187"/>
      <c r="B47" s="251" t="s">
        <v>79</v>
      </c>
      <c r="C47" s="3472" t="s">
        <v>1077</v>
      </c>
      <c r="D47" s="3473"/>
      <c r="E47" s="3473"/>
      <c r="F47" s="3473"/>
      <c r="G47" s="3473"/>
      <c r="H47" s="3473"/>
      <c r="I47" s="3473"/>
      <c r="J47" s="3473"/>
      <c r="K47" s="3473"/>
      <c r="L47" s="3473"/>
      <c r="M47" s="3474"/>
    </row>
    <row r="48" spans="1:13">
      <c r="A48" s="3187"/>
      <c r="B48" s="251" t="s">
        <v>80</v>
      </c>
      <c r="C48" s="514">
        <v>30</v>
      </c>
      <c r="D48" s="332"/>
      <c r="E48" s="332"/>
      <c r="F48" s="332"/>
      <c r="G48" s="332"/>
      <c r="H48" s="332"/>
      <c r="I48" s="332"/>
      <c r="J48" s="332"/>
      <c r="K48" s="332"/>
      <c r="L48" s="332"/>
      <c r="M48" s="333"/>
    </row>
    <row r="49" spans="1:13">
      <c r="A49" s="3187"/>
      <c r="B49" s="251" t="s">
        <v>81</v>
      </c>
      <c r="C49" s="3472">
        <v>2017</v>
      </c>
      <c r="D49" s="3473"/>
      <c r="E49" s="3473"/>
      <c r="F49" s="3473"/>
      <c r="G49" s="3473"/>
      <c r="H49" s="3473"/>
      <c r="I49" s="3473"/>
      <c r="J49" s="3473"/>
      <c r="K49" s="3473"/>
      <c r="L49" s="3473"/>
      <c r="M49" s="3474"/>
    </row>
    <row r="50" spans="1:13" ht="15.75" customHeight="1">
      <c r="A50" s="3223" t="s">
        <v>82</v>
      </c>
      <c r="B50" s="119" t="s">
        <v>83</v>
      </c>
      <c r="C50" s="4430" t="s">
        <v>1078</v>
      </c>
      <c r="D50" s="4431"/>
      <c r="E50" s="4431"/>
      <c r="F50" s="4431"/>
      <c r="G50" s="4431"/>
      <c r="H50" s="4431"/>
      <c r="I50" s="4431"/>
      <c r="J50" s="4431"/>
      <c r="K50" s="4431"/>
      <c r="L50" s="4431"/>
      <c r="M50" s="4432"/>
    </row>
    <row r="51" spans="1:13" ht="15.75" customHeight="1">
      <c r="A51" s="3224"/>
      <c r="B51" s="119" t="s">
        <v>85</v>
      </c>
      <c r="C51" s="4430" t="s">
        <v>1079</v>
      </c>
      <c r="D51" s="4431"/>
      <c r="E51" s="4431"/>
      <c r="F51" s="4431"/>
      <c r="G51" s="4431"/>
      <c r="H51" s="4431"/>
      <c r="I51" s="4431"/>
      <c r="J51" s="4431"/>
      <c r="K51" s="4431"/>
      <c r="L51" s="4431"/>
      <c r="M51" s="4432"/>
    </row>
    <row r="52" spans="1:13" ht="15.75" customHeight="1">
      <c r="A52" s="3224"/>
      <c r="B52" s="119" t="s">
        <v>87</v>
      </c>
      <c r="C52" s="4430" t="s">
        <v>240</v>
      </c>
      <c r="D52" s="4431"/>
      <c r="E52" s="4431"/>
      <c r="F52" s="4431"/>
      <c r="G52" s="4431"/>
      <c r="H52" s="4431"/>
      <c r="I52" s="4431"/>
      <c r="J52" s="4431"/>
      <c r="K52" s="4431"/>
      <c r="L52" s="4431"/>
      <c r="M52" s="4432"/>
    </row>
    <row r="53" spans="1:13" ht="15.75" customHeight="1">
      <c r="A53" s="3224"/>
      <c r="B53" s="122" t="s">
        <v>89</v>
      </c>
      <c r="C53" s="4430" t="s">
        <v>1079</v>
      </c>
      <c r="D53" s="4431"/>
      <c r="E53" s="4431"/>
      <c r="F53" s="4431"/>
      <c r="G53" s="4431"/>
      <c r="H53" s="4431"/>
      <c r="I53" s="4431"/>
      <c r="J53" s="4431"/>
      <c r="K53" s="4431"/>
      <c r="L53" s="4431"/>
      <c r="M53" s="4432"/>
    </row>
    <row r="54" spans="1:13" ht="15.75" customHeight="1">
      <c r="A54" s="3224"/>
      <c r="B54" s="119" t="s">
        <v>91</v>
      </c>
      <c r="C54" s="4433" t="s">
        <v>1080</v>
      </c>
      <c r="D54" s="4431"/>
      <c r="E54" s="4431"/>
      <c r="F54" s="4431"/>
      <c r="G54" s="4431"/>
      <c r="H54" s="4431"/>
      <c r="I54" s="4431"/>
      <c r="J54" s="4431"/>
      <c r="K54" s="4431"/>
      <c r="L54" s="4431"/>
      <c r="M54" s="4432"/>
    </row>
    <row r="55" spans="1:13" ht="16.5" customHeight="1" thickBot="1">
      <c r="A55" s="3225"/>
      <c r="B55" s="119" t="s">
        <v>93</v>
      </c>
      <c r="C55" s="4430" t="s">
        <v>1081</v>
      </c>
      <c r="D55" s="4431"/>
      <c r="E55" s="4431"/>
      <c r="F55" s="4431"/>
      <c r="G55" s="4431"/>
      <c r="H55" s="4431"/>
      <c r="I55" s="4431"/>
      <c r="J55" s="4431"/>
      <c r="K55" s="4431"/>
      <c r="L55" s="4431"/>
      <c r="M55" s="4432"/>
    </row>
    <row r="56" spans="1:13" ht="15.75" customHeight="1">
      <c r="A56" s="3223" t="s">
        <v>95</v>
      </c>
      <c r="B56" s="123" t="s">
        <v>96</v>
      </c>
      <c r="C56" s="3757" t="s">
        <v>248</v>
      </c>
      <c r="D56" s="3758"/>
      <c r="E56" s="3758"/>
      <c r="F56" s="3758"/>
      <c r="G56" s="3758"/>
      <c r="H56" s="3758"/>
      <c r="I56" s="3758"/>
      <c r="J56" s="3758"/>
      <c r="K56" s="3758"/>
      <c r="L56" s="3758"/>
      <c r="M56" s="3759"/>
    </row>
    <row r="57" spans="1:13" ht="30" customHeight="1">
      <c r="A57" s="3224"/>
      <c r="B57" s="123" t="s">
        <v>98</v>
      </c>
      <c r="C57" s="3201" t="s">
        <v>99</v>
      </c>
      <c r="D57" s="3202"/>
      <c r="E57" s="3202"/>
      <c r="F57" s="3202"/>
      <c r="G57" s="3202"/>
      <c r="H57" s="3202"/>
      <c r="I57" s="3202"/>
      <c r="J57" s="3202"/>
      <c r="K57" s="3202"/>
      <c r="L57" s="3202"/>
      <c r="M57" s="3203"/>
    </row>
    <row r="58" spans="1:13" ht="69" customHeight="1" thickBot="1">
      <c r="A58" s="3224"/>
      <c r="B58" s="124" t="s">
        <v>12</v>
      </c>
      <c r="C58" s="3201" t="s">
        <v>240</v>
      </c>
      <c r="D58" s="3202"/>
      <c r="E58" s="3202"/>
      <c r="F58" s="3202"/>
      <c r="G58" s="3202"/>
      <c r="H58" s="3202"/>
      <c r="I58" s="3202"/>
      <c r="J58" s="3202"/>
      <c r="K58" s="3202"/>
      <c r="L58" s="3202"/>
      <c r="M58" s="3203"/>
    </row>
    <row r="59" spans="1:13" ht="16.5" thickBot="1">
      <c r="A59" s="125" t="s">
        <v>100</v>
      </c>
      <c r="B59" s="126"/>
      <c r="C59" s="3229"/>
      <c r="D59" s="3089"/>
      <c r="E59" s="3089"/>
      <c r="F59" s="3089"/>
      <c r="G59" s="3089"/>
      <c r="H59" s="3089"/>
      <c r="I59" s="3089"/>
      <c r="J59" s="3089"/>
      <c r="K59" s="3089"/>
      <c r="L59" s="3089"/>
      <c r="M59" s="3090"/>
    </row>
  </sheetData>
  <mergeCells count="68">
    <mergeCell ref="A56:A58"/>
    <mergeCell ref="C56:M56"/>
    <mergeCell ref="C57:M57"/>
    <mergeCell ref="C58:M58"/>
    <mergeCell ref="C59:M59"/>
    <mergeCell ref="C47:M47"/>
    <mergeCell ref="C49:M49"/>
    <mergeCell ref="A50:A55"/>
    <mergeCell ref="C50:M50"/>
    <mergeCell ref="C51:M51"/>
    <mergeCell ref="C52:M52"/>
    <mergeCell ref="C53:M53"/>
    <mergeCell ref="C54:M54"/>
    <mergeCell ref="C55:M55"/>
    <mergeCell ref="B42:B45"/>
    <mergeCell ref="F43:F44"/>
    <mergeCell ref="G43:G44"/>
    <mergeCell ref="I44:J44"/>
    <mergeCell ref="C46:M46"/>
    <mergeCell ref="J36:K36"/>
    <mergeCell ref="L36:M36"/>
    <mergeCell ref="D38:E38"/>
    <mergeCell ref="F38:G38"/>
    <mergeCell ref="F40:G40"/>
    <mergeCell ref="H40:I40"/>
    <mergeCell ref="J33:K33"/>
    <mergeCell ref="L33:M33"/>
    <mergeCell ref="D34:E34"/>
    <mergeCell ref="F34:G34"/>
    <mergeCell ref="D37:E37"/>
    <mergeCell ref="F37:G37"/>
    <mergeCell ref="H34:I34"/>
    <mergeCell ref="J34:K34"/>
    <mergeCell ref="L34:M34"/>
    <mergeCell ref="D35:E35"/>
    <mergeCell ref="F35:G35"/>
    <mergeCell ref="H35:I35"/>
    <mergeCell ref="J35:K35"/>
    <mergeCell ref="L35:M35"/>
    <mergeCell ref="D36:E36"/>
    <mergeCell ref="F36:G36"/>
    <mergeCell ref="B29:B31"/>
    <mergeCell ref="B32:B41"/>
    <mergeCell ref="D33:E33"/>
    <mergeCell ref="F33:G33"/>
    <mergeCell ref="H33:I33"/>
    <mergeCell ref="H36:I36"/>
    <mergeCell ref="C11:M11"/>
    <mergeCell ref="C12:M12"/>
    <mergeCell ref="C13:M13"/>
    <mergeCell ref="A14:A49"/>
    <mergeCell ref="C15:M15"/>
    <mergeCell ref="B16:B21"/>
    <mergeCell ref="F20:M20"/>
    <mergeCell ref="B22:B25"/>
    <mergeCell ref="B26:B28"/>
    <mergeCell ref="A2:A13"/>
    <mergeCell ref="C2:M2"/>
    <mergeCell ref="C3:M3"/>
    <mergeCell ref="C5:M5"/>
    <mergeCell ref="B8:B10"/>
    <mergeCell ref="C9:D9"/>
    <mergeCell ref="J27:L27"/>
    <mergeCell ref="F9:G9"/>
    <mergeCell ref="I9:J9"/>
    <mergeCell ref="C10:D10"/>
    <mergeCell ref="F10:G10"/>
    <mergeCell ref="I10:J10"/>
  </mergeCells>
  <dataValidations count="5">
    <dataValidation allowBlank="1" showInputMessage="1" showErrorMessage="1" prompt="Incluir una ficha por cada indicador, ya sea de producto o de resultado" sqref="B1" xr:uid="{00000000-0002-0000-5400-000000000000}"/>
    <dataValidation allowBlank="1" showInputMessage="1" showErrorMessage="1" prompt="Selecciones de la lista desplegable" sqref="B14" xr:uid="{00000000-0002-0000-5400-000001000000}"/>
    <dataValidation allowBlank="1" showInputMessage="1" showErrorMessage="1" prompt="Seleccione de la lista desplegable" sqref="B4 B7 H7" xr:uid="{00000000-0002-0000-5400-000002000000}"/>
    <dataValidation type="list" allowBlank="1" showInputMessage="1" showErrorMessage="1" sqref="I7" xr:uid="{00000000-0002-0000-5400-000003000000}">
      <formula1>INDIRECT(C7)</formula1>
    </dataValidation>
    <dataValidation allowBlank="1" sqref="I24:J24 D50:M55 G36 H36:M38 D48:M48 F35:F38 L33 H33 F33 J33 E36 E34:M34 J35 L35 H35 D33:D38 C47:C55" xr:uid="{00000000-0002-0000-5400-000004000000}"/>
  </dataValidations>
  <hyperlinks>
    <hyperlink ref="C54" r:id="rId1" xr:uid="{00000000-0004-0000-5400-000000000000}"/>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FFFF"/>
  </sheetPr>
  <dimension ref="A1:M59"/>
  <sheetViews>
    <sheetView showGridLines="0" topLeftCell="B1" workbookViewId="0">
      <selection activeCell="B2" sqref="B2"/>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65"/>
      <c r="B1" s="66" t="s">
        <v>1069</v>
      </c>
      <c r="C1" s="67"/>
      <c r="D1" s="67"/>
      <c r="E1" s="67"/>
      <c r="F1" s="67"/>
      <c r="G1" s="67"/>
      <c r="H1" s="67"/>
      <c r="I1" s="67"/>
      <c r="J1" s="67"/>
      <c r="K1" s="67"/>
      <c r="L1" s="67"/>
      <c r="M1" s="68"/>
    </row>
    <row r="2" spans="1:13" ht="15.75" customHeight="1">
      <c r="A2" s="3176" t="s">
        <v>0</v>
      </c>
      <c r="B2" s="272" t="s">
        <v>1</v>
      </c>
      <c r="C2" s="3293" t="s">
        <v>1083</v>
      </c>
      <c r="D2" s="3294"/>
      <c r="E2" s="3294"/>
      <c r="F2" s="3294"/>
      <c r="G2" s="3294"/>
      <c r="H2" s="3294"/>
      <c r="I2" s="3294"/>
      <c r="J2" s="3294"/>
      <c r="K2" s="3294"/>
      <c r="L2" s="3294"/>
      <c r="M2" s="3295"/>
    </row>
    <row r="3" spans="1:13" ht="31.5" customHeight="1">
      <c r="A3" s="3177"/>
      <c r="B3" s="251" t="s">
        <v>3</v>
      </c>
      <c r="C3" s="3148" t="s">
        <v>232</v>
      </c>
      <c r="D3" s="3149"/>
      <c r="E3" s="3149"/>
      <c r="F3" s="3149"/>
      <c r="G3" s="3149"/>
      <c r="H3" s="3149"/>
      <c r="I3" s="3149"/>
      <c r="J3" s="3149"/>
      <c r="K3" s="3149"/>
      <c r="L3" s="3149"/>
      <c r="M3" s="3150"/>
    </row>
    <row r="4" spans="1:13">
      <c r="A4" s="3177"/>
      <c r="B4" s="72" t="s">
        <v>5</v>
      </c>
      <c r="C4" s="282" t="s">
        <v>75</v>
      </c>
      <c r="D4" s="282"/>
      <c r="E4" s="282"/>
      <c r="F4" s="282"/>
      <c r="G4" s="282"/>
      <c r="H4" s="282"/>
      <c r="I4" s="282"/>
      <c r="J4" s="282"/>
      <c r="K4" s="282"/>
      <c r="L4" s="282"/>
      <c r="M4" s="283"/>
    </row>
    <row r="5" spans="1:13">
      <c r="A5" s="3177"/>
      <c r="B5" s="72" t="s">
        <v>7</v>
      </c>
      <c r="C5" s="3148"/>
      <c r="D5" s="3149"/>
      <c r="E5" s="3149"/>
      <c r="F5" s="3149"/>
      <c r="G5" s="3149"/>
      <c r="H5" s="3149"/>
      <c r="I5" s="3149"/>
      <c r="J5" s="3149"/>
      <c r="K5" s="3149"/>
      <c r="L5" s="3149"/>
      <c r="M5" s="3150"/>
    </row>
    <row r="6" spans="1:13">
      <c r="A6" s="3177"/>
      <c r="B6" s="72" t="s">
        <v>9</v>
      </c>
      <c r="C6" s="282"/>
      <c r="D6" s="282"/>
      <c r="E6" s="282"/>
      <c r="F6" s="282"/>
      <c r="G6" s="282"/>
      <c r="H6" s="282"/>
      <c r="I6" s="282"/>
      <c r="J6" s="282"/>
      <c r="K6" s="282"/>
      <c r="L6" s="282"/>
      <c r="M6" s="283"/>
    </row>
    <row r="7" spans="1:13">
      <c r="A7" s="3177"/>
      <c r="B7" s="251" t="s">
        <v>11</v>
      </c>
      <c r="C7" s="135" t="s">
        <v>1071</v>
      </c>
      <c r="D7" s="135"/>
      <c r="E7" s="135"/>
      <c r="F7" s="135"/>
      <c r="G7" s="69"/>
      <c r="H7" s="70" t="s">
        <v>12</v>
      </c>
      <c r="I7" s="139"/>
      <c r="J7" s="135" t="s">
        <v>233</v>
      </c>
      <c r="K7" s="135"/>
      <c r="L7" s="135"/>
      <c r="M7" s="140"/>
    </row>
    <row r="8" spans="1:13" ht="15.75" customHeight="1">
      <c r="A8" s="3177"/>
      <c r="B8" s="3046" t="s">
        <v>13</v>
      </c>
      <c r="C8" s="16"/>
      <c r="D8" s="13"/>
      <c r="E8" s="13"/>
      <c r="F8" s="13"/>
      <c r="G8" s="13"/>
      <c r="H8" s="13"/>
      <c r="I8" s="13"/>
      <c r="J8" s="13"/>
      <c r="K8" s="13"/>
      <c r="L8" s="11"/>
      <c r="M8" s="12"/>
    </row>
    <row r="9" spans="1:13">
      <c r="A9" s="3177"/>
      <c r="B9" s="3047"/>
      <c r="C9" s="3064" t="s">
        <v>233</v>
      </c>
      <c r="D9" s="3064"/>
      <c r="E9" s="252"/>
      <c r="F9" s="3064"/>
      <c r="G9" s="3064"/>
      <c r="H9" s="252"/>
      <c r="I9" s="3064"/>
      <c r="J9" s="3064"/>
      <c r="K9" s="252"/>
      <c r="M9" s="14"/>
    </row>
    <row r="10" spans="1:13">
      <c r="A10" s="3177"/>
      <c r="B10" s="3048"/>
      <c r="C10" s="3063" t="s">
        <v>17</v>
      </c>
      <c r="D10" s="3064"/>
      <c r="E10" s="71"/>
      <c r="F10" s="3064" t="s">
        <v>17</v>
      </c>
      <c r="G10" s="3064"/>
      <c r="H10" s="71"/>
      <c r="I10" s="3064" t="s">
        <v>17</v>
      </c>
      <c r="J10" s="3064"/>
      <c r="K10" s="71"/>
      <c r="L10" s="115"/>
      <c r="M10" s="143"/>
    </row>
    <row r="11" spans="1:13" ht="150" customHeight="1">
      <c r="A11" s="3177"/>
      <c r="B11" s="251" t="s">
        <v>18</v>
      </c>
      <c r="C11" s="3288" t="s">
        <v>1084</v>
      </c>
      <c r="D11" s="3289"/>
      <c r="E11" s="3289"/>
      <c r="F11" s="3289"/>
      <c r="G11" s="3289"/>
      <c r="H11" s="3289"/>
      <c r="I11" s="3289"/>
      <c r="J11" s="3289"/>
      <c r="K11" s="3289"/>
      <c r="L11" s="3289"/>
      <c r="M11" s="3290"/>
    </row>
    <row r="12" spans="1:13" ht="47.25">
      <c r="A12" s="3177"/>
      <c r="B12" s="251" t="s">
        <v>19</v>
      </c>
      <c r="C12" s="3288" t="s">
        <v>1085</v>
      </c>
      <c r="D12" s="3289"/>
      <c r="E12" s="3289"/>
      <c r="F12" s="3289"/>
      <c r="G12" s="3289"/>
      <c r="H12" s="3289"/>
      <c r="I12" s="3289"/>
      <c r="J12" s="3289"/>
      <c r="K12" s="3289"/>
      <c r="L12" s="3289"/>
      <c r="M12" s="3290"/>
    </row>
    <row r="13" spans="1:13" ht="101.25" customHeight="1">
      <c r="A13" s="3204"/>
      <c r="B13" s="251" t="s">
        <v>21</v>
      </c>
      <c r="C13" s="3506" t="s">
        <v>1086</v>
      </c>
      <c r="D13" s="3498"/>
      <c r="E13" s="3498"/>
      <c r="F13" s="3498"/>
      <c r="G13" s="3498"/>
      <c r="H13" s="3498"/>
      <c r="I13" s="3498"/>
      <c r="J13" s="3498"/>
      <c r="K13" s="3498"/>
      <c r="L13" s="3498"/>
      <c r="M13" s="3507"/>
    </row>
    <row r="14" spans="1:13" ht="47.25" customHeight="1">
      <c r="A14" s="3186" t="s">
        <v>22</v>
      </c>
      <c r="B14" s="251" t="s">
        <v>23</v>
      </c>
      <c r="C14" s="93" t="s">
        <v>1087</v>
      </c>
      <c r="D14" s="93"/>
      <c r="E14" s="93"/>
      <c r="F14" s="93"/>
      <c r="G14" s="93"/>
      <c r="H14" s="93"/>
      <c r="I14" s="93"/>
      <c r="J14" s="93"/>
      <c r="K14" s="93"/>
      <c r="M14" s="14"/>
    </row>
    <row r="15" spans="1:13" ht="36.75" customHeight="1">
      <c r="A15" s="3187"/>
      <c r="B15" s="251" t="s">
        <v>110</v>
      </c>
      <c r="C15" s="3288" t="s">
        <v>1088</v>
      </c>
      <c r="D15" s="3289"/>
      <c r="E15" s="3289"/>
      <c r="F15" s="3289"/>
      <c r="G15" s="3289"/>
      <c r="H15" s="3289"/>
      <c r="I15" s="3289"/>
      <c r="J15" s="3289"/>
      <c r="K15" s="3289"/>
      <c r="L15" s="3289"/>
      <c r="M15" s="3290"/>
    </row>
    <row r="16" spans="1:13" ht="8.25" customHeight="1">
      <c r="A16" s="3187"/>
      <c r="B16" s="3046" t="s">
        <v>26</v>
      </c>
      <c r="C16" s="78"/>
      <c r="D16" s="466"/>
      <c r="E16" s="466"/>
      <c r="F16" s="466"/>
      <c r="G16" s="466"/>
      <c r="H16" s="466"/>
      <c r="I16" s="466"/>
      <c r="J16" s="466"/>
      <c r="K16" s="466"/>
      <c r="L16" s="466"/>
      <c r="M16" s="79"/>
    </row>
    <row r="17" spans="1:13" ht="9" customHeight="1">
      <c r="A17" s="3187"/>
      <c r="B17" s="3047"/>
      <c r="C17" s="80"/>
      <c r="D17" s="81"/>
      <c r="E17" s="82"/>
      <c r="F17" s="81"/>
      <c r="G17" s="82"/>
      <c r="H17" s="81"/>
      <c r="I17" s="82"/>
      <c r="J17" s="81"/>
      <c r="K17" s="82"/>
      <c r="L17" s="82"/>
      <c r="M17" s="83"/>
    </row>
    <row r="18" spans="1:13">
      <c r="A18" s="3187"/>
      <c r="B18" s="3047"/>
      <c r="C18" s="84" t="s">
        <v>27</v>
      </c>
      <c r="D18" s="85"/>
      <c r="E18" s="84" t="s">
        <v>28</v>
      </c>
      <c r="F18" s="85"/>
      <c r="G18" s="84" t="s">
        <v>29</v>
      </c>
      <c r="H18" s="85"/>
      <c r="I18" s="84" t="s">
        <v>30</v>
      </c>
      <c r="J18" s="85"/>
      <c r="K18" s="84" t="s">
        <v>31</v>
      </c>
      <c r="L18" s="86"/>
      <c r="M18" s="87"/>
    </row>
    <row r="19" spans="1:13">
      <c r="A19" s="3187"/>
      <c r="B19" s="3047"/>
      <c r="C19" s="84" t="s">
        <v>32</v>
      </c>
      <c r="D19" s="114"/>
      <c r="E19" s="84" t="s">
        <v>33</v>
      </c>
      <c r="F19" s="88"/>
      <c r="G19" s="84" t="s">
        <v>34</v>
      </c>
      <c r="H19" s="88"/>
      <c r="I19" s="84" t="s">
        <v>35</v>
      </c>
      <c r="J19" s="114"/>
      <c r="K19" s="84" t="s">
        <v>37</v>
      </c>
      <c r="L19" s="86"/>
      <c r="M19" s="87"/>
    </row>
    <row r="20" spans="1:13">
      <c r="A20" s="3187"/>
      <c r="B20" s="3047"/>
      <c r="C20" s="84" t="s">
        <v>38</v>
      </c>
      <c r="D20" s="114" t="s">
        <v>77</v>
      </c>
      <c r="E20" s="84" t="s">
        <v>39</v>
      </c>
      <c r="F20" s="4284" t="s">
        <v>1089</v>
      </c>
      <c r="G20" s="4284"/>
      <c r="H20" s="4284"/>
      <c r="I20" s="4284"/>
      <c r="J20" s="4284"/>
      <c r="K20" s="4284"/>
      <c r="L20" s="4284"/>
      <c r="M20" s="4422"/>
    </row>
    <row r="21" spans="1:13" ht="9.75" customHeight="1">
      <c r="A21" s="3187"/>
      <c r="B21" s="3048"/>
      <c r="C21" s="90"/>
      <c r="D21" s="90"/>
      <c r="E21" s="90"/>
      <c r="F21" s="90"/>
      <c r="G21" s="90"/>
      <c r="H21" s="90"/>
      <c r="I21" s="90"/>
      <c r="J21" s="90"/>
      <c r="K21" s="90"/>
      <c r="L21" s="90"/>
      <c r="M21" s="91"/>
    </row>
    <row r="22" spans="1:13">
      <c r="A22" s="3187"/>
      <c r="B22" s="3046" t="s">
        <v>40</v>
      </c>
      <c r="C22" s="92"/>
      <c r="D22" s="92"/>
      <c r="E22" s="92"/>
      <c r="F22" s="92"/>
      <c r="G22" s="92"/>
      <c r="H22" s="92"/>
      <c r="I22" s="92"/>
      <c r="J22" s="92"/>
      <c r="K22" s="92"/>
      <c r="M22" s="14"/>
    </row>
    <row r="23" spans="1:13">
      <c r="A23" s="3187"/>
      <c r="B23" s="3047"/>
      <c r="C23" s="84" t="s">
        <v>41</v>
      </c>
      <c r="D23" s="88"/>
      <c r="E23" s="93"/>
      <c r="F23" s="84" t="s">
        <v>42</v>
      </c>
      <c r="G23" s="114"/>
      <c r="H23" s="93"/>
      <c r="I23" s="84" t="s">
        <v>43</v>
      </c>
      <c r="J23" s="114" t="s">
        <v>77</v>
      </c>
      <c r="K23" s="93"/>
      <c r="M23" s="14"/>
    </row>
    <row r="24" spans="1:13">
      <c r="A24" s="3187"/>
      <c r="B24" s="3047"/>
      <c r="C24" s="84" t="s">
        <v>44</v>
      </c>
      <c r="D24" s="37"/>
      <c r="F24" s="84" t="s">
        <v>45</v>
      </c>
      <c r="G24" s="88"/>
      <c r="I24" s="1281" t="s">
        <v>890</v>
      </c>
      <c r="J24" s="1282"/>
      <c r="K24" s="252"/>
      <c r="M24" s="14"/>
    </row>
    <row r="25" spans="1:13">
      <c r="A25" s="3187"/>
      <c r="B25" s="3047"/>
      <c r="C25" s="94"/>
      <c r="D25" s="94"/>
      <c r="E25" s="94"/>
      <c r="F25" s="94"/>
      <c r="G25" s="94"/>
      <c r="H25" s="94"/>
      <c r="I25" s="94"/>
      <c r="J25" s="94"/>
      <c r="K25" s="94"/>
      <c r="M25" s="14"/>
    </row>
    <row r="26" spans="1:13">
      <c r="A26" s="3187"/>
      <c r="B26" s="3046" t="s">
        <v>46</v>
      </c>
      <c r="C26" s="93"/>
      <c r="D26" s="93"/>
      <c r="E26" s="93"/>
      <c r="F26" s="93"/>
      <c r="G26" s="93"/>
      <c r="H26" s="93"/>
      <c r="I26" s="93"/>
      <c r="J26" s="93"/>
      <c r="K26" s="93"/>
      <c r="L26" s="93"/>
      <c r="M26" s="96"/>
    </row>
    <row r="27" spans="1:13" ht="19.5" customHeight="1">
      <c r="A27" s="3187"/>
      <c r="B27" s="3047"/>
      <c r="C27" s="97" t="s">
        <v>47</v>
      </c>
      <c r="D27" s="339">
        <v>4</v>
      </c>
      <c r="E27" s="93"/>
      <c r="F27" s="99" t="s">
        <v>48</v>
      </c>
      <c r="G27" s="88">
        <v>2017</v>
      </c>
      <c r="H27" s="93"/>
      <c r="I27" s="99" t="s">
        <v>50</v>
      </c>
      <c r="J27" s="3188" t="s">
        <v>233</v>
      </c>
      <c r="K27" s="3189"/>
      <c r="L27" s="3190"/>
      <c r="M27" s="96"/>
    </row>
    <row r="28" spans="1:13">
      <c r="A28" s="3187"/>
      <c r="B28" s="3048"/>
      <c r="C28" s="90"/>
      <c r="D28" s="90"/>
      <c r="E28" s="90"/>
      <c r="F28" s="90"/>
      <c r="G28" s="90"/>
      <c r="H28" s="90"/>
      <c r="I28" s="90"/>
      <c r="J28" s="90"/>
      <c r="K28" s="90"/>
      <c r="L28" s="90"/>
      <c r="M28" s="91"/>
    </row>
    <row r="29" spans="1:13">
      <c r="A29" s="3187"/>
      <c r="B29" s="3046" t="s">
        <v>53</v>
      </c>
      <c r="C29" s="100"/>
      <c r="D29" s="100"/>
      <c r="E29" s="100"/>
      <c r="F29" s="100"/>
      <c r="G29" s="100"/>
      <c r="H29" s="100"/>
      <c r="I29" s="100"/>
      <c r="J29" s="100"/>
      <c r="K29" s="100"/>
      <c r="M29" s="14"/>
    </row>
    <row r="30" spans="1:13">
      <c r="A30" s="3187"/>
      <c r="B30" s="3047"/>
      <c r="C30" s="93" t="s">
        <v>54</v>
      </c>
      <c r="D30" s="324">
        <v>2018</v>
      </c>
      <c r="E30" s="101"/>
      <c r="F30" s="93" t="s">
        <v>55</v>
      </c>
      <c r="G30" s="271" t="s">
        <v>152</v>
      </c>
      <c r="H30" s="101"/>
      <c r="I30" s="99"/>
      <c r="J30" s="101"/>
      <c r="K30" s="101"/>
      <c r="M30" s="14"/>
    </row>
    <row r="31" spans="1:13" ht="16.5" thickBot="1">
      <c r="A31" s="3187"/>
      <c r="B31" s="3048"/>
      <c r="C31" s="93"/>
      <c r="D31" s="1283"/>
      <c r="E31" s="101"/>
      <c r="F31" s="93"/>
      <c r="G31" s="101"/>
      <c r="H31" s="101"/>
      <c r="I31" s="99"/>
      <c r="J31" s="101"/>
      <c r="K31" s="101"/>
      <c r="M31" s="14"/>
    </row>
    <row r="32" spans="1:13" ht="5.25" customHeight="1">
      <c r="A32" s="3187"/>
      <c r="B32" s="3163" t="s">
        <v>56</v>
      </c>
      <c r="C32" s="1208"/>
      <c r="D32" s="1209"/>
      <c r="E32" s="1209"/>
      <c r="F32" s="1209"/>
      <c r="G32" s="1209"/>
      <c r="H32" s="1209"/>
      <c r="I32" s="1209"/>
      <c r="J32" s="1209"/>
      <c r="K32" s="1209"/>
      <c r="L32" s="1209"/>
      <c r="M32" s="1210"/>
    </row>
    <row r="33" spans="1:13">
      <c r="A33" s="3187"/>
      <c r="B33" s="3135"/>
      <c r="C33" s="170"/>
      <c r="D33" s="4423" t="s">
        <v>57</v>
      </c>
      <c r="E33" s="4423"/>
      <c r="F33" s="4423" t="s">
        <v>58</v>
      </c>
      <c r="G33" s="4423"/>
      <c r="H33" s="4423" t="s">
        <v>59</v>
      </c>
      <c r="I33" s="4423"/>
      <c r="J33" s="4426" t="s">
        <v>60</v>
      </c>
      <c r="K33" s="4426"/>
      <c r="L33" s="4423" t="s">
        <v>61</v>
      </c>
      <c r="M33" s="4427"/>
    </row>
    <row r="34" spans="1:13">
      <c r="A34" s="3187"/>
      <c r="B34" s="3135"/>
      <c r="C34" s="170"/>
      <c r="D34" s="4424">
        <v>4</v>
      </c>
      <c r="E34" s="4425"/>
      <c r="F34" s="4424">
        <v>4</v>
      </c>
      <c r="G34" s="4425"/>
      <c r="H34" s="4424">
        <v>4</v>
      </c>
      <c r="I34" s="4425"/>
      <c r="J34" s="4424">
        <v>4</v>
      </c>
      <c r="K34" s="4425"/>
      <c r="L34" s="4424">
        <v>4</v>
      </c>
      <c r="M34" s="3476"/>
    </row>
    <row r="35" spans="1:13">
      <c r="A35" s="3187"/>
      <c r="B35" s="3135"/>
      <c r="C35" s="170"/>
      <c r="D35" s="3475" t="s">
        <v>62</v>
      </c>
      <c r="E35" s="3475"/>
      <c r="F35" s="3475" t="s">
        <v>63</v>
      </c>
      <c r="G35" s="3475"/>
      <c r="H35" s="4428" t="s">
        <v>64</v>
      </c>
      <c r="I35" s="4428"/>
      <c r="J35" s="4428" t="s">
        <v>65</v>
      </c>
      <c r="K35" s="4428"/>
      <c r="L35" s="4428" t="s">
        <v>66</v>
      </c>
      <c r="M35" s="4429"/>
    </row>
    <row r="36" spans="1:13">
      <c r="A36" s="3187"/>
      <c r="B36" s="3135"/>
      <c r="C36" s="170"/>
      <c r="D36" s="4424">
        <v>4</v>
      </c>
      <c r="E36" s="4425"/>
      <c r="F36" s="4424">
        <v>4</v>
      </c>
      <c r="G36" s="4425"/>
      <c r="H36" s="4424">
        <v>4</v>
      </c>
      <c r="I36" s="4425"/>
      <c r="J36" s="4424">
        <v>4</v>
      </c>
      <c r="K36" s="4425"/>
      <c r="L36" s="4424">
        <v>4</v>
      </c>
      <c r="M36" s="3476"/>
    </row>
    <row r="37" spans="1:13">
      <c r="A37" s="3187"/>
      <c r="B37" s="3135"/>
      <c r="C37" s="170"/>
      <c r="D37" s="3475" t="s">
        <v>67</v>
      </c>
      <c r="E37" s="3475"/>
      <c r="F37" s="3475" t="s">
        <v>72</v>
      </c>
      <c r="G37" s="3475"/>
      <c r="H37" s="1284"/>
      <c r="I37" s="1284"/>
      <c r="J37" s="1284"/>
      <c r="K37" s="112"/>
      <c r="L37" s="112"/>
      <c r="M37" s="1285"/>
    </row>
    <row r="38" spans="1:13">
      <c r="A38" s="3187"/>
      <c r="B38" s="3135"/>
      <c r="C38" s="170"/>
      <c r="D38" s="4424">
        <v>4</v>
      </c>
      <c r="E38" s="4425"/>
      <c r="F38" s="4424">
        <v>48</v>
      </c>
      <c r="G38" s="4425"/>
      <c r="H38" s="1286"/>
      <c r="I38" s="1287"/>
      <c r="J38" s="1286"/>
      <c r="K38" s="1287"/>
      <c r="L38" s="1286"/>
      <c r="M38" s="1287"/>
    </row>
    <row r="39" spans="1:13" ht="6" customHeight="1">
      <c r="A39" s="3187"/>
      <c r="B39" s="3135"/>
      <c r="C39" s="170"/>
      <c r="D39" s="171"/>
      <c r="E39" s="172"/>
      <c r="F39" s="171"/>
      <c r="G39" s="172"/>
      <c r="H39" s="171"/>
      <c r="I39" s="172"/>
      <c r="J39" s="171"/>
      <c r="K39" s="172"/>
      <c r="L39" s="171"/>
      <c r="M39" s="173"/>
    </row>
    <row r="40" spans="1:13" ht="15.75" hidden="1" customHeight="1">
      <c r="A40" s="3187"/>
      <c r="B40" s="3135"/>
      <c r="C40" s="170"/>
      <c r="D40" s="174"/>
      <c r="E40" s="461"/>
      <c r="F40" s="3071"/>
      <c r="G40" s="3071"/>
      <c r="H40" s="3071"/>
      <c r="I40" s="3071"/>
      <c r="J40" s="174"/>
      <c r="K40" s="461"/>
      <c r="L40" s="174"/>
      <c r="M40" s="175"/>
    </row>
    <row r="41" spans="1:13" ht="16.5" hidden="1" customHeight="1">
      <c r="A41" s="3187"/>
      <c r="B41" s="3135"/>
      <c r="C41" s="1211"/>
      <c r="D41" s="1288"/>
      <c r="E41" s="1289"/>
      <c r="F41" s="1288"/>
      <c r="G41" s="1289"/>
      <c r="H41" s="1288"/>
      <c r="I41" s="1289"/>
      <c r="J41" s="1288"/>
      <c r="K41" s="1289"/>
      <c r="L41" s="1288"/>
      <c r="M41" s="1290"/>
    </row>
    <row r="42" spans="1:13" ht="18" customHeight="1">
      <c r="A42" s="3187"/>
      <c r="B42" s="3046" t="s">
        <v>73</v>
      </c>
      <c r="C42" s="1192"/>
      <c r="D42" s="1192"/>
      <c r="E42" s="1192"/>
      <c r="F42" s="1192"/>
      <c r="G42" s="1192"/>
      <c r="H42" s="1192"/>
      <c r="I42" s="1192"/>
      <c r="J42" s="1192"/>
      <c r="K42" s="1192"/>
      <c r="M42" s="14"/>
    </row>
    <row r="43" spans="1:13">
      <c r="A43" s="3187"/>
      <c r="B43" s="3047"/>
      <c r="D43" s="112" t="s">
        <v>74</v>
      </c>
      <c r="E43" s="113" t="s">
        <v>75</v>
      </c>
      <c r="F43" s="3227" t="s">
        <v>76</v>
      </c>
      <c r="G43" s="3137"/>
      <c r="H43" s="461"/>
      <c r="I43" s="335" t="s">
        <v>39</v>
      </c>
      <c r="J43" s="335"/>
      <c r="K43" s="335"/>
      <c r="M43" s="14"/>
    </row>
    <row r="44" spans="1:13">
      <c r="A44" s="3187"/>
      <c r="B44" s="3047"/>
      <c r="D44" s="56"/>
      <c r="E44" s="114" t="s">
        <v>77</v>
      </c>
      <c r="F44" s="3227"/>
      <c r="G44" s="3138"/>
      <c r="H44" s="93"/>
      <c r="I44" s="3228"/>
      <c r="J44" s="3228"/>
      <c r="M44" s="14"/>
    </row>
    <row r="45" spans="1:13">
      <c r="A45" s="3187"/>
      <c r="B45" s="3048"/>
      <c r="C45" s="115"/>
      <c r="D45" s="115"/>
      <c r="E45" s="115"/>
      <c r="F45" s="115"/>
      <c r="G45" s="115"/>
      <c r="H45" s="115"/>
      <c r="I45" s="115"/>
      <c r="J45" s="115"/>
      <c r="K45" s="115"/>
      <c r="M45" s="14"/>
    </row>
    <row r="46" spans="1:13" ht="82.5" customHeight="1">
      <c r="A46" s="3187"/>
      <c r="B46" s="251" t="s">
        <v>78</v>
      </c>
      <c r="C46" s="3288" t="s">
        <v>1090</v>
      </c>
      <c r="D46" s="3289"/>
      <c r="E46" s="3289"/>
      <c r="F46" s="3289"/>
      <c r="G46" s="3289"/>
      <c r="H46" s="3289"/>
      <c r="I46" s="3289"/>
      <c r="J46" s="3289"/>
      <c r="K46" s="3289"/>
      <c r="L46" s="3289"/>
      <c r="M46" s="3290"/>
    </row>
    <row r="47" spans="1:13" ht="33" customHeight="1">
      <c r="A47" s="3187"/>
      <c r="B47" s="251" t="s">
        <v>79</v>
      </c>
      <c r="C47" s="3472" t="s">
        <v>1091</v>
      </c>
      <c r="D47" s="3473"/>
      <c r="E47" s="3473"/>
      <c r="F47" s="3473"/>
      <c r="G47" s="3473"/>
      <c r="H47" s="3473"/>
      <c r="I47" s="3473"/>
      <c r="J47" s="3473"/>
      <c r="K47" s="3473"/>
      <c r="L47" s="3473"/>
      <c r="M47" s="3474"/>
    </row>
    <row r="48" spans="1:13">
      <c r="A48" s="3187"/>
      <c r="B48" s="251" t="s">
        <v>80</v>
      </c>
      <c r="C48" s="514">
        <v>30</v>
      </c>
      <c r="D48" s="514"/>
      <c r="E48" s="514"/>
      <c r="F48" s="514"/>
      <c r="G48" s="514"/>
      <c r="H48" s="514"/>
      <c r="I48" s="514"/>
      <c r="J48" s="514"/>
      <c r="K48" s="514"/>
      <c r="L48" s="514"/>
      <c r="M48" s="515"/>
    </row>
    <row r="49" spans="1:13">
      <c r="A49" s="3187"/>
      <c r="B49" s="251" t="s">
        <v>81</v>
      </c>
      <c r="C49" s="3472">
        <v>2017</v>
      </c>
      <c r="D49" s="3473"/>
      <c r="E49" s="3473"/>
      <c r="F49" s="3473"/>
      <c r="G49" s="3473"/>
      <c r="H49" s="3473"/>
      <c r="I49" s="3473"/>
      <c r="J49" s="3473"/>
      <c r="K49" s="3473"/>
      <c r="L49" s="3473"/>
      <c r="M49" s="3474"/>
    </row>
    <row r="50" spans="1:13" ht="15.75" customHeight="1">
      <c r="A50" s="3223" t="s">
        <v>82</v>
      </c>
      <c r="B50" s="119" t="s">
        <v>83</v>
      </c>
      <c r="C50" s="4430" t="s">
        <v>1092</v>
      </c>
      <c r="D50" s="4431"/>
      <c r="E50" s="4431"/>
      <c r="F50" s="4431"/>
      <c r="G50" s="4431"/>
      <c r="H50" s="4431"/>
      <c r="I50" s="4431"/>
      <c r="J50" s="4431"/>
      <c r="K50" s="4431"/>
      <c r="L50" s="4431"/>
      <c r="M50" s="4432"/>
    </row>
    <row r="51" spans="1:13" ht="15.75" customHeight="1">
      <c r="A51" s="3224"/>
      <c r="B51" s="119" t="s">
        <v>85</v>
      </c>
      <c r="C51" s="4430" t="s">
        <v>373</v>
      </c>
      <c r="D51" s="4431"/>
      <c r="E51" s="4431"/>
      <c r="F51" s="4431"/>
      <c r="G51" s="4431"/>
      <c r="H51" s="4431"/>
      <c r="I51" s="4431"/>
      <c r="J51" s="4431"/>
      <c r="K51" s="4431"/>
      <c r="L51" s="4431"/>
      <c r="M51" s="4432"/>
    </row>
    <row r="52" spans="1:13" ht="15.75" customHeight="1">
      <c r="A52" s="3224"/>
      <c r="B52" s="119" t="s">
        <v>87</v>
      </c>
      <c r="C52" s="4430" t="s">
        <v>240</v>
      </c>
      <c r="D52" s="4431"/>
      <c r="E52" s="4431"/>
      <c r="F52" s="4431"/>
      <c r="G52" s="4431"/>
      <c r="H52" s="4431"/>
      <c r="I52" s="4431"/>
      <c r="J52" s="4431"/>
      <c r="K52" s="4431"/>
      <c r="L52" s="4431"/>
      <c r="M52" s="4432"/>
    </row>
    <row r="53" spans="1:13" ht="15.75" customHeight="1">
      <c r="A53" s="3224"/>
      <c r="B53" s="122" t="s">
        <v>89</v>
      </c>
      <c r="C53" s="4430" t="s">
        <v>374</v>
      </c>
      <c r="D53" s="4431"/>
      <c r="E53" s="4431"/>
      <c r="F53" s="4431"/>
      <c r="G53" s="4431"/>
      <c r="H53" s="4431"/>
      <c r="I53" s="4431"/>
      <c r="J53" s="4431"/>
      <c r="K53" s="4431"/>
      <c r="L53" s="4431"/>
      <c r="M53" s="4432"/>
    </row>
    <row r="54" spans="1:13" ht="15.75" customHeight="1">
      <c r="A54" s="3224"/>
      <c r="B54" s="119" t="s">
        <v>91</v>
      </c>
      <c r="C54" s="4433" t="s">
        <v>1093</v>
      </c>
      <c r="D54" s="4431"/>
      <c r="E54" s="4431"/>
      <c r="F54" s="4431"/>
      <c r="G54" s="4431"/>
      <c r="H54" s="4431"/>
      <c r="I54" s="4431"/>
      <c r="J54" s="4431"/>
      <c r="K54" s="4431"/>
      <c r="L54" s="4431"/>
      <c r="M54" s="4432"/>
    </row>
    <row r="55" spans="1:13" ht="16.5" customHeight="1" thickBot="1">
      <c r="A55" s="3225"/>
      <c r="B55" s="119" t="s">
        <v>93</v>
      </c>
      <c r="C55" s="4430" t="s">
        <v>1094</v>
      </c>
      <c r="D55" s="4431"/>
      <c r="E55" s="4431"/>
      <c r="F55" s="4431"/>
      <c r="G55" s="4431"/>
      <c r="H55" s="4431"/>
      <c r="I55" s="4431"/>
      <c r="J55" s="4431"/>
      <c r="K55" s="4431"/>
      <c r="L55" s="4431"/>
      <c r="M55" s="4432"/>
    </row>
    <row r="56" spans="1:13" ht="15.75" customHeight="1">
      <c r="A56" s="3223" t="s">
        <v>95</v>
      </c>
      <c r="B56" s="123" t="s">
        <v>96</v>
      </c>
      <c r="C56" s="3757" t="s">
        <v>248</v>
      </c>
      <c r="D56" s="3758"/>
      <c r="E56" s="3758"/>
      <c r="F56" s="3758"/>
      <c r="G56" s="3758"/>
      <c r="H56" s="3758"/>
      <c r="I56" s="3758"/>
      <c r="J56" s="3758"/>
      <c r="K56" s="3758"/>
      <c r="L56" s="3758"/>
      <c r="M56" s="3759"/>
    </row>
    <row r="57" spans="1:13" ht="19.5" customHeight="1">
      <c r="A57" s="3224"/>
      <c r="B57" s="123" t="s">
        <v>98</v>
      </c>
      <c r="C57" s="3201" t="s">
        <v>99</v>
      </c>
      <c r="D57" s="3202"/>
      <c r="E57" s="3202"/>
      <c r="F57" s="3202"/>
      <c r="G57" s="3202"/>
      <c r="H57" s="3202"/>
      <c r="I57" s="3202"/>
      <c r="J57" s="3202"/>
      <c r="K57" s="3202"/>
      <c r="L57" s="3202"/>
      <c r="M57" s="3203"/>
    </row>
    <row r="58" spans="1:13" ht="30" customHeight="1" thickBot="1">
      <c r="A58" s="3224"/>
      <c r="B58" s="124" t="s">
        <v>12</v>
      </c>
      <c r="C58" s="3201" t="s">
        <v>240</v>
      </c>
      <c r="D58" s="3202"/>
      <c r="E58" s="3202"/>
      <c r="F58" s="3202"/>
      <c r="G58" s="3202"/>
      <c r="H58" s="3202"/>
      <c r="I58" s="3202"/>
      <c r="J58" s="3202"/>
      <c r="K58" s="3202"/>
      <c r="L58" s="3202"/>
      <c r="M58" s="3203"/>
    </row>
    <row r="59" spans="1:13" ht="16.5" thickBot="1">
      <c r="A59" s="125" t="s">
        <v>100</v>
      </c>
      <c r="B59" s="126"/>
      <c r="C59" s="3229"/>
      <c r="D59" s="3089"/>
      <c r="E59" s="3089"/>
      <c r="F59" s="3089"/>
      <c r="G59" s="3089"/>
      <c r="H59" s="3089"/>
      <c r="I59" s="3089"/>
      <c r="J59" s="3089"/>
      <c r="K59" s="3089"/>
      <c r="L59" s="3089"/>
      <c r="M59" s="3090"/>
    </row>
  </sheetData>
  <mergeCells count="68">
    <mergeCell ref="A56:A58"/>
    <mergeCell ref="C56:M56"/>
    <mergeCell ref="C57:M57"/>
    <mergeCell ref="C58:M58"/>
    <mergeCell ref="C59:M59"/>
    <mergeCell ref="C47:M47"/>
    <mergeCell ref="C49:M49"/>
    <mergeCell ref="A50:A55"/>
    <mergeCell ref="C50:M50"/>
    <mergeCell ref="C51:M51"/>
    <mergeCell ref="C52:M52"/>
    <mergeCell ref="C53:M53"/>
    <mergeCell ref="C54:M54"/>
    <mergeCell ref="C55:M55"/>
    <mergeCell ref="B42:B45"/>
    <mergeCell ref="F43:F44"/>
    <mergeCell ref="G43:G44"/>
    <mergeCell ref="I44:J44"/>
    <mergeCell ref="C46:M46"/>
    <mergeCell ref="J36:K36"/>
    <mergeCell ref="L36:M36"/>
    <mergeCell ref="D38:E38"/>
    <mergeCell ref="F38:G38"/>
    <mergeCell ref="F40:G40"/>
    <mergeCell ref="H40:I40"/>
    <mergeCell ref="J33:K33"/>
    <mergeCell ref="L33:M33"/>
    <mergeCell ref="D34:E34"/>
    <mergeCell ref="F34:G34"/>
    <mergeCell ref="D37:E37"/>
    <mergeCell ref="F37:G37"/>
    <mergeCell ref="H34:I34"/>
    <mergeCell ref="J34:K34"/>
    <mergeCell ref="L34:M34"/>
    <mergeCell ref="D35:E35"/>
    <mergeCell ref="F35:G35"/>
    <mergeCell ref="H35:I35"/>
    <mergeCell ref="J35:K35"/>
    <mergeCell ref="L35:M35"/>
    <mergeCell ref="D36:E36"/>
    <mergeCell ref="F36:G36"/>
    <mergeCell ref="B29:B31"/>
    <mergeCell ref="B32:B41"/>
    <mergeCell ref="D33:E33"/>
    <mergeCell ref="F33:G33"/>
    <mergeCell ref="H33:I33"/>
    <mergeCell ref="H36:I36"/>
    <mergeCell ref="C11:M11"/>
    <mergeCell ref="C12:M12"/>
    <mergeCell ref="C13:M13"/>
    <mergeCell ref="A14:A49"/>
    <mergeCell ref="C15:M15"/>
    <mergeCell ref="B16:B21"/>
    <mergeCell ref="F20:M20"/>
    <mergeCell ref="B22:B25"/>
    <mergeCell ref="B26:B28"/>
    <mergeCell ref="A2:A13"/>
    <mergeCell ref="C2:M2"/>
    <mergeCell ref="C3:M3"/>
    <mergeCell ref="C5:M5"/>
    <mergeCell ref="B8:B10"/>
    <mergeCell ref="C9:D9"/>
    <mergeCell ref="J27:L27"/>
    <mergeCell ref="F9:G9"/>
    <mergeCell ref="I9:J9"/>
    <mergeCell ref="C10:D10"/>
    <mergeCell ref="F10:G10"/>
    <mergeCell ref="I10:J10"/>
  </mergeCells>
  <dataValidations count="5">
    <dataValidation allowBlank="1" sqref="I24:J24 H36:M38 C50:M55 C47:C49 D48:M48 L33 H33 J33 G36 E34 G34:M34 J35 L35 H35 F33:F38 D33:D38 E36" xr:uid="{00000000-0002-0000-5500-000000000000}"/>
    <dataValidation type="list" allowBlank="1" showInputMessage="1" showErrorMessage="1" sqref="I7" xr:uid="{00000000-0002-0000-5500-000001000000}">
      <formula1>INDIRECT(C7)</formula1>
    </dataValidation>
    <dataValidation allowBlank="1" showInputMessage="1" showErrorMessage="1" prompt="Seleccione de la lista desplegable" sqref="B4 B7 H7" xr:uid="{00000000-0002-0000-5500-000002000000}"/>
    <dataValidation allowBlank="1" showInputMessage="1" showErrorMessage="1" prompt="Selecciones de la lista desplegable" sqref="B14" xr:uid="{00000000-0002-0000-5500-000003000000}"/>
    <dataValidation allowBlank="1" showInputMessage="1" showErrorMessage="1" prompt="Incluir una ficha por cada indicador, ya sea de producto o de resultado" sqref="B1" xr:uid="{00000000-0002-0000-5500-000004000000}"/>
  </dataValidations>
  <hyperlinks>
    <hyperlink ref="C54" r:id="rId1" xr:uid="{00000000-0004-0000-5500-000000000000}"/>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FFFF"/>
  </sheetPr>
  <dimension ref="A1:M57"/>
  <sheetViews>
    <sheetView showGridLines="0" topLeftCell="B1" workbookViewId="0">
      <selection activeCell="B2" sqref="B2"/>
    </sheetView>
  </sheetViews>
  <sheetFormatPr baseColWidth="10" defaultColWidth="11.42578125" defaultRowHeight="15"/>
  <cols>
    <col min="1" max="1" width="21.42578125" style="3" customWidth="1"/>
    <col min="2" max="2" width="35.7109375" style="3" customWidth="1"/>
    <col min="3" max="13" width="14.28515625" style="3" customWidth="1"/>
    <col min="14" max="16384" width="11.42578125" style="3"/>
  </cols>
  <sheetData>
    <row r="1" spans="1:13" ht="22.5" customHeight="1" thickBot="1">
      <c r="A1" s="1291" t="s">
        <v>1095</v>
      </c>
      <c r="B1" s="1292" t="s">
        <v>1082</v>
      </c>
      <c r="C1" s="1293"/>
      <c r="D1" s="1293"/>
      <c r="E1" s="1293"/>
      <c r="F1" s="1293"/>
      <c r="G1" s="1293"/>
      <c r="H1" s="1293"/>
      <c r="I1" s="1293"/>
      <c r="J1" s="1293"/>
      <c r="K1" s="1293"/>
      <c r="L1" s="1293"/>
      <c r="M1" s="1294"/>
    </row>
    <row r="2" spans="1:13" ht="15.75">
      <c r="A2" s="4456" t="s">
        <v>0</v>
      </c>
      <c r="B2" s="1295" t="s">
        <v>1</v>
      </c>
      <c r="C2" s="4459" t="s">
        <v>1097</v>
      </c>
      <c r="D2" s="4460"/>
      <c r="E2" s="4460"/>
      <c r="F2" s="4460"/>
      <c r="G2" s="4460"/>
      <c r="H2" s="4460"/>
      <c r="I2" s="4460"/>
      <c r="J2" s="4460"/>
      <c r="K2" s="4460"/>
      <c r="L2" s="4460"/>
      <c r="M2" s="4461"/>
    </row>
    <row r="3" spans="1:13" ht="31.5">
      <c r="A3" s="4457"/>
      <c r="B3" s="1296" t="s">
        <v>3</v>
      </c>
      <c r="C3" s="3194" t="s">
        <v>862</v>
      </c>
      <c r="D3" s="3195"/>
      <c r="E3" s="3195"/>
      <c r="F3" s="3195"/>
      <c r="G3" s="3195"/>
      <c r="H3" s="3195"/>
      <c r="I3" s="3195"/>
      <c r="J3" s="3195"/>
      <c r="K3" s="3195"/>
      <c r="L3" s="3195"/>
      <c r="M3" s="3196"/>
    </row>
    <row r="4" spans="1:13" ht="15.75">
      <c r="A4" s="4457"/>
      <c r="B4" s="1297" t="s">
        <v>5</v>
      </c>
      <c r="C4" s="327" t="s">
        <v>6</v>
      </c>
      <c r="D4" s="328"/>
      <c r="E4" s="328"/>
      <c r="F4" s="328"/>
      <c r="G4" s="328"/>
      <c r="H4" s="328"/>
      <c r="I4" s="328"/>
      <c r="J4" s="328"/>
      <c r="K4" s="328"/>
      <c r="L4" s="328"/>
      <c r="M4" s="329"/>
    </row>
    <row r="5" spans="1:13" ht="15.75">
      <c r="A5" s="4457"/>
      <c r="B5" s="1297" t="s">
        <v>7</v>
      </c>
      <c r="C5" s="4462"/>
      <c r="D5" s="4463"/>
      <c r="E5" s="4463"/>
      <c r="F5" s="4463"/>
      <c r="G5" s="4463"/>
      <c r="H5" s="4463"/>
      <c r="I5" s="4463"/>
      <c r="J5" s="4463"/>
      <c r="K5" s="4463"/>
      <c r="L5" s="4463"/>
      <c r="M5" s="4464"/>
    </row>
    <row r="6" spans="1:13" ht="15.75">
      <c r="A6" s="4457"/>
      <c r="B6" s="1297" t="s">
        <v>9</v>
      </c>
      <c r="C6" s="3194"/>
      <c r="D6" s="3195"/>
      <c r="E6" s="3195"/>
      <c r="F6" s="3195"/>
      <c r="G6" s="3195"/>
      <c r="H6" s="3195"/>
      <c r="I6" s="3195"/>
      <c r="J6" s="3195"/>
      <c r="K6" s="3195"/>
      <c r="L6" s="3195"/>
      <c r="M6" s="3196"/>
    </row>
    <row r="7" spans="1:13" ht="15.75">
      <c r="A7" s="4457"/>
      <c r="B7" s="1296" t="s">
        <v>11</v>
      </c>
      <c r="C7" s="4465" t="s">
        <v>1071</v>
      </c>
      <c r="D7" s="4435"/>
      <c r="E7" s="4435"/>
      <c r="F7" s="4435"/>
      <c r="G7" s="4466"/>
      <c r="H7" s="1298" t="s">
        <v>12</v>
      </c>
      <c r="I7" s="4434" t="s">
        <v>233</v>
      </c>
      <c r="J7" s="4435"/>
      <c r="K7" s="4435"/>
      <c r="L7" s="4435"/>
      <c r="M7" s="4436"/>
    </row>
    <row r="8" spans="1:13" ht="15" customHeight="1">
      <c r="A8" s="4457"/>
      <c r="B8" s="4437" t="s">
        <v>13</v>
      </c>
      <c r="C8" s="4440" t="s">
        <v>240</v>
      </c>
      <c r="D8" s="4441"/>
      <c r="E8" s="4441"/>
      <c r="F8" s="4441"/>
      <c r="G8" s="4441"/>
      <c r="H8" s="4441"/>
      <c r="I8" s="4441"/>
      <c r="J8" s="4441"/>
      <c r="K8" s="4441"/>
      <c r="L8" s="4441"/>
      <c r="M8" s="3075"/>
    </row>
    <row r="9" spans="1:13" ht="15" customHeight="1">
      <c r="A9" s="4457"/>
      <c r="B9" s="4438"/>
      <c r="C9" s="4442"/>
      <c r="D9" s="4168"/>
      <c r="E9" s="4168"/>
      <c r="F9" s="4168"/>
      <c r="G9" s="4168"/>
      <c r="H9" s="4168"/>
      <c r="I9" s="4168"/>
      <c r="J9" s="4168"/>
      <c r="K9" s="4168"/>
      <c r="L9" s="4168"/>
      <c r="M9" s="4443"/>
    </row>
    <row r="10" spans="1:13" ht="15" customHeight="1">
      <c r="A10" s="4457"/>
      <c r="B10" s="4439"/>
      <c r="C10" s="4444"/>
      <c r="D10" s="4445"/>
      <c r="E10" s="4445"/>
      <c r="F10" s="4445"/>
      <c r="G10" s="4445"/>
      <c r="H10" s="4445"/>
      <c r="I10" s="4445"/>
      <c r="J10" s="4445"/>
      <c r="K10" s="4445"/>
      <c r="L10" s="4445"/>
      <c r="M10" s="3077"/>
    </row>
    <row r="11" spans="1:13" ht="108" customHeight="1">
      <c r="A11" s="4457"/>
      <c r="B11" s="1296" t="s">
        <v>136</v>
      </c>
      <c r="C11" s="3503" t="s">
        <v>1098</v>
      </c>
      <c r="D11" s="3504"/>
      <c r="E11" s="3504"/>
      <c r="F11" s="3504"/>
      <c r="G11" s="3504"/>
      <c r="H11" s="3504"/>
      <c r="I11" s="3504"/>
      <c r="J11" s="3504"/>
      <c r="K11" s="3504"/>
      <c r="L11" s="3504"/>
      <c r="M11" s="3505"/>
    </row>
    <row r="12" spans="1:13" ht="47.25">
      <c r="A12" s="4457"/>
      <c r="B12" s="259" t="s">
        <v>19</v>
      </c>
      <c r="C12" s="3288" t="s">
        <v>886</v>
      </c>
      <c r="D12" s="3289"/>
      <c r="E12" s="3289"/>
      <c r="F12" s="3289"/>
      <c r="G12" s="3289"/>
      <c r="H12" s="3289"/>
      <c r="I12" s="3289"/>
      <c r="J12" s="3289"/>
      <c r="K12" s="3289"/>
      <c r="L12" s="3289"/>
      <c r="M12" s="3290"/>
    </row>
    <row r="13" spans="1:13" ht="94.5" customHeight="1">
      <c r="A13" s="4458"/>
      <c r="B13" s="259" t="s">
        <v>21</v>
      </c>
      <c r="C13" s="3288" t="s">
        <v>1099</v>
      </c>
      <c r="D13" s="3289"/>
      <c r="E13" s="3289"/>
      <c r="F13" s="3289"/>
      <c r="G13" s="3289"/>
      <c r="H13" s="3289"/>
      <c r="I13" s="3289"/>
      <c r="J13" s="3289"/>
      <c r="K13" s="3289"/>
      <c r="L13" s="3289"/>
      <c r="M13" s="3290"/>
    </row>
    <row r="14" spans="1:13" ht="47.25" customHeight="1">
      <c r="A14" s="4446" t="s">
        <v>22</v>
      </c>
      <c r="B14" s="1296" t="s">
        <v>23</v>
      </c>
      <c r="C14" s="4450" t="s">
        <v>1100</v>
      </c>
      <c r="D14" s="4451"/>
      <c r="E14" s="4451"/>
      <c r="F14" s="4451"/>
      <c r="G14" s="4451"/>
      <c r="H14" s="4451"/>
      <c r="I14" s="4451"/>
      <c r="J14" s="4451"/>
      <c r="K14" s="4451"/>
      <c r="L14" s="4451"/>
      <c r="M14" s="4452"/>
    </row>
    <row r="15" spans="1:13" ht="31.5" customHeight="1">
      <c r="A15" s="4447"/>
      <c r="B15" s="1296" t="s">
        <v>110</v>
      </c>
      <c r="C15" s="3472" t="s">
        <v>1101</v>
      </c>
      <c r="D15" s="3473"/>
      <c r="E15" s="3473"/>
      <c r="F15" s="3473"/>
      <c r="G15" s="3473"/>
      <c r="H15" s="3473"/>
      <c r="I15" s="3473"/>
      <c r="J15" s="3473"/>
      <c r="K15" s="3473"/>
      <c r="L15" s="3473"/>
      <c r="M15" s="3474"/>
    </row>
    <row r="16" spans="1:13" ht="15.75" customHeight="1">
      <c r="A16" s="4447"/>
      <c r="B16" s="4437" t="s">
        <v>26</v>
      </c>
      <c r="C16" s="1299"/>
      <c r="D16" s="1300"/>
      <c r="E16" s="1300"/>
      <c r="F16" s="1300"/>
      <c r="G16" s="1300"/>
      <c r="H16" s="1300"/>
      <c r="I16" s="1300"/>
      <c r="J16" s="1300"/>
      <c r="K16" s="1300"/>
      <c r="L16" s="1300"/>
      <c r="M16" s="1301"/>
    </row>
    <row r="17" spans="1:13" ht="15.75">
      <c r="A17" s="4447"/>
      <c r="B17" s="4438"/>
      <c r="C17" s="1302"/>
      <c r="D17" s="1303"/>
      <c r="E17" s="1304"/>
      <c r="F17" s="1303"/>
      <c r="G17" s="1304"/>
      <c r="H17" s="1303"/>
      <c r="I17" s="1304"/>
      <c r="J17" s="1303"/>
      <c r="K17" s="1304"/>
      <c r="L17" s="1304"/>
      <c r="M17" s="1285"/>
    </row>
    <row r="18" spans="1:13" ht="15.75">
      <c r="A18" s="4447"/>
      <c r="B18" s="4438"/>
      <c r="C18" s="1305" t="s">
        <v>27</v>
      </c>
      <c r="D18" s="1306"/>
      <c r="E18" s="1281" t="s">
        <v>28</v>
      </c>
      <c r="F18" s="1306"/>
      <c r="G18" s="1281" t="s">
        <v>29</v>
      </c>
      <c r="H18" s="1306"/>
      <c r="I18" s="1281" t="s">
        <v>30</v>
      </c>
      <c r="J18" s="1306"/>
      <c r="K18" s="1281" t="s">
        <v>31</v>
      </c>
      <c r="L18" s="1307"/>
      <c r="M18" s="1308"/>
    </row>
    <row r="19" spans="1:13" ht="15.75">
      <c r="A19" s="4447"/>
      <c r="B19" s="4438"/>
      <c r="C19" s="1305" t="s">
        <v>32</v>
      </c>
      <c r="D19" s="1282"/>
      <c r="E19" s="1281" t="s">
        <v>33</v>
      </c>
      <c r="F19" s="1309"/>
      <c r="G19" s="1281" t="s">
        <v>34</v>
      </c>
      <c r="H19" s="1309"/>
      <c r="I19" s="1281" t="s">
        <v>35</v>
      </c>
      <c r="J19" s="1282"/>
      <c r="K19" s="1281" t="s">
        <v>37</v>
      </c>
      <c r="L19" s="1307"/>
      <c r="M19" s="1308"/>
    </row>
    <row r="20" spans="1:13" ht="15.75">
      <c r="A20" s="4447"/>
      <c r="B20" s="4438"/>
      <c r="C20" s="1305" t="s">
        <v>38</v>
      </c>
      <c r="D20" s="1309" t="s">
        <v>77</v>
      </c>
      <c r="E20" s="1281" t="s">
        <v>39</v>
      </c>
      <c r="F20" s="1310" t="s">
        <v>1102</v>
      </c>
      <c r="G20" s="1310"/>
      <c r="H20" s="1310"/>
      <c r="I20" s="1310"/>
      <c r="J20" s="1310"/>
      <c r="K20" s="1310"/>
      <c r="L20" s="1310"/>
      <c r="M20" s="1311"/>
    </row>
    <row r="21" spans="1:13" ht="15.75">
      <c r="A21" s="4447"/>
      <c r="B21" s="4439"/>
      <c r="C21" s="1312"/>
      <c r="D21" s="1313"/>
      <c r="E21" s="1313"/>
      <c r="F21" s="1313"/>
      <c r="G21" s="1313"/>
      <c r="H21" s="1313"/>
      <c r="I21" s="1313"/>
      <c r="J21" s="1313"/>
      <c r="K21" s="1313"/>
      <c r="L21" s="1313"/>
      <c r="M21" s="1314"/>
    </row>
    <row r="22" spans="1:13" ht="15.75" customHeight="1">
      <c r="A22" s="4447"/>
      <c r="B22" s="4437" t="s">
        <v>40</v>
      </c>
      <c r="C22" s="1315"/>
      <c r="D22" s="1316"/>
      <c r="E22" s="1316"/>
      <c r="F22" s="1316"/>
      <c r="G22" s="1316"/>
      <c r="H22" s="1316"/>
      <c r="I22" s="1316"/>
      <c r="J22" s="1316"/>
      <c r="K22" s="1316"/>
      <c r="L22" s="1214"/>
      <c r="M22" s="1317"/>
    </row>
    <row r="23" spans="1:13" ht="15.75">
      <c r="A23" s="4447"/>
      <c r="B23" s="4438"/>
      <c r="C23" s="1305" t="s">
        <v>41</v>
      </c>
      <c r="D23" s="1309"/>
      <c r="E23" s="1318"/>
      <c r="F23" s="1281" t="s">
        <v>42</v>
      </c>
      <c r="G23" s="1282"/>
      <c r="H23" s="1318"/>
      <c r="I23" s="1281" t="s">
        <v>43</v>
      </c>
      <c r="J23" s="1282" t="s">
        <v>77</v>
      </c>
      <c r="K23" s="1318"/>
      <c r="L23" s="1214"/>
      <c r="M23" s="1317"/>
    </row>
    <row r="24" spans="1:13" ht="15.75">
      <c r="A24" s="4447"/>
      <c r="B24" s="4438"/>
      <c r="C24" s="1305" t="s">
        <v>44</v>
      </c>
      <c r="D24" s="1319"/>
      <c r="E24" s="1214"/>
      <c r="F24" s="1281" t="s">
        <v>45</v>
      </c>
      <c r="G24" s="1309"/>
      <c r="H24" s="1214"/>
      <c r="I24" s="1281"/>
      <c r="J24" s="1318"/>
      <c r="K24" s="1320"/>
      <c r="L24" s="1214"/>
      <c r="M24" s="1317"/>
    </row>
    <row r="25" spans="1:13" ht="15.75">
      <c r="A25" s="4447"/>
      <c r="B25" s="4438"/>
      <c r="C25" s="1321"/>
      <c r="D25" s="1322"/>
      <c r="E25" s="1322"/>
      <c r="F25" s="1322"/>
      <c r="G25" s="1322"/>
      <c r="H25" s="1322"/>
      <c r="I25" s="1322"/>
      <c r="J25" s="1322"/>
      <c r="K25" s="1322"/>
      <c r="L25" s="1214"/>
      <c r="M25" s="1317"/>
    </row>
    <row r="26" spans="1:13" ht="15.75" customHeight="1">
      <c r="A26" s="4447"/>
      <c r="B26" s="4438" t="s">
        <v>46</v>
      </c>
      <c r="C26" s="1323"/>
      <c r="D26" s="1318"/>
      <c r="E26" s="1318"/>
      <c r="F26" s="1318"/>
      <c r="G26" s="1318"/>
      <c r="H26" s="1318"/>
      <c r="I26" s="1318"/>
      <c r="J26" s="1318"/>
      <c r="K26" s="1318"/>
      <c r="L26" s="1318"/>
      <c r="M26" s="1324"/>
    </row>
    <row r="27" spans="1:13" ht="15.75" customHeight="1">
      <c r="A27" s="4447"/>
      <c r="B27" s="4438"/>
      <c r="C27" s="1325" t="s">
        <v>47</v>
      </c>
      <c r="D27" s="1326">
        <v>5</v>
      </c>
      <c r="E27" s="1318"/>
      <c r="F27" s="1327" t="s">
        <v>48</v>
      </c>
      <c r="G27" s="1309">
        <v>2017</v>
      </c>
      <c r="H27" s="1318"/>
      <c r="I27" s="1327" t="s">
        <v>50</v>
      </c>
      <c r="J27" s="4453" t="s">
        <v>233</v>
      </c>
      <c r="K27" s="4454"/>
      <c r="L27" s="4455"/>
      <c r="M27" s="1324"/>
    </row>
    <row r="28" spans="1:13" ht="15.75">
      <c r="A28" s="4447"/>
      <c r="B28" s="4439"/>
      <c r="C28" s="1312"/>
      <c r="D28" s="1313"/>
      <c r="E28" s="1313"/>
      <c r="F28" s="1313"/>
      <c r="G28" s="1313"/>
      <c r="H28" s="1313"/>
      <c r="I28" s="1313"/>
      <c r="J28" s="1313"/>
      <c r="K28" s="1313"/>
      <c r="L28" s="1313"/>
      <c r="M28" s="1314"/>
    </row>
    <row r="29" spans="1:13" ht="15.75" customHeight="1">
      <c r="A29" s="4447"/>
      <c r="B29" s="4437" t="s">
        <v>53</v>
      </c>
      <c r="C29" s="1328"/>
      <c r="D29" s="1329"/>
      <c r="E29" s="1329"/>
      <c r="F29" s="1329"/>
      <c r="G29" s="1329"/>
      <c r="H29" s="1329"/>
      <c r="I29" s="1329"/>
      <c r="J29" s="1329"/>
      <c r="K29" s="1329"/>
      <c r="L29" s="1214"/>
      <c r="M29" s="1317"/>
    </row>
    <row r="30" spans="1:13" ht="15.75">
      <c r="A30" s="4447"/>
      <c r="B30" s="4438"/>
      <c r="C30" s="1323" t="s">
        <v>54</v>
      </c>
      <c r="D30" s="1330">
        <v>2018</v>
      </c>
      <c r="E30" s="1331"/>
      <c r="F30" s="1318" t="s">
        <v>55</v>
      </c>
      <c r="G30" s="1332">
        <v>2028</v>
      </c>
      <c r="H30" s="1331"/>
      <c r="I30" s="1327"/>
      <c r="J30" s="1331"/>
      <c r="K30" s="1331"/>
      <c r="L30" s="1214"/>
      <c r="M30" s="1317"/>
    </row>
    <row r="31" spans="1:13" ht="15.75">
      <c r="A31" s="4447"/>
      <c r="B31" s="4439"/>
      <c r="C31" s="1312"/>
      <c r="D31" s="1333"/>
      <c r="E31" s="1334"/>
      <c r="F31" s="1313"/>
      <c r="G31" s="1334"/>
      <c r="H31" s="1334"/>
      <c r="I31" s="1335"/>
      <c r="J31" s="1334"/>
      <c r="K31" s="1334"/>
      <c r="L31" s="1214"/>
      <c r="M31" s="1317"/>
    </row>
    <row r="32" spans="1:13" ht="15.75">
      <c r="A32" s="4448"/>
      <c r="B32" s="4468" t="s">
        <v>56</v>
      </c>
      <c r="C32" s="1336"/>
      <c r="D32" s="1337"/>
      <c r="E32" s="1337"/>
      <c r="F32" s="1337"/>
      <c r="G32" s="1337"/>
      <c r="H32" s="1337"/>
      <c r="I32" s="1337"/>
      <c r="J32" s="1337"/>
      <c r="K32" s="1337"/>
      <c r="L32" s="1337"/>
      <c r="M32" s="1338"/>
    </row>
    <row r="33" spans="1:13" ht="15.75">
      <c r="A33" s="4448"/>
      <c r="B33" s="4469"/>
      <c r="C33" s="1339"/>
      <c r="D33" s="4423" t="s">
        <v>57</v>
      </c>
      <c r="E33" s="4423"/>
      <c r="F33" s="4423" t="s">
        <v>58</v>
      </c>
      <c r="G33" s="4423"/>
      <c r="H33" s="4423" t="s">
        <v>59</v>
      </c>
      <c r="I33" s="4423"/>
      <c r="J33" s="4426" t="s">
        <v>60</v>
      </c>
      <c r="K33" s="4426"/>
      <c r="L33" s="4423" t="s">
        <v>61</v>
      </c>
      <c r="M33" s="4427"/>
    </row>
    <row r="34" spans="1:13" ht="15.75">
      <c r="A34" s="4448"/>
      <c r="B34" s="4469"/>
      <c r="C34" s="1339"/>
      <c r="D34" s="4424">
        <v>5</v>
      </c>
      <c r="E34" s="4425"/>
      <c r="F34" s="4424">
        <v>3</v>
      </c>
      <c r="G34" s="4425"/>
      <c r="H34" s="4424">
        <v>3</v>
      </c>
      <c r="I34" s="4425"/>
      <c r="J34" s="4424">
        <v>3</v>
      </c>
      <c r="K34" s="4425"/>
      <c r="L34" s="4424">
        <v>3</v>
      </c>
      <c r="M34" s="3476"/>
    </row>
    <row r="35" spans="1:13" ht="15.75">
      <c r="A35" s="4448"/>
      <c r="B35" s="4469"/>
      <c r="C35" s="1339"/>
      <c r="D35" s="3475" t="s">
        <v>62</v>
      </c>
      <c r="E35" s="3475"/>
      <c r="F35" s="3475" t="s">
        <v>63</v>
      </c>
      <c r="G35" s="3475"/>
      <c r="H35" s="4428" t="s">
        <v>64</v>
      </c>
      <c r="I35" s="4428"/>
      <c r="J35" s="4428" t="s">
        <v>65</v>
      </c>
      <c r="K35" s="4428"/>
      <c r="L35" s="4428" t="s">
        <v>66</v>
      </c>
      <c r="M35" s="4429"/>
    </row>
    <row r="36" spans="1:13" ht="15.75">
      <c r="A36" s="4448"/>
      <c r="B36" s="4469"/>
      <c r="C36" s="1339"/>
      <c r="D36" s="4424">
        <v>3</v>
      </c>
      <c r="E36" s="4425"/>
      <c r="F36" s="4424">
        <v>3</v>
      </c>
      <c r="G36" s="4425"/>
      <c r="H36" s="4424">
        <v>3</v>
      </c>
      <c r="I36" s="4425"/>
      <c r="J36" s="4424">
        <v>3</v>
      </c>
      <c r="K36" s="4425"/>
      <c r="L36" s="4424">
        <v>3</v>
      </c>
      <c r="M36" s="3476"/>
    </row>
    <row r="37" spans="1:13" ht="15.75">
      <c r="A37" s="4448"/>
      <c r="B37" s="4469"/>
      <c r="C37" s="1339"/>
      <c r="D37" s="3475" t="s">
        <v>67</v>
      </c>
      <c r="E37" s="3475"/>
      <c r="F37" s="3475" t="s">
        <v>72</v>
      </c>
      <c r="G37" s="3475"/>
      <c r="H37" s="1284"/>
      <c r="I37" s="1284"/>
      <c r="J37" s="1284"/>
      <c r="K37" s="112"/>
      <c r="L37" s="112"/>
      <c r="M37" s="1285"/>
    </row>
    <row r="38" spans="1:13" ht="15.75">
      <c r="A38" s="4448"/>
      <c r="B38" s="4469"/>
      <c r="C38" s="1339"/>
      <c r="D38" s="4424">
        <v>3</v>
      </c>
      <c r="E38" s="4425"/>
      <c r="F38" s="4424">
        <v>40</v>
      </c>
      <c r="G38" s="4425"/>
      <c r="H38" s="1340"/>
      <c r="I38" s="1287"/>
      <c r="J38" s="1340"/>
      <c r="K38" s="1287"/>
      <c r="L38" s="1340"/>
      <c r="M38" s="517"/>
    </row>
    <row r="39" spans="1:13" ht="15.75">
      <c r="A39" s="4448"/>
      <c r="B39" s="4470"/>
      <c r="C39" s="1339"/>
      <c r="D39" s="1341"/>
      <c r="E39" s="112"/>
      <c r="F39" s="4467"/>
      <c r="G39" s="4467"/>
      <c r="H39" s="4467"/>
      <c r="I39" s="4467"/>
      <c r="J39" s="1341"/>
      <c r="K39" s="112"/>
      <c r="L39" s="1341"/>
      <c r="M39" s="1342"/>
    </row>
    <row r="40" spans="1:13" ht="15.75" customHeight="1">
      <c r="A40" s="4448"/>
      <c r="B40" s="4468" t="s">
        <v>73</v>
      </c>
      <c r="C40" s="1315"/>
      <c r="D40" s="1316"/>
      <c r="E40" s="1316"/>
      <c r="F40" s="1316"/>
      <c r="G40" s="1316"/>
      <c r="H40" s="1316"/>
      <c r="I40" s="1316"/>
      <c r="J40" s="1316"/>
      <c r="K40" s="1316"/>
      <c r="L40" s="1343"/>
      <c r="M40" s="1344"/>
    </row>
    <row r="41" spans="1:13" ht="15.75">
      <c r="A41" s="4448"/>
      <c r="B41" s="4469"/>
      <c r="C41" s="1345"/>
      <c r="D41" s="112" t="s">
        <v>74</v>
      </c>
      <c r="E41" s="113" t="s">
        <v>75</v>
      </c>
      <c r="F41" s="3227" t="s">
        <v>76</v>
      </c>
      <c r="G41" s="4471"/>
      <c r="H41" s="112"/>
      <c r="I41" s="73" t="s">
        <v>39</v>
      </c>
      <c r="J41" s="73"/>
      <c r="K41" s="73"/>
      <c r="L41" s="1214"/>
      <c r="M41" s="1317"/>
    </row>
    <row r="42" spans="1:13" ht="15.75">
      <c r="A42" s="4448"/>
      <c r="B42" s="4469"/>
      <c r="C42" s="1345"/>
      <c r="D42" s="1346"/>
      <c r="E42" s="1282" t="s">
        <v>77</v>
      </c>
      <c r="F42" s="3227"/>
      <c r="G42" s="4472"/>
      <c r="H42" s="1318"/>
      <c r="I42" s="4473"/>
      <c r="J42" s="4473"/>
      <c r="K42" s="1214"/>
      <c r="L42" s="1214"/>
      <c r="M42" s="1317"/>
    </row>
    <row r="43" spans="1:13" ht="15.75">
      <c r="A43" s="4448"/>
      <c r="B43" s="4470"/>
      <c r="C43" s="1347"/>
      <c r="D43" s="1348"/>
      <c r="E43" s="1348"/>
      <c r="F43" s="1348"/>
      <c r="G43" s="1348"/>
      <c r="H43" s="1348"/>
      <c r="I43" s="1348"/>
      <c r="J43" s="1348"/>
      <c r="K43" s="1348"/>
      <c r="L43" s="1348"/>
      <c r="M43" s="1349"/>
    </row>
    <row r="44" spans="1:13" ht="102.75" customHeight="1">
      <c r="A44" s="4447"/>
      <c r="B44" s="1296" t="s">
        <v>78</v>
      </c>
      <c r="C44" s="3472" t="s">
        <v>1103</v>
      </c>
      <c r="D44" s="3473"/>
      <c r="E44" s="3473"/>
      <c r="F44" s="3473"/>
      <c r="G44" s="3473"/>
      <c r="H44" s="3473"/>
      <c r="I44" s="3473"/>
      <c r="J44" s="3473"/>
      <c r="K44" s="3473"/>
      <c r="L44" s="3473"/>
      <c r="M44" s="3474"/>
    </row>
    <row r="45" spans="1:13" ht="36.75" customHeight="1">
      <c r="A45" s="4447"/>
      <c r="B45" s="1296" t="s">
        <v>79</v>
      </c>
      <c r="C45" s="3472" t="s">
        <v>1104</v>
      </c>
      <c r="D45" s="3473"/>
      <c r="E45" s="3473"/>
      <c r="F45" s="3473"/>
      <c r="G45" s="3473"/>
      <c r="H45" s="3473"/>
      <c r="I45" s="3473"/>
      <c r="J45" s="3473"/>
      <c r="K45" s="3473"/>
      <c r="L45" s="3473"/>
      <c r="M45" s="3474"/>
    </row>
    <row r="46" spans="1:13" ht="15.75">
      <c r="A46" s="4447"/>
      <c r="B46" s="1296" t="s">
        <v>80</v>
      </c>
      <c r="C46" s="513">
        <v>15</v>
      </c>
      <c r="D46" s="514"/>
      <c r="E46" s="514"/>
      <c r="F46" s="514"/>
      <c r="G46" s="514"/>
      <c r="H46" s="514"/>
      <c r="I46" s="514"/>
      <c r="J46" s="514"/>
      <c r="K46" s="514"/>
      <c r="L46" s="514"/>
      <c r="M46" s="515"/>
    </row>
    <row r="47" spans="1:13" ht="15.75">
      <c r="A47" s="4449"/>
      <c r="B47" s="1296" t="s">
        <v>81</v>
      </c>
      <c r="C47" s="3472">
        <v>2017</v>
      </c>
      <c r="D47" s="3473"/>
      <c r="E47" s="3473"/>
      <c r="F47" s="3473"/>
      <c r="G47" s="3473"/>
      <c r="H47" s="3473"/>
      <c r="I47" s="3473"/>
      <c r="J47" s="3473"/>
      <c r="K47" s="3473"/>
      <c r="L47" s="3473"/>
      <c r="M47" s="3474"/>
    </row>
    <row r="48" spans="1:13" ht="31.5" customHeight="1">
      <c r="A48" s="4474" t="s">
        <v>82</v>
      </c>
      <c r="B48" s="327" t="s">
        <v>83</v>
      </c>
      <c r="C48" s="3194" t="s">
        <v>1105</v>
      </c>
      <c r="D48" s="3195"/>
      <c r="E48" s="3195"/>
      <c r="F48" s="3195"/>
      <c r="G48" s="3195"/>
      <c r="H48" s="3195"/>
      <c r="I48" s="3195"/>
      <c r="J48" s="3195"/>
      <c r="K48" s="3195"/>
      <c r="L48" s="3195"/>
      <c r="M48" s="3196"/>
    </row>
    <row r="49" spans="1:13" ht="15.75" customHeight="1">
      <c r="A49" s="4475"/>
      <c r="B49" s="327" t="s">
        <v>85</v>
      </c>
      <c r="C49" s="3194" t="s">
        <v>1106</v>
      </c>
      <c r="D49" s="3195"/>
      <c r="E49" s="3195"/>
      <c r="F49" s="3195"/>
      <c r="G49" s="3195"/>
      <c r="H49" s="3195"/>
      <c r="I49" s="3195"/>
      <c r="J49" s="3195"/>
      <c r="K49" s="3195"/>
      <c r="L49" s="3195"/>
      <c r="M49" s="3196"/>
    </row>
    <row r="50" spans="1:13" ht="15.75" customHeight="1">
      <c r="A50" s="4475"/>
      <c r="B50" s="327" t="s">
        <v>87</v>
      </c>
      <c r="C50" s="3194" t="s">
        <v>240</v>
      </c>
      <c r="D50" s="3195"/>
      <c r="E50" s="3195"/>
      <c r="F50" s="3195"/>
      <c r="G50" s="3195"/>
      <c r="H50" s="3195"/>
      <c r="I50" s="3195"/>
      <c r="J50" s="3195"/>
      <c r="K50" s="3195"/>
      <c r="L50" s="3195"/>
      <c r="M50" s="3196"/>
    </row>
    <row r="51" spans="1:13" ht="31.5" customHeight="1">
      <c r="A51" s="4475"/>
      <c r="B51" s="1350" t="s">
        <v>89</v>
      </c>
      <c r="C51" s="3194" t="s">
        <v>1107</v>
      </c>
      <c r="D51" s="3195"/>
      <c r="E51" s="3195"/>
      <c r="F51" s="3195"/>
      <c r="G51" s="3195"/>
      <c r="H51" s="3195"/>
      <c r="I51" s="3195"/>
      <c r="J51" s="3195"/>
      <c r="K51" s="3195"/>
      <c r="L51" s="3195"/>
      <c r="M51" s="3196"/>
    </row>
    <row r="52" spans="1:13" ht="31.5" customHeight="1">
      <c r="A52" s="4475"/>
      <c r="B52" s="327" t="s">
        <v>91</v>
      </c>
      <c r="C52" s="4477" t="s">
        <v>1108</v>
      </c>
      <c r="D52" s="3195"/>
      <c r="E52" s="3195"/>
      <c r="F52" s="3195"/>
      <c r="G52" s="3195"/>
      <c r="H52" s="3195"/>
      <c r="I52" s="3195"/>
      <c r="J52" s="3195"/>
      <c r="K52" s="3195"/>
      <c r="L52" s="3195"/>
      <c r="M52" s="3196"/>
    </row>
    <row r="53" spans="1:13" ht="16.5" customHeight="1" thickBot="1">
      <c r="A53" s="4476"/>
      <c r="B53" s="327" t="s">
        <v>93</v>
      </c>
      <c r="C53" s="3194" t="s">
        <v>1109</v>
      </c>
      <c r="D53" s="3195"/>
      <c r="E53" s="3195"/>
      <c r="F53" s="3195"/>
      <c r="G53" s="3195"/>
      <c r="H53" s="3195"/>
      <c r="I53" s="3195"/>
      <c r="J53" s="3195"/>
      <c r="K53" s="3195"/>
      <c r="L53" s="3195"/>
      <c r="M53" s="3196"/>
    </row>
    <row r="54" spans="1:13" ht="15.75" customHeight="1">
      <c r="A54" s="4474" t="s">
        <v>95</v>
      </c>
      <c r="B54" s="1351" t="s">
        <v>96</v>
      </c>
      <c r="C54" s="3757" t="s">
        <v>248</v>
      </c>
      <c r="D54" s="3758"/>
      <c r="E54" s="3758"/>
      <c r="F54" s="3758"/>
      <c r="G54" s="3758"/>
      <c r="H54" s="3758"/>
      <c r="I54" s="3758"/>
      <c r="J54" s="3758"/>
      <c r="K54" s="3758"/>
      <c r="L54" s="3758"/>
      <c r="M54" s="3759"/>
    </row>
    <row r="55" spans="1:13" ht="15.75">
      <c r="A55" s="4475"/>
      <c r="B55" s="1351" t="s">
        <v>98</v>
      </c>
      <c r="C55" s="3201" t="s">
        <v>99</v>
      </c>
      <c r="D55" s="3202"/>
      <c r="E55" s="3202"/>
      <c r="F55" s="3202"/>
      <c r="G55" s="3202"/>
      <c r="H55" s="3202"/>
      <c r="I55" s="3202"/>
      <c r="J55" s="3202"/>
      <c r="K55" s="3202"/>
      <c r="L55" s="3202"/>
      <c r="M55" s="3203"/>
    </row>
    <row r="56" spans="1:13" ht="39" customHeight="1" thickBot="1">
      <c r="A56" s="4475"/>
      <c r="B56" s="1352" t="s">
        <v>12</v>
      </c>
      <c r="C56" s="3201" t="s">
        <v>240</v>
      </c>
      <c r="D56" s="3202"/>
      <c r="E56" s="3202"/>
      <c r="F56" s="3202"/>
      <c r="G56" s="3202"/>
      <c r="H56" s="3202"/>
      <c r="I56" s="3202"/>
      <c r="J56" s="3202"/>
      <c r="K56" s="3202"/>
      <c r="L56" s="3202"/>
      <c r="M56" s="3203"/>
    </row>
    <row r="57" spans="1:13" ht="16.5" thickBot="1">
      <c r="A57" s="1353" t="s">
        <v>100</v>
      </c>
      <c r="B57" s="1354"/>
      <c r="C57" s="3494"/>
      <c r="D57" s="4478"/>
      <c r="E57" s="4478"/>
      <c r="F57" s="4478"/>
      <c r="G57" s="4478"/>
      <c r="H57" s="4478"/>
      <c r="I57" s="4478"/>
      <c r="J57" s="4478"/>
      <c r="K57" s="4478"/>
      <c r="L57" s="4478"/>
      <c r="M57" s="4479"/>
    </row>
  </sheetData>
  <mergeCells count="66">
    <mergeCell ref="A54:A56"/>
    <mergeCell ref="C54:M54"/>
    <mergeCell ref="C55:M55"/>
    <mergeCell ref="C56:M56"/>
    <mergeCell ref="C57:M57"/>
    <mergeCell ref="C44:M44"/>
    <mergeCell ref="C45:M45"/>
    <mergeCell ref="C47:M47"/>
    <mergeCell ref="A48:A53"/>
    <mergeCell ref="C48:M48"/>
    <mergeCell ref="C49:M49"/>
    <mergeCell ref="C50:M50"/>
    <mergeCell ref="C51:M51"/>
    <mergeCell ref="C52:M52"/>
    <mergeCell ref="C53:M53"/>
    <mergeCell ref="B40:B43"/>
    <mergeCell ref="F41:F42"/>
    <mergeCell ref="G41:G42"/>
    <mergeCell ref="I42:J42"/>
    <mergeCell ref="B32:B39"/>
    <mergeCell ref="D33:E33"/>
    <mergeCell ref="F33:G33"/>
    <mergeCell ref="H33:I33"/>
    <mergeCell ref="J33:K33"/>
    <mergeCell ref="L36:M36"/>
    <mergeCell ref="D38:E38"/>
    <mergeCell ref="F38:G38"/>
    <mergeCell ref="F39:G39"/>
    <mergeCell ref="H39:I39"/>
    <mergeCell ref="D37:E37"/>
    <mergeCell ref="F37:G37"/>
    <mergeCell ref="D36:E36"/>
    <mergeCell ref="F36:G36"/>
    <mergeCell ref="H36:I36"/>
    <mergeCell ref="J36:K36"/>
    <mergeCell ref="L34:M34"/>
    <mergeCell ref="D35:E35"/>
    <mergeCell ref="F35:G35"/>
    <mergeCell ref="H35:I35"/>
    <mergeCell ref="J35:K35"/>
    <mergeCell ref="L35:M35"/>
    <mergeCell ref="D34:E34"/>
    <mergeCell ref="F34:G34"/>
    <mergeCell ref="H34:I34"/>
    <mergeCell ref="J34:K34"/>
    <mergeCell ref="C13:M13"/>
    <mergeCell ref="A14:A47"/>
    <mergeCell ref="C14:M14"/>
    <mergeCell ref="C15:M15"/>
    <mergeCell ref="B16:B21"/>
    <mergeCell ref="B22:B25"/>
    <mergeCell ref="B26:B28"/>
    <mergeCell ref="J27:L27"/>
    <mergeCell ref="B29:B31"/>
    <mergeCell ref="A2:A13"/>
    <mergeCell ref="C2:M2"/>
    <mergeCell ref="C3:M3"/>
    <mergeCell ref="C5:M5"/>
    <mergeCell ref="C6:M6"/>
    <mergeCell ref="C7:G7"/>
    <mergeCell ref="L33:M33"/>
    <mergeCell ref="I7:M7"/>
    <mergeCell ref="B8:B10"/>
    <mergeCell ref="C8:M10"/>
    <mergeCell ref="C11:M11"/>
    <mergeCell ref="C12:M12"/>
  </mergeCells>
  <dataValidations count="1">
    <dataValidation allowBlank="1" sqref="E39:E43 D1:M2 C1:C8 F37:F43 H37:M43 G39:G43 J4:M6 D4:G6 H4:I7 D33:D43 A14:A57 B29:B32 C11:C47 B14:B26 D46:M46 B40:B57 A1:A2 B1:B11 D15:M32 F33 J33 L33 H33 E36:M36 E34:M34 F35 J35 L35 H35 C48:M53 C57:M57" xr:uid="{00000000-0002-0000-5600-000000000000}"/>
  </dataValidations>
  <hyperlinks>
    <hyperlink ref="C52" r:id="rId1" xr:uid="{00000000-0004-0000-5600-000000000000}"/>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8" tint="0.59999389629810485"/>
  </sheetPr>
  <dimension ref="A1:O61"/>
  <sheetViews>
    <sheetView showGridLines="0" workbookViewId="0">
      <selection activeCell="B2" sqref="B2"/>
    </sheetView>
  </sheetViews>
  <sheetFormatPr baseColWidth="10" defaultColWidth="8.85546875" defaultRowHeight="15"/>
  <cols>
    <col min="1" max="1" width="21.42578125" style="2255" customWidth="1"/>
    <col min="2" max="2" width="35.7109375" style="848" customWidth="1"/>
    <col min="3" max="13" width="14.28515625" style="848" customWidth="1"/>
    <col min="14" max="16384" width="8.85546875" style="848"/>
  </cols>
  <sheetData>
    <row r="1" spans="1:15" ht="22.5" customHeight="1" thickBot="1">
      <c r="A1" s="2169" t="s">
        <v>316</v>
      </c>
      <c r="B1" s="2253" t="s">
        <v>1096</v>
      </c>
      <c r="C1" s="2253"/>
      <c r="D1" s="2253" t="s">
        <v>316</v>
      </c>
      <c r="E1" s="2253" t="s">
        <v>316</v>
      </c>
      <c r="F1" s="2253" t="s">
        <v>316</v>
      </c>
      <c r="G1" s="2253" t="s">
        <v>316</v>
      </c>
      <c r="H1" s="2253" t="s">
        <v>316</v>
      </c>
      <c r="I1" s="2253" t="s">
        <v>316</v>
      </c>
      <c r="J1" s="2253" t="s">
        <v>316</v>
      </c>
      <c r="K1" s="2253" t="s">
        <v>316</v>
      </c>
      <c r="L1" s="2253" t="s">
        <v>316</v>
      </c>
      <c r="M1" s="2254" t="s">
        <v>316</v>
      </c>
    </row>
    <row r="2" spans="1:15" ht="22.5" customHeight="1">
      <c r="A2" s="3966" t="s">
        <v>0</v>
      </c>
      <c r="B2" s="2222" t="s">
        <v>1</v>
      </c>
      <c r="C2" s="4480" t="s">
        <v>1047</v>
      </c>
      <c r="D2" s="4480"/>
      <c r="E2" s="4480"/>
      <c r="F2" s="4480"/>
      <c r="G2" s="4480"/>
      <c r="H2" s="4480"/>
      <c r="I2" s="4480"/>
      <c r="J2" s="4480"/>
      <c r="K2" s="4480"/>
      <c r="L2" s="4480"/>
      <c r="M2" s="4481"/>
    </row>
    <row r="3" spans="1:15" ht="45" customHeight="1">
      <c r="A3" s="3967"/>
      <c r="B3" s="998" t="s">
        <v>3</v>
      </c>
      <c r="C3" s="3239" t="s">
        <v>102</v>
      </c>
      <c r="D3" s="3239" t="s">
        <v>316</v>
      </c>
      <c r="E3" s="3239" t="s">
        <v>316</v>
      </c>
      <c r="F3" s="3239" t="s">
        <v>316</v>
      </c>
      <c r="G3" s="3239" t="s">
        <v>316</v>
      </c>
      <c r="H3" s="3239" t="s">
        <v>316</v>
      </c>
      <c r="I3" s="3239" t="s">
        <v>316</v>
      </c>
      <c r="J3" s="3239" t="s">
        <v>316</v>
      </c>
      <c r="K3" s="3239" t="s">
        <v>316</v>
      </c>
      <c r="L3" s="3239" t="s">
        <v>316</v>
      </c>
      <c r="M3" s="3304" t="s">
        <v>316</v>
      </c>
    </row>
    <row r="4" spans="1:15" s="1022" customFormat="1" ht="22.5" customHeight="1">
      <c r="A4" s="3967"/>
      <c r="B4" s="601" t="s">
        <v>131</v>
      </c>
      <c r="C4" s="2172" t="s">
        <v>75</v>
      </c>
      <c r="D4" s="603"/>
      <c r="E4" s="2270"/>
      <c r="F4" s="3710" t="s">
        <v>1668</v>
      </c>
      <c r="G4" s="3711"/>
      <c r="H4" s="700"/>
      <c r="I4" s="120"/>
      <c r="J4" s="120"/>
      <c r="K4" s="120"/>
      <c r="L4" s="120"/>
      <c r="M4" s="121"/>
    </row>
    <row r="5" spans="1:15" ht="22.5" customHeight="1">
      <c r="A5" s="3967"/>
      <c r="B5" s="2191" t="s">
        <v>7</v>
      </c>
      <c r="C5" s="23" t="s">
        <v>195</v>
      </c>
      <c r="D5" s="23" t="s">
        <v>316</v>
      </c>
      <c r="E5" s="23" t="s">
        <v>316</v>
      </c>
      <c r="F5" s="23" t="s">
        <v>316</v>
      </c>
      <c r="G5" s="23" t="s">
        <v>316</v>
      </c>
      <c r="H5" s="23" t="s">
        <v>316</v>
      </c>
      <c r="I5" s="23" t="s">
        <v>316</v>
      </c>
      <c r="J5" s="23" t="s">
        <v>316</v>
      </c>
      <c r="K5" s="23" t="s">
        <v>316</v>
      </c>
      <c r="L5" s="23" t="s">
        <v>316</v>
      </c>
      <c r="M5" s="1632" t="s">
        <v>316</v>
      </c>
    </row>
    <row r="6" spans="1:15" ht="22.5" customHeight="1">
      <c r="A6" s="3967"/>
      <c r="B6" s="2191" t="s">
        <v>9</v>
      </c>
      <c r="C6" s="23" t="s">
        <v>195</v>
      </c>
      <c r="D6" s="23" t="s">
        <v>316</v>
      </c>
      <c r="E6" s="23" t="s">
        <v>316</v>
      </c>
      <c r="F6" s="23" t="s">
        <v>316</v>
      </c>
      <c r="G6" s="23" t="s">
        <v>316</v>
      </c>
      <c r="H6" s="23" t="s">
        <v>316</v>
      </c>
      <c r="I6" s="23" t="s">
        <v>316</v>
      </c>
      <c r="J6" s="23" t="s">
        <v>316</v>
      </c>
      <c r="K6" s="23" t="s">
        <v>316</v>
      </c>
      <c r="L6" s="23" t="s">
        <v>316</v>
      </c>
      <c r="M6" s="1632" t="s">
        <v>316</v>
      </c>
    </row>
    <row r="7" spans="1:15" ht="22.5" customHeight="1">
      <c r="A7" s="3967"/>
      <c r="B7" s="2191" t="s">
        <v>11</v>
      </c>
      <c r="C7" s="3244" t="s">
        <v>213</v>
      </c>
      <c r="D7" s="3244"/>
      <c r="E7" s="1022" t="s">
        <v>316</v>
      </c>
      <c r="F7" s="1022" t="s">
        <v>316</v>
      </c>
      <c r="G7" s="1625" t="s">
        <v>316</v>
      </c>
      <c r="H7" s="1626" t="s">
        <v>12</v>
      </c>
      <c r="I7" s="3244" t="s">
        <v>107</v>
      </c>
      <c r="J7" s="3244"/>
      <c r="K7" s="3244"/>
      <c r="L7" s="3244"/>
      <c r="M7" s="3307"/>
    </row>
    <row r="8" spans="1:15" ht="15.75">
      <c r="A8" s="3967"/>
      <c r="B8" s="3247" t="s">
        <v>13</v>
      </c>
      <c r="C8" s="1022" t="s">
        <v>316</v>
      </c>
      <c r="D8" s="1022" t="s">
        <v>316</v>
      </c>
      <c r="E8" s="1627" t="s">
        <v>316</v>
      </c>
      <c r="F8" s="1627" t="s">
        <v>316</v>
      </c>
      <c r="G8" s="1627" t="s">
        <v>316</v>
      </c>
      <c r="H8" s="1627" t="s">
        <v>316</v>
      </c>
      <c r="I8" s="1022" t="s">
        <v>316</v>
      </c>
      <c r="J8" s="1022" t="s">
        <v>316</v>
      </c>
      <c r="K8" s="1022" t="s">
        <v>316</v>
      </c>
      <c r="L8" s="1022" t="s">
        <v>316</v>
      </c>
      <c r="M8" s="1628" t="s">
        <v>316</v>
      </c>
    </row>
    <row r="9" spans="1:15" ht="15" customHeight="1">
      <c r="A9" s="3967"/>
      <c r="B9" s="3247"/>
      <c r="C9" s="3309"/>
      <c r="D9" s="3309"/>
      <c r="E9" s="1022" t="s">
        <v>316</v>
      </c>
      <c r="F9" s="3309" t="s">
        <v>316</v>
      </c>
      <c r="G9" s="3309"/>
      <c r="H9" s="1022" t="s">
        <v>316</v>
      </c>
      <c r="I9" s="3309" t="s">
        <v>316</v>
      </c>
      <c r="J9" s="3309"/>
      <c r="K9" s="1022" t="s">
        <v>316</v>
      </c>
      <c r="L9" s="1022" t="s">
        <v>316</v>
      </c>
      <c r="M9" s="1628" t="s">
        <v>316</v>
      </c>
    </row>
    <row r="10" spans="1:15" ht="15" customHeight="1">
      <c r="A10" s="3967"/>
      <c r="B10" s="3316"/>
      <c r="C10" s="3249" t="s">
        <v>17</v>
      </c>
      <c r="D10" s="3249"/>
      <c r="E10" s="2006" t="s">
        <v>316</v>
      </c>
      <c r="F10" s="3249" t="s">
        <v>17</v>
      </c>
      <c r="G10" s="3249"/>
      <c r="H10" s="2006" t="s">
        <v>316</v>
      </c>
      <c r="I10" s="3249" t="s">
        <v>17</v>
      </c>
      <c r="J10" s="3249"/>
      <c r="K10" s="1629" t="s">
        <v>316</v>
      </c>
      <c r="L10" s="1629" t="s">
        <v>316</v>
      </c>
      <c r="M10" s="1630" t="s">
        <v>316</v>
      </c>
    </row>
    <row r="11" spans="1:15" ht="75" customHeight="1">
      <c r="A11" s="3967"/>
      <c r="B11" s="2191" t="s">
        <v>136</v>
      </c>
      <c r="C11" s="3114" t="s">
        <v>1048</v>
      </c>
      <c r="D11" s="3115"/>
      <c r="E11" s="3115"/>
      <c r="F11" s="3115"/>
      <c r="G11" s="3115"/>
      <c r="H11" s="3115"/>
      <c r="I11" s="3115"/>
      <c r="J11" s="3115"/>
      <c r="K11" s="3115"/>
      <c r="L11" s="3115"/>
      <c r="M11" s="3116"/>
    </row>
    <row r="12" spans="1:15" ht="183.75" customHeight="1">
      <c r="A12" s="3967"/>
      <c r="B12" s="2191" t="s">
        <v>18</v>
      </c>
      <c r="C12" s="3239" t="s">
        <v>1049</v>
      </c>
      <c r="D12" s="3239"/>
      <c r="E12" s="3239"/>
      <c r="F12" s="3239"/>
      <c r="G12" s="3239"/>
      <c r="H12" s="3239"/>
      <c r="I12" s="3239"/>
      <c r="J12" s="3239"/>
      <c r="K12" s="3239"/>
      <c r="L12" s="3239"/>
      <c r="M12" s="3304"/>
    </row>
    <row r="13" spans="1:15" ht="45" customHeight="1">
      <c r="A13" s="3967"/>
      <c r="B13" s="2191" t="s">
        <v>19</v>
      </c>
      <c r="C13" s="3239" t="s">
        <v>108</v>
      </c>
      <c r="D13" s="3239"/>
      <c r="E13" s="3239"/>
      <c r="F13" s="3239"/>
      <c r="G13" s="3239"/>
      <c r="H13" s="3239"/>
      <c r="I13" s="3239"/>
      <c r="J13" s="3239"/>
      <c r="K13" s="3239"/>
      <c r="L13" s="3239"/>
      <c r="M13" s="3304"/>
    </row>
    <row r="14" spans="1:15" s="714" customFormat="1" ht="45" customHeight="1">
      <c r="A14" s="3967"/>
      <c r="B14" s="745" t="s">
        <v>140</v>
      </c>
      <c r="C14" s="2926" t="s">
        <v>219</v>
      </c>
      <c r="D14" s="2926"/>
      <c r="E14" s="742" t="s">
        <v>142</v>
      </c>
      <c r="F14" s="3019" t="s">
        <v>887</v>
      </c>
      <c r="G14" s="2862"/>
      <c r="H14" s="2862"/>
      <c r="I14" s="2862"/>
      <c r="J14" s="2862"/>
      <c r="K14" s="2862"/>
      <c r="L14" s="2862"/>
      <c r="M14" s="2863"/>
      <c r="O14" s="1864"/>
    </row>
    <row r="15" spans="1:15" ht="22.5" customHeight="1">
      <c r="A15" s="4016" t="s">
        <v>22</v>
      </c>
      <c r="B15" s="998" t="s">
        <v>144</v>
      </c>
      <c r="C15" s="3239" t="s">
        <v>582</v>
      </c>
      <c r="D15" s="3239"/>
      <c r="E15" s="3239"/>
      <c r="F15" s="3239"/>
      <c r="G15" s="3239"/>
      <c r="H15" s="3239"/>
      <c r="I15" s="3239"/>
      <c r="J15" s="3239"/>
      <c r="K15" s="3239"/>
      <c r="L15" s="3239"/>
      <c r="M15" s="3304"/>
    </row>
    <row r="16" spans="1:15" ht="45" customHeight="1">
      <c r="A16" s="3983"/>
      <c r="B16" s="2191" t="s">
        <v>110</v>
      </c>
      <c r="C16" s="3115" t="s">
        <v>1847</v>
      </c>
      <c r="D16" s="3115"/>
      <c r="E16" s="3115"/>
      <c r="F16" s="3115"/>
      <c r="G16" s="3115"/>
      <c r="H16" s="3115"/>
      <c r="I16" s="3115"/>
      <c r="J16" s="3115"/>
      <c r="K16" s="3115"/>
      <c r="L16" s="3115"/>
      <c r="M16" s="3311"/>
    </row>
    <row r="17" spans="1:13" ht="15.75">
      <c r="A17" s="3983"/>
      <c r="B17" s="3247" t="s">
        <v>26</v>
      </c>
      <c r="C17" s="1022" t="s">
        <v>316</v>
      </c>
      <c r="D17" s="24" t="s">
        <v>316</v>
      </c>
      <c r="E17" s="24" t="s">
        <v>316</v>
      </c>
      <c r="F17" s="24" t="s">
        <v>316</v>
      </c>
      <c r="G17" s="24" t="s">
        <v>316</v>
      </c>
      <c r="H17" s="24" t="s">
        <v>316</v>
      </c>
      <c r="I17" s="24" t="s">
        <v>316</v>
      </c>
      <c r="J17" s="24" t="s">
        <v>316</v>
      </c>
      <c r="K17" s="24" t="s">
        <v>316</v>
      </c>
      <c r="L17" s="24" t="s">
        <v>316</v>
      </c>
      <c r="M17" s="25" t="s">
        <v>316</v>
      </c>
    </row>
    <row r="18" spans="1:13" ht="15.75">
      <c r="A18" s="3983"/>
      <c r="B18" s="3247"/>
      <c r="C18" s="1022" t="s">
        <v>316</v>
      </c>
      <c r="D18" s="23" t="s">
        <v>316</v>
      </c>
      <c r="E18" s="24" t="s">
        <v>316</v>
      </c>
      <c r="F18" s="23" t="s">
        <v>316</v>
      </c>
      <c r="G18" s="24" t="s">
        <v>316</v>
      </c>
      <c r="H18" s="23" t="s">
        <v>316</v>
      </c>
      <c r="I18" s="24" t="s">
        <v>316</v>
      </c>
      <c r="J18" s="23" t="s">
        <v>316</v>
      </c>
      <c r="K18" s="24" t="s">
        <v>316</v>
      </c>
      <c r="L18" s="24" t="s">
        <v>316</v>
      </c>
      <c r="M18" s="25" t="s">
        <v>316</v>
      </c>
    </row>
    <row r="19" spans="1:13" ht="21" customHeight="1">
      <c r="A19" s="3983"/>
      <c r="B19" s="3247"/>
      <c r="C19" s="28" t="s">
        <v>27</v>
      </c>
      <c r="D19" s="1634" t="s">
        <v>316</v>
      </c>
      <c r="E19" s="28" t="s">
        <v>28</v>
      </c>
      <c r="F19" s="1634" t="s">
        <v>316</v>
      </c>
      <c r="G19" s="28" t="s">
        <v>29</v>
      </c>
      <c r="H19" s="1634" t="s">
        <v>316</v>
      </c>
      <c r="I19" s="28" t="s">
        <v>30</v>
      </c>
      <c r="J19" s="1634" t="s">
        <v>316</v>
      </c>
      <c r="K19" s="24" t="s">
        <v>316</v>
      </c>
      <c r="L19" s="24" t="s">
        <v>316</v>
      </c>
      <c r="M19" s="25" t="s">
        <v>316</v>
      </c>
    </row>
    <row r="20" spans="1:13" ht="18.75" customHeight="1">
      <c r="A20" s="3983"/>
      <c r="B20" s="3247"/>
      <c r="C20" s="28" t="s">
        <v>32</v>
      </c>
      <c r="D20" s="1634" t="s">
        <v>316</v>
      </c>
      <c r="E20" s="28" t="s">
        <v>33</v>
      </c>
      <c r="F20" s="1634" t="s">
        <v>316</v>
      </c>
      <c r="G20" s="28" t="s">
        <v>34</v>
      </c>
      <c r="H20" s="1634" t="s">
        <v>316</v>
      </c>
      <c r="I20" s="28" t="s">
        <v>316</v>
      </c>
      <c r="J20" s="24" t="s">
        <v>316</v>
      </c>
      <c r="K20" s="24" t="s">
        <v>316</v>
      </c>
      <c r="L20" s="24" t="s">
        <v>316</v>
      </c>
      <c r="M20" s="25" t="s">
        <v>316</v>
      </c>
    </row>
    <row r="21" spans="1:13" ht="19.5" customHeight="1">
      <c r="A21" s="3983"/>
      <c r="B21" s="3247"/>
      <c r="C21" s="28" t="s">
        <v>147</v>
      </c>
      <c r="D21" s="1634" t="s">
        <v>316</v>
      </c>
      <c r="E21" s="28" t="s">
        <v>148</v>
      </c>
      <c r="F21" s="1634" t="s">
        <v>316</v>
      </c>
      <c r="G21" s="28" t="s">
        <v>316</v>
      </c>
      <c r="H21" s="24" t="s">
        <v>316</v>
      </c>
      <c r="I21" s="28" t="s">
        <v>316</v>
      </c>
      <c r="J21" s="24" t="s">
        <v>316</v>
      </c>
      <c r="K21" s="24" t="s">
        <v>316</v>
      </c>
      <c r="L21" s="24" t="s">
        <v>316</v>
      </c>
      <c r="M21" s="25" t="s">
        <v>316</v>
      </c>
    </row>
    <row r="22" spans="1:13" ht="15.75">
      <c r="A22" s="3983"/>
      <c r="B22" s="3247"/>
      <c r="C22" s="28" t="s">
        <v>38</v>
      </c>
      <c r="D22" s="1634" t="s">
        <v>77</v>
      </c>
      <c r="E22" s="28" t="s">
        <v>39</v>
      </c>
      <c r="F22" s="1629" t="s">
        <v>1848</v>
      </c>
      <c r="G22" s="1629"/>
      <c r="H22" s="1629" t="s">
        <v>316</v>
      </c>
      <c r="I22" s="50" t="s">
        <v>316</v>
      </c>
      <c r="J22" s="1629" t="s">
        <v>316</v>
      </c>
      <c r="K22" s="1629" t="s">
        <v>316</v>
      </c>
      <c r="L22" s="1629" t="s">
        <v>316</v>
      </c>
      <c r="M22" s="1630" t="s">
        <v>316</v>
      </c>
    </row>
    <row r="23" spans="1:13" ht="15.75">
      <c r="A23" s="3983"/>
      <c r="B23" s="3316"/>
      <c r="C23" s="1038" t="s">
        <v>316</v>
      </c>
      <c r="D23" s="23" t="s">
        <v>316</v>
      </c>
      <c r="E23" s="23" t="s">
        <v>316</v>
      </c>
      <c r="F23" s="23" t="s">
        <v>316</v>
      </c>
      <c r="G23" s="23" t="s">
        <v>316</v>
      </c>
      <c r="H23" s="23" t="s">
        <v>316</v>
      </c>
      <c r="I23" s="1038" t="s">
        <v>316</v>
      </c>
      <c r="J23" s="23" t="s">
        <v>316</v>
      </c>
      <c r="K23" s="23" t="s">
        <v>316</v>
      </c>
      <c r="L23" s="23" t="s">
        <v>316</v>
      </c>
      <c r="M23" s="1632" t="s">
        <v>316</v>
      </c>
    </row>
    <row r="24" spans="1:13" ht="15.75">
      <c r="A24" s="3983"/>
      <c r="B24" s="3247" t="s">
        <v>40</v>
      </c>
      <c r="C24" s="28" t="s">
        <v>316</v>
      </c>
      <c r="D24" s="24" t="s">
        <v>316</v>
      </c>
      <c r="E24" s="24" t="s">
        <v>316</v>
      </c>
      <c r="F24" s="24" t="s">
        <v>316</v>
      </c>
      <c r="G24" s="24" t="s">
        <v>316</v>
      </c>
      <c r="H24" s="24" t="s">
        <v>316</v>
      </c>
      <c r="I24" s="28" t="s">
        <v>316</v>
      </c>
      <c r="J24" s="24" t="s">
        <v>316</v>
      </c>
      <c r="K24" s="24" t="s">
        <v>316</v>
      </c>
      <c r="L24" s="1022" t="s">
        <v>316</v>
      </c>
      <c r="M24" s="1628" t="s">
        <v>316</v>
      </c>
    </row>
    <row r="25" spans="1:13" ht="21" customHeight="1">
      <c r="A25" s="3983"/>
      <c r="B25" s="3247"/>
      <c r="C25" s="28" t="s">
        <v>41</v>
      </c>
      <c r="D25" s="32" t="s">
        <v>316</v>
      </c>
      <c r="E25" s="24" t="s">
        <v>316</v>
      </c>
      <c r="F25" s="28" t="s">
        <v>42</v>
      </c>
      <c r="G25" s="32" t="s">
        <v>316</v>
      </c>
      <c r="H25" s="24" t="s">
        <v>316</v>
      </c>
      <c r="I25" s="28" t="s">
        <v>43</v>
      </c>
      <c r="J25" s="32" t="s">
        <v>77</v>
      </c>
      <c r="K25" s="24" t="s">
        <v>316</v>
      </c>
      <c r="L25" s="1022" t="s">
        <v>316</v>
      </c>
      <c r="M25" s="1628" t="s">
        <v>316</v>
      </c>
    </row>
    <row r="26" spans="1:13" ht="18" customHeight="1">
      <c r="A26" s="3983"/>
      <c r="B26" s="3247"/>
      <c r="C26" s="28" t="s">
        <v>44</v>
      </c>
      <c r="D26" s="1633" t="s">
        <v>316</v>
      </c>
      <c r="E26" s="1022" t="s">
        <v>316</v>
      </c>
      <c r="F26" s="28" t="s">
        <v>45</v>
      </c>
      <c r="G26" s="1634" t="s">
        <v>316</v>
      </c>
      <c r="H26" s="1022" t="s">
        <v>316</v>
      </c>
      <c r="I26" s="44" t="s">
        <v>316</v>
      </c>
      <c r="J26" s="1022" t="s">
        <v>316</v>
      </c>
      <c r="K26" s="1022" t="s">
        <v>316</v>
      </c>
      <c r="L26" s="1022" t="s">
        <v>316</v>
      </c>
      <c r="M26" s="1628" t="s">
        <v>316</v>
      </c>
    </row>
    <row r="27" spans="1:13" ht="12.75" customHeight="1">
      <c r="A27" s="3983"/>
      <c r="B27" s="3316"/>
      <c r="C27" s="1038" t="s">
        <v>316</v>
      </c>
      <c r="D27" s="23" t="s">
        <v>316</v>
      </c>
      <c r="E27" s="23" t="s">
        <v>316</v>
      </c>
      <c r="F27" s="1038" t="s">
        <v>316</v>
      </c>
      <c r="G27" s="23" t="s">
        <v>316</v>
      </c>
      <c r="H27" s="23" t="s">
        <v>316</v>
      </c>
      <c r="I27" s="1038" t="s">
        <v>316</v>
      </c>
      <c r="J27" s="23" t="s">
        <v>316</v>
      </c>
      <c r="K27" s="23" t="s">
        <v>316</v>
      </c>
      <c r="L27" s="1629" t="s">
        <v>316</v>
      </c>
      <c r="M27" s="1630" t="s">
        <v>316</v>
      </c>
    </row>
    <row r="28" spans="1:13" ht="15.75">
      <c r="A28" s="3983"/>
      <c r="B28" s="1955" t="s">
        <v>46</v>
      </c>
      <c r="C28" s="28" t="s">
        <v>316</v>
      </c>
      <c r="D28" s="24" t="s">
        <v>316</v>
      </c>
      <c r="E28" s="24" t="s">
        <v>316</v>
      </c>
      <c r="F28" s="28" t="s">
        <v>316</v>
      </c>
      <c r="G28" s="24" t="s">
        <v>316</v>
      </c>
      <c r="H28" s="24" t="s">
        <v>316</v>
      </c>
      <c r="I28" s="28" t="s">
        <v>316</v>
      </c>
      <c r="J28" s="24" t="s">
        <v>316</v>
      </c>
      <c r="K28" s="24" t="s">
        <v>316</v>
      </c>
      <c r="L28" s="24" t="s">
        <v>316</v>
      </c>
      <c r="M28" s="25" t="s">
        <v>316</v>
      </c>
    </row>
    <row r="29" spans="1:13" ht="15.75">
      <c r="A29" s="3983"/>
      <c r="B29" s="1955" t="s">
        <v>316</v>
      </c>
      <c r="C29" s="1028" t="s">
        <v>47</v>
      </c>
      <c r="D29" s="2203">
        <v>0.7</v>
      </c>
      <c r="E29" s="24" t="s">
        <v>316</v>
      </c>
      <c r="F29" s="44" t="s">
        <v>48</v>
      </c>
      <c r="G29" s="31">
        <v>2021</v>
      </c>
      <c r="H29" s="24" t="s">
        <v>316</v>
      </c>
      <c r="I29" s="44" t="s">
        <v>50</v>
      </c>
      <c r="J29" s="3258" t="s">
        <v>195</v>
      </c>
      <c r="K29" s="3259"/>
      <c r="L29" s="3260"/>
      <c r="M29" s="25" t="s">
        <v>316</v>
      </c>
    </row>
    <row r="30" spans="1:13" ht="15.75">
      <c r="A30" s="3983"/>
      <c r="B30" s="2191" t="s">
        <v>316</v>
      </c>
      <c r="C30" s="1038" t="s">
        <v>316</v>
      </c>
      <c r="D30" s="23" t="s">
        <v>316</v>
      </c>
      <c r="E30" s="23" t="s">
        <v>316</v>
      </c>
      <c r="F30" s="1038" t="s">
        <v>316</v>
      </c>
      <c r="G30" s="23" t="s">
        <v>316</v>
      </c>
      <c r="H30" s="23" t="s">
        <v>316</v>
      </c>
      <c r="I30" s="23" t="s">
        <v>316</v>
      </c>
      <c r="J30" s="23" t="s">
        <v>316</v>
      </c>
      <c r="K30" s="23" t="s">
        <v>316</v>
      </c>
      <c r="L30" s="23" t="s">
        <v>316</v>
      </c>
      <c r="M30" s="1632" t="s">
        <v>316</v>
      </c>
    </row>
    <row r="31" spans="1:13" ht="15.75">
      <c r="A31" s="3983"/>
      <c r="B31" s="3247" t="s">
        <v>53</v>
      </c>
      <c r="C31" s="2299" t="s">
        <v>316</v>
      </c>
      <c r="D31" s="1638" t="s">
        <v>316</v>
      </c>
      <c r="E31" s="1638" t="s">
        <v>316</v>
      </c>
      <c r="F31" s="2299" t="s">
        <v>316</v>
      </c>
      <c r="G31" s="1638" t="s">
        <v>316</v>
      </c>
      <c r="H31" s="1638" t="s">
        <v>316</v>
      </c>
      <c r="I31" s="1638" t="s">
        <v>316</v>
      </c>
      <c r="J31" s="1638" t="s">
        <v>316</v>
      </c>
      <c r="K31" s="1638" t="s">
        <v>316</v>
      </c>
      <c r="L31" s="1022" t="s">
        <v>316</v>
      </c>
      <c r="M31" s="1628" t="s">
        <v>316</v>
      </c>
    </row>
    <row r="32" spans="1:13" ht="15.75">
      <c r="A32" s="3983"/>
      <c r="B32" s="3247"/>
      <c r="C32" s="28" t="s">
        <v>54</v>
      </c>
      <c r="D32" s="308">
        <v>2023</v>
      </c>
      <c r="E32" s="1638" t="s">
        <v>316</v>
      </c>
      <c r="F32" s="28" t="s">
        <v>55</v>
      </c>
      <c r="G32" s="308">
        <v>2028</v>
      </c>
      <c r="H32" s="1638" t="s">
        <v>316</v>
      </c>
      <c r="I32" s="1022" t="s">
        <v>316</v>
      </c>
      <c r="J32" s="1638" t="s">
        <v>316</v>
      </c>
      <c r="K32" s="1638" t="s">
        <v>316</v>
      </c>
      <c r="L32" s="1022" t="s">
        <v>316</v>
      </c>
      <c r="M32" s="1628" t="s">
        <v>316</v>
      </c>
    </row>
    <row r="33" spans="1:13" ht="15.75">
      <c r="A33" s="3983"/>
      <c r="B33" s="3316"/>
      <c r="C33" s="1038" t="s">
        <v>316</v>
      </c>
      <c r="D33" s="23" t="s">
        <v>316</v>
      </c>
      <c r="E33" s="1639" t="s">
        <v>316</v>
      </c>
      <c r="F33" s="23" t="s">
        <v>316</v>
      </c>
      <c r="G33" s="1639" t="s">
        <v>316</v>
      </c>
      <c r="H33" s="1639" t="s">
        <v>316</v>
      </c>
      <c r="I33" s="1629" t="s">
        <v>316</v>
      </c>
      <c r="J33" s="1639" t="s">
        <v>316</v>
      </c>
      <c r="K33" s="1639" t="s">
        <v>316</v>
      </c>
      <c r="L33" s="1629" t="s">
        <v>316</v>
      </c>
      <c r="M33" s="1630" t="s">
        <v>316</v>
      </c>
    </row>
    <row r="34" spans="1:13" ht="15.75">
      <c r="A34" s="3983"/>
      <c r="B34" s="3247" t="s">
        <v>56</v>
      </c>
      <c r="C34" s="24" t="s">
        <v>316</v>
      </c>
      <c r="D34" s="24" t="s">
        <v>316</v>
      </c>
      <c r="E34" s="24" t="s">
        <v>316</v>
      </c>
      <c r="F34" s="24" t="s">
        <v>316</v>
      </c>
      <c r="G34" s="24" t="s">
        <v>316</v>
      </c>
      <c r="H34" s="24" t="s">
        <v>316</v>
      </c>
      <c r="I34" s="24" t="s">
        <v>316</v>
      </c>
      <c r="J34" s="24" t="s">
        <v>316</v>
      </c>
      <c r="K34" s="24" t="s">
        <v>316</v>
      </c>
      <c r="L34" s="24" t="s">
        <v>316</v>
      </c>
      <c r="M34" s="25" t="s">
        <v>316</v>
      </c>
    </row>
    <row r="35" spans="1:13" ht="15.75">
      <c r="A35" s="3983"/>
      <c r="B35" s="3247"/>
      <c r="C35" s="24" t="s">
        <v>316</v>
      </c>
      <c r="D35" s="4345">
        <v>2018</v>
      </c>
      <c r="E35" s="4345"/>
      <c r="F35" s="4345">
        <v>2019</v>
      </c>
      <c r="G35" s="4345"/>
      <c r="H35" s="4344">
        <v>2020</v>
      </c>
      <c r="I35" s="4344"/>
      <c r="J35" s="4344">
        <v>2021</v>
      </c>
      <c r="K35" s="4344"/>
      <c r="L35" s="4345">
        <v>2022</v>
      </c>
      <c r="M35" s="4346"/>
    </row>
    <row r="36" spans="1:13" ht="15.75">
      <c r="A36" s="3983"/>
      <c r="B36" s="3247"/>
      <c r="C36" s="24" t="s">
        <v>316</v>
      </c>
      <c r="D36" s="4347"/>
      <c r="E36" s="4348"/>
      <c r="F36" s="4349"/>
      <c r="G36" s="4348"/>
      <c r="H36" s="4349"/>
      <c r="I36" s="4348"/>
      <c r="J36" s="4349"/>
      <c r="K36" s="4348"/>
      <c r="L36" s="4349"/>
      <c r="M36" s="4363"/>
    </row>
    <row r="37" spans="1:13" ht="15.75">
      <c r="A37" s="3983"/>
      <c r="B37" s="3247"/>
      <c r="C37" s="24" t="s">
        <v>316</v>
      </c>
      <c r="D37" s="4352">
        <v>2023</v>
      </c>
      <c r="E37" s="4352"/>
      <c r="F37" s="4352">
        <v>2024</v>
      </c>
      <c r="G37" s="4352"/>
      <c r="H37" s="4352">
        <v>2025</v>
      </c>
      <c r="I37" s="4352"/>
      <c r="J37" s="4352">
        <v>2026</v>
      </c>
      <c r="K37" s="4352"/>
      <c r="L37" s="4352">
        <v>2027</v>
      </c>
      <c r="M37" s="4353"/>
    </row>
    <row r="38" spans="1:13" ht="15.75">
      <c r="A38" s="3983"/>
      <c r="B38" s="3247"/>
      <c r="C38" s="24" t="s">
        <v>316</v>
      </c>
      <c r="D38" s="4347">
        <v>0.3</v>
      </c>
      <c r="E38" s="4348"/>
      <c r="F38" s="4349">
        <v>0.6</v>
      </c>
      <c r="G38" s="4364"/>
      <c r="H38" s="4350">
        <v>1</v>
      </c>
      <c r="I38" s="4351"/>
      <c r="J38" s="4350">
        <v>1</v>
      </c>
      <c r="K38" s="4351"/>
      <c r="L38" s="4349">
        <v>1</v>
      </c>
      <c r="M38" s="4363"/>
    </row>
    <row r="39" spans="1:13" ht="15" customHeight="1">
      <c r="A39" s="3983"/>
      <c r="B39" s="3247"/>
      <c r="C39" s="24" t="s">
        <v>316</v>
      </c>
      <c r="D39" s="62">
        <v>2028</v>
      </c>
      <c r="E39" s="315"/>
      <c r="F39" s="1870" t="s">
        <v>68</v>
      </c>
      <c r="G39" s="1870"/>
      <c r="H39" s="1871" t="s">
        <v>69</v>
      </c>
      <c r="I39" s="1871"/>
      <c r="J39" s="1871" t="s">
        <v>70</v>
      </c>
      <c r="K39" s="1870"/>
      <c r="L39" s="1870" t="s">
        <v>71</v>
      </c>
      <c r="M39" s="1898"/>
    </row>
    <row r="40" spans="1:13" ht="15.75">
      <c r="A40" s="3983"/>
      <c r="B40" s="3247"/>
      <c r="C40" s="24" t="s">
        <v>316</v>
      </c>
      <c r="D40" s="4347">
        <v>1</v>
      </c>
      <c r="E40" s="4348"/>
      <c r="F40" s="274"/>
      <c r="G40" s="383"/>
      <c r="H40" s="274"/>
      <c r="I40" s="383"/>
      <c r="J40" s="274"/>
      <c r="K40" s="383"/>
      <c r="L40" s="274"/>
      <c r="M40" s="385"/>
    </row>
    <row r="41" spans="1:13" ht="15.75">
      <c r="A41" s="3983"/>
      <c r="B41" s="3247"/>
      <c r="C41" s="24" t="s">
        <v>316</v>
      </c>
      <c r="D41" s="1870" t="s">
        <v>71</v>
      </c>
      <c r="E41" s="237"/>
      <c r="F41" s="1996" t="s">
        <v>72</v>
      </c>
      <c r="G41" s="45"/>
      <c r="H41" s="24" t="s">
        <v>316</v>
      </c>
      <c r="I41" s="24" t="s">
        <v>316</v>
      </c>
      <c r="J41" s="24" t="s">
        <v>316</v>
      </c>
      <c r="K41" s="24" t="s">
        <v>316</v>
      </c>
      <c r="L41" s="24" t="s">
        <v>316</v>
      </c>
      <c r="M41" s="25" t="s">
        <v>316</v>
      </c>
    </row>
    <row r="42" spans="1:13" ht="15" customHeight="1">
      <c r="A42" s="3983"/>
      <c r="B42" s="3247"/>
      <c r="C42" s="24" t="s">
        <v>316</v>
      </c>
      <c r="D42" s="52"/>
      <c r="E42" s="300"/>
      <c r="F42" s="3527">
        <v>1</v>
      </c>
      <c r="G42" s="3528"/>
      <c r="H42" s="3936" t="s">
        <v>316</v>
      </c>
      <c r="I42" s="3936"/>
      <c r="J42" s="24" t="s">
        <v>316</v>
      </c>
      <c r="K42" s="24" t="s">
        <v>316</v>
      </c>
      <c r="L42" s="24" t="s">
        <v>316</v>
      </c>
      <c r="M42" s="25" t="s">
        <v>316</v>
      </c>
    </row>
    <row r="43" spans="1:13" ht="15" customHeight="1">
      <c r="A43" s="3983"/>
      <c r="B43" s="3247"/>
      <c r="C43" s="23" t="s">
        <v>316</v>
      </c>
      <c r="D43" s="2290"/>
      <c r="E43" s="2290"/>
      <c r="F43" s="2290"/>
      <c r="G43" s="2290"/>
      <c r="H43" s="2290"/>
      <c r="I43" s="2290"/>
      <c r="J43" s="2290"/>
      <c r="K43" s="2290"/>
      <c r="L43" s="4281"/>
      <c r="M43" s="4282"/>
    </row>
    <row r="44" spans="1:13" ht="15.75">
      <c r="A44" s="3983"/>
      <c r="B44" s="3308" t="s">
        <v>73</v>
      </c>
      <c r="C44" s="24" t="s">
        <v>316</v>
      </c>
      <c r="D44" s="24" t="s">
        <v>316</v>
      </c>
      <c r="E44" s="24" t="s">
        <v>316</v>
      </c>
      <c r="F44" s="24" t="s">
        <v>316</v>
      </c>
      <c r="G44" s="24" t="s">
        <v>316</v>
      </c>
      <c r="H44" s="24" t="s">
        <v>316</v>
      </c>
      <c r="I44" s="24" t="s">
        <v>316</v>
      </c>
      <c r="J44" s="24" t="s">
        <v>316</v>
      </c>
      <c r="K44" s="24" t="s">
        <v>316</v>
      </c>
      <c r="L44" s="1022" t="s">
        <v>316</v>
      </c>
      <c r="M44" s="1628" t="s">
        <v>316</v>
      </c>
    </row>
    <row r="45" spans="1:13" s="714" customFormat="1" ht="15.75">
      <c r="A45" s="3983"/>
      <c r="B45" s="3247"/>
      <c r="C45" s="811"/>
      <c r="D45" s="812" t="s">
        <v>158</v>
      </c>
      <c r="E45" s="813" t="s">
        <v>75</v>
      </c>
      <c r="F45" s="2874" t="s">
        <v>76</v>
      </c>
      <c r="G45" s="2875" t="s">
        <v>309</v>
      </c>
      <c r="H45" s="2875"/>
      <c r="I45" s="2875"/>
      <c r="J45" s="2875"/>
      <c r="K45" s="755" t="s">
        <v>159</v>
      </c>
      <c r="L45" s="2867"/>
      <c r="M45" s="2868"/>
    </row>
    <row r="46" spans="1:13" s="714" customFormat="1" ht="15.75">
      <c r="A46" s="3983"/>
      <c r="B46" s="3247"/>
      <c r="C46" s="811"/>
      <c r="D46" s="816" t="s">
        <v>36</v>
      </c>
      <c r="E46" s="758"/>
      <c r="F46" s="2874"/>
      <c r="G46" s="2875"/>
      <c r="H46" s="2875"/>
      <c r="I46" s="2875"/>
      <c r="J46" s="2875"/>
      <c r="K46" s="732"/>
      <c r="L46" s="2869"/>
      <c r="M46" s="2870"/>
    </row>
    <row r="47" spans="1:13" ht="15.75">
      <c r="A47" s="3983"/>
      <c r="B47" s="3316"/>
      <c r="C47" s="1629" t="s">
        <v>316</v>
      </c>
      <c r="D47" s="1629" t="s">
        <v>316</v>
      </c>
      <c r="E47" s="1629" t="s">
        <v>316</v>
      </c>
      <c r="F47" s="1629" t="s">
        <v>316</v>
      </c>
      <c r="G47" s="1629" t="s">
        <v>316</v>
      </c>
      <c r="H47" s="1629" t="s">
        <v>316</v>
      </c>
      <c r="I47" s="1629" t="s">
        <v>316</v>
      </c>
      <c r="J47" s="1629" t="s">
        <v>316</v>
      </c>
      <c r="K47" s="1629" t="s">
        <v>316</v>
      </c>
      <c r="L47" s="1022" t="s">
        <v>316</v>
      </c>
      <c r="M47" s="1628" t="s">
        <v>316</v>
      </c>
    </row>
    <row r="48" spans="1:13" ht="45" customHeight="1">
      <c r="A48" s="3983"/>
      <c r="B48" s="2191" t="s">
        <v>78</v>
      </c>
      <c r="C48" s="3238" t="s">
        <v>1050</v>
      </c>
      <c r="D48" s="3239"/>
      <c r="E48" s="3239"/>
      <c r="F48" s="3239"/>
      <c r="G48" s="3239"/>
      <c r="H48" s="3239"/>
      <c r="I48" s="3239"/>
      <c r="J48" s="3239"/>
      <c r="K48" s="3239"/>
      <c r="L48" s="3239"/>
      <c r="M48" s="3240"/>
    </row>
    <row r="49" spans="1:13" ht="45" customHeight="1">
      <c r="A49" s="3983"/>
      <c r="B49" s="2191" t="s">
        <v>79</v>
      </c>
      <c r="C49" s="3238" t="s">
        <v>1051</v>
      </c>
      <c r="D49" s="3239"/>
      <c r="E49" s="3239"/>
      <c r="F49" s="3239"/>
      <c r="G49" s="3239"/>
      <c r="H49" s="3239"/>
      <c r="I49" s="3239"/>
      <c r="J49" s="3239"/>
      <c r="K49" s="3239"/>
      <c r="L49" s="3239"/>
      <c r="M49" s="3240"/>
    </row>
    <row r="50" spans="1:13" ht="22.5" customHeight="1">
      <c r="A50" s="3983"/>
      <c r="B50" s="2191" t="s">
        <v>80</v>
      </c>
      <c r="C50" s="17">
        <v>90</v>
      </c>
      <c r="D50" s="23" t="s">
        <v>316</v>
      </c>
      <c r="E50" s="23" t="s">
        <v>316</v>
      </c>
      <c r="F50" s="23" t="s">
        <v>316</v>
      </c>
      <c r="G50" s="23" t="s">
        <v>316</v>
      </c>
      <c r="H50" s="23" t="s">
        <v>316</v>
      </c>
      <c r="I50" s="23" t="s">
        <v>316</v>
      </c>
      <c r="J50" s="23" t="s">
        <v>316</v>
      </c>
      <c r="K50" s="23" t="s">
        <v>316</v>
      </c>
      <c r="L50" s="23" t="s">
        <v>316</v>
      </c>
      <c r="M50" s="1632" t="s">
        <v>316</v>
      </c>
    </row>
    <row r="51" spans="1:13" ht="22.5" customHeight="1">
      <c r="A51" s="3983"/>
      <c r="B51" s="2191" t="s">
        <v>81</v>
      </c>
      <c r="C51" s="23" t="s">
        <v>112</v>
      </c>
      <c r="D51" s="23" t="s">
        <v>316</v>
      </c>
      <c r="E51" s="23" t="s">
        <v>316</v>
      </c>
      <c r="F51" s="23" t="s">
        <v>316</v>
      </c>
      <c r="G51" s="23" t="s">
        <v>316</v>
      </c>
      <c r="H51" s="23" t="s">
        <v>316</v>
      </c>
      <c r="I51" s="23" t="s">
        <v>316</v>
      </c>
      <c r="J51" s="23" t="s">
        <v>316</v>
      </c>
      <c r="K51" s="23" t="s">
        <v>316</v>
      </c>
      <c r="L51" s="23" t="s">
        <v>316</v>
      </c>
      <c r="M51" s="1632" t="s">
        <v>316</v>
      </c>
    </row>
    <row r="52" spans="1:13" ht="22.5" customHeight="1">
      <c r="A52" s="3966" t="s">
        <v>82</v>
      </c>
      <c r="B52" s="1041" t="s">
        <v>83</v>
      </c>
      <c r="C52" s="3114" t="s">
        <v>773</v>
      </c>
      <c r="D52" s="3115"/>
      <c r="E52" s="3115"/>
      <c r="F52" s="3115"/>
      <c r="G52" s="3115"/>
      <c r="H52" s="3115"/>
      <c r="I52" s="3115"/>
      <c r="J52" s="3115"/>
      <c r="K52" s="3115"/>
      <c r="L52" s="3115"/>
      <c r="M52" s="3116"/>
    </row>
    <row r="53" spans="1:13" ht="22.5" customHeight="1">
      <c r="A53" s="3967"/>
      <c r="B53" s="1041" t="s">
        <v>85</v>
      </c>
      <c r="C53" s="3114" t="s">
        <v>123</v>
      </c>
      <c r="D53" s="3115"/>
      <c r="E53" s="3115"/>
      <c r="F53" s="3115"/>
      <c r="G53" s="3115"/>
      <c r="H53" s="3115"/>
      <c r="I53" s="3115"/>
      <c r="J53" s="3115"/>
      <c r="K53" s="3115"/>
      <c r="L53" s="3115"/>
      <c r="M53" s="3116"/>
    </row>
    <row r="54" spans="1:13" ht="22.5" customHeight="1">
      <c r="A54" s="3967"/>
      <c r="B54" s="1041" t="s">
        <v>87</v>
      </c>
      <c r="C54" s="3114" t="s">
        <v>107</v>
      </c>
      <c r="D54" s="3115"/>
      <c r="E54" s="3115"/>
      <c r="F54" s="3115"/>
      <c r="G54" s="3115"/>
      <c r="H54" s="3115"/>
      <c r="I54" s="3115"/>
      <c r="J54" s="3115"/>
      <c r="K54" s="3115"/>
      <c r="L54" s="3115"/>
      <c r="M54" s="3116"/>
    </row>
    <row r="55" spans="1:13" ht="22.5" customHeight="1">
      <c r="A55" s="3967"/>
      <c r="B55" s="1041" t="s">
        <v>89</v>
      </c>
      <c r="C55" s="3114" t="s">
        <v>124</v>
      </c>
      <c r="D55" s="3115"/>
      <c r="E55" s="3115"/>
      <c r="F55" s="3115"/>
      <c r="G55" s="3115"/>
      <c r="H55" s="3115"/>
      <c r="I55" s="3115"/>
      <c r="J55" s="3115"/>
      <c r="K55" s="3115"/>
      <c r="L55" s="3115"/>
      <c r="M55" s="3116"/>
    </row>
    <row r="56" spans="1:13" ht="22.5" customHeight="1">
      <c r="A56" s="3967"/>
      <c r="B56" s="1041" t="s">
        <v>91</v>
      </c>
      <c r="C56" s="3114" t="s">
        <v>125</v>
      </c>
      <c r="D56" s="3115"/>
      <c r="E56" s="3115"/>
      <c r="F56" s="3115"/>
      <c r="G56" s="3115"/>
      <c r="H56" s="3115"/>
      <c r="I56" s="3115"/>
      <c r="J56" s="3115"/>
      <c r="K56" s="3115"/>
      <c r="L56" s="3115"/>
      <c r="M56" s="3116"/>
    </row>
    <row r="57" spans="1:13" ht="22.5" customHeight="1" thickBot="1">
      <c r="A57" s="4126"/>
      <c r="B57" s="1041" t="s">
        <v>93</v>
      </c>
      <c r="C57" s="3114" t="s">
        <v>126</v>
      </c>
      <c r="D57" s="3115"/>
      <c r="E57" s="3115"/>
      <c r="F57" s="3115"/>
      <c r="G57" s="3115"/>
      <c r="H57" s="3115"/>
      <c r="I57" s="3115"/>
      <c r="J57" s="3115"/>
      <c r="K57" s="3115"/>
      <c r="L57" s="3115"/>
      <c r="M57" s="3116"/>
    </row>
    <row r="58" spans="1:13" ht="22.5" customHeight="1">
      <c r="A58" s="3966" t="s">
        <v>95</v>
      </c>
      <c r="B58" s="2219" t="s">
        <v>96</v>
      </c>
      <c r="C58" s="3114" t="s">
        <v>97</v>
      </c>
      <c r="D58" s="3115"/>
      <c r="E58" s="3115"/>
      <c r="F58" s="3115"/>
      <c r="G58" s="3115"/>
      <c r="H58" s="3115"/>
      <c r="I58" s="3115"/>
      <c r="J58" s="3115"/>
      <c r="K58" s="3115"/>
      <c r="L58" s="3115"/>
      <c r="M58" s="3116"/>
    </row>
    <row r="59" spans="1:13" ht="22.5" customHeight="1">
      <c r="A59" s="3967"/>
      <c r="B59" s="2219" t="s">
        <v>98</v>
      </c>
      <c r="C59" s="3114" t="s">
        <v>99</v>
      </c>
      <c r="D59" s="3115"/>
      <c r="E59" s="3115"/>
      <c r="F59" s="3115"/>
      <c r="G59" s="3115"/>
      <c r="H59" s="3115"/>
      <c r="I59" s="3115"/>
      <c r="J59" s="3115"/>
      <c r="K59" s="3115"/>
      <c r="L59" s="3115"/>
      <c r="M59" s="3116"/>
    </row>
    <row r="60" spans="1:13" ht="22.5" customHeight="1" thickBot="1">
      <c r="A60" s="3967"/>
      <c r="B60" s="2220" t="s">
        <v>12</v>
      </c>
      <c r="C60" s="3114" t="s">
        <v>107</v>
      </c>
      <c r="D60" s="3115"/>
      <c r="E60" s="3115"/>
      <c r="F60" s="3115"/>
      <c r="G60" s="3115"/>
      <c r="H60" s="3115"/>
      <c r="I60" s="3115"/>
      <c r="J60" s="3115"/>
      <c r="K60" s="3115"/>
      <c r="L60" s="3115"/>
      <c r="M60" s="3116"/>
    </row>
    <row r="61" spans="1:13" ht="22.5" customHeight="1" thickBot="1">
      <c r="A61" s="2170" t="s">
        <v>100</v>
      </c>
      <c r="B61" s="2221" t="s">
        <v>316</v>
      </c>
      <c r="C61" s="3275" t="s">
        <v>316</v>
      </c>
      <c r="D61" s="3276"/>
      <c r="E61" s="3276"/>
      <c r="F61" s="3276"/>
      <c r="G61" s="3276"/>
      <c r="H61" s="3276"/>
      <c r="I61" s="3276"/>
      <c r="J61" s="3276"/>
      <c r="K61" s="3276"/>
      <c r="L61" s="3276"/>
      <c r="M61" s="3277"/>
    </row>
  </sheetData>
  <mergeCells count="68">
    <mergeCell ref="L37:M37"/>
    <mergeCell ref="D40:E40"/>
    <mergeCell ref="L43:M43"/>
    <mergeCell ref="D38:E38"/>
    <mergeCell ref="F38:G38"/>
    <mergeCell ref="H38:I38"/>
    <mergeCell ref="J38:K38"/>
    <mergeCell ref="L38:M38"/>
    <mergeCell ref="C13:M13"/>
    <mergeCell ref="D36:E36"/>
    <mergeCell ref="F36:G36"/>
    <mergeCell ref="H36:I36"/>
    <mergeCell ref="J36:K36"/>
    <mergeCell ref="L36:M36"/>
    <mergeCell ref="F14:M14"/>
    <mergeCell ref="J29:L29"/>
    <mergeCell ref="D35:E35"/>
    <mergeCell ref="F35:G35"/>
    <mergeCell ref="H35:I35"/>
    <mergeCell ref="J35:K35"/>
    <mergeCell ref="L35:M35"/>
    <mergeCell ref="A58:A60"/>
    <mergeCell ref="C58:M58"/>
    <mergeCell ref="C59:M59"/>
    <mergeCell ref="C60:M60"/>
    <mergeCell ref="C61:M61"/>
    <mergeCell ref="L45:M46"/>
    <mergeCell ref="C48:M48"/>
    <mergeCell ref="C49:M49"/>
    <mergeCell ref="A52:A57"/>
    <mergeCell ref="C52:M52"/>
    <mergeCell ref="C53:M53"/>
    <mergeCell ref="C54:M54"/>
    <mergeCell ref="C55:M55"/>
    <mergeCell ref="C56:M56"/>
    <mergeCell ref="C57:M57"/>
    <mergeCell ref="A15:A51"/>
    <mergeCell ref="C15:M15"/>
    <mergeCell ref="C16:M16"/>
    <mergeCell ref="B17:B23"/>
    <mergeCell ref="B24:B27"/>
    <mergeCell ref="B31:B33"/>
    <mergeCell ref="B34:B43"/>
    <mergeCell ref="F42:G42"/>
    <mergeCell ref="H42:I42"/>
    <mergeCell ref="B44:B47"/>
    <mergeCell ref="F45:F46"/>
    <mergeCell ref="G45:J46"/>
    <mergeCell ref="D37:E37"/>
    <mergeCell ref="F37:G37"/>
    <mergeCell ref="H37:I37"/>
    <mergeCell ref="J37:K37"/>
    <mergeCell ref="A2:A14"/>
    <mergeCell ref="C2:M2"/>
    <mergeCell ref="C3:M3"/>
    <mergeCell ref="C7:D7"/>
    <mergeCell ref="I7:M7"/>
    <mergeCell ref="B8:B10"/>
    <mergeCell ref="C9:D9"/>
    <mergeCell ref="F9:G9"/>
    <mergeCell ref="I9:J9"/>
    <mergeCell ref="C10:D10"/>
    <mergeCell ref="F10:G10"/>
    <mergeCell ref="I10:J10"/>
    <mergeCell ref="C11:M11"/>
    <mergeCell ref="C12:M12"/>
    <mergeCell ref="F4:G4"/>
    <mergeCell ref="C14:D14"/>
  </mergeCells>
  <dataValidations count="5">
    <dataValidation allowBlank="1" sqref="C58:M59 C60 H43 L43 F43 J43 D43" xr:uid="{00000000-0002-0000-5700-000000000000}"/>
    <dataValidation allowBlank="1" showInputMessage="1" showErrorMessage="1" prompt="Seleccione de la lista desplegable" sqref="B4" xr:uid="{00000000-0002-0000-5700-000001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700-000002000000}"/>
    <dataValidation allowBlank="1" showInputMessage="1" showErrorMessage="1" prompt="Identifique el ODS a que le apunta el indicador de producto. Seleccione de la lista desplegable._x000a_" sqref="B14" xr:uid="{00000000-0002-0000-5700-000003000000}"/>
    <dataValidation allowBlank="1" showInputMessage="1" showErrorMessage="1" prompt="Identifique la meta ODS a que le apunta el indicador de producto. Seleccione de la lista desplegable." sqref="E14" xr:uid="{00000000-0002-0000-5700-000004000000}"/>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5700-000005000000}">
          <x14:formula1>
            <xm:f>Desplegables!$L$24:$L$39</xm:f>
          </x14:formula1>
          <xm:sqref>C14:D14</xm:sqref>
        </x14:dataValidation>
        <x14:dataValidation type="list" allowBlank="1" showInputMessage="1" showErrorMessage="1" xr:uid="{00000000-0002-0000-5700-000006000000}">
          <x14:formula1>
            <xm:f>Desplegables!$B$50:$B$52</xm:f>
          </x14:formula1>
          <xm:sqref>G45:J46</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8" tint="0.59999389629810485"/>
  </sheetPr>
  <dimension ref="A1:O62"/>
  <sheetViews>
    <sheetView showGridLines="0" workbookViewId="0">
      <selection activeCell="B2" sqref="B2"/>
    </sheetView>
  </sheetViews>
  <sheetFormatPr baseColWidth="10" defaultColWidth="11.42578125" defaultRowHeight="15.75"/>
  <cols>
    <col min="1" max="1" width="21.42578125" style="2259" customWidth="1"/>
    <col min="2" max="2" width="35.7109375" style="2256" customWidth="1"/>
    <col min="3" max="13" width="14.28515625" style="2256" customWidth="1"/>
    <col min="14" max="16384" width="11.42578125" style="2256"/>
  </cols>
  <sheetData>
    <row r="1" spans="1:15" ht="22.5" customHeight="1" thickBot="1">
      <c r="A1" s="2258"/>
      <c r="B1" s="3862" t="s">
        <v>1838</v>
      </c>
      <c r="C1" s="3863"/>
      <c r="D1" s="3863"/>
      <c r="E1" s="3863"/>
      <c r="F1" s="3863"/>
      <c r="G1" s="3863"/>
      <c r="H1" s="3863"/>
      <c r="I1" s="3863"/>
      <c r="J1" s="3863"/>
      <c r="K1" s="3863"/>
      <c r="L1" s="3863"/>
      <c r="M1" s="3863"/>
    </row>
    <row r="2" spans="1:15" ht="22.5" customHeight="1">
      <c r="A2" s="3864" t="s">
        <v>0</v>
      </c>
      <c r="B2" s="2171" t="s">
        <v>1</v>
      </c>
      <c r="C2" s="3519" t="s">
        <v>1052</v>
      </c>
      <c r="D2" s="3520"/>
      <c r="E2" s="3520"/>
      <c r="F2" s="3520"/>
      <c r="G2" s="3520"/>
      <c r="H2" s="3520"/>
      <c r="I2" s="3520"/>
      <c r="J2" s="3520"/>
      <c r="K2" s="3520"/>
      <c r="L2" s="3520"/>
      <c r="M2" s="3521"/>
    </row>
    <row r="3" spans="1:15" ht="45" customHeight="1">
      <c r="A3" s="3865"/>
      <c r="B3" s="830" t="s">
        <v>3</v>
      </c>
      <c r="C3" s="3114" t="s">
        <v>1053</v>
      </c>
      <c r="D3" s="3115"/>
      <c r="E3" s="3115"/>
      <c r="F3" s="3115"/>
      <c r="G3" s="3115"/>
      <c r="H3" s="3115"/>
      <c r="I3" s="3115"/>
      <c r="J3" s="3115"/>
      <c r="K3" s="3115"/>
      <c r="L3" s="3115"/>
      <c r="M3" s="3116"/>
    </row>
    <row r="4" spans="1:15" s="1022" customFormat="1" ht="22.5" customHeight="1">
      <c r="A4" s="3865"/>
      <c r="B4" s="601" t="s">
        <v>131</v>
      </c>
      <c r="C4" s="2172" t="s">
        <v>75</v>
      </c>
      <c r="D4" s="603"/>
      <c r="E4" s="2270"/>
      <c r="F4" s="3710" t="s">
        <v>1668</v>
      </c>
      <c r="G4" s="3711"/>
      <c r="H4" s="700"/>
      <c r="I4" s="120"/>
      <c r="J4" s="120"/>
      <c r="K4" s="120"/>
      <c r="L4" s="120"/>
      <c r="M4" s="121"/>
    </row>
    <row r="5" spans="1:15" s="2257" customFormat="1" ht="22.5" customHeight="1">
      <c r="A5" s="3865"/>
      <c r="B5" s="831" t="s">
        <v>7</v>
      </c>
      <c r="C5" s="39" t="s">
        <v>133</v>
      </c>
      <c r="D5" s="23"/>
      <c r="E5" s="23"/>
      <c r="F5" s="23"/>
      <c r="G5" s="23"/>
      <c r="H5" s="23"/>
      <c r="I5" s="23"/>
      <c r="J5" s="23"/>
      <c r="K5" s="23"/>
      <c r="L5" s="23"/>
      <c r="M5" s="1632"/>
    </row>
    <row r="6" spans="1:15" s="2257" customFormat="1" ht="22.5" customHeight="1">
      <c r="A6" s="3865"/>
      <c r="B6" s="831" t="s">
        <v>9</v>
      </c>
      <c r="C6" s="39"/>
      <c r="D6" s="23"/>
      <c r="E6" s="23"/>
      <c r="F6" s="23"/>
      <c r="G6" s="23"/>
      <c r="H6" s="23"/>
      <c r="I6" s="23"/>
      <c r="J6" s="23"/>
      <c r="K6" s="23"/>
      <c r="L6" s="23"/>
      <c r="M6" s="1632"/>
    </row>
    <row r="7" spans="1:15" s="2257" customFormat="1" ht="22.5" customHeight="1">
      <c r="A7" s="3865"/>
      <c r="B7" s="831" t="s">
        <v>11</v>
      </c>
      <c r="C7" s="3243" t="s">
        <v>611</v>
      </c>
      <c r="D7" s="3244"/>
      <c r="E7" s="1022"/>
      <c r="F7" s="1022"/>
      <c r="G7" s="1625"/>
      <c r="H7" s="2303" t="s">
        <v>12</v>
      </c>
      <c r="I7" s="3245" t="s">
        <v>107</v>
      </c>
      <c r="J7" s="3244"/>
      <c r="K7" s="3244"/>
      <c r="L7" s="3244"/>
      <c r="M7" s="3246"/>
    </row>
    <row r="8" spans="1:15">
      <c r="A8" s="3865"/>
      <c r="B8" s="3308" t="s">
        <v>13</v>
      </c>
      <c r="C8" s="53"/>
      <c r="D8" s="2"/>
      <c r="E8" s="141"/>
      <c r="F8" s="141"/>
      <c r="G8" s="141"/>
      <c r="H8" s="141"/>
      <c r="I8" s="2"/>
      <c r="J8" s="2"/>
      <c r="K8" s="2"/>
      <c r="L8" s="2"/>
      <c r="M8" s="14"/>
    </row>
    <row r="9" spans="1:15">
      <c r="A9" s="3865"/>
      <c r="B9" s="3247"/>
      <c r="C9" s="3251"/>
      <c r="D9" s="3249"/>
      <c r="E9" s="834"/>
      <c r="F9" s="3249"/>
      <c r="G9" s="3249"/>
      <c r="H9" s="834"/>
      <c r="I9" s="3249"/>
      <c r="J9" s="3249"/>
      <c r="K9" s="2"/>
      <c r="L9" s="2"/>
      <c r="M9" s="14"/>
    </row>
    <row r="10" spans="1:15">
      <c r="A10" s="3865"/>
      <c r="B10" s="3248"/>
      <c r="C10" s="3866" t="s">
        <v>17</v>
      </c>
      <c r="D10" s="3867"/>
      <c r="E10" s="834"/>
      <c r="F10" s="3867" t="s">
        <v>17</v>
      </c>
      <c r="G10" s="3867"/>
      <c r="H10" s="834"/>
      <c r="I10" s="3867" t="s">
        <v>17</v>
      </c>
      <c r="J10" s="3867"/>
      <c r="K10" s="2"/>
      <c r="L10" s="2"/>
      <c r="M10" s="14"/>
    </row>
    <row r="11" spans="1:15" ht="45" customHeight="1">
      <c r="A11" s="3865"/>
      <c r="B11" s="831" t="s">
        <v>136</v>
      </c>
      <c r="C11" s="4486" t="s">
        <v>2342</v>
      </c>
      <c r="D11" s="4487"/>
      <c r="E11" s="4487"/>
      <c r="F11" s="4487"/>
      <c r="G11" s="4487"/>
      <c r="H11" s="4487"/>
      <c r="I11" s="4487"/>
      <c r="J11" s="4487"/>
      <c r="K11" s="4487"/>
      <c r="L11" s="4487"/>
      <c r="M11" s="4488"/>
    </row>
    <row r="12" spans="1:15" ht="80.099999999999994" customHeight="1">
      <c r="A12" s="3865"/>
      <c r="B12" s="831" t="s">
        <v>18</v>
      </c>
      <c r="C12" s="3871" t="s">
        <v>1054</v>
      </c>
      <c r="D12" s="3872"/>
      <c r="E12" s="3872"/>
      <c r="F12" s="3872"/>
      <c r="G12" s="3872"/>
      <c r="H12" s="3872"/>
      <c r="I12" s="3872"/>
      <c r="J12" s="3872"/>
      <c r="K12" s="3872"/>
      <c r="L12" s="3872"/>
      <c r="M12" s="3873"/>
    </row>
    <row r="13" spans="1:15" ht="45" customHeight="1">
      <c r="A13" s="3865"/>
      <c r="B13" s="831" t="s">
        <v>19</v>
      </c>
      <c r="C13" s="3114" t="s">
        <v>996</v>
      </c>
      <c r="D13" s="3115"/>
      <c r="E13" s="3115"/>
      <c r="F13" s="3115"/>
      <c r="G13" s="3115"/>
      <c r="H13" s="3115"/>
      <c r="I13" s="3115"/>
      <c r="J13" s="3115"/>
      <c r="K13" s="3115"/>
      <c r="L13" s="3115"/>
      <c r="M13" s="3116"/>
    </row>
    <row r="14" spans="1:15" s="714" customFormat="1" ht="45" customHeight="1">
      <c r="A14" s="3865"/>
      <c r="B14" s="745" t="s">
        <v>140</v>
      </c>
      <c r="C14" s="2926" t="s">
        <v>219</v>
      </c>
      <c r="D14" s="2926"/>
      <c r="E14" s="742" t="s">
        <v>142</v>
      </c>
      <c r="F14" s="3019" t="s">
        <v>887</v>
      </c>
      <c r="G14" s="2862"/>
      <c r="H14" s="2862"/>
      <c r="I14" s="2862"/>
      <c r="J14" s="2862"/>
      <c r="K14" s="2862"/>
      <c r="L14" s="2862"/>
      <c r="M14" s="2863"/>
      <c r="O14" s="1864"/>
    </row>
    <row r="15" spans="1:15" ht="22.5" customHeight="1">
      <c r="A15" s="3874" t="s">
        <v>22</v>
      </c>
      <c r="B15" s="830" t="s">
        <v>144</v>
      </c>
      <c r="C15" s="3238" t="s">
        <v>582</v>
      </c>
      <c r="D15" s="3239"/>
      <c r="E15" s="3239"/>
      <c r="F15" s="3239"/>
      <c r="G15" s="3239"/>
      <c r="H15" s="3239"/>
      <c r="I15" s="3239"/>
      <c r="J15" s="3239"/>
      <c r="K15" s="3239"/>
      <c r="L15" s="3239"/>
      <c r="M15" s="3240"/>
    </row>
    <row r="16" spans="1:15" ht="45" customHeight="1">
      <c r="A16" s="3875"/>
      <c r="B16" s="831" t="s">
        <v>110</v>
      </c>
      <c r="C16" s="3015" t="s">
        <v>2318</v>
      </c>
      <c r="D16" s="3016"/>
      <c r="E16" s="3016"/>
      <c r="F16" s="3016"/>
      <c r="G16" s="3016"/>
      <c r="H16" s="3016"/>
      <c r="I16" s="3016"/>
      <c r="J16" s="3016"/>
      <c r="K16" s="3016"/>
      <c r="L16" s="3016"/>
      <c r="M16" s="3017"/>
    </row>
    <row r="17" spans="1:13" ht="9" customHeight="1">
      <c r="A17" s="3875"/>
      <c r="B17" s="3308" t="s">
        <v>26</v>
      </c>
      <c r="C17" s="53"/>
      <c r="D17" s="552"/>
      <c r="E17" s="552"/>
      <c r="F17" s="552"/>
      <c r="G17" s="552"/>
      <c r="H17" s="552"/>
      <c r="I17" s="552"/>
      <c r="J17" s="552"/>
      <c r="K17" s="552"/>
      <c r="L17" s="552"/>
      <c r="M17" s="553"/>
    </row>
    <row r="18" spans="1:13" ht="9" customHeight="1">
      <c r="A18" s="3875"/>
      <c r="B18" s="3247"/>
      <c r="C18" s="53"/>
      <c r="D18" s="554"/>
      <c r="E18" s="2175"/>
      <c r="F18" s="554"/>
      <c r="G18" s="552"/>
      <c r="H18" s="554"/>
      <c r="I18" s="552"/>
      <c r="J18" s="554"/>
      <c r="K18" s="552"/>
      <c r="L18" s="552"/>
      <c r="M18" s="553"/>
    </row>
    <row r="19" spans="1:13">
      <c r="A19" s="3875"/>
      <c r="B19" s="3247"/>
      <c r="C19" s="2173" t="s">
        <v>27</v>
      </c>
      <c r="D19" s="556"/>
      <c r="E19" s="2175" t="s">
        <v>28</v>
      </c>
      <c r="F19" s="556"/>
      <c r="G19" s="2175" t="s">
        <v>29</v>
      </c>
      <c r="H19" s="556"/>
      <c r="I19" s="2175" t="s">
        <v>30</v>
      </c>
      <c r="J19" s="556"/>
      <c r="K19" s="552"/>
      <c r="L19" s="552"/>
      <c r="M19" s="553"/>
    </row>
    <row r="20" spans="1:13">
      <c r="A20" s="3875"/>
      <c r="B20" s="3247"/>
      <c r="C20" s="2173" t="s">
        <v>32</v>
      </c>
      <c r="D20" s="556"/>
      <c r="E20" s="2175" t="s">
        <v>33</v>
      </c>
      <c r="F20" s="556"/>
      <c r="G20" s="2175" t="s">
        <v>34</v>
      </c>
      <c r="H20" s="556"/>
      <c r="I20" s="2175"/>
      <c r="J20" s="552"/>
      <c r="K20" s="552"/>
      <c r="L20" s="552"/>
      <c r="M20" s="553"/>
    </row>
    <row r="21" spans="1:13">
      <c r="A21" s="3875"/>
      <c r="B21" s="3247"/>
      <c r="C21" s="2173" t="s">
        <v>147</v>
      </c>
      <c r="D21" s="556"/>
      <c r="E21" s="2175" t="s">
        <v>148</v>
      </c>
      <c r="F21" s="556"/>
      <c r="G21" s="2175"/>
      <c r="H21" s="552"/>
      <c r="I21" s="2175"/>
      <c r="J21" s="552"/>
      <c r="K21" s="552"/>
      <c r="L21" s="552"/>
      <c r="M21" s="553"/>
    </row>
    <row r="22" spans="1:13">
      <c r="A22" s="3875"/>
      <c r="B22" s="3247"/>
      <c r="C22" s="2173" t="s">
        <v>38</v>
      </c>
      <c r="D22" s="556" t="s">
        <v>77</v>
      </c>
      <c r="E22" s="2175" t="s">
        <v>39</v>
      </c>
      <c r="F22" s="619" t="s">
        <v>2321</v>
      </c>
      <c r="G22" s="115"/>
      <c r="H22" s="115"/>
      <c r="I22" s="2302"/>
      <c r="J22" s="115"/>
      <c r="K22" s="115"/>
      <c r="L22" s="115"/>
      <c r="M22" s="143"/>
    </row>
    <row r="23" spans="1:13">
      <c r="A23" s="3875"/>
      <c r="B23" s="3248"/>
      <c r="C23" s="2300"/>
      <c r="D23" s="554"/>
      <c r="E23" s="2301"/>
      <c r="F23" s="554"/>
      <c r="G23" s="554"/>
      <c r="H23" s="554"/>
      <c r="I23" s="2301"/>
      <c r="J23" s="554"/>
      <c r="K23" s="554"/>
      <c r="L23" s="554"/>
      <c r="M23" s="558"/>
    </row>
    <row r="24" spans="1:13">
      <c r="A24" s="3875"/>
      <c r="B24" s="3308" t="s">
        <v>40</v>
      </c>
      <c r="C24" s="2173"/>
      <c r="D24" s="552"/>
      <c r="E24" s="2175"/>
      <c r="F24" s="552"/>
      <c r="G24" s="552"/>
      <c r="H24" s="552"/>
      <c r="I24" s="2175"/>
      <c r="J24" s="552"/>
      <c r="K24" s="552"/>
      <c r="L24" s="2"/>
      <c r="M24" s="14"/>
    </row>
    <row r="25" spans="1:13">
      <c r="A25" s="3875"/>
      <c r="B25" s="3247"/>
      <c r="C25" s="2173" t="s">
        <v>41</v>
      </c>
      <c r="D25" s="559"/>
      <c r="E25" s="2175"/>
      <c r="F25" s="2175" t="s">
        <v>42</v>
      </c>
      <c r="G25" s="559"/>
      <c r="H25" s="552"/>
      <c r="I25" s="2175" t="s">
        <v>43</v>
      </c>
      <c r="J25" s="31"/>
      <c r="K25" s="552"/>
      <c r="L25" s="2"/>
      <c r="M25" s="14"/>
    </row>
    <row r="26" spans="1:13">
      <c r="A26" s="3875"/>
      <c r="B26" s="3247"/>
      <c r="C26" s="2173" t="s">
        <v>44</v>
      </c>
      <c r="D26" s="560"/>
      <c r="E26" s="38"/>
      <c r="F26" s="2175" t="s">
        <v>45</v>
      </c>
      <c r="G26" s="556" t="s">
        <v>77</v>
      </c>
      <c r="H26" s="2"/>
      <c r="I26" s="38"/>
      <c r="J26" s="2"/>
      <c r="K26" s="2"/>
      <c r="L26" s="2"/>
      <c r="M26" s="14"/>
    </row>
    <row r="27" spans="1:13">
      <c r="A27" s="3875"/>
      <c r="B27" s="3248"/>
      <c r="C27" s="2300"/>
      <c r="D27" s="554"/>
      <c r="E27" s="2301"/>
      <c r="F27" s="2301"/>
      <c r="G27" s="554"/>
      <c r="H27" s="554"/>
      <c r="I27" s="2301"/>
      <c r="J27" s="554"/>
      <c r="K27" s="554"/>
      <c r="L27" s="115"/>
      <c r="M27" s="143"/>
    </row>
    <row r="28" spans="1:13">
      <c r="A28" s="3875"/>
      <c r="B28" s="3040" t="s">
        <v>46</v>
      </c>
      <c r="C28" s="2173"/>
      <c r="D28" s="552"/>
      <c r="E28" s="2175"/>
      <c r="F28" s="2175"/>
      <c r="G28" s="552"/>
      <c r="H28" s="552"/>
      <c r="I28" s="2175"/>
      <c r="J28" s="552"/>
      <c r="K28" s="552"/>
      <c r="L28" s="552"/>
      <c r="M28" s="553"/>
    </row>
    <row r="29" spans="1:13" s="2257" customFormat="1" ht="45" customHeight="1">
      <c r="A29" s="3875"/>
      <c r="B29" s="3041"/>
      <c r="C29" s="43" t="s">
        <v>47</v>
      </c>
      <c r="D29" s="300" t="s">
        <v>112</v>
      </c>
      <c r="E29" s="28"/>
      <c r="F29" s="44" t="s">
        <v>48</v>
      </c>
      <c r="G29" s="31" t="s">
        <v>112</v>
      </c>
      <c r="H29" s="24"/>
      <c r="I29" s="44" t="s">
        <v>50</v>
      </c>
      <c r="J29" s="3258" t="s">
        <v>112</v>
      </c>
      <c r="K29" s="3259"/>
      <c r="L29" s="3260"/>
      <c r="M29" s="25"/>
    </row>
    <row r="30" spans="1:13">
      <c r="A30" s="3875"/>
      <c r="B30" s="3042"/>
      <c r="C30" s="557"/>
      <c r="D30" s="554"/>
      <c r="E30" s="2301"/>
      <c r="F30" s="2301"/>
      <c r="G30" s="554"/>
      <c r="H30" s="554"/>
      <c r="I30" s="554"/>
      <c r="J30" s="554"/>
      <c r="K30" s="554"/>
      <c r="L30" s="554"/>
      <c r="M30" s="558"/>
    </row>
    <row r="31" spans="1:13">
      <c r="A31" s="3875"/>
      <c r="B31" s="3308" t="s">
        <v>53</v>
      </c>
      <c r="C31" s="53"/>
      <c r="D31" s="2"/>
      <c r="E31" s="2"/>
      <c r="F31" s="2"/>
      <c r="G31" s="2"/>
      <c r="H31" s="2"/>
      <c r="I31" s="2"/>
      <c r="J31" s="2"/>
      <c r="K31" s="2"/>
      <c r="L31" s="2"/>
      <c r="M31" s="14"/>
    </row>
    <row r="32" spans="1:13">
      <c r="A32" s="3875"/>
      <c r="B32" s="3247"/>
      <c r="C32" s="2173" t="s">
        <v>54</v>
      </c>
      <c r="D32" s="2009">
        <v>2023</v>
      </c>
      <c r="E32" s="2"/>
      <c r="F32" s="2175" t="s">
        <v>55</v>
      </c>
      <c r="G32" s="56">
        <v>2028</v>
      </c>
      <c r="H32" s="2"/>
      <c r="I32" s="2"/>
      <c r="J32" s="2"/>
      <c r="K32" s="2"/>
      <c r="L32" s="2"/>
      <c r="M32" s="14"/>
    </row>
    <row r="33" spans="1:13">
      <c r="A33" s="3875"/>
      <c r="B33" s="3248"/>
      <c r="C33" s="557"/>
      <c r="D33" s="554"/>
      <c r="E33" s="115"/>
      <c r="F33" s="554"/>
      <c r="G33" s="115"/>
      <c r="H33" s="115"/>
      <c r="I33" s="115"/>
      <c r="J33" s="115"/>
      <c r="K33" s="115"/>
      <c r="L33" s="115"/>
      <c r="M33" s="143"/>
    </row>
    <row r="34" spans="1:13">
      <c r="A34" s="3875"/>
      <c r="B34" s="3308" t="s">
        <v>56</v>
      </c>
      <c r="C34" s="552"/>
      <c r="D34" s="552"/>
      <c r="E34" s="552"/>
      <c r="F34" s="552"/>
      <c r="G34" s="552"/>
      <c r="H34" s="552"/>
      <c r="I34" s="552"/>
      <c r="J34" s="552"/>
      <c r="K34" s="552"/>
      <c r="L34" s="552"/>
      <c r="M34" s="553"/>
    </row>
    <row r="35" spans="1:13">
      <c r="A35" s="3875"/>
      <c r="B35" s="3247"/>
      <c r="C35" s="24" t="s">
        <v>316</v>
      </c>
      <c r="D35" s="4345">
        <v>2018</v>
      </c>
      <c r="E35" s="4345"/>
      <c r="F35" s="4345">
        <v>2019</v>
      </c>
      <c r="G35" s="4345"/>
      <c r="H35" s="4344">
        <v>2020</v>
      </c>
      <c r="I35" s="4344"/>
      <c r="J35" s="4344">
        <v>2021</v>
      </c>
      <c r="K35" s="4344"/>
      <c r="L35" s="4345">
        <v>2022</v>
      </c>
      <c r="M35" s="4346"/>
    </row>
    <row r="36" spans="1:13">
      <c r="A36" s="3875"/>
      <c r="B36" s="3247"/>
      <c r="C36" s="552"/>
      <c r="D36" s="4482"/>
      <c r="E36" s="4483"/>
      <c r="F36" s="4482"/>
      <c r="G36" s="4483"/>
      <c r="H36" s="4482"/>
      <c r="I36" s="4483"/>
      <c r="J36" s="4482"/>
      <c r="K36" s="4483"/>
      <c r="L36" s="4482"/>
      <c r="M36" s="4491"/>
    </row>
    <row r="37" spans="1:13">
      <c r="A37" s="3875"/>
      <c r="B37" s="3247"/>
      <c r="C37" s="24" t="s">
        <v>316</v>
      </c>
      <c r="D37" s="4352">
        <v>2023</v>
      </c>
      <c r="E37" s="4352"/>
      <c r="F37" s="4352">
        <v>2024</v>
      </c>
      <c r="G37" s="4352"/>
      <c r="H37" s="4352">
        <v>2025</v>
      </c>
      <c r="I37" s="4352"/>
      <c r="J37" s="4352">
        <v>2026</v>
      </c>
      <c r="K37" s="4352"/>
      <c r="L37" s="4352">
        <v>2027</v>
      </c>
      <c r="M37" s="4353"/>
    </row>
    <row r="38" spans="1:13" ht="15.95" customHeight="1">
      <c r="A38" s="3875"/>
      <c r="B38" s="3247"/>
      <c r="C38" s="552"/>
      <c r="D38" s="4484">
        <v>2</v>
      </c>
      <c r="E38" s="4485"/>
      <c r="F38" s="4484">
        <v>2</v>
      </c>
      <c r="G38" s="4485"/>
      <c r="H38" s="4484">
        <v>2</v>
      </c>
      <c r="I38" s="4485"/>
      <c r="J38" s="4484">
        <v>2</v>
      </c>
      <c r="K38" s="4485"/>
      <c r="L38" s="4484">
        <v>2</v>
      </c>
      <c r="M38" s="4492"/>
    </row>
    <row r="39" spans="1:13">
      <c r="A39" s="3875"/>
      <c r="B39" s="3247"/>
      <c r="C39" s="552"/>
      <c r="D39" s="62">
        <v>2028</v>
      </c>
      <c r="E39" s="315"/>
      <c r="F39" s="1870" t="s">
        <v>68</v>
      </c>
      <c r="G39" s="1870"/>
      <c r="H39" s="1871" t="s">
        <v>69</v>
      </c>
      <c r="I39" s="1871"/>
      <c r="J39" s="1871" t="s">
        <v>70</v>
      </c>
      <c r="K39" s="1870"/>
      <c r="L39" s="1870" t="s">
        <v>71</v>
      </c>
      <c r="M39" s="1898"/>
    </row>
    <row r="40" spans="1:13" ht="15.95" customHeight="1">
      <c r="A40" s="3875"/>
      <c r="B40" s="3247"/>
      <c r="C40" s="552"/>
      <c r="D40" s="4484">
        <v>2</v>
      </c>
      <c r="E40" s="4485"/>
      <c r="F40" s="274"/>
      <c r="G40" s="383"/>
      <c r="H40" s="274"/>
      <c r="I40" s="383"/>
      <c r="J40" s="274"/>
      <c r="K40" s="383"/>
      <c r="L40" s="274"/>
      <c r="M40" s="385"/>
    </row>
    <row r="41" spans="1:13">
      <c r="A41" s="3875"/>
      <c r="B41" s="3247"/>
      <c r="C41" s="552"/>
      <c r="D41" s="1870" t="s">
        <v>71</v>
      </c>
      <c r="E41" s="237"/>
      <c r="F41" s="1996" t="s">
        <v>72</v>
      </c>
      <c r="G41" s="45"/>
      <c r="H41" s="24" t="s">
        <v>316</v>
      </c>
      <c r="I41" s="24" t="s">
        <v>316</v>
      </c>
      <c r="J41" s="24" t="s">
        <v>316</v>
      </c>
      <c r="K41" s="24" t="s">
        <v>316</v>
      </c>
      <c r="L41" s="24" t="s">
        <v>316</v>
      </c>
      <c r="M41" s="25" t="s">
        <v>316</v>
      </c>
    </row>
    <row r="42" spans="1:13" ht="15.95" customHeight="1">
      <c r="A42" s="3875"/>
      <c r="B42" s="3247"/>
      <c r="C42" s="552"/>
      <c r="D42" s="52"/>
      <c r="E42" s="300"/>
      <c r="F42" s="4489">
        <v>12</v>
      </c>
      <c r="G42" s="4490"/>
      <c r="H42" s="3936" t="s">
        <v>316</v>
      </c>
      <c r="I42" s="3936"/>
      <c r="J42" s="24" t="s">
        <v>316</v>
      </c>
      <c r="K42" s="24" t="s">
        <v>316</v>
      </c>
      <c r="L42" s="24" t="s">
        <v>316</v>
      </c>
      <c r="M42" s="25" t="s">
        <v>316</v>
      </c>
    </row>
    <row r="43" spans="1:13">
      <c r="A43" s="3875"/>
      <c r="B43" s="3248"/>
      <c r="C43" s="554"/>
      <c r="D43" s="2290"/>
      <c r="E43" s="2290"/>
      <c r="F43" s="2290"/>
      <c r="G43" s="2290"/>
      <c r="H43" s="2290"/>
      <c r="I43" s="2290"/>
      <c r="J43" s="2290"/>
      <c r="K43" s="2290"/>
      <c r="L43" s="4281"/>
      <c r="M43" s="4282"/>
    </row>
    <row r="44" spans="1:13">
      <c r="A44" s="3875"/>
      <c r="B44" s="3308" t="s">
        <v>73</v>
      </c>
      <c r="C44" s="555"/>
      <c r="D44" s="552"/>
      <c r="E44" s="552"/>
      <c r="F44" s="552"/>
      <c r="G44" s="552"/>
      <c r="H44" s="552"/>
      <c r="I44" s="552"/>
      <c r="J44" s="552"/>
      <c r="K44" s="552"/>
      <c r="L44" s="2"/>
      <c r="M44" s="14"/>
    </row>
    <row r="45" spans="1:13" s="714" customFormat="1">
      <c r="A45" s="3875"/>
      <c r="B45" s="3247"/>
      <c r="C45" s="811"/>
      <c r="D45" s="812" t="s">
        <v>158</v>
      </c>
      <c r="E45" s="813" t="s">
        <v>75</v>
      </c>
      <c r="F45" s="2874" t="s">
        <v>76</v>
      </c>
      <c r="G45" s="2875"/>
      <c r="H45" s="2875"/>
      <c r="I45" s="2875"/>
      <c r="J45" s="2875"/>
      <c r="K45" s="755" t="s">
        <v>159</v>
      </c>
      <c r="L45" s="2867"/>
      <c r="M45" s="2868"/>
    </row>
    <row r="46" spans="1:13" s="714" customFormat="1">
      <c r="A46" s="3875"/>
      <c r="B46" s="3247"/>
      <c r="C46" s="811"/>
      <c r="D46" s="816"/>
      <c r="E46" s="758" t="s">
        <v>36</v>
      </c>
      <c r="F46" s="2874"/>
      <c r="G46" s="2875"/>
      <c r="H46" s="2875"/>
      <c r="I46" s="2875"/>
      <c r="J46" s="2875"/>
      <c r="K46" s="732"/>
      <c r="L46" s="2869"/>
      <c r="M46" s="2870"/>
    </row>
    <row r="47" spans="1:13">
      <c r="A47" s="3875"/>
      <c r="B47" s="3248"/>
      <c r="C47" s="181"/>
      <c r="D47" s="115"/>
      <c r="E47" s="115"/>
      <c r="F47" s="115"/>
      <c r="G47" s="115"/>
      <c r="H47" s="115"/>
      <c r="I47" s="115"/>
      <c r="J47" s="115"/>
      <c r="K47" s="115"/>
      <c r="L47" s="2"/>
      <c r="M47" s="14"/>
    </row>
    <row r="48" spans="1:13" ht="45" customHeight="1">
      <c r="A48" s="3875"/>
      <c r="B48" s="831" t="s">
        <v>78</v>
      </c>
      <c r="C48" s="3114" t="s">
        <v>1849</v>
      </c>
      <c r="D48" s="3115"/>
      <c r="E48" s="3115"/>
      <c r="F48" s="3115"/>
      <c r="G48" s="3115"/>
      <c r="H48" s="3115"/>
      <c r="I48" s="3115"/>
      <c r="J48" s="3115"/>
      <c r="K48" s="3115"/>
      <c r="L48" s="3115"/>
      <c r="M48" s="3116"/>
    </row>
    <row r="49" spans="1:13" ht="45" customHeight="1">
      <c r="A49" s="3875"/>
      <c r="B49" s="831" t="s">
        <v>79</v>
      </c>
      <c r="C49" s="3114" t="s">
        <v>1056</v>
      </c>
      <c r="D49" s="3115"/>
      <c r="E49" s="3115"/>
      <c r="F49" s="3115"/>
      <c r="G49" s="3115"/>
      <c r="H49" s="3115"/>
      <c r="I49" s="3115"/>
      <c r="J49" s="3115"/>
      <c r="K49" s="3115"/>
      <c r="L49" s="3115"/>
      <c r="M49" s="3116"/>
    </row>
    <row r="50" spans="1:13" ht="22.5" customHeight="1">
      <c r="A50" s="3875"/>
      <c r="B50" s="831" t="s">
        <v>80</v>
      </c>
      <c r="C50" s="557"/>
      <c r="D50" s="554"/>
      <c r="E50" s="554"/>
      <c r="F50" s="554"/>
      <c r="G50" s="554"/>
      <c r="H50" s="554"/>
      <c r="I50" s="554"/>
      <c r="J50" s="554"/>
      <c r="K50" s="554"/>
      <c r="L50" s="554"/>
      <c r="M50" s="558"/>
    </row>
    <row r="51" spans="1:13" ht="22.5" customHeight="1">
      <c r="A51" s="3876"/>
      <c r="B51" s="831" t="s">
        <v>81</v>
      </c>
      <c r="C51" s="6" t="s">
        <v>112</v>
      </c>
      <c r="D51" s="7"/>
      <c r="E51" s="7"/>
      <c r="F51" s="7"/>
      <c r="G51" s="7"/>
      <c r="H51" s="7"/>
      <c r="I51" s="7"/>
      <c r="J51" s="7"/>
      <c r="K51" s="7"/>
      <c r="L51" s="7"/>
      <c r="M51" s="8"/>
    </row>
    <row r="52" spans="1:13" ht="22.5" customHeight="1">
      <c r="A52" s="3864" t="s">
        <v>82</v>
      </c>
      <c r="B52" s="39" t="s">
        <v>83</v>
      </c>
      <c r="C52" s="3114" t="s">
        <v>773</v>
      </c>
      <c r="D52" s="3115"/>
      <c r="E52" s="3115"/>
      <c r="F52" s="3115"/>
      <c r="G52" s="3115"/>
      <c r="H52" s="3115"/>
      <c r="I52" s="3115"/>
      <c r="J52" s="3115"/>
      <c r="K52" s="3115"/>
      <c r="L52" s="3115"/>
      <c r="M52" s="3116"/>
    </row>
    <row r="53" spans="1:13" ht="22.5" customHeight="1">
      <c r="A53" s="3865"/>
      <c r="B53" s="39" t="s">
        <v>85</v>
      </c>
      <c r="C53" s="3114" t="s">
        <v>123</v>
      </c>
      <c r="D53" s="3115"/>
      <c r="E53" s="3115"/>
      <c r="F53" s="3115"/>
      <c r="G53" s="3115"/>
      <c r="H53" s="3115"/>
      <c r="I53" s="3115"/>
      <c r="J53" s="3115"/>
      <c r="K53" s="3115"/>
      <c r="L53" s="3115"/>
      <c r="M53" s="3116"/>
    </row>
    <row r="54" spans="1:13" ht="22.5" customHeight="1">
      <c r="A54" s="3865"/>
      <c r="B54" s="39" t="s">
        <v>87</v>
      </c>
      <c r="C54" s="3114" t="s">
        <v>107</v>
      </c>
      <c r="D54" s="3115"/>
      <c r="E54" s="3115"/>
      <c r="F54" s="3115"/>
      <c r="G54" s="3115"/>
      <c r="H54" s="3115"/>
      <c r="I54" s="3115"/>
      <c r="J54" s="3115"/>
      <c r="K54" s="3115"/>
      <c r="L54" s="3115"/>
      <c r="M54" s="3116"/>
    </row>
    <row r="55" spans="1:13" ht="22.5" customHeight="1">
      <c r="A55" s="3865"/>
      <c r="B55" s="39" t="s">
        <v>89</v>
      </c>
      <c r="C55" s="3114" t="s">
        <v>124</v>
      </c>
      <c r="D55" s="3115"/>
      <c r="E55" s="3115"/>
      <c r="F55" s="3115"/>
      <c r="G55" s="3115"/>
      <c r="H55" s="3115"/>
      <c r="I55" s="3115"/>
      <c r="J55" s="3115"/>
      <c r="K55" s="3115"/>
      <c r="L55" s="3115"/>
      <c r="M55" s="3116"/>
    </row>
    <row r="56" spans="1:13" ht="22.5" customHeight="1">
      <c r="A56" s="3865"/>
      <c r="B56" s="39" t="s">
        <v>91</v>
      </c>
      <c r="C56" s="3114" t="s">
        <v>125</v>
      </c>
      <c r="D56" s="3115"/>
      <c r="E56" s="3115"/>
      <c r="F56" s="3115"/>
      <c r="G56" s="3115"/>
      <c r="H56" s="3115"/>
      <c r="I56" s="3115"/>
      <c r="J56" s="3115"/>
      <c r="K56" s="3115"/>
      <c r="L56" s="3115"/>
      <c r="M56" s="3116"/>
    </row>
    <row r="57" spans="1:13" ht="22.5" customHeight="1">
      <c r="A57" s="3883"/>
      <c r="B57" s="39" t="s">
        <v>93</v>
      </c>
      <c r="C57" s="3114" t="s">
        <v>126</v>
      </c>
      <c r="D57" s="3115"/>
      <c r="E57" s="3115"/>
      <c r="F57" s="3115"/>
      <c r="G57" s="3115"/>
      <c r="H57" s="3115"/>
      <c r="I57" s="3115"/>
      <c r="J57" s="3115"/>
      <c r="K57" s="3115"/>
      <c r="L57" s="3115"/>
      <c r="M57" s="3116"/>
    </row>
    <row r="58" spans="1:13" ht="22.5" customHeight="1">
      <c r="A58" s="3864" t="s">
        <v>95</v>
      </c>
      <c r="B58" s="845" t="s">
        <v>96</v>
      </c>
      <c r="C58" s="3114" t="s">
        <v>97</v>
      </c>
      <c r="D58" s="3115"/>
      <c r="E58" s="3115"/>
      <c r="F58" s="3115"/>
      <c r="G58" s="3115"/>
      <c r="H58" s="3115"/>
      <c r="I58" s="3115"/>
      <c r="J58" s="3115"/>
      <c r="K58" s="3115"/>
      <c r="L58" s="3115"/>
      <c r="M58" s="3116"/>
    </row>
    <row r="59" spans="1:13" ht="22.5" customHeight="1">
      <c r="A59" s="3865"/>
      <c r="B59" s="845" t="s">
        <v>98</v>
      </c>
      <c r="C59" s="3114" t="s">
        <v>99</v>
      </c>
      <c r="D59" s="3115"/>
      <c r="E59" s="3115"/>
      <c r="F59" s="3115"/>
      <c r="G59" s="3115"/>
      <c r="H59" s="3115"/>
      <c r="I59" s="3115"/>
      <c r="J59" s="3115"/>
      <c r="K59" s="3115"/>
      <c r="L59" s="3115"/>
      <c r="M59" s="3116"/>
    </row>
    <row r="60" spans="1:13" ht="22.5" customHeight="1" thickBot="1">
      <c r="A60" s="3882"/>
      <c r="B60" s="846" t="s">
        <v>12</v>
      </c>
      <c r="C60" s="3114" t="s">
        <v>107</v>
      </c>
      <c r="D60" s="3115"/>
      <c r="E60" s="3115"/>
      <c r="F60" s="3115"/>
      <c r="G60" s="3115"/>
      <c r="H60" s="3115"/>
      <c r="I60" s="3115"/>
      <c r="J60" s="3115"/>
      <c r="K60" s="3115"/>
      <c r="L60" s="3115"/>
      <c r="M60" s="3116"/>
    </row>
    <row r="61" spans="1:13" ht="22.5" customHeight="1" thickBot="1">
      <c r="A61" s="2170" t="s">
        <v>100</v>
      </c>
      <c r="B61" s="847"/>
      <c r="C61" s="3879"/>
      <c r="D61" s="3880"/>
      <c r="E61" s="3880"/>
      <c r="F61" s="3880"/>
      <c r="G61" s="3880"/>
      <c r="H61" s="3880"/>
      <c r="I61" s="3880"/>
      <c r="J61" s="3880"/>
      <c r="K61" s="3880"/>
      <c r="L61" s="3880"/>
      <c r="M61" s="3881"/>
    </row>
    <row r="62" spans="1:13">
      <c r="B62" s="2257"/>
    </row>
  </sheetData>
  <mergeCells count="70">
    <mergeCell ref="L43:M43"/>
    <mergeCell ref="L35:M35"/>
    <mergeCell ref="D37:E37"/>
    <mergeCell ref="F37:G37"/>
    <mergeCell ref="H37:I37"/>
    <mergeCell ref="J37:K37"/>
    <mergeCell ref="L37:M37"/>
    <mergeCell ref="D40:E40"/>
    <mergeCell ref="F42:G42"/>
    <mergeCell ref="H42:I42"/>
    <mergeCell ref="L36:M36"/>
    <mergeCell ref="L38:M38"/>
    <mergeCell ref="J29:L29"/>
    <mergeCell ref="B28:B30"/>
    <mergeCell ref="C14:D14"/>
    <mergeCell ref="F14:M14"/>
    <mergeCell ref="C11:M11"/>
    <mergeCell ref="C12:M12"/>
    <mergeCell ref="C13:M13"/>
    <mergeCell ref="A58:A60"/>
    <mergeCell ref="C58:M58"/>
    <mergeCell ref="C59:M59"/>
    <mergeCell ref="C60:M60"/>
    <mergeCell ref="C61:M61"/>
    <mergeCell ref="L45:M46"/>
    <mergeCell ref="C48:M48"/>
    <mergeCell ref="C49:M49"/>
    <mergeCell ref="A52:A57"/>
    <mergeCell ref="C52:M52"/>
    <mergeCell ref="C53:M53"/>
    <mergeCell ref="C54:M54"/>
    <mergeCell ref="C55:M55"/>
    <mergeCell ref="C56:M56"/>
    <mergeCell ref="C57:M57"/>
    <mergeCell ref="A15:A51"/>
    <mergeCell ref="C15:M15"/>
    <mergeCell ref="C16:M16"/>
    <mergeCell ref="B17:B23"/>
    <mergeCell ref="B24:B27"/>
    <mergeCell ref="B31:B33"/>
    <mergeCell ref="B44:B47"/>
    <mergeCell ref="F45:F46"/>
    <mergeCell ref="G45:J46"/>
    <mergeCell ref="B34:B43"/>
    <mergeCell ref="J36:K36"/>
    <mergeCell ref="D35:E35"/>
    <mergeCell ref="F35:G35"/>
    <mergeCell ref="H35:I35"/>
    <mergeCell ref="J35:K35"/>
    <mergeCell ref="D38:E38"/>
    <mergeCell ref="F38:G38"/>
    <mergeCell ref="H38:I38"/>
    <mergeCell ref="J38:K38"/>
    <mergeCell ref="D36:E36"/>
    <mergeCell ref="F36:G36"/>
    <mergeCell ref="H36:I36"/>
    <mergeCell ref="B1:M1"/>
    <mergeCell ref="A2:A14"/>
    <mergeCell ref="C2:M2"/>
    <mergeCell ref="C3:M3"/>
    <mergeCell ref="C7:D7"/>
    <mergeCell ref="I7:M7"/>
    <mergeCell ref="B8:B10"/>
    <mergeCell ref="C9:D9"/>
    <mergeCell ref="F4:G4"/>
    <mergeCell ref="F9:G9"/>
    <mergeCell ref="I9:J9"/>
    <mergeCell ref="C10:D10"/>
    <mergeCell ref="F10:G10"/>
    <mergeCell ref="I10:J10"/>
  </mergeCells>
  <dataValidations count="5">
    <dataValidation allowBlank="1" sqref="C58:M59 C60 H43 L43 F43 J43 D43" xr:uid="{00000000-0002-0000-58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800-000001000000}"/>
    <dataValidation allowBlank="1" showInputMessage="1" showErrorMessage="1" prompt="Seleccione de la lista desplegable" sqref="B4" xr:uid="{00000000-0002-0000-5800-000002000000}"/>
    <dataValidation allowBlank="1" showInputMessage="1" showErrorMessage="1" prompt="Identifique la meta ODS a que le apunta el indicador de producto. Seleccione de la lista desplegable." sqref="E14" xr:uid="{00000000-0002-0000-5800-000003000000}"/>
    <dataValidation allowBlank="1" showInputMessage="1" showErrorMessage="1" prompt="Identifique el ODS a que le apunta el indicador de producto. Seleccione de la lista desplegable._x000a_" sqref="B14" xr:uid="{00000000-0002-0000-5800-000004000000}"/>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5800-000005000000}">
          <x14:formula1>
            <xm:f>Desplegables!$L$24:$L$39</xm:f>
          </x14:formula1>
          <xm:sqref>C14:D14</xm:sqref>
        </x14:dataValidation>
        <x14:dataValidation type="list" allowBlank="1" showInputMessage="1" showErrorMessage="1" xr:uid="{00000000-0002-0000-5800-000006000000}">
          <x14:formula1>
            <xm:f>Desplegables!$B$50:$B$52</xm:f>
          </x14:formula1>
          <xm:sqref>G45:J46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M57"/>
  <sheetViews>
    <sheetView showGridLines="0" topLeftCell="A46" zoomScaleNormal="100" workbookViewId="0">
      <selection activeCell="C2" sqref="C2:M2"/>
    </sheetView>
  </sheetViews>
  <sheetFormatPr baseColWidth="10" defaultColWidth="11.42578125" defaultRowHeight="15.75"/>
  <cols>
    <col min="1" max="1" width="21.42578125" style="714" customWidth="1"/>
    <col min="2" max="2" width="42.85546875" style="1840" customWidth="1"/>
    <col min="3" max="13" width="14.28515625" style="714" customWidth="1"/>
    <col min="14" max="16384" width="11.42578125" style="714"/>
  </cols>
  <sheetData>
    <row r="1" spans="1:13" ht="22.5" customHeight="1" thickBot="1">
      <c r="A1" s="712"/>
      <c r="B1" s="1811" t="s">
        <v>1645</v>
      </c>
      <c r="C1" s="1812"/>
      <c r="D1" s="1812"/>
      <c r="E1" s="1812"/>
      <c r="F1" s="1812"/>
      <c r="G1" s="1812"/>
      <c r="H1" s="1812"/>
      <c r="I1" s="1812"/>
      <c r="J1" s="1812"/>
      <c r="K1" s="1812"/>
      <c r="L1" s="1812"/>
      <c r="M1" s="1813"/>
    </row>
    <row r="2" spans="1:13" ht="22.5" customHeight="1">
      <c r="A2" s="2833" t="s">
        <v>0</v>
      </c>
      <c r="B2" s="1841" t="s">
        <v>1</v>
      </c>
      <c r="C2" s="2836" t="s">
        <v>1218</v>
      </c>
      <c r="D2" s="2837"/>
      <c r="E2" s="2837"/>
      <c r="F2" s="2837"/>
      <c r="G2" s="2837"/>
      <c r="H2" s="2837"/>
      <c r="I2" s="2837"/>
      <c r="J2" s="2837"/>
      <c r="K2" s="2837"/>
      <c r="L2" s="2837"/>
      <c r="M2" s="2838"/>
    </row>
    <row r="3" spans="1:13" ht="112.5" customHeight="1">
      <c r="A3" s="2834"/>
      <c r="B3" s="716" t="s">
        <v>1614</v>
      </c>
      <c r="C3" s="2839" t="s">
        <v>1646</v>
      </c>
      <c r="D3" s="2840"/>
      <c r="E3" s="2840"/>
      <c r="F3" s="2841"/>
      <c r="G3" s="2841"/>
      <c r="H3" s="2841"/>
      <c r="I3" s="2841"/>
      <c r="J3" s="2841"/>
      <c r="K3" s="2841"/>
      <c r="L3" s="2841"/>
      <c r="M3" s="2842"/>
    </row>
    <row r="4" spans="1:13" ht="22.5" customHeight="1">
      <c r="A4" s="2834"/>
      <c r="B4" s="1814" t="s">
        <v>131</v>
      </c>
      <c r="C4" s="718"/>
      <c r="D4" s="719"/>
      <c r="E4" s="720"/>
      <c r="F4" s="2843" t="s">
        <v>1668</v>
      </c>
      <c r="G4" s="2888"/>
      <c r="H4" s="721"/>
      <c r="I4" s="722"/>
      <c r="J4" s="722"/>
      <c r="K4" s="722"/>
      <c r="L4" s="722"/>
      <c r="M4" s="723"/>
    </row>
    <row r="5" spans="1:13" ht="22.5" customHeight="1">
      <c r="A5" s="2834"/>
      <c r="B5" s="717" t="s">
        <v>7</v>
      </c>
      <c r="C5" s="2845" t="s">
        <v>133</v>
      </c>
      <c r="D5" s="2846"/>
      <c r="E5" s="2846"/>
      <c r="F5" s="2846"/>
      <c r="G5" s="2846"/>
      <c r="H5" s="2846"/>
      <c r="I5" s="2846"/>
      <c r="J5" s="2846"/>
      <c r="K5" s="2846"/>
      <c r="L5" s="2846"/>
      <c r="M5" s="2847"/>
    </row>
    <row r="6" spans="1:13" ht="22.5" customHeight="1">
      <c r="A6" s="2834"/>
      <c r="B6" s="1814" t="s">
        <v>9</v>
      </c>
      <c r="C6" s="2839" t="s">
        <v>133</v>
      </c>
      <c r="D6" s="2841"/>
      <c r="E6" s="2841"/>
      <c r="F6" s="2841"/>
      <c r="G6" s="2841"/>
      <c r="H6" s="2841"/>
      <c r="I6" s="2841"/>
      <c r="J6" s="722"/>
      <c r="K6" s="722"/>
      <c r="L6" s="722"/>
      <c r="M6" s="723"/>
    </row>
    <row r="7" spans="1:13" ht="22.5" customHeight="1">
      <c r="A7" s="2834"/>
      <c r="B7" s="745" t="s">
        <v>11</v>
      </c>
      <c r="C7" s="2848" t="s">
        <v>105</v>
      </c>
      <c r="D7" s="2849"/>
      <c r="E7" s="724"/>
      <c r="F7" s="724"/>
      <c r="G7" s="725"/>
      <c r="H7" s="726" t="s">
        <v>12</v>
      </c>
      <c r="I7" s="2850" t="s">
        <v>107</v>
      </c>
      <c r="J7" s="2849"/>
      <c r="K7" s="2849"/>
      <c r="L7" s="2849"/>
      <c r="M7" s="2851"/>
    </row>
    <row r="8" spans="1:13">
      <c r="A8" s="2834"/>
      <c r="B8" s="2852" t="s">
        <v>13</v>
      </c>
      <c r="C8" s="727"/>
      <c r="D8" s="728"/>
      <c r="E8" s="728"/>
      <c r="F8" s="728"/>
      <c r="G8" s="728"/>
      <c r="H8" s="728"/>
      <c r="I8" s="728"/>
      <c r="J8" s="728"/>
      <c r="K8" s="728"/>
      <c r="L8" s="729"/>
      <c r="M8" s="730"/>
    </row>
    <row r="9" spans="1:13">
      <c r="A9" s="2834"/>
      <c r="B9" s="2853"/>
      <c r="C9" s="818" t="s">
        <v>233</v>
      </c>
      <c r="D9" s="737"/>
      <c r="E9" s="731"/>
      <c r="F9" s="818" t="s">
        <v>187</v>
      </c>
      <c r="G9" s="737"/>
      <c r="H9" s="731"/>
      <c r="I9" s="737" t="s">
        <v>107</v>
      </c>
      <c r="J9" s="737"/>
      <c r="K9" s="731"/>
      <c r="L9" s="737"/>
      <c r="M9" s="738"/>
    </row>
    <row r="10" spans="1:13">
      <c r="A10" s="2834"/>
      <c r="B10" s="2853"/>
      <c r="C10" s="2855" t="s">
        <v>17</v>
      </c>
      <c r="D10" s="2856"/>
      <c r="E10" s="736"/>
      <c r="F10" s="2856" t="s">
        <v>17</v>
      </c>
      <c r="G10" s="2856"/>
      <c r="H10" s="736"/>
      <c r="I10" s="2856" t="s">
        <v>17</v>
      </c>
      <c r="J10" s="2856"/>
      <c r="K10" s="736"/>
      <c r="L10" s="2856"/>
      <c r="M10" s="2860"/>
    </row>
    <row r="11" spans="1:13">
      <c r="A11" s="2834"/>
      <c r="B11" s="2853"/>
      <c r="C11" s="818" t="s">
        <v>1647</v>
      </c>
      <c r="D11" s="737"/>
      <c r="E11" s="731"/>
      <c r="F11" s="737" t="s">
        <v>603</v>
      </c>
      <c r="G11" s="737"/>
      <c r="H11" s="731"/>
      <c r="I11" s="737"/>
      <c r="J11" s="737"/>
      <c r="K11" s="731"/>
      <c r="L11" s="737"/>
      <c r="M11" s="738"/>
    </row>
    <row r="12" spans="1:13">
      <c r="A12" s="2834"/>
      <c r="B12" s="2853"/>
      <c r="C12" s="2855" t="s">
        <v>17</v>
      </c>
      <c r="D12" s="2856"/>
      <c r="E12" s="736"/>
      <c r="F12" s="2856" t="s">
        <v>17</v>
      </c>
      <c r="G12" s="2856"/>
      <c r="H12" s="736"/>
      <c r="I12" s="2856"/>
      <c r="J12" s="2856"/>
      <c r="K12" s="736"/>
      <c r="L12" s="2856"/>
      <c r="M12" s="2860"/>
    </row>
    <row r="13" spans="1:13" ht="187.5" customHeight="1">
      <c r="A13" s="2835"/>
      <c r="B13" s="716" t="s">
        <v>136</v>
      </c>
      <c r="C13" s="2861" t="s">
        <v>1648</v>
      </c>
      <c r="D13" s="2862"/>
      <c r="E13" s="2862"/>
      <c r="F13" s="2862"/>
      <c r="G13" s="2862"/>
      <c r="H13" s="2862"/>
      <c r="I13" s="2862"/>
      <c r="J13" s="2862"/>
      <c r="K13" s="2862"/>
      <c r="L13" s="2862"/>
      <c r="M13" s="2863"/>
    </row>
    <row r="14" spans="1:13" ht="22.5" customHeight="1">
      <c r="A14" s="2885" t="s">
        <v>22</v>
      </c>
      <c r="B14" s="745" t="s">
        <v>144</v>
      </c>
      <c r="C14" s="2861" t="s">
        <v>299</v>
      </c>
      <c r="D14" s="2862"/>
      <c r="E14" s="744"/>
      <c r="F14" s="744"/>
      <c r="G14" s="744"/>
      <c r="H14" s="744"/>
      <c r="I14" s="744"/>
      <c r="J14" s="744"/>
      <c r="K14" s="744"/>
      <c r="L14" s="739"/>
      <c r="M14" s="740"/>
    </row>
    <row r="15" spans="1:13" ht="8.25" customHeight="1">
      <c r="A15" s="2886"/>
      <c r="B15" s="2852" t="s">
        <v>26</v>
      </c>
      <c r="C15" s="746"/>
      <c r="D15" s="747"/>
      <c r="E15" s="747"/>
      <c r="F15" s="747"/>
      <c r="G15" s="747"/>
      <c r="H15" s="747"/>
      <c r="I15" s="747"/>
      <c r="J15" s="747"/>
      <c r="K15" s="747"/>
      <c r="L15" s="747"/>
      <c r="M15" s="748"/>
    </row>
    <row r="16" spans="1:13" ht="9" customHeight="1">
      <c r="A16" s="2886"/>
      <c r="B16" s="2853"/>
      <c r="C16" s="749"/>
      <c r="D16" s="750"/>
      <c r="E16" s="751"/>
      <c r="F16" s="750"/>
      <c r="G16" s="751"/>
      <c r="H16" s="750"/>
      <c r="I16" s="751"/>
      <c r="J16" s="750"/>
      <c r="K16" s="751"/>
      <c r="L16" s="751"/>
      <c r="M16" s="752"/>
    </row>
    <row r="17" spans="1:13">
      <c r="A17" s="2886"/>
      <c r="B17" s="2853"/>
      <c r="C17" s="753" t="s">
        <v>27</v>
      </c>
      <c r="D17" s="754"/>
      <c r="E17" s="755" t="s">
        <v>28</v>
      </c>
      <c r="F17" s="754"/>
      <c r="G17" s="755" t="s">
        <v>29</v>
      </c>
      <c r="H17" s="754"/>
      <c r="I17" s="755" t="s">
        <v>30</v>
      </c>
      <c r="J17" s="756"/>
      <c r="K17" s="755"/>
      <c r="L17" s="755"/>
      <c r="M17" s="757"/>
    </row>
    <row r="18" spans="1:13">
      <c r="A18" s="2886"/>
      <c r="B18" s="2853"/>
      <c r="C18" s="753" t="s">
        <v>32</v>
      </c>
      <c r="D18" s="758"/>
      <c r="E18" s="755" t="s">
        <v>33</v>
      </c>
      <c r="F18" s="759"/>
      <c r="G18" s="755" t="s">
        <v>34</v>
      </c>
      <c r="H18" s="759"/>
      <c r="I18" s="755"/>
      <c r="J18" s="760"/>
      <c r="K18" s="755"/>
      <c r="L18" s="755"/>
      <c r="M18" s="757"/>
    </row>
    <row r="19" spans="1:13">
      <c r="A19" s="2886"/>
      <c r="B19" s="2853"/>
      <c r="C19" s="753" t="s">
        <v>147</v>
      </c>
      <c r="D19" s="758"/>
      <c r="E19" s="755" t="s">
        <v>148</v>
      </c>
      <c r="F19" s="758"/>
      <c r="G19" s="755"/>
      <c r="H19" s="760"/>
      <c r="I19" s="755"/>
      <c r="J19" s="760"/>
      <c r="K19" s="755"/>
      <c r="L19" s="755"/>
      <c r="M19" s="757"/>
    </row>
    <row r="20" spans="1:13">
      <c r="A20" s="2886"/>
      <c r="B20" s="2853"/>
      <c r="C20" s="753" t="s">
        <v>38</v>
      </c>
      <c r="D20" s="759" t="s">
        <v>36</v>
      </c>
      <c r="E20" s="755" t="s">
        <v>39</v>
      </c>
      <c r="F20" s="2892" t="s">
        <v>1649</v>
      </c>
      <c r="G20" s="2892"/>
      <c r="H20" s="2892"/>
      <c r="I20" s="761"/>
      <c r="J20" s="761"/>
      <c r="K20" s="761"/>
      <c r="L20" s="761"/>
      <c r="M20" s="762"/>
    </row>
    <row r="21" spans="1:13" ht="9.75" customHeight="1">
      <c r="A21" s="2886"/>
      <c r="B21" s="2854"/>
      <c r="C21" s="763"/>
      <c r="D21" s="764"/>
      <c r="E21" s="764"/>
      <c r="F21" s="764"/>
      <c r="G21" s="764"/>
      <c r="H21" s="764"/>
      <c r="I21" s="764"/>
      <c r="J21" s="764"/>
      <c r="K21" s="764"/>
      <c r="L21" s="764"/>
      <c r="M21" s="765"/>
    </row>
    <row r="22" spans="1:13">
      <c r="A22" s="2886"/>
      <c r="B22" s="2852" t="s">
        <v>40</v>
      </c>
      <c r="C22" s="766"/>
      <c r="D22" s="767"/>
      <c r="E22" s="767"/>
      <c r="F22" s="767"/>
      <c r="G22" s="767"/>
      <c r="H22" s="767"/>
      <c r="I22" s="767"/>
      <c r="J22" s="767"/>
      <c r="K22" s="767"/>
      <c r="L22" s="729"/>
      <c r="M22" s="730"/>
    </row>
    <row r="23" spans="1:13">
      <c r="A23" s="2886"/>
      <c r="B23" s="2853"/>
      <c r="C23" s="753" t="s">
        <v>41</v>
      </c>
      <c r="D23" s="759"/>
      <c r="E23" s="768"/>
      <c r="F23" s="755" t="s">
        <v>42</v>
      </c>
      <c r="G23" s="758"/>
      <c r="H23" s="768"/>
      <c r="I23" s="755" t="s">
        <v>890</v>
      </c>
      <c r="J23" s="758" t="s">
        <v>77</v>
      </c>
      <c r="K23" s="768"/>
      <c r="L23" s="732"/>
      <c r="M23" s="733"/>
    </row>
    <row r="24" spans="1:13">
      <c r="A24" s="2886"/>
      <c r="B24" s="2853"/>
      <c r="C24" s="753" t="s">
        <v>44</v>
      </c>
      <c r="D24" s="769"/>
      <c r="E24" s="732"/>
      <c r="F24" s="755" t="s">
        <v>45</v>
      </c>
      <c r="G24" s="759"/>
      <c r="H24" s="732"/>
      <c r="I24" s="770"/>
      <c r="J24" s="732"/>
      <c r="K24" s="731"/>
      <c r="L24" s="732"/>
      <c r="M24" s="733"/>
    </row>
    <row r="25" spans="1:13">
      <c r="A25" s="2886"/>
      <c r="B25" s="2853"/>
      <c r="C25" s="771"/>
      <c r="D25" s="772"/>
      <c r="E25" s="772"/>
      <c r="F25" s="772"/>
      <c r="G25" s="772"/>
      <c r="H25" s="772"/>
      <c r="I25" s="772"/>
      <c r="J25" s="772"/>
      <c r="K25" s="772"/>
      <c r="L25" s="737"/>
      <c r="M25" s="738"/>
    </row>
    <row r="26" spans="1:13">
      <c r="A26" s="2886"/>
      <c r="B26" s="2876" t="s">
        <v>46</v>
      </c>
      <c r="C26" s="774"/>
      <c r="D26" s="743"/>
      <c r="E26" s="743"/>
      <c r="F26" s="743"/>
      <c r="G26" s="743"/>
      <c r="H26" s="743"/>
      <c r="I26" s="743"/>
      <c r="J26" s="743"/>
      <c r="K26" s="743"/>
      <c r="L26" s="743"/>
      <c r="M26" s="775"/>
    </row>
    <row r="27" spans="1:13" ht="66" customHeight="1">
      <c r="A27" s="2886"/>
      <c r="B27" s="2877"/>
      <c r="C27" s="776" t="s">
        <v>47</v>
      </c>
      <c r="D27" s="1832">
        <v>68.7</v>
      </c>
      <c r="E27" s="768"/>
      <c r="F27" s="778" t="s">
        <v>48</v>
      </c>
      <c r="G27" s="759">
        <v>2017</v>
      </c>
      <c r="H27" s="768"/>
      <c r="I27" s="778" t="s">
        <v>50</v>
      </c>
      <c r="J27" s="2857" t="s">
        <v>1650</v>
      </c>
      <c r="K27" s="2858"/>
      <c r="L27" s="2859"/>
      <c r="M27" s="781"/>
    </row>
    <row r="28" spans="1:13">
      <c r="A28" s="2886"/>
      <c r="B28" s="2878"/>
      <c r="C28" s="763"/>
      <c r="D28" s="764"/>
      <c r="E28" s="764"/>
      <c r="F28" s="764"/>
      <c r="G28" s="764"/>
      <c r="H28" s="764"/>
      <c r="I28" s="764"/>
      <c r="J28" s="764"/>
      <c r="K28" s="764"/>
      <c r="L28" s="764"/>
      <c r="M28" s="765"/>
    </row>
    <row r="29" spans="1:13">
      <c r="A29" s="2886"/>
      <c r="B29" s="2853" t="s">
        <v>53</v>
      </c>
      <c r="C29" s="782"/>
      <c r="D29" s="783"/>
      <c r="E29" s="783"/>
      <c r="F29" s="783"/>
      <c r="G29" s="783"/>
      <c r="H29" s="783"/>
      <c r="I29" s="783"/>
      <c r="J29" s="783"/>
      <c r="K29" s="783"/>
      <c r="L29" s="732"/>
      <c r="M29" s="733"/>
    </row>
    <row r="30" spans="1:13">
      <c r="A30" s="2886"/>
      <c r="B30" s="2853"/>
      <c r="C30" s="784" t="s">
        <v>54</v>
      </c>
      <c r="D30" s="785">
        <v>2018</v>
      </c>
      <c r="E30" s="786"/>
      <c r="F30" s="768" t="s">
        <v>55</v>
      </c>
      <c r="G30" s="1816">
        <v>2028</v>
      </c>
      <c r="H30" s="786"/>
      <c r="I30" s="778"/>
      <c r="J30" s="786"/>
      <c r="K30" s="786"/>
      <c r="L30" s="732"/>
      <c r="M30" s="733"/>
    </row>
    <row r="31" spans="1:13">
      <c r="A31" s="2886"/>
      <c r="B31" s="2853"/>
      <c r="C31" s="784"/>
      <c r="D31" s="1817"/>
      <c r="E31" s="786"/>
      <c r="F31" s="768"/>
      <c r="G31" s="786"/>
      <c r="H31" s="786"/>
      <c r="I31" s="778"/>
      <c r="J31" s="786"/>
      <c r="K31" s="786"/>
      <c r="L31" s="732"/>
      <c r="M31" s="733"/>
    </row>
    <row r="32" spans="1:13">
      <c r="A32" s="2886"/>
      <c r="B32" s="2876" t="s">
        <v>56</v>
      </c>
      <c r="C32" s="791"/>
      <c r="D32" s="792"/>
      <c r="E32" s="792"/>
      <c r="F32" s="792"/>
      <c r="G32" s="792"/>
      <c r="H32" s="792"/>
      <c r="I32" s="792"/>
      <c r="J32" s="792"/>
      <c r="K32" s="792"/>
      <c r="L32" s="792"/>
      <c r="M32" s="793"/>
    </row>
    <row r="33" spans="1:13">
      <c r="A33" s="2886"/>
      <c r="B33" s="2877"/>
      <c r="C33" s="794"/>
      <c r="D33" s="1833">
        <v>2018</v>
      </c>
      <c r="E33" s="1833"/>
      <c r="F33" s="1833">
        <v>2019</v>
      </c>
      <c r="G33" s="1833"/>
      <c r="H33" s="1834">
        <v>2020</v>
      </c>
      <c r="I33" s="1834"/>
      <c r="J33" s="1834">
        <v>2021</v>
      </c>
      <c r="K33" s="1833"/>
      <c r="L33" s="1833">
        <v>2022</v>
      </c>
      <c r="M33" s="1826"/>
    </row>
    <row r="34" spans="1:13">
      <c r="A34" s="2886"/>
      <c r="B34" s="2877"/>
      <c r="C34" s="794"/>
      <c r="D34" s="2890"/>
      <c r="E34" s="2893"/>
      <c r="F34" s="2890">
        <v>70.7</v>
      </c>
      <c r="G34" s="2893"/>
      <c r="H34" s="2890"/>
      <c r="I34" s="2893"/>
      <c r="J34" s="2890">
        <v>72.7</v>
      </c>
      <c r="K34" s="2893"/>
      <c r="L34" s="2890"/>
      <c r="M34" s="2891"/>
    </row>
    <row r="35" spans="1:13">
      <c r="A35" s="2886"/>
      <c r="B35" s="2877"/>
      <c r="C35" s="794"/>
      <c r="D35" s="1833">
        <v>2023</v>
      </c>
      <c r="E35" s="1833"/>
      <c r="F35" s="1833">
        <v>2024</v>
      </c>
      <c r="G35" s="1833"/>
      <c r="H35" s="1834">
        <v>2025</v>
      </c>
      <c r="I35" s="1834"/>
      <c r="J35" s="1834">
        <v>2026</v>
      </c>
      <c r="K35" s="1833"/>
      <c r="L35" s="1833">
        <v>2027</v>
      </c>
      <c r="M35" s="1826"/>
    </row>
    <row r="36" spans="1:13">
      <c r="A36" s="2886"/>
      <c r="B36" s="2877"/>
      <c r="C36" s="794"/>
      <c r="D36" s="2890">
        <v>74.7</v>
      </c>
      <c r="E36" s="2893"/>
      <c r="F36" s="2890"/>
      <c r="G36" s="2893"/>
      <c r="H36" s="2890">
        <v>76.7</v>
      </c>
      <c r="I36" s="2893"/>
      <c r="J36" s="2890"/>
      <c r="K36" s="2893"/>
      <c r="L36" s="2890">
        <v>78.7</v>
      </c>
      <c r="M36" s="2891"/>
    </row>
    <row r="37" spans="1:13">
      <c r="A37" s="2886"/>
      <c r="B37" s="2877"/>
      <c r="C37" s="794"/>
      <c r="D37" s="1833">
        <v>2028</v>
      </c>
      <c r="E37" s="1833"/>
      <c r="F37" s="1833" t="s">
        <v>72</v>
      </c>
      <c r="G37" s="1833"/>
      <c r="H37" s="1834"/>
      <c r="I37" s="1834"/>
      <c r="J37" s="1834"/>
      <c r="K37" s="1833"/>
      <c r="L37" s="1833"/>
      <c r="M37" s="1826"/>
    </row>
    <row r="38" spans="1:13">
      <c r="A38" s="2886"/>
      <c r="B38" s="2877"/>
      <c r="C38" s="794"/>
      <c r="D38" s="2898"/>
      <c r="E38" s="2899"/>
      <c r="F38" s="2890">
        <v>78.7</v>
      </c>
      <c r="G38" s="2893"/>
      <c r="H38" s="1835"/>
      <c r="I38" s="1836"/>
      <c r="J38" s="1835"/>
      <c r="K38" s="1836"/>
      <c r="L38" s="1835"/>
      <c r="M38" s="1836"/>
    </row>
    <row r="39" spans="1:13">
      <c r="A39" s="2886"/>
      <c r="B39" s="2878"/>
      <c r="C39" s="808"/>
      <c r="D39" s="737"/>
      <c r="E39" s="737"/>
      <c r="F39" s="737"/>
      <c r="G39" s="737"/>
      <c r="H39" s="2884"/>
      <c r="I39" s="2884"/>
      <c r="J39" s="809"/>
      <c r="K39" s="817"/>
      <c r="L39" s="809"/>
      <c r="M39" s="810"/>
    </row>
    <row r="40" spans="1:13" ht="18" customHeight="1">
      <c r="A40" s="2886"/>
      <c r="B40" s="2853" t="s">
        <v>73</v>
      </c>
      <c r="C40" s="1818"/>
      <c r="D40" s="760"/>
      <c r="E40" s="760"/>
      <c r="F40" s="760"/>
      <c r="G40" s="760"/>
      <c r="H40" s="760"/>
      <c r="I40" s="760"/>
      <c r="J40" s="760"/>
      <c r="K40" s="760"/>
      <c r="L40" s="732"/>
      <c r="M40" s="733"/>
    </row>
    <row r="41" spans="1:13">
      <c r="A41" s="2886"/>
      <c r="B41" s="2853"/>
      <c r="C41" s="811"/>
      <c r="D41" s="812" t="s">
        <v>158</v>
      </c>
      <c r="E41" s="813" t="s">
        <v>75</v>
      </c>
      <c r="F41" s="2874" t="s">
        <v>76</v>
      </c>
      <c r="G41" s="2875"/>
      <c r="H41" s="2875"/>
      <c r="I41" s="2875"/>
      <c r="J41" s="2875"/>
      <c r="K41" s="755" t="s">
        <v>159</v>
      </c>
      <c r="L41" s="2989"/>
      <c r="M41" s="2990"/>
    </row>
    <row r="42" spans="1:13">
      <c r="A42" s="2886"/>
      <c r="B42" s="2853"/>
      <c r="C42" s="811"/>
      <c r="D42" s="816"/>
      <c r="E42" s="758" t="s">
        <v>77</v>
      </c>
      <c r="F42" s="2874"/>
      <c r="G42" s="2875"/>
      <c r="H42" s="2875"/>
      <c r="I42" s="2875"/>
      <c r="J42" s="2875"/>
      <c r="K42" s="732"/>
      <c r="L42" s="2991"/>
      <c r="M42" s="2992"/>
    </row>
    <row r="43" spans="1:13">
      <c r="A43" s="2886"/>
      <c r="B43" s="2854"/>
      <c r="C43" s="818"/>
      <c r="D43" s="737"/>
      <c r="E43" s="737"/>
      <c r="F43" s="737"/>
      <c r="G43" s="737"/>
      <c r="H43" s="737"/>
      <c r="I43" s="737"/>
      <c r="J43" s="737"/>
      <c r="K43" s="737"/>
      <c r="L43" s="732"/>
      <c r="M43" s="733"/>
    </row>
    <row r="44" spans="1:13" ht="93.75" customHeight="1">
      <c r="A44" s="2886"/>
      <c r="B44" s="745" t="s">
        <v>78</v>
      </c>
      <c r="C44" s="2861" t="s">
        <v>1651</v>
      </c>
      <c r="D44" s="2862"/>
      <c r="E44" s="2862"/>
      <c r="F44" s="2862"/>
      <c r="G44" s="2862"/>
      <c r="H44" s="2862"/>
      <c r="I44" s="2862"/>
      <c r="J44" s="2862"/>
      <c r="K44" s="2862"/>
      <c r="L44" s="2862"/>
      <c r="M44" s="2863"/>
    </row>
    <row r="45" spans="1:13" ht="22.5" customHeight="1">
      <c r="A45" s="2886"/>
      <c r="B45" s="745" t="s">
        <v>79</v>
      </c>
      <c r="C45" s="2871" t="s">
        <v>1642</v>
      </c>
      <c r="D45" s="2872"/>
      <c r="E45" s="2872"/>
      <c r="F45" s="2872"/>
      <c r="G45" s="2872"/>
      <c r="H45" s="2872"/>
      <c r="I45" s="2872"/>
      <c r="J45" s="2872"/>
      <c r="K45" s="2872"/>
      <c r="L45" s="2872"/>
      <c r="M45" s="2873"/>
    </row>
    <row r="46" spans="1:13" ht="22.5" customHeight="1">
      <c r="A46" s="2886"/>
      <c r="B46" s="745" t="s">
        <v>80</v>
      </c>
      <c r="C46" s="2871" t="s">
        <v>1643</v>
      </c>
      <c r="D46" s="2872"/>
      <c r="E46" s="2872"/>
      <c r="F46" s="2872"/>
      <c r="G46" s="2872"/>
      <c r="H46" s="2872"/>
      <c r="I46" s="2872"/>
      <c r="J46" s="2872"/>
      <c r="K46" s="2872"/>
      <c r="L46" s="2872"/>
      <c r="M46" s="2873"/>
    </row>
    <row r="47" spans="1:13" ht="22.5" customHeight="1">
      <c r="A47" s="2887"/>
      <c r="B47" s="745" t="s">
        <v>81</v>
      </c>
      <c r="C47" s="2871"/>
      <c r="D47" s="2872"/>
      <c r="E47" s="2872"/>
      <c r="F47" s="2872"/>
      <c r="G47" s="1820"/>
      <c r="H47" s="1820"/>
      <c r="I47" s="1820"/>
      <c r="J47" s="1820"/>
      <c r="K47" s="1820"/>
      <c r="L47" s="1820"/>
      <c r="M47" s="1821"/>
    </row>
    <row r="48" spans="1:13" ht="22.5" customHeight="1">
      <c r="A48" s="2879" t="s">
        <v>82</v>
      </c>
      <c r="B48" s="822" t="s">
        <v>83</v>
      </c>
      <c r="C48" s="2839" t="s">
        <v>1627</v>
      </c>
      <c r="D48" s="2841"/>
      <c r="E48" s="2841"/>
      <c r="F48" s="2841"/>
      <c r="G48" s="2841"/>
      <c r="H48" s="2841"/>
      <c r="I48" s="2841"/>
      <c r="J48" s="2841"/>
      <c r="K48" s="2841"/>
      <c r="L48" s="2841"/>
      <c r="M48" s="2842"/>
    </row>
    <row r="49" spans="1:13" ht="22.5" customHeight="1">
      <c r="A49" s="2880"/>
      <c r="B49" s="822" t="s">
        <v>85</v>
      </c>
      <c r="C49" s="2839" t="s">
        <v>1627</v>
      </c>
      <c r="D49" s="2841"/>
      <c r="E49" s="2841"/>
      <c r="F49" s="2841"/>
      <c r="G49" s="2841"/>
      <c r="H49" s="2841"/>
      <c r="I49" s="2841"/>
      <c r="J49" s="2841"/>
      <c r="K49" s="2841"/>
      <c r="L49" s="2841"/>
      <c r="M49" s="2842"/>
    </row>
    <row r="50" spans="1:13" ht="22.5" customHeight="1">
      <c r="A50" s="2880"/>
      <c r="B50" s="822" t="s">
        <v>87</v>
      </c>
      <c r="C50" s="2839" t="s">
        <v>227</v>
      </c>
      <c r="D50" s="2841"/>
      <c r="E50" s="2841"/>
      <c r="F50" s="2841"/>
      <c r="G50" s="2841"/>
      <c r="H50" s="2841"/>
      <c r="I50" s="2841"/>
      <c r="J50" s="2841"/>
      <c r="K50" s="2841"/>
      <c r="L50" s="2841"/>
      <c r="M50" s="2842"/>
    </row>
    <row r="51" spans="1:13" ht="22.5" customHeight="1">
      <c r="A51" s="2880"/>
      <c r="B51" s="823" t="s">
        <v>89</v>
      </c>
      <c r="C51" s="2839" t="s">
        <v>124</v>
      </c>
      <c r="D51" s="2841"/>
      <c r="E51" s="2841"/>
      <c r="F51" s="2841"/>
      <c r="G51" s="2841"/>
      <c r="H51" s="2841"/>
      <c r="I51" s="2841"/>
      <c r="J51" s="2841"/>
      <c r="K51" s="2841"/>
      <c r="L51" s="2841"/>
      <c r="M51" s="2842"/>
    </row>
    <row r="52" spans="1:13" ht="22.5" customHeight="1">
      <c r="A52" s="2880"/>
      <c r="B52" s="822" t="s">
        <v>91</v>
      </c>
      <c r="C52" s="2839" t="s">
        <v>1628</v>
      </c>
      <c r="D52" s="2841"/>
      <c r="E52" s="2841"/>
      <c r="F52" s="2841"/>
      <c r="G52" s="2841"/>
      <c r="H52" s="2841"/>
      <c r="I52" s="2841"/>
      <c r="J52" s="2841"/>
      <c r="K52" s="2841"/>
      <c r="L52" s="2841"/>
      <c r="M52" s="2842"/>
    </row>
    <row r="53" spans="1:13" ht="22.5" customHeight="1" thickBot="1">
      <c r="A53" s="2881"/>
      <c r="B53" s="822" t="s">
        <v>93</v>
      </c>
      <c r="C53" s="2839" t="s">
        <v>1629</v>
      </c>
      <c r="D53" s="2841"/>
      <c r="E53" s="2841"/>
      <c r="F53" s="2841"/>
      <c r="G53" s="2841"/>
      <c r="H53" s="2841"/>
      <c r="I53" s="2841"/>
      <c r="J53" s="2841"/>
      <c r="K53" s="2841"/>
      <c r="L53" s="2841"/>
      <c r="M53" s="2842"/>
    </row>
    <row r="54" spans="1:13" ht="22.5" customHeight="1">
      <c r="A54" s="2879" t="s">
        <v>95</v>
      </c>
      <c r="B54" s="824" t="s">
        <v>96</v>
      </c>
      <c r="C54" s="2839" t="s">
        <v>767</v>
      </c>
      <c r="D54" s="2841"/>
      <c r="E54" s="2841"/>
      <c r="F54" s="2841"/>
      <c r="G54" s="2841"/>
      <c r="H54" s="2841"/>
      <c r="I54" s="2841"/>
      <c r="J54" s="2841"/>
      <c r="K54" s="2841"/>
      <c r="L54" s="2841"/>
      <c r="M54" s="2842"/>
    </row>
    <row r="55" spans="1:13" ht="22.5" customHeight="1">
      <c r="A55" s="2880"/>
      <c r="B55" s="824" t="s">
        <v>98</v>
      </c>
      <c r="C55" s="2839" t="s">
        <v>99</v>
      </c>
      <c r="D55" s="2841"/>
      <c r="E55" s="2841"/>
      <c r="F55" s="2841"/>
      <c r="G55" s="2841"/>
      <c r="H55" s="2841"/>
      <c r="I55" s="2841"/>
      <c r="J55" s="2841"/>
      <c r="K55" s="2841"/>
      <c r="L55" s="2841"/>
      <c r="M55" s="2842"/>
    </row>
    <row r="56" spans="1:13" ht="22.5" customHeight="1" thickBot="1">
      <c r="A56" s="2880"/>
      <c r="B56" s="825" t="s">
        <v>12</v>
      </c>
      <c r="C56" s="2839" t="s">
        <v>227</v>
      </c>
      <c r="D56" s="2841"/>
      <c r="E56" s="2841"/>
      <c r="F56" s="2841"/>
      <c r="G56" s="2841"/>
      <c r="H56" s="2841"/>
      <c r="I56" s="2841"/>
      <c r="J56" s="2841"/>
      <c r="K56" s="2841"/>
      <c r="L56" s="2841"/>
      <c r="M56" s="2842"/>
    </row>
    <row r="57" spans="1:13" ht="22.5" customHeight="1" thickBot="1">
      <c r="A57" s="1822" t="s">
        <v>100</v>
      </c>
      <c r="B57" s="1839"/>
      <c r="C57" s="2864"/>
      <c r="D57" s="2865"/>
      <c r="E57" s="2865"/>
      <c r="F57" s="2865"/>
      <c r="G57" s="2865"/>
      <c r="H57" s="2865"/>
      <c r="I57" s="2865"/>
      <c r="J57" s="2865"/>
      <c r="K57" s="2865"/>
      <c r="L57" s="2865"/>
      <c r="M57" s="2866"/>
    </row>
  </sheetData>
  <mergeCells count="60">
    <mergeCell ref="C57:M57"/>
    <mergeCell ref="B26:B28"/>
    <mergeCell ref="B32:B39"/>
    <mergeCell ref="C52:M52"/>
    <mergeCell ref="C53:M53"/>
    <mergeCell ref="D38:E38"/>
    <mergeCell ref="F38:G38"/>
    <mergeCell ref="H39:I39"/>
    <mergeCell ref="G41:J42"/>
    <mergeCell ref="H34:I34"/>
    <mergeCell ref="J34:K34"/>
    <mergeCell ref="L34:M34"/>
    <mergeCell ref="D36:E36"/>
    <mergeCell ref="F36:G36"/>
    <mergeCell ref="H36:I36"/>
    <mergeCell ref="J36:K36"/>
    <mergeCell ref="A54:A56"/>
    <mergeCell ref="C54:M54"/>
    <mergeCell ref="C55:M55"/>
    <mergeCell ref="C56:M56"/>
    <mergeCell ref="L41:M42"/>
    <mergeCell ref="C44:M44"/>
    <mergeCell ref="C45:M45"/>
    <mergeCell ref="C46:M46"/>
    <mergeCell ref="C47:F47"/>
    <mergeCell ref="A48:A53"/>
    <mergeCell ref="C48:M48"/>
    <mergeCell ref="C49:M49"/>
    <mergeCell ref="C50:M50"/>
    <mergeCell ref="C51:M51"/>
    <mergeCell ref="B40:B43"/>
    <mergeCell ref="F41:F42"/>
    <mergeCell ref="L36:M36"/>
    <mergeCell ref="C13:M13"/>
    <mergeCell ref="A14:A47"/>
    <mergeCell ref="C14:D14"/>
    <mergeCell ref="B15:B21"/>
    <mergeCell ref="F20:H20"/>
    <mergeCell ref="B22:B25"/>
    <mergeCell ref="J27:L27"/>
    <mergeCell ref="B29:B31"/>
    <mergeCell ref="D34:E34"/>
    <mergeCell ref="F34:G34"/>
    <mergeCell ref="A2:A13"/>
    <mergeCell ref="C2:M2"/>
    <mergeCell ref="C3:M3"/>
    <mergeCell ref="F4:G4"/>
    <mergeCell ref="C5:M5"/>
    <mergeCell ref="C6:I6"/>
    <mergeCell ref="C7:D7"/>
    <mergeCell ref="I7:M7"/>
    <mergeCell ref="B8:B12"/>
    <mergeCell ref="C10:D10"/>
    <mergeCell ref="F10:G10"/>
    <mergeCell ref="I10:J10"/>
    <mergeCell ref="L10:M10"/>
    <mergeCell ref="C12:D12"/>
    <mergeCell ref="F12:G12"/>
    <mergeCell ref="I12:J12"/>
    <mergeCell ref="L12:M12"/>
  </mergeCells>
  <dataValidations count="5">
    <dataValidation allowBlank="1" showInputMessage="1" showErrorMessage="1" prompt="Incluir una ficha por cada indicador, ya sea de producto o de resultado" sqref="B1" xr:uid="{00000000-0002-0000-0800-000000000000}"/>
    <dataValidation allowBlank="1" showInputMessage="1" showErrorMessage="1" prompt="Seleccione de la lista desplegable" sqref="B4 B7 H7" xr:uid="{00000000-0002-0000-0800-000001000000}"/>
    <dataValidation allowBlank="1" showInputMessage="1" showErrorMessage="1" prompt="Determine si el indicador responde a un enfoque (Derechos Humanos, Género, Diferencial, Poblacional, Ambiental y Territorial). Si responde a más de enfoque separelos por ;" sqref="B14" xr:uid="{00000000-0002-0000-0800-000002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800-000003000000}"/>
    <dataValidation allowBlank="1" sqref="E37 C45:C47 F20 G47:M47 D37:D38 H33:M38 J27:L27 G33:G37 D33:E36 F33:F38" xr:uid="{00000000-0002-0000-0800-000004000000}"/>
  </dataValidations>
  <pageMargins left="0.7" right="0.7" top="0.75" bottom="0.75" header="0.3" footer="0.3"/>
  <pageSetup paperSize="9" orientation="portrait" horizontalDpi="1200" verticalDpi="12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8" tint="0.59999389629810485"/>
  </sheetPr>
  <dimension ref="A1:O61"/>
  <sheetViews>
    <sheetView showGridLines="0" workbookViewId="0">
      <selection activeCell="B2" sqref="B2"/>
    </sheetView>
  </sheetViews>
  <sheetFormatPr baseColWidth="10" defaultColWidth="11.42578125" defaultRowHeight="15"/>
  <cols>
    <col min="1" max="1" width="21.42578125" style="2255" customWidth="1"/>
    <col min="2" max="2" width="35.7109375" style="848" customWidth="1"/>
    <col min="3" max="13" width="14.28515625" style="848" customWidth="1"/>
    <col min="14" max="16384" width="11.42578125" style="848"/>
  </cols>
  <sheetData>
    <row r="1" spans="1:15" ht="22.5" customHeight="1" thickBot="1">
      <c r="A1" s="2193" t="s">
        <v>316</v>
      </c>
      <c r="B1" s="4496" t="s">
        <v>2499</v>
      </c>
      <c r="C1" s="4497"/>
      <c r="D1" s="4497"/>
      <c r="E1" s="4497"/>
      <c r="F1" s="4497"/>
      <c r="G1" s="4497"/>
      <c r="H1" s="4497"/>
      <c r="I1" s="4497"/>
      <c r="J1" s="4497"/>
      <c r="K1" s="4497"/>
      <c r="L1" s="4497"/>
      <c r="M1" s="4498"/>
    </row>
    <row r="2" spans="1:15" ht="22.5" customHeight="1">
      <c r="A2" s="3966" t="s">
        <v>0</v>
      </c>
      <c r="B2" s="2113" t="s">
        <v>1</v>
      </c>
      <c r="C2" s="4493" t="s">
        <v>1110</v>
      </c>
      <c r="D2" s="4493"/>
      <c r="E2" s="4493"/>
      <c r="F2" s="4493"/>
      <c r="G2" s="4493"/>
      <c r="H2" s="4493"/>
      <c r="I2" s="4493"/>
      <c r="J2" s="4493"/>
      <c r="K2" s="4493"/>
      <c r="L2" s="4493"/>
      <c r="M2" s="4494"/>
    </row>
    <row r="3" spans="1:15" ht="45" customHeight="1">
      <c r="A3" s="3967"/>
      <c r="B3" s="2100" t="s">
        <v>3</v>
      </c>
      <c r="C3" s="3239" t="s">
        <v>1111</v>
      </c>
      <c r="D3" s="3239"/>
      <c r="E3" s="3239"/>
      <c r="F3" s="3239"/>
      <c r="G3" s="3239"/>
      <c r="H3" s="3239"/>
      <c r="I3" s="3239"/>
      <c r="J3" s="3239"/>
      <c r="K3" s="3239"/>
      <c r="L3" s="3239"/>
      <c r="M3" s="3304"/>
    </row>
    <row r="4" spans="1:15" s="1022" customFormat="1" ht="22.5" customHeight="1">
      <c r="A4" s="3967"/>
      <c r="B4" s="601" t="s">
        <v>131</v>
      </c>
      <c r="C4" s="2172" t="s">
        <v>75</v>
      </c>
      <c r="D4" s="603"/>
      <c r="E4" s="2270"/>
      <c r="F4" s="3710" t="s">
        <v>1668</v>
      </c>
      <c r="G4" s="3711"/>
      <c r="H4" s="700"/>
      <c r="I4" s="120"/>
      <c r="J4" s="120"/>
      <c r="K4" s="120"/>
      <c r="L4" s="120"/>
      <c r="M4" s="121"/>
    </row>
    <row r="5" spans="1:15" ht="22.5" customHeight="1">
      <c r="A5" s="3967"/>
      <c r="B5" s="2101" t="s">
        <v>7</v>
      </c>
      <c r="C5" s="917" t="s">
        <v>195</v>
      </c>
      <c r="D5" s="917" t="s">
        <v>316</v>
      </c>
      <c r="E5" s="917" t="s">
        <v>316</v>
      </c>
      <c r="F5" s="23" t="s">
        <v>316</v>
      </c>
      <c r="G5" s="23" t="s">
        <v>316</v>
      </c>
      <c r="H5" s="917" t="s">
        <v>316</v>
      </c>
      <c r="I5" s="917" t="s">
        <v>316</v>
      </c>
      <c r="J5" s="917" t="s">
        <v>316</v>
      </c>
      <c r="K5" s="917" t="s">
        <v>316</v>
      </c>
      <c r="L5" s="917" t="s">
        <v>316</v>
      </c>
      <c r="M5" s="2192" t="s">
        <v>316</v>
      </c>
    </row>
    <row r="6" spans="1:15" ht="22.5" customHeight="1">
      <c r="A6" s="3967"/>
      <c r="B6" s="2101" t="s">
        <v>9</v>
      </c>
      <c r="C6" s="23" t="s">
        <v>195</v>
      </c>
      <c r="D6" s="23" t="s">
        <v>316</v>
      </c>
      <c r="E6" s="23" t="s">
        <v>316</v>
      </c>
      <c r="F6" s="23" t="s">
        <v>316</v>
      </c>
      <c r="G6" s="23" t="s">
        <v>316</v>
      </c>
      <c r="H6" s="23" t="s">
        <v>316</v>
      </c>
      <c r="I6" s="23" t="s">
        <v>316</v>
      </c>
      <c r="J6" s="23" t="s">
        <v>316</v>
      </c>
      <c r="K6" s="23" t="s">
        <v>316</v>
      </c>
      <c r="L6" s="23" t="s">
        <v>316</v>
      </c>
      <c r="M6" s="2260" t="s">
        <v>316</v>
      </c>
    </row>
    <row r="7" spans="1:15" ht="22.5" customHeight="1">
      <c r="A7" s="3967"/>
      <c r="B7" s="2101" t="s">
        <v>11</v>
      </c>
      <c r="C7" s="3244" t="s">
        <v>213</v>
      </c>
      <c r="D7" s="3244"/>
      <c r="E7" s="1022" t="s">
        <v>316</v>
      </c>
      <c r="F7" s="1022" t="s">
        <v>316</v>
      </c>
      <c r="G7" s="1625" t="s">
        <v>316</v>
      </c>
      <c r="H7" s="1626" t="s">
        <v>12</v>
      </c>
      <c r="I7" s="3244" t="s">
        <v>107</v>
      </c>
      <c r="J7" s="3244"/>
      <c r="K7" s="3244"/>
      <c r="L7" s="3244"/>
      <c r="M7" s="3307"/>
    </row>
    <row r="8" spans="1:15" ht="15.75">
      <c r="A8" s="3967"/>
      <c r="B8" s="3256" t="s">
        <v>13</v>
      </c>
      <c r="C8" s="1022" t="s">
        <v>316</v>
      </c>
      <c r="D8" s="1022" t="s">
        <v>316</v>
      </c>
      <c r="E8" s="1627" t="s">
        <v>316</v>
      </c>
      <c r="F8" s="1627" t="s">
        <v>316</v>
      </c>
      <c r="G8" s="1627" t="s">
        <v>316</v>
      </c>
      <c r="H8" s="1627" t="s">
        <v>316</v>
      </c>
      <c r="I8" s="1022" t="s">
        <v>316</v>
      </c>
      <c r="J8" s="1022" t="s">
        <v>316</v>
      </c>
      <c r="K8" s="1022" t="s">
        <v>316</v>
      </c>
      <c r="L8" s="1022" t="s">
        <v>316</v>
      </c>
      <c r="M8" s="2261" t="s">
        <v>316</v>
      </c>
    </row>
    <row r="9" spans="1:15" ht="15.75">
      <c r="A9" s="3967"/>
      <c r="B9" s="3256"/>
      <c r="C9" s="3309"/>
      <c r="D9" s="3309"/>
      <c r="E9" s="1022" t="s">
        <v>316</v>
      </c>
      <c r="F9" s="3309" t="s">
        <v>316</v>
      </c>
      <c r="G9" s="3309"/>
      <c r="H9" s="1022" t="s">
        <v>316</v>
      </c>
      <c r="I9" s="3309" t="s">
        <v>316</v>
      </c>
      <c r="J9" s="3309"/>
      <c r="K9" s="1022" t="s">
        <v>316</v>
      </c>
      <c r="L9" s="1022" t="s">
        <v>316</v>
      </c>
      <c r="M9" s="2261" t="s">
        <v>316</v>
      </c>
    </row>
    <row r="10" spans="1:15" ht="15" customHeight="1">
      <c r="A10" s="3967"/>
      <c r="B10" s="4495"/>
      <c r="C10" s="3249" t="s">
        <v>17</v>
      </c>
      <c r="D10" s="3249"/>
      <c r="E10" s="2006" t="s">
        <v>316</v>
      </c>
      <c r="F10" s="3249" t="s">
        <v>17</v>
      </c>
      <c r="G10" s="3249"/>
      <c r="H10" s="2006" t="s">
        <v>316</v>
      </c>
      <c r="I10" s="3249" t="s">
        <v>17</v>
      </c>
      <c r="J10" s="3249"/>
      <c r="K10" s="1629" t="s">
        <v>316</v>
      </c>
      <c r="L10" s="1629" t="s">
        <v>316</v>
      </c>
      <c r="M10" s="2198" t="s">
        <v>316</v>
      </c>
    </row>
    <row r="11" spans="1:15" ht="67.5" customHeight="1">
      <c r="A11" s="3967"/>
      <c r="B11" s="2101" t="s">
        <v>136</v>
      </c>
      <c r="C11" s="3239" t="s">
        <v>1112</v>
      </c>
      <c r="D11" s="3239"/>
      <c r="E11" s="3239"/>
      <c r="F11" s="3239"/>
      <c r="G11" s="3239"/>
      <c r="H11" s="3239"/>
      <c r="I11" s="3239"/>
      <c r="J11" s="3239"/>
      <c r="K11" s="3239"/>
      <c r="L11" s="3239"/>
      <c r="M11" s="3304"/>
    </row>
    <row r="12" spans="1:15" ht="45" customHeight="1">
      <c r="A12" s="3967"/>
      <c r="B12" s="2101" t="s">
        <v>18</v>
      </c>
      <c r="C12" s="3239" t="s">
        <v>1112</v>
      </c>
      <c r="D12" s="3239"/>
      <c r="E12" s="3239"/>
      <c r="F12" s="3239"/>
      <c r="G12" s="3239"/>
      <c r="H12" s="3239"/>
      <c r="I12" s="3239"/>
      <c r="J12" s="3239"/>
      <c r="K12" s="3239"/>
      <c r="L12" s="3239"/>
      <c r="M12" s="3304"/>
    </row>
    <row r="13" spans="1:15" ht="45" customHeight="1">
      <c r="A13" s="3967"/>
      <c r="B13" s="2101" t="s">
        <v>19</v>
      </c>
      <c r="C13" s="4499" t="s">
        <v>108</v>
      </c>
      <c r="D13" s="4499"/>
      <c r="E13" s="4500"/>
      <c r="F13" s="4499"/>
      <c r="G13" s="4499"/>
      <c r="H13" s="4499"/>
      <c r="I13" s="4499"/>
      <c r="J13" s="4499"/>
      <c r="K13" s="4499"/>
      <c r="L13" s="4499"/>
      <c r="M13" s="4501"/>
    </row>
    <row r="14" spans="1:15" s="714" customFormat="1" ht="45" customHeight="1">
      <c r="A14" s="3967"/>
      <c r="B14" s="745" t="s">
        <v>140</v>
      </c>
      <c r="C14" s="2926" t="s">
        <v>219</v>
      </c>
      <c r="D14" s="2926"/>
      <c r="E14" s="742" t="s">
        <v>142</v>
      </c>
      <c r="F14" s="3019" t="s">
        <v>887</v>
      </c>
      <c r="G14" s="2862"/>
      <c r="H14" s="2862"/>
      <c r="I14" s="2862"/>
      <c r="J14" s="2862"/>
      <c r="K14" s="2862"/>
      <c r="L14" s="2862"/>
      <c r="M14" s="2863"/>
      <c r="O14" s="1864"/>
    </row>
    <row r="15" spans="1:15" ht="22.5" customHeight="1">
      <c r="A15" s="4016" t="s">
        <v>22</v>
      </c>
      <c r="B15" s="2100" t="s">
        <v>144</v>
      </c>
      <c r="C15" s="3239" t="s">
        <v>582</v>
      </c>
      <c r="D15" s="3239"/>
      <c r="E15" s="3239"/>
      <c r="F15" s="3239"/>
      <c r="G15" s="3239"/>
      <c r="H15" s="3239"/>
      <c r="I15" s="3239"/>
      <c r="J15" s="3239"/>
      <c r="K15" s="3239"/>
      <c r="L15" s="3239"/>
      <c r="M15" s="3304"/>
    </row>
    <row r="16" spans="1:15" ht="45" customHeight="1">
      <c r="A16" s="3983"/>
      <c r="B16" s="2101" t="s">
        <v>110</v>
      </c>
      <c r="C16" s="4503" t="s">
        <v>2343</v>
      </c>
      <c r="D16" s="4503"/>
      <c r="E16" s="4503"/>
      <c r="F16" s="4503"/>
      <c r="G16" s="4503"/>
      <c r="H16" s="4503"/>
      <c r="I16" s="4503"/>
      <c r="J16" s="4503"/>
      <c r="K16" s="4503"/>
      <c r="L16" s="4503"/>
      <c r="M16" s="4504"/>
    </row>
    <row r="17" spans="1:13" ht="9" customHeight="1">
      <c r="A17" s="3983"/>
      <c r="B17" s="3256" t="s">
        <v>26</v>
      </c>
      <c r="C17" s="1022" t="s">
        <v>316</v>
      </c>
      <c r="D17" s="24" t="s">
        <v>316</v>
      </c>
      <c r="E17" s="24" t="s">
        <v>316</v>
      </c>
      <c r="F17" s="24" t="s">
        <v>316</v>
      </c>
      <c r="G17" s="24" t="s">
        <v>316</v>
      </c>
      <c r="H17" s="24" t="s">
        <v>316</v>
      </c>
      <c r="I17" s="24" t="s">
        <v>316</v>
      </c>
      <c r="J17" s="24" t="s">
        <v>316</v>
      </c>
      <c r="K17" s="24" t="s">
        <v>316</v>
      </c>
      <c r="L17" s="24" t="s">
        <v>316</v>
      </c>
      <c r="M17" s="302" t="s">
        <v>316</v>
      </c>
    </row>
    <row r="18" spans="1:13" ht="9" customHeight="1">
      <c r="A18" s="3983"/>
      <c r="B18" s="3256"/>
      <c r="C18" s="1022" t="s">
        <v>316</v>
      </c>
      <c r="D18" s="23" t="s">
        <v>316</v>
      </c>
      <c r="E18" s="24" t="s">
        <v>316</v>
      </c>
      <c r="F18" s="23" t="s">
        <v>316</v>
      </c>
      <c r="G18" s="24" t="s">
        <v>316</v>
      </c>
      <c r="H18" s="23" t="s">
        <v>316</v>
      </c>
      <c r="I18" s="24" t="s">
        <v>316</v>
      </c>
      <c r="J18" s="23" t="s">
        <v>316</v>
      </c>
      <c r="K18" s="24" t="s">
        <v>316</v>
      </c>
      <c r="L18" s="24" t="s">
        <v>316</v>
      </c>
      <c r="M18" s="302" t="s">
        <v>316</v>
      </c>
    </row>
    <row r="19" spans="1:13" ht="19.5" customHeight="1">
      <c r="A19" s="3983"/>
      <c r="B19" s="3256"/>
      <c r="C19" s="28" t="s">
        <v>27</v>
      </c>
      <c r="D19" s="1634" t="s">
        <v>316</v>
      </c>
      <c r="E19" s="28" t="s">
        <v>28</v>
      </c>
      <c r="F19" s="1634" t="s">
        <v>316</v>
      </c>
      <c r="G19" s="28" t="s">
        <v>29</v>
      </c>
      <c r="H19" s="1634" t="s">
        <v>316</v>
      </c>
      <c r="I19" s="28" t="s">
        <v>30</v>
      </c>
      <c r="J19" s="1634" t="s">
        <v>316</v>
      </c>
      <c r="K19" s="24" t="s">
        <v>316</v>
      </c>
      <c r="L19" s="24" t="s">
        <v>316</v>
      </c>
      <c r="M19" s="302" t="s">
        <v>316</v>
      </c>
    </row>
    <row r="20" spans="1:13" ht="19.5" customHeight="1">
      <c r="A20" s="3983"/>
      <c r="B20" s="3256"/>
      <c r="C20" s="28" t="s">
        <v>32</v>
      </c>
      <c r="D20" s="1634" t="s">
        <v>316</v>
      </c>
      <c r="E20" s="28" t="s">
        <v>33</v>
      </c>
      <c r="F20" s="1634" t="s">
        <v>316</v>
      </c>
      <c r="G20" s="28" t="s">
        <v>34</v>
      </c>
      <c r="H20" s="1634" t="s">
        <v>316</v>
      </c>
      <c r="I20" s="28" t="s">
        <v>316</v>
      </c>
      <c r="J20" s="24" t="s">
        <v>316</v>
      </c>
      <c r="K20" s="24" t="s">
        <v>316</v>
      </c>
      <c r="L20" s="24" t="s">
        <v>316</v>
      </c>
      <c r="M20" s="302" t="s">
        <v>316</v>
      </c>
    </row>
    <row r="21" spans="1:13" ht="18.75" customHeight="1">
      <c r="A21" s="3983"/>
      <c r="B21" s="3256"/>
      <c r="C21" s="28" t="s">
        <v>147</v>
      </c>
      <c r="D21" s="1634" t="s">
        <v>316</v>
      </c>
      <c r="E21" s="28" t="s">
        <v>148</v>
      </c>
      <c r="F21" s="1634" t="s">
        <v>316</v>
      </c>
      <c r="G21" s="28" t="s">
        <v>316</v>
      </c>
      <c r="H21" s="24" t="s">
        <v>316</v>
      </c>
      <c r="I21" s="28" t="s">
        <v>316</v>
      </c>
      <c r="J21" s="24" t="s">
        <v>316</v>
      </c>
      <c r="K21" s="24" t="s">
        <v>316</v>
      </c>
      <c r="L21" s="24" t="s">
        <v>316</v>
      </c>
      <c r="M21" s="302" t="s">
        <v>316</v>
      </c>
    </row>
    <row r="22" spans="1:13" ht="15.75">
      <c r="A22" s="3983"/>
      <c r="B22" s="3256"/>
      <c r="C22" s="28" t="s">
        <v>38</v>
      </c>
      <c r="D22" s="1634" t="s">
        <v>77</v>
      </c>
      <c r="E22" s="28" t="s">
        <v>39</v>
      </c>
      <c r="F22" s="1629" t="s">
        <v>840</v>
      </c>
      <c r="G22" s="1629" t="s">
        <v>316</v>
      </c>
      <c r="H22" s="1629" t="s">
        <v>316</v>
      </c>
      <c r="I22" s="1629" t="s">
        <v>316</v>
      </c>
      <c r="J22" s="1629" t="s">
        <v>316</v>
      </c>
      <c r="K22" s="1629" t="s">
        <v>316</v>
      </c>
      <c r="L22" s="1629" t="s">
        <v>316</v>
      </c>
      <c r="M22" s="2198" t="s">
        <v>316</v>
      </c>
    </row>
    <row r="23" spans="1:13" ht="15.75">
      <c r="A23" s="3983"/>
      <c r="B23" s="4495"/>
      <c r="C23" s="1038" t="s">
        <v>316</v>
      </c>
      <c r="D23" s="23" t="s">
        <v>316</v>
      </c>
      <c r="E23" s="1038" t="s">
        <v>316</v>
      </c>
      <c r="F23" s="23" t="s">
        <v>316</v>
      </c>
      <c r="G23" s="23" t="s">
        <v>316</v>
      </c>
      <c r="H23" s="23" t="s">
        <v>316</v>
      </c>
      <c r="I23" s="23" t="s">
        <v>316</v>
      </c>
      <c r="J23" s="23" t="s">
        <v>316</v>
      </c>
      <c r="K23" s="23" t="s">
        <v>316</v>
      </c>
      <c r="L23" s="23" t="s">
        <v>316</v>
      </c>
      <c r="M23" s="2260" t="s">
        <v>316</v>
      </c>
    </row>
    <row r="24" spans="1:13" ht="15.75">
      <c r="A24" s="3983"/>
      <c r="B24" s="3256" t="s">
        <v>40</v>
      </c>
      <c r="C24" s="28" t="s">
        <v>316</v>
      </c>
      <c r="D24" s="24" t="s">
        <v>316</v>
      </c>
      <c r="E24" s="28" t="s">
        <v>316</v>
      </c>
      <c r="F24" s="24" t="s">
        <v>316</v>
      </c>
      <c r="G24" s="24" t="s">
        <v>316</v>
      </c>
      <c r="H24" s="24" t="s">
        <v>316</v>
      </c>
      <c r="I24" s="28" t="s">
        <v>316</v>
      </c>
      <c r="J24" s="24" t="s">
        <v>316</v>
      </c>
      <c r="K24" s="24" t="s">
        <v>316</v>
      </c>
      <c r="L24" s="1022" t="s">
        <v>316</v>
      </c>
      <c r="M24" s="2261" t="s">
        <v>316</v>
      </c>
    </row>
    <row r="25" spans="1:13" ht="15.75">
      <c r="A25" s="3983"/>
      <c r="B25" s="3256"/>
      <c r="C25" s="28" t="s">
        <v>41</v>
      </c>
      <c r="D25" s="32" t="s">
        <v>316</v>
      </c>
      <c r="E25" s="28" t="s">
        <v>316</v>
      </c>
      <c r="F25" s="28" t="s">
        <v>42</v>
      </c>
      <c r="G25" s="32" t="s">
        <v>316</v>
      </c>
      <c r="H25" s="24" t="s">
        <v>316</v>
      </c>
      <c r="I25" s="28" t="s">
        <v>43</v>
      </c>
      <c r="J25" s="32" t="s">
        <v>77</v>
      </c>
      <c r="K25" s="24" t="s">
        <v>316</v>
      </c>
      <c r="L25" s="1022" t="s">
        <v>316</v>
      </c>
      <c r="M25" s="2261" t="s">
        <v>316</v>
      </c>
    </row>
    <row r="26" spans="1:13" ht="15.75">
      <c r="A26" s="3983"/>
      <c r="B26" s="3256"/>
      <c r="C26" s="28" t="s">
        <v>44</v>
      </c>
      <c r="D26" s="1633" t="s">
        <v>316</v>
      </c>
      <c r="E26" s="44" t="s">
        <v>316</v>
      </c>
      <c r="F26" s="28" t="s">
        <v>45</v>
      </c>
      <c r="G26" s="1634" t="s">
        <v>316</v>
      </c>
      <c r="H26" s="1022" t="s">
        <v>316</v>
      </c>
      <c r="I26" s="44" t="s">
        <v>316</v>
      </c>
      <c r="J26" s="1022" t="s">
        <v>316</v>
      </c>
      <c r="K26" s="1022" t="s">
        <v>316</v>
      </c>
      <c r="L26" s="1022" t="s">
        <v>316</v>
      </c>
      <c r="M26" s="2261" t="s">
        <v>316</v>
      </c>
    </row>
    <row r="27" spans="1:13" ht="15.75">
      <c r="A27" s="3983"/>
      <c r="B27" s="4495"/>
      <c r="C27" s="1038" t="s">
        <v>316</v>
      </c>
      <c r="D27" s="23" t="s">
        <v>316</v>
      </c>
      <c r="E27" s="1038" t="s">
        <v>316</v>
      </c>
      <c r="F27" s="1038" t="s">
        <v>316</v>
      </c>
      <c r="G27" s="23" t="s">
        <v>316</v>
      </c>
      <c r="H27" s="23" t="s">
        <v>316</v>
      </c>
      <c r="I27" s="1038" t="s">
        <v>316</v>
      </c>
      <c r="J27" s="23" t="s">
        <v>316</v>
      </c>
      <c r="K27" s="23" t="s">
        <v>316</v>
      </c>
      <c r="L27" s="1629" t="s">
        <v>316</v>
      </c>
      <c r="M27" s="2198" t="s">
        <v>316</v>
      </c>
    </row>
    <row r="28" spans="1:13" ht="15.75">
      <c r="A28" s="3983"/>
      <c r="B28" s="4502" t="s">
        <v>46</v>
      </c>
      <c r="C28" s="28" t="s">
        <v>316</v>
      </c>
      <c r="D28" s="24" t="s">
        <v>316</v>
      </c>
      <c r="E28" s="28" t="s">
        <v>316</v>
      </c>
      <c r="F28" s="28" t="s">
        <v>316</v>
      </c>
      <c r="G28" s="24" t="s">
        <v>316</v>
      </c>
      <c r="H28" s="24" t="s">
        <v>316</v>
      </c>
      <c r="I28" s="28" t="s">
        <v>316</v>
      </c>
      <c r="J28" s="24" t="s">
        <v>316</v>
      </c>
      <c r="K28" s="24" t="s">
        <v>316</v>
      </c>
      <c r="L28" s="24" t="s">
        <v>316</v>
      </c>
      <c r="M28" s="302" t="s">
        <v>316</v>
      </c>
    </row>
    <row r="29" spans="1:13" ht="45" customHeight="1">
      <c r="A29" s="3983"/>
      <c r="B29" s="3262"/>
      <c r="C29" s="1028" t="s">
        <v>47</v>
      </c>
      <c r="D29" s="300" t="s">
        <v>112</v>
      </c>
      <c r="E29" s="28" t="s">
        <v>316</v>
      </c>
      <c r="F29" s="44" t="s">
        <v>48</v>
      </c>
      <c r="G29" s="31" t="s">
        <v>112</v>
      </c>
      <c r="H29" s="24" t="s">
        <v>316</v>
      </c>
      <c r="I29" s="44" t="s">
        <v>50</v>
      </c>
      <c r="J29" s="3235" t="s">
        <v>112</v>
      </c>
      <c r="K29" s="3235"/>
      <c r="L29" s="3235"/>
      <c r="M29" s="302" t="s">
        <v>316</v>
      </c>
    </row>
    <row r="30" spans="1:13" ht="15.75">
      <c r="A30" s="3983"/>
      <c r="B30" s="3263"/>
      <c r="C30" s="1038" t="s">
        <v>316</v>
      </c>
      <c r="D30" s="23" t="s">
        <v>316</v>
      </c>
      <c r="E30" s="1038" t="s">
        <v>316</v>
      </c>
      <c r="F30" s="1038" t="s">
        <v>316</v>
      </c>
      <c r="G30" s="23" t="s">
        <v>316</v>
      </c>
      <c r="H30" s="23" t="s">
        <v>316</v>
      </c>
      <c r="I30" s="1038" t="s">
        <v>316</v>
      </c>
      <c r="J30" s="23" t="s">
        <v>316</v>
      </c>
      <c r="K30" s="23" t="s">
        <v>316</v>
      </c>
      <c r="L30" s="23" t="s">
        <v>316</v>
      </c>
      <c r="M30" s="2260" t="s">
        <v>316</v>
      </c>
    </row>
    <row r="31" spans="1:13" ht="15.75">
      <c r="A31" s="3983"/>
      <c r="B31" s="3256" t="s">
        <v>53</v>
      </c>
      <c r="C31" s="2299" t="s">
        <v>316</v>
      </c>
      <c r="D31" s="1638" t="s">
        <v>316</v>
      </c>
      <c r="E31" s="2299" t="s">
        <v>316</v>
      </c>
      <c r="F31" s="2299" t="s">
        <v>316</v>
      </c>
      <c r="G31" s="1638" t="s">
        <v>316</v>
      </c>
      <c r="H31" s="1638" t="s">
        <v>316</v>
      </c>
      <c r="I31" s="2299" t="s">
        <v>316</v>
      </c>
      <c r="J31" s="1638" t="s">
        <v>316</v>
      </c>
      <c r="K31" s="1638" t="s">
        <v>316</v>
      </c>
      <c r="L31" s="1022" t="s">
        <v>316</v>
      </c>
      <c r="M31" s="2261" t="s">
        <v>316</v>
      </c>
    </row>
    <row r="32" spans="1:13" ht="15.75">
      <c r="A32" s="3983"/>
      <c r="B32" s="3256"/>
      <c r="C32" s="28" t="s">
        <v>54</v>
      </c>
      <c r="D32" s="308">
        <v>2023</v>
      </c>
      <c r="E32" s="2299" t="s">
        <v>316</v>
      </c>
      <c r="F32" s="28" t="s">
        <v>55</v>
      </c>
      <c r="G32" s="308">
        <v>2028</v>
      </c>
      <c r="H32" s="1638" t="s">
        <v>316</v>
      </c>
      <c r="I32" s="1022" t="s">
        <v>316</v>
      </c>
      <c r="J32" s="1638" t="s">
        <v>316</v>
      </c>
      <c r="K32" s="1638" t="s">
        <v>316</v>
      </c>
      <c r="L32" s="1022" t="s">
        <v>316</v>
      </c>
      <c r="M32" s="2261" t="s">
        <v>316</v>
      </c>
    </row>
    <row r="33" spans="1:13" ht="15.75">
      <c r="A33" s="3983"/>
      <c r="B33" s="4495"/>
      <c r="C33" s="23" t="s">
        <v>316</v>
      </c>
      <c r="D33" s="23" t="s">
        <v>316</v>
      </c>
      <c r="E33" s="1639" t="s">
        <v>316</v>
      </c>
      <c r="F33" s="1038" t="s">
        <v>316</v>
      </c>
      <c r="G33" s="1639" t="s">
        <v>316</v>
      </c>
      <c r="H33" s="1639" t="s">
        <v>316</v>
      </c>
      <c r="I33" s="1629" t="s">
        <v>316</v>
      </c>
      <c r="J33" s="1639" t="s">
        <v>316</v>
      </c>
      <c r="K33" s="1639" t="s">
        <v>316</v>
      </c>
      <c r="L33" s="1629" t="s">
        <v>316</v>
      </c>
      <c r="M33" s="2198" t="s">
        <v>316</v>
      </c>
    </row>
    <row r="34" spans="1:13" ht="15.75">
      <c r="A34" s="3983"/>
      <c r="B34" s="3256" t="s">
        <v>56</v>
      </c>
      <c r="C34" s="24" t="s">
        <v>316</v>
      </c>
      <c r="D34" s="24" t="s">
        <v>316</v>
      </c>
      <c r="E34" s="24" t="s">
        <v>316</v>
      </c>
      <c r="F34" s="24" t="s">
        <v>316</v>
      </c>
      <c r="G34" s="24" t="s">
        <v>316</v>
      </c>
      <c r="H34" s="24" t="s">
        <v>316</v>
      </c>
      <c r="I34" s="24" t="s">
        <v>316</v>
      </c>
      <c r="J34" s="24" t="s">
        <v>316</v>
      </c>
      <c r="K34" s="24" t="s">
        <v>316</v>
      </c>
      <c r="L34" s="24" t="s">
        <v>316</v>
      </c>
      <c r="M34" s="302" t="s">
        <v>316</v>
      </c>
    </row>
    <row r="35" spans="1:13" ht="15.75">
      <c r="A35" s="3983"/>
      <c r="B35" s="3256"/>
      <c r="C35" s="24" t="s">
        <v>316</v>
      </c>
      <c r="D35" s="4345">
        <v>2018</v>
      </c>
      <c r="E35" s="4345"/>
      <c r="F35" s="4345">
        <v>2019</v>
      </c>
      <c r="G35" s="4345"/>
      <c r="H35" s="4344">
        <v>2020</v>
      </c>
      <c r="I35" s="4344"/>
      <c r="J35" s="4344">
        <v>2021</v>
      </c>
      <c r="K35" s="4344"/>
      <c r="L35" s="4345">
        <v>2022</v>
      </c>
      <c r="M35" s="4346"/>
    </row>
    <row r="36" spans="1:13" ht="15.75">
      <c r="A36" s="3983"/>
      <c r="B36" s="3256"/>
      <c r="C36" s="24" t="s">
        <v>316</v>
      </c>
      <c r="D36" s="4482"/>
      <c r="E36" s="4483"/>
      <c r="F36" s="4482"/>
      <c r="G36" s="4483"/>
      <c r="H36" s="4482"/>
      <c r="I36" s="4483"/>
      <c r="J36" s="4482"/>
      <c r="K36" s="4483"/>
      <c r="L36" s="4482"/>
      <c r="M36" s="4491"/>
    </row>
    <row r="37" spans="1:13" ht="15.75">
      <c r="A37" s="3983"/>
      <c r="B37" s="3256"/>
      <c r="C37" s="24" t="s">
        <v>316</v>
      </c>
      <c r="D37" s="4352">
        <v>2023</v>
      </c>
      <c r="E37" s="4352"/>
      <c r="F37" s="4352">
        <v>2024</v>
      </c>
      <c r="G37" s="4352"/>
      <c r="H37" s="4352">
        <v>2025</v>
      </c>
      <c r="I37" s="4352"/>
      <c r="J37" s="4352">
        <v>2026</v>
      </c>
      <c r="K37" s="4352"/>
      <c r="L37" s="4352">
        <v>2027</v>
      </c>
      <c r="M37" s="4353"/>
    </row>
    <row r="38" spans="1:13" ht="15.75">
      <c r="A38" s="3983"/>
      <c r="B38" s="3256"/>
      <c r="C38" s="24" t="s">
        <v>316</v>
      </c>
      <c r="D38" s="4507">
        <v>0.3</v>
      </c>
      <c r="E38" s="4508"/>
      <c r="F38" s="4507">
        <v>0.5</v>
      </c>
      <c r="G38" s="4508"/>
      <c r="H38" s="4507">
        <v>0.6</v>
      </c>
      <c r="I38" s="4508"/>
      <c r="J38" s="4507">
        <v>0.8</v>
      </c>
      <c r="K38" s="4508"/>
      <c r="L38" s="4507">
        <v>0.9</v>
      </c>
      <c r="M38" s="4511"/>
    </row>
    <row r="39" spans="1:13" ht="15.75">
      <c r="A39" s="3983"/>
      <c r="B39" s="3256"/>
      <c r="C39" s="24" t="s">
        <v>316</v>
      </c>
      <c r="D39" s="62">
        <v>2028</v>
      </c>
      <c r="E39" s="315"/>
      <c r="F39" s="1870" t="s">
        <v>68</v>
      </c>
      <c r="G39" s="1870"/>
      <c r="H39" s="1871" t="s">
        <v>69</v>
      </c>
      <c r="I39" s="1871"/>
      <c r="J39" s="1871" t="s">
        <v>70</v>
      </c>
      <c r="K39" s="1870"/>
      <c r="L39" s="1870" t="s">
        <v>71</v>
      </c>
      <c r="M39" s="1898"/>
    </row>
    <row r="40" spans="1:13" ht="15.75">
      <c r="A40" s="3983"/>
      <c r="B40" s="3256"/>
      <c r="C40" s="24" t="s">
        <v>316</v>
      </c>
      <c r="D40" s="4507">
        <v>1</v>
      </c>
      <c r="E40" s="4508"/>
      <c r="F40" s="274"/>
      <c r="G40" s="383"/>
      <c r="H40" s="274"/>
      <c r="I40" s="383"/>
      <c r="J40" s="274"/>
      <c r="K40" s="383"/>
      <c r="L40" s="274"/>
      <c r="M40" s="385"/>
    </row>
    <row r="41" spans="1:13" ht="15.75">
      <c r="A41" s="3983"/>
      <c r="B41" s="3256"/>
      <c r="C41" s="24" t="s">
        <v>316</v>
      </c>
      <c r="D41" s="1870" t="s">
        <v>71</v>
      </c>
      <c r="E41" s="237"/>
      <c r="F41" s="1996" t="s">
        <v>72</v>
      </c>
      <c r="G41" s="45"/>
      <c r="H41" s="24" t="s">
        <v>316</v>
      </c>
      <c r="I41" s="24" t="s">
        <v>316</v>
      </c>
      <c r="J41" s="24" t="s">
        <v>316</v>
      </c>
      <c r="K41" s="24" t="s">
        <v>316</v>
      </c>
      <c r="L41" s="24" t="s">
        <v>316</v>
      </c>
      <c r="M41" s="25" t="s">
        <v>316</v>
      </c>
    </row>
    <row r="42" spans="1:13" ht="15.75">
      <c r="A42" s="3983"/>
      <c r="B42" s="3256"/>
      <c r="C42" s="24" t="s">
        <v>316</v>
      </c>
      <c r="D42" s="52"/>
      <c r="E42" s="300"/>
      <c r="F42" s="4509">
        <v>1</v>
      </c>
      <c r="G42" s="4510"/>
      <c r="H42" s="3936" t="s">
        <v>316</v>
      </c>
      <c r="I42" s="3936"/>
      <c r="J42" s="24" t="s">
        <v>316</v>
      </c>
      <c r="K42" s="24" t="s">
        <v>316</v>
      </c>
      <c r="L42" s="24" t="s">
        <v>316</v>
      </c>
      <c r="M42" s="25" t="s">
        <v>316</v>
      </c>
    </row>
    <row r="43" spans="1:13" ht="15.75">
      <c r="A43" s="3983"/>
      <c r="B43" s="3256"/>
      <c r="C43" s="23" t="s">
        <v>316</v>
      </c>
      <c r="D43" s="2290"/>
      <c r="E43" s="2290"/>
      <c r="F43" s="2290"/>
      <c r="G43" s="2290"/>
      <c r="H43" s="2290"/>
      <c r="I43" s="2290"/>
      <c r="J43" s="2290"/>
      <c r="K43" s="2290"/>
      <c r="L43" s="4281"/>
      <c r="M43" s="4282"/>
    </row>
    <row r="44" spans="1:13" ht="15.75">
      <c r="A44" s="3983"/>
      <c r="B44" s="3255" t="s">
        <v>73</v>
      </c>
      <c r="C44" s="24" t="s">
        <v>316</v>
      </c>
      <c r="D44" s="24" t="s">
        <v>316</v>
      </c>
      <c r="E44" s="24" t="s">
        <v>316</v>
      </c>
      <c r="F44" s="24" t="s">
        <v>316</v>
      </c>
      <c r="G44" s="24" t="s">
        <v>316</v>
      </c>
      <c r="H44" s="24" t="s">
        <v>316</v>
      </c>
      <c r="I44" s="24" t="s">
        <v>316</v>
      </c>
      <c r="J44" s="24" t="s">
        <v>316</v>
      </c>
      <c r="K44" s="24" t="s">
        <v>316</v>
      </c>
      <c r="L44" s="1022" t="s">
        <v>316</v>
      </c>
      <c r="M44" s="2261" t="s">
        <v>316</v>
      </c>
    </row>
    <row r="45" spans="1:13" s="714" customFormat="1" ht="15.75">
      <c r="A45" s="3983"/>
      <c r="B45" s="3256"/>
      <c r="C45" s="811"/>
      <c r="D45" s="812" t="s">
        <v>158</v>
      </c>
      <c r="E45" s="813" t="s">
        <v>75</v>
      </c>
      <c r="F45" s="2874" t="s">
        <v>76</v>
      </c>
      <c r="G45" s="2875"/>
      <c r="H45" s="2875"/>
      <c r="I45" s="2875"/>
      <c r="J45" s="2875"/>
      <c r="K45" s="755" t="s">
        <v>159</v>
      </c>
      <c r="L45" s="2867"/>
      <c r="M45" s="2868"/>
    </row>
    <row r="46" spans="1:13" s="714" customFormat="1" ht="15.75">
      <c r="A46" s="3983"/>
      <c r="B46" s="3256"/>
      <c r="C46" s="811"/>
      <c r="D46" s="816"/>
      <c r="E46" s="758" t="s">
        <v>36</v>
      </c>
      <c r="F46" s="2874"/>
      <c r="G46" s="2875"/>
      <c r="H46" s="2875"/>
      <c r="I46" s="2875"/>
      <c r="J46" s="2875"/>
      <c r="K46" s="732"/>
      <c r="L46" s="2869"/>
      <c r="M46" s="2870"/>
    </row>
    <row r="47" spans="1:13" ht="15.75">
      <c r="A47" s="3983"/>
      <c r="B47" s="4495"/>
      <c r="C47" s="1629" t="s">
        <v>316</v>
      </c>
      <c r="D47" s="1629" t="s">
        <v>316</v>
      </c>
      <c r="E47" s="1629" t="s">
        <v>316</v>
      </c>
      <c r="F47" s="1629" t="s">
        <v>316</v>
      </c>
      <c r="G47" s="1629" t="s">
        <v>316</v>
      </c>
      <c r="H47" s="1629" t="s">
        <v>316</v>
      </c>
      <c r="I47" s="1629" t="s">
        <v>316</v>
      </c>
      <c r="J47" s="1629" t="s">
        <v>316</v>
      </c>
      <c r="K47" s="1629" t="s">
        <v>316</v>
      </c>
      <c r="L47" s="1022" t="s">
        <v>316</v>
      </c>
      <c r="M47" s="2261" t="s">
        <v>316</v>
      </c>
    </row>
    <row r="48" spans="1:13" ht="45" customHeight="1">
      <c r="A48" s="3983"/>
      <c r="B48" s="2101" t="s">
        <v>78</v>
      </c>
      <c r="C48" s="3239" t="s">
        <v>1113</v>
      </c>
      <c r="D48" s="3239"/>
      <c r="E48" s="3239"/>
      <c r="F48" s="3239"/>
      <c r="G48" s="3239"/>
      <c r="H48" s="3239"/>
      <c r="I48" s="3239"/>
      <c r="J48" s="3239"/>
      <c r="K48" s="3239"/>
      <c r="L48" s="3239"/>
      <c r="M48" s="3304"/>
    </row>
    <row r="49" spans="1:13" ht="45" customHeight="1">
      <c r="A49" s="3983"/>
      <c r="B49" s="2101" t="s">
        <v>79</v>
      </c>
      <c r="C49" s="3239" t="s">
        <v>1114</v>
      </c>
      <c r="D49" s="3239"/>
      <c r="E49" s="3239"/>
      <c r="F49" s="3239"/>
      <c r="G49" s="3239"/>
      <c r="H49" s="3239"/>
      <c r="I49" s="3239"/>
      <c r="J49" s="3239"/>
      <c r="K49" s="3239"/>
      <c r="L49" s="3239"/>
      <c r="M49" s="3304"/>
    </row>
    <row r="50" spans="1:13" ht="22.5" customHeight="1">
      <c r="A50" s="3983"/>
      <c r="B50" s="2101" t="s">
        <v>80</v>
      </c>
      <c r="C50" s="17">
        <v>0</v>
      </c>
      <c r="D50" s="23" t="s">
        <v>316</v>
      </c>
      <c r="E50" s="23" t="s">
        <v>316</v>
      </c>
      <c r="F50" s="23" t="s">
        <v>316</v>
      </c>
      <c r="G50" s="23" t="s">
        <v>316</v>
      </c>
      <c r="H50" s="23" t="s">
        <v>316</v>
      </c>
      <c r="I50" s="23" t="s">
        <v>316</v>
      </c>
      <c r="J50" s="23" t="s">
        <v>316</v>
      </c>
      <c r="K50" s="23" t="s">
        <v>316</v>
      </c>
      <c r="L50" s="23" t="s">
        <v>316</v>
      </c>
      <c r="M50" s="2260" t="s">
        <v>316</v>
      </c>
    </row>
    <row r="51" spans="1:13" ht="22.5" customHeight="1">
      <c r="A51" s="3983"/>
      <c r="B51" s="2101" t="s">
        <v>81</v>
      </c>
      <c r="C51" s="23" t="s">
        <v>195</v>
      </c>
      <c r="D51" s="23" t="s">
        <v>316</v>
      </c>
      <c r="E51" s="23" t="s">
        <v>316</v>
      </c>
      <c r="F51" s="23" t="s">
        <v>316</v>
      </c>
      <c r="G51" s="23" t="s">
        <v>316</v>
      </c>
      <c r="H51" s="23" t="s">
        <v>316</v>
      </c>
      <c r="I51" s="23" t="s">
        <v>316</v>
      </c>
      <c r="J51" s="23" t="s">
        <v>316</v>
      </c>
      <c r="K51" s="23" t="s">
        <v>316</v>
      </c>
      <c r="L51" s="23" t="s">
        <v>316</v>
      </c>
      <c r="M51" s="2260" t="s">
        <v>316</v>
      </c>
    </row>
    <row r="52" spans="1:13" ht="22.5" customHeight="1">
      <c r="A52" s="3966" t="s">
        <v>82</v>
      </c>
      <c r="B52" s="2109" t="s">
        <v>83</v>
      </c>
      <c r="C52" s="3114" t="s">
        <v>773</v>
      </c>
      <c r="D52" s="3115"/>
      <c r="E52" s="3115"/>
      <c r="F52" s="3115"/>
      <c r="G52" s="3115"/>
      <c r="H52" s="3115"/>
      <c r="I52" s="3115"/>
      <c r="J52" s="3115"/>
      <c r="K52" s="3115"/>
      <c r="L52" s="3115"/>
      <c r="M52" s="3116"/>
    </row>
    <row r="53" spans="1:13" ht="22.5" customHeight="1">
      <c r="A53" s="3967"/>
      <c r="B53" s="2109" t="s">
        <v>85</v>
      </c>
      <c r="C53" s="3114" t="s">
        <v>123</v>
      </c>
      <c r="D53" s="3115"/>
      <c r="E53" s="3115"/>
      <c r="F53" s="3115"/>
      <c r="G53" s="3115"/>
      <c r="H53" s="3115"/>
      <c r="I53" s="3115"/>
      <c r="J53" s="3115"/>
      <c r="K53" s="3115"/>
      <c r="L53" s="3115"/>
      <c r="M53" s="3116"/>
    </row>
    <row r="54" spans="1:13" ht="22.5" customHeight="1">
      <c r="A54" s="3967"/>
      <c r="B54" s="2109" t="s">
        <v>87</v>
      </c>
      <c r="C54" s="3114" t="s">
        <v>107</v>
      </c>
      <c r="D54" s="3115"/>
      <c r="E54" s="3115"/>
      <c r="F54" s="3115"/>
      <c r="G54" s="3115"/>
      <c r="H54" s="3115"/>
      <c r="I54" s="3115"/>
      <c r="J54" s="3115"/>
      <c r="K54" s="3115"/>
      <c r="L54" s="3115"/>
      <c r="M54" s="3116"/>
    </row>
    <row r="55" spans="1:13" ht="22.5" customHeight="1">
      <c r="A55" s="3967"/>
      <c r="B55" s="2109" t="s">
        <v>89</v>
      </c>
      <c r="C55" s="3114" t="s">
        <v>124</v>
      </c>
      <c r="D55" s="3115"/>
      <c r="E55" s="3115"/>
      <c r="F55" s="3115"/>
      <c r="G55" s="3115"/>
      <c r="H55" s="3115"/>
      <c r="I55" s="3115"/>
      <c r="J55" s="3115"/>
      <c r="K55" s="3115"/>
      <c r="L55" s="3115"/>
      <c r="M55" s="3116"/>
    </row>
    <row r="56" spans="1:13" ht="22.5" customHeight="1">
      <c r="A56" s="3967"/>
      <c r="B56" s="2109" t="s">
        <v>91</v>
      </c>
      <c r="C56" s="3114" t="s">
        <v>125</v>
      </c>
      <c r="D56" s="3115"/>
      <c r="E56" s="3115"/>
      <c r="F56" s="3115"/>
      <c r="G56" s="3115"/>
      <c r="H56" s="3115"/>
      <c r="I56" s="3115"/>
      <c r="J56" s="3115"/>
      <c r="K56" s="3115"/>
      <c r="L56" s="3115"/>
      <c r="M56" s="3116"/>
    </row>
    <row r="57" spans="1:13" ht="22.5" customHeight="1" thickBot="1">
      <c r="A57" s="4126"/>
      <c r="B57" s="2109" t="s">
        <v>93</v>
      </c>
      <c r="C57" s="3114" t="s">
        <v>126</v>
      </c>
      <c r="D57" s="3115"/>
      <c r="E57" s="3115"/>
      <c r="F57" s="3115"/>
      <c r="G57" s="3115"/>
      <c r="H57" s="3115"/>
      <c r="I57" s="3115"/>
      <c r="J57" s="3115"/>
      <c r="K57" s="3115"/>
      <c r="L57" s="3115"/>
      <c r="M57" s="3116"/>
    </row>
    <row r="58" spans="1:13" ht="22.5" customHeight="1">
      <c r="A58" s="3966" t="s">
        <v>95</v>
      </c>
      <c r="B58" s="2110" t="s">
        <v>96</v>
      </c>
      <c r="C58" s="3114" t="s">
        <v>97</v>
      </c>
      <c r="D58" s="3115"/>
      <c r="E58" s="3115"/>
      <c r="F58" s="3115"/>
      <c r="G58" s="3115"/>
      <c r="H58" s="3115"/>
      <c r="I58" s="3115"/>
      <c r="J58" s="3115"/>
      <c r="K58" s="3115"/>
      <c r="L58" s="3115"/>
      <c r="M58" s="3116"/>
    </row>
    <row r="59" spans="1:13" ht="22.5" customHeight="1">
      <c r="A59" s="3967"/>
      <c r="B59" s="2110" t="s">
        <v>98</v>
      </c>
      <c r="C59" s="3114" t="s">
        <v>99</v>
      </c>
      <c r="D59" s="3115"/>
      <c r="E59" s="3115"/>
      <c r="F59" s="3115"/>
      <c r="G59" s="3115"/>
      <c r="H59" s="3115"/>
      <c r="I59" s="3115"/>
      <c r="J59" s="3115"/>
      <c r="K59" s="3115"/>
      <c r="L59" s="3115"/>
      <c r="M59" s="3116"/>
    </row>
    <row r="60" spans="1:13" ht="22.5" customHeight="1" thickBot="1">
      <c r="A60" s="3967"/>
      <c r="B60" s="2111" t="s">
        <v>12</v>
      </c>
      <c r="C60" s="3114" t="s">
        <v>107</v>
      </c>
      <c r="D60" s="3115"/>
      <c r="E60" s="3115"/>
      <c r="F60" s="3115"/>
      <c r="G60" s="3115"/>
      <c r="H60" s="3115"/>
      <c r="I60" s="3115"/>
      <c r="J60" s="3115"/>
      <c r="K60" s="3115"/>
      <c r="L60" s="3115"/>
      <c r="M60" s="3116"/>
    </row>
    <row r="61" spans="1:13" ht="22.5" customHeight="1" thickBot="1">
      <c r="A61" s="2170" t="s">
        <v>100</v>
      </c>
      <c r="B61" s="2112" t="s">
        <v>316</v>
      </c>
      <c r="C61" s="4505" t="s">
        <v>316</v>
      </c>
      <c r="D61" s="4505"/>
      <c r="E61" s="4505"/>
      <c r="F61" s="4505"/>
      <c r="G61" s="4505"/>
      <c r="H61" s="4505"/>
      <c r="I61" s="4505"/>
      <c r="J61" s="4505"/>
      <c r="K61" s="4505"/>
      <c r="L61" s="4505"/>
      <c r="M61" s="4506"/>
    </row>
  </sheetData>
  <mergeCells count="70">
    <mergeCell ref="D40:E40"/>
    <mergeCell ref="F42:G42"/>
    <mergeCell ref="H42:I42"/>
    <mergeCell ref="L43:M43"/>
    <mergeCell ref="D38:E38"/>
    <mergeCell ref="F38:G38"/>
    <mergeCell ref="H38:I38"/>
    <mergeCell ref="J38:K38"/>
    <mergeCell ref="L38:M38"/>
    <mergeCell ref="D37:E37"/>
    <mergeCell ref="F37:G37"/>
    <mergeCell ref="H37:I37"/>
    <mergeCell ref="J37:K37"/>
    <mergeCell ref="L37:M37"/>
    <mergeCell ref="L35:M35"/>
    <mergeCell ref="D36:E36"/>
    <mergeCell ref="F36:G36"/>
    <mergeCell ref="H36:I36"/>
    <mergeCell ref="J36:K36"/>
    <mergeCell ref="L36:M36"/>
    <mergeCell ref="A58:A60"/>
    <mergeCell ref="C58:M58"/>
    <mergeCell ref="C59:M59"/>
    <mergeCell ref="C60:M60"/>
    <mergeCell ref="C61:M61"/>
    <mergeCell ref="C48:M48"/>
    <mergeCell ref="C49:M49"/>
    <mergeCell ref="A52:A57"/>
    <mergeCell ref="C52:M52"/>
    <mergeCell ref="C53:M53"/>
    <mergeCell ref="C54:M54"/>
    <mergeCell ref="C55:M55"/>
    <mergeCell ref="C56:M56"/>
    <mergeCell ref="C57:M57"/>
    <mergeCell ref="A15:A51"/>
    <mergeCell ref="L45:M46"/>
    <mergeCell ref="C15:M15"/>
    <mergeCell ref="C16:M16"/>
    <mergeCell ref="B17:B23"/>
    <mergeCell ref="B24:B27"/>
    <mergeCell ref="B31:B33"/>
    <mergeCell ref="B1:M1"/>
    <mergeCell ref="B34:B43"/>
    <mergeCell ref="B44:B47"/>
    <mergeCell ref="F45:F46"/>
    <mergeCell ref="G45:J46"/>
    <mergeCell ref="C12:M12"/>
    <mergeCell ref="C13:M13"/>
    <mergeCell ref="F4:G4"/>
    <mergeCell ref="C14:D14"/>
    <mergeCell ref="F14:M14"/>
    <mergeCell ref="B28:B30"/>
    <mergeCell ref="J29:L29"/>
    <mergeCell ref="D35:E35"/>
    <mergeCell ref="F35:G35"/>
    <mergeCell ref="H35:I35"/>
    <mergeCell ref="J35:K35"/>
    <mergeCell ref="A2:A14"/>
    <mergeCell ref="C2:M2"/>
    <mergeCell ref="C3:M3"/>
    <mergeCell ref="C7:D7"/>
    <mergeCell ref="I7:M7"/>
    <mergeCell ref="B8:B10"/>
    <mergeCell ref="C9:D9"/>
    <mergeCell ref="F9:G9"/>
    <mergeCell ref="I9:J9"/>
    <mergeCell ref="C10:D10"/>
    <mergeCell ref="F10:G10"/>
    <mergeCell ref="I10:J10"/>
    <mergeCell ref="C11:M11"/>
  </mergeCells>
  <dataValidations count="5">
    <dataValidation allowBlank="1" sqref="C58:M59 C60 H43 L43 F43 J43 D43" xr:uid="{00000000-0002-0000-5900-000000000000}"/>
    <dataValidation allowBlank="1" showInputMessage="1" showErrorMessage="1" prompt="Seleccione de la lista desplegable" sqref="B4" xr:uid="{00000000-0002-0000-5900-000001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900-000002000000}"/>
    <dataValidation allowBlank="1" showInputMessage="1" showErrorMessage="1" prompt="Identifique el ODS a que le apunta el indicador de producto. Seleccione de la lista desplegable._x000a_" sqref="B14" xr:uid="{00000000-0002-0000-5900-000003000000}"/>
    <dataValidation allowBlank="1" showInputMessage="1" showErrorMessage="1" prompt="Identifique la meta ODS a que le apunta el indicador de producto. Seleccione de la lista desplegable." sqref="E14" xr:uid="{00000000-0002-0000-5900-000004000000}"/>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5900-000005000000}">
          <x14:formula1>
            <xm:f>Desplegables!$L$24:$L$39</xm:f>
          </x14:formula1>
          <xm:sqref>C14:D14</xm:sqref>
        </x14:dataValidation>
        <x14:dataValidation type="list" allowBlank="1" showInputMessage="1" showErrorMessage="1" xr:uid="{00000000-0002-0000-5900-000006000000}">
          <x14:formula1>
            <xm:f>Desplegables!$B$50:$B$52</xm:f>
          </x14:formula1>
          <xm:sqref>G45:J46</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2" tint="-0.499984740745262"/>
  </sheetPr>
  <dimension ref="A1:M63"/>
  <sheetViews>
    <sheetView showGridLines="0" workbookViewId="0">
      <selection activeCell="C11" sqref="C11:M11"/>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65"/>
      <c r="B1" s="66" t="s">
        <v>1839</v>
      </c>
      <c r="C1" s="67"/>
      <c r="D1" s="67"/>
      <c r="E1" s="67"/>
      <c r="F1" s="67"/>
      <c r="G1" s="67"/>
      <c r="H1" s="67"/>
      <c r="I1" s="67"/>
      <c r="J1" s="67"/>
      <c r="K1" s="67"/>
      <c r="L1" s="67"/>
      <c r="M1" s="68"/>
    </row>
    <row r="2" spans="1:13" ht="17.100000000000001" customHeight="1">
      <c r="A2" s="3176" t="s">
        <v>0</v>
      </c>
      <c r="B2" s="272" t="s">
        <v>1</v>
      </c>
      <c r="C2" s="4064" t="s">
        <v>1115</v>
      </c>
      <c r="D2" s="4065"/>
      <c r="E2" s="4065"/>
      <c r="F2" s="4065"/>
      <c r="G2" s="4065"/>
      <c r="H2" s="4065"/>
      <c r="I2" s="4065"/>
      <c r="J2" s="4065"/>
      <c r="K2" s="4065"/>
      <c r="L2" s="4065"/>
      <c r="M2" s="4066"/>
    </row>
    <row r="3" spans="1:13" ht="33.950000000000003" customHeight="1">
      <c r="A3" s="3177"/>
      <c r="B3" s="251" t="s">
        <v>3</v>
      </c>
      <c r="C3" s="4149" t="s">
        <v>1116</v>
      </c>
      <c r="D3" s="4150"/>
      <c r="E3" s="4150"/>
      <c r="F3" s="4150"/>
      <c r="G3" s="4150"/>
      <c r="H3" s="4150"/>
      <c r="I3" s="4150"/>
      <c r="J3" s="4150"/>
      <c r="K3" s="4150"/>
      <c r="L3" s="4150"/>
      <c r="M3" s="4512"/>
    </row>
    <row r="4" spans="1:13" ht="27" customHeight="1">
      <c r="A4" s="3177"/>
      <c r="B4" s="72" t="s">
        <v>131</v>
      </c>
      <c r="C4" s="132" t="s">
        <v>158</v>
      </c>
      <c r="D4" s="133"/>
      <c r="E4" s="134"/>
      <c r="F4" s="3057" t="s">
        <v>132</v>
      </c>
      <c r="G4" s="3058"/>
      <c r="H4" s="331" t="s">
        <v>75</v>
      </c>
      <c r="I4" s="120"/>
      <c r="J4" s="120"/>
      <c r="K4" s="120"/>
      <c r="L4" s="120"/>
      <c r="M4" s="121"/>
    </row>
    <row r="5" spans="1:13" ht="27" customHeight="1">
      <c r="A5" s="3177"/>
      <c r="B5" s="72" t="s">
        <v>7</v>
      </c>
      <c r="C5" s="4513" t="s">
        <v>576</v>
      </c>
      <c r="D5" s="4514"/>
      <c r="E5" s="4514"/>
      <c r="F5" s="4514"/>
      <c r="G5" s="4514"/>
      <c r="H5" s="4514"/>
      <c r="I5" s="4514"/>
      <c r="J5" s="4514"/>
      <c r="K5" s="4514"/>
      <c r="L5" s="4514"/>
      <c r="M5" s="4515"/>
    </row>
    <row r="6" spans="1:13" ht="17.100000000000001" customHeight="1">
      <c r="A6" s="3177"/>
      <c r="B6" s="72" t="s">
        <v>9</v>
      </c>
      <c r="C6" s="4149" t="s">
        <v>577</v>
      </c>
      <c r="D6" s="4150"/>
      <c r="E6" s="4150"/>
      <c r="F6" s="4150"/>
      <c r="G6" s="4150"/>
      <c r="H6" s="4150"/>
      <c r="I6" s="4150"/>
      <c r="J6" s="4150"/>
      <c r="K6" s="4150"/>
      <c r="L6" s="4150"/>
      <c r="M6" s="4512"/>
    </row>
    <row r="7" spans="1:13">
      <c r="A7" s="3177"/>
      <c r="B7" s="251" t="s">
        <v>11</v>
      </c>
      <c r="C7" s="3059"/>
      <c r="D7" s="3060"/>
      <c r="E7" s="136" t="s">
        <v>883</v>
      </c>
      <c r="F7" s="136"/>
      <c r="G7" s="137"/>
      <c r="H7" s="138" t="s">
        <v>12</v>
      </c>
      <c r="I7" s="3061" t="s">
        <v>365</v>
      </c>
      <c r="J7" s="3060"/>
      <c r="K7" s="3060"/>
      <c r="L7" s="3060"/>
      <c r="M7" s="3062"/>
    </row>
    <row r="8" spans="1:13">
      <c r="A8" s="3177"/>
      <c r="B8" s="3178" t="s">
        <v>13</v>
      </c>
      <c r="C8" s="518"/>
      <c r="D8" s="519"/>
      <c r="E8" s="519"/>
      <c r="F8" s="519"/>
      <c r="G8" s="519"/>
      <c r="H8" s="519"/>
      <c r="I8" s="252"/>
      <c r="J8" s="252"/>
      <c r="K8" s="252"/>
      <c r="M8" s="14"/>
    </row>
    <row r="9" spans="1:13" ht="48" customHeight="1">
      <c r="A9" s="3177"/>
      <c r="B9" s="3179"/>
      <c r="C9" s="3930"/>
      <c r="D9" s="3931"/>
      <c r="E9" s="252"/>
      <c r="F9" s="3931"/>
      <c r="G9" s="3931"/>
      <c r="H9" s="252"/>
      <c r="I9" s="3931"/>
      <c r="J9" s="3931"/>
      <c r="K9" s="252"/>
      <c r="L9" s="1365"/>
      <c r="M9" s="553"/>
    </row>
    <row r="10" spans="1:13">
      <c r="A10" s="3177"/>
      <c r="B10" s="3180"/>
      <c r="C10" s="3483" t="s">
        <v>17</v>
      </c>
      <c r="D10" s="3484"/>
      <c r="E10" s="71"/>
      <c r="F10" s="3484" t="s">
        <v>17</v>
      </c>
      <c r="G10" s="3484"/>
      <c r="H10" s="71"/>
      <c r="I10" s="3484" t="s">
        <v>17</v>
      </c>
      <c r="J10" s="3484"/>
      <c r="K10" s="71"/>
      <c r="L10" s="71"/>
      <c r="M10" s="143"/>
    </row>
    <row r="11" spans="1:13" ht="186" customHeight="1">
      <c r="A11" s="3177"/>
      <c r="B11" s="251" t="s">
        <v>136</v>
      </c>
      <c r="C11" s="3065" t="s">
        <v>1855</v>
      </c>
      <c r="D11" s="3066"/>
      <c r="E11" s="3066"/>
      <c r="F11" s="3066"/>
      <c r="G11" s="3066"/>
      <c r="H11" s="3066"/>
      <c r="I11" s="3066"/>
      <c r="J11" s="3066"/>
      <c r="K11" s="3066"/>
      <c r="L11" s="3066"/>
      <c r="M11" s="3067"/>
    </row>
    <row r="12" spans="1:13" ht="48" customHeight="1">
      <c r="A12" s="3177"/>
      <c r="B12" s="251" t="s">
        <v>18</v>
      </c>
      <c r="C12" s="3590"/>
      <c r="D12" s="3591"/>
      <c r="E12" s="3591"/>
      <c r="F12" s="3591"/>
      <c r="G12" s="3591"/>
      <c r="H12" s="3591"/>
      <c r="I12" s="3591"/>
      <c r="J12" s="3591"/>
      <c r="K12" s="3591"/>
      <c r="L12" s="3591"/>
      <c r="M12" s="3592"/>
    </row>
    <row r="13" spans="1:13" ht="33.950000000000003" customHeight="1">
      <c r="A13" s="3177"/>
      <c r="B13" s="251" t="s">
        <v>19</v>
      </c>
      <c r="C13" s="3590" t="s">
        <v>1117</v>
      </c>
      <c r="D13" s="3591"/>
      <c r="E13" s="3591"/>
      <c r="F13" s="3591"/>
      <c r="G13" s="3591"/>
      <c r="H13" s="3591"/>
      <c r="I13" s="3591"/>
      <c r="J13" s="3591"/>
      <c r="K13" s="3591"/>
      <c r="L13" s="3591"/>
      <c r="M13" s="3592"/>
    </row>
    <row r="14" spans="1:13" ht="38.1" customHeight="1">
      <c r="A14" s="3177"/>
      <c r="B14" s="3178" t="s">
        <v>140</v>
      </c>
      <c r="C14" s="3049" t="s">
        <v>271</v>
      </c>
      <c r="D14" s="3084"/>
      <c r="E14" s="144" t="s">
        <v>142</v>
      </c>
      <c r="F14" s="4155" t="s">
        <v>887</v>
      </c>
      <c r="G14" s="3209"/>
      <c r="H14" s="3209"/>
      <c r="I14" s="3209"/>
      <c r="J14" s="3209"/>
      <c r="K14" s="3209"/>
      <c r="L14" s="3209"/>
      <c r="M14" s="3210"/>
    </row>
    <row r="15" spans="1:13" ht="15.95" customHeight="1">
      <c r="A15" s="3177"/>
      <c r="B15" s="3179"/>
      <c r="C15" s="3049"/>
      <c r="D15" s="3050"/>
      <c r="E15" s="3050"/>
      <c r="F15" s="3050"/>
      <c r="G15" s="3050"/>
      <c r="H15" s="3050"/>
      <c r="I15" s="3050"/>
      <c r="J15" s="3050"/>
      <c r="K15" s="3050"/>
      <c r="L15" s="3050"/>
      <c r="M15" s="3184"/>
    </row>
    <row r="16" spans="1:13" ht="17.100000000000001" customHeight="1">
      <c r="A16" s="3186" t="s">
        <v>22</v>
      </c>
      <c r="B16" s="251" t="s">
        <v>144</v>
      </c>
      <c r="C16" s="3049" t="s">
        <v>582</v>
      </c>
      <c r="D16" s="3050"/>
      <c r="E16" s="3050"/>
      <c r="F16" s="3050"/>
      <c r="G16" s="3050"/>
      <c r="H16" s="3050"/>
      <c r="I16" s="3050"/>
      <c r="J16" s="3050"/>
      <c r="K16" s="3050"/>
      <c r="L16" s="3050"/>
      <c r="M16" s="3184"/>
    </row>
    <row r="17" spans="1:13" ht="32.1" customHeight="1">
      <c r="A17" s="3187"/>
      <c r="B17" s="251" t="s">
        <v>110</v>
      </c>
      <c r="C17" s="3590" t="s">
        <v>1118</v>
      </c>
      <c r="D17" s="3591"/>
      <c r="E17" s="3591"/>
      <c r="F17" s="3591"/>
      <c r="G17" s="3591"/>
      <c r="H17" s="3591"/>
      <c r="I17" s="3591"/>
      <c r="J17" s="3591"/>
      <c r="K17" s="3591"/>
      <c r="L17" s="3591"/>
      <c r="M17" s="3592"/>
    </row>
    <row r="18" spans="1:13" ht="8.25" customHeight="1">
      <c r="A18" s="3187"/>
      <c r="B18" s="3178" t="s">
        <v>26</v>
      </c>
      <c r="C18" s="145"/>
      <c r="D18" s="466"/>
      <c r="E18" s="466"/>
      <c r="F18" s="466"/>
      <c r="G18" s="466"/>
      <c r="H18" s="466"/>
      <c r="I18" s="466"/>
      <c r="J18" s="466"/>
      <c r="K18" s="466"/>
      <c r="L18" s="466"/>
      <c r="M18" s="79"/>
    </row>
    <row r="19" spans="1:13" ht="9" customHeight="1">
      <c r="A19" s="3187"/>
      <c r="B19" s="3179"/>
      <c r="C19" s="146"/>
      <c r="D19" s="81"/>
      <c r="E19" s="82"/>
      <c r="F19" s="81"/>
      <c r="G19" s="82"/>
      <c r="H19" s="81"/>
      <c r="I19" s="82"/>
      <c r="J19" s="81"/>
      <c r="K19" s="82"/>
      <c r="L19" s="82"/>
      <c r="M19" s="83"/>
    </row>
    <row r="20" spans="1:13">
      <c r="A20" s="3187"/>
      <c r="B20" s="3179"/>
      <c r="C20" s="555" t="s">
        <v>27</v>
      </c>
      <c r="D20" s="1023"/>
      <c r="E20" s="552" t="s">
        <v>28</v>
      </c>
      <c r="F20" s="1023"/>
      <c r="G20" s="552" t="s">
        <v>29</v>
      </c>
      <c r="H20" s="1023"/>
      <c r="I20" s="552" t="s">
        <v>30</v>
      </c>
      <c r="J20" s="1023"/>
      <c r="K20" s="552" t="s">
        <v>31</v>
      </c>
      <c r="L20" s="1024"/>
      <c r="M20" s="30"/>
    </row>
    <row r="21" spans="1:13">
      <c r="A21" s="3187"/>
      <c r="B21" s="3179"/>
      <c r="C21" s="555" t="s">
        <v>32</v>
      </c>
      <c r="D21" s="1023"/>
      <c r="E21" s="552" t="s">
        <v>33</v>
      </c>
      <c r="F21" s="1023"/>
      <c r="G21" s="552" t="s">
        <v>34</v>
      </c>
      <c r="H21" s="1023"/>
      <c r="I21" s="552" t="s">
        <v>35</v>
      </c>
      <c r="J21" s="1023"/>
      <c r="K21" s="552" t="s">
        <v>37</v>
      </c>
      <c r="L21" s="1023"/>
      <c r="M21" s="30"/>
    </row>
    <row r="22" spans="1:13">
      <c r="A22" s="3187"/>
      <c r="B22" s="3179"/>
      <c r="C22" s="555" t="s">
        <v>38</v>
      </c>
      <c r="D22" s="1023" t="s">
        <v>77</v>
      </c>
      <c r="E22" s="552" t="s">
        <v>39</v>
      </c>
      <c r="F22" s="4087" t="s">
        <v>1119</v>
      </c>
      <c r="G22" s="4087"/>
      <c r="H22" s="4087"/>
      <c r="I22" s="966"/>
      <c r="J22" s="966"/>
      <c r="K22" s="966"/>
      <c r="L22" s="966"/>
      <c r="M22" s="34"/>
    </row>
    <row r="23" spans="1:13">
      <c r="A23" s="3187"/>
      <c r="B23" s="3179"/>
      <c r="C23" s="836"/>
      <c r="D23" s="318"/>
      <c r="E23" s="318"/>
      <c r="F23" s="318"/>
      <c r="G23" s="318"/>
      <c r="H23" s="318"/>
      <c r="I23" s="318"/>
      <c r="J23" s="318"/>
      <c r="K23" s="318"/>
      <c r="L23" s="318"/>
      <c r="M23" s="35"/>
    </row>
    <row r="24" spans="1:13" ht="9.75" customHeight="1">
      <c r="A24" s="3187"/>
      <c r="B24" s="3180"/>
      <c r="C24" s="154"/>
      <c r="D24" s="155"/>
      <c r="E24" s="155"/>
      <c r="F24" s="155"/>
      <c r="G24" s="155"/>
      <c r="H24" s="155"/>
      <c r="I24" s="155"/>
      <c r="J24" s="155"/>
      <c r="K24" s="155"/>
      <c r="L24" s="155"/>
      <c r="M24" s="156"/>
    </row>
    <row r="25" spans="1:13">
      <c r="A25" s="3187"/>
      <c r="B25" s="3178" t="s">
        <v>40</v>
      </c>
      <c r="C25" s="157"/>
      <c r="D25" s="158"/>
      <c r="E25" s="158"/>
      <c r="F25" s="158"/>
      <c r="G25" s="158"/>
      <c r="H25" s="158"/>
      <c r="I25" s="158"/>
      <c r="J25" s="158"/>
      <c r="K25" s="158"/>
      <c r="L25" s="141"/>
      <c r="M25" s="142"/>
    </row>
    <row r="26" spans="1:13">
      <c r="A26" s="3187"/>
      <c r="B26" s="3179"/>
      <c r="C26" s="1366" t="s">
        <v>41</v>
      </c>
      <c r="D26" s="1367"/>
      <c r="E26" s="54"/>
      <c r="F26" s="1368" t="s">
        <v>42</v>
      </c>
      <c r="G26" s="1369"/>
      <c r="H26" s="54"/>
      <c r="I26" s="1368" t="s">
        <v>43</v>
      </c>
      <c r="J26" s="1369" t="s">
        <v>77</v>
      </c>
      <c r="K26" s="552"/>
      <c r="M26" s="14"/>
    </row>
    <row r="27" spans="1:13">
      <c r="A27" s="3187"/>
      <c r="B27" s="3179"/>
      <c r="C27" s="1366" t="s">
        <v>44</v>
      </c>
      <c r="D27" s="1319"/>
      <c r="E27" s="1214"/>
      <c r="F27" s="1368" t="s">
        <v>45</v>
      </c>
      <c r="G27" s="1367"/>
      <c r="H27" s="1214"/>
      <c r="I27" s="1368"/>
      <c r="J27" s="54"/>
      <c r="M27" s="14"/>
    </row>
    <row r="28" spans="1:13">
      <c r="A28" s="3187"/>
      <c r="B28" s="3180"/>
      <c r="C28" s="159"/>
      <c r="D28" s="160"/>
      <c r="E28" s="160"/>
      <c r="F28" s="160"/>
      <c r="G28" s="160"/>
      <c r="H28" s="160"/>
      <c r="I28" s="160"/>
      <c r="J28" s="160"/>
      <c r="K28" s="160"/>
      <c r="L28" s="115"/>
      <c r="M28" s="143"/>
    </row>
    <row r="29" spans="1:13">
      <c r="A29" s="3187"/>
      <c r="B29" s="95" t="s">
        <v>46</v>
      </c>
      <c r="C29" s="161"/>
      <c r="D29" s="162"/>
      <c r="E29" s="162"/>
      <c r="F29" s="162"/>
      <c r="G29" s="162"/>
      <c r="H29" s="162"/>
      <c r="I29" s="162"/>
      <c r="J29" s="162"/>
      <c r="K29" s="162"/>
      <c r="L29" s="162"/>
      <c r="M29" s="163"/>
    </row>
    <row r="30" spans="1:13" ht="17.100000000000001" customHeight="1">
      <c r="A30" s="3187"/>
      <c r="B30" s="95"/>
      <c r="C30" s="164" t="s">
        <v>47</v>
      </c>
      <c r="D30" s="1029" t="s">
        <v>112</v>
      </c>
      <c r="E30" s="552"/>
      <c r="F30" s="2" t="s">
        <v>48</v>
      </c>
      <c r="G30" s="1024">
        <v>2017</v>
      </c>
      <c r="H30" s="552"/>
      <c r="I30" s="2" t="s">
        <v>50</v>
      </c>
      <c r="J30" s="4107" t="s">
        <v>195</v>
      </c>
      <c r="K30" s="4068"/>
      <c r="L30" s="4068"/>
      <c r="M30" s="594"/>
    </row>
    <row r="31" spans="1:13">
      <c r="A31" s="3187"/>
      <c r="B31" s="72"/>
      <c r="C31" s="154"/>
      <c r="D31" s="155"/>
      <c r="E31" s="155"/>
      <c r="F31" s="155"/>
      <c r="G31" s="155"/>
      <c r="H31" s="155"/>
      <c r="I31" s="155"/>
      <c r="J31" s="155"/>
      <c r="K31" s="155"/>
      <c r="L31" s="155"/>
      <c r="M31" s="156"/>
    </row>
    <row r="32" spans="1:13">
      <c r="A32" s="3187"/>
      <c r="B32" s="3178" t="s">
        <v>53</v>
      </c>
      <c r="C32" s="166"/>
      <c r="D32" s="100"/>
      <c r="E32" s="100"/>
      <c r="F32" s="100"/>
      <c r="G32" s="100"/>
      <c r="H32" s="100"/>
      <c r="I32" s="100"/>
      <c r="J32" s="100"/>
      <c r="K32" s="100"/>
      <c r="L32" s="141"/>
      <c r="M32" s="142"/>
    </row>
    <row r="33" spans="1:13">
      <c r="A33" s="3187"/>
      <c r="B33" s="3179"/>
      <c r="C33" s="592" t="s">
        <v>54</v>
      </c>
      <c r="D33" s="1024">
        <v>2019</v>
      </c>
      <c r="E33" s="541"/>
      <c r="F33" s="552" t="s">
        <v>55</v>
      </c>
      <c r="G33" s="1031">
        <v>2028</v>
      </c>
      <c r="H33" s="101"/>
      <c r="I33" s="165"/>
      <c r="J33" s="101"/>
      <c r="K33" s="101"/>
      <c r="M33" s="14"/>
    </row>
    <row r="34" spans="1:13">
      <c r="A34" s="3187"/>
      <c r="B34" s="3180"/>
      <c r="C34" s="154"/>
      <c r="D34" s="102"/>
      <c r="E34" s="103"/>
      <c r="F34" s="155"/>
      <c r="G34" s="103"/>
      <c r="H34" s="103"/>
      <c r="I34" s="169"/>
      <c r="J34" s="103"/>
      <c r="K34" s="103"/>
      <c r="L34" s="115"/>
      <c r="M34" s="143"/>
    </row>
    <row r="35" spans="1:13">
      <c r="A35" s="3187"/>
      <c r="B35" s="3178" t="s">
        <v>56</v>
      </c>
      <c r="C35" s="432"/>
      <c r="D35" s="433"/>
      <c r="E35" s="433"/>
      <c r="F35" s="433"/>
      <c r="G35" s="433"/>
      <c r="H35" s="433"/>
      <c r="I35" s="433"/>
      <c r="J35" s="433"/>
      <c r="K35" s="433"/>
      <c r="L35" s="433"/>
      <c r="M35" s="434"/>
    </row>
    <row r="36" spans="1:13" ht="15.95" customHeight="1">
      <c r="A36" s="3187"/>
      <c r="B36" s="3179"/>
      <c r="C36" s="170"/>
      <c r="D36" s="4095" t="s">
        <v>57</v>
      </c>
      <c r="E36" s="4095"/>
      <c r="F36" s="4095" t="s">
        <v>58</v>
      </c>
      <c r="G36" s="4095"/>
      <c r="H36" s="4095" t="s">
        <v>59</v>
      </c>
      <c r="I36" s="4095"/>
      <c r="J36" s="4087" t="s">
        <v>60</v>
      </c>
      <c r="K36" s="4087"/>
      <c r="L36" s="4095" t="s">
        <v>61</v>
      </c>
      <c r="M36" s="4097"/>
    </row>
    <row r="37" spans="1:13" ht="15.95" customHeight="1">
      <c r="A37" s="3187"/>
      <c r="B37" s="3179"/>
      <c r="C37" s="170"/>
      <c r="D37" s="4107"/>
      <c r="E37" s="4068"/>
      <c r="F37" s="4068">
        <v>4</v>
      </c>
      <c r="G37" s="4068"/>
      <c r="H37" s="4068">
        <v>4</v>
      </c>
      <c r="I37" s="4068"/>
      <c r="J37" s="4068">
        <v>4</v>
      </c>
      <c r="K37" s="4068"/>
      <c r="L37" s="4068">
        <v>4</v>
      </c>
      <c r="M37" s="4069"/>
    </row>
    <row r="38" spans="1:13" ht="15.95" customHeight="1">
      <c r="A38" s="3187"/>
      <c r="B38" s="3179"/>
      <c r="C38" s="170"/>
      <c r="D38" s="4068" t="s">
        <v>62</v>
      </c>
      <c r="E38" s="4068"/>
      <c r="F38" s="4068" t="s">
        <v>63</v>
      </c>
      <c r="G38" s="4068"/>
      <c r="H38" s="4086" t="s">
        <v>64</v>
      </c>
      <c r="I38" s="4086"/>
      <c r="J38" s="4086" t="s">
        <v>65</v>
      </c>
      <c r="K38" s="4086"/>
      <c r="L38" s="4086" t="s">
        <v>66</v>
      </c>
      <c r="M38" s="4093"/>
    </row>
    <row r="39" spans="1:13" ht="15.95" customHeight="1">
      <c r="A39" s="3187"/>
      <c r="B39" s="3179"/>
      <c r="C39" s="170"/>
      <c r="D39" s="4107">
        <v>4</v>
      </c>
      <c r="E39" s="4068"/>
      <c r="F39" s="4068">
        <v>4</v>
      </c>
      <c r="G39" s="4068"/>
      <c r="H39" s="4068">
        <v>4</v>
      </c>
      <c r="I39" s="4068"/>
      <c r="J39" s="4068">
        <v>4</v>
      </c>
      <c r="K39" s="4068"/>
      <c r="L39" s="4068">
        <v>4</v>
      </c>
      <c r="M39" s="4069"/>
    </row>
    <row r="40" spans="1:13" ht="15.95" customHeight="1">
      <c r="A40" s="3187"/>
      <c r="B40" s="3179"/>
      <c r="C40" s="170"/>
      <c r="D40" s="4068" t="s">
        <v>67</v>
      </c>
      <c r="E40" s="4068"/>
      <c r="F40" s="4068" t="s">
        <v>72</v>
      </c>
      <c r="G40" s="4068"/>
      <c r="K40" s="552"/>
      <c r="L40" s="552"/>
      <c r="M40" s="553"/>
    </row>
    <row r="41" spans="1:13" ht="15.95" customHeight="1">
      <c r="A41" s="3187"/>
      <c r="B41" s="3179"/>
      <c r="C41" s="170"/>
      <c r="D41" s="4107">
        <v>4</v>
      </c>
      <c r="E41" s="4068"/>
      <c r="F41" s="4150">
        <v>40</v>
      </c>
      <c r="G41" s="4150"/>
      <c r="H41" s="1034"/>
      <c r="I41" s="1035"/>
      <c r="J41" s="1034"/>
      <c r="K41" s="1035"/>
      <c r="L41" s="1034"/>
      <c r="M41" s="1036"/>
    </row>
    <row r="42" spans="1:13" ht="15.95" customHeight="1">
      <c r="A42" s="3187"/>
      <c r="B42" s="3179"/>
      <c r="C42" s="170"/>
      <c r="D42" s="3530"/>
      <c r="E42" s="3530"/>
      <c r="F42" s="4312"/>
      <c r="G42" s="4312"/>
      <c r="H42" s="317"/>
      <c r="I42" s="317"/>
      <c r="J42" s="317"/>
      <c r="K42" s="317"/>
      <c r="L42" s="317"/>
      <c r="M42" s="899"/>
    </row>
    <row r="43" spans="1:13" ht="15.95" customHeight="1">
      <c r="A43" s="3187"/>
      <c r="B43" s="3179"/>
      <c r="C43" s="170"/>
      <c r="D43" s="4165"/>
      <c r="E43" s="4165"/>
      <c r="F43" s="3530"/>
      <c r="G43" s="3530"/>
      <c r="H43" s="3530"/>
      <c r="I43" s="3530"/>
      <c r="J43" s="315"/>
      <c r="K43" s="315"/>
      <c r="L43" s="315"/>
      <c r="M43" s="42"/>
    </row>
    <row r="44" spans="1:13">
      <c r="A44" s="3187"/>
      <c r="B44" s="3179"/>
      <c r="C44" s="176"/>
      <c r="D44" s="55"/>
      <c r="E44" s="55"/>
      <c r="F44" s="55"/>
      <c r="G44" s="55"/>
      <c r="H44" s="55"/>
      <c r="I44" s="55"/>
      <c r="J44" s="55"/>
      <c r="K44" s="55"/>
      <c r="L44" s="4014"/>
      <c r="M44" s="4516"/>
    </row>
    <row r="45" spans="1:13" ht="18" customHeight="1">
      <c r="A45" s="3187"/>
      <c r="B45" s="3178" t="s">
        <v>73</v>
      </c>
      <c r="C45" s="895"/>
      <c r="D45" s="1370"/>
      <c r="E45" s="1370"/>
      <c r="F45" s="1370"/>
      <c r="G45" s="1370"/>
      <c r="H45" s="1370"/>
      <c r="I45" s="1370"/>
      <c r="J45" s="1370"/>
      <c r="K45" s="153"/>
      <c r="M45" s="14"/>
    </row>
    <row r="46" spans="1:13">
      <c r="A46" s="3187"/>
      <c r="B46" s="3179"/>
      <c r="C46" s="53"/>
      <c r="D46" s="552" t="s">
        <v>74</v>
      </c>
      <c r="E46" s="910" t="s">
        <v>75</v>
      </c>
      <c r="F46" s="4110" t="s">
        <v>76</v>
      </c>
      <c r="G46" s="4517"/>
      <c r="H46" s="552"/>
      <c r="I46" s="552" t="s">
        <v>39</v>
      </c>
      <c r="J46" s="552"/>
      <c r="K46" s="4519"/>
      <c r="L46" s="4519"/>
      <c r="M46" s="4520"/>
    </row>
    <row r="47" spans="1:13" ht="15.95" customHeight="1">
      <c r="A47" s="3187"/>
      <c r="B47" s="3179"/>
      <c r="C47" s="53"/>
      <c r="D47" s="1031"/>
      <c r="E47" s="914" t="s">
        <v>77</v>
      </c>
      <c r="F47" s="4110"/>
      <c r="G47" s="4518"/>
      <c r="H47" s="552"/>
      <c r="I47" s="4107"/>
      <c r="J47" s="4068"/>
      <c r="K47" s="4519"/>
      <c r="L47" s="4519"/>
      <c r="M47" s="4520"/>
    </row>
    <row r="48" spans="1:13">
      <c r="A48" s="3187"/>
      <c r="B48" s="3180"/>
      <c r="C48" s="181"/>
      <c r="D48" s="1348"/>
      <c r="E48" s="1348"/>
      <c r="F48" s="1348"/>
      <c r="G48" s="1348"/>
      <c r="H48" s="1348"/>
      <c r="I48" s="1348"/>
      <c r="J48" s="1348"/>
      <c r="K48" s="115"/>
      <c r="M48" s="14"/>
    </row>
    <row r="49" spans="1:13" ht="48" customHeight="1">
      <c r="A49" s="3187"/>
      <c r="B49" s="251" t="s">
        <v>78</v>
      </c>
      <c r="C49" s="4098" t="s">
        <v>1120</v>
      </c>
      <c r="D49" s="4095"/>
      <c r="E49" s="4095"/>
      <c r="F49" s="4095"/>
      <c r="G49" s="4095"/>
      <c r="H49" s="4095"/>
      <c r="I49" s="4095"/>
      <c r="J49" s="4095"/>
      <c r="K49" s="4095"/>
      <c r="L49" s="4095"/>
      <c r="M49" s="4097"/>
    </row>
    <row r="50" spans="1:13" ht="32.1" customHeight="1">
      <c r="A50" s="3187"/>
      <c r="B50" s="251" t="s">
        <v>79</v>
      </c>
      <c r="C50" s="4067" t="s">
        <v>1121</v>
      </c>
      <c r="D50" s="4068"/>
      <c r="E50" s="4068"/>
      <c r="F50" s="4068"/>
      <c r="G50" s="4068"/>
      <c r="H50" s="4068"/>
      <c r="I50" s="4068"/>
      <c r="J50" s="4068"/>
      <c r="K50" s="4068"/>
      <c r="L50" s="4068"/>
      <c r="M50" s="4069"/>
    </row>
    <row r="51" spans="1:13" ht="17.100000000000001" customHeight="1">
      <c r="A51" s="3187"/>
      <c r="B51" s="251" t="s">
        <v>80</v>
      </c>
      <c r="C51" s="980">
        <v>60</v>
      </c>
      <c r="D51" s="910"/>
      <c r="E51" s="910"/>
      <c r="F51" s="910"/>
      <c r="G51" s="910"/>
      <c r="H51" s="910"/>
      <c r="I51" s="910"/>
      <c r="J51" s="910"/>
      <c r="K51" s="910"/>
      <c r="L51" s="910"/>
      <c r="M51" s="911"/>
    </row>
    <row r="52" spans="1:13" ht="17.100000000000001" customHeight="1">
      <c r="A52" s="3187"/>
      <c r="B52" s="251" t="s">
        <v>81</v>
      </c>
      <c r="C52" s="4067" t="s">
        <v>112</v>
      </c>
      <c r="D52" s="4068"/>
      <c r="E52" s="4068"/>
      <c r="F52" s="4068"/>
      <c r="G52" s="4068"/>
      <c r="H52" s="4068"/>
      <c r="I52" s="4068"/>
      <c r="J52" s="4068"/>
      <c r="K52" s="4068"/>
      <c r="L52" s="4068"/>
      <c r="M52" s="4069"/>
    </row>
    <row r="53" spans="1:13" ht="15.95" customHeight="1">
      <c r="A53" s="3191" t="s">
        <v>82</v>
      </c>
      <c r="B53" s="119" t="s">
        <v>83</v>
      </c>
      <c r="C53" s="4067" t="s">
        <v>586</v>
      </c>
      <c r="D53" s="4068"/>
      <c r="E53" s="4068"/>
      <c r="F53" s="4068"/>
      <c r="G53" s="4068"/>
      <c r="H53" s="4068"/>
      <c r="I53" s="4068"/>
      <c r="J53" s="4068"/>
      <c r="K53" s="4068"/>
      <c r="L53" s="4068"/>
      <c r="M53" s="4069"/>
    </row>
    <row r="54" spans="1:13" ht="17.100000000000001" customHeight="1">
      <c r="A54" s="3192"/>
      <c r="B54" s="119" t="s">
        <v>85</v>
      </c>
      <c r="C54" s="4067" t="s">
        <v>587</v>
      </c>
      <c r="D54" s="4068"/>
      <c r="E54" s="4068"/>
      <c r="F54" s="4068"/>
      <c r="G54" s="4068"/>
      <c r="H54" s="4068"/>
      <c r="I54" s="4068"/>
      <c r="J54" s="4068"/>
      <c r="K54" s="4068"/>
      <c r="L54" s="4068"/>
      <c r="M54" s="4069"/>
    </row>
    <row r="55" spans="1:13" ht="17.100000000000001" customHeight="1">
      <c r="A55" s="3192"/>
      <c r="B55" s="119" t="s">
        <v>87</v>
      </c>
      <c r="C55" s="4067" t="s">
        <v>233</v>
      </c>
      <c r="D55" s="4068"/>
      <c r="E55" s="4068"/>
      <c r="F55" s="4068"/>
      <c r="G55" s="4068"/>
      <c r="H55" s="4068"/>
      <c r="I55" s="4068"/>
      <c r="J55" s="4068"/>
      <c r="K55" s="4068"/>
      <c r="L55" s="4068"/>
      <c r="M55" s="4069"/>
    </row>
    <row r="56" spans="1:13" ht="15.95" customHeight="1">
      <c r="A56" s="3192"/>
      <c r="B56" s="122" t="s">
        <v>89</v>
      </c>
      <c r="C56" s="4067" t="s">
        <v>588</v>
      </c>
      <c r="D56" s="4068"/>
      <c r="E56" s="4068"/>
      <c r="F56" s="4068"/>
      <c r="G56" s="4068"/>
      <c r="H56" s="4068"/>
      <c r="I56" s="4068"/>
      <c r="J56" s="4068"/>
      <c r="K56" s="4068"/>
      <c r="L56" s="4068"/>
      <c r="M56" s="4069"/>
    </row>
    <row r="57" spans="1:13" ht="15.75" customHeight="1">
      <c r="A57" s="3192"/>
      <c r="B57" s="119" t="s">
        <v>91</v>
      </c>
      <c r="C57" s="4174" t="s">
        <v>1122</v>
      </c>
      <c r="D57" s="4175"/>
      <c r="E57" s="4175"/>
      <c r="F57" s="4175"/>
      <c r="G57" s="4175"/>
      <c r="H57" s="4175"/>
      <c r="I57" s="4175"/>
      <c r="J57" s="4175"/>
      <c r="K57" s="4175"/>
      <c r="L57" s="4175"/>
      <c r="M57" s="4521"/>
    </row>
    <row r="58" spans="1:13" ht="18" customHeight="1" thickBot="1">
      <c r="A58" s="3193"/>
      <c r="B58" s="119" t="s">
        <v>93</v>
      </c>
      <c r="C58" s="4067">
        <v>3407666</v>
      </c>
      <c r="D58" s="4068"/>
      <c r="E58" s="4068"/>
      <c r="F58" s="4068"/>
      <c r="G58" s="4068"/>
      <c r="H58" s="4068"/>
      <c r="I58" s="4068"/>
      <c r="J58" s="4068"/>
      <c r="K58" s="4068"/>
      <c r="L58" s="4068"/>
      <c r="M58" s="4069"/>
    </row>
    <row r="59" spans="1:13" ht="15.95" customHeight="1">
      <c r="A59" s="3191" t="s">
        <v>95</v>
      </c>
      <c r="B59" s="123" t="s">
        <v>96</v>
      </c>
      <c r="C59" s="3757" t="s">
        <v>248</v>
      </c>
      <c r="D59" s="3758"/>
      <c r="E59" s="3758"/>
      <c r="F59" s="3758"/>
      <c r="G59" s="3758"/>
      <c r="H59" s="3758"/>
      <c r="I59" s="3758"/>
      <c r="J59" s="3758"/>
      <c r="K59" s="3758"/>
      <c r="L59" s="3758"/>
      <c r="M59" s="3759"/>
    </row>
    <row r="60" spans="1:13" ht="30" customHeight="1">
      <c r="A60" s="3192"/>
      <c r="B60" s="123" t="s">
        <v>98</v>
      </c>
      <c r="C60" s="4067" t="s">
        <v>99</v>
      </c>
      <c r="D60" s="4068"/>
      <c r="E60" s="4068"/>
      <c r="F60" s="4068"/>
      <c r="G60" s="4068"/>
      <c r="H60" s="4068"/>
      <c r="I60" s="4068"/>
      <c r="J60" s="4068"/>
      <c r="K60" s="4068"/>
      <c r="L60" s="4068"/>
      <c r="M60" s="4069"/>
    </row>
    <row r="61" spans="1:13" ht="30" customHeight="1" thickBot="1">
      <c r="A61" s="3192"/>
      <c r="B61" s="124" t="s">
        <v>12</v>
      </c>
      <c r="C61" s="4067" t="s">
        <v>240</v>
      </c>
      <c r="D61" s="4068"/>
      <c r="E61" s="4068"/>
      <c r="F61" s="4068"/>
      <c r="G61" s="4068"/>
      <c r="H61" s="4068"/>
      <c r="I61" s="4068"/>
      <c r="J61" s="4068"/>
      <c r="K61" s="4068"/>
      <c r="L61" s="4068"/>
      <c r="M61" s="4069"/>
    </row>
    <row r="62" spans="1:13" ht="32.1" customHeight="1" thickBot="1">
      <c r="A62" s="185" t="s">
        <v>100</v>
      </c>
      <c r="B62" s="126"/>
      <c r="C62" s="4112"/>
      <c r="D62" s="4113"/>
      <c r="E62" s="4113"/>
      <c r="F62" s="4113"/>
      <c r="G62" s="4113"/>
      <c r="H62" s="4113"/>
      <c r="I62" s="4113"/>
      <c r="J62" s="4113"/>
      <c r="K62" s="4113"/>
      <c r="L62" s="4113"/>
      <c r="M62" s="4114"/>
    </row>
    <row r="63" spans="1:13">
      <c r="C63" s="1214"/>
      <c r="D63" s="1214"/>
      <c r="E63" s="1214"/>
      <c r="F63" s="1214"/>
      <c r="G63" s="1214"/>
      <c r="H63" s="1214"/>
      <c r="I63" s="1214"/>
      <c r="J63" s="1214"/>
      <c r="K63" s="1214"/>
      <c r="L63" s="1214"/>
      <c r="M63" s="1214"/>
    </row>
  </sheetData>
  <mergeCells count="81">
    <mergeCell ref="A59:A61"/>
    <mergeCell ref="C59:M59"/>
    <mergeCell ref="C60:M60"/>
    <mergeCell ref="C61:M61"/>
    <mergeCell ref="C62:M62"/>
    <mergeCell ref="C49:M49"/>
    <mergeCell ref="C50:M50"/>
    <mergeCell ref="C52:M52"/>
    <mergeCell ref="A53:A58"/>
    <mergeCell ref="C53:M53"/>
    <mergeCell ref="C54:M54"/>
    <mergeCell ref="C55:M55"/>
    <mergeCell ref="C56:M56"/>
    <mergeCell ref="C57:M57"/>
    <mergeCell ref="C58:M58"/>
    <mergeCell ref="A16:A52"/>
    <mergeCell ref="C16:M16"/>
    <mergeCell ref="C17:M17"/>
    <mergeCell ref="B18:B24"/>
    <mergeCell ref="F22:H22"/>
    <mergeCell ref="B25:B28"/>
    <mergeCell ref="D43:E43"/>
    <mergeCell ref="F43:G43"/>
    <mergeCell ref="H43:I43"/>
    <mergeCell ref="L44:M44"/>
    <mergeCell ref="B45:B48"/>
    <mergeCell ref="F46:F47"/>
    <mergeCell ref="G46:G47"/>
    <mergeCell ref="K46:M47"/>
    <mergeCell ref="I47:J47"/>
    <mergeCell ref="D40:E40"/>
    <mergeCell ref="F40:G40"/>
    <mergeCell ref="D41:E41"/>
    <mergeCell ref="F41:G41"/>
    <mergeCell ref="D42:E42"/>
    <mergeCell ref="F42:G42"/>
    <mergeCell ref="H37:I37"/>
    <mergeCell ref="J37:K37"/>
    <mergeCell ref="L37:M37"/>
    <mergeCell ref="D39:E39"/>
    <mergeCell ref="F39:G39"/>
    <mergeCell ref="H39:I39"/>
    <mergeCell ref="J39:K39"/>
    <mergeCell ref="L39:M39"/>
    <mergeCell ref="D38:E38"/>
    <mergeCell ref="F38:G38"/>
    <mergeCell ref="H38:I38"/>
    <mergeCell ref="J38:K38"/>
    <mergeCell ref="L38:M38"/>
    <mergeCell ref="J30:L30"/>
    <mergeCell ref="B32:B34"/>
    <mergeCell ref="B35:B44"/>
    <mergeCell ref="D36:E36"/>
    <mergeCell ref="C12:M12"/>
    <mergeCell ref="C13:M13"/>
    <mergeCell ref="B14:B15"/>
    <mergeCell ref="C14:D14"/>
    <mergeCell ref="F14:M14"/>
    <mergeCell ref="C15:M15"/>
    <mergeCell ref="F36:G36"/>
    <mergeCell ref="H36:I36"/>
    <mergeCell ref="J36:K36"/>
    <mergeCell ref="L36:M36"/>
    <mergeCell ref="D37:E37"/>
    <mergeCell ref="F37:G37"/>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xr:uid="{00000000-0002-0000-5A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A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5A00-000002000000}"/>
    <dataValidation allowBlank="1" showInputMessage="1" showErrorMessage="1" prompt="Identifique la meta ODS a que le apunta el indicador de producto. Seleccione de la lista desplegable." sqref="E14" xr:uid="{00000000-0002-0000-5A00-000003000000}"/>
    <dataValidation allowBlank="1" showInputMessage="1" showErrorMessage="1" prompt="Identifique el ODS a que le apunta el indicador de producto. Seleccione de la lista desplegable._x000a_" sqref="B14:B15" xr:uid="{00000000-0002-0000-5A00-000004000000}"/>
    <dataValidation allowBlank="1" showInputMessage="1" showErrorMessage="1" prompt="Incluir una ficha por cada indicador, ya sea de producto o de resultado" sqref="B1" xr:uid="{00000000-0002-0000-5A00-000005000000}"/>
    <dataValidation allowBlank="1" showInputMessage="1" showErrorMessage="1" prompt="Seleccione de la lista desplegable" sqref="B4 B7 H7" xr:uid="{00000000-0002-0000-5A00-000006000000}"/>
  </dataValidation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FFFFFF"/>
  </sheetPr>
  <dimension ref="A1:M58"/>
  <sheetViews>
    <sheetView showGridLines="0" topLeftCell="C45" workbookViewId="0">
      <selection activeCell="G28" sqref="G28"/>
    </sheetView>
  </sheetViews>
  <sheetFormatPr baseColWidth="10" defaultColWidth="11.42578125" defaultRowHeight="15.75"/>
  <cols>
    <col min="1" max="1" width="21.42578125" style="1372" customWidth="1"/>
    <col min="2" max="2" width="35.7109375" style="1391" customWidth="1"/>
    <col min="3" max="13" width="14.28515625" style="1372" customWidth="1"/>
    <col min="14" max="16384" width="11.42578125" style="1372"/>
  </cols>
  <sheetData>
    <row r="1" spans="1:13" ht="22.5" customHeight="1" thickBot="1">
      <c r="A1" s="1371"/>
      <c r="B1" s="66" t="s">
        <v>1123</v>
      </c>
      <c r="C1" s="67"/>
      <c r="D1" s="67"/>
      <c r="E1" s="67"/>
      <c r="F1" s="67"/>
      <c r="G1" s="67"/>
      <c r="H1" s="67"/>
      <c r="I1" s="67"/>
      <c r="J1" s="67"/>
      <c r="K1" s="67"/>
      <c r="L1" s="67"/>
      <c r="M1" s="68"/>
    </row>
    <row r="2" spans="1:13" ht="33" customHeight="1">
      <c r="A2" s="4534" t="s">
        <v>0</v>
      </c>
      <c r="B2" s="1373" t="s">
        <v>1</v>
      </c>
      <c r="C2" s="4285" t="s">
        <v>1124</v>
      </c>
      <c r="D2" s="4286"/>
      <c r="E2" s="4286"/>
      <c r="F2" s="4286"/>
      <c r="G2" s="4286"/>
      <c r="H2" s="4286"/>
      <c r="I2" s="4286"/>
      <c r="J2" s="4286"/>
      <c r="K2" s="4286"/>
      <c r="L2" s="4286"/>
      <c r="M2" s="4287"/>
    </row>
    <row r="3" spans="1:13" ht="31.5">
      <c r="A3" s="4535"/>
      <c r="B3" s="259" t="s">
        <v>3</v>
      </c>
      <c r="C3" s="3054" t="s">
        <v>1116</v>
      </c>
      <c r="D3" s="3055"/>
      <c r="E3" s="3055"/>
      <c r="F3" s="3055"/>
      <c r="G3" s="3055"/>
      <c r="H3" s="3055"/>
      <c r="I3" s="3055"/>
      <c r="J3" s="3055"/>
      <c r="K3" s="3055"/>
      <c r="L3" s="3055"/>
      <c r="M3" s="3056"/>
    </row>
    <row r="4" spans="1:13">
      <c r="A4" s="4535"/>
      <c r="B4" s="270" t="s">
        <v>5</v>
      </c>
      <c r="C4" s="132" t="s">
        <v>75</v>
      </c>
      <c r="D4" s="120"/>
      <c r="E4" s="120"/>
      <c r="F4" s="120"/>
      <c r="G4" s="120"/>
      <c r="H4" s="120"/>
      <c r="I4" s="120"/>
      <c r="J4" s="120"/>
      <c r="K4" s="120"/>
      <c r="L4" s="120"/>
      <c r="M4" s="121"/>
    </row>
    <row r="5" spans="1:13">
      <c r="A5" s="4535"/>
      <c r="B5" s="270" t="s">
        <v>7</v>
      </c>
      <c r="C5" s="3059"/>
      <c r="D5" s="3060"/>
      <c r="E5" s="3060"/>
      <c r="F5" s="3060"/>
      <c r="G5" s="3060"/>
      <c r="H5" s="3060"/>
      <c r="I5" s="3060"/>
      <c r="J5" s="3060"/>
      <c r="K5" s="3060"/>
      <c r="L5" s="3060"/>
      <c r="M5" s="3062"/>
    </row>
    <row r="6" spans="1:13" ht="21" customHeight="1">
      <c r="A6" s="4535"/>
      <c r="B6" s="270" t="s">
        <v>9</v>
      </c>
      <c r="C6" s="3054"/>
      <c r="D6" s="3055"/>
      <c r="E6" s="3055"/>
      <c r="F6" s="3055"/>
      <c r="G6" s="3055"/>
      <c r="H6" s="3055"/>
      <c r="I6" s="3055"/>
      <c r="J6" s="3055"/>
      <c r="K6" s="3055"/>
      <c r="L6" s="3055"/>
      <c r="M6" s="3056"/>
    </row>
    <row r="7" spans="1:13">
      <c r="A7" s="4535"/>
      <c r="B7" s="259" t="s">
        <v>11</v>
      </c>
      <c r="C7" s="4465" t="s">
        <v>1071</v>
      </c>
      <c r="D7" s="4435"/>
      <c r="E7" s="4435"/>
      <c r="F7" s="4435"/>
      <c r="G7" s="4466"/>
      <c r="H7" s="138" t="s">
        <v>12</v>
      </c>
      <c r="I7" s="4434" t="s">
        <v>233</v>
      </c>
      <c r="J7" s="4435"/>
      <c r="K7" s="4435"/>
      <c r="L7" s="4435"/>
      <c r="M7" s="4436"/>
    </row>
    <row r="8" spans="1:13">
      <c r="A8" s="4535"/>
      <c r="B8" s="3163" t="s">
        <v>13</v>
      </c>
      <c r="C8" s="4522" t="s">
        <v>233</v>
      </c>
      <c r="D8" s="4523"/>
      <c r="E8" s="4523"/>
      <c r="F8" s="4523"/>
      <c r="G8" s="4523"/>
      <c r="H8" s="4523"/>
      <c r="I8" s="4523"/>
      <c r="J8" s="4523"/>
      <c r="K8" s="4523"/>
      <c r="L8" s="4523"/>
      <c r="M8" s="4524"/>
    </row>
    <row r="9" spans="1:13">
      <c r="A9" s="4535"/>
      <c r="B9" s="3135"/>
      <c r="C9" s="4525"/>
      <c r="D9" s="4526"/>
      <c r="E9" s="4526"/>
      <c r="F9" s="4526"/>
      <c r="G9" s="4526"/>
      <c r="H9" s="4526"/>
      <c r="I9" s="4526"/>
      <c r="J9" s="4526"/>
      <c r="K9" s="4526"/>
      <c r="L9" s="4526"/>
      <c r="M9" s="4527"/>
    </row>
    <row r="10" spans="1:13">
      <c r="A10" s="4535"/>
      <c r="B10" s="3136"/>
      <c r="C10" s="4528"/>
      <c r="D10" s="4529"/>
      <c r="E10" s="4529"/>
      <c r="F10" s="4529"/>
      <c r="G10" s="4529"/>
      <c r="H10" s="4529"/>
      <c r="I10" s="4529"/>
      <c r="J10" s="4529"/>
      <c r="K10" s="4529"/>
      <c r="L10" s="4529"/>
      <c r="M10" s="4530"/>
    </row>
    <row r="11" spans="1:13" ht="186.75" customHeight="1">
      <c r="A11" s="4535"/>
      <c r="B11" s="259" t="s">
        <v>136</v>
      </c>
      <c r="C11" s="3503" t="s">
        <v>1125</v>
      </c>
      <c r="D11" s="3504"/>
      <c r="E11" s="3504"/>
      <c r="F11" s="3504"/>
      <c r="G11" s="3504"/>
      <c r="H11" s="3504"/>
      <c r="I11" s="3504"/>
      <c r="J11" s="3504"/>
      <c r="K11" s="3504"/>
      <c r="L11" s="3504"/>
      <c r="M11" s="3505"/>
    </row>
    <row r="12" spans="1:13" ht="144.75" customHeight="1">
      <c r="A12" s="4535"/>
      <c r="B12" s="259" t="s">
        <v>19</v>
      </c>
      <c r="C12" s="3288" t="s">
        <v>1126</v>
      </c>
      <c r="D12" s="3289"/>
      <c r="E12" s="3289"/>
      <c r="F12" s="3289"/>
      <c r="G12" s="3289"/>
      <c r="H12" s="3289"/>
      <c r="I12" s="3289"/>
      <c r="J12" s="3289"/>
      <c r="K12" s="3289"/>
      <c r="L12" s="3289"/>
      <c r="M12" s="3290"/>
    </row>
    <row r="13" spans="1:13" ht="107.25" customHeight="1">
      <c r="A13" s="4536"/>
      <c r="B13" s="259" t="s">
        <v>21</v>
      </c>
      <c r="C13" s="3288" t="s">
        <v>1127</v>
      </c>
      <c r="D13" s="3289"/>
      <c r="E13" s="3289"/>
      <c r="F13" s="3289"/>
      <c r="G13" s="3289"/>
      <c r="H13" s="3289"/>
      <c r="I13" s="3289"/>
      <c r="J13" s="3289"/>
      <c r="K13" s="3289"/>
      <c r="L13" s="3289"/>
      <c r="M13" s="3290"/>
    </row>
    <row r="14" spans="1:13" ht="47.25">
      <c r="A14" s="4531" t="s">
        <v>22</v>
      </c>
      <c r="B14" s="259" t="s">
        <v>23</v>
      </c>
      <c r="C14" s="336" t="s">
        <v>109</v>
      </c>
      <c r="D14" s="322"/>
      <c r="E14" s="322"/>
      <c r="F14" s="322"/>
      <c r="G14" s="322"/>
      <c r="H14" s="322"/>
      <c r="I14" s="322"/>
      <c r="J14" s="322"/>
      <c r="K14" s="322"/>
      <c r="L14" s="1374"/>
      <c r="M14" s="1375"/>
    </row>
    <row r="15" spans="1:13" ht="52.5" customHeight="1">
      <c r="A15" s="4532"/>
      <c r="B15" s="259" t="s">
        <v>110</v>
      </c>
      <c r="C15" s="3288" t="s">
        <v>1128</v>
      </c>
      <c r="D15" s="3289"/>
      <c r="E15" s="3289"/>
      <c r="F15" s="3289"/>
      <c r="G15" s="3289"/>
      <c r="H15" s="3289"/>
      <c r="I15" s="3289"/>
      <c r="J15" s="3289"/>
      <c r="K15" s="3289"/>
      <c r="L15" s="3289"/>
      <c r="M15" s="3290"/>
    </row>
    <row r="16" spans="1:13" ht="8.25" customHeight="1">
      <c r="A16" s="4532"/>
      <c r="B16" s="3163" t="s">
        <v>26</v>
      </c>
      <c r="C16" s="145"/>
      <c r="D16" s="466"/>
      <c r="E16" s="466"/>
      <c r="F16" s="466"/>
      <c r="G16" s="466"/>
      <c r="H16" s="466"/>
      <c r="I16" s="466"/>
      <c r="J16" s="466"/>
      <c r="K16" s="466"/>
      <c r="L16" s="466"/>
      <c r="M16" s="79"/>
    </row>
    <row r="17" spans="1:13" ht="9" customHeight="1">
      <c r="A17" s="4532"/>
      <c r="B17" s="3135"/>
      <c r="C17" s="146"/>
      <c r="D17" s="81"/>
      <c r="E17" s="82"/>
      <c r="F17" s="81"/>
      <c r="G17" s="82"/>
      <c r="H17" s="81"/>
      <c r="I17" s="82"/>
      <c r="J17" s="81"/>
      <c r="K17" s="82"/>
      <c r="L17" s="82"/>
      <c r="M17" s="83"/>
    </row>
    <row r="18" spans="1:13">
      <c r="A18" s="4532"/>
      <c r="B18" s="3135"/>
      <c r="C18" s="1189" t="s">
        <v>27</v>
      </c>
      <c r="D18" s="85"/>
      <c r="E18" s="84" t="s">
        <v>28</v>
      </c>
      <c r="F18" s="85"/>
      <c r="G18" s="84" t="s">
        <v>29</v>
      </c>
      <c r="H18" s="85"/>
      <c r="I18" s="84" t="s">
        <v>30</v>
      </c>
      <c r="J18" s="85"/>
      <c r="K18" s="84" t="s">
        <v>31</v>
      </c>
      <c r="L18" s="86"/>
      <c r="M18" s="87"/>
    </row>
    <row r="19" spans="1:13">
      <c r="A19" s="4532"/>
      <c r="B19" s="3135"/>
      <c r="C19" s="1189" t="s">
        <v>32</v>
      </c>
      <c r="D19" s="114"/>
      <c r="E19" s="84" t="s">
        <v>33</v>
      </c>
      <c r="F19" s="88"/>
      <c r="G19" s="84" t="s">
        <v>34</v>
      </c>
      <c r="H19" s="88"/>
      <c r="I19" s="84" t="s">
        <v>35</v>
      </c>
      <c r="J19" s="114"/>
      <c r="K19" s="84" t="s">
        <v>37</v>
      </c>
      <c r="L19" s="86"/>
      <c r="M19" s="87"/>
    </row>
    <row r="20" spans="1:13">
      <c r="A20" s="4532"/>
      <c r="B20" s="3135"/>
      <c r="C20" s="1189" t="s">
        <v>38</v>
      </c>
      <c r="D20" s="88" t="s">
        <v>77</v>
      </c>
      <c r="E20" s="84" t="s">
        <v>39</v>
      </c>
      <c r="F20" s="1376" t="s">
        <v>1129</v>
      </c>
      <c r="G20" s="1377"/>
      <c r="H20" s="1377"/>
      <c r="I20" s="1377"/>
      <c r="J20" s="1377"/>
      <c r="K20" s="1377"/>
      <c r="L20" s="1377"/>
      <c r="M20" s="1378"/>
    </row>
    <row r="21" spans="1:13" ht="9.75" customHeight="1">
      <c r="A21" s="4532"/>
      <c r="B21" s="3136"/>
      <c r="C21" s="1193"/>
      <c r="D21" s="90"/>
      <c r="E21" s="90"/>
      <c r="F21" s="90"/>
      <c r="G21" s="90"/>
      <c r="H21" s="90"/>
      <c r="I21" s="90"/>
      <c r="J21" s="90"/>
      <c r="K21" s="90"/>
      <c r="L21" s="90"/>
      <c r="M21" s="91"/>
    </row>
    <row r="22" spans="1:13">
      <c r="A22" s="4532"/>
      <c r="B22" s="3163" t="s">
        <v>40</v>
      </c>
      <c r="C22" s="1194"/>
      <c r="D22" s="92"/>
      <c r="E22" s="92"/>
      <c r="F22" s="92"/>
      <c r="G22" s="92"/>
      <c r="H22" s="92"/>
      <c r="I22" s="92"/>
      <c r="J22" s="92"/>
      <c r="K22" s="92"/>
      <c r="M22" s="1379"/>
    </row>
    <row r="23" spans="1:13">
      <c r="A23" s="4532"/>
      <c r="B23" s="3135"/>
      <c r="C23" s="1189" t="s">
        <v>41</v>
      </c>
      <c r="D23" s="88"/>
      <c r="E23" s="93"/>
      <c r="F23" s="84" t="s">
        <v>42</v>
      </c>
      <c r="G23" s="114"/>
      <c r="H23" s="93"/>
      <c r="I23" s="84" t="s">
        <v>43</v>
      </c>
      <c r="J23" s="114" t="s">
        <v>77</v>
      </c>
      <c r="K23" s="93"/>
      <c r="M23" s="1379"/>
    </row>
    <row r="24" spans="1:13">
      <c r="A24" s="4532"/>
      <c r="B24" s="3135"/>
      <c r="C24" s="1189" t="s">
        <v>44</v>
      </c>
      <c r="D24" s="1380"/>
      <c r="F24" s="84" t="s">
        <v>45</v>
      </c>
      <c r="G24" s="88"/>
      <c r="I24" s="1281" t="s">
        <v>890</v>
      </c>
      <c r="J24" s="1282"/>
      <c r="K24" s="1381"/>
      <c r="M24" s="1379"/>
    </row>
    <row r="25" spans="1:13">
      <c r="A25" s="4532"/>
      <c r="B25" s="3135"/>
      <c r="C25" s="1195"/>
      <c r="D25" s="94"/>
      <c r="E25" s="94"/>
      <c r="F25" s="94"/>
      <c r="G25" s="94"/>
      <c r="H25" s="94"/>
      <c r="I25" s="94"/>
      <c r="J25" s="94"/>
      <c r="K25" s="94"/>
      <c r="M25" s="1379"/>
    </row>
    <row r="26" spans="1:13">
      <c r="A26" s="4532"/>
      <c r="B26" s="266" t="s">
        <v>46</v>
      </c>
      <c r="C26" s="1200"/>
      <c r="D26" s="93"/>
      <c r="E26" s="93"/>
      <c r="F26" s="93"/>
      <c r="G26" s="93"/>
      <c r="H26" s="93"/>
      <c r="I26" s="93"/>
      <c r="J26" s="93"/>
      <c r="K26" s="93"/>
      <c r="L26" s="93"/>
      <c r="M26" s="96"/>
    </row>
    <row r="27" spans="1:13">
      <c r="A27" s="4532"/>
      <c r="B27" s="266"/>
      <c r="C27" s="1198" t="s">
        <v>47</v>
      </c>
      <c r="D27" s="1382" t="s">
        <v>112</v>
      </c>
      <c r="E27" s="93"/>
      <c r="F27" s="99" t="s">
        <v>48</v>
      </c>
      <c r="G27" s="88">
        <v>2017</v>
      </c>
      <c r="H27" s="93"/>
      <c r="I27" s="99" t="s">
        <v>50</v>
      </c>
      <c r="J27" s="3188" t="s">
        <v>195</v>
      </c>
      <c r="K27" s="3189"/>
      <c r="L27" s="3190"/>
      <c r="M27" s="96"/>
    </row>
    <row r="28" spans="1:13">
      <c r="A28" s="4532"/>
      <c r="B28" s="270"/>
      <c r="C28" s="1193"/>
      <c r="D28" s="90"/>
      <c r="E28" s="90"/>
      <c r="F28" s="90"/>
      <c r="G28" s="90"/>
      <c r="H28" s="90"/>
      <c r="I28" s="90"/>
      <c r="J28" s="90"/>
      <c r="K28" s="90"/>
      <c r="L28" s="90"/>
      <c r="M28" s="91"/>
    </row>
    <row r="29" spans="1:13">
      <c r="A29" s="4532"/>
      <c r="B29" s="3163" t="s">
        <v>53</v>
      </c>
      <c r="C29" s="166"/>
      <c r="D29" s="100"/>
      <c r="E29" s="100"/>
      <c r="F29" s="100"/>
      <c r="G29" s="100"/>
      <c r="H29" s="100"/>
      <c r="I29" s="100"/>
      <c r="J29" s="100"/>
      <c r="K29" s="100"/>
      <c r="M29" s="1379"/>
    </row>
    <row r="30" spans="1:13">
      <c r="A30" s="4532"/>
      <c r="B30" s="3135"/>
      <c r="C30" s="1200" t="s">
        <v>54</v>
      </c>
      <c r="D30" s="1207">
        <v>2021</v>
      </c>
      <c r="E30" s="101"/>
      <c r="F30" s="93" t="s">
        <v>55</v>
      </c>
      <c r="G30" s="1383">
        <v>2021</v>
      </c>
      <c r="H30" s="101"/>
      <c r="I30" s="99"/>
      <c r="J30" s="101"/>
      <c r="K30" s="101"/>
      <c r="M30" s="1379"/>
    </row>
    <row r="31" spans="1:13" ht="16.5" thickBot="1">
      <c r="A31" s="4532"/>
      <c r="B31" s="3136"/>
      <c r="C31" s="1200"/>
      <c r="D31" s="1283"/>
      <c r="E31" s="101"/>
      <c r="F31" s="93"/>
      <c r="G31" s="101"/>
      <c r="H31" s="101"/>
      <c r="I31" s="99"/>
      <c r="J31" s="101"/>
      <c r="K31" s="101"/>
      <c r="M31" s="1379"/>
    </row>
    <row r="32" spans="1:13">
      <c r="A32" s="4532"/>
      <c r="B32" s="266" t="s">
        <v>56</v>
      </c>
      <c r="C32" s="1208"/>
      <c r="D32" s="1209"/>
      <c r="E32" s="1209"/>
      <c r="F32" s="1209"/>
      <c r="G32" s="1209"/>
      <c r="H32" s="1209"/>
      <c r="I32" s="1209"/>
      <c r="J32" s="1209"/>
      <c r="K32" s="1209"/>
      <c r="L32" s="1209"/>
      <c r="M32" s="1210"/>
    </row>
    <row r="33" spans="1:13">
      <c r="A33" s="4532"/>
      <c r="B33" s="266"/>
      <c r="C33" s="170"/>
      <c r="D33" s="4423" t="s">
        <v>57</v>
      </c>
      <c r="E33" s="4423"/>
      <c r="F33" s="4423" t="s">
        <v>58</v>
      </c>
      <c r="G33" s="4423"/>
      <c r="H33" s="4423" t="s">
        <v>59</v>
      </c>
      <c r="I33" s="4423"/>
      <c r="J33" s="4537" t="s">
        <v>60</v>
      </c>
      <c r="K33" s="4537"/>
      <c r="L33" s="4423" t="s">
        <v>61</v>
      </c>
      <c r="M33" s="4427"/>
    </row>
    <row r="34" spans="1:13">
      <c r="A34" s="4532"/>
      <c r="B34" s="266"/>
      <c r="C34" s="170"/>
      <c r="D34" s="3280"/>
      <c r="E34" s="3281"/>
      <c r="F34" s="3280"/>
      <c r="G34" s="3281"/>
      <c r="H34" s="3280"/>
      <c r="I34" s="3281"/>
      <c r="J34" s="3280">
        <v>1</v>
      </c>
      <c r="K34" s="3281"/>
      <c r="L34" s="3280"/>
      <c r="M34" s="3283"/>
    </row>
    <row r="35" spans="1:13">
      <c r="A35" s="4532"/>
      <c r="B35" s="266"/>
      <c r="C35" s="170"/>
      <c r="D35" s="3475" t="s">
        <v>62</v>
      </c>
      <c r="E35" s="3475"/>
      <c r="F35" s="3475" t="s">
        <v>63</v>
      </c>
      <c r="G35" s="3475"/>
      <c r="H35" s="4538" t="s">
        <v>64</v>
      </c>
      <c r="I35" s="4538"/>
      <c r="J35" s="4538" t="s">
        <v>65</v>
      </c>
      <c r="K35" s="4538"/>
      <c r="L35" s="4538" t="s">
        <v>66</v>
      </c>
      <c r="M35" s="4539"/>
    </row>
    <row r="36" spans="1:13">
      <c r="A36" s="4532"/>
      <c r="B36" s="266"/>
      <c r="C36" s="170"/>
      <c r="D36" s="3280"/>
      <c r="E36" s="3281"/>
      <c r="F36" s="3280"/>
      <c r="G36" s="3281"/>
      <c r="H36" s="3280"/>
      <c r="I36" s="3281"/>
      <c r="J36" s="3280"/>
      <c r="K36" s="3281"/>
      <c r="L36" s="3280"/>
      <c r="M36" s="3283"/>
    </row>
    <row r="37" spans="1:13">
      <c r="A37" s="4532"/>
      <c r="B37" s="266"/>
      <c r="C37" s="170"/>
      <c r="D37" s="3475" t="s">
        <v>67</v>
      </c>
      <c r="E37" s="3475"/>
      <c r="F37" s="3475" t="s">
        <v>72</v>
      </c>
      <c r="G37" s="3475"/>
      <c r="H37" s="1381"/>
      <c r="I37" s="1381"/>
      <c r="J37" s="1381"/>
      <c r="K37" s="461"/>
      <c r="L37" s="461"/>
      <c r="M37" s="83"/>
    </row>
    <row r="38" spans="1:13">
      <c r="A38" s="4532"/>
      <c r="B38" s="266"/>
      <c r="C38" s="170"/>
      <c r="D38" s="389"/>
      <c r="E38" s="383"/>
      <c r="F38" s="3280">
        <v>1</v>
      </c>
      <c r="G38" s="3281"/>
      <c r="H38" s="389"/>
      <c r="I38" s="383"/>
      <c r="J38" s="389"/>
      <c r="K38" s="383"/>
      <c r="L38" s="389"/>
      <c r="M38" s="385"/>
    </row>
    <row r="39" spans="1:13">
      <c r="A39" s="4532"/>
      <c r="B39" s="266"/>
      <c r="C39" s="170"/>
      <c r="D39" s="171"/>
      <c r="E39" s="172"/>
      <c r="F39" s="171"/>
      <c r="G39" s="172"/>
      <c r="H39" s="171"/>
      <c r="I39" s="172"/>
      <c r="J39" s="171"/>
      <c r="K39" s="172"/>
      <c r="L39" s="171"/>
      <c r="M39" s="173"/>
    </row>
    <row r="40" spans="1:13" ht="16.5" thickBot="1">
      <c r="A40" s="4532"/>
      <c r="B40" s="266"/>
      <c r="C40" s="1211"/>
      <c r="D40" s="1288"/>
      <c r="E40" s="1289"/>
      <c r="F40" s="4540"/>
      <c r="G40" s="4541"/>
      <c r="H40" s="4540"/>
      <c r="I40" s="4540"/>
      <c r="J40" s="1288"/>
      <c r="K40" s="1289"/>
      <c r="L40" s="1288"/>
      <c r="M40" s="1290"/>
    </row>
    <row r="41" spans="1:13" ht="18" customHeight="1">
      <c r="A41" s="4532"/>
      <c r="B41" s="3163" t="s">
        <v>73</v>
      </c>
      <c r="C41" s="1212"/>
      <c r="D41" s="1192"/>
      <c r="E41" s="1192"/>
      <c r="F41" s="1192"/>
      <c r="G41" s="1192"/>
      <c r="H41" s="1192"/>
      <c r="I41" s="1192"/>
      <c r="J41" s="1192"/>
      <c r="K41" s="1192"/>
      <c r="M41" s="1379"/>
    </row>
    <row r="42" spans="1:13">
      <c r="A42" s="4532"/>
      <c r="B42" s="3135"/>
      <c r="C42" s="1384"/>
      <c r="D42" s="112" t="s">
        <v>74</v>
      </c>
      <c r="E42" s="113" t="s">
        <v>75</v>
      </c>
      <c r="F42" s="3227" t="s">
        <v>76</v>
      </c>
      <c r="G42" s="3137"/>
      <c r="H42" s="461"/>
      <c r="I42" s="335" t="s">
        <v>39</v>
      </c>
      <c r="J42" s="335"/>
      <c r="K42" s="335"/>
      <c r="M42" s="1379"/>
    </row>
    <row r="43" spans="1:13">
      <c r="A43" s="4532"/>
      <c r="B43" s="3135"/>
      <c r="C43" s="1384"/>
      <c r="D43" s="1385"/>
      <c r="E43" s="114" t="s">
        <v>77</v>
      </c>
      <c r="F43" s="3227"/>
      <c r="G43" s="3138"/>
      <c r="H43" s="93"/>
      <c r="I43" s="3228"/>
      <c r="J43" s="3228"/>
      <c r="M43" s="1379"/>
    </row>
    <row r="44" spans="1:13">
      <c r="A44" s="4532"/>
      <c r="B44" s="3136"/>
      <c r="C44" s="1386"/>
      <c r="D44" s="1387"/>
      <c r="E44" s="1387"/>
      <c r="F44" s="1387"/>
      <c r="G44" s="1387"/>
      <c r="H44" s="1387"/>
      <c r="I44" s="1387"/>
      <c r="J44" s="1387"/>
      <c r="K44" s="1387"/>
      <c r="M44" s="1379"/>
    </row>
    <row r="45" spans="1:13" ht="87.75" customHeight="1">
      <c r="A45" s="4532"/>
      <c r="B45" s="259" t="s">
        <v>78</v>
      </c>
      <c r="C45" s="3288" t="s">
        <v>1130</v>
      </c>
      <c r="D45" s="3289"/>
      <c r="E45" s="3289"/>
      <c r="F45" s="3289"/>
      <c r="G45" s="3289"/>
      <c r="H45" s="3289"/>
      <c r="I45" s="3289"/>
      <c r="J45" s="3289"/>
      <c r="K45" s="3289"/>
      <c r="L45" s="3289"/>
      <c r="M45" s="3290"/>
    </row>
    <row r="46" spans="1:13" ht="30" customHeight="1">
      <c r="A46" s="4532"/>
      <c r="B46" s="259" t="s">
        <v>79</v>
      </c>
      <c r="C46" s="3288" t="s">
        <v>1131</v>
      </c>
      <c r="D46" s="3289"/>
      <c r="E46" s="3289"/>
      <c r="F46" s="3289"/>
      <c r="G46" s="3289"/>
      <c r="H46" s="3289"/>
      <c r="I46" s="3289"/>
      <c r="J46" s="3289"/>
      <c r="K46" s="3289"/>
      <c r="L46" s="3289"/>
      <c r="M46" s="3290"/>
    </row>
    <row r="47" spans="1:13">
      <c r="A47" s="4532"/>
      <c r="B47" s="259" t="s">
        <v>80</v>
      </c>
      <c r="C47" s="116">
        <v>30</v>
      </c>
      <c r="D47" s="117"/>
      <c r="E47" s="117"/>
      <c r="F47" s="117"/>
      <c r="G47" s="117"/>
      <c r="H47" s="117"/>
      <c r="I47" s="117"/>
      <c r="J47" s="117"/>
      <c r="K47" s="117"/>
      <c r="L47" s="117"/>
      <c r="M47" s="118"/>
    </row>
    <row r="48" spans="1:13">
      <c r="A48" s="4533"/>
      <c r="B48" s="259" t="s">
        <v>81</v>
      </c>
      <c r="C48" s="1388" t="s">
        <v>112</v>
      </c>
      <c r="D48" s="117"/>
      <c r="E48" s="117"/>
      <c r="F48" s="117"/>
      <c r="G48" s="117"/>
      <c r="H48" s="117"/>
      <c r="I48" s="117"/>
      <c r="J48" s="117"/>
      <c r="K48" s="117"/>
      <c r="L48" s="117"/>
      <c r="M48" s="118"/>
    </row>
    <row r="49" spans="1:13" ht="15.75" customHeight="1">
      <c r="A49" s="3223" t="s">
        <v>82</v>
      </c>
      <c r="B49" s="132" t="s">
        <v>83</v>
      </c>
      <c r="C49" s="3054" t="s">
        <v>1132</v>
      </c>
      <c r="D49" s="3055"/>
      <c r="E49" s="3055"/>
      <c r="F49" s="3055"/>
      <c r="G49" s="3055"/>
      <c r="H49" s="3055"/>
      <c r="I49" s="3055"/>
      <c r="J49" s="3055"/>
      <c r="K49" s="3055"/>
      <c r="L49" s="3055"/>
      <c r="M49" s="3056"/>
    </row>
    <row r="50" spans="1:13" ht="15.75" customHeight="1">
      <c r="A50" s="3224"/>
      <c r="B50" s="132" t="s">
        <v>85</v>
      </c>
      <c r="C50" s="3054" t="s">
        <v>1133</v>
      </c>
      <c r="D50" s="3055"/>
      <c r="E50" s="3055"/>
      <c r="F50" s="3055"/>
      <c r="G50" s="3055"/>
      <c r="H50" s="3055"/>
      <c r="I50" s="3055"/>
      <c r="J50" s="3055"/>
      <c r="K50" s="3055"/>
      <c r="L50" s="3055"/>
      <c r="M50" s="3056"/>
    </row>
    <row r="51" spans="1:13" ht="15.75" customHeight="1">
      <c r="A51" s="3224"/>
      <c r="B51" s="132" t="s">
        <v>87</v>
      </c>
      <c r="C51" s="3054" t="s">
        <v>240</v>
      </c>
      <c r="D51" s="3055"/>
      <c r="E51" s="3055"/>
      <c r="F51" s="3055"/>
      <c r="G51" s="3055"/>
      <c r="H51" s="3055"/>
      <c r="I51" s="3055"/>
      <c r="J51" s="3055"/>
      <c r="K51" s="3055"/>
      <c r="L51" s="3055"/>
      <c r="M51" s="3056"/>
    </row>
    <row r="52" spans="1:13" ht="15.75" customHeight="1">
      <c r="A52" s="3224"/>
      <c r="B52" s="516" t="s">
        <v>89</v>
      </c>
      <c r="C52" s="3054" t="s">
        <v>1134</v>
      </c>
      <c r="D52" s="3055"/>
      <c r="E52" s="3055"/>
      <c r="F52" s="3055"/>
      <c r="G52" s="3055"/>
      <c r="H52" s="3055"/>
      <c r="I52" s="3055"/>
      <c r="J52" s="3055"/>
      <c r="K52" s="3055"/>
      <c r="L52" s="3055"/>
      <c r="M52" s="3056"/>
    </row>
    <row r="53" spans="1:13" ht="15.75" customHeight="1">
      <c r="A53" s="3224"/>
      <c r="B53" s="132" t="s">
        <v>91</v>
      </c>
      <c r="C53" s="4256" t="s">
        <v>1135</v>
      </c>
      <c r="D53" s="3055"/>
      <c r="E53" s="3055"/>
      <c r="F53" s="3055"/>
      <c r="G53" s="3055"/>
      <c r="H53" s="3055"/>
      <c r="I53" s="3055"/>
      <c r="J53" s="3055"/>
      <c r="K53" s="3055"/>
      <c r="L53" s="3055"/>
      <c r="M53" s="3056"/>
    </row>
    <row r="54" spans="1:13" ht="16.5" customHeight="1" thickBot="1">
      <c r="A54" s="3225"/>
      <c r="B54" s="132" t="s">
        <v>93</v>
      </c>
      <c r="C54" s="3054" t="s">
        <v>1136</v>
      </c>
      <c r="D54" s="3055"/>
      <c r="E54" s="3055"/>
      <c r="F54" s="3055"/>
      <c r="G54" s="3055"/>
      <c r="H54" s="3055"/>
      <c r="I54" s="3055"/>
      <c r="J54" s="3055"/>
      <c r="K54" s="3055"/>
      <c r="L54" s="3055"/>
      <c r="M54" s="3056"/>
    </row>
    <row r="55" spans="1:13" ht="15.75" customHeight="1">
      <c r="A55" s="3223" t="s">
        <v>95</v>
      </c>
      <c r="B55" s="250" t="s">
        <v>96</v>
      </c>
      <c r="C55" s="3757" t="s">
        <v>248</v>
      </c>
      <c r="D55" s="3758"/>
      <c r="E55" s="3758"/>
      <c r="F55" s="3758"/>
      <c r="G55" s="3758"/>
      <c r="H55" s="3758"/>
      <c r="I55" s="3758"/>
      <c r="J55" s="3758"/>
      <c r="K55" s="3758"/>
      <c r="L55" s="3758"/>
      <c r="M55" s="3759"/>
    </row>
    <row r="56" spans="1:13" ht="30" customHeight="1">
      <c r="A56" s="3224"/>
      <c r="B56" s="250" t="s">
        <v>98</v>
      </c>
      <c r="C56" s="3201" t="s">
        <v>99</v>
      </c>
      <c r="D56" s="3202"/>
      <c r="E56" s="3202"/>
      <c r="F56" s="3202"/>
      <c r="G56" s="3202"/>
      <c r="H56" s="3202"/>
      <c r="I56" s="3202"/>
      <c r="J56" s="3202"/>
      <c r="K56" s="3202"/>
      <c r="L56" s="3202"/>
      <c r="M56" s="3203"/>
    </row>
    <row r="57" spans="1:13" ht="39" customHeight="1" thickBot="1">
      <c r="A57" s="3224"/>
      <c r="B57" s="1389" t="s">
        <v>12</v>
      </c>
      <c r="C57" s="3201" t="s">
        <v>240</v>
      </c>
      <c r="D57" s="3202"/>
      <c r="E57" s="3202"/>
      <c r="F57" s="3202"/>
      <c r="G57" s="3202"/>
      <c r="H57" s="3202"/>
      <c r="I57" s="3202"/>
      <c r="J57" s="3202"/>
      <c r="K57" s="3202"/>
      <c r="L57" s="3202"/>
      <c r="M57" s="3203"/>
    </row>
    <row r="58" spans="1:13" ht="22.5" customHeight="1" thickBot="1">
      <c r="A58" s="125" t="s">
        <v>100</v>
      </c>
      <c r="B58" s="1390"/>
      <c r="C58" s="4542"/>
      <c r="D58" s="3509"/>
      <c r="E58" s="3509"/>
      <c r="F58" s="3509"/>
      <c r="G58" s="3509"/>
      <c r="H58" s="3509"/>
      <c r="I58" s="3509"/>
      <c r="J58" s="3509"/>
      <c r="K58" s="3509"/>
      <c r="L58" s="3509"/>
      <c r="M58" s="3510"/>
    </row>
  </sheetData>
  <mergeCells count="63">
    <mergeCell ref="A55:A57"/>
    <mergeCell ref="C55:M55"/>
    <mergeCell ref="C56:M56"/>
    <mergeCell ref="C57:M57"/>
    <mergeCell ref="C58:M58"/>
    <mergeCell ref="C45:M45"/>
    <mergeCell ref="C46:M46"/>
    <mergeCell ref="A49:A54"/>
    <mergeCell ref="C49:M49"/>
    <mergeCell ref="C50:M50"/>
    <mergeCell ref="C51:M51"/>
    <mergeCell ref="C52:M52"/>
    <mergeCell ref="C53:M53"/>
    <mergeCell ref="C54:M54"/>
    <mergeCell ref="B41:B44"/>
    <mergeCell ref="F42:F43"/>
    <mergeCell ref="G42:G43"/>
    <mergeCell ref="I43:J43"/>
    <mergeCell ref="D35:E35"/>
    <mergeCell ref="F35:G35"/>
    <mergeCell ref="H35:I35"/>
    <mergeCell ref="J35:K35"/>
    <mergeCell ref="D37:E37"/>
    <mergeCell ref="F37:G37"/>
    <mergeCell ref="F38:G38"/>
    <mergeCell ref="F40:G40"/>
    <mergeCell ref="H40:I40"/>
    <mergeCell ref="L35:M35"/>
    <mergeCell ref="D36:E36"/>
    <mergeCell ref="F36:G36"/>
    <mergeCell ref="H36:I36"/>
    <mergeCell ref="J36:K36"/>
    <mergeCell ref="L36:M36"/>
    <mergeCell ref="F34:G34"/>
    <mergeCell ref="H34:I34"/>
    <mergeCell ref="J34:K34"/>
    <mergeCell ref="L34:M34"/>
    <mergeCell ref="D33:E33"/>
    <mergeCell ref="F33:G33"/>
    <mergeCell ref="H33:I33"/>
    <mergeCell ref="J33:K33"/>
    <mergeCell ref="L33:M33"/>
    <mergeCell ref="C11:M11"/>
    <mergeCell ref="C12:M12"/>
    <mergeCell ref="C13:M13"/>
    <mergeCell ref="A14:A48"/>
    <mergeCell ref="C15:M15"/>
    <mergeCell ref="B16:B21"/>
    <mergeCell ref="B22:B25"/>
    <mergeCell ref="J27:L27"/>
    <mergeCell ref="B29:B31"/>
    <mergeCell ref="A2:A13"/>
    <mergeCell ref="C2:M2"/>
    <mergeCell ref="C3:M3"/>
    <mergeCell ref="C5:M5"/>
    <mergeCell ref="C6:M6"/>
    <mergeCell ref="C7:G7"/>
    <mergeCell ref="D34:E34"/>
    <mergeCell ref="I7:M7"/>
    <mergeCell ref="B8:B10"/>
    <mergeCell ref="C8:M8"/>
    <mergeCell ref="C9:M9"/>
    <mergeCell ref="C10:M10"/>
  </mergeCells>
  <dataValidations count="1">
    <dataValidation allowBlank="1" sqref="D4:G6 N1:XFD1048576 I7 D1:M2 G39:G44 H4:H7 I4:M6 H36:M44 A14:B1048576 A1:A2 F37 B1:B11 D14:M32 D33 J33 L33 H33 F33 D34:M34 F35 J35 L35 H35 D35 D36:G36 D38:F44 D37 C1:C54 D47:M54 C58:M1048576" xr:uid="{00000000-0002-0000-5B00-000000000000}"/>
  </dataValidations>
  <hyperlinks>
    <hyperlink ref="C53" r:id="rId1" xr:uid="{00000000-0004-0000-5B00-000000000000}"/>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8" tint="0.59999389629810485"/>
  </sheetPr>
  <dimension ref="A1:AMK61"/>
  <sheetViews>
    <sheetView showGridLines="0" workbookViewId="0">
      <selection activeCell="C3" sqref="C3:L3"/>
    </sheetView>
  </sheetViews>
  <sheetFormatPr baseColWidth="10" defaultColWidth="23.7109375" defaultRowHeight="15.75"/>
  <cols>
    <col min="1" max="1" width="21.42578125" style="1392" customWidth="1"/>
    <col min="2" max="2" width="35.7109375" style="1440" customWidth="1"/>
    <col min="3" max="13" width="14.28515625" style="1392" customWidth="1"/>
    <col min="14" max="14" width="6.42578125" style="1392" customWidth="1"/>
    <col min="15" max="1025" width="23.7109375" style="1392"/>
    <col min="1026" max="16384" width="23.7109375" style="3"/>
  </cols>
  <sheetData>
    <row r="1" spans="1:15" ht="22.5" customHeight="1" thickBot="1">
      <c r="A1" s="2262"/>
      <c r="B1" s="2263" t="s">
        <v>1137</v>
      </c>
      <c r="C1" s="2264"/>
      <c r="D1" s="2264"/>
      <c r="E1" s="2264"/>
      <c r="F1" s="2264"/>
      <c r="G1" s="2264"/>
      <c r="H1" s="2264"/>
      <c r="I1" s="2264"/>
      <c r="J1" s="2264"/>
      <c r="K1" s="2264"/>
      <c r="L1" s="2264"/>
      <c r="M1" s="2265"/>
    </row>
    <row r="2" spans="1:15" ht="22.5" customHeight="1">
      <c r="A2" s="4543" t="s">
        <v>0</v>
      </c>
      <c r="B2" s="2267" t="s">
        <v>1</v>
      </c>
      <c r="C2" s="4544" t="s">
        <v>1138</v>
      </c>
      <c r="D2" s="4544"/>
      <c r="E2" s="4544"/>
      <c r="F2" s="4544"/>
      <c r="G2" s="4544"/>
      <c r="H2" s="4544"/>
      <c r="I2" s="4544"/>
      <c r="J2" s="4544"/>
      <c r="K2" s="4544"/>
      <c r="L2" s="4544"/>
      <c r="M2" s="4544"/>
    </row>
    <row r="3" spans="1:15" ht="45" customHeight="1">
      <c r="A3" s="4543"/>
      <c r="B3" s="1393" t="s">
        <v>3</v>
      </c>
      <c r="C3" s="4545" t="s">
        <v>1116</v>
      </c>
      <c r="D3" s="4545"/>
      <c r="E3" s="4545"/>
      <c r="F3" s="4545"/>
      <c r="G3" s="4545"/>
      <c r="H3" s="4545"/>
      <c r="I3" s="4545"/>
      <c r="J3" s="4545"/>
      <c r="K3" s="4545"/>
      <c r="L3" s="4545"/>
      <c r="M3" s="1394"/>
    </row>
    <row r="4" spans="1:15" s="1022" customFormat="1" ht="22.5" customHeight="1">
      <c r="A4" s="4543"/>
      <c r="B4" s="601" t="s">
        <v>131</v>
      </c>
      <c r="C4" s="2172" t="s">
        <v>75</v>
      </c>
      <c r="D4" s="603"/>
      <c r="E4" s="2270"/>
      <c r="F4" s="3710" t="s">
        <v>1668</v>
      </c>
      <c r="G4" s="3711"/>
      <c r="H4" s="700"/>
      <c r="I4" s="120"/>
      <c r="J4" s="120"/>
      <c r="K4" s="120"/>
      <c r="L4" s="120"/>
      <c r="M4" s="121"/>
    </row>
    <row r="5" spans="1:15" ht="22.5" customHeight="1">
      <c r="A5" s="4543"/>
      <c r="B5" s="1395" t="s">
        <v>7</v>
      </c>
      <c r="C5" s="4546" t="s">
        <v>195</v>
      </c>
      <c r="D5" s="4546"/>
      <c r="E5" s="4546"/>
      <c r="F5" s="4546"/>
      <c r="G5" s="4546"/>
      <c r="H5" s="4546"/>
      <c r="I5" s="4546"/>
      <c r="J5" s="4546"/>
      <c r="K5" s="4546"/>
      <c r="L5" s="4546"/>
      <c r="M5" s="4546"/>
    </row>
    <row r="6" spans="1:15" ht="22.5" customHeight="1">
      <c r="A6" s="4543"/>
      <c r="B6" s="1395" t="s">
        <v>9</v>
      </c>
      <c r="C6" s="4547" t="s">
        <v>195</v>
      </c>
      <c r="D6" s="4547"/>
      <c r="E6" s="4547"/>
      <c r="F6" s="4547"/>
      <c r="G6" s="4547"/>
      <c r="H6" s="4547"/>
      <c r="I6" s="4547"/>
      <c r="J6" s="4547"/>
      <c r="K6" s="4547"/>
      <c r="L6" s="4547"/>
      <c r="M6" s="4547"/>
    </row>
    <row r="7" spans="1:15" ht="22.5" customHeight="1">
      <c r="A7" s="4543"/>
      <c r="B7" s="1393" t="s">
        <v>11</v>
      </c>
      <c r="C7" s="4548" t="s">
        <v>1139</v>
      </c>
      <c r="D7" s="4548"/>
      <c r="E7" s="4548"/>
      <c r="F7" s="4548"/>
      <c r="G7" s="4548"/>
      <c r="H7" s="1396" t="s">
        <v>12</v>
      </c>
      <c r="I7" s="4549" t="s">
        <v>88</v>
      </c>
      <c r="J7" s="4549"/>
      <c r="K7" s="4549"/>
      <c r="L7" s="4549"/>
      <c r="M7" s="4549"/>
    </row>
    <row r="8" spans="1:15" ht="15.75" customHeight="1">
      <c r="A8" s="4543"/>
      <c r="B8" s="4550" t="s">
        <v>13</v>
      </c>
      <c r="C8" s="2305"/>
      <c r="D8" s="2306"/>
      <c r="E8" s="2306"/>
      <c r="F8" s="2306"/>
      <c r="G8" s="2306"/>
      <c r="H8" s="2306"/>
      <c r="I8" s="2306"/>
      <c r="J8" s="2306"/>
      <c r="K8" s="2306"/>
      <c r="L8" s="2307"/>
      <c r="M8" s="2308"/>
    </row>
    <row r="9" spans="1:15">
      <c r="A9" s="4543"/>
      <c r="B9" s="4550"/>
      <c r="C9" s="4551" t="s">
        <v>1140</v>
      </c>
      <c r="D9" s="4551"/>
      <c r="E9" s="1397"/>
      <c r="F9" s="4552"/>
      <c r="G9" s="4552"/>
      <c r="H9" s="1397"/>
      <c r="I9" s="4552"/>
      <c r="J9" s="4552"/>
      <c r="K9" s="1397"/>
      <c r="M9" s="1398"/>
    </row>
    <row r="10" spans="1:15">
      <c r="A10" s="4543"/>
      <c r="B10" s="4550"/>
      <c r="C10" s="4553" t="s">
        <v>17</v>
      </c>
      <c r="D10" s="4553"/>
      <c r="E10" s="1397"/>
      <c r="F10" s="4553" t="s">
        <v>17</v>
      </c>
      <c r="G10" s="4553"/>
      <c r="H10" s="1397"/>
      <c r="I10" s="4553" t="s">
        <v>17</v>
      </c>
      <c r="J10" s="4553"/>
      <c r="K10" s="1397"/>
      <c r="M10" s="1398"/>
    </row>
    <row r="11" spans="1:15" ht="45" customHeight="1">
      <c r="A11" s="4543"/>
      <c r="B11" s="1393" t="s">
        <v>1141</v>
      </c>
      <c r="C11" s="4554" t="s">
        <v>1142</v>
      </c>
      <c r="D11" s="4555"/>
      <c r="E11" s="4555"/>
      <c r="F11" s="4555"/>
      <c r="G11" s="4555"/>
      <c r="H11" s="4555"/>
      <c r="I11" s="4555"/>
      <c r="J11" s="4555"/>
      <c r="K11" s="4555"/>
      <c r="L11" s="4555"/>
      <c r="M11" s="4556"/>
    </row>
    <row r="12" spans="1:15" ht="45" customHeight="1">
      <c r="A12" s="4543"/>
      <c r="B12" s="1393" t="s">
        <v>18</v>
      </c>
      <c r="C12" s="4572" t="s">
        <v>1143</v>
      </c>
      <c r="D12" s="4572"/>
      <c r="E12" s="4572"/>
      <c r="F12" s="4572"/>
      <c r="G12" s="4572"/>
      <c r="H12" s="4572"/>
      <c r="I12" s="4572"/>
      <c r="J12" s="4572"/>
      <c r="K12" s="4572"/>
      <c r="L12" s="4572"/>
      <c r="M12" s="4572"/>
    </row>
    <row r="13" spans="1:15" ht="45" customHeight="1">
      <c r="A13" s="4543"/>
      <c r="B13" s="1393" t="s">
        <v>19</v>
      </c>
      <c r="C13" s="4573" t="s">
        <v>1144</v>
      </c>
      <c r="D13" s="4574"/>
      <c r="E13" s="4574"/>
      <c r="F13" s="4574"/>
      <c r="G13" s="4574"/>
      <c r="H13" s="4574"/>
      <c r="I13" s="4574"/>
      <c r="J13" s="4574"/>
      <c r="K13" s="4574"/>
      <c r="L13" s="4574"/>
      <c r="M13" s="4575"/>
    </row>
    <row r="14" spans="1:15" s="714" customFormat="1" ht="45" customHeight="1">
      <c r="A14" s="4543"/>
      <c r="B14" s="745" t="s">
        <v>140</v>
      </c>
      <c r="C14" s="2926" t="s">
        <v>219</v>
      </c>
      <c r="D14" s="2926"/>
      <c r="E14" s="742" t="s">
        <v>142</v>
      </c>
      <c r="F14" s="3019" t="s">
        <v>887</v>
      </c>
      <c r="G14" s="2862"/>
      <c r="H14" s="2862"/>
      <c r="I14" s="2862"/>
      <c r="J14" s="2862"/>
      <c r="K14" s="2862"/>
      <c r="L14" s="2862"/>
      <c r="M14" s="2863"/>
      <c r="O14" s="1864"/>
    </row>
    <row r="15" spans="1:15" s="1848" customFormat="1" ht="22.5" customHeight="1">
      <c r="A15" s="4564"/>
      <c r="B15" s="745" t="s">
        <v>144</v>
      </c>
      <c r="C15" s="3015" t="s">
        <v>570</v>
      </c>
      <c r="D15" s="3016"/>
      <c r="E15" s="3016"/>
      <c r="F15" s="3016"/>
      <c r="G15" s="3016"/>
      <c r="H15" s="3016"/>
      <c r="I15" s="3016"/>
      <c r="J15" s="3016"/>
      <c r="K15" s="3016"/>
      <c r="L15" s="3016"/>
      <c r="M15" s="3017"/>
      <c r="N15" s="1847"/>
      <c r="O15" s="1864"/>
    </row>
    <row r="16" spans="1:15" ht="32.25" customHeight="1">
      <c r="A16" s="4564"/>
      <c r="B16" s="2452" t="s">
        <v>110</v>
      </c>
      <c r="C16" s="3699" t="s">
        <v>1145</v>
      </c>
      <c r="D16" s="3700"/>
      <c r="E16" s="3700"/>
      <c r="F16" s="3700"/>
      <c r="G16" s="3700"/>
      <c r="H16" s="3700"/>
      <c r="I16" s="3700"/>
      <c r="J16" s="3700"/>
      <c r="K16" s="3700"/>
      <c r="L16" s="3700"/>
      <c r="M16" s="3701"/>
    </row>
    <row r="17" spans="1:15" ht="8.25" customHeight="1">
      <c r="A17" s="4564"/>
      <c r="B17" s="4550" t="s">
        <v>26</v>
      </c>
      <c r="C17" s="1400"/>
      <c r="D17" s="1401"/>
      <c r="E17" s="1401"/>
      <c r="F17" s="1401"/>
      <c r="G17" s="1401"/>
      <c r="H17" s="1401"/>
      <c r="I17" s="1401"/>
      <c r="J17" s="1401"/>
      <c r="K17" s="1401"/>
      <c r="L17" s="1401"/>
      <c r="M17" s="1402"/>
    </row>
    <row r="18" spans="1:15" ht="9" customHeight="1">
      <c r="A18" s="4564"/>
      <c r="B18" s="4550"/>
      <c r="C18" s="1403"/>
      <c r="D18" s="1404"/>
      <c r="E18" s="1405"/>
      <c r="F18" s="1404"/>
      <c r="G18" s="1405"/>
      <c r="H18" s="1404"/>
      <c r="I18" s="1405"/>
      <c r="J18" s="1404"/>
      <c r="K18" s="1405"/>
      <c r="L18" s="1405"/>
      <c r="M18" s="1406"/>
    </row>
    <row r="19" spans="1:15" s="1848" customFormat="1">
      <c r="A19" s="4564"/>
      <c r="B19" s="4550"/>
      <c r="C19" s="26" t="s">
        <v>27</v>
      </c>
      <c r="D19" s="27"/>
      <c r="E19" s="28" t="s">
        <v>28</v>
      </c>
      <c r="F19" s="27"/>
      <c r="G19" s="28" t="s">
        <v>29</v>
      </c>
      <c r="H19" s="27"/>
      <c r="I19" s="28" t="s">
        <v>30</v>
      </c>
      <c r="J19" s="2464" t="s">
        <v>36</v>
      </c>
      <c r="K19" s="1865"/>
      <c r="L19" s="1865"/>
      <c r="M19" s="25"/>
      <c r="N19" s="1847"/>
      <c r="O19" s="1847"/>
    </row>
    <row r="20" spans="1:15" s="1848" customFormat="1">
      <c r="A20" s="4564"/>
      <c r="B20" s="4550"/>
      <c r="C20" s="26" t="s">
        <v>32</v>
      </c>
      <c r="D20" s="31"/>
      <c r="E20" s="28" t="s">
        <v>33</v>
      </c>
      <c r="F20" s="32"/>
      <c r="G20" s="28" t="s">
        <v>34</v>
      </c>
      <c r="H20" s="32"/>
      <c r="I20" s="1865"/>
      <c r="J20" s="760"/>
      <c r="K20" s="1865"/>
      <c r="L20" s="1865"/>
      <c r="M20" s="25"/>
      <c r="N20" s="1847"/>
      <c r="O20" s="1847"/>
    </row>
    <row r="21" spans="1:15" s="1848" customFormat="1">
      <c r="A21" s="4564"/>
      <c r="B21" s="4550"/>
      <c r="C21" s="753" t="s">
        <v>147</v>
      </c>
      <c r="D21" s="758"/>
      <c r="E21" s="755" t="s">
        <v>148</v>
      </c>
      <c r="F21" s="1867"/>
      <c r="G21" s="755"/>
      <c r="H21" s="760"/>
      <c r="I21" s="755"/>
      <c r="J21" s="760"/>
      <c r="K21" s="755"/>
      <c r="L21" s="760"/>
      <c r="M21" s="25"/>
      <c r="N21" s="1847"/>
      <c r="O21" s="1847"/>
    </row>
    <row r="22" spans="1:15" s="1848" customFormat="1">
      <c r="A22" s="4564"/>
      <c r="B22" s="4550"/>
      <c r="C22" s="26" t="s">
        <v>38</v>
      </c>
      <c r="D22" s="32"/>
      <c r="E22" s="28" t="s">
        <v>39</v>
      </c>
      <c r="F22" s="2287"/>
      <c r="G22" s="71"/>
      <c r="H22" s="71"/>
      <c r="I22" s="71"/>
      <c r="J22" s="71"/>
      <c r="K22" s="71"/>
      <c r="L22" s="1866"/>
      <c r="M22" s="34"/>
      <c r="N22" s="1847"/>
      <c r="O22" s="1849"/>
    </row>
    <row r="23" spans="1:15" ht="9.75" customHeight="1">
      <c r="A23" s="4564"/>
      <c r="B23" s="4550"/>
      <c r="C23" s="1410"/>
      <c r="D23" s="1410"/>
      <c r="E23" s="1410"/>
      <c r="F23" s="1410"/>
      <c r="G23" s="1410"/>
      <c r="H23" s="1410"/>
      <c r="I23" s="1410"/>
      <c r="J23" s="1410"/>
      <c r="K23" s="1410"/>
      <c r="L23" s="1410"/>
      <c r="M23" s="1411"/>
    </row>
    <row r="24" spans="1:15" ht="15.75" customHeight="1">
      <c r="A24" s="4564"/>
      <c r="B24" s="4565" t="s">
        <v>40</v>
      </c>
      <c r="C24" s="1412"/>
      <c r="D24" s="1412"/>
      <c r="E24" s="1412"/>
      <c r="F24" s="1412"/>
      <c r="G24" s="1412"/>
      <c r="H24" s="1412"/>
      <c r="I24" s="1412"/>
      <c r="J24" s="1412"/>
      <c r="K24" s="1412"/>
      <c r="M24" s="1398"/>
    </row>
    <row r="25" spans="1:15">
      <c r="A25" s="4564"/>
      <c r="B25" s="4565"/>
      <c r="C25" s="1407" t="s">
        <v>41</v>
      </c>
      <c r="D25" s="1409" t="s">
        <v>36</v>
      </c>
      <c r="E25" s="1399"/>
      <c r="F25" s="1407" t="s">
        <v>42</v>
      </c>
      <c r="G25" s="1408"/>
      <c r="H25" s="1399"/>
      <c r="I25" s="1407" t="s">
        <v>43</v>
      </c>
      <c r="J25" s="1408"/>
      <c r="K25" s="1399"/>
      <c r="M25" s="1398"/>
    </row>
    <row r="26" spans="1:15">
      <c r="A26" s="4564"/>
      <c r="B26" s="4565"/>
      <c r="C26" s="1407" t="s">
        <v>44</v>
      </c>
      <c r="D26" s="1413"/>
      <c r="F26" s="1407" t="s">
        <v>45</v>
      </c>
      <c r="G26" s="1409"/>
      <c r="I26" s="1414"/>
      <c r="K26" s="1397"/>
      <c r="M26" s="1398"/>
    </row>
    <row r="27" spans="1:15">
      <c r="A27" s="4564"/>
      <c r="B27" s="4550"/>
      <c r="C27" s="1415"/>
      <c r="D27" s="1415"/>
      <c r="E27" s="1415"/>
      <c r="F27" s="1415"/>
      <c r="G27" s="1415"/>
      <c r="H27" s="1415"/>
      <c r="I27" s="1415"/>
      <c r="J27" s="1415"/>
      <c r="K27" s="1415"/>
      <c r="L27" s="1432"/>
      <c r="M27" s="2310"/>
    </row>
    <row r="28" spans="1:15">
      <c r="A28" s="4564"/>
      <c r="B28" s="4565" t="s">
        <v>46</v>
      </c>
      <c r="C28" s="1399"/>
      <c r="D28" s="1399"/>
      <c r="E28" s="1399"/>
      <c r="F28" s="1399"/>
      <c r="G28" s="1399"/>
      <c r="H28" s="1399"/>
      <c r="I28" s="1399"/>
      <c r="J28" s="1399"/>
      <c r="K28" s="1399"/>
      <c r="L28" s="1399"/>
      <c r="M28" s="1416"/>
    </row>
    <row r="29" spans="1:15" ht="45" customHeight="1">
      <c r="A29" s="4564"/>
      <c r="B29" s="4566"/>
      <c r="C29" s="1417" t="s">
        <v>47</v>
      </c>
      <c r="D29" s="2309">
        <v>1</v>
      </c>
      <c r="E29" s="1399"/>
      <c r="F29" s="1418" t="s">
        <v>48</v>
      </c>
      <c r="G29" s="1408">
        <v>2017</v>
      </c>
      <c r="H29" s="1399"/>
      <c r="I29" s="1418" t="s">
        <v>50</v>
      </c>
      <c r="J29" s="4568" t="s">
        <v>1146</v>
      </c>
      <c r="K29" s="4569"/>
      <c r="L29" s="4570"/>
      <c r="M29" s="1416"/>
    </row>
    <row r="30" spans="1:15">
      <c r="A30" s="4564"/>
      <c r="B30" s="4567"/>
      <c r="C30" s="1410"/>
      <c r="D30" s="1410"/>
      <c r="E30" s="1410"/>
      <c r="F30" s="1410"/>
      <c r="G30" s="1410"/>
      <c r="H30" s="1410"/>
      <c r="I30" s="1410"/>
      <c r="J30" s="1410"/>
      <c r="K30" s="1410"/>
      <c r="L30" s="1410"/>
      <c r="M30" s="1411"/>
    </row>
    <row r="31" spans="1:15" ht="15.75" customHeight="1">
      <c r="A31" s="4564"/>
      <c r="B31" s="4550" t="s">
        <v>53</v>
      </c>
      <c r="C31" s="1419"/>
      <c r="D31" s="1419"/>
      <c r="E31" s="1419"/>
      <c r="F31" s="1419"/>
      <c r="G31" s="1419"/>
      <c r="H31" s="1419"/>
      <c r="I31" s="1419"/>
      <c r="J31" s="1419"/>
      <c r="K31" s="1419"/>
      <c r="M31" s="1398"/>
    </row>
    <row r="32" spans="1:15">
      <c r="A32" s="4564"/>
      <c r="B32" s="4550"/>
      <c r="C32" s="1399" t="s">
        <v>54</v>
      </c>
      <c r="D32" s="2311">
        <v>2018</v>
      </c>
      <c r="E32" s="1420"/>
      <c r="F32" s="1399" t="s">
        <v>55</v>
      </c>
      <c r="G32" s="2311" t="s">
        <v>382</v>
      </c>
      <c r="H32" s="1420"/>
      <c r="I32" s="1418"/>
      <c r="J32" s="1420"/>
      <c r="K32" s="1420"/>
      <c r="M32" s="1398"/>
    </row>
    <row r="33" spans="1:13">
      <c r="A33" s="4564"/>
      <c r="B33" s="4550"/>
      <c r="C33" s="1410"/>
      <c r="D33" s="1421"/>
      <c r="E33" s="1422"/>
      <c r="F33" s="1410"/>
      <c r="G33" s="1422"/>
      <c r="H33" s="1422"/>
      <c r="I33" s="1423"/>
      <c r="J33" s="1422"/>
      <c r="K33" s="1422"/>
      <c r="L33" s="1432"/>
      <c r="M33" s="2310"/>
    </row>
    <row r="34" spans="1:13" ht="15.75" customHeight="1">
      <c r="A34" s="4564"/>
      <c r="B34" s="4565" t="s">
        <v>56</v>
      </c>
      <c r="C34" s="1424"/>
      <c r="D34" s="1424"/>
      <c r="E34" s="1424"/>
      <c r="F34" s="1424"/>
      <c r="G34" s="1424"/>
      <c r="H34" s="1424"/>
      <c r="I34" s="1424"/>
      <c r="J34" s="1424"/>
      <c r="K34" s="1424"/>
      <c r="L34" s="1424"/>
      <c r="M34" s="1425"/>
    </row>
    <row r="35" spans="1:13">
      <c r="A35" s="4564"/>
      <c r="B35" s="4565"/>
      <c r="C35" s="1426"/>
      <c r="D35" s="4345">
        <v>2018</v>
      </c>
      <c r="E35" s="4345"/>
      <c r="F35" s="4345">
        <v>2019</v>
      </c>
      <c r="G35" s="4345"/>
      <c r="H35" s="4344">
        <v>2020</v>
      </c>
      <c r="I35" s="4344"/>
      <c r="J35" s="4344">
        <v>2021</v>
      </c>
      <c r="K35" s="4344"/>
      <c r="L35" s="4345">
        <v>2022</v>
      </c>
      <c r="M35" s="4346"/>
    </row>
    <row r="36" spans="1:13">
      <c r="A36" s="4564"/>
      <c r="B36" s="4565"/>
      <c r="C36" s="1426"/>
      <c r="D36" s="1427">
        <v>1</v>
      </c>
      <c r="E36" s="1428"/>
      <c r="F36" s="1427">
        <v>1</v>
      </c>
      <c r="G36" s="1428"/>
      <c r="H36" s="1427">
        <v>1</v>
      </c>
      <c r="I36" s="1428"/>
      <c r="J36" s="1427">
        <v>1</v>
      </c>
      <c r="K36" s="1428"/>
      <c r="L36" s="1427"/>
      <c r="M36" s="1429"/>
    </row>
    <row r="37" spans="1:13">
      <c r="A37" s="4564"/>
      <c r="B37" s="4565"/>
      <c r="C37" s="1426"/>
      <c r="D37" s="4352">
        <v>2023</v>
      </c>
      <c r="E37" s="4352"/>
      <c r="F37" s="4352">
        <v>2024</v>
      </c>
      <c r="G37" s="4352"/>
      <c r="H37" s="4352">
        <v>2025</v>
      </c>
      <c r="I37" s="4352"/>
      <c r="J37" s="4352">
        <v>2026</v>
      </c>
      <c r="K37" s="4352"/>
      <c r="L37" s="4352">
        <v>2027</v>
      </c>
      <c r="M37" s="4353"/>
    </row>
    <row r="38" spans="1:13">
      <c r="A38" s="4564"/>
      <c r="B38" s="4565"/>
      <c r="C38" s="1426"/>
      <c r="D38" s="1427"/>
      <c r="E38" s="1428"/>
      <c r="F38" s="1427"/>
      <c r="G38" s="1428"/>
      <c r="H38" s="1427"/>
      <c r="I38" s="1428"/>
      <c r="J38" s="1427"/>
      <c r="K38" s="1428"/>
      <c r="L38" s="1427"/>
      <c r="M38" s="1429"/>
    </row>
    <row r="39" spans="1:13">
      <c r="A39" s="4564"/>
      <c r="B39" s="4565"/>
      <c r="C39" s="1426"/>
      <c r="D39" s="62">
        <v>2028</v>
      </c>
      <c r="E39" s="315"/>
      <c r="F39" s="1870" t="s">
        <v>68</v>
      </c>
      <c r="G39" s="1870"/>
      <c r="H39" s="1871" t="s">
        <v>69</v>
      </c>
      <c r="I39" s="1871"/>
      <c r="J39" s="1871" t="s">
        <v>70</v>
      </c>
      <c r="K39" s="1870"/>
      <c r="L39" s="1870" t="s">
        <v>71</v>
      </c>
      <c r="M39" s="1898"/>
    </row>
    <row r="40" spans="1:13">
      <c r="A40" s="4564"/>
      <c r="B40" s="4565"/>
      <c r="C40" s="1426"/>
      <c r="D40" s="1427"/>
      <c r="E40" s="1428"/>
      <c r="F40" s="1427"/>
      <c r="G40" s="1428"/>
      <c r="H40" s="1427"/>
      <c r="I40" s="1428"/>
      <c r="J40" s="1427"/>
      <c r="K40" s="1428"/>
      <c r="L40" s="1427"/>
      <c r="M40" s="1429"/>
    </row>
    <row r="41" spans="1:13">
      <c r="A41" s="4564"/>
      <c r="B41" s="4565"/>
      <c r="C41" s="1426"/>
      <c r="D41" s="1870" t="s">
        <v>71</v>
      </c>
      <c r="E41" s="237"/>
      <c r="F41" s="1996" t="s">
        <v>72</v>
      </c>
      <c r="G41" s="45"/>
      <c r="H41" s="24" t="s">
        <v>316</v>
      </c>
      <c r="I41" s="24" t="s">
        <v>316</v>
      </c>
      <c r="J41" s="24" t="s">
        <v>316</v>
      </c>
      <c r="K41" s="24" t="s">
        <v>316</v>
      </c>
      <c r="L41" s="24" t="s">
        <v>316</v>
      </c>
      <c r="M41" s="25" t="s">
        <v>316</v>
      </c>
    </row>
    <row r="42" spans="1:13">
      <c r="A42" s="4564"/>
      <c r="B42" s="4565"/>
      <c r="C42" s="1426"/>
      <c r="D42" s="1427"/>
      <c r="E42" s="1428"/>
      <c r="F42" s="4571">
        <v>1</v>
      </c>
      <c r="G42" s="4571"/>
      <c r="H42" s="3936" t="s">
        <v>316</v>
      </c>
      <c r="I42" s="3936"/>
      <c r="J42" s="24" t="s">
        <v>316</v>
      </c>
      <c r="K42" s="24" t="s">
        <v>316</v>
      </c>
      <c r="L42" s="24" t="s">
        <v>316</v>
      </c>
      <c r="M42" s="25" t="s">
        <v>316</v>
      </c>
    </row>
    <row r="43" spans="1:13">
      <c r="A43" s="4564"/>
      <c r="B43" s="4565"/>
      <c r="C43" s="1426"/>
      <c r="D43" s="1430"/>
      <c r="E43" s="1431"/>
      <c r="F43" s="1430"/>
      <c r="G43" s="1431"/>
      <c r="H43" s="2290"/>
      <c r="I43" s="2290"/>
      <c r="J43" s="2290"/>
      <c r="K43" s="2290"/>
      <c r="L43" s="4281"/>
      <c r="M43" s="4282"/>
    </row>
    <row r="44" spans="1:13" ht="18" customHeight="1">
      <c r="A44" s="4564"/>
      <c r="B44" s="4550" t="s">
        <v>73</v>
      </c>
      <c r="C44" s="1412"/>
      <c r="D44" s="1412"/>
      <c r="E44" s="1412"/>
      <c r="F44" s="1412"/>
      <c r="G44" s="1412"/>
      <c r="H44" s="1412"/>
      <c r="I44" s="1412"/>
      <c r="J44" s="1412"/>
      <c r="K44" s="1412"/>
      <c r="M44" s="1398"/>
    </row>
    <row r="45" spans="1:13" s="714" customFormat="1">
      <c r="A45" s="4564"/>
      <c r="B45" s="4550"/>
      <c r="C45" s="811"/>
      <c r="D45" s="812" t="s">
        <v>158</v>
      </c>
      <c r="E45" s="813" t="s">
        <v>75</v>
      </c>
      <c r="F45" s="2874" t="s">
        <v>76</v>
      </c>
      <c r="G45" s="2875"/>
      <c r="H45" s="2875"/>
      <c r="I45" s="2875"/>
      <c r="J45" s="2875"/>
      <c r="K45" s="755" t="s">
        <v>159</v>
      </c>
      <c r="L45" s="2867"/>
      <c r="M45" s="2868"/>
    </row>
    <row r="46" spans="1:13" s="714" customFormat="1">
      <c r="A46" s="4564"/>
      <c r="B46" s="4550"/>
      <c r="C46" s="811"/>
      <c r="D46" s="816"/>
      <c r="E46" s="758" t="s">
        <v>36</v>
      </c>
      <c r="F46" s="2874"/>
      <c r="G46" s="2875"/>
      <c r="H46" s="2875"/>
      <c r="I46" s="2875"/>
      <c r="J46" s="2875"/>
      <c r="K46" s="732"/>
      <c r="L46" s="2869"/>
      <c r="M46" s="2870"/>
    </row>
    <row r="47" spans="1:13">
      <c r="A47" s="4564"/>
      <c r="B47" s="4550"/>
      <c r="C47" s="1432"/>
      <c r="D47" s="1432"/>
      <c r="E47" s="1432"/>
      <c r="F47" s="1432"/>
      <c r="G47" s="1432"/>
      <c r="H47" s="1432"/>
      <c r="I47" s="1432"/>
      <c r="J47" s="1432"/>
      <c r="K47" s="1432"/>
      <c r="M47" s="1398"/>
    </row>
    <row r="48" spans="1:13" ht="45" customHeight="1">
      <c r="A48" s="4564"/>
      <c r="B48" s="1393" t="s">
        <v>78</v>
      </c>
      <c r="C48" s="4558" t="s">
        <v>1147</v>
      </c>
      <c r="D48" s="4559"/>
      <c r="E48" s="4559"/>
      <c r="F48" s="4559"/>
      <c r="G48" s="4559"/>
      <c r="H48" s="4559"/>
      <c r="I48" s="4559"/>
      <c r="J48" s="4559"/>
      <c r="K48" s="4559"/>
      <c r="L48" s="4559"/>
      <c r="M48" s="4560"/>
    </row>
    <row r="49" spans="1:13" ht="22.5" customHeight="1">
      <c r="A49" s="4564"/>
      <c r="B49" s="1393" t="s">
        <v>79</v>
      </c>
      <c r="C49" s="4558" t="s">
        <v>1148</v>
      </c>
      <c r="D49" s="4558"/>
      <c r="E49" s="4558"/>
      <c r="F49" s="4558"/>
      <c r="G49" s="4558"/>
      <c r="H49" s="4558"/>
      <c r="I49" s="4558"/>
      <c r="J49" s="4558"/>
      <c r="K49" s="4558"/>
      <c r="L49" s="1433"/>
      <c r="M49" s="1434"/>
    </row>
    <row r="50" spans="1:13" ht="22.5" customHeight="1">
      <c r="A50" s="4564"/>
      <c r="B50" s="1393" t="s">
        <v>80</v>
      </c>
      <c r="C50" s="1433" t="s">
        <v>1149</v>
      </c>
      <c r="D50" s="4559"/>
      <c r="E50" s="4559"/>
      <c r="F50" s="4559"/>
      <c r="G50" s="4559"/>
      <c r="H50" s="4559"/>
      <c r="I50" s="4559"/>
      <c r="J50" s="4559"/>
      <c r="K50" s="1433"/>
      <c r="L50" s="1433"/>
      <c r="M50" s="1434"/>
    </row>
    <row r="51" spans="1:13" ht="22.5" customHeight="1">
      <c r="A51" s="4564"/>
      <c r="B51" s="1393" t="s">
        <v>81</v>
      </c>
      <c r="C51" s="4558">
        <v>2017</v>
      </c>
      <c r="D51" s="4558"/>
      <c r="E51" s="4558"/>
      <c r="F51" s="4558"/>
      <c r="G51" s="4558"/>
      <c r="H51" s="4558"/>
      <c r="I51" s="4558"/>
      <c r="J51" s="1433"/>
      <c r="K51" s="1433"/>
      <c r="L51" s="1433"/>
      <c r="M51" s="1434"/>
    </row>
    <row r="52" spans="1:13" ht="22.5" customHeight="1" thickBot="1">
      <c r="A52" s="4563" t="s">
        <v>82</v>
      </c>
      <c r="B52" s="1435" t="s">
        <v>83</v>
      </c>
      <c r="C52" s="4561" t="s">
        <v>764</v>
      </c>
      <c r="D52" s="4561"/>
      <c r="E52" s="4561"/>
      <c r="F52" s="4561"/>
      <c r="G52" s="4561"/>
      <c r="H52" s="4561"/>
      <c r="I52" s="4561"/>
      <c r="J52" s="4561"/>
      <c r="K52" s="4561"/>
      <c r="L52" s="4561"/>
      <c r="M52" s="4561"/>
    </row>
    <row r="53" spans="1:13" ht="22.5" customHeight="1" thickBot="1">
      <c r="A53" s="4563"/>
      <c r="B53" s="1435" t="s">
        <v>85</v>
      </c>
      <c r="C53" s="4561" t="s">
        <v>386</v>
      </c>
      <c r="D53" s="4561"/>
      <c r="E53" s="4561"/>
      <c r="F53" s="4561"/>
      <c r="G53" s="4561"/>
      <c r="H53" s="4561"/>
      <c r="I53" s="4561"/>
      <c r="J53" s="4561"/>
      <c r="K53" s="4561"/>
      <c r="L53" s="4561"/>
      <c r="M53" s="4561"/>
    </row>
    <row r="54" spans="1:13" ht="22.5" customHeight="1" thickBot="1">
      <c r="A54" s="4563"/>
      <c r="B54" s="1435" t="s">
        <v>87</v>
      </c>
      <c r="C54" s="4561" t="s">
        <v>88</v>
      </c>
      <c r="D54" s="4561"/>
      <c r="E54" s="4561"/>
      <c r="F54" s="4561"/>
      <c r="G54" s="4561"/>
      <c r="H54" s="4561"/>
      <c r="I54" s="4561"/>
      <c r="J54" s="4561"/>
      <c r="K54" s="4561"/>
      <c r="L54" s="4561"/>
      <c r="M54" s="4561"/>
    </row>
    <row r="55" spans="1:13" ht="22.5" customHeight="1" thickBot="1">
      <c r="A55" s="4563"/>
      <c r="B55" s="1436" t="s">
        <v>89</v>
      </c>
      <c r="C55" s="4561" t="s">
        <v>387</v>
      </c>
      <c r="D55" s="4561"/>
      <c r="E55" s="4561"/>
      <c r="F55" s="4561"/>
      <c r="G55" s="4561"/>
      <c r="H55" s="4561"/>
      <c r="I55" s="4561"/>
      <c r="J55" s="4561"/>
      <c r="K55" s="4561"/>
      <c r="L55" s="4561"/>
      <c r="M55" s="4561"/>
    </row>
    <row r="56" spans="1:13" ht="22.5" customHeight="1" thickBot="1">
      <c r="A56" s="4563"/>
      <c r="B56" s="1435" t="s">
        <v>91</v>
      </c>
      <c r="C56" s="4561" t="s">
        <v>388</v>
      </c>
      <c r="D56" s="4561"/>
      <c r="E56" s="4561"/>
      <c r="F56" s="4561"/>
      <c r="G56" s="4561"/>
      <c r="H56" s="4561"/>
      <c r="I56" s="4561"/>
      <c r="J56" s="4561"/>
      <c r="K56" s="4561"/>
      <c r="L56" s="4561"/>
      <c r="M56" s="4561"/>
    </row>
    <row r="57" spans="1:13" ht="22.5" customHeight="1" thickBot="1">
      <c r="A57" s="4563"/>
      <c r="B57" s="1435" t="s">
        <v>93</v>
      </c>
      <c r="C57" s="4561" t="s">
        <v>389</v>
      </c>
      <c r="D57" s="4561"/>
      <c r="E57" s="4561"/>
      <c r="F57" s="4561"/>
      <c r="G57" s="4561"/>
      <c r="H57" s="4561"/>
      <c r="I57" s="4561"/>
      <c r="J57" s="4561"/>
      <c r="K57" s="4561"/>
      <c r="L57" s="4561"/>
      <c r="M57" s="4561"/>
    </row>
    <row r="58" spans="1:13" ht="22.5" customHeight="1">
      <c r="A58" s="4562" t="s">
        <v>95</v>
      </c>
      <c r="B58" s="1437" t="s">
        <v>96</v>
      </c>
      <c r="C58" s="4561" t="s">
        <v>97</v>
      </c>
      <c r="D58" s="4561"/>
      <c r="E58" s="4561"/>
      <c r="F58" s="4561"/>
      <c r="G58" s="4561"/>
      <c r="H58" s="4561"/>
      <c r="I58" s="4561"/>
      <c r="J58" s="4561"/>
      <c r="K58" s="4561"/>
      <c r="L58" s="4561"/>
      <c r="M58" s="4561"/>
    </row>
    <row r="59" spans="1:13" ht="22.5" customHeight="1">
      <c r="A59" s="4562"/>
      <c r="B59" s="1437" t="s">
        <v>98</v>
      </c>
      <c r="C59" s="4561" t="s">
        <v>390</v>
      </c>
      <c r="D59" s="4561"/>
      <c r="E59" s="4561"/>
      <c r="F59" s="4561"/>
      <c r="G59" s="4561"/>
      <c r="H59" s="4561"/>
      <c r="I59" s="4561"/>
      <c r="J59" s="4561"/>
      <c r="K59" s="4561"/>
      <c r="L59" s="4561"/>
      <c r="M59" s="4561"/>
    </row>
    <row r="60" spans="1:13" ht="22.5" customHeight="1" thickBot="1">
      <c r="A60" s="4562"/>
      <c r="B60" s="1438" t="s">
        <v>12</v>
      </c>
      <c r="C60" s="4561" t="s">
        <v>88</v>
      </c>
      <c r="D60" s="4561"/>
      <c r="E60" s="4561"/>
      <c r="F60" s="4561"/>
      <c r="G60" s="4561"/>
      <c r="H60" s="4561"/>
      <c r="I60" s="4561"/>
      <c r="J60" s="4561"/>
      <c r="K60" s="4561"/>
      <c r="L60" s="4561"/>
      <c r="M60" s="4561"/>
    </row>
    <row r="61" spans="1:13" ht="45" customHeight="1" thickBot="1">
      <c r="A61" s="2266" t="s">
        <v>100</v>
      </c>
      <c r="B61" s="1439"/>
      <c r="C61" s="4557" t="s">
        <v>1150</v>
      </c>
      <c r="D61" s="4557"/>
      <c r="E61" s="4557"/>
      <c r="F61" s="4557"/>
      <c r="G61" s="4557"/>
      <c r="H61" s="4557"/>
      <c r="I61" s="4557"/>
      <c r="J61" s="4557"/>
      <c r="K61" s="4557"/>
      <c r="L61" s="4557"/>
      <c r="M61" s="4557"/>
    </row>
  </sheetData>
  <mergeCells count="62">
    <mergeCell ref="B28:B30"/>
    <mergeCell ref="J29:L29"/>
    <mergeCell ref="B34:B43"/>
    <mergeCell ref="F42:G42"/>
    <mergeCell ref="C12:M12"/>
    <mergeCell ref="C13:M13"/>
    <mergeCell ref="C14:D14"/>
    <mergeCell ref="F14:M14"/>
    <mergeCell ref="F35:G35"/>
    <mergeCell ref="H35:I35"/>
    <mergeCell ref="J35:K35"/>
    <mergeCell ref="L35:M35"/>
    <mergeCell ref="C16:M16"/>
    <mergeCell ref="B31:B33"/>
    <mergeCell ref="A15:A51"/>
    <mergeCell ref="B17:B23"/>
    <mergeCell ref="B24:B27"/>
    <mergeCell ref="L43:M43"/>
    <mergeCell ref="G45:J46"/>
    <mergeCell ref="L45:M46"/>
    <mergeCell ref="D37:E37"/>
    <mergeCell ref="F37:G37"/>
    <mergeCell ref="H37:I37"/>
    <mergeCell ref="J37:K37"/>
    <mergeCell ref="H42:I42"/>
    <mergeCell ref="B44:B47"/>
    <mergeCell ref="F45:F46"/>
    <mergeCell ref="C15:M15"/>
    <mergeCell ref="L37:M37"/>
    <mergeCell ref="D35:E35"/>
    <mergeCell ref="A58:A60"/>
    <mergeCell ref="C58:M58"/>
    <mergeCell ref="C59:M59"/>
    <mergeCell ref="C60:M60"/>
    <mergeCell ref="A52:A57"/>
    <mergeCell ref="C61:M61"/>
    <mergeCell ref="C48:M48"/>
    <mergeCell ref="C49:K49"/>
    <mergeCell ref="D50:J50"/>
    <mergeCell ref="C51:I51"/>
    <mergeCell ref="C52:M52"/>
    <mergeCell ref="C53:M53"/>
    <mergeCell ref="C54:M54"/>
    <mergeCell ref="C55:M55"/>
    <mergeCell ref="C56:M56"/>
    <mergeCell ref="C57:M57"/>
    <mergeCell ref="A2:A14"/>
    <mergeCell ref="C2:M2"/>
    <mergeCell ref="C3:L3"/>
    <mergeCell ref="C5:M5"/>
    <mergeCell ref="C6:M6"/>
    <mergeCell ref="C7:G7"/>
    <mergeCell ref="I7:M7"/>
    <mergeCell ref="B8:B10"/>
    <mergeCell ref="C9:D9"/>
    <mergeCell ref="F9:G9"/>
    <mergeCell ref="I9:J9"/>
    <mergeCell ref="C10:D10"/>
    <mergeCell ref="F10:G10"/>
    <mergeCell ref="I10:J10"/>
    <mergeCell ref="F4:G4"/>
    <mergeCell ref="C11:M11"/>
  </mergeCells>
  <dataValidations count="7">
    <dataValidation allowBlank="1" sqref="H7:I7 D49:M61 D8:M10 A5:XFD6 A1:XFD3 N16:AMJ18 A16:C18 D17:M18 N47:XFD61 B23:B28 K23:L28 A47:C61 M23:M34 D23:J34 K30:L34 D36:M36 D38:M38 D47:M47 D40:M40 H44:M44 D42:G44 C23:C44 A23:A44 N23:XFD44 B31:B44 A7:C13 N7:AMJ13" xr:uid="{00000000-0002-0000-5C00-000000000000}">
      <formula1>0</formula1>
      <formula2>0</formula2>
    </dataValidation>
    <dataValidation allowBlank="1" showInputMessage="1" showErrorMessage="1" prompt="Seleccione de la lista desplegable" sqref="B4" xr:uid="{00000000-0002-0000-5C00-000001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C00-000002000000}"/>
    <dataValidation allowBlank="1" showInputMessage="1" showErrorMessage="1" prompt="Determine si el indicador responde a un enfoque (Derechos Humanos, Género, Diferencial, Poblacional, Ambiental y Territorial). Si responde a más de enfoque separelos por ;" sqref="B15" xr:uid="{00000000-0002-0000-5C00-000003000000}"/>
    <dataValidation allowBlank="1" sqref="H43 L43 J43" xr:uid="{00000000-0002-0000-5C00-000004000000}"/>
    <dataValidation allowBlank="1" showInputMessage="1" showErrorMessage="1" prompt="Identifique el ODS a que le apunta el indicador de producto. Seleccione de la lista desplegable._x000a_" sqref="B14" xr:uid="{00000000-0002-0000-5C00-000005000000}"/>
    <dataValidation allowBlank="1" showInputMessage="1" showErrorMessage="1" prompt="Identifique la meta ODS a que le apunta el indicador de producto. Seleccione de la lista desplegable." sqref="E14" xr:uid="{00000000-0002-0000-5C00-000006000000}"/>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5C00-000007000000}">
          <x14:formula1>
            <xm:f>Desplegables!$B$50:$B$52</xm:f>
          </x14:formula1>
          <xm:sqref>G45:J46</xm:sqref>
        </x14:dataValidation>
        <x14:dataValidation type="list" allowBlank="1" showInputMessage="1" showErrorMessage="1" xr:uid="{00000000-0002-0000-5C00-000008000000}">
          <x14:formula1>
            <xm:f>Desplegables!$L$24:$L$39</xm:f>
          </x14:formula1>
          <xm:sqref>C14:D14</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FFFFFF"/>
  </sheetPr>
  <dimension ref="A1:M63"/>
  <sheetViews>
    <sheetView showGridLines="0" workbookViewId="0">
      <selection activeCell="C12" sqref="C12:M12"/>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65"/>
      <c r="B1" s="66" t="s">
        <v>1151</v>
      </c>
      <c r="C1" s="67"/>
      <c r="D1" s="67"/>
      <c r="E1" s="67"/>
      <c r="F1" s="67"/>
      <c r="G1" s="67"/>
      <c r="H1" s="67"/>
      <c r="I1" s="67"/>
      <c r="J1" s="67"/>
      <c r="K1" s="67"/>
      <c r="L1" s="67"/>
      <c r="M1" s="68"/>
    </row>
    <row r="2" spans="1:13" ht="17.100000000000001" customHeight="1">
      <c r="A2" s="3176" t="s">
        <v>0</v>
      </c>
      <c r="B2" s="1373" t="s">
        <v>1</v>
      </c>
      <c r="C2" s="4064" t="s">
        <v>1152</v>
      </c>
      <c r="D2" s="4065"/>
      <c r="E2" s="4065"/>
      <c r="F2" s="4065"/>
      <c r="G2" s="4065"/>
      <c r="H2" s="4065"/>
      <c r="I2" s="4065"/>
      <c r="J2" s="4065"/>
      <c r="K2" s="4065"/>
      <c r="L2" s="4065"/>
      <c r="M2" s="4066"/>
    </row>
    <row r="3" spans="1:13" ht="33.950000000000003" customHeight="1">
      <c r="A3" s="3177"/>
      <c r="B3" s="259" t="s">
        <v>3</v>
      </c>
      <c r="C3" s="4149" t="s">
        <v>1116</v>
      </c>
      <c r="D3" s="4150"/>
      <c r="E3" s="4150"/>
      <c r="F3" s="4150"/>
      <c r="G3" s="4150"/>
      <c r="H3" s="4150"/>
      <c r="I3" s="4150"/>
      <c r="J3" s="4150"/>
      <c r="K3" s="4150"/>
      <c r="L3" s="4150"/>
      <c r="M3" s="4512"/>
    </row>
    <row r="4" spans="1:13" ht="27" customHeight="1">
      <c r="A4" s="3177"/>
      <c r="B4" s="270" t="s">
        <v>131</v>
      </c>
      <c r="C4" s="132" t="s">
        <v>158</v>
      </c>
      <c r="D4" s="133"/>
      <c r="E4" s="134"/>
      <c r="F4" s="3057" t="s">
        <v>132</v>
      </c>
      <c r="G4" s="3058"/>
      <c r="H4" s="331" t="s">
        <v>75</v>
      </c>
      <c r="I4" s="120"/>
      <c r="J4" s="120"/>
      <c r="K4" s="120"/>
      <c r="L4" s="120"/>
      <c r="M4" s="121"/>
    </row>
    <row r="5" spans="1:13" ht="27" customHeight="1">
      <c r="A5" s="3177"/>
      <c r="B5" s="270" t="s">
        <v>7</v>
      </c>
      <c r="C5" s="4513" t="s">
        <v>576</v>
      </c>
      <c r="D5" s="4514"/>
      <c r="E5" s="4514"/>
      <c r="F5" s="4514"/>
      <c r="G5" s="4514"/>
      <c r="H5" s="4514"/>
      <c r="I5" s="4514"/>
      <c r="J5" s="4514"/>
      <c r="K5" s="4514"/>
      <c r="L5" s="4514"/>
      <c r="M5" s="4515"/>
    </row>
    <row r="6" spans="1:13" ht="17.100000000000001" customHeight="1">
      <c r="A6" s="3177"/>
      <c r="B6" s="270" t="s">
        <v>9</v>
      </c>
      <c r="C6" s="4149" t="s">
        <v>577</v>
      </c>
      <c r="D6" s="4150"/>
      <c r="E6" s="4150"/>
      <c r="F6" s="4150"/>
      <c r="G6" s="4150"/>
      <c r="H6" s="4150"/>
      <c r="I6" s="4150"/>
      <c r="J6" s="4150"/>
      <c r="K6" s="4150"/>
      <c r="L6" s="4150"/>
      <c r="M6" s="4512"/>
    </row>
    <row r="7" spans="1:13">
      <c r="A7" s="3177"/>
      <c r="B7" s="259" t="s">
        <v>11</v>
      </c>
      <c r="C7" s="3059"/>
      <c r="D7" s="3060"/>
      <c r="E7" s="136" t="s">
        <v>883</v>
      </c>
      <c r="F7" s="136"/>
      <c r="G7" s="137"/>
      <c r="H7" s="138" t="s">
        <v>12</v>
      </c>
      <c r="I7" s="3061" t="s">
        <v>365</v>
      </c>
      <c r="J7" s="3060"/>
      <c r="K7" s="3060"/>
      <c r="L7" s="3060"/>
      <c r="M7" s="3062"/>
    </row>
    <row r="8" spans="1:13">
      <c r="A8" s="3177"/>
      <c r="B8" s="4437" t="s">
        <v>13</v>
      </c>
      <c r="C8" s="518"/>
      <c r="D8" s="519"/>
      <c r="E8" s="519"/>
      <c r="F8" s="519"/>
      <c r="G8" s="519"/>
      <c r="H8" s="519"/>
      <c r="I8" s="252"/>
      <c r="J8" s="252"/>
      <c r="K8" s="252"/>
      <c r="M8" s="14"/>
    </row>
    <row r="9" spans="1:13" ht="48" customHeight="1">
      <c r="A9" s="3177"/>
      <c r="B9" s="4438"/>
      <c r="C9" s="3930" t="s">
        <v>233</v>
      </c>
      <c r="D9" s="3931"/>
      <c r="E9" s="252"/>
      <c r="F9" s="3931" t="s">
        <v>1153</v>
      </c>
      <c r="G9" s="3931"/>
      <c r="H9" s="252"/>
      <c r="I9" s="3931"/>
      <c r="J9" s="3931"/>
      <c r="K9" s="252"/>
      <c r="L9" s="1365"/>
      <c r="M9" s="553"/>
    </row>
    <row r="10" spans="1:13">
      <c r="A10" s="3177"/>
      <c r="B10" s="4439"/>
      <c r="C10" s="3483" t="s">
        <v>17</v>
      </c>
      <c r="D10" s="3484"/>
      <c r="E10" s="71"/>
      <c r="F10" s="3484" t="s">
        <v>17</v>
      </c>
      <c r="G10" s="3484"/>
      <c r="H10" s="71"/>
      <c r="I10" s="3484" t="s">
        <v>17</v>
      </c>
      <c r="J10" s="3484"/>
      <c r="K10" s="71"/>
      <c r="L10" s="71"/>
      <c r="M10" s="143"/>
    </row>
    <row r="11" spans="1:13" ht="17.100000000000001" customHeight="1">
      <c r="A11" s="3177"/>
      <c r="B11" s="259" t="s">
        <v>136</v>
      </c>
      <c r="C11" s="3049" t="s">
        <v>1154</v>
      </c>
      <c r="D11" s="3050"/>
      <c r="E11" s="3050"/>
      <c r="F11" s="3050"/>
      <c r="G11" s="3050"/>
      <c r="H11" s="3050"/>
      <c r="I11" s="3050"/>
      <c r="J11" s="3050"/>
      <c r="K11" s="3050"/>
      <c r="L11" s="3050"/>
      <c r="M11" s="3184"/>
    </row>
    <row r="12" spans="1:13" ht="216" customHeight="1">
      <c r="A12" s="3177"/>
      <c r="B12" s="259" t="s">
        <v>18</v>
      </c>
      <c r="C12" s="3238" t="s">
        <v>1856</v>
      </c>
      <c r="D12" s="3239"/>
      <c r="E12" s="3239"/>
      <c r="F12" s="3239"/>
      <c r="G12" s="3239"/>
      <c r="H12" s="3239"/>
      <c r="I12" s="3239"/>
      <c r="J12" s="3239"/>
      <c r="K12" s="3239"/>
      <c r="L12" s="3239"/>
      <c r="M12" s="3240"/>
    </row>
    <row r="13" spans="1:13" ht="33.950000000000003" customHeight="1">
      <c r="A13" s="3177"/>
      <c r="B13" s="259" t="s">
        <v>19</v>
      </c>
      <c r="C13" s="3590" t="s">
        <v>1126</v>
      </c>
      <c r="D13" s="3591"/>
      <c r="E13" s="3591"/>
      <c r="F13" s="3591"/>
      <c r="G13" s="3591"/>
      <c r="H13" s="3591"/>
      <c r="I13" s="3591"/>
      <c r="J13" s="3591"/>
      <c r="K13" s="3591"/>
      <c r="L13" s="3591"/>
      <c r="M13" s="3592"/>
    </row>
    <row r="14" spans="1:13" ht="38.1" customHeight="1">
      <c r="A14" s="3177"/>
      <c r="B14" s="4437" t="s">
        <v>140</v>
      </c>
      <c r="C14" s="3049" t="s">
        <v>271</v>
      </c>
      <c r="D14" s="3084"/>
      <c r="E14" s="144" t="s">
        <v>142</v>
      </c>
      <c r="F14" s="4155" t="s">
        <v>887</v>
      </c>
      <c r="G14" s="3209"/>
      <c r="H14" s="3209"/>
      <c r="I14" s="3209"/>
      <c r="J14" s="3209"/>
      <c r="K14" s="3209"/>
      <c r="L14" s="3209"/>
      <c r="M14" s="3210"/>
    </row>
    <row r="15" spans="1:13" ht="15.95" customHeight="1">
      <c r="A15" s="3177"/>
      <c r="B15" s="4438"/>
      <c r="C15" s="3049"/>
      <c r="D15" s="3050"/>
      <c r="E15" s="3050"/>
      <c r="F15" s="3050"/>
      <c r="G15" s="3050"/>
      <c r="H15" s="3050"/>
      <c r="I15" s="3050"/>
      <c r="J15" s="3050"/>
      <c r="K15" s="3050"/>
      <c r="L15" s="3050"/>
      <c r="M15" s="3184"/>
    </row>
    <row r="16" spans="1:13" ht="17.100000000000001" customHeight="1">
      <c r="A16" s="3186" t="s">
        <v>22</v>
      </c>
      <c r="B16" s="259" t="s">
        <v>144</v>
      </c>
      <c r="C16" s="3049" t="s">
        <v>582</v>
      </c>
      <c r="D16" s="3050"/>
      <c r="E16" s="3050"/>
      <c r="F16" s="3050"/>
      <c r="G16" s="3050"/>
      <c r="H16" s="3050"/>
      <c r="I16" s="3050"/>
      <c r="J16" s="3050"/>
      <c r="K16" s="3050"/>
      <c r="L16" s="3050"/>
      <c r="M16" s="3184"/>
    </row>
    <row r="17" spans="1:13" ht="32.1" customHeight="1">
      <c r="A17" s="3187"/>
      <c r="B17" s="259" t="s">
        <v>110</v>
      </c>
      <c r="C17" s="3590" t="s">
        <v>1155</v>
      </c>
      <c r="D17" s="3591"/>
      <c r="E17" s="3591"/>
      <c r="F17" s="3591"/>
      <c r="G17" s="3591"/>
      <c r="H17" s="3591"/>
      <c r="I17" s="3591"/>
      <c r="J17" s="3591"/>
      <c r="K17" s="3591"/>
      <c r="L17" s="3591"/>
      <c r="M17" s="3592"/>
    </row>
    <row r="18" spans="1:13" ht="15" customHeight="1">
      <c r="A18" s="3187"/>
      <c r="B18" s="4437" t="s">
        <v>26</v>
      </c>
      <c r="C18" s="145"/>
      <c r="D18" s="466"/>
      <c r="E18" s="466"/>
      <c r="F18" s="466"/>
      <c r="G18" s="466"/>
      <c r="H18" s="466"/>
      <c r="I18" s="466"/>
      <c r="J18" s="466"/>
      <c r="K18" s="466"/>
      <c r="L18" s="466"/>
      <c r="M18" s="79"/>
    </row>
    <row r="19" spans="1:13" ht="23.1" customHeight="1">
      <c r="A19" s="3187"/>
      <c r="B19" s="4438"/>
      <c r="C19" s="555" t="s">
        <v>27</v>
      </c>
      <c r="D19" s="1441"/>
      <c r="E19" s="552" t="s">
        <v>28</v>
      </c>
      <c r="F19" s="1441"/>
      <c r="G19" s="552" t="s">
        <v>29</v>
      </c>
      <c r="H19" s="1441"/>
      <c r="I19" s="552" t="s">
        <v>30</v>
      </c>
      <c r="J19" s="1441"/>
      <c r="K19" s="552" t="s">
        <v>31</v>
      </c>
      <c r="L19" s="1024"/>
      <c r="M19" s="553"/>
    </row>
    <row r="20" spans="1:13">
      <c r="A20" s="3187"/>
      <c r="B20" s="4438"/>
      <c r="C20" s="555" t="s">
        <v>32</v>
      </c>
      <c r="D20" s="1023"/>
      <c r="E20" s="552" t="s">
        <v>33</v>
      </c>
      <c r="F20" s="1023"/>
      <c r="G20" s="552" t="s">
        <v>34</v>
      </c>
      <c r="H20" s="1023"/>
      <c r="I20" s="552" t="s">
        <v>35</v>
      </c>
      <c r="J20" s="1023"/>
      <c r="K20" s="552" t="s">
        <v>37</v>
      </c>
      <c r="L20" s="1023"/>
      <c r="M20" s="553"/>
    </row>
    <row r="21" spans="1:13">
      <c r="A21" s="3187"/>
      <c r="B21" s="4438"/>
      <c r="C21" s="555" t="s">
        <v>38</v>
      </c>
      <c r="D21" s="1442" t="s">
        <v>77</v>
      </c>
      <c r="E21" s="552" t="s">
        <v>39</v>
      </c>
      <c r="F21" s="2" t="s">
        <v>1119</v>
      </c>
      <c r="M21" s="14"/>
    </row>
    <row r="22" spans="1:13">
      <c r="A22" s="3187"/>
      <c r="B22" s="4438"/>
      <c r="C22" s="555"/>
      <c r="D22" s="552"/>
      <c r="E22" s="552"/>
      <c r="F22" s="3357"/>
      <c r="G22" s="3357"/>
      <c r="H22" s="3357"/>
      <c r="M22" s="1026"/>
    </row>
    <row r="23" spans="1:13">
      <c r="A23" s="3187"/>
      <c r="B23" s="4438"/>
      <c r="C23" s="836"/>
      <c r="D23" s="318"/>
      <c r="E23" s="318"/>
      <c r="F23" s="318"/>
      <c r="G23" s="318"/>
      <c r="H23" s="318"/>
      <c r="I23" s="318"/>
      <c r="J23" s="318"/>
      <c r="K23" s="318"/>
      <c r="L23" s="318"/>
      <c r="M23" s="35"/>
    </row>
    <row r="24" spans="1:13" ht="9.75" customHeight="1">
      <c r="A24" s="3187"/>
      <c r="B24" s="4439"/>
      <c r="C24" s="154"/>
      <c r="D24" s="155"/>
      <c r="E24" s="155"/>
      <c r="F24" s="155"/>
      <c r="G24" s="155"/>
      <c r="H24" s="155"/>
      <c r="I24" s="155"/>
      <c r="J24" s="155"/>
      <c r="K24" s="155"/>
      <c r="L24" s="155"/>
      <c r="M24" s="156"/>
    </row>
    <row r="25" spans="1:13">
      <c r="A25" s="3187"/>
      <c r="B25" s="4437" t="s">
        <v>40</v>
      </c>
      <c r="C25" s="157"/>
      <c r="D25" s="158"/>
      <c r="E25" s="158"/>
      <c r="F25" s="158"/>
      <c r="G25" s="158"/>
      <c r="H25" s="158"/>
      <c r="I25" s="158"/>
      <c r="J25" s="158"/>
      <c r="K25" s="158"/>
      <c r="L25" s="141"/>
      <c r="M25" s="142"/>
    </row>
    <row r="26" spans="1:13">
      <c r="A26" s="3187"/>
      <c r="B26" s="4438"/>
      <c r="C26" s="1366" t="s">
        <v>41</v>
      </c>
      <c r="D26" s="1367"/>
      <c r="E26" s="54"/>
      <c r="F26" s="1368" t="s">
        <v>42</v>
      </c>
      <c r="G26" s="1369"/>
      <c r="H26" s="54"/>
      <c r="I26" s="1368" t="s">
        <v>43</v>
      </c>
      <c r="J26" s="1369" t="s">
        <v>77</v>
      </c>
      <c r="K26" s="552"/>
      <c r="M26" s="14"/>
    </row>
    <row r="27" spans="1:13">
      <c r="A27" s="3187"/>
      <c r="B27" s="4438"/>
      <c r="C27" s="1366" t="s">
        <v>44</v>
      </c>
      <c r="D27" s="1319"/>
      <c r="E27" s="1214"/>
      <c r="F27" s="1368" t="s">
        <v>45</v>
      </c>
      <c r="G27" s="1367"/>
      <c r="H27" s="1214"/>
      <c r="I27" s="1368"/>
      <c r="J27" s="54"/>
      <c r="M27" s="14"/>
    </row>
    <row r="28" spans="1:13">
      <c r="A28" s="3187"/>
      <c r="B28" s="4439"/>
      <c r="C28" s="159"/>
      <c r="D28" s="160"/>
      <c r="E28" s="160"/>
      <c r="F28" s="160"/>
      <c r="G28" s="160"/>
      <c r="H28" s="160"/>
      <c r="I28" s="160"/>
      <c r="J28" s="160"/>
      <c r="K28" s="160"/>
      <c r="L28" s="115"/>
      <c r="M28" s="143"/>
    </row>
    <row r="29" spans="1:13">
      <c r="A29" s="3187"/>
      <c r="B29" s="266" t="s">
        <v>46</v>
      </c>
      <c r="C29" s="161"/>
      <c r="D29" s="162"/>
      <c r="E29" s="162"/>
      <c r="F29" s="162"/>
      <c r="G29" s="162"/>
      <c r="H29" s="162"/>
      <c r="I29" s="162"/>
      <c r="J29" s="162"/>
      <c r="K29" s="162"/>
      <c r="L29" s="162"/>
      <c r="M29" s="163"/>
    </row>
    <row r="30" spans="1:13" ht="17.100000000000001" customHeight="1">
      <c r="A30" s="3187"/>
      <c r="B30" s="266"/>
      <c r="C30" s="164" t="s">
        <v>47</v>
      </c>
      <c r="D30" s="1029" t="s">
        <v>112</v>
      </c>
      <c r="E30" s="552"/>
      <c r="F30" s="2" t="s">
        <v>48</v>
      </c>
      <c r="G30" s="1024">
        <v>2017</v>
      </c>
      <c r="H30" s="552"/>
      <c r="I30" s="2" t="s">
        <v>50</v>
      </c>
      <c r="J30" s="4107" t="s">
        <v>195</v>
      </c>
      <c r="K30" s="4068"/>
      <c r="L30" s="4068"/>
      <c r="M30" s="594"/>
    </row>
    <row r="31" spans="1:13">
      <c r="A31" s="3187"/>
      <c r="B31" s="270"/>
      <c r="C31" s="154"/>
      <c r="D31" s="155"/>
      <c r="E31" s="155"/>
      <c r="F31" s="155"/>
      <c r="G31" s="155"/>
      <c r="H31" s="155"/>
      <c r="I31" s="155"/>
      <c r="J31" s="155"/>
      <c r="K31" s="155"/>
      <c r="L31" s="155"/>
      <c r="M31" s="156"/>
    </row>
    <row r="32" spans="1:13">
      <c r="A32" s="3187"/>
      <c r="B32" s="4437" t="s">
        <v>53</v>
      </c>
      <c r="C32" s="166"/>
      <c r="D32" s="100"/>
      <c r="E32" s="100"/>
      <c r="F32" s="100"/>
      <c r="G32" s="100"/>
      <c r="H32" s="100"/>
      <c r="I32" s="100"/>
      <c r="J32" s="100"/>
      <c r="K32" s="100"/>
      <c r="L32" s="141"/>
      <c r="M32" s="142"/>
    </row>
    <row r="33" spans="1:13">
      <c r="A33" s="3187"/>
      <c r="B33" s="4438"/>
      <c r="C33" s="592" t="s">
        <v>54</v>
      </c>
      <c r="D33" s="1024">
        <v>2019</v>
      </c>
      <c r="E33" s="541"/>
      <c r="F33" s="552" t="s">
        <v>55</v>
      </c>
      <c r="G33" s="1031">
        <v>2028</v>
      </c>
      <c r="H33" s="101"/>
      <c r="I33" s="165"/>
      <c r="J33" s="101"/>
      <c r="K33" s="101"/>
      <c r="M33" s="14"/>
    </row>
    <row r="34" spans="1:13">
      <c r="A34" s="3187"/>
      <c r="B34" s="4439"/>
      <c r="C34" s="154"/>
      <c r="D34" s="102"/>
      <c r="E34" s="103"/>
      <c r="F34" s="155"/>
      <c r="G34" s="103"/>
      <c r="H34" s="103"/>
      <c r="I34" s="169"/>
      <c r="J34" s="103"/>
      <c r="K34" s="103"/>
      <c r="L34" s="115"/>
      <c r="M34" s="143"/>
    </row>
    <row r="35" spans="1:13">
      <c r="A35" s="3187"/>
      <c r="B35" s="4437" t="s">
        <v>56</v>
      </c>
      <c r="C35" s="432"/>
      <c r="D35" s="433"/>
      <c r="E35" s="433"/>
      <c r="F35" s="433"/>
      <c r="G35" s="433"/>
      <c r="H35" s="433"/>
      <c r="I35" s="433"/>
      <c r="J35" s="433"/>
      <c r="K35" s="433"/>
      <c r="L35" s="433"/>
      <c r="M35" s="434"/>
    </row>
    <row r="36" spans="1:13" ht="15.95" customHeight="1">
      <c r="A36" s="3187"/>
      <c r="B36" s="4438"/>
      <c r="C36" s="170"/>
      <c r="D36" s="4095" t="s">
        <v>57</v>
      </c>
      <c r="E36" s="4095"/>
      <c r="F36" s="4095" t="s">
        <v>58</v>
      </c>
      <c r="G36" s="4095"/>
      <c r="H36" s="4095" t="s">
        <v>59</v>
      </c>
      <c r="I36" s="4095"/>
      <c r="J36" s="4087" t="s">
        <v>60</v>
      </c>
      <c r="K36" s="4087"/>
      <c r="L36" s="4095" t="s">
        <v>61</v>
      </c>
      <c r="M36" s="4097"/>
    </row>
    <row r="37" spans="1:13" ht="15.95" customHeight="1">
      <c r="A37" s="3187"/>
      <c r="B37" s="4438"/>
      <c r="C37" s="170"/>
      <c r="D37" s="4107"/>
      <c r="E37" s="4068"/>
      <c r="F37" s="4068"/>
      <c r="G37" s="4068"/>
      <c r="H37" s="4068">
        <v>4</v>
      </c>
      <c r="I37" s="4068"/>
      <c r="J37" s="4068">
        <v>4</v>
      </c>
      <c r="K37" s="4068"/>
      <c r="L37" s="4068">
        <v>4</v>
      </c>
      <c r="M37" s="4069"/>
    </row>
    <row r="38" spans="1:13" ht="15.95" customHeight="1">
      <c r="A38" s="3187"/>
      <c r="B38" s="4438"/>
      <c r="C38" s="170"/>
      <c r="D38" s="4068" t="s">
        <v>62</v>
      </c>
      <c r="E38" s="4068"/>
      <c r="F38" s="4068" t="s">
        <v>63</v>
      </c>
      <c r="G38" s="4068"/>
      <c r="H38" s="4086" t="s">
        <v>64</v>
      </c>
      <c r="I38" s="4086"/>
      <c r="J38" s="4086" t="s">
        <v>65</v>
      </c>
      <c r="K38" s="4086"/>
      <c r="L38" s="4086" t="s">
        <v>66</v>
      </c>
      <c r="M38" s="4093"/>
    </row>
    <row r="39" spans="1:13" ht="15.95" customHeight="1">
      <c r="A39" s="3187"/>
      <c r="B39" s="4438"/>
      <c r="C39" s="170"/>
      <c r="D39" s="4107">
        <v>4</v>
      </c>
      <c r="E39" s="4068"/>
      <c r="F39" s="4068">
        <v>4</v>
      </c>
      <c r="G39" s="4068"/>
      <c r="H39" s="4068">
        <v>4</v>
      </c>
      <c r="I39" s="4068"/>
      <c r="J39" s="4068">
        <v>4</v>
      </c>
      <c r="K39" s="4068"/>
      <c r="L39" s="4068">
        <v>4</v>
      </c>
      <c r="M39" s="4069"/>
    </row>
    <row r="40" spans="1:13" ht="15.95" customHeight="1">
      <c r="A40" s="3187"/>
      <c r="B40" s="4438"/>
      <c r="C40" s="170"/>
      <c r="D40" s="4068" t="s">
        <v>67</v>
      </c>
      <c r="E40" s="4068"/>
      <c r="F40" s="4068" t="s">
        <v>72</v>
      </c>
      <c r="G40" s="4068"/>
      <c r="K40" s="552"/>
      <c r="L40" s="552"/>
      <c r="M40" s="553"/>
    </row>
    <row r="41" spans="1:13" ht="15.95" customHeight="1">
      <c r="A41" s="3187"/>
      <c r="B41" s="4438"/>
      <c r="C41" s="170"/>
      <c r="D41" s="4107">
        <v>4</v>
      </c>
      <c r="E41" s="4068"/>
      <c r="F41" s="4068">
        <v>36</v>
      </c>
      <c r="G41" s="4068"/>
      <c r="H41" s="4068"/>
      <c r="I41" s="4068"/>
      <c r="J41" s="4068"/>
      <c r="K41" s="4068"/>
      <c r="L41" s="4068"/>
      <c r="M41" s="4069"/>
    </row>
    <row r="42" spans="1:13" ht="15.95" customHeight="1">
      <c r="A42" s="3187"/>
      <c r="B42" s="4438"/>
      <c r="C42" s="170"/>
      <c r="D42" s="552"/>
      <c r="E42" s="552"/>
      <c r="G42" s="552"/>
      <c r="H42" s="552"/>
      <c r="I42" s="552"/>
      <c r="J42" s="552"/>
      <c r="K42" s="552"/>
      <c r="L42" s="552"/>
      <c r="M42" s="553"/>
    </row>
    <row r="43" spans="1:13" ht="15.95" customHeight="1">
      <c r="A43" s="3187"/>
      <c r="B43" s="4438"/>
      <c r="C43" s="170"/>
      <c r="D43" s="4165"/>
      <c r="E43" s="4165"/>
      <c r="F43" s="3530"/>
      <c r="G43" s="3530"/>
      <c r="H43" s="3530"/>
      <c r="I43" s="3530"/>
      <c r="J43" s="315"/>
      <c r="K43" s="315"/>
      <c r="L43" s="315"/>
      <c r="M43" s="42"/>
    </row>
    <row r="44" spans="1:13">
      <c r="A44" s="3187"/>
      <c r="B44" s="4438"/>
      <c r="C44" s="176"/>
      <c r="D44" s="55"/>
      <c r="E44" s="55"/>
      <c r="F44" s="55"/>
      <c r="G44" s="55"/>
      <c r="H44" s="55"/>
      <c r="I44" s="55"/>
      <c r="J44" s="55"/>
      <c r="K44" s="55"/>
      <c r="L44" s="4014"/>
      <c r="M44" s="4516"/>
    </row>
    <row r="45" spans="1:13" ht="18" customHeight="1">
      <c r="A45" s="3187"/>
      <c r="B45" s="4437" t="s">
        <v>73</v>
      </c>
      <c r="C45" s="895"/>
      <c r="D45" s="1370"/>
      <c r="E45" s="1370"/>
      <c r="F45" s="1370"/>
      <c r="G45" s="1370"/>
      <c r="H45" s="1370"/>
      <c r="I45" s="1370"/>
      <c r="J45" s="1370"/>
      <c r="K45" s="153"/>
      <c r="M45" s="14"/>
    </row>
    <row r="46" spans="1:13">
      <c r="A46" s="3187"/>
      <c r="B46" s="4438"/>
      <c r="C46" s="53"/>
      <c r="D46" s="552" t="s">
        <v>74</v>
      </c>
      <c r="E46" s="910" t="s">
        <v>75</v>
      </c>
      <c r="F46" s="4110" t="s">
        <v>76</v>
      </c>
      <c r="G46" s="4517"/>
      <c r="H46" s="552"/>
      <c r="I46" s="552" t="s">
        <v>39</v>
      </c>
      <c r="J46" s="552"/>
      <c r="K46" s="4519"/>
      <c r="L46" s="4519"/>
      <c r="M46" s="4520"/>
    </row>
    <row r="47" spans="1:13" ht="15.95" customHeight="1">
      <c r="A47" s="3187"/>
      <c r="B47" s="4438"/>
      <c r="C47" s="53"/>
      <c r="D47" s="1031"/>
      <c r="E47" s="914" t="s">
        <v>77</v>
      </c>
      <c r="F47" s="4110"/>
      <c r="G47" s="4576"/>
      <c r="H47" s="552"/>
      <c r="I47" s="4107"/>
      <c r="J47" s="4577"/>
      <c r="K47" s="4519"/>
      <c r="L47" s="4519"/>
      <c r="M47" s="4520"/>
    </row>
    <row r="48" spans="1:13">
      <c r="A48" s="3187"/>
      <c r="B48" s="4439"/>
      <c r="C48" s="181"/>
      <c r="D48" s="1348"/>
      <c r="E48" s="1348"/>
      <c r="F48" s="1348"/>
      <c r="G48" s="1348"/>
      <c r="H48" s="1348"/>
      <c r="I48" s="1348"/>
      <c r="J48" s="1348"/>
      <c r="K48" s="115"/>
      <c r="M48" s="14"/>
    </row>
    <row r="49" spans="1:13" ht="48" customHeight="1">
      <c r="A49" s="3187"/>
      <c r="B49" s="259" t="s">
        <v>78</v>
      </c>
      <c r="C49" s="4098" t="s">
        <v>1156</v>
      </c>
      <c r="D49" s="4095"/>
      <c r="E49" s="4095"/>
      <c r="F49" s="4095"/>
      <c r="G49" s="4095"/>
      <c r="H49" s="4095"/>
      <c r="I49" s="4095"/>
      <c r="J49" s="4095"/>
      <c r="K49" s="4095"/>
      <c r="L49" s="4095"/>
      <c r="M49" s="4097"/>
    </row>
    <row r="50" spans="1:13" ht="32.1" customHeight="1">
      <c r="A50" s="3187"/>
      <c r="B50" s="259" t="s">
        <v>79</v>
      </c>
      <c r="C50" s="4067" t="s">
        <v>1157</v>
      </c>
      <c r="D50" s="4068"/>
      <c r="E50" s="4068"/>
      <c r="F50" s="4068"/>
      <c r="G50" s="4068"/>
      <c r="H50" s="4068"/>
      <c r="I50" s="4068"/>
      <c r="J50" s="4068"/>
      <c r="K50" s="4068"/>
      <c r="L50" s="4068"/>
      <c r="M50" s="4069"/>
    </row>
    <row r="51" spans="1:13" ht="17.100000000000001" customHeight="1">
      <c r="A51" s="3187"/>
      <c r="B51" s="259" t="s">
        <v>80</v>
      </c>
      <c r="C51" s="980">
        <v>30</v>
      </c>
      <c r="D51" s="910"/>
      <c r="E51" s="910"/>
      <c r="F51" s="910"/>
      <c r="G51" s="910"/>
      <c r="H51" s="910"/>
      <c r="I51" s="910"/>
      <c r="J51" s="910"/>
      <c r="K51" s="910"/>
      <c r="L51" s="910"/>
      <c r="M51" s="911"/>
    </row>
    <row r="52" spans="1:13" ht="17.100000000000001" customHeight="1">
      <c r="A52" s="3187"/>
      <c r="B52" s="259" t="s">
        <v>81</v>
      </c>
      <c r="C52" s="969" t="s">
        <v>112</v>
      </c>
      <c r="D52" s="910"/>
      <c r="E52" s="910"/>
      <c r="F52" s="910"/>
      <c r="G52" s="910"/>
      <c r="H52" s="910"/>
      <c r="I52" s="910"/>
      <c r="J52" s="910"/>
      <c r="K52" s="910"/>
      <c r="L52" s="910"/>
      <c r="M52" s="911"/>
    </row>
    <row r="53" spans="1:13" ht="15.95" customHeight="1">
      <c r="A53" s="3191" t="s">
        <v>82</v>
      </c>
      <c r="B53" s="132" t="s">
        <v>83</v>
      </c>
      <c r="C53" s="4067" t="s">
        <v>586</v>
      </c>
      <c r="D53" s="4068"/>
      <c r="E53" s="4068"/>
      <c r="F53" s="4068"/>
      <c r="G53" s="4068"/>
      <c r="H53" s="4068"/>
      <c r="I53" s="4068"/>
      <c r="J53" s="4068"/>
      <c r="K53" s="4068"/>
      <c r="L53" s="4068"/>
      <c r="M53" s="4069"/>
    </row>
    <row r="54" spans="1:13" ht="17.100000000000001" customHeight="1">
      <c r="A54" s="3192"/>
      <c r="B54" s="132" t="s">
        <v>85</v>
      </c>
      <c r="C54" s="4067" t="s">
        <v>587</v>
      </c>
      <c r="D54" s="4068"/>
      <c r="E54" s="4068"/>
      <c r="F54" s="4068"/>
      <c r="G54" s="4068"/>
      <c r="H54" s="4068"/>
      <c r="I54" s="4068"/>
      <c r="J54" s="4068"/>
      <c r="K54" s="4068"/>
      <c r="L54" s="4068"/>
      <c r="M54" s="4069"/>
    </row>
    <row r="55" spans="1:13" ht="17.100000000000001" customHeight="1">
      <c r="A55" s="3192"/>
      <c r="B55" s="132" t="s">
        <v>87</v>
      </c>
      <c r="C55" s="4067" t="s">
        <v>233</v>
      </c>
      <c r="D55" s="4068"/>
      <c r="E55" s="4068"/>
      <c r="F55" s="4068"/>
      <c r="G55" s="4068"/>
      <c r="H55" s="4068"/>
      <c r="I55" s="4068"/>
      <c r="J55" s="4068"/>
      <c r="K55" s="4068"/>
      <c r="L55" s="4068"/>
      <c r="M55" s="4069"/>
    </row>
    <row r="56" spans="1:13" ht="15.95" customHeight="1">
      <c r="A56" s="3192"/>
      <c r="B56" s="516" t="s">
        <v>89</v>
      </c>
      <c r="C56" s="4067" t="s">
        <v>588</v>
      </c>
      <c r="D56" s="4068"/>
      <c r="E56" s="4068"/>
      <c r="F56" s="4068"/>
      <c r="G56" s="4068"/>
      <c r="H56" s="4068"/>
      <c r="I56" s="4068"/>
      <c r="J56" s="4068"/>
      <c r="K56" s="4068"/>
      <c r="L56" s="4068"/>
      <c r="M56" s="4069"/>
    </row>
    <row r="57" spans="1:13" ht="15.75" customHeight="1">
      <c r="A57" s="3192"/>
      <c r="B57" s="132" t="s">
        <v>91</v>
      </c>
      <c r="C57" s="4174" t="s">
        <v>1122</v>
      </c>
      <c r="D57" s="4175"/>
      <c r="E57" s="4175"/>
      <c r="F57" s="4175"/>
      <c r="G57" s="4175"/>
      <c r="H57" s="4175"/>
      <c r="I57" s="4175"/>
      <c r="J57" s="4175"/>
      <c r="K57" s="4175"/>
      <c r="L57" s="4175"/>
      <c r="M57" s="4521"/>
    </row>
    <row r="58" spans="1:13" ht="18" customHeight="1" thickBot="1">
      <c r="A58" s="3193"/>
      <c r="B58" s="132" t="s">
        <v>93</v>
      </c>
      <c r="C58" s="4067">
        <v>3407666</v>
      </c>
      <c r="D58" s="4068"/>
      <c r="E58" s="4068"/>
      <c r="F58" s="4068"/>
      <c r="G58" s="4068"/>
      <c r="H58" s="4068"/>
      <c r="I58" s="4068"/>
      <c r="J58" s="4068"/>
      <c r="K58" s="4068"/>
      <c r="L58" s="4068"/>
      <c r="M58" s="4069"/>
    </row>
    <row r="59" spans="1:13" ht="15.95" customHeight="1">
      <c r="A59" s="3191" t="s">
        <v>95</v>
      </c>
      <c r="B59" s="250" t="s">
        <v>96</v>
      </c>
      <c r="C59" s="3757" t="s">
        <v>248</v>
      </c>
      <c r="D59" s="3758"/>
      <c r="E59" s="3758"/>
      <c r="F59" s="3758"/>
      <c r="G59" s="3758"/>
      <c r="H59" s="3758"/>
      <c r="I59" s="3758"/>
      <c r="J59" s="3758"/>
      <c r="K59" s="3758"/>
      <c r="L59" s="3758"/>
      <c r="M59" s="3759"/>
    </row>
    <row r="60" spans="1:13" ht="30" customHeight="1">
      <c r="A60" s="3192"/>
      <c r="B60" s="250" t="s">
        <v>98</v>
      </c>
      <c r="C60" s="4067" t="s">
        <v>99</v>
      </c>
      <c r="D60" s="4068"/>
      <c r="E60" s="4068"/>
      <c r="F60" s="4068"/>
      <c r="G60" s="4068"/>
      <c r="H60" s="4068"/>
      <c r="I60" s="4068"/>
      <c r="J60" s="4068"/>
      <c r="K60" s="4068"/>
      <c r="L60" s="4068"/>
      <c r="M60" s="4069"/>
    </row>
    <row r="61" spans="1:13" ht="30" customHeight="1" thickBot="1">
      <c r="A61" s="3192"/>
      <c r="B61" s="1389" t="s">
        <v>12</v>
      </c>
      <c r="C61" s="4067" t="s">
        <v>240</v>
      </c>
      <c r="D61" s="4068"/>
      <c r="E61" s="4068"/>
      <c r="F61" s="4068"/>
      <c r="G61" s="4068"/>
      <c r="H61" s="4068"/>
      <c r="I61" s="4068"/>
      <c r="J61" s="4068"/>
      <c r="K61" s="4068"/>
      <c r="L61" s="4068"/>
      <c r="M61" s="4069"/>
    </row>
    <row r="62" spans="1:13" ht="32.1" customHeight="1" thickBot="1">
      <c r="A62" s="185" t="s">
        <v>100</v>
      </c>
      <c r="B62" s="1443"/>
      <c r="C62" s="4112"/>
      <c r="D62" s="4113"/>
      <c r="E62" s="4113"/>
      <c r="F62" s="4113"/>
      <c r="G62" s="4113"/>
      <c r="H62" s="4113"/>
      <c r="I62" s="4113"/>
      <c r="J62" s="4113"/>
      <c r="K62" s="4113"/>
      <c r="L62" s="4113"/>
      <c r="M62" s="4114"/>
    </row>
    <row r="63" spans="1:13">
      <c r="C63" s="1214"/>
      <c r="D63" s="1214"/>
      <c r="E63" s="1214"/>
      <c r="F63" s="1214"/>
      <c r="G63" s="1214"/>
      <c r="H63" s="1214"/>
      <c r="I63" s="1214"/>
      <c r="J63" s="1214"/>
      <c r="K63" s="1214"/>
      <c r="L63" s="1214"/>
      <c r="M63" s="1214"/>
    </row>
  </sheetData>
  <mergeCells count="81">
    <mergeCell ref="A59:A61"/>
    <mergeCell ref="C59:M59"/>
    <mergeCell ref="C60:M60"/>
    <mergeCell ref="C61:M61"/>
    <mergeCell ref="C62:M62"/>
    <mergeCell ref="C49:M49"/>
    <mergeCell ref="C50:M50"/>
    <mergeCell ref="A53:A58"/>
    <mergeCell ref="C53:M53"/>
    <mergeCell ref="C54:M54"/>
    <mergeCell ref="C55:M55"/>
    <mergeCell ref="C56:M56"/>
    <mergeCell ref="C57:M57"/>
    <mergeCell ref="C58:M58"/>
    <mergeCell ref="A16:A52"/>
    <mergeCell ref="C16:M16"/>
    <mergeCell ref="C17:M17"/>
    <mergeCell ref="B18:B24"/>
    <mergeCell ref="F22:H22"/>
    <mergeCell ref="B25:B28"/>
    <mergeCell ref="J30:L30"/>
    <mergeCell ref="L41:M41"/>
    <mergeCell ref="D43:E43"/>
    <mergeCell ref="F43:G43"/>
    <mergeCell ref="H43:I43"/>
    <mergeCell ref="L44:M44"/>
    <mergeCell ref="J41:K41"/>
    <mergeCell ref="B45:B48"/>
    <mergeCell ref="F46:F47"/>
    <mergeCell ref="G46:G47"/>
    <mergeCell ref="K46:M47"/>
    <mergeCell ref="I47:J47"/>
    <mergeCell ref="D40:E40"/>
    <mergeCell ref="F40:G40"/>
    <mergeCell ref="D41:E41"/>
    <mergeCell ref="F41:G41"/>
    <mergeCell ref="H41:I41"/>
    <mergeCell ref="J37:K37"/>
    <mergeCell ref="L37:M37"/>
    <mergeCell ref="D39:E39"/>
    <mergeCell ref="F39:G39"/>
    <mergeCell ref="H39:I39"/>
    <mergeCell ref="J39:K39"/>
    <mergeCell ref="L39:M39"/>
    <mergeCell ref="D38:E38"/>
    <mergeCell ref="F38:G38"/>
    <mergeCell ref="H38:I38"/>
    <mergeCell ref="J38:K38"/>
    <mergeCell ref="L38:M38"/>
    <mergeCell ref="B32:B34"/>
    <mergeCell ref="B35:B44"/>
    <mergeCell ref="D36:E36"/>
    <mergeCell ref="C12:M12"/>
    <mergeCell ref="C13:M13"/>
    <mergeCell ref="B14:B15"/>
    <mergeCell ref="C14:D14"/>
    <mergeCell ref="F14:M14"/>
    <mergeCell ref="C15:M15"/>
    <mergeCell ref="F36:G36"/>
    <mergeCell ref="H36:I36"/>
    <mergeCell ref="J36:K36"/>
    <mergeCell ref="L36:M36"/>
    <mergeCell ref="D37:E37"/>
    <mergeCell ref="F37:G37"/>
    <mergeCell ref="H37:I37"/>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xr:uid="{00000000-0002-0000-5D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D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5D00-000002000000}"/>
    <dataValidation allowBlank="1" showInputMessage="1" showErrorMessage="1" prompt="Identifique la meta ODS a que le apunta el indicador de producto. Seleccione de la lista desplegable." sqref="E14" xr:uid="{00000000-0002-0000-5D00-000003000000}"/>
    <dataValidation allowBlank="1" showInputMessage="1" showErrorMessage="1" prompt="Identifique el ODS a que le apunta el indicador de producto. Seleccione de la lista desplegable._x000a_" sqref="B14:B15" xr:uid="{00000000-0002-0000-5D00-000004000000}"/>
    <dataValidation allowBlank="1" showInputMessage="1" showErrorMessage="1" prompt="Incluir una ficha por cada indicador, ya sea de producto o de resultado" sqref="B1" xr:uid="{00000000-0002-0000-5D00-000005000000}"/>
    <dataValidation allowBlank="1" showInputMessage="1" showErrorMessage="1" prompt="Seleccione de la lista desplegable" sqref="B4 B7 H7" xr:uid="{00000000-0002-0000-5D00-000006000000}"/>
  </dataValidation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FFFFFF"/>
  </sheetPr>
  <dimension ref="A1:M62"/>
  <sheetViews>
    <sheetView showGridLines="0" topLeftCell="A49" workbookViewId="0">
      <selection activeCell="G28" sqref="G28"/>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128"/>
      <c r="B1" s="129" t="s">
        <v>1158</v>
      </c>
      <c r="C1" s="130"/>
      <c r="D1" s="130"/>
      <c r="E1" s="130"/>
      <c r="F1" s="130"/>
      <c r="G1" s="130"/>
      <c r="H1" s="130"/>
      <c r="I1" s="130"/>
      <c r="J1" s="130"/>
      <c r="K1" s="130"/>
      <c r="L1" s="130"/>
      <c r="M1" s="131"/>
    </row>
    <row r="2" spans="1:13" ht="27.75" customHeight="1">
      <c r="A2" s="3176" t="s">
        <v>0</v>
      </c>
      <c r="B2" s="95" t="s">
        <v>1</v>
      </c>
      <c r="C2" s="3285" t="s">
        <v>1159</v>
      </c>
      <c r="D2" s="3286"/>
      <c r="E2" s="3286"/>
      <c r="F2" s="3286"/>
      <c r="G2" s="3286"/>
      <c r="H2" s="3286"/>
      <c r="I2" s="3286"/>
      <c r="J2" s="3286"/>
      <c r="K2" s="3286"/>
      <c r="L2" s="3286"/>
      <c r="M2" s="3287"/>
    </row>
    <row r="3" spans="1:13" ht="31.5">
      <c r="A3" s="3177"/>
      <c r="B3" s="251" t="s">
        <v>3</v>
      </c>
      <c r="C3" s="4578" t="s">
        <v>1116</v>
      </c>
      <c r="D3" s="3282"/>
      <c r="E3" s="3282"/>
      <c r="F3" s="3282"/>
      <c r="G3" s="3282"/>
      <c r="H3" s="3282"/>
      <c r="I3" s="3282"/>
      <c r="J3" s="3282"/>
      <c r="K3" s="3282"/>
      <c r="L3" s="3282"/>
      <c r="M3" s="3283"/>
    </row>
    <row r="4" spans="1:13" ht="27" customHeight="1">
      <c r="A4" s="3177"/>
      <c r="B4" s="72" t="s">
        <v>131</v>
      </c>
      <c r="C4" s="132" t="s">
        <v>75</v>
      </c>
      <c r="D4" s="133"/>
      <c r="E4" s="134"/>
      <c r="F4" s="3057" t="s">
        <v>132</v>
      </c>
      <c r="G4" s="3058"/>
      <c r="H4" s="331" t="s">
        <v>195</v>
      </c>
      <c r="I4" s="120"/>
      <c r="J4" s="120"/>
      <c r="K4" s="120"/>
      <c r="L4" s="120"/>
      <c r="M4" s="121"/>
    </row>
    <row r="5" spans="1:13" ht="27" customHeight="1">
      <c r="A5" s="3177"/>
      <c r="B5" s="72" t="s">
        <v>7</v>
      </c>
      <c r="C5" s="132" t="s">
        <v>299</v>
      </c>
      <c r="D5" s="120"/>
      <c r="E5" s="120"/>
      <c r="F5" s="120"/>
      <c r="G5" s="120"/>
      <c r="H5" s="120"/>
      <c r="I5" s="120"/>
      <c r="J5" s="120"/>
      <c r="K5" s="120"/>
      <c r="L5" s="120"/>
      <c r="M5" s="121"/>
    </row>
    <row r="6" spans="1:13">
      <c r="A6" s="3177"/>
      <c r="B6" s="72" t="s">
        <v>9</v>
      </c>
      <c r="C6" s="132" t="s">
        <v>300</v>
      </c>
      <c r="D6" s="120"/>
      <c r="E6" s="120"/>
      <c r="F6" s="120"/>
      <c r="G6" s="120"/>
      <c r="H6" s="120"/>
      <c r="I6" s="120"/>
      <c r="J6" s="120"/>
      <c r="K6" s="120"/>
      <c r="L6" s="120"/>
      <c r="M6" s="121"/>
    </row>
    <row r="7" spans="1:13">
      <c r="A7" s="3177"/>
      <c r="B7" s="251" t="s">
        <v>11</v>
      </c>
      <c r="C7" s="3059" t="s">
        <v>185</v>
      </c>
      <c r="D7" s="3060"/>
      <c r="E7" s="136"/>
      <c r="F7" s="136"/>
      <c r="G7" s="137"/>
      <c r="H7" s="138" t="s">
        <v>12</v>
      </c>
      <c r="I7" s="3061" t="s">
        <v>186</v>
      </c>
      <c r="J7" s="3060"/>
      <c r="K7" s="3060"/>
      <c r="L7" s="3060"/>
      <c r="M7" s="3062"/>
    </row>
    <row r="8" spans="1:13">
      <c r="A8" s="3177"/>
      <c r="B8" s="3178" t="s">
        <v>13</v>
      </c>
      <c r="C8" s="518"/>
      <c r="D8" s="519"/>
      <c r="E8" s="519"/>
      <c r="F8" s="519"/>
      <c r="G8" s="519"/>
      <c r="H8" s="519"/>
      <c r="I8" s="519"/>
      <c r="J8" s="519"/>
      <c r="K8" s="519"/>
      <c r="L8" s="141"/>
      <c r="M8" s="142"/>
    </row>
    <row r="9" spans="1:13">
      <c r="A9" s="3177"/>
      <c r="B9" s="3179"/>
      <c r="C9" s="3063" t="s">
        <v>186</v>
      </c>
      <c r="D9" s="3064"/>
      <c r="E9" s="252"/>
      <c r="F9" s="3064"/>
      <c r="G9" s="3064"/>
      <c r="H9" s="252"/>
      <c r="I9" s="3064"/>
      <c r="J9" s="3064"/>
      <c r="K9" s="252"/>
      <c r="M9" s="14"/>
    </row>
    <row r="10" spans="1:13">
      <c r="A10" s="3177"/>
      <c r="B10" s="3180"/>
      <c r="C10" s="3063" t="s">
        <v>17</v>
      </c>
      <c r="D10" s="3064"/>
      <c r="E10" s="71"/>
      <c r="F10" s="3064" t="s">
        <v>17</v>
      </c>
      <c r="G10" s="3064"/>
      <c r="H10" s="71"/>
      <c r="I10" s="3064" t="s">
        <v>17</v>
      </c>
      <c r="J10" s="3064"/>
      <c r="K10" s="71"/>
      <c r="L10" s="115"/>
      <c r="M10" s="143"/>
    </row>
    <row r="11" spans="1:13" ht="44.1" customHeight="1">
      <c r="A11" s="3177"/>
      <c r="B11" s="251" t="s">
        <v>136</v>
      </c>
      <c r="C11" s="3288" t="s">
        <v>301</v>
      </c>
      <c r="D11" s="3289"/>
      <c r="E11" s="3289"/>
      <c r="F11" s="3289"/>
      <c r="G11" s="3289"/>
      <c r="H11" s="3289"/>
      <c r="I11" s="3289"/>
      <c r="J11" s="3289"/>
      <c r="K11" s="3289"/>
      <c r="L11" s="3289"/>
      <c r="M11" s="3290"/>
    </row>
    <row r="12" spans="1:13" ht="152.44999999999999" customHeight="1">
      <c r="A12" s="3177"/>
      <c r="B12" s="251" t="s">
        <v>18</v>
      </c>
      <c r="C12" s="3065" t="s">
        <v>1160</v>
      </c>
      <c r="D12" s="3066"/>
      <c r="E12" s="3066"/>
      <c r="F12" s="3066"/>
      <c r="G12" s="3066"/>
      <c r="H12" s="3066"/>
      <c r="I12" s="3066"/>
      <c r="J12" s="3066"/>
      <c r="K12" s="3066"/>
      <c r="L12" s="3066"/>
      <c r="M12" s="3067"/>
    </row>
    <row r="13" spans="1:13" ht="47.25">
      <c r="A13" s="3177"/>
      <c r="B13" s="251" t="s">
        <v>19</v>
      </c>
      <c r="C13" s="3049" t="s">
        <v>1117</v>
      </c>
      <c r="D13" s="3050"/>
      <c r="E13" s="3050"/>
      <c r="F13" s="3050"/>
      <c r="G13" s="3050"/>
      <c r="H13" s="3050"/>
      <c r="I13" s="3050"/>
      <c r="J13" s="3050"/>
      <c r="K13" s="3050"/>
      <c r="L13" s="3050"/>
      <c r="M13" s="3184"/>
    </row>
    <row r="14" spans="1:13" ht="42" customHeight="1">
      <c r="A14" s="3177"/>
      <c r="B14" s="3178" t="s">
        <v>140</v>
      </c>
      <c r="C14" s="3049" t="s">
        <v>219</v>
      </c>
      <c r="D14" s="3050"/>
      <c r="E14" s="144" t="s">
        <v>142</v>
      </c>
      <c r="F14" s="3083" t="s">
        <v>237</v>
      </c>
      <c r="G14" s="3050"/>
      <c r="H14" s="3050"/>
      <c r="I14" s="3050"/>
      <c r="J14" s="3050"/>
      <c r="K14" s="3050"/>
      <c r="L14" s="3050"/>
      <c r="M14" s="3184"/>
    </row>
    <row r="15" spans="1:13">
      <c r="A15" s="3177"/>
      <c r="B15" s="3179"/>
      <c r="C15" s="3049"/>
      <c r="D15" s="3050"/>
      <c r="E15" s="3050"/>
      <c r="F15" s="3050"/>
      <c r="G15" s="3050"/>
      <c r="H15" s="3050"/>
      <c r="I15" s="3050"/>
      <c r="J15" s="3050"/>
      <c r="K15" s="3050"/>
      <c r="L15" s="3050"/>
      <c r="M15" s="3184"/>
    </row>
    <row r="16" spans="1:13">
      <c r="A16" s="3186" t="s">
        <v>22</v>
      </c>
      <c r="B16" s="251" t="s">
        <v>144</v>
      </c>
      <c r="C16" s="3049" t="s">
        <v>306</v>
      </c>
      <c r="D16" s="3050"/>
      <c r="E16" s="3050"/>
      <c r="F16" s="3050"/>
      <c r="G16" s="3050"/>
      <c r="H16" s="3050"/>
      <c r="I16" s="3050"/>
      <c r="J16" s="3050"/>
      <c r="K16" s="3050"/>
      <c r="L16" s="3050"/>
      <c r="M16" s="3184"/>
    </row>
    <row r="17" spans="1:13" ht="35.450000000000003" customHeight="1">
      <c r="A17" s="3187"/>
      <c r="B17" s="251" t="s">
        <v>110</v>
      </c>
      <c r="C17" s="3065" t="s">
        <v>1161</v>
      </c>
      <c r="D17" s="3066"/>
      <c r="E17" s="3066"/>
      <c r="F17" s="3066"/>
      <c r="G17" s="3066"/>
      <c r="H17" s="3066"/>
      <c r="I17" s="3066"/>
      <c r="J17" s="3066"/>
      <c r="K17" s="3066"/>
      <c r="L17" s="3066"/>
      <c r="M17" s="3067"/>
    </row>
    <row r="18" spans="1:13" ht="5.0999999999999996" customHeight="1">
      <c r="A18" s="3187"/>
      <c r="B18" s="3178" t="s">
        <v>26</v>
      </c>
      <c r="C18" s="145"/>
      <c r="D18" s="466"/>
      <c r="E18" s="466"/>
      <c r="F18" s="466"/>
      <c r="G18" s="466"/>
      <c r="H18" s="466"/>
      <c r="I18" s="466"/>
      <c r="J18" s="466"/>
      <c r="K18" s="466"/>
      <c r="L18" s="466"/>
      <c r="M18" s="79"/>
    </row>
    <row r="19" spans="1:13" ht="9" customHeight="1">
      <c r="A19" s="3187"/>
      <c r="B19" s="3179"/>
      <c r="C19" s="146"/>
      <c r="D19" s="81"/>
      <c r="E19" s="82"/>
      <c r="F19" s="81"/>
      <c r="G19" s="82"/>
      <c r="H19" s="81"/>
      <c r="I19" s="82"/>
      <c r="J19" s="81"/>
      <c r="K19" s="82"/>
      <c r="L19" s="82"/>
      <c r="M19" s="83"/>
    </row>
    <row r="20" spans="1:13">
      <c r="A20" s="3187"/>
      <c r="B20" s="3179"/>
      <c r="C20" s="147" t="s">
        <v>27</v>
      </c>
      <c r="D20" s="148"/>
      <c r="E20" s="149" t="s">
        <v>28</v>
      </c>
      <c r="F20" s="148"/>
      <c r="G20" s="149" t="s">
        <v>29</v>
      </c>
      <c r="H20" s="148"/>
      <c r="I20" s="149" t="s">
        <v>30</v>
      </c>
      <c r="J20" s="150"/>
      <c r="K20" s="149"/>
      <c r="L20" s="149"/>
      <c r="M20" s="151"/>
    </row>
    <row r="21" spans="1:13">
      <c r="A21" s="3187"/>
      <c r="B21" s="3179"/>
      <c r="C21" s="147" t="s">
        <v>32</v>
      </c>
      <c r="D21" s="276"/>
      <c r="E21" s="149" t="s">
        <v>33</v>
      </c>
      <c r="F21" s="152"/>
      <c r="G21" s="149" t="s">
        <v>34</v>
      </c>
      <c r="H21" s="152"/>
      <c r="I21" s="149"/>
      <c r="J21" s="153"/>
      <c r="K21" s="149"/>
      <c r="L21" s="149"/>
      <c r="M21" s="151"/>
    </row>
    <row r="22" spans="1:13">
      <c r="A22" s="3187"/>
      <c r="B22" s="3179"/>
      <c r="C22" s="147" t="s">
        <v>147</v>
      </c>
      <c r="D22" s="276"/>
      <c r="E22" s="149" t="s">
        <v>148</v>
      </c>
      <c r="F22" s="276"/>
      <c r="G22" s="149"/>
      <c r="H22" s="153"/>
      <c r="I22" s="149"/>
      <c r="J22" s="153"/>
      <c r="K22" s="149"/>
      <c r="L22" s="149"/>
      <c r="M22" s="151"/>
    </row>
    <row r="23" spans="1:13">
      <c r="A23" s="3187"/>
      <c r="B23" s="3179"/>
      <c r="C23" s="147" t="s">
        <v>38</v>
      </c>
      <c r="D23" s="152" t="s">
        <v>36</v>
      </c>
      <c r="E23" s="149" t="s">
        <v>39</v>
      </c>
      <c r="F23" s="447" t="s">
        <v>35</v>
      </c>
      <c r="G23" s="447"/>
      <c r="H23" s="447"/>
      <c r="I23" s="447"/>
      <c r="J23" s="447"/>
      <c r="K23" s="447"/>
      <c r="L23" s="447"/>
      <c r="M23" s="89"/>
    </row>
    <row r="24" spans="1:13" ht="9.75" customHeight="1">
      <c r="A24" s="3187"/>
      <c r="B24" s="3180"/>
      <c r="C24" s="154"/>
      <c r="D24" s="155"/>
      <c r="E24" s="155"/>
      <c r="F24" s="155"/>
      <c r="G24" s="155"/>
      <c r="H24" s="155"/>
      <c r="I24" s="155"/>
      <c r="J24" s="155"/>
      <c r="K24" s="155"/>
      <c r="L24" s="155"/>
      <c r="M24" s="156"/>
    </row>
    <row r="25" spans="1:13">
      <c r="A25" s="3187"/>
      <c r="B25" s="3178" t="s">
        <v>40</v>
      </c>
      <c r="C25" s="157"/>
      <c r="D25" s="158"/>
      <c r="E25" s="158"/>
      <c r="F25" s="158"/>
      <c r="G25" s="158"/>
      <c r="H25" s="158"/>
      <c r="I25" s="158"/>
      <c r="J25" s="158"/>
      <c r="K25" s="158"/>
      <c r="L25" s="141"/>
      <c r="M25" s="142"/>
    </row>
    <row r="26" spans="1:13">
      <c r="A26" s="3187"/>
      <c r="B26" s="3179"/>
      <c r="C26" s="147" t="s">
        <v>41</v>
      </c>
      <c r="D26" s="152"/>
      <c r="E26" s="593"/>
      <c r="F26" s="149" t="s">
        <v>42</v>
      </c>
      <c r="G26" s="276" t="s">
        <v>36</v>
      </c>
      <c r="H26" s="593"/>
      <c r="I26" s="149" t="s">
        <v>43</v>
      </c>
      <c r="J26" s="276"/>
      <c r="K26" s="593"/>
      <c r="M26" s="14"/>
    </row>
    <row r="27" spans="1:13">
      <c r="A27" s="3187"/>
      <c r="B27" s="3179"/>
      <c r="C27" s="147" t="s">
        <v>44</v>
      </c>
      <c r="D27" s="37"/>
      <c r="F27" s="149" t="s">
        <v>45</v>
      </c>
      <c r="G27" s="152"/>
      <c r="I27" s="38"/>
      <c r="K27" s="252"/>
      <c r="M27" s="14"/>
    </row>
    <row r="28" spans="1:13">
      <c r="A28" s="3187"/>
      <c r="B28" s="3180"/>
      <c r="C28" s="159"/>
      <c r="D28" s="160"/>
      <c r="E28" s="160"/>
      <c r="F28" s="160"/>
      <c r="G28" s="160"/>
      <c r="H28" s="160"/>
      <c r="I28" s="160"/>
      <c r="J28" s="160"/>
      <c r="K28" s="160"/>
      <c r="L28" s="115"/>
      <c r="M28" s="143"/>
    </row>
    <row r="29" spans="1:13">
      <c r="A29" s="3187"/>
      <c r="B29" s="95" t="s">
        <v>46</v>
      </c>
      <c r="C29" s="161"/>
      <c r="D29" s="162"/>
      <c r="E29" s="162"/>
      <c r="F29" s="162"/>
      <c r="G29" s="162"/>
      <c r="H29" s="162"/>
      <c r="I29" s="162"/>
      <c r="J29" s="162"/>
      <c r="K29" s="162"/>
      <c r="L29" s="162"/>
      <c r="M29" s="163"/>
    </row>
    <row r="30" spans="1:13">
      <c r="A30" s="3187"/>
      <c r="B30" s="95"/>
      <c r="C30" s="164" t="s">
        <v>47</v>
      </c>
      <c r="D30" s="321" t="s">
        <v>112</v>
      </c>
      <c r="E30" s="593"/>
      <c r="F30" s="165" t="s">
        <v>48</v>
      </c>
      <c r="G30" s="152" t="s">
        <v>112</v>
      </c>
      <c r="H30" s="593"/>
      <c r="I30" s="165" t="s">
        <v>50</v>
      </c>
      <c r="J30" s="387" t="s">
        <v>299</v>
      </c>
      <c r="K30" s="268"/>
      <c r="L30" s="269"/>
      <c r="M30" s="594"/>
    </row>
    <row r="31" spans="1:13">
      <c r="A31" s="3187"/>
      <c r="B31" s="72"/>
      <c r="C31" s="154"/>
      <c r="D31" s="155"/>
      <c r="E31" s="155"/>
      <c r="F31" s="155"/>
      <c r="G31" s="155"/>
      <c r="H31" s="155"/>
      <c r="I31" s="155"/>
      <c r="J31" s="155"/>
      <c r="K31" s="155"/>
      <c r="L31" s="155"/>
      <c r="M31" s="156"/>
    </row>
    <row r="32" spans="1:13">
      <c r="A32" s="3187"/>
      <c r="B32" s="3178" t="s">
        <v>53</v>
      </c>
      <c r="C32" s="166"/>
      <c r="D32" s="100"/>
      <c r="E32" s="100"/>
      <c r="F32" s="100"/>
      <c r="G32" s="100"/>
      <c r="H32" s="100"/>
      <c r="I32" s="100"/>
      <c r="J32" s="100"/>
      <c r="K32" s="100"/>
      <c r="L32" s="141"/>
      <c r="M32" s="142"/>
    </row>
    <row r="33" spans="1:13">
      <c r="A33" s="3187"/>
      <c r="B33" s="3179"/>
      <c r="C33" s="592" t="s">
        <v>54</v>
      </c>
      <c r="D33" s="324">
        <v>2019</v>
      </c>
      <c r="E33" s="101"/>
      <c r="F33" s="593" t="s">
        <v>55</v>
      </c>
      <c r="G33" s="168" t="s">
        <v>998</v>
      </c>
      <c r="H33" s="101"/>
      <c r="I33" s="165"/>
      <c r="J33" s="101"/>
      <c r="K33" s="101"/>
      <c r="M33" s="14"/>
    </row>
    <row r="34" spans="1:13">
      <c r="A34" s="3187"/>
      <c r="B34" s="3180"/>
      <c r="C34" s="154"/>
      <c r="D34" s="102"/>
      <c r="E34" s="103"/>
      <c r="F34" s="155"/>
      <c r="G34" s="103"/>
      <c r="H34" s="103"/>
      <c r="I34" s="169"/>
      <c r="J34" s="103"/>
      <c r="K34" s="103"/>
      <c r="L34" s="115"/>
      <c r="M34" s="143"/>
    </row>
    <row r="35" spans="1:13">
      <c r="A35" s="3187"/>
      <c r="B35" s="3178" t="s">
        <v>56</v>
      </c>
      <c r="C35" s="432"/>
      <c r="D35" s="433"/>
      <c r="E35" s="433"/>
      <c r="F35" s="433"/>
      <c r="G35" s="433"/>
      <c r="H35" s="433"/>
      <c r="I35" s="433"/>
      <c r="J35" s="433"/>
      <c r="K35" s="433"/>
      <c r="L35" s="433"/>
      <c r="M35" s="434"/>
    </row>
    <row r="36" spans="1:13">
      <c r="A36" s="3187"/>
      <c r="B36" s="3179"/>
      <c r="C36" s="170"/>
      <c r="D36" s="461">
        <v>2018</v>
      </c>
      <c r="E36" s="461"/>
      <c r="F36" s="461">
        <v>2019</v>
      </c>
      <c r="G36" s="461"/>
      <c r="H36" s="388">
        <v>2020</v>
      </c>
      <c r="I36" s="388"/>
      <c r="J36" s="388">
        <v>2021</v>
      </c>
      <c r="K36" s="461"/>
      <c r="L36" s="461">
        <v>2022</v>
      </c>
      <c r="M36" s="106"/>
    </row>
    <row r="37" spans="1:13">
      <c r="A37" s="3187"/>
      <c r="B37" s="3179"/>
      <c r="C37" s="170"/>
      <c r="D37" s="274"/>
      <c r="E37" s="383"/>
      <c r="F37" s="274">
        <v>0.25</v>
      </c>
      <c r="G37" s="383"/>
      <c r="H37" s="274">
        <v>0.5</v>
      </c>
      <c r="I37" s="383"/>
      <c r="J37" s="274">
        <v>0.75</v>
      </c>
      <c r="K37" s="383"/>
      <c r="L37" s="274">
        <v>1</v>
      </c>
      <c r="M37" s="385"/>
    </row>
    <row r="38" spans="1:13">
      <c r="A38" s="3187"/>
      <c r="B38" s="3179"/>
      <c r="C38" s="170"/>
      <c r="D38" s="461">
        <v>2023</v>
      </c>
      <c r="E38" s="461"/>
      <c r="F38" s="461">
        <v>2024</v>
      </c>
      <c r="G38" s="461"/>
      <c r="H38" s="388">
        <v>2025</v>
      </c>
      <c r="I38" s="388"/>
      <c r="J38" s="388">
        <v>2026</v>
      </c>
      <c r="K38" s="461"/>
      <c r="L38" s="461">
        <v>2027</v>
      </c>
      <c r="M38" s="83"/>
    </row>
    <row r="39" spans="1:13">
      <c r="A39" s="3187"/>
      <c r="B39" s="3179"/>
      <c r="C39" s="170"/>
      <c r="D39" s="389"/>
      <c r="E39" s="383"/>
      <c r="F39" s="389"/>
      <c r="G39" s="383"/>
      <c r="H39" s="389"/>
      <c r="I39" s="383"/>
      <c r="J39" s="389"/>
      <c r="K39" s="383"/>
      <c r="L39" s="389"/>
      <c r="M39" s="385"/>
    </row>
    <row r="40" spans="1:13">
      <c r="A40" s="3187"/>
      <c r="B40" s="3179"/>
      <c r="C40" s="170"/>
      <c r="D40" s="461">
        <v>2028</v>
      </c>
      <c r="E40" s="461"/>
      <c r="F40" s="461">
        <v>2029</v>
      </c>
      <c r="G40" s="461"/>
      <c r="H40" s="388">
        <v>2030</v>
      </c>
      <c r="I40" s="388"/>
      <c r="J40" s="388">
        <v>2031</v>
      </c>
      <c r="K40" s="461"/>
      <c r="L40" s="461" t="s">
        <v>71</v>
      </c>
      <c r="M40" s="83"/>
    </row>
    <row r="41" spans="1:13">
      <c r="A41" s="3187"/>
      <c r="B41" s="3179"/>
      <c r="C41" s="170"/>
      <c r="D41" s="389"/>
      <c r="E41" s="383"/>
      <c r="F41" s="274"/>
      <c r="G41" s="383"/>
      <c r="H41" s="274"/>
      <c r="I41" s="383"/>
      <c r="J41" s="274"/>
      <c r="K41" s="383"/>
      <c r="L41" s="274"/>
      <c r="M41" s="385"/>
    </row>
    <row r="42" spans="1:13">
      <c r="A42" s="3187"/>
      <c r="B42" s="3179"/>
      <c r="C42" s="170"/>
      <c r="D42" s="109" t="s">
        <v>71</v>
      </c>
      <c r="E42" s="384"/>
      <c r="F42" s="109" t="s">
        <v>72</v>
      </c>
      <c r="G42" s="384"/>
      <c r="H42" s="171"/>
      <c r="I42" s="172"/>
      <c r="J42" s="171"/>
      <c r="K42" s="172"/>
      <c r="L42" s="171"/>
      <c r="M42" s="173"/>
    </row>
    <row r="43" spans="1:13">
      <c r="A43" s="3187"/>
      <c r="B43" s="3179"/>
      <c r="C43" s="170"/>
      <c r="D43" s="274"/>
      <c r="E43" s="383"/>
      <c r="F43" s="3133">
        <v>1</v>
      </c>
      <c r="G43" s="3134"/>
      <c r="H43" s="3071"/>
      <c r="I43" s="3071"/>
      <c r="J43" s="174"/>
      <c r="K43" s="461"/>
      <c r="L43" s="174"/>
      <c r="M43" s="175"/>
    </row>
    <row r="44" spans="1:13">
      <c r="A44" s="3187"/>
      <c r="B44" s="3179"/>
      <c r="C44" s="176"/>
      <c r="D44" s="109"/>
      <c r="E44" s="384"/>
      <c r="F44" s="109"/>
      <c r="G44" s="384"/>
      <c r="H44" s="177"/>
      <c r="I44" s="178"/>
      <c r="J44" s="177"/>
      <c r="K44" s="178"/>
      <c r="L44" s="177"/>
      <c r="M44" s="179"/>
    </row>
    <row r="45" spans="1:13" ht="18" customHeight="1">
      <c r="A45" s="3187"/>
      <c r="B45" s="3178" t="s">
        <v>73</v>
      </c>
      <c r="C45" s="157"/>
      <c r="D45" s="158"/>
      <c r="E45" s="158"/>
      <c r="F45" s="158"/>
      <c r="G45" s="158"/>
      <c r="H45" s="158"/>
      <c r="I45" s="158"/>
      <c r="J45" s="158"/>
      <c r="K45" s="158"/>
      <c r="M45" s="14"/>
    </row>
    <row r="46" spans="1:13">
      <c r="A46" s="3187"/>
      <c r="B46" s="3179"/>
      <c r="C46" s="53"/>
      <c r="D46" s="112" t="s">
        <v>158</v>
      </c>
      <c r="E46" s="113" t="s">
        <v>75</v>
      </c>
      <c r="F46" s="3072" t="s">
        <v>76</v>
      </c>
      <c r="G46" s="3073" t="s">
        <v>309</v>
      </c>
      <c r="H46" s="3073"/>
      <c r="I46" s="3073"/>
      <c r="J46" s="3073"/>
      <c r="K46" s="454" t="s">
        <v>159</v>
      </c>
      <c r="L46" s="3074" t="s">
        <v>145</v>
      </c>
      <c r="M46" s="3075"/>
    </row>
    <row r="47" spans="1:13">
      <c r="A47" s="3187"/>
      <c r="B47" s="3179"/>
      <c r="C47" s="53"/>
      <c r="D47" s="56" t="s">
        <v>36</v>
      </c>
      <c r="E47" s="276"/>
      <c r="F47" s="3072"/>
      <c r="G47" s="3073"/>
      <c r="H47" s="3073"/>
      <c r="I47" s="3073"/>
      <c r="J47" s="3073"/>
      <c r="L47" s="3076"/>
      <c r="M47" s="3077"/>
    </row>
    <row r="48" spans="1:13">
      <c r="A48" s="3187"/>
      <c r="B48" s="3180"/>
      <c r="C48" s="181"/>
      <c r="D48" s="115"/>
      <c r="E48" s="115"/>
      <c r="F48" s="115"/>
      <c r="G48" s="115"/>
      <c r="H48" s="115"/>
      <c r="I48" s="115"/>
      <c r="J48" s="115"/>
      <c r="K48" s="115"/>
      <c r="M48" s="14"/>
    </row>
    <row r="49" spans="1:13" ht="128.44999999999999" customHeight="1">
      <c r="A49" s="3187"/>
      <c r="B49" s="251" t="s">
        <v>78</v>
      </c>
      <c r="C49" s="3288" t="s">
        <v>1162</v>
      </c>
      <c r="D49" s="3289"/>
      <c r="E49" s="3289"/>
      <c r="F49" s="3289"/>
      <c r="G49" s="3289"/>
      <c r="H49" s="3289"/>
      <c r="I49" s="3289"/>
      <c r="J49" s="3289"/>
      <c r="K49" s="3289"/>
      <c r="L49" s="3289"/>
      <c r="M49" s="3290"/>
    </row>
    <row r="50" spans="1:13" ht="15.6" customHeight="1">
      <c r="A50" s="3187"/>
      <c r="B50" s="251" t="s">
        <v>79</v>
      </c>
      <c r="C50" s="3288" t="s">
        <v>404</v>
      </c>
      <c r="D50" s="3289"/>
      <c r="E50" s="3289"/>
      <c r="F50" s="3289"/>
      <c r="G50" s="3289"/>
      <c r="H50" s="3289"/>
      <c r="I50" s="3289"/>
      <c r="J50" s="3289"/>
      <c r="K50" s="3289"/>
      <c r="L50" s="3289"/>
      <c r="M50" s="3290"/>
    </row>
    <row r="51" spans="1:13">
      <c r="A51" s="3187"/>
      <c r="B51" s="251" t="s">
        <v>80</v>
      </c>
      <c r="C51" s="4579">
        <v>15</v>
      </c>
      <c r="D51" s="4580"/>
      <c r="E51" s="4580"/>
      <c r="F51" s="4580"/>
      <c r="G51" s="4580"/>
      <c r="H51" s="4580"/>
      <c r="I51" s="4580"/>
      <c r="J51" s="4580"/>
      <c r="K51" s="4580"/>
      <c r="L51" s="4580"/>
      <c r="M51" s="118"/>
    </row>
    <row r="52" spans="1:13" ht="16.5" thickBot="1">
      <c r="A52" s="3187"/>
      <c r="B52" s="251" t="s">
        <v>81</v>
      </c>
      <c r="C52" s="3796" t="s">
        <v>112</v>
      </c>
      <c r="D52" s="3229"/>
      <c r="E52" s="3229"/>
      <c r="F52" s="3229"/>
      <c r="G52" s="3229"/>
      <c r="H52" s="3229"/>
      <c r="I52" s="3229"/>
      <c r="J52" s="3229"/>
      <c r="K52" s="3229"/>
      <c r="L52" s="3229"/>
      <c r="M52" s="431"/>
    </row>
    <row r="53" spans="1:13" ht="15.75" customHeight="1">
      <c r="A53" s="3191" t="s">
        <v>82</v>
      </c>
      <c r="B53" s="119" t="s">
        <v>83</v>
      </c>
      <c r="C53" s="4578" t="s">
        <v>312</v>
      </c>
      <c r="D53" s="3282"/>
      <c r="E53" s="3282"/>
      <c r="F53" s="3282"/>
      <c r="G53" s="3282"/>
      <c r="H53" s="3282"/>
      <c r="I53" s="3282"/>
      <c r="J53" s="3282"/>
      <c r="K53" s="3282"/>
      <c r="L53" s="3282"/>
      <c r="M53" s="3283"/>
    </row>
    <row r="54" spans="1:13">
      <c r="A54" s="3192"/>
      <c r="B54" s="119" t="s">
        <v>85</v>
      </c>
      <c r="C54" s="4578" t="s">
        <v>313</v>
      </c>
      <c r="D54" s="3282"/>
      <c r="E54" s="3282"/>
      <c r="F54" s="3282"/>
      <c r="G54" s="3282"/>
      <c r="H54" s="3282"/>
      <c r="I54" s="3282"/>
      <c r="J54" s="3282"/>
      <c r="K54" s="3282"/>
      <c r="L54" s="3282"/>
      <c r="M54" s="3283"/>
    </row>
    <row r="55" spans="1:13">
      <c r="A55" s="3192"/>
      <c r="B55" s="119" t="s">
        <v>87</v>
      </c>
      <c r="C55" s="4578" t="s">
        <v>187</v>
      </c>
      <c r="D55" s="3282"/>
      <c r="E55" s="3282"/>
      <c r="F55" s="3282"/>
      <c r="G55" s="3282"/>
      <c r="H55" s="3282"/>
      <c r="I55" s="3282"/>
      <c r="J55" s="3282"/>
      <c r="K55" s="3282"/>
      <c r="L55" s="3282"/>
      <c r="M55" s="3283"/>
    </row>
    <row r="56" spans="1:13" ht="15.75" customHeight="1">
      <c r="A56" s="3192"/>
      <c r="B56" s="122" t="s">
        <v>89</v>
      </c>
      <c r="C56" s="4578" t="s">
        <v>313</v>
      </c>
      <c r="D56" s="3282"/>
      <c r="E56" s="3282"/>
      <c r="F56" s="3282"/>
      <c r="G56" s="3282"/>
      <c r="H56" s="3282"/>
      <c r="I56" s="3282"/>
      <c r="J56" s="3282"/>
      <c r="K56" s="3282"/>
      <c r="L56" s="3282"/>
      <c r="M56" s="3283"/>
    </row>
    <row r="57" spans="1:13" ht="15.75" customHeight="1">
      <c r="A57" s="3192"/>
      <c r="B57" s="119" t="s">
        <v>91</v>
      </c>
      <c r="C57" s="4583" t="s">
        <v>314</v>
      </c>
      <c r="D57" s="3282"/>
      <c r="E57" s="3282"/>
      <c r="F57" s="3282"/>
      <c r="G57" s="3282"/>
      <c r="H57" s="3282"/>
      <c r="I57" s="3282"/>
      <c r="J57" s="3282"/>
      <c r="K57" s="3282"/>
      <c r="L57" s="3282"/>
      <c r="M57" s="3283"/>
    </row>
    <row r="58" spans="1:13" ht="16.5" thickBot="1">
      <c r="A58" s="3193"/>
      <c r="B58" s="119" t="s">
        <v>93</v>
      </c>
      <c r="C58" s="4578">
        <v>3387000</v>
      </c>
      <c r="D58" s="3282"/>
      <c r="E58" s="3282"/>
      <c r="F58" s="3282"/>
      <c r="G58" s="3282"/>
      <c r="H58" s="3282"/>
      <c r="I58" s="3282"/>
      <c r="J58" s="3282"/>
      <c r="K58" s="3282"/>
      <c r="L58" s="3282"/>
      <c r="M58" s="3283"/>
    </row>
    <row r="59" spans="1:13" ht="15.75" customHeight="1">
      <c r="A59" s="3191" t="s">
        <v>95</v>
      </c>
      <c r="B59" s="123" t="s">
        <v>96</v>
      </c>
      <c r="C59" s="4578" t="s">
        <v>315</v>
      </c>
      <c r="D59" s="3282"/>
      <c r="E59" s="3282"/>
      <c r="F59" s="3282"/>
      <c r="G59" s="3282"/>
      <c r="H59" s="3282"/>
      <c r="I59" s="3282"/>
      <c r="J59" s="3282"/>
      <c r="K59" s="3282"/>
      <c r="L59" s="3282"/>
      <c r="M59" s="3283"/>
    </row>
    <row r="60" spans="1:13" ht="30" customHeight="1">
      <c r="A60" s="3192"/>
      <c r="B60" s="123" t="s">
        <v>98</v>
      </c>
      <c r="C60" s="4578" t="s">
        <v>99</v>
      </c>
      <c r="D60" s="3282"/>
      <c r="E60" s="3282"/>
      <c r="F60" s="3282"/>
      <c r="G60" s="3282"/>
      <c r="H60" s="3282"/>
      <c r="I60" s="3282"/>
      <c r="J60" s="3282"/>
      <c r="K60" s="3282"/>
      <c r="L60" s="3282"/>
      <c r="M60" s="3283"/>
    </row>
    <row r="61" spans="1:13" ht="30" customHeight="1" thickBot="1">
      <c r="A61" s="3192"/>
      <c r="B61" s="124" t="s">
        <v>12</v>
      </c>
      <c r="C61" s="4578" t="s">
        <v>187</v>
      </c>
      <c r="D61" s="3282"/>
      <c r="E61" s="3282"/>
      <c r="F61" s="3282"/>
      <c r="G61" s="3282"/>
      <c r="H61" s="3282"/>
      <c r="I61" s="3282"/>
      <c r="J61" s="3282"/>
      <c r="K61" s="3282"/>
      <c r="L61" s="3282"/>
      <c r="M61" s="3283"/>
    </row>
    <row r="62" spans="1:13" ht="16.5" thickBot="1">
      <c r="A62" s="185" t="s">
        <v>100</v>
      </c>
      <c r="B62" s="126"/>
      <c r="C62" s="3088"/>
      <c r="D62" s="4581"/>
      <c r="E62" s="4581"/>
      <c r="F62" s="4581"/>
      <c r="G62" s="4581"/>
      <c r="H62" s="4581"/>
      <c r="I62" s="4581"/>
      <c r="J62" s="4581"/>
      <c r="K62" s="4581"/>
      <c r="L62" s="4581"/>
      <c r="M62" s="4582"/>
    </row>
  </sheetData>
  <mergeCells count="49">
    <mergeCell ref="C62:M62"/>
    <mergeCell ref="C57:M57"/>
    <mergeCell ref="C58:M58"/>
    <mergeCell ref="A59:A61"/>
    <mergeCell ref="C59:M59"/>
    <mergeCell ref="C60:M60"/>
    <mergeCell ref="C61:M61"/>
    <mergeCell ref="A53:A58"/>
    <mergeCell ref="C53:M53"/>
    <mergeCell ref="C54:M54"/>
    <mergeCell ref="C55:M55"/>
    <mergeCell ref="C56:M56"/>
    <mergeCell ref="L46:M47"/>
    <mergeCell ref="C49:M49"/>
    <mergeCell ref="C50:M50"/>
    <mergeCell ref="C51:L51"/>
    <mergeCell ref="C52:L52"/>
    <mergeCell ref="B14:B15"/>
    <mergeCell ref="C14:D14"/>
    <mergeCell ref="F14:M14"/>
    <mergeCell ref="C15:M15"/>
    <mergeCell ref="A16:A52"/>
    <mergeCell ref="C16:M16"/>
    <mergeCell ref="C17:M17"/>
    <mergeCell ref="B18:B24"/>
    <mergeCell ref="B25:B28"/>
    <mergeCell ref="B32:B34"/>
    <mergeCell ref="B35:B44"/>
    <mergeCell ref="F43:G43"/>
    <mergeCell ref="H43:I43"/>
    <mergeCell ref="B45:B48"/>
    <mergeCell ref="F46:F47"/>
    <mergeCell ref="G46:J47"/>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s>
  <dataValidations count="8">
    <dataValidation allowBlank="1" sqref="D36:L36 D38:L38 D40:L40" xr:uid="{00000000-0002-0000-5E00-000000000000}"/>
    <dataValidation type="list" allowBlank="1" showInputMessage="1" showErrorMessage="1" sqref="I7:M7" xr:uid="{00000000-0002-0000-5E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E00-000002000000}"/>
    <dataValidation allowBlank="1" showInputMessage="1" showErrorMessage="1" prompt="Determine si el indicador responde a un enfoque (Derechos Humanos, Género, Diferencial, Poblacional, Ambiental y Territorial). Si responde a más de enfoque separelos por ;" sqref="B16" xr:uid="{00000000-0002-0000-5E00-000003000000}"/>
    <dataValidation allowBlank="1" showInputMessage="1" showErrorMessage="1" prompt="Identifique la meta ODS a que le apunta el indicador de producto. Seleccione de la lista desplegable." sqref="E14" xr:uid="{00000000-0002-0000-5E00-000004000000}"/>
    <dataValidation allowBlank="1" showInputMessage="1" showErrorMessage="1" prompt="Identifique el ODS a que le apunta el indicador de producto. Seleccione de la lista desplegable._x000a_" sqref="B14:B15" xr:uid="{00000000-0002-0000-5E00-000005000000}"/>
    <dataValidation allowBlank="1" showInputMessage="1" showErrorMessage="1" prompt="Incluir una ficha por cada indicador, ya sea de producto o de resultado" sqref="B1" xr:uid="{00000000-0002-0000-5E00-000006000000}"/>
    <dataValidation allowBlank="1" showInputMessage="1" showErrorMessage="1" prompt="Seleccione de la lista desplegable" sqref="B4 B7 H7" xr:uid="{00000000-0002-0000-5E00-000007000000}"/>
  </dataValidations>
  <hyperlinks>
    <hyperlink ref="C57" r:id="rId1" xr:uid="{00000000-0004-0000-5E00-000000000000}"/>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FFFFFF"/>
  </sheetPr>
  <dimension ref="A1:N68"/>
  <sheetViews>
    <sheetView showGridLines="0" topLeftCell="C56" workbookViewId="0">
      <selection activeCell="G28" sqref="G28"/>
    </sheetView>
  </sheetViews>
  <sheetFormatPr baseColWidth="10" defaultColWidth="11.42578125" defaultRowHeight="15"/>
  <cols>
    <col min="1" max="1" width="21.42578125" style="3" customWidth="1"/>
    <col min="2" max="2" width="35.7109375" style="3" customWidth="1"/>
    <col min="3" max="13" width="14.28515625" style="3" customWidth="1"/>
    <col min="14" max="16384" width="11.42578125" style="3"/>
  </cols>
  <sheetData>
    <row r="1" spans="1:14" ht="22.5" customHeight="1" thickBot="1">
      <c r="A1" s="1"/>
      <c r="B1" s="542" t="s">
        <v>1163</v>
      </c>
      <c r="C1" s="540"/>
      <c r="D1" s="542"/>
      <c r="E1" s="542"/>
      <c r="F1" s="542"/>
      <c r="G1" s="542"/>
      <c r="H1" s="542"/>
      <c r="I1" s="542"/>
      <c r="J1" s="542"/>
      <c r="K1" s="542"/>
      <c r="L1" s="542"/>
      <c r="M1" s="543"/>
      <c r="N1" s="2"/>
    </row>
    <row r="2" spans="1:14" ht="20.25" customHeight="1">
      <c r="A2" s="3632" t="s">
        <v>0</v>
      </c>
      <c r="B2" s="1444" t="s">
        <v>1</v>
      </c>
      <c r="C2" s="3635" t="s">
        <v>1164</v>
      </c>
      <c r="D2" s="3636"/>
      <c r="E2" s="3636"/>
      <c r="F2" s="3636"/>
      <c r="G2" s="3636"/>
      <c r="H2" s="3636"/>
      <c r="I2" s="3636"/>
      <c r="J2" s="3636"/>
      <c r="K2" s="3636"/>
      <c r="L2" s="3636"/>
      <c r="M2" s="3637"/>
      <c r="N2" s="2"/>
    </row>
    <row r="3" spans="1:14" ht="42.75" customHeight="1">
      <c r="A3" s="3633"/>
      <c r="B3" s="1445" t="s">
        <v>3</v>
      </c>
      <c r="C3" s="3590" t="s">
        <v>1116</v>
      </c>
      <c r="D3" s="3591"/>
      <c r="E3" s="3591"/>
      <c r="F3" s="3591"/>
      <c r="G3" s="3591"/>
      <c r="H3" s="3591"/>
      <c r="I3" s="3591"/>
      <c r="J3" s="3591"/>
      <c r="K3" s="3591"/>
      <c r="L3" s="3591"/>
      <c r="M3" s="3592"/>
      <c r="N3" s="2"/>
    </row>
    <row r="4" spans="1:14" ht="15.95" customHeight="1">
      <c r="A4" s="3633"/>
      <c r="B4" s="3593" t="s">
        <v>131</v>
      </c>
      <c r="C4" s="3603" t="s">
        <v>75</v>
      </c>
      <c r="D4" s="3605"/>
      <c r="E4" s="3599"/>
      <c r="F4" s="3662" t="s">
        <v>209</v>
      </c>
      <c r="G4" s="3609"/>
      <c r="H4" s="3610" t="s">
        <v>75</v>
      </c>
      <c r="I4" s="3605"/>
      <c r="J4" s="3606"/>
      <c r="K4" s="3606"/>
      <c r="L4" s="3606"/>
      <c r="M4" s="3612"/>
      <c r="N4" s="3357"/>
    </row>
    <row r="5" spans="1:14" ht="15.95" customHeight="1">
      <c r="A5" s="3633"/>
      <c r="B5" s="3594"/>
      <c r="C5" s="3604"/>
      <c r="D5" s="3607"/>
      <c r="E5" s="3600"/>
      <c r="F5" s="3663" t="s">
        <v>210</v>
      </c>
      <c r="G5" s="3589"/>
      <c r="H5" s="3611"/>
      <c r="I5" s="3607"/>
      <c r="J5" s="3608"/>
      <c r="K5" s="3608"/>
      <c r="L5" s="3608"/>
      <c r="M5" s="3613"/>
      <c r="N5" s="3357"/>
    </row>
    <row r="6" spans="1:14" ht="35.1" customHeight="1">
      <c r="A6" s="3633"/>
      <c r="B6" s="1446" t="s">
        <v>7</v>
      </c>
      <c r="C6" s="4513"/>
      <c r="D6" s="4514"/>
      <c r="E6" s="4514"/>
      <c r="F6" s="4514"/>
      <c r="G6" s="4514"/>
      <c r="H6" s="4514"/>
      <c r="I6" s="4514"/>
      <c r="J6" s="4514"/>
      <c r="K6" s="4514"/>
      <c r="L6" s="4514"/>
      <c r="M6" s="4515"/>
      <c r="N6" s="2"/>
    </row>
    <row r="7" spans="1:14" ht="15.75">
      <c r="A7" s="3633"/>
      <c r="B7" s="1446" t="s">
        <v>9</v>
      </c>
      <c r="C7" s="4149"/>
      <c r="D7" s="4150"/>
      <c r="E7" s="4150"/>
      <c r="F7" s="4150"/>
      <c r="G7" s="4150"/>
      <c r="H7" s="4150"/>
      <c r="I7" s="4150"/>
      <c r="J7" s="4150"/>
      <c r="K7" s="4150"/>
      <c r="L7" s="4150"/>
      <c r="M7" s="4512"/>
      <c r="N7" s="2"/>
    </row>
    <row r="8" spans="1:14" ht="15.75">
      <c r="A8" s="3633"/>
      <c r="B8" s="1446" t="s">
        <v>11</v>
      </c>
      <c r="C8" s="3884"/>
      <c r="D8" s="3623"/>
      <c r="E8" s="141" t="s">
        <v>883</v>
      </c>
      <c r="F8" s="2"/>
      <c r="G8" s="832"/>
      <c r="H8" s="833" t="s">
        <v>12</v>
      </c>
      <c r="I8" s="3885" t="s">
        <v>365</v>
      </c>
      <c r="J8" s="3623"/>
      <c r="K8" s="3623"/>
      <c r="L8" s="3623"/>
      <c r="M8" s="3886"/>
      <c r="N8" s="2"/>
    </row>
    <row r="9" spans="1:14" ht="63.95" customHeight="1">
      <c r="A9" s="3633"/>
      <c r="B9" s="3593" t="s">
        <v>13</v>
      </c>
      <c r="C9" s="53"/>
      <c r="D9" s="2"/>
      <c r="E9" s="141"/>
      <c r="F9" s="141"/>
      <c r="G9" s="141"/>
      <c r="H9" s="141"/>
      <c r="I9" s="2"/>
      <c r="J9" s="2"/>
      <c r="K9" s="2"/>
      <c r="L9" s="2"/>
      <c r="M9" s="14"/>
      <c r="N9" s="2"/>
    </row>
    <row r="10" spans="1:14" ht="15.95" customHeight="1">
      <c r="A10" s="3633"/>
      <c r="B10" s="3614"/>
      <c r="C10" s="3622" t="s">
        <v>233</v>
      </c>
      <c r="D10" s="3608"/>
      <c r="E10" s="2"/>
      <c r="F10" s="3608"/>
      <c r="G10" s="3608"/>
      <c r="H10" s="2"/>
      <c r="I10" s="3608"/>
      <c r="J10" s="3608"/>
      <c r="K10" s="2"/>
      <c r="L10" s="552"/>
      <c r="M10" s="553"/>
      <c r="N10" s="2"/>
    </row>
    <row r="11" spans="1:14" ht="15.75">
      <c r="A11" s="3633"/>
      <c r="B11" s="3614"/>
      <c r="C11" s="3884" t="s">
        <v>17</v>
      </c>
      <c r="D11" s="3623"/>
      <c r="E11" s="115"/>
      <c r="F11" s="3623" t="s">
        <v>17</v>
      </c>
      <c r="G11" s="3623"/>
      <c r="H11" s="115"/>
      <c r="I11" s="3623" t="s">
        <v>17</v>
      </c>
      <c r="J11" s="3623"/>
      <c r="K11" s="115"/>
      <c r="L11" s="115"/>
      <c r="M11" s="143"/>
      <c r="N11" s="2"/>
    </row>
    <row r="12" spans="1:14" ht="80.099999999999994" customHeight="1">
      <c r="A12" s="3633"/>
      <c r="B12" s="3614" t="s">
        <v>136</v>
      </c>
      <c r="C12" s="3615" t="s">
        <v>1165</v>
      </c>
      <c r="D12" s="3606"/>
      <c r="E12" s="3606"/>
      <c r="F12" s="3606"/>
      <c r="G12" s="3606"/>
      <c r="H12" s="3606"/>
      <c r="I12" s="3606"/>
      <c r="J12" s="3606"/>
      <c r="K12" s="3606"/>
      <c r="L12" s="3606"/>
      <c r="M12" s="3612"/>
      <c r="N12" s="3357"/>
    </row>
    <row r="13" spans="1:14" ht="48" customHeight="1">
      <c r="A13" s="3633"/>
      <c r="B13" s="3594"/>
      <c r="C13" s="3622" t="s">
        <v>1166</v>
      </c>
      <c r="D13" s="3608"/>
      <c r="E13" s="3608"/>
      <c r="F13" s="3608"/>
      <c r="G13" s="3608"/>
      <c r="H13" s="3608"/>
      <c r="I13" s="3608"/>
      <c r="J13" s="3608"/>
      <c r="K13" s="3608"/>
      <c r="L13" s="3608"/>
      <c r="M13" s="3613"/>
      <c r="N13" s="3357"/>
    </row>
    <row r="14" spans="1:14" ht="15.75">
      <c r="A14" s="3633"/>
      <c r="B14" s="1446" t="s">
        <v>18</v>
      </c>
      <c r="C14" s="3884"/>
      <c r="D14" s="3623"/>
      <c r="E14" s="3623"/>
      <c r="F14" s="3623"/>
      <c r="G14" s="3623"/>
      <c r="H14" s="3623"/>
      <c r="I14" s="3623"/>
      <c r="J14" s="3623"/>
      <c r="K14" s="3623"/>
      <c r="L14" s="3623"/>
      <c r="M14" s="3886"/>
      <c r="N14" s="2"/>
    </row>
    <row r="15" spans="1:14" ht="47.25">
      <c r="A15" s="3633"/>
      <c r="B15" s="1446" t="s">
        <v>19</v>
      </c>
      <c r="C15" s="3590" t="s">
        <v>1126</v>
      </c>
      <c r="D15" s="3591"/>
      <c r="E15" s="3591"/>
      <c r="F15" s="3591"/>
      <c r="G15" s="3591"/>
      <c r="H15" s="3591"/>
      <c r="I15" s="3591"/>
      <c r="J15" s="3591"/>
      <c r="K15" s="3591"/>
      <c r="L15" s="3591"/>
      <c r="M15" s="3592"/>
      <c r="N15" s="2"/>
    </row>
    <row r="16" spans="1:14" ht="63.95" customHeight="1">
      <c r="A16" s="3633"/>
      <c r="B16" s="3593" t="s">
        <v>140</v>
      </c>
      <c r="C16" s="3590" t="s">
        <v>271</v>
      </c>
      <c r="D16" s="3591"/>
      <c r="E16" s="577" t="s">
        <v>142</v>
      </c>
      <c r="F16" s="4181" t="s">
        <v>887</v>
      </c>
      <c r="G16" s="4041"/>
      <c r="H16" s="4041"/>
      <c r="I16" s="4041"/>
      <c r="J16" s="4041"/>
      <c r="K16" s="4041"/>
      <c r="L16" s="4041"/>
      <c r="M16" s="4042"/>
      <c r="N16" s="2"/>
    </row>
    <row r="17" spans="1:14" ht="15.75">
      <c r="A17" s="3634"/>
      <c r="B17" s="3594"/>
      <c r="C17" s="3590"/>
      <c r="D17" s="3591"/>
      <c r="E17" s="3591"/>
      <c r="F17" s="3591"/>
      <c r="G17" s="3591"/>
      <c r="H17" s="3591"/>
      <c r="I17" s="3591"/>
      <c r="J17" s="3591"/>
      <c r="K17" s="3591"/>
      <c r="L17" s="3591"/>
      <c r="M17" s="3592"/>
      <c r="N17" s="2"/>
    </row>
    <row r="18" spans="1:14" ht="15.75">
      <c r="A18" s="3628" t="s">
        <v>22</v>
      </c>
      <c r="B18" s="1445" t="s">
        <v>144</v>
      </c>
      <c r="C18" s="3590" t="s">
        <v>582</v>
      </c>
      <c r="D18" s="3591"/>
      <c r="E18" s="3591"/>
      <c r="F18" s="3591"/>
      <c r="G18" s="3591"/>
      <c r="H18" s="3591"/>
      <c r="I18" s="3591"/>
      <c r="J18" s="3591"/>
      <c r="K18" s="3591"/>
      <c r="L18" s="3591"/>
      <c r="M18" s="3592"/>
      <c r="N18" s="2"/>
    </row>
    <row r="19" spans="1:14" ht="15.75">
      <c r="A19" s="3629"/>
      <c r="B19" s="1446" t="s">
        <v>110</v>
      </c>
      <c r="C19" s="3590" t="s">
        <v>1167</v>
      </c>
      <c r="D19" s="3591"/>
      <c r="E19" s="3591"/>
      <c r="F19" s="3591"/>
      <c r="G19" s="3591"/>
      <c r="H19" s="3591"/>
      <c r="I19" s="3591"/>
      <c r="J19" s="3591"/>
      <c r="K19" s="3591"/>
      <c r="L19" s="3591"/>
      <c r="M19" s="3592"/>
      <c r="N19" s="2"/>
    </row>
    <row r="20" spans="1:14" ht="15.75">
      <c r="A20" s="3629"/>
      <c r="B20" s="3593" t="s">
        <v>26</v>
      </c>
      <c r="C20" s="53"/>
      <c r="D20" s="552"/>
      <c r="E20" s="552"/>
      <c r="F20" s="552"/>
      <c r="G20" s="552"/>
      <c r="H20" s="552"/>
      <c r="I20" s="552"/>
      <c r="J20" s="552"/>
      <c r="K20" s="552"/>
      <c r="L20" s="552"/>
      <c r="M20" s="553"/>
      <c r="N20" s="2"/>
    </row>
    <row r="21" spans="1:14" ht="15.75">
      <c r="A21" s="3629"/>
      <c r="B21" s="3614"/>
      <c r="C21" s="555" t="s">
        <v>27</v>
      </c>
      <c r="D21" s="1441"/>
      <c r="E21" s="552" t="s">
        <v>28</v>
      </c>
      <c r="F21" s="1441"/>
      <c r="G21" s="552" t="s">
        <v>29</v>
      </c>
      <c r="H21" s="1441"/>
      <c r="I21" s="552" t="s">
        <v>30</v>
      </c>
      <c r="J21" s="1441"/>
      <c r="K21" s="552" t="s">
        <v>31</v>
      </c>
      <c r="L21" s="1024"/>
      <c r="M21" s="553"/>
      <c r="N21" s="2"/>
    </row>
    <row r="22" spans="1:14" ht="15.75">
      <c r="A22" s="3629"/>
      <c r="B22" s="3614"/>
      <c r="C22" s="555" t="s">
        <v>32</v>
      </c>
      <c r="D22" s="1023"/>
      <c r="E22" s="552" t="s">
        <v>33</v>
      </c>
      <c r="F22" s="1023"/>
      <c r="G22" s="552" t="s">
        <v>34</v>
      </c>
      <c r="H22" s="1023"/>
      <c r="I22" s="552" t="s">
        <v>35</v>
      </c>
      <c r="J22" s="1023"/>
      <c r="K22" s="552" t="s">
        <v>37</v>
      </c>
      <c r="L22" s="1023"/>
      <c r="M22" s="553"/>
      <c r="N22" s="2"/>
    </row>
    <row r="23" spans="1:14" ht="15.75">
      <c r="A23" s="3629"/>
      <c r="B23" s="3614"/>
      <c r="C23" s="555" t="s">
        <v>38</v>
      </c>
      <c r="D23" s="1447" t="s">
        <v>77</v>
      </c>
      <c r="E23" s="552" t="s">
        <v>39</v>
      </c>
      <c r="F23" s="2" t="s">
        <v>1168</v>
      </c>
      <c r="G23" s="2"/>
      <c r="H23" s="2"/>
      <c r="I23" s="2"/>
      <c r="J23" s="2"/>
      <c r="K23" s="2"/>
      <c r="L23" s="2"/>
      <c r="M23" s="14"/>
      <c r="N23" s="2"/>
    </row>
    <row r="24" spans="1:14" ht="15.75">
      <c r="A24" s="3629"/>
      <c r="B24" s="3614"/>
      <c r="C24" s="555"/>
      <c r="D24" s="552"/>
      <c r="E24" s="552"/>
      <c r="F24" s="3357"/>
      <c r="G24" s="3357"/>
      <c r="H24" s="3357"/>
      <c r="I24" s="2"/>
      <c r="J24" s="2"/>
      <c r="K24" s="2"/>
      <c r="L24" s="2"/>
      <c r="M24" s="14"/>
      <c r="N24" s="2"/>
    </row>
    <row r="25" spans="1:14" ht="15.75">
      <c r="A25" s="3629"/>
      <c r="B25" s="3614"/>
      <c r="C25" s="557"/>
      <c r="D25" s="554"/>
      <c r="E25" s="554"/>
      <c r="F25" s="554"/>
      <c r="G25" s="554"/>
      <c r="H25" s="554"/>
      <c r="I25" s="554"/>
      <c r="J25" s="554"/>
      <c r="K25" s="554"/>
      <c r="L25" s="554"/>
      <c r="M25" s="558"/>
      <c r="N25" s="2"/>
    </row>
    <row r="26" spans="1:14" ht="15.75">
      <c r="A26" s="3629"/>
      <c r="B26" s="3614"/>
      <c r="C26" s="557"/>
      <c r="D26" s="554"/>
      <c r="E26" s="554"/>
      <c r="F26" s="554"/>
      <c r="G26" s="554"/>
      <c r="H26" s="554"/>
      <c r="I26" s="554"/>
      <c r="J26" s="554"/>
      <c r="K26" s="554"/>
      <c r="L26" s="554"/>
      <c r="M26" s="558"/>
      <c r="N26" s="2"/>
    </row>
    <row r="27" spans="1:14" ht="15.75">
      <c r="A27" s="3629"/>
      <c r="B27" s="3614" t="s">
        <v>40</v>
      </c>
      <c r="C27" s="555"/>
      <c r="D27" s="552"/>
      <c r="E27" s="552"/>
      <c r="F27" s="552"/>
      <c r="G27" s="552"/>
      <c r="H27" s="552"/>
      <c r="I27" s="552"/>
      <c r="J27" s="552"/>
      <c r="K27" s="552"/>
      <c r="L27" s="2"/>
      <c r="M27" s="14"/>
      <c r="N27" s="2"/>
    </row>
    <row r="28" spans="1:14" ht="15.75">
      <c r="A28" s="3629"/>
      <c r="B28" s="3614"/>
      <c r="C28" s="555" t="s">
        <v>41</v>
      </c>
      <c r="D28" s="559"/>
      <c r="E28" s="552"/>
      <c r="F28" s="552" t="s">
        <v>42</v>
      </c>
      <c r="G28" s="559"/>
      <c r="H28" s="552"/>
      <c r="I28" s="552" t="s">
        <v>43</v>
      </c>
      <c r="J28" s="559"/>
      <c r="K28" s="552"/>
      <c r="L28" s="2"/>
      <c r="M28" s="14"/>
      <c r="N28" s="2"/>
    </row>
    <row r="29" spans="1:14" ht="15.75">
      <c r="A29" s="3629"/>
      <c r="B29" s="3614"/>
      <c r="C29" s="555" t="s">
        <v>44</v>
      </c>
      <c r="D29" s="560"/>
      <c r="E29" s="2"/>
      <c r="F29" s="552" t="s">
        <v>45</v>
      </c>
      <c r="G29" s="556"/>
      <c r="H29" s="2"/>
      <c r="I29" s="2" t="s">
        <v>1169</v>
      </c>
      <c r="J29" s="560" t="s">
        <v>77</v>
      </c>
      <c r="K29" s="2"/>
      <c r="L29" s="2"/>
      <c r="M29" s="14"/>
      <c r="N29" s="2"/>
    </row>
    <row r="30" spans="1:14" ht="15.75">
      <c r="A30" s="3629"/>
      <c r="B30" s="3614"/>
      <c r="C30" s="557"/>
      <c r="D30" s="554"/>
      <c r="E30" s="554"/>
      <c r="F30" s="554"/>
      <c r="G30" s="554"/>
      <c r="H30" s="554"/>
      <c r="I30" s="554"/>
      <c r="J30" s="554"/>
      <c r="K30" s="554"/>
      <c r="L30" s="115"/>
      <c r="M30" s="143"/>
      <c r="N30" s="2"/>
    </row>
    <row r="31" spans="1:14" ht="15.75">
      <c r="A31" s="3629"/>
      <c r="B31" s="907" t="s">
        <v>46</v>
      </c>
      <c r="C31" s="555"/>
      <c r="D31" s="552"/>
      <c r="E31" s="552"/>
      <c r="F31" s="552"/>
      <c r="G31" s="552"/>
      <c r="H31" s="552"/>
      <c r="I31" s="552"/>
      <c r="J31" s="552"/>
      <c r="K31" s="552"/>
      <c r="L31" s="552"/>
      <c r="M31" s="553"/>
      <c r="N31" s="2"/>
    </row>
    <row r="32" spans="1:14" ht="15.75">
      <c r="A32" s="3629"/>
      <c r="B32" s="907"/>
      <c r="C32" s="908" t="s">
        <v>47</v>
      </c>
      <c r="D32" s="1029" t="s">
        <v>112</v>
      </c>
      <c r="E32" s="552"/>
      <c r="F32" s="2" t="s">
        <v>48</v>
      </c>
      <c r="G32" s="1024">
        <v>2017</v>
      </c>
      <c r="H32" s="552"/>
      <c r="I32" s="2" t="s">
        <v>50</v>
      </c>
      <c r="J32" s="4107" t="s">
        <v>195</v>
      </c>
      <c r="K32" s="4068"/>
      <c r="L32" s="4068"/>
      <c r="M32" s="553"/>
      <c r="N32" s="2"/>
    </row>
    <row r="33" spans="1:14" ht="15.75">
      <c r="A33" s="3629"/>
      <c r="B33" s="1446"/>
      <c r="C33" s="557"/>
      <c r="D33" s="554"/>
      <c r="E33" s="554"/>
      <c r="F33" s="554"/>
      <c r="G33" s="554"/>
      <c r="H33" s="554"/>
      <c r="I33" s="554"/>
      <c r="J33" s="554"/>
      <c r="K33" s="554"/>
      <c r="L33" s="554"/>
      <c r="M33" s="558"/>
      <c r="N33" s="2"/>
    </row>
    <row r="34" spans="1:14" ht="15.75">
      <c r="A34" s="3629"/>
      <c r="B34" s="3593" t="s">
        <v>53</v>
      </c>
      <c r="C34" s="562"/>
      <c r="D34" s="541"/>
      <c r="E34" s="541"/>
      <c r="F34" s="541"/>
      <c r="G34" s="541"/>
      <c r="H34" s="541"/>
      <c r="I34" s="541"/>
      <c r="J34" s="541"/>
      <c r="K34" s="541"/>
      <c r="L34" s="2"/>
      <c r="M34" s="14"/>
      <c r="N34" s="2"/>
    </row>
    <row r="35" spans="1:14" ht="15.75">
      <c r="A35" s="3629"/>
      <c r="B35" s="3614"/>
      <c r="C35" s="555" t="s">
        <v>54</v>
      </c>
      <c r="D35" s="1024">
        <v>2020</v>
      </c>
      <c r="E35" s="541"/>
      <c r="F35" s="552" t="s">
        <v>55</v>
      </c>
      <c r="G35" s="1031">
        <v>2028</v>
      </c>
      <c r="H35" s="541"/>
      <c r="I35" s="2"/>
      <c r="J35" s="541"/>
      <c r="K35" s="541"/>
      <c r="L35" s="2"/>
      <c r="M35" s="14"/>
      <c r="N35" s="2"/>
    </row>
    <row r="36" spans="1:14" ht="15.75">
      <c r="A36" s="3629"/>
      <c r="B36" s="3614"/>
      <c r="C36" s="557"/>
      <c r="D36" s="554"/>
      <c r="E36" s="565"/>
      <c r="F36" s="554"/>
      <c r="G36" s="565"/>
      <c r="H36" s="565"/>
      <c r="I36" s="115"/>
      <c r="J36" s="565"/>
      <c r="K36" s="565"/>
      <c r="L36" s="115"/>
      <c r="M36" s="143"/>
      <c r="N36" s="2"/>
    </row>
    <row r="37" spans="1:14" ht="15.75">
      <c r="A37" s="3629"/>
      <c r="B37" s="3614" t="s">
        <v>56</v>
      </c>
      <c r="C37" s="555"/>
      <c r="D37" s="552"/>
      <c r="E37" s="552"/>
      <c r="F37" s="552"/>
      <c r="G37" s="552"/>
      <c r="H37" s="552"/>
      <c r="I37" s="552"/>
      <c r="J37" s="552"/>
      <c r="K37" s="552"/>
      <c r="L37" s="552"/>
      <c r="M37" s="553"/>
      <c r="N37" s="2"/>
    </row>
    <row r="38" spans="1:14" ht="15.95" customHeight="1">
      <c r="A38" s="3629"/>
      <c r="B38" s="3614"/>
      <c r="C38" s="555"/>
      <c r="D38" s="3608" t="s">
        <v>57</v>
      </c>
      <c r="E38" s="3608"/>
      <c r="F38" s="3608" t="s">
        <v>58</v>
      </c>
      <c r="G38" s="3608"/>
      <c r="H38" s="3608" t="s">
        <v>59</v>
      </c>
      <c r="I38" s="3608"/>
      <c r="J38" s="3598" t="s">
        <v>60</v>
      </c>
      <c r="K38" s="3598"/>
      <c r="L38" s="3608" t="s">
        <v>61</v>
      </c>
      <c r="M38" s="3613"/>
      <c r="N38" s="2"/>
    </row>
    <row r="39" spans="1:14" ht="15.95" customHeight="1">
      <c r="A39" s="3629"/>
      <c r="B39" s="3614"/>
      <c r="C39" s="555"/>
      <c r="D39" s="3638"/>
      <c r="E39" s="3591"/>
      <c r="F39" s="3591"/>
      <c r="G39" s="3591"/>
      <c r="H39" s="3591">
        <v>1</v>
      </c>
      <c r="I39" s="3591"/>
      <c r="J39" s="3591"/>
      <c r="K39" s="3591"/>
      <c r="L39" s="3591">
        <v>1</v>
      </c>
      <c r="M39" s="3592"/>
      <c r="N39" s="2"/>
    </row>
    <row r="40" spans="1:14" ht="15.95" customHeight="1">
      <c r="A40" s="3629"/>
      <c r="B40" s="3614"/>
      <c r="C40" s="555"/>
      <c r="D40" s="3591" t="s">
        <v>62</v>
      </c>
      <c r="E40" s="3591"/>
      <c r="F40" s="3591" t="s">
        <v>63</v>
      </c>
      <c r="G40" s="3591"/>
      <c r="H40" s="3623" t="s">
        <v>64</v>
      </c>
      <c r="I40" s="3623"/>
      <c r="J40" s="3623" t="s">
        <v>65</v>
      </c>
      <c r="K40" s="3623"/>
      <c r="L40" s="3623" t="s">
        <v>66</v>
      </c>
      <c r="M40" s="3886"/>
      <c r="N40" s="2"/>
    </row>
    <row r="41" spans="1:14" ht="15.95" customHeight="1">
      <c r="A41" s="3629"/>
      <c r="B41" s="3614"/>
      <c r="C41" s="555"/>
      <c r="D41" s="3638"/>
      <c r="E41" s="3591"/>
      <c r="F41" s="3591">
        <v>1</v>
      </c>
      <c r="G41" s="3591"/>
      <c r="H41" s="3591"/>
      <c r="I41" s="3591"/>
      <c r="J41" s="3591">
        <v>1</v>
      </c>
      <c r="K41" s="3591"/>
      <c r="L41" s="3591"/>
      <c r="M41" s="3592"/>
      <c r="N41" s="2"/>
    </row>
    <row r="42" spans="1:14" ht="15.95" customHeight="1">
      <c r="A42" s="3629"/>
      <c r="B42" s="3614"/>
      <c r="C42" s="555"/>
      <c r="D42" s="3591" t="s">
        <v>67</v>
      </c>
      <c r="E42" s="3591"/>
      <c r="F42" s="3591" t="s">
        <v>72</v>
      </c>
      <c r="G42" s="3591"/>
      <c r="H42" s="2"/>
      <c r="I42" s="2"/>
      <c r="J42" s="2"/>
      <c r="K42" s="552"/>
      <c r="L42" s="552"/>
      <c r="M42" s="553"/>
      <c r="N42" s="2"/>
    </row>
    <row r="43" spans="1:14" ht="15.95" customHeight="1">
      <c r="A43" s="3629"/>
      <c r="B43" s="3614"/>
      <c r="C43" s="555"/>
      <c r="D43" s="3638"/>
      <c r="E43" s="3591"/>
      <c r="F43" s="3591">
        <v>4</v>
      </c>
      <c r="G43" s="3591"/>
      <c r="H43" s="840"/>
      <c r="I43" s="578"/>
      <c r="J43" s="840"/>
      <c r="K43" s="578"/>
      <c r="L43" s="840"/>
      <c r="M43" s="842"/>
      <c r="N43" s="2"/>
    </row>
    <row r="44" spans="1:14" ht="15.75">
      <c r="A44" s="3629"/>
      <c r="B44" s="3614"/>
      <c r="C44" s="555"/>
      <c r="D44" s="552"/>
      <c r="E44" s="552"/>
      <c r="F44" s="2"/>
      <c r="G44" s="552"/>
      <c r="H44" s="552"/>
      <c r="I44" s="552"/>
      <c r="J44" s="552"/>
      <c r="K44" s="552"/>
      <c r="L44" s="552"/>
      <c r="M44" s="553"/>
      <c r="N44" s="2"/>
    </row>
    <row r="45" spans="1:14" ht="15.75">
      <c r="A45" s="3629"/>
      <c r="B45" s="3614"/>
      <c r="C45" s="555"/>
      <c r="D45" s="3620"/>
      <c r="E45" s="3620"/>
      <c r="F45" s="3620"/>
      <c r="G45" s="3620"/>
      <c r="H45" s="3620"/>
      <c r="I45" s="3620"/>
      <c r="J45" s="552"/>
      <c r="K45" s="552"/>
      <c r="L45" s="552"/>
      <c r="M45" s="553"/>
      <c r="N45" s="2"/>
    </row>
    <row r="46" spans="1:14" ht="15.75">
      <c r="A46" s="3629"/>
      <c r="B46" s="3594"/>
      <c r="C46" s="557"/>
      <c r="D46" s="554"/>
      <c r="E46" s="554"/>
      <c r="F46" s="554"/>
      <c r="G46" s="554"/>
      <c r="H46" s="554"/>
      <c r="I46" s="554"/>
      <c r="J46" s="554"/>
      <c r="K46" s="554"/>
      <c r="L46" s="3608"/>
      <c r="M46" s="3613"/>
      <c r="N46" s="2"/>
    </row>
    <row r="47" spans="1:14" ht="15.75">
      <c r="A47" s="3629"/>
      <c r="B47" s="3593" t="s">
        <v>73</v>
      </c>
      <c r="C47" s="555"/>
      <c r="D47" s="552"/>
      <c r="E47" s="552"/>
      <c r="F47" s="552"/>
      <c r="G47" s="552"/>
      <c r="H47" s="552"/>
      <c r="I47" s="552"/>
      <c r="J47" s="552"/>
      <c r="K47" s="552"/>
      <c r="L47" s="2"/>
      <c r="M47" s="14"/>
      <c r="N47" s="2"/>
    </row>
    <row r="48" spans="1:14" ht="15.75">
      <c r="A48" s="3629"/>
      <c r="B48" s="3614"/>
      <c r="C48" s="53"/>
      <c r="D48" s="552" t="s">
        <v>74</v>
      </c>
      <c r="E48" s="910" t="s">
        <v>75</v>
      </c>
      <c r="F48" s="4110" t="s">
        <v>76</v>
      </c>
      <c r="G48" s="4517"/>
      <c r="H48" s="552"/>
      <c r="I48" s="552" t="s">
        <v>39</v>
      </c>
      <c r="J48" s="552"/>
      <c r="K48" s="3620"/>
      <c r="L48" s="3620"/>
      <c r="M48" s="3621"/>
      <c r="N48" s="2"/>
    </row>
    <row r="49" spans="1:14" ht="15.75">
      <c r="A49" s="3629"/>
      <c r="B49" s="3614"/>
      <c r="C49" s="53"/>
      <c r="D49" s="1031"/>
      <c r="E49" s="914" t="s">
        <v>77</v>
      </c>
      <c r="F49" s="4110"/>
      <c r="G49" s="4518"/>
      <c r="H49" s="552"/>
      <c r="I49" s="4107"/>
      <c r="J49" s="4068"/>
      <c r="K49" s="3620"/>
      <c r="L49" s="3620"/>
      <c r="M49" s="3621"/>
      <c r="N49" s="2"/>
    </row>
    <row r="50" spans="1:14" ht="15.75">
      <c r="A50" s="3629"/>
      <c r="B50" s="3614"/>
      <c r="C50" s="181"/>
      <c r="D50" s="115"/>
      <c r="E50" s="115"/>
      <c r="F50" s="115"/>
      <c r="G50" s="115"/>
      <c r="H50" s="115"/>
      <c r="I50" s="115"/>
      <c r="J50" s="115"/>
      <c r="K50" s="115"/>
      <c r="L50" s="2"/>
      <c r="M50" s="14"/>
      <c r="N50" s="2"/>
    </row>
    <row r="51" spans="1:14" ht="80.099999999999994" customHeight="1">
      <c r="A51" s="3629"/>
      <c r="B51" s="1446" t="s">
        <v>78</v>
      </c>
      <c r="C51" s="3590" t="s">
        <v>1170</v>
      </c>
      <c r="D51" s="3591"/>
      <c r="E51" s="3591"/>
      <c r="F51" s="3591"/>
      <c r="G51" s="3591"/>
      <c r="H51" s="3591"/>
      <c r="I51" s="3591"/>
      <c r="J51" s="3591"/>
      <c r="K51" s="3591"/>
      <c r="L51" s="3591"/>
      <c r="M51" s="3592"/>
      <c r="N51" s="2"/>
    </row>
    <row r="52" spans="1:14" ht="15.75">
      <c r="A52" s="3629"/>
      <c r="B52" s="1446" t="s">
        <v>79</v>
      </c>
      <c r="C52" s="3590" t="s">
        <v>1171</v>
      </c>
      <c r="D52" s="3591"/>
      <c r="E52" s="3591"/>
      <c r="F52" s="3591"/>
      <c r="G52" s="3591"/>
      <c r="H52" s="3591"/>
      <c r="I52" s="3591"/>
      <c r="J52" s="3591"/>
      <c r="K52" s="3591"/>
      <c r="L52" s="3591"/>
      <c r="M52" s="3592"/>
      <c r="N52" s="2"/>
    </row>
    <row r="53" spans="1:14" ht="15.75">
      <c r="A53" s="3629"/>
      <c r="B53" s="1446" t="s">
        <v>80</v>
      </c>
      <c r="C53" s="557" t="s">
        <v>1045</v>
      </c>
      <c r="D53" s="554"/>
      <c r="E53" s="554"/>
      <c r="F53" s="554"/>
      <c r="G53" s="554"/>
      <c r="H53" s="554"/>
      <c r="I53" s="554"/>
      <c r="J53" s="554"/>
      <c r="K53" s="554"/>
      <c r="L53" s="554"/>
      <c r="M53" s="558"/>
      <c r="N53" s="2"/>
    </row>
    <row r="54" spans="1:14" ht="15.75">
      <c r="A54" s="3665"/>
      <c r="B54" s="1446" t="s">
        <v>81</v>
      </c>
      <c r="C54" s="181" t="s">
        <v>195</v>
      </c>
      <c r="D54" s="554"/>
      <c r="E54" s="554"/>
      <c r="F54" s="554"/>
      <c r="G54" s="554"/>
      <c r="H54" s="554"/>
      <c r="I54" s="554"/>
      <c r="J54" s="554"/>
      <c r="K54" s="554"/>
      <c r="L54" s="554"/>
      <c r="M54" s="558"/>
      <c r="N54" s="2"/>
    </row>
    <row r="55" spans="1:14" ht="15.75">
      <c r="A55" s="3632" t="s">
        <v>82</v>
      </c>
      <c r="B55" s="557" t="s">
        <v>83</v>
      </c>
      <c r="C55" s="3590" t="s">
        <v>1172</v>
      </c>
      <c r="D55" s="3591"/>
      <c r="E55" s="3591"/>
      <c r="F55" s="3591"/>
      <c r="G55" s="3591"/>
      <c r="H55" s="3591"/>
      <c r="I55" s="3591"/>
      <c r="J55" s="3591"/>
      <c r="K55" s="3591"/>
      <c r="L55" s="3591"/>
      <c r="M55" s="3592"/>
      <c r="N55" s="2"/>
    </row>
    <row r="56" spans="1:14" ht="15.75">
      <c r="A56" s="3633"/>
      <c r="B56" s="557" t="s">
        <v>85</v>
      </c>
      <c r="C56" s="3590" t="s">
        <v>1173</v>
      </c>
      <c r="D56" s="3591"/>
      <c r="E56" s="3591"/>
      <c r="F56" s="3591"/>
      <c r="G56" s="3591"/>
      <c r="H56" s="3591"/>
      <c r="I56" s="3591"/>
      <c r="J56" s="3591"/>
      <c r="K56" s="3591"/>
      <c r="L56" s="3591"/>
      <c r="M56" s="3592"/>
      <c r="N56" s="2"/>
    </row>
    <row r="57" spans="1:14" ht="15.75">
      <c r="A57" s="3633"/>
      <c r="B57" s="557" t="s">
        <v>87</v>
      </c>
      <c r="C57" s="3590" t="s">
        <v>240</v>
      </c>
      <c r="D57" s="3591"/>
      <c r="E57" s="3591"/>
      <c r="F57" s="3591"/>
      <c r="G57" s="3591"/>
      <c r="H57" s="3591"/>
      <c r="I57" s="3591"/>
      <c r="J57" s="3591"/>
      <c r="K57" s="3591"/>
      <c r="L57" s="3591"/>
      <c r="M57" s="3592"/>
      <c r="N57" s="2"/>
    </row>
    <row r="58" spans="1:14" ht="15.75">
      <c r="A58" s="3633"/>
      <c r="B58" s="557" t="s">
        <v>89</v>
      </c>
      <c r="C58" s="3590" t="s">
        <v>894</v>
      </c>
      <c r="D58" s="3591"/>
      <c r="E58" s="3591"/>
      <c r="F58" s="3591"/>
      <c r="G58" s="3591"/>
      <c r="H58" s="3591"/>
      <c r="I58" s="3591"/>
      <c r="J58" s="3591"/>
      <c r="K58" s="3591"/>
      <c r="L58" s="3591"/>
      <c r="M58" s="3592"/>
      <c r="N58" s="2"/>
    </row>
    <row r="59" spans="1:14" ht="15.75">
      <c r="A59" s="3633"/>
      <c r="B59" s="557" t="s">
        <v>91</v>
      </c>
      <c r="C59" s="3377" t="s">
        <v>1174</v>
      </c>
      <c r="D59" s="3378"/>
      <c r="E59" s="3378"/>
      <c r="F59" s="3378"/>
      <c r="G59" s="3378"/>
      <c r="H59" s="3378"/>
      <c r="I59" s="3378"/>
      <c r="J59" s="3378"/>
      <c r="K59" s="3378"/>
      <c r="L59" s="3378"/>
      <c r="M59" s="3379"/>
      <c r="N59" s="2"/>
    </row>
    <row r="60" spans="1:14" ht="15.75">
      <c r="A60" s="3634"/>
      <c r="B60" s="557" t="s">
        <v>93</v>
      </c>
      <c r="C60" s="3590" t="s">
        <v>896</v>
      </c>
      <c r="D60" s="3591"/>
      <c r="E60" s="3591"/>
      <c r="F60" s="3591"/>
      <c r="G60" s="3591"/>
      <c r="H60" s="3591"/>
      <c r="I60" s="3591"/>
      <c r="J60" s="3591"/>
      <c r="K60" s="3591"/>
      <c r="L60" s="3591"/>
      <c r="M60" s="3592"/>
      <c r="N60" s="2"/>
    </row>
    <row r="61" spans="1:14" ht="78.95" customHeight="1">
      <c r="A61" s="3632" t="s">
        <v>95</v>
      </c>
      <c r="B61" s="181" t="s">
        <v>96</v>
      </c>
      <c r="C61" s="3757" t="s">
        <v>248</v>
      </c>
      <c r="D61" s="3758"/>
      <c r="E61" s="3758"/>
      <c r="F61" s="3758"/>
      <c r="G61" s="3758"/>
      <c r="H61" s="3758"/>
      <c r="I61" s="3758"/>
      <c r="J61" s="3758"/>
      <c r="K61" s="3758"/>
      <c r="L61" s="3758"/>
      <c r="M61" s="3759"/>
      <c r="N61" s="2"/>
    </row>
    <row r="62" spans="1:14" ht="15.95" customHeight="1">
      <c r="A62" s="3633"/>
      <c r="B62" s="181" t="s">
        <v>98</v>
      </c>
      <c r="C62" s="3590" t="s">
        <v>99</v>
      </c>
      <c r="D62" s="3591"/>
      <c r="E62" s="3591"/>
      <c r="F62" s="3591"/>
      <c r="G62" s="3591"/>
      <c r="H62" s="3591"/>
      <c r="I62" s="3591"/>
      <c r="J62" s="3591"/>
      <c r="K62" s="3591"/>
      <c r="L62" s="3591"/>
      <c r="M62" s="3592"/>
      <c r="N62" s="2"/>
    </row>
    <row r="63" spans="1:14" ht="16.5" thickBot="1">
      <c r="A63" s="3655"/>
      <c r="B63" s="1448" t="s">
        <v>12</v>
      </c>
      <c r="C63" s="3590" t="s">
        <v>240</v>
      </c>
      <c r="D63" s="3591"/>
      <c r="E63" s="3591"/>
      <c r="F63" s="3591"/>
      <c r="G63" s="3591"/>
      <c r="H63" s="3591"/>
      <c r="I63" s="3591"/>
      <c r="J63" s="3591"/>
      <c r="K63" s="3591"/>
      <c r="L63" s="3591"/>
      <c r="M63" s="3592"/>
      <c r="N63" s="2"/>
    </row>
    <row r="64" spans="1:14" ht="16.5" thickBot="1">
      <c r="A64" s="381" t="s">
        <v>100</v>
      </c>
      <c r="B64" s="916"/>
      <c r="C64" s="3648"/>
      <c r="D64" s="3649"/>
      <c r="E64" s="3649"/>
      <c r="F64" s="3649"/>
      <c r="G64" s="3649"/>
      <c r="H64" s="3649"/>
      <c r="I64" s="3649"/>
      <c r="J64" s="3649"/>
      <c r="K64" s="3649"/>
      <c r="L64" s="3649"/>
      <c r="M64" s="3650"/>
      <c r="N64" s="2"/>
    </row>
    <row r="65" spans="1:14" ht="15.75">
      <c r="A65" s="2"/>
      <c r="B65" s="401"/>
      <c r="C65" s="2"/>
      <c r="D65" s="2"/>
      <c r="E65" s="2"/>
      <c r="F65" s="2"/>
      <c r="G65" s="2"/>
      <c r="H65" s="2"/>
      <c r="I65" s="2"/>
      <c r="J65" s="2"/>
      <c r="K65" s="2"/>
      <c r="L65" s="2"/>
      <c r="M65" s="2"/>
      <c r="N65" s="2"/>
    </row>
    <row r="66" spans="1:14" ht="15.75">
      <c r="A66" s="2"/>
      <c r="B66" s="64"/>
      <c r="C66" s="2"/>
      <c r="D66" s="2"/>
      <c r="E66" s="2"/>
      <c r="F66" s="2"/>
      <c r="G66" s="2"/>
      <c r="H66" s="2"/>
      <c r="I66" s="2"/>
      <c r="J66" s="2"/>
      <c r="K66" s="2"/>
      <c r="L66" s="2"/>
      <c r="M66" s="2"/>
      <c r="N66" s="2"/>
    </row>
    <row r="67" spans="1:14" ht="15.75">
      <c r="A67" s="2"/>
      <c r="B67" s="64"/>
      <c r="C67" s="2"/>
      <c r="D67" s="2"/>
      <c r="E67" s="2"/>
      <c r="F67" s="2"/>
      <c r="G67" s="2"/>
      <c r="H67" s="2"/>
      <c r="I67" s="2"/>
      <c r="J67" s="2"/>
      <c r="K67" s="2"/>
      <c r="L67" s="2"/>
      <c r="M67" s="2"/>
      <c r="N67" s="2"/>
    </row>
    <row r="68" spans="1:14" ht="15.75">
      <c r="A68" s="2"/>
      <c r="B68" s="64"/>
      <c r="C68" s="2"/>
      <c r="D68" s="2"/>
      <c r="E68" s="2"/>
      <c r="F68" s="2"/>
      <c r="G68" s="2"/>
      <c r="H68" s="2"/>
      <c r="I68" s="2"/>
      <c r="J68" s="2"/>
      <c r="K68" s="2"/>
      <c r="L68" s="2"/>
      <c r="M68" s="2"/>
      <c r="N68" s="2"/>
    </row>
  </sheetData>
  <mergeCells count="93">
    <mergeCell ref="A61:A63"/>
    <mergeCell ref="C61:M61"/>
    <mergeCell ref="C62:M62"/>
    <mergeCell ref="C63:M63"/>
    <mergeCell ref="C64:M64"/>
    <mergeCell ref="C52:M52"/>
    <mergeCell ref="A55:A60"/>
    <mergeCell ref="C55:M55"/>
    <mergeCell ref="C56:M56"/>
    <mergeCell ref="C57:M57"/>
    <mergeCell ref="C58:M58"/>
    <mergeCell ref="C59:M59"/>
    <mergeCell ref="C60:M60"/>
    <mergeCell ref="A18:A54"/>
    <mergeCell ref="C18:M18"/>
    <mergeCell ref="C19:M19"/>
    <mergeCell ref="B20:B26"/>
    <mergeCell ref="F24:H24"/>
    <mergeCell ref="B47:B50"/>
    <mergeCell ref="F48:F49"/>
    <mergeCell ref="G48:G49"/>
    <mergeCell ref="K48:M49"/>
    <mergeCell ref="I49:J49"/>
    <mergeCell ref="L41:M41"/>
    <mergeCell ref="C51:M51"/>
    <mergeCell ref="D43:E43"/>
    <mergeCell ref="F43:G43"/>
    <mergeCell ref="D45:E45"/>
    <mergeCell ref="F45:G45"/>
    <mergeCell ref="H45:I45"/>
    <mergeCell ref="L46:M46"/>
    <mergeCell ref="D42:E42"/>
    <mergeCell ref="F42:G42"/>
    <mergeCell ref="F39:G39"/>
    <mergeCell ref="H39:I39"/>
    <mergeCell ref="J39:K39"/>
    <mergeCell ref="D41:E41"/>
    <mergeCell ref="F41:G41"/>
    <mergeCell ref="H41:I41"/>
    <mergeCell ref="J41:K41"/>
    <mergeCell ref="B27:B30"/>
    <mergeCell ref="J32:L32"/>
    <mergeCell ref="B34:B36"/>
    <mergeCell ref="B37:B46"/>
    <mergeCell ref="D38:E38"/>
    <mergeCell ref="F38:G38"/>
    <mergeCell ref="H38:I38"/>
    <mergeCell ref="J38:K38"/>
    <mergeCell ref="L38:M38"/>
    <mergeCell ref="D39:E39"/>
    <mergeCell ref="L39:M39"/>
    <mergeCell ref="D40:E40"/>
    <mergeCell ref="F40:G40"/>
    <mergeCell ref="H40:I40"/>
    <mergeCell ref="J40:K40"/>
    <mergeCell ref="L40:M40"/>
    <mergeCell ref="C15:M15"/>
    <mergeCell ref="B16:B17"/>
    <mergeCell ref="C16:D16"/>
    <mergeCell ref="F16:M16"/>
    <mergeCell ref="C17:M17"/>
    <mergeCell ref="N4:N5"/>
    <mergeCell ref="C14:M14"/>
    <mergeCell ref="C6:M6"/>
    <mergeCell ref="C7:M7"/>
    <mergeCell ref="C8:D8"/>
    <mergeCell ref="I8:M8"/>
    <mergeCell ref="C10:D10"/>
    <mergeCell ref="F10:G10"/>
    <mergeCell ref="I10:J10"/>
    <mergeCell ref="C11:D11"/>
    <mergeCell ref="F11:G11"/>
    <mergeCell ref="I11:J11"/>
    <mergeCell ref="C12:M12"/>
    <mergeCell ref="N12:N13"/>
    <mergeCell ref="C13:M13"/>
    <mergeCell ref="F5:G5"/>
    <mergeCell ref="A2:A17"/>
    <mergeCell ref="C2:M2"/>
    <mergeCell ref="C3:M3"/>
    <mergeCell ref="B4:B5"/>
    <mergeCell ref="C4:C5"/>
    <mergeCell ref="D4:D5"/>
    <mergeCell ref="E4:E5"/>
    <mergeCell ref="F4:G4"/>
    <mergeCell ref="H4:H5"/>
    <mergeCell ref="I4:I5"/>
    <mergeCell ref="J4:J5"/>
    <mergeCell ref="K4:K5"/>
    <mergeCell ref="L4:L5"/>
    <mergeCell ref="M4:M5"/>
    <mergeCell ref="B12:B13"/>
    <mergeCell ref="B9:B11"/>
  </mergeCells>
  <hyperlinks>
    <hyperlink ref="C59" r:id="rId1" display="mailto:bvaldivieso@veeduriadistrital.gov.co" xr:uid="{00000000-0004-0000-5F00-000000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rgb="FFFFFFFF"/>
  </sheetPr>
  <dimension ref="A1:M63"/>
  <sheetViews>
    <sheetView showGridLines="0" topLeftCell="C52" workbookViewId="0">
      <selection activeCell="G28" sqref="G28"/>
    </sheetView>
  </sheetViews>
  <sheetFormatPr baseColWidth="10" defaultColWidth="11.42578125" defaultRowHeight="15.75"/>
  <cols>
    <col min="1" max="1" width="21.42578125" style="2" customWidth="1"/>
    <col min="2" max="2" width="35.7109375" style="64" customWidth="1"/>
    <col min="3" max="13" width="14.28515625" style="2" customWidth="1"/>
    <col min="14" max="16384" width="11.42578125" style="2"/>
  </cols>
  <sheetData>
    <row r="1" spans="1:13" ht="22.5" customHeight="1" thickBot="1">
      <c r="A1" s="65"/>
      <c r="B1" s="66" t="s">
        <v>1175</v>
      </c>
      <c r="C1" s="1449"/>
      <c r="D1" s="67"/>
      <c r="E1" s="67"/>
      <c r="F1" s="67"/>
      <c r="G1" s="67"/>
      <c r="H1" s="67"/>
      <c r="I1" s="67"/>
      <c r="J1" s="67"/>
      <c r="K1" s="67"/>
      <c r="L1" s="67"/>
      <c r="M1" s="68"/>
    </row>
    <row r="2" spans="1:13" ht="17.100000000000001" customHeight="1">
      <c r="A2" s="3176" t="s">
        <v>0</v>
      </c>
      <c r="B2" s="1373" t="s">
        <v>1</v>
      </c>
      <c r="C2" s="4064" t="s">
        <v>1176</v>
      </c>
      <c r="D2" s="4065"/>
      <c r="E2" s="4065"/>
      <c r="F2" s="4065"/>
      <c r="G2" s="4065"/>
      <c r="H2" s="4065"/>
      <c r="I2" s="4065"/>
      <c r="J2" s="4065"/>
      <c r="K2" s="4065"/>
      <c r="L2" s="4065"/>
      <c r="M2" s="4066"/>
    </row>
    <row r="3" spans="1:13" ht="33.950000000000003" customHeight="1">
      <c r="A3" s="3177"/>
      <c r="B3" s="259" t="s">
        <v>3</v>
      </c>
      <c r="C3" s="4149" t="s">
        <v>1116</v>
      </c>
      <c r="D3" s="4150"/>
      <c r="E3" s="4150"/>
      <c r="F3" s="4150"/>
      <c r="G3" s="4150"/>
      <c r="H3" s="4150"/>
      <c r="I3" s="4150"/>
      <c r="J3" s="4150"/>
      <c r="K3" s="4150"/>
      <c r="L3" s="4150"/>
      <c r="M3" s="4512"/>
    </row>
    <row r="4" spans="1:13" ht="27" customHeight="1">
      <c r="A4" s="3177"/>
      <c r="B4" s="270" t="s">
        <v>131</v>
      </c>
      <c r="C4" s="132" t="s">
        <v>75</v>
      </c>
      <c r="D4" s="133"/>
      <c r="E4" s="134"/>
      <c r="F4" s="3057" t="s">
        <v>132</v>
      </c>
      <c r="G4" s="3058"/>
      <c r="H4" s="331" t="s">
        <v>75</v>
      </c>
      <c r="I4" s="120"/>
      <c r="J4" s="120"/>
      <c r="K4" s="120"/>
      <c r="L4" s="120"/>
      <c r="M4" s="121"/>
    </row>
    <row r="5" spans="1:13" ht="27" customHeight="1">
      <c r="A5" s="3177"/>
      <c r="B5" s="270" t="s">
        <v>7</v>
      </c>
      <c r="C5" s="4513"/>
      <c r="D5" s="4514"/>
      <c r="E5" s="4514"/>
      <c r="F5" s="4514"/>
      <c r="G5" s="4514"/>
      <c r="H5" s="4514"/>
      <c r="I5" s="4514"/>
      <c r="J5" s="4514"/>
      <c r="K5" s="4514"/>
      <c r="L5" s="4514"/>
      <c r="M5" s="4515"/>
    </row>
    <row r="6" spans="1:13" ht="17.100000000000001" customHeight="1">
      <c r="A6" s="3177"/>
      <c r="B6" s="270" t="s">
        <v>9</v>
      </c>
      <c r="C6" s="4149"/>
      <c r="D6" s="4150"/>
      <c r="E6" s="4150"/>
      <c r="F6" s="4150"/>
      <c r="G6" s="4150"/>
      <c r="H6" s="4150"/>
      <c r="I6" s="4150"/>
      <c r="J6" s="4150"/>
      <c r="K6" s="4150"/>
      <c r="L6" s="4150"/>
      <c r="M6" s="4512"/>
    </row>
    <row r="7" spans="1:13">
      <c r="A7" s="3177"/>
      <c r="B7" s="259" t="s">
        <v>11</v>
      </c>
      <c r="C7" s="3059"/>
      <c r="D7" s="3060"/>
      <c r="E7" s="136" t="s">
        <v>883</v>
      </c>
      <c r="F7" s="136"/>
      <c r="G7" s="137"/>
      <c r="H7" s="138" t="s">
        <v>12</v>
      </c>
      <c r="I7" s="3061" t="s">
        <v>365</v>
      </c>
      <c r="J7" s="3060"/>
      <c r="K7" s="3060"/>
      <c r="L7" s="3060"/>
      <c r="M7" s="3062"/>
    </row>
    <row r="8" spans="1:13">
      <c r="A8" s="3177"/>
      <c r="B8" s="4437" t="s">
        <v>13</v>
      </c>
      <c r="C8" s="518"/>
      <c r="D8" s="519"/>
      <c r="E8" s="519"/>
      <c r="F8" s="519"/>
      <c r="G8" s="519"/>
      <c r="H8" s="519"/>
      <c r="I8" s="252"/>
      <c r="J8" s="252"/>
      <c r="K8" s="252"/>
      <c r="M8" s="14"/>
    </row>
    <row r="9" spans="1:13" ht="48" customHeight="1">
      <c r="A9" s="3177"/>
      <c r="B9" s="4438"/>
      <c r="C9" s="3930" t="s">
        <v>233</v>
      </c>
      <c r="D9" s="3931"/>
      <c r="E9" s="252"/>
      <c r="F9" s="3931"/>
      <c r="G9" s="3931"/>
      <c r="H9" s="252"/>
      <c r="I9" s="3931"/>
      <c r="J9" s="3931"/>
      <c r="K9" s="252"/>
      <c r="L9" s="1365"/>
      <c r="M9" s="553"/>
    </row>
    <row r="10" spans="1:13">
      <c r="A10" s="3177"/>
      <c r="B10" s="4439"/>
      <c r="C10" s="3483" t="s">
        <v>17</v>
      </c>
      <c r="D10" s="3484"/>
      <c r="E10" s="71"/>
      <c r="F10" s="3484" t="s">
        <v>17</v>
      </c>
      <c r="G10" s="3484"/>
      <c r="H10" s="71"/>
      <c r="I10" s="3484" t="s">
        <v>17</v>
      </c>
      <c r="J10" s="3484"/>
      <c r="K10" s="71"/>
      <c r="L10" s="71"/>
      <c r="M10" s="143"/>
    </row>
    <row r="11" spans="1:13" ht="17.100000000000001" customHeight="1">
      <c r="A11" s="3177"/>
      <c r="B11" s="259" t="s">
        <v>136</v>
      </c>
      <c r="C11" s="3615" t="s">
        <v>1177</v>
      </c>
      <c r="D11" s="3606"/>
      <c r="E11" s="3606"/>
      <c r="F11" s="3606"/>
      <c r="G11" s="3606"/>
      <c r="H11" s="3606"/>
      <c r="I11" s="3606"/>
      <c r="J11" s="3606"/>
      <c r="K11" s="3606"/>
      <c r="L11" s="3606"/>
      <c r="M11" s="3612"/>
    </row>
    <row r="12" spans="1:13" ht="48" customHeight="1">
      <c r="A12" s="3177"/>
      <c r="B12" s="259" t="s">
        <v>18</v>
      </c>
      <c r="C12" s="3483"/>
      <c r="D12" s="3484"/>
      <c r="E12" s="3484"/>
      <c r="F12" s="3484"/>
      <c r="G12" s="3484"/>
      <c r="H12" s="3484"/>
      <c r="I12" s="3484"/>
      <c r="J12" s="3484"/>
      <c r="K12" s="3484"/>
      <c r="L12" s="3484"/>
      <c r="M12" s="4584"/>
    </row>
    <row r="13" spans="1:13" ht="33.950000000000003" customHeight="1">
      <c r="A13" s="3177"/>
      <c r="B13" s="259" t="s">
        <v>19</v>
      </c>
      <c r="C13" s="3622" t="s">
        <v>1126</v>
      </c>
      <c r="D13" s="3608"/>
      <c r="E13" s="3608"/>
      <c r="F13" s="3608"/>
      <c r="G13" s="3608"/>
      <c r="H13" s="3608"/>
      <c r="I13" s="3608"/>
      <c r="J13" s="3608"/>
      <c r="K13" s="3608"/>
      <c r="L13" s="3608"/>
      <c r="M13" s="3613"/>
    </row>
    <row r="14" spans="1:13" ht="38.1" customHeight="1">
      <c r="A14" s="3177"/>
      <c r="B14" s="4437" t="s">
        <v>140</v>
      </c>
      <c r="C14" s="3049" t="s">
        <v>271</v>
      </c>
      <c r="D14" s="3084"/>
      <c r="E14" s="144" t="s">
        <v>142</v>
      </c>
      <c r="F14" s="4155" t="s">
        <v>887</v>
      </c>
      <c r="G14" s="3209"/>
      <c r="H14" s="3209"/>
      <c r="I14" s="3209"/>
      <c r="J14" s="3209"/>
      <c r="K14" s="3209"/>
      <c r="L14" s="3209"/>
      <c r="M14" s="3210"/>
    </row>
    <row r="15" spans="1:13" ht="15.95" customHeight="1">
      <c r="A15" s="3177"/>
      <c r="B15" s="4438"/>
      <c r="C15" s="3049"/>
      <c r="D15" s="3050"/>
      <c r="E15" s="3050"/>
      <c r="F15" s="3050"/>
      <c r="G15" s="3050"/>
      <c r="H15" s="3050"/>
      <c r="I15" s="3050"/>
      <c r="J15" s="3050"/>
      <c r="K15" s="3050"/>
      <c r="L15" s="3050"/>
      <c r="M15" s="3184"/>
    </row>
    <row r="16" spans="1:13" ht="17.100000000000001" customHeight="1">
      <c r="A16" s="3186" t="s">
        <v>22</v>
      </c>
      <c r="B16" s="259" t="s">
        <v>144</v>
      </c>
      <c r="C16" s="3049" t="s">
        <v>582</v>
      </c>
      <c r="D16" s="3050"/>
      <c r="E16" s="3050"/>
      <c r="F16" s="3050"/>
      <c r="G16" s="3050"/>
      <c r="H16" s="3050"/>
      <c r="I16" s="3050"/>
      <c r="J16" s="3050"/>
      <c r="K16" s="3050"/>
      <c r="L16" s="3050"/>
      <c r="M16" s="3184"/>
    </row>
    <row r="17" spans="1:13" ht="32.1" customHeight="1">
      <c r="A17" s="3187"/>
      <c r="B17" s="259" t="s">
        <v>110</v>
      </c>
      <c r="C17" s="3590" t="s">
        <v>1178</v>
      </c>
      <c r="D17" s="3591"/>
      <c r="E17" s="3591"/>
      <c r="F17" s="3591"/>
      <c r="G17" s="3591"/>
      <c r="H17" s="3591"/>
      <c r="I17" s="3591"/>
      <c r="J17" s="3591"/>
      <c r="K17" s="3591"/>
      <c r="L17" s="3591"/>
      <c r="M17" s="3592"/>
    </row>
    <row r="18" spans="1:13" ht="15" customHeight="1">
      <c r="A18" s="3187"/>
      <c r="B18" s="4437" t="s">
        <v>26</v>
      </c>
      <c r="C18" s="145"/>
      <c r="D18" s="466"/>
      <c r="E18" s="466"/>
      <c r="F18" s="466"/>
      <c r="G18" s="466"/>
      <c r="H18" s="466"/>
      <c r="I18" s="466"/>
      <c r="J18" s="466"/>
      <c r="K18" s="466"/>
      <c r="L18" s="466"/>
      <c r="M18" s="79"/>
    </row>
    <row r="19" spans="1:13" ht="23.1" customHeight="1">
      <c r="A19" s="3187"/>
      <c r="B19" s="4438"/>
      <c r="C19" s="555" t="s">
        <v>27</v>
      </c>
      <c r="D19" s="1441"/>
      <c r="E19" s="552" t="s">
        <v>28</v>
      </c>
      <c r="F19" s="1441"/>
      <c r="G19" s="552" t="s">
        <v>29</v>
      </c>
      <c r="H19" s="1441"/>
      <c r="I19" s="552" t="s">
        <v>30</v>
      </c>
      <c r="J19" s="1441"/>
      <c r="K19" s="552" t="s">
        <v>31</v>
      </c>
      <c r="L19" s="1024"/>
      <c r="M19" s="553"/>
    </row>
    <row r="20" spans="1:13">
      <c r="A20" s="3187"/>
      <c r="B20" s="4438"/>
      <c r="C20" s="555" t="s">
        <v>32</v>
      </c>
      <c r="D20" s="1023"/>
      <c r="E20" s="552" t="s">
        <v>33</v>
      </c>
      <c r="F20" s="1023"/>
      <c r="G20" s="552" t="s">
        <v>34</v>
      </c>
      <c r="H20" s="1023"/>
      <c r="I20" s="552" t="s">
        <v>35</v>
      </c>
      <c r="J20" s="1023"/>
      <c r="K20" s="552" t="s">
        <v>37</v>
      </c>
      <c r="L20" s="1023"/>
      <c r="M20" s="553"/>
    </row>
    <row r="21" spans="1:13">
      <c r="A21" s="3187"/>
      <c r="B21" s="4438"/>
      <c r="C21" s="555" t="s">
        <v>38</v>
      </c>
      <c r="D21" s="1442" t="s">
        <v>77</v>
      </c>
      <c r="E21" s="552" t="s">
        <v>39</v>
      </c>
      <c r="F21" s="2" t="s">
        <v>338</v>
      </c>
      <c r="M21" s="14"/>
    </row>
    <row r="22" spans="1:13">
      <c r="A22" s="3187"/>
      <c r="B22" s="4438"/>
      <c r="C22" s="555"/>
      <c r="D22" s="552"/>
      <c r="E22" s="552"/>
      <c r="F22" s="3357"/>
      <c r="G22" s="3357"/>
      <c r="H22" s="3357"/>
      <c r="M22" s="1026"/>
    </row>
    <row r="23" spans="1:13">
      <c r="A23" s="3187"/>
      <c r="B23" s="4438"/>
      <c r="C23" s="836"/>
      <c r="D23" s="318"/>
      <c r="E23" s="318"/>
      <c r="F23" s="318"/>
      <c r="G23" s="318"/>
      <c r="H23" s="318"/>
      <c r="I23" s="318"/>
      <c r="J23" s="318"/>
      <c r="K23" s="318"/>
      <c r="L23" s="318"/>
      <c r="M23" s="35"/>
    </row>
    <row r="24" spans="1:13" ht="9.75" customHeight="1">
      <c r="A24" s="3187"/>
      <c r="B24" s="4439"/>
      <c r="C24" s="154"/>
      <c r="D24" s="155"/>
      <c r="E24" s="155"/>
      <c r="F24" s="155"/>
      <c r="G24" s="155"/>
      <c r="H24" s="155"/>
      <c r="I24" s="155"/>
      <c r="J24" s="155"/>
      <c r="K24" s="155"/>
      <c r="L24" s="155"/>
      <c r="M24" s="156"/>
    </row>
    <row r="25" spans="1:13">
      <c r="A25" s="3187"/>
      <c r="B25" s="4437" t="s">
        <v>40</v>
      </c>
      <c r="C25" s="157"/>
      <c r="D25" s="158"/>
      <c r="E25" s="158"/>
      <c r="F25" s="158"/>
      <c r="G25" s="158"/>
      <c r="H25" s="158"/>
      <c r="I25" s="158"/>
      <c r="J25" s="158"/>
      <c r="K25" s="158"/>
      <c r="L25" s="141"/>
      <c r="M25" s="142"/>
    </row>
    <row r="26" spans="1:13">
      <c r="A26" s="3187"/>
      <c r="B26" s="4438"/>
      <c r="C26" s="555" t="s">
        <v>41</v>
      </c>
      <c r="D26" s="559"/>
      <c r="E26" s="552"/>
      <c r="F26" s="552" t="s">
        <v>42</v>
      </c>
      <c r="G26" s="559"/>
      <c r="H26" s="552"/>
      <c r="I26" s="552" t="s">
        <v>43</v>
      </c>
      <c r="J26" s="559" t="s">
        <v>77</v>
      </c>
      <c r="K26" s="552"/>
      <c r="M26" s="14"/>
    </row>
    <row r="27" spans="1:13">
      <c r="A27" s="3187"/>
      <c r="B27" s="4438"/>
      <c r="C27" s="555" t="s">
        <v>44</v>
      </c>
      <c r="D27" s="560"/>
      <c r="F27" s="552" t="s">
        <v>45</v>
      </c>
      <c r="G27" s="556"/>
      <c r="I27" s="2" t="s">
        <v>1169</v>
      </c>
      <c r="J27" s="560"/>
      <c r="M27" s="14"/>
    </row>
    <row r="28" spans="1:13">
      <c r="A28" s="3187"/>
      <c r="B28" s="4439"/>
      <c r="C28" s="159"/>
      <c r="D28" s="160"/>
      <c r="E28" s="160"/>
      <c r="F28" s="160"/>
      <c r="G28" s="160"/>
      <c r="H28" s="160"/>
      <c r="I28" s="160"/>
      <c r="J28" s="160"/>
      <c r="K28" s="160"/>
      <c r="L28" s="115"/>
      <c r="M28" s="143"/>
    </row>
    <row r="29" spans="1:13">
      <c r="A29" s="3187"/>
      <c r="B29" s="266" t="s">
        <v>46</v>
      </c>
      <c r="C29" s="161"/>
      <c r="D29" s="162"/>
      <c r="E29" s="162"/>
      <c r="F29" s="162"/>
      <c r="G29" s="162"/>
      <c r="H29" s="162"/>
      <c r="I29" s="162"/>
      <c r="J29" s="162"/>
      <c r="K29" s="162"/>
      <c r="L29" s="162"/>
      <c r="M29" s="163"/>
    </row>
    <row r="30" spans="1:13" ht="17.100000000000001" customHeight="1">
      <c r="A30" s="3187"/>
      <c r="B30" s="266"/>
      <c r="C30" s="164" t="s">
        <v>47</v>
      </c>
      <c r="D30" s="1029" t="s">
        <v>112</v>
      </c>
      <c r="E30" s="552"/>
      <c r="F30" s="2" t="s">
        <v>48</v>
      </c>
      <c r="G30" s="1024">
        <v>2017</v>
      </c>
      <c r="H30" s="552"/>
      <c r="I30" s="2" t="s">
        <v>50</v>
      </c>
      <c r="J30" s="4107" t="s">
        <v>195</v>
      </c>
      <c r="K30" s="4068"/>
      <c r="L30" s="4068"/>
      <c r="M30" s="594"/>
    </row>
    <row r="31" spans="1:13">
      <c r="A31" s="3187"/>
      <c r="B31" s="270"/>
      <c r="C31" s="154"/>
      <c r="D31" s="155"/>
      <c r="E31" s="155"/>
      <c r="F31" s="155"/>
      <c r="G31" s="155"/>
      <c r="H31" s="155"/>
      <c r="I31" s="155"/>
      <c r="J31" s="155"/>
      <c r="K31" s="155"/>
      <c r="L31" s="155"/>
      <c r="M31" s="156"/>
    </row>
    <row r="32" spans="1:13">
      <c r="A32" s="3187"/>
      <c r="B32" s="4437" t="s">
        <v>53</v>
      </c>
      <c r="C32" s="166"/>
      <c r="D32" s="100"/>
      <c r="E32" s="100"/>
      <c r="F32" s="100"/>
      <c r="G32" s="100"/>
      <c r="H32" s="100"/>
      <c r="I32" s="100"/>
      <c r="J32" s="100"/>
      <c r="K32" s="100"/>
      <c r="L32" s="141"/>
      <c r="M32" s="142"/>
    </row>
    <row r="33" spans="1:13">
      <c r="A33" s="3187"/>
      <c r="B33" s="4438"/>
      <c r="C33" s="592" t="s">
        <v>54</v>
      </c>
      <c r="D33" s="1024">
        <v>2019</v>
      </c>
      <c r="E33" s="541"/>
      <c r="F33" s="552" t="s">
        <v>55</v>
      </c>
      <c r="G33" s="1031">
        <v>2028</v>
      </c>
      <c r="H33" s="101"/>
      <c r="I33" s="165"/>
      <c r="J33" s="101"/>
      <c r="K33" s="101"/>
      <c r="M33" s="14"/>
    </row>
    <row r="34" spans="1:13">
      <c r="A34" s="3187"/>
      <c r="B34" s="4439"/>
      <c r="C34" s="154"/>
      <c r="D34" s="102"/>
      <c r="E34" s="103"/>
      <c r="F34" s="155"/>
      <c r="G34" s="103"/>
      <c r="H34" s="103"/>
      <c r="I34" s="169"/>
      <c r="J34" s="103"/>
      <c r="K34" s="103"/>
      <c r="L34" s="115"/>
      <c r="M34" s="143"/>
    </row>
    <row r="35" spans="1:13">
      <c r="A35" s="3187"/>
      <c r="B35" s="4437" t="s">
        <v>56</v>
      </c>
      <c r="C35" s="432"/>
      <c r="D35" s="433"/>
      <c r="E35" s="433"/>
      <c r="F35" s="433"/>
      <c r="G35" s="433"/>
      <c r="H35" s="433"/>
      <c r="I35" s="433"/>
      <c r="J35" s="433"/>
      <c r="K35" s="433"/>
      <c r="L35" s="433"/>
      <c r="M35" s="434"/>
    </row>
    <row r="36" spans="1:13" ht="15.95" customHeight="1">
      <c r="A36" s="3187"/>
      <c r="B36" s="4438"/>
      <c r="C36" s="170"/>
      <c r="D36" s="4095" t="s">
        <v>57</v>
      </c>
      <c r="E36" s="4095"/>
      <c r="F36" s="4095" t="s">
        <v>58</v>
      </c>
      <c r="G36" s="4095"/>
      <c r="H36" s="4095" t="s">
        <v>59</v>
      </c>
      <c r="I36" s="4095"/>
      <c r="J36" s="4087" t="s">
        <v>60</v>
      </c>
      <c r="K36" s="4087"/>
      <c r="L36" s="4095" t="s">
        <v>61</v>
      </c>
      <c r="M36" s="4097"/>
    </row>
    <row r="37" spans="1:13" ht="15.95" customHeight="1">
      <c r="A37" s="3187"/>
      <c r="B37" s="4438"/>
      <c r="C37" s="170"/>
      <c r="D37" s="4107"/>
      <c r="E37" s="4068"/>
      <c r="F37" s="4068">
        <v>1</v>
      </c>
      <c r="G37" s="4068"/>
      <c r="H37" s="4068">
        <v>1</v>
      </c>
      <c r="I37" s="4068"/>
      <c r="J37" s="4068">
        <v>1</v>
      </c>
      <c r="K37" s="4068"/>
      <c r="L37" s="4068">
        <v>1</v>
      </c>
      <c r="M37" s="4069"/>
    </row>
    <row r="38" spans="1:13" ht="15.95" customHeight="1">
      <c r="A38" s="3187"/>
      <c r="B38" s="4438"/>
      <c r="C38" s="170"/>
      <c r="D38" s="4068" t="s">
        <v>62</v>
      </c>
      <c r="E38" s="4068"/>
      <c r="F38" s="4068" t="s">
        <v>63</v>
      </c>
      <c r="G38" s="4068"/>
      <c r="H38" s="4086" t="s">
        <v>64</v>
      </c>
      <c r="I38" s="4086"/>
      <c r="J38" s="4086" t="s">
        <v>65</v>
      </c>
      <c r="K38" s="4086"/>
      <c r="L38" s="4086" t="s">
        <v>66</v>
      </c>
      <c r="M38" s="4093"/>
    </row>
    <row r="39" spans="1:13" ht="15.95" customHeight="1">
      <c r="A39" s="3187"/>
      <c r="B39" s="4438"/>
      <c r="C39" s="170"/>
      <c r="D39" s="4107">
        <v>1</v>
      </c>
      <c r="E39" s="4068"/>
      <c r="F39" s="4068">
        <v>1</v>
      </c>
      <c r="G39" s="4068"/>
      <c r="H39" s="4068">
        <v>1</v>
      </c>
      <c r="I39" s="4068"/>
      <c r="J39" s="4068">
        <v>1</v>
      </c>
      <c r="K39" s="4068"/>
      <c r="L39" s="4068">
        <v>1</v>
      </c>
      <c r="M39" s="4069"/>
    </row>
    <row r="40" spans="1:13" ht="15.95" customHeight="1">
      <c r="A40" s="3187"/>
      <c r="B40" s="4438"/>
      <c r="C40" s="170"/>
      <c r="D40" s="4068" t="s">
        <v>67</v>
      </c>
      <c r="E40" s="4068"/>
      <c r="F40" s="4068" t="s">
        <v>72</v>
      </c>
      <c r="G40" s="4068"/>
      <c r="K40" s="552"/>
      <c r="L40" s="552"/>
      <c r="M40" s="553"/>
    </row>
    <row r="41" spans="1:13" ht="15.95" customHeight="1">
      <c r="A41" s="3187"/>
      <c r="B41" s="4438"/>
      <c r="C41" s="170"/>
      <c r="D41" s="4107">
        <v>1</v>
      </c>
      <c r="E41" s="4068"/>
      <c r="F41" s="4068">
        <v>10</v>
      </c>
      <c r="G41" s="4068"/>
      <c r="H41" s="1034"/>
      <c r="I41" s="1035"/>
      <c r="J41" s="1034"/>
      <c r="K41" s="1035"/>
      <c r="L41" s="1034"/>
      <c r="M41" s="1036"/>
    </row>
    <row r="42" spans="1:13" ht="15.95" customHeight="1">
      <c r="A42" s="3187"/>
      <c r="B42" s="4438"/>
      <c r="C42" s="170"/>
      <c r="D42" s="552"/>
      <c r="E42" s="552"/>
      <c r="G42" s="552"/>
      <c r="H42" s="552"/>
      <c r="I42" s="552"/>
      <c r="J42" s="552"/>
      <c r="K42" s="552"/>
      <c r="L42" s="552"/>
      <c r="M42" s="553"/>
    </row>
    <row r="43" spans="1:13" ht="15.95" customHeight="1">
      <c r="A43" s="3187"/>
      <c r="B43" s="4438"/>
      <c r="C43" s="170"/>
      <c r="D43" s="4165"/>
      <c r="E43" s="4165"/>
      <c r="F43" s="3530"/>
      <c r="G43" s="3530"/>
      <c r="H43" s="3530"/>
      <c r="I43" s="3530"/>
      <c r="J43" s="315"/>
      <c r="K43" s="315"/>
      <c r="L43" s="315"/>
      <c r="M43" s="42"/>
    </row>
    <row r="44" spans="1:13">
      <c r="A44" s="3187"/>
      <c r="B44" s="4438"/>
      <c r="C44" s="176"/>
      <c r="D44" s="55"/>
      <c r="E44" s="55"/>
      <c r="F44" s="55"/>
      <c r="G44" s="55"/>
      <c r="H44" s="55"/>
      <c r="I44" s="55"/>
      <c r="J44" s="55"/>
      <c r="K44" s="55"/>
      <c r="L44" s="4014"/>
      <c r="M44" s="4516"/>
    </row>
    <row r="45" spans="1:13" ht="18" customHeight="1">
      <c r="A45" s="3187"/>
      <c r="B45" s="4437" t="s">
        <v>73</v>
      </c>
      <c r="C45" s="895"/>
      <c r="D45" s="1370"/>
      <c r="E45" s="1370"/>
      <c r="F45" s="1370"/>
      <c r="G45" s="1370"/>
      <c r="H45" s="1370"/>
      <c r="I45" s="1370"/>
      <c r="J45" s="1370"/>
      <c r="K45" s="153"/>
      <c r="M45" s="14"/>
    </row>
    <row r="46" spans="1:13">
      <c r="A46" s="3187"/>
      <c r="B46" s="4438"/>
      <c r="C46" s="53"/>
      <c r="D46" s="552" t="s">
        <v>74</v>
      </c>
      <c r="E46" s="910" t="s">
        <v>75</v>
      </c>
      <c r="F46" s="4110" t="s">
        <v>76</v>
      </c>
      <c r="G46" s="4517"/>
      <c r="H46" s="552"/>
      <c r="I46" s="552" t="s">
        <v>39</v>
      </c>
      <c r="J46" s="552"/>
      <c r="K46" s="4519"/>
      <c r="L46" s="4519"/>
      <c r="M46" s="4520"/>
    </row>
    <row r="47" spans="1:13" ht="15.95" customHeight="1">
      <c r="A47" s="3187"/>
      <c r="B47" s="4438"/>
      <c r="C47" s="53"/>
      <c r="D47" s="1031"/>
      <c r="E47" s="914" t="s">
        <v>77</v>
      </c>
      <c r="F47" s="4110"/>
      <c r="G47" s="4576"/>
      <c r="H47" s="552"/>
      <c r="I47" s="4107"/>
      <c r="J47" s="4577"/>
      <c r="K47" s="4519"/>
      <c r="L47" s="4519"/>
      <c r="M47" s="4520"/>
    </row>
    <row r="48" spans="1:13">
      <c r="A48" s="3187"/>
      <c r="B48" s="4439"/>
      <c r="C48" s="181"/>
      <c r="D48" s="1348"/>
      <c r="E48" s="1348"/>
      <c r="F48" s="1348"/>
      <c r="G48" s="1348"/>
      <c r="H48" s="1348"/>
      <c r="I48" s="1348"/>
      <c r="J48" s="1348"/>
      <c r="K48" s="115"/>
      <c r="M48" s="14"/>
    </row>
    <row r="49" spans="1:13" ht="80.099999999999994" customHeight="1">
      <c r="A49" s="3187"/>
      <c r="B49" s="259" t="s">
        <v>78</v>
      </c>
      <c r="C49" s="4098" t="s">
        <v>1179</v>
      </c>
      <c r="D49" s="4095"/>
      <c r="E49" s="4095"/>
      <c r="F49" s="4095"/>
      <c r="G49" s="4095"/>
      <c r="H49" s="4095"/>
      <c r="I49" s="4095"/>
      <c r="J49" s="4095"/>
      <c r="K49" s="4095"/>
      <c r="L49" s="4095"/>
      <c r="M49" s="4097"/>
    </row>
    <row r="50" spans="1:13" ht="32.1" customHeight="1">
      <c r="A50" s="3187"/>
      <c r="B50" s="259" t="s">
        <v>79</v>
      </c>
      <c r="C50" s="4067" t="s">
        <v>1121</v>
      </c>
      <c r="D50" s="4068"/>
      <c r="E50" s="4068"/>
      <c r="F50" s="4068"/>
      <c r="G50" s="4068"/>
      <c r="H50" s="4068"/>
      <c r="I50" s="4068"/>
      <c r="J50" s="4068"/>
      <c r="K50" s="4068"/>
      <c r="L50" s="4068"/>
      <c r="M50" s="4069"/>
    </row>
    <row r="51" spans="1:13" ht="17.100000000000001" customHeight="1">
      <c r="A51" s="3187"/>
      <c r="B51" s="259" t="s">
        <v>80</v>
      </c>
      <c r="C51" s="980">
        <v>30</v>
      </c>
      <c r="D51" s="910"/>
      <c r="E51" s="910"/>
      <c r="F51" s="910"/>
      <c r="G51" s="910"/>
      <c r="H51" s="910"/>
      <c r="I51" s="910"/>
      <c r="J51" s="910"/>
      <c r="K51" s="910"/>
      <c r="L51" s="910"/>
      <c r="M51" s="911"/>
    </row>
    <row r="52" spans="1:13" ht="17.100000000000001" customHeight="1">
      <c r="A52" s="3187"/>
      <c r="B52" s="259" t="s">
        <v>81</v>
      </c>
      <c r="C52" s="969" t="s">
        <v>112</v>
      </c>
      <c r="D52" s="910"/>
      <c r="E52" s="910"/>
      <c r="F52" s="910"/>
      <c r="G52" s="910"/>
      <c r="H52" s="910"/>
      <c r="I52" s="910"/>
      <c r="J52" s="910"/>
      <c r="K52" s="910"/>
      <c r="L52" s="910"/>
      <c r="M52" s="911"/>
    </row>
    <row r="53" spans="1:13" ht="15.95" customHeight="1">
      <c r="A53" s="3191" t="s">
        <v>82</v>
      </c>
      <c r="B53" s="132" t="s">
        <v>83</v>
      </c>
      <c r="C53" s="4067" t="s">
        <v>586</v>
      </c>
      <c r="D53" s="4068"/>
      <c r="E53" s="4068"/>
      <c r="F53" s="4068"/>
      <c r="G53" s="4068"/>
      <c r="H53" s="4068"/>
      <c r="I53" s="4068"/>
      <c r="J53" s="4068"/>
      <c r="K53" s="4068"/>
      <c r="L53" s="4068"/>
      <c r="M53" s="4069"/>
    </row>
    <row r="54" spans="1:13" ht="17.100000000000001" customHeight="1">
      <c r="A54" s="3192"/>
      <c r="B54" s="132" t="s">
        <v>85</v>
      </c>
      <c r="C54" s="4067" t="s">
        <v>587</v>
      </c>
      <c r="D54" s="4068"/>
      <c r="E54" s="4068"/>
      <c r="F54" s="4068"/>
      <c r="G54" s="4068"/>
      <c r="H54" s="4068"/>
      <c r="I54" s="4068"/>
      <c r="J54" s="4068"/>
      <c r="K54" s="4068"/>
      <c r="L54" s="4068"/>
      <c r="M54" s="4069"/>
    </row>
    <row r="55" spans="1:13" ht="17.100000000000001" customHeight="1">
      <c r="A55" s="3192"/>
      <c r="B55" s="132" t="s">
        <v>87</v>
      </c>
      <c r="C55" s="4067" t="s">
        <v>233</v>
      </c>
      <c r="D55" s="4068"/>
      <c r="E55" s="4068"/>
      <c r="F55" s="4068"/>
      <c r="G55" s="4068"/>
      <c r="H55" s="4068"/>
      <c r="I55" s="4068"/>
      <c r="J55" s="4068"/>
      <c r="K55" s="4068"/>
      <c r="L55" s="4068"/>
      <c r="M55" s="4069"/>
    </row>
    <row r="56" spans="1:13" ht="15.95" customHeight="1">
      <c r="A56" s="3192"/>
      <c r="B56" s="516" t="s">
        <v>89</v>
      </c>
      <c r="C56" s="4067" t="s">
        <v>588</v>
      </c>
      <c r="D56" s="4068"/>
      <c r="E56" s="4068"/>
      <c r="F56" s="4068"/>
      <c r="G56" s="4068"/>
      <c r="H56" s="4068"/>
      <c r="I56" s="4068"/>
      <c r="J56" s="4068"/>
      <c r="K56" s="4068"/>
      <c r="L56" s="4068"/>
      <c r="M56" s="4069"/>
    </row>
    <row r="57" spans="1:13" ht="15.75" customHeight="1">
      <c r="A57" s="3192"/>
      <c r="B57" s="132" t="s">
        <v>91</v>
      </c>
      <c r="C57" s="4585" t="s">
        <v>1122</v>
      </c>
      <c r="D57" s="4586"/>
      <c r="E57" s="4586"/>
      <c r="F57" s="4586"/>
      <c r="G57" s="4586"/>
      <c r="H57" s="4586"/>
      <c r="I57" s="4586"/>
      <c r="J57" s="4586"/>
      <c r="K57" s="4586"/>
      <c r="L57" s="4586"/>
      <c r="M57" s="4587"/>
    </row>
    <row r="58" spans="1:13" ht="18" customHeight="1" thickBot="1">
      <c r="A58" s="3193"/>
      <c r="B58" s="132" t="s">
        <v>93</v>
      </c>
      <c r="C58" s="4067" t="s">
        <v>896</v>
      </c>
      <c r="D58" s="4068"/>
      <c r="E58" s="4068"/>
      <c r="F58" s="4068"/>
      <c r="G58" s="4068"/>
      <c r="H58" s="4068"/>
      <c r="I58" s="4068"/>
      <c r="J58" s="4068"/>
      <c r="K58" s="4068"/>
      <c r="L58" s="4068"/>
      <c r="M58" s="4069"/>
    </row>
    <row r="59" spans="1:13" ht="15.95" customHeight="1">
      <c r="A59" s="3191" t="s">
        <v>95</v>
      </c>
      <c r="B59" s="250" t="s">
        <v>96</v>
      </c>
      <c r="C59" s="3757" t="s">
        <v>248</v>
      </c>
      <c r="D59" s="3758"/>
      <c r="E59" s="3758"/>
      <c r="F59" s="3758"/>
      <c r="G59" s="3758"/>
      <c r="H59" s="3758"/>
      <c r="I59" s="3758"/>
      <c r="J59" s="3758"/>
      <c r="K59" s="3758"/>
      <c r="L59" s="3758"/>
      <c r="M59" s="3759"/>
    </row>
    <row r="60" spans="1:13" ht="30" customHeight="1">
      <c r="A60" s="3192"/>
      <c r="B60" s="250" t="s">
        <v>98</v>
      </c>
      <c r="C60" s="4067" t="s">
        <v>99</v>
      </c>
      <c r="D60" s="4068"/>
      <c r="E60" s="4068"/>
      <c r="F60" s="4068"/>
      <c r="G60" s="4068"/>
      <c r="H60" s="4068"/>
      <c r="I60" s="4068"/>
      <c r="J60" s="4068"/>
      <c r="K60" s="4068"/>
      <c r="L60" s="4068"/>
      <c r="M60" s="4069"/>
    </row>
    <row r="61" spans="1:13" ht="30" customHeight="1" thickBot="1">
      <c r="A61" s="3192"/>
      <c r="B61" s="1389" t="s">
        <v>12</v>
      </c>
      <c r="C61" s="4067" t="s">
        <v>240</v>
      </c>
      <c r="D61" s="4068"/>
      <c r="E61" s="4068"/>
      <c r="F61" s="4068"/>
      <c r="G61" s="4068"/>
      <c r="H61" s="4068"/>
      <c r="I61" s="4068"/>
      <c r="J61" s="4068"/>
      <c r="K61" s="4068"/>
      <c r="L61" s="4068"/>
      <c r="M61" s="4069"/>
    </row>
    <row r="62" spans="1:13" ht="32.1" customHeight="1" thickBot="1">
      <c r="A62" s="185" t="s">
        <v>100</v>
      </c>
      <c r="B62" s="1443"/>
      <c r="C62" s="4112"/>
      <c r="D62" s="4113"/>
      <c r="E62" s="4113"/>
      <c r="F62" s="4113"/>
      <c r="G62" s="4113"/>
      <c r="H62" s="4113"/>
      <c r="I62" s="4113"/>
      <c r="J62" s="4113"/>
      <c r="K62" s="4113"/>
      <c r="L62" s="4113"/>
      <c r="M62" s="4114"/>
    </row>
    <row r="63" spans="1:13">
      <c r="C63" s="1214"/>
      <c r="D63" s="1214"/>
      <c r="E63" s="1214"/>
      <c r="F63" s="1214"/>
      <c r="G63" s="1214"/>
      <c r="H63" s="1214"/>
      <c r="I63" s="1214"/>
      <c r="J63" s="1214"/>
      <c r="K63" s="1214"/>
      <c r="L63" s="1214"/>
      <c r="M63" s="1214"/>
    </row>
  </sheetData>
  <mergeCells count="78">
    <mergeCell ref="A59:A61"/>
    <mergeCell ref="C59:M59"/>
    <mergeCell ref="C60:M60"/>
    <mergeCell ref="C61:M61"/>
    <mergeCell ref="C62:M62"/>
    <mergeCell ref="C49:M49"/>
    <mergeCell ref="C50:M50"/>
    <mergeCell ref="A53:A58"/>
    <mergeCell ref="C53:M53"/>
    <mergeCell ref="C54:M54"/>
    <mergeCell ref="C55:M55"/>
    <mergeCell ref="C56:M56"/>
    <mergeCell ref="C57:M57"/>
    <mergeCell ref="C58:M58"/>
    <mergeCell ref="A16:A52"/>
    <mergeCell ref="C16:M16"/>
    <mergeCell ref="C17:M17"/>
    <mergeCell ref="B18:B24"/>
    <mergeCell ref="F22:H22"/>
    <mergeCell ref="B25:B28"/>
    <mergeCell ref="J30:L30"/>
    <mergeCell ref="H43:I43"/>
    <mergeCell ref="L44:M44"/>
    <mergeCell ref="B45:B48"/>
    <mergeCell ref="F46:F47"/>
    <mergeCell ref="G46:G47"/>
    <mergeCell ref="K46:M47"/>
    <mergeCell ref="I47:J47"/>
    <mergeCell ref="D40:E40"/>
    <mergeCell ref="F40:G40"/>
    <mergeCell ref="D41:E41"/>
    <mergeCell ref="F41:G41"/>
    <mergeCell ref="D43:E43"/>
    <mergeCell ref="F43:G43"/>
    <mergeCell ref="J37:K37"/>
    <mergeCell ref="L37:M37"/>
    <mergeCell ref="D39:E39"/>
    <mergeCell ref="F39:G39"/>
    <mergeCell ref="H39:I39"/>
    <mergeCell ref="J39:K39"/>
    <mergeCell ref="L39:M39"/>
    <mergeCell ref="D38:E38"/>
    <mergeCell ref="F38:G38"/>
    <mergeCell ref="H38:I38"/>
    <mergeCell ref="J38:K38"/>
    <mergeCell ref="L38:M38"/>
    <mergeCell ref="B32:B34"/>
    <mergeCell ref="B35:B44"/>
    <mergeCell ref="D36:E36"/>
    <mergeCell ref="C12:M12"/>
    <mergeCell ref="C13:M13"/>
    <mergeCell ref="B14:B15"/>
    <mergeCell ref="C14:D14"/>
    <mergeCell ref="F14:M14"/>
    <mergeCell ref="C15:M15"/>
    <mergeCell ref="F36:G36"/>
    <mergeCell ref="H36:I36"/>
    <mergeCell ref="J36:K36"/>
    <mergeCell ref="L36:M36"/>
    <mergeCell ref="D37:E37"/>
    <mergeCell ref="F37:G37"/>
    <mergeCell ref="H37:I37"/>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xr:uid="{00000000-0002-0000-60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0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6000-000002000000}"/>
    <dataValidation allowBlank="1" showInputMessage="1" showErrorMessage="1" prompt="Identifique la meta ODS a que le apunta el indicador de producto. Seleccione de la lista desplegable." sqref="E14" xr:uid="{00000000-0002-0000-6000-000003000000}"/>
    <dataValidation allowBlank="1" showInputMessage="1" showErrorMessage="1" prompt="Identifique el ODS a que le apunta el indicador de producto. Seleccione de la lista desplegable._x000a_" sqref="B14:B15" xr:uid="{00000000-0002-0000-6000-000004000000}"/>
    <dataValidation allowBlank="1" showInputMessage="1" showErrorMessage="1" prompt="Incluir una ficha por cada indicador, ya sea de producto o de resultado" sqref="B1" xr:uid="{00000000-0002-0000-6000-000005000000}"/>
    <dataValidation allowBlank="1" showInputMessage="1" showErrorMessage="1" prompt="Seleccione de la lista desplegable" sqref="B4 B7 H7" xr:uid="{00000000-0002-0000-6000-000006000000}"/>
  </dataValidations>
  <hyperlinks>
    <hyperlink ref="C57" r:id="rId1" display="mailto:tpatino@veeduriadistrital.gov.co" xr:uid="{00000000-0004-0000-60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rgb="FFFFFFFF"/>
  </sheetPr>
  <dimension ref="A1:M58"/>
  <sheetViews>
    <sheetView showGridLines="0" topLeftCell="A15" workbookViewId="0">
      <selection activeCell="J27" sqref="J27:L27"/>
    </sheetView>
  </sheetViews>
  <sheetFormatPr baseColWidth="10" defaultColWidth="11.42578125" defaultRowHeight="15.75"/>
  <cols>
    <col min="1" max="1" width="21.42578125" style="1372" customWidth="1"/>
    <col min="2" max="2" width="35.7109375" style="1391" customWidth="1"/>
    <col min="3" max="13" width="14.28515625" style="1372" customWidth="1"/>
    <col min="14" max="16384" width="11.42578125" style="1372"/>
  </cols>
  <sheetData>
    <row r="1" spans="1:13" ht="22.5" customHeight="1" thickBot="1">
      <c r="A1" s="1371"/>
      <c r="B1" s="66" t="s">
        <v>1180</v>
      </c>
      <c r="C1" s="67"/>
      <c r="D1" s="67"/>
      <c r="E1" s="67"/>
      <c r="F1" s="67"/>
      <c r="G1" s="67"/>
      <c r="H1" s="67"/>
      <c r="I1" s="67"/>
      <c r="J1" s="67"/>
      <c r="K1" s="67"/>
      <c r="L1" s="67"/>
      <c r="M1" s="68"/>
    </row>
    <row r="2" spans="1:13" ht="19.5" customHeight="1">
      <c r="A2" s="4534" t="s">
        <v>0</v>
      </c>
      <c r="B2" s="1373" t="s">
        <v>1</v>
      </c>
      <c r="C2" s="4285" t="s">
        <v>1181</v>
      </c>
      <c r="D2" s="4286"/>
      <c r="E2" s="4286"/>
      <c r="F2" s="4286"/>
      <c r="G2" s="4286"/>
      <c r="H2" s="4286"/>
      <c r="I2" s="4286"/>
      <c r="J2" s="4286"/>
      <c r="K2" s="4286"/>
      <c r="L2" s="4286"/>
      <c r="M2" s="4287"/>
    </row>
    <row r="3" spans="1:13" ht="31.5">
      <c r="A3" s="4535"/>
      <c r="B3" s="259" t="s">
        <v>3</v>
      </c>
      <c r="C3" s="3054" t="s">
        <v>1116</v>
      </c>
      <c r="D3" s="3055"/>
      <c r="E3" s="3055"/>
      <c r="F3" s="3055"/>
      <c r="G3" s="3055"/>
      <c r="H3" s="3055"/>
      <c r="I3" s="3055"/>
      <c r="J3" s="3055"/>
      <c r="K3" s="3055"/>
      <c r="L3" s="3055"/>
      <c r="M3" s="3056"/>
    </row>
    <row r="4" spans="1:13">
      <c r="A4" s="4535"/>
      <c r="B4" s="270" t="s">
        <v>5</v>
      </c>
      <c r="C4" s="132" t="s">
        <v>75</v>
      </c>
      <c r="D4" s="120"/>
      <c r="E4" s="120"/>
      <c r="F4" s="120"/>
      <c r="G4" s="120"/>
      <c r="H4" s="120"/>
      <c r="I4" s="120"/>
      <c r="J4" s="120"/>
      <c r="K4" s="120"/>
      <c r="L4" s="120"/>
      <c r="M4" s="121"/>
    </row>
    <row r="5" spans="1:13">
      <c r="A5" s="4535"/>
      <c r="B5" s="270" t="s">
        <v>7</v>
      </c>
      <c r="C5" s="3059"/>
      <c r="D5" s="3060"/>
      <c r="E5" s="3060"/>
      <c r="F5" s="3060"/>
      <c r="G5" s="3060"/>
      <c r="H5" s="3060"/>
      <c r="I5" s="3060"/>
      <c r="J5" s="3060"/>
      <c r="K5" s="3060"/>
      <c r="L5" s="3060"/>
      <c r="M5" s="3062"/>
    </row>
    <row r="6" spans="1:13" ht="21" customHeight="1">
      <c r="A6" s="4535"/>
      <c r="B6" s="270" t="s">
        <v>9</v>
      </c>
      <c r="C6" s="3054"/>
      <c r="D6" s="3055"/>
      <c r="E6" s="3055"/>
      <c r="F6" s="3055"/>
      <c r="G6" s="3055"/>
      <c r="H6" s="3055"/>
      <c r="I6" s="3055"/>
      <c r="J6" s="3055"/>
      <c r="K6" s="3055"/>
      <c r="L6" s="3055"/>
      <c r="M6" s="3056"/>
    </row>
    <row r="7" spans="1:13">
      <c r="A7" s="4535"/>
      <c r="B7" s="259" t="s">
        <v>11</v>
      </c>
      <c r="C7" s="1450" t="s">
        <v>1182</v>
      </c>
      <c r="D7" s="136"/>
      <c r="E7" s="136"/>
      <c r="F7" s="136"/>
      <c r="G7" s="137"/>
      <c r="H7" s="138" t="s">
        <v>12</v>
      </c>
      <c r="I7" s="1451" t="s">
        <v>240</v>
      </c>
      <c r="J7" s="136"/>
      <c r="K7" s="136"/>
      <c r="L7" s="136"/>
      <c r="M7" s="1452"/>
    </row>
    <row r="8" spans="1:13">
      <c r="A8" s="4535"/>
      <c r="B8" s="3163" t="s">
        <v>13</v>
      </c>
      <c r="C8" s="1453" t="s">
        <v>1183</v>
      </c>
      <c r="D8" s="1454"/>
      <c r="E8" s="1454"/>
      <c r="F8" s="1454"/>
      <c r="G8" s="1454"/>
      <c r="H8" s="1454"/>
      <c r="I8" s="1454"/>
      <c r="J8" s="1454"/>
      <c r="K8" s="1454"/>
      <c r="L8" s="1455"/>
      <c r="M8" s="1456"/>
    </row>
    <row r="9" spans="1:13">
      <c r="A9" s="4535"/>
      <c r="B9" s="3135"/>
      <c r="C9" s="1384"/>
      <c r="E9" s="1381"/>
      <c r="H9" s="1381"/>
      <c r="K9" s="1381"/>
      <c r="M9" s="1379"/>
    </row>
    <row r="10" spans="1:13">
      <c r="A10" s="4535"/>
      <c r="B10" s="3136"/>
      <c r="C10" s="1386"/>
      <c r="D10" s="1387"/>
      <c r="E10" s="1377"/>
      <c r="F10" s="4529"/>
      <c r="G10" s="4529"/>
      <c r="H10" s="1377"/>
      <c r="I10" s="4529"/>
      <c r="J10" s="4529"/>
      <c r="K10" s="1377"/>
      <c r="L10" s="1387"/>
      <c r="M10" s="1457"/>
    </row>
    <row r="11" spans="1:13" ht="148.5" customHeight="1">
      <c r="A11" s="4535"/>
      <c r="B11" s="265" t="s">
        <v>136</v>
      </c>
      <c r="C11" s="3503" t="s">
        <v>1184</v>
      </c>
      <c r="D11" s="3504"/>
      <c r="E11" s="3504"/>
      <c r="F11" s="3504"/>
      <c r="G11" s="3504"/>
      <c r="H11" s="3504"/>
      <c r="I11" s="3504"/>
      <c r="J11" s="3504"/>
      <c r="K11" s="3504"/>
      <c r="L11" s="3504"/>
      <c r="M11" s="3505"/>
    </row>
    <row r="12" spans="1:13" ht="149.25" customHeight="1">
      <c r="A12" s="4535"/>
      <c r="B12" s="259" t="s">
        <v>19</v>
      </c>
      <c r="C12" s="3288" t="s">
        <v>1126</v>
      </c>
      <c r="D12" s="3289"/>
      <c r="E12" s="3289"/>
      <c r="F12" s="3289"/>
      <c r="G12" s="3289"/>
      <c r="H12" s="3289"/>
      <c r="I12" s="3289"/>
      <c r="J12" s="3289"/>
      <c r="K12" s="3289"/>
      <c r="L12" s="3289"/>
      <c r="M12" s="3290"/>
    </row>
    <row r="13" spans="1:13" ht="100.5" customHeight="1">
      <c r="A13" s="4536"/>
      <c r="B13" s="259" t="s">
        <v>21</v>
      </c>
      <c r="C13" s="3288" t="s">
        <v>1185</v>
      </c>
      <c r="D13" s="3289"/>
      <c r="E13" s="3289"/>
      <c r="F13" s="3289"/>
      <c r="G13" s="3289"/>
      <c r="H13" s="3289"/>
      <c r="I13" s="3289"/>
      <c r="J13" s="3289"/>
      <c r="K13" s="3289"/>
      <c r="L13" s="3289"/>
      <c r="M13" s="3290"/>
    </row>
    <row r="14" spans="1:13" ht="47.25">
      <c r="A14" s="4531" t="s">
        <v>22</v>
      </c>
      <c r="B14" s="259" t="s">
        <v>23</v>
      </c>
      <c r="C14" s="336" t="s">
        <v>109</v>
      </c>
      <c r="D14" s="322"/>
      <c r="E14" s="322"/>
      <c r="F14" s="322"/>
      <c r="G14" s="322"/>
      <c r="H14" s="322"/>
      <c r="I14" s="322"/>
      <c r="J14" s="322"/>
      <c r="K14" s="322"/>
      <c r="L14" s="1374"/>
      <c r="M14" s="1375"/>
    </row>
    <row r="15" spans="1:13" ht="32.25" customHeight="1">
      <c r="A15" s="4532"/>
      <c r="B15" s="259" t="s">
        <v>110</v>
      </c>
      <c r="C15" s="3288" t="s">
        <v>1186</v>
      </c>
      <c r="D15" s="3289"/>
      <c r="E15" s="3289"/>
      <c r="F15" s="3289"/>
      <c r="G15" s="3289"/>
      <c r="H15" s="3289"/>
      <c r="I15" s="3289"/>
      <c r="J15" s="3289"/>
      <c r="K15" s="3289"/>
      <c r="L15" s="3289"/>
      <c r="M15" s="3290"/>
    </row>
    <row r="16" spans="1:13" ht="8.25" customHeight="1">
      <c r="A16" s="4532"/>
      <c r="B16" s="3163" t="s">
        <v>26</v>
      </c>
      <c r="C16" s="145"/>
      <c r="D16" s="466"/>
      <c r="E16" s="466"/>
      <c r="F16" s="466"/>
      <c r="G16" s="466"/>
      <c r="H16" s="466"/>
      <c r="I16" s="466"/>
      <c r="J16" s="466"/>
      <c r="K16" s="466"/>
      <c r="L16" s="466"/>
      <c r="M16" s="79"/>
    </row>
    <row r="17" spans="1:13" ht="9" customHeight="1">
      <c r="A17" s="4532"/>
      <c r="B17" s="3135"/>
      <c r="C17" s="146"/>
      <c r="D17" s="81"/>
      <c r="E17" s="82"/>
      <c r="F17" s="81"/>
      <c r="G17" s="82"/>
      <c r="H17" s="81"/>
      <c r="I17" s="82"/>
      <c r="J17" s="81"/>
      <c r="K17" s="82"/>
      <c r="L17" s="82"/>
      <c r="M17" s="83"/>
    </row>
    <row r="18" spans="1:13">
      <c r="A18" s="4532"/>
      <c r="B18" s="3135"/>
      <c r="C18" s="1189" t="s">
        <v>27</v>
      </c>
      <c r="D18" s="85"/>
      <c r="E18" s="84" t="s">
        <v>28</v>
      </c>
      <c r="F18" s="85"/>
      <c r="G18" s="84" t="s">
        <v>29</v>
      </c>
      <c r="H18" s="85"/>
      <c r="I18" s="84" t="s">
        <v>30</v>
      </c>
      <c r="J18" s="85"/>
      <c r="K18" s="84" t="s">
        <v>31</v>
      </c>
      <c r="L18" s="86"/>
      <c r="M18" s="87"/>
    </row>
    <row r="19" spans="1:13">
      <c r="A19" s="4532"/>
      <c r="B19" s="3135"/>
      <c r="C19" s="1189" t="s">
        <v>32</v>
      </c>
      <c r="D19" s="114"/>
      <c r="E19" s="84" t="s">
        <v>33</v>
      </c>
      <c r="F19" s="88"/>
      <c r="G19" s="84" t="s">
        <v>34</v>
      </c>
      <c r="H19" s="88"/>
      <c r="I19" s="84" t="s">
        <v>35</v>
      </c>
      <c r="J19" s="114"/>
      <c r="K19" s="84" t="s">
        <v>37</v>
      </c>
      <c r="L19" s="86"/>
      <c r="M19" s="87"/>
    </row>
    <row r="20" spans="1:13">
      <c r="A20" s="4532"/>
      <c r="B20" s="3135"/>
      <c r="C20" s="1189" t="s">
        <v>38</v>
      </c>
      <c r="D20" s="88" t="s">
        <v>77</v>
      </c>
      <c r="E20" s="84" t="s">
        <v>39</v>
      </c>
      <c r="F20" s="1376" t="s">
        <v>1168</v>
      </c>
      <c r="G20" s="1377"/>
      <c r="H20" s="1377"/>
      <c r="I20" s="1377"/>
      <c r="J20" s="1377"/>
      <c r="K20" s="1377"/>
      <c r="L20" s="1377"/>
      <c r="M20" s="1378"/>
    </row>
    <row r="21" spans="1:13" ht="9.75" customHeight="1">
      <c r="A21" s="4532"/>
      <c r="B21" s="3136"/>
      <c r="C21" s="1193"/>
      <c r="D21" s="90"/>
      <c r="E21" s="90"/>
      <c r="F21" s="90"/>
      <c r="G21" s="90"/>
      <c r="H21" s="90"/>
      <c r="I21" s="90"/>
      <c r="J21" s="90"/>
      <c r="K21" s="90"/>
      <c r="L21" s="90"/>
      <c r="M21" s="91"/>
    </row>
    <row r="22" spans="1:13">
      <c r="A22" s="4532"/>
      <c r="B22" s="3163" t="s">
        <v>40</v>
      </c>
      <c r="C22" s="1194"/>
      <c r="D22" s="92"/>
      <c r="E22" s="92"/>
      <c r="F22" s="92"/>
      <c r="G22" s="92"/>
      <c r="H22" s="92"/>
      <c r="I22" s="92"/>
      <c r="J22" s="92"/>
      <c r="K22" s="92"/>
      <c r="M22" s="1379"/>
    </row>
    <row r="23" spans="1:13">
      <c r="A23" s="4532"/>
      <c r="B23" s="3135"/>
      <c r="C23" s="1189" t="s">
        <v>41</v>
      </c>
      <c r="D23" s="88"/>
      <c r="E23" s="93"/>
      <c r="F23" s="84" t="s">
        <v>42</v>
      </c>
      <c r="G23" s="114"/>
      <c r="H23" s="93"/>
      <c r="I23" s="84" t="s">
        <v>43</v>
      </c>
      <c r="J23" s="114"/>
      <c r="K23" s="93"/>
      <c r="M23" s="1379"/>
    </row>
    <row r="24" spans="1:13">
      <c r="A24" s="4532"/>
      <c r="B24" s="3135"/>
      <c r="C24" s="1189" t="s">
        <v>44</v>
      </c>
      <c r="D24" s="1380"/>
      <c r="F24" s="84" t="s">
        <v>45</v>
      </c>
      <c r="G24" s="88"/>
      <c r="I24" s="1458" t="s">
        <v>1169</v>
      </c>
      <c r="J24" s="1385" t="s">
        <v>77</v>
      </c>
      <c r="K24" s="1381"/>
      <c r="M24" s="1379"/>
    </row>
    <row r="25" spans="1:13">
      <c r="A25" s="4532"/>
      <c r="B25" s="3135"/>
      <c r="C25" s="1195"/>
      <c r="D25" s="94"/>
      <c r="E25" s="94"/>
      <c r="F25" s="94"/>
      <c r="G25" s="94"/>
      <c r="H25" s="94"/>
      <c r="I25" s="94"/>
      <c r="J25" s="94"/>
      <c r="K25" s="94"/>
      <c r="M25" s="1379"/>
    </row>
    <row r="26" spans="1:13">
      <c r="A26" s="4532"/>
      <c r="B26" s="3163" t="s">
        <v>46</v>
      </c>
      <c r="C26" s="1200"/>
      <c r="D26" s="93"/>
      <c r="E26" s="93"/>
      <c r="F26" s="93"/>
      <c r="G26" s="93"/>
      <c r="H26" s="93"/>
      <c r="I26" s="93"/>
      <c r="J26" s="93"/>
      <c r="K26" s="93"/>
      <c r="L26" s="93"/>
      <c r="M26" s="96"/>
    </row>
    <row r="27" spans="1:13">
      <c r="A27" s="4532"/>
      <c r="B27" s="3135"/>
      <c r="C27" s="1198" t="s">
        <v>47</v>
      </c>
      <c r="D27" s="2442" t="s">
        <v>112</v>
      </c>
      <c r="E27" s="93"/>
      <c r="F27" s="99" t="s">
        <v>48</v>
      </c>
      <c r="G27" s="2442" t="s">
        <v>112</v>
      </c>
      <c r="H27" s="93"/>
      <c r="I27" s="99" t="s">
        <v>50</v>
      </c>
      <c r="J27" s="3188" t="s">
        <v>112</v>
      </c>
      <c r="K27" s="3189"/>
      <c r="L27" s="3190"/>
      <c r="M27" s="96"/>
    </row>
    <row r="28" spans="1:13">
      <c r="A28" s="4532"/>
      <c r="B28" s="3136"/>
      <c r="C28" s="1193"/>
      <c r="D28" s="90"/>
      <c r="E28" s="90"/>
      <c r="F28" s="90"/>
      <c r="G28" s="90"/>
      <c r="H28" s="90"/>
      <c r="I28" s="90"/>
      <c r="J28" s="90"/>
      <c r="K28" s="90"/>
      <c r="L28" s="90"/>
      <c r="M28" s="91"/>
    </row>
    <row r="29" spans="1:13">
      <c r="A29" s="4532"/>
      <c r="B29" s="3163" t="s">
        <v>53</v>
      </c>
      <c r="C29" s="166"/>
      <c r="D29" s="100"/>
      <c r="E29" s="100"/>
      <c r="F29" s="100"/>
      <c r="G29" s="100"/>
      <c r="H29" s="100"/>
      <c r="I29" s="100"/>
      <c r="J29" s="100"/>
      <c r="K29" s="100"/>
      <c r="M29" s="1379"/>
    </row>
    <row r="30" spans="1:13">
      <c r="A30" s="4532"/>
      <c r="B30" s="3135"/>
      <c r="C30" s="1200" t="s">
        <v>54</v>
      </c>
      <c r="D30" s="1459">
        <v>2020</v>
      </c>
      <c r="E30" s="101"/>
      <c r="F30" s="93" t="s">
        <v>55</v>
      </c>
      <c r="G30" s="1383">
        <v>2028</v>
      </c>
      <c r="H30" s="101"/>
      <c r="I30" s="99"/>
      <c r="J30" s="101"/>
      <c r="K30" s="101"/>
      <c r="M30" s="1379"/>
    </row>
    <row r="31" spans="1:13">
      <c r="A31" s="4532"/>
      <c r="B31" s="3136"/>
      <c r="C31" s="1193"/>
      <c r="D31" s="102"/>
      <c r="E31" s="103"/>
      <c r="F31" s="90"/>
      <c r="G31" s="103"/>
      <c r="H31" s="103"/>
      <c r="I31" s="104"/>
      <c r="J31" s="103"/>
      <c r="K31" s="103"/>
      <c r="M31" s="1379"/>
    </row>
    <row r="32" spans="1:13">
      <c r="A32" s="4532"/>
      <c r="B32" s="3163" t="s">
        <v>56</v>
      </c>
      <c r="C32" s="536"/>
      <c r="D32" s="105"/>
      <c r="E32" s="105"/>
      <c r="F32" s="105"/>
      <c r="G32" s="105"/>
      <c r="H32" s="105"/>
      <c r="I32" s="105"/>
      <c r="J32" s="105"/>
      <c r="K32" s="105"/>
      <c r="L32" s="105"/>
      <c r="M32" s="106"/>
    </row>
    <row r="33" spans="1:13">
      <c r="A33" s="4532"/>
      <c r="B33" s="3135"/>
      <c r="C33" s="170"/>
      <c r="D33" s="4423" t="s">
        <v>57</v>
      </c>
      <c r="E33" s="4423"/>
      <c r="F33" s="4423" t="s">
        <v>58</v>
      </c>
      <c r="G33" s="4423"/>
      <c r="H33" s="4423" t="s">
        <v>59</v>
      </c>
      <c r="I33" s="4423"/>
      <c r="J33" s="4537" t="s">
        <v>60</v>
      </c>
      <c r="K33" s="4537"/>
      <c r="L33" s="4423" t="s">
        <v>61</v>
      </c>
      <c r="M33" s="4427"/>
    </row>
    <row r="34" spans="1:13">
      <c r="A34" s="4532"/>
      <c r="B34" s="3135"/>
      <c r="C34" s="170"/>
      <c r="D34" s="3280"/>
      <c r="E34" s="3281"/>
      <c r="F34" s="3280"/>
      <c r="G34" s="3281"/>
      <c r="H34" s="3280">
        <v>1</v>
      </c>
      <c r="I34" s="3281"/>
      <c r="J34" s="3280"/>
      <c r="K34" s="3281"/>
      <c r="L34" s="3280">
        <v>1</v>
      </c>
      <c r="M34" s="3283"/>
    </row>
    <row r="35" spans="1:13">
      <c r="A35" s="4532"/>
      <c r="B35" s="3135"/>
      <c r="C35" s="170"/>
      <c r="D35" s="3475" t="s">
        <v>62</v>
      </c>
      <c r="E35" s="3475"/>
      <c r="F35" s="3475" t="s">
        <v>63</v>
      </c>
      <c r="G35" s="3475"/>
      <c r="H35" s="4538" t="s">
        <v>64</v>
      </c>
      <c r="I35" s="4538"/>
      <c r="J35" s="4538" t="s">
        <v>65</v>
      </c>
      <c r="K35" s="4538"/>
      <c r="L35" s="4538" t="s">
        <v>66</v>
      </c>
      <c r="M35" s="4539"/>
    </row>
    <row r="36" spans="1:13">
      <c r="A36" s="4532"/>
      <c r="B36" s="3135"/>
      <c r="C36" s="170"/>
      <c r="D36" s="3280"/>
      <c r="E36" s="3281"/>
      <c r="F36" s="3280">
        <v>1</v>
      </c>
      <c r="G36" s="3281"/>
      <c r="H36" s="3280"/>
      <c r="I36" s="3281"/>
      <c r="J36" s="3280">
        <v>1</v>
      </c>
      <c r="K36" s="3281"/>
      <c r="L36" s="3280"/>
      <c r="M36" s="3283"/>
    </row>
    <row r="37" spans="1:13">
      <c r="A37" s="4532"/>
      <c r="B37" s="3135"/>
      <c r="C37" s="170"/>
      <c r="D37" s="3475" t="s">
        <v>67</v>
      </c>
      <c r="E37" s="3475"/>
      <c r="F37" s="3475" t="s">
        <v>72</v>
      </c>
      <c r="G37" s="3475"/>
      <c r="H37" s="1381"/>
      <c r="I37" s="1381"/>
      <c r="J37" s="1381"/>
      <c r="K37" s="461"/>
      <c r="L37" s="461"/>
      <c r="M37" s="83"/>
    </row>
    <row r="38" spans="1:13">
      <c r="A38" s="4532"/>
      <c r="B38" s="3135"/>
      <c r="C38" s="170"/>
      <c r="D38" s="3280"/>
      <c r="E38" s="3281"/>
      <c r="F38" s="3280">
        <v>4</v>
      </c>
      <c r="G38" s="3281"/>
      <c r="H38" s="389"/>
      <c r="I38" s="383"/>
      <c r="J38" s="389"/>
      <c r="K38" s="383"/>
      <c r="L38" s="389"/>
      <c r="M38" s="385"/>
    </row>
    <row r="39" spans="1:13">
      <c r="A39" s="4532"/>
      <c r="B39" s="3135"/>
      <c r="C39" s="170"/>
      <c r="D39" s="171"/>
      <c r="E39" s="172"/>
      <c r="F39" s="171"/>
      <c r="G39" s="172"/>
      <c r="H39" s="171"/>
      <c r="I39" s="172"/>
      <c r="J39" s="171"/>
      <c r="K39" s="172"/>
      <c r="L39" s="171"/>
      <c r="M39" s="173"/>
    </row>
    <row r="40" spans="1:13" ht="16.5" thickBot="1">
      <c r="A40" s="4532"/>
      <c r="B40" s="3136"/>
      <c r="C40" s="1460"/>
      <c r="D40" s="1461"/>
      <c r="E40" s="1462"/>
      <c r="F40" s="4588"/>
      <c r="G40" s="4589"/>
      <c r="H40" s="4588"/>
      <c r="I40" s="4588"/>
      <c r="J40" s="1461"/>
      <c r="K40" s="1462"/>
      <c r="L40" s="1461"/>
      <c r="M40" s="1463"/>
    </row>
    <row r="41" spans="1:13" ht="18" customHeight="1" thickTop="1">
      <c r="A41" s="4532"/>
      <c r="B41" s="3163" t="s">
        <v>73</v>
      </c>
      <c r="C41" s="1212"/>
      <c r="D41" s="1192"/>
      <c r="E41" s="1192"/>
      <c r="F41" s="1192"/>
      <c r="G41" s="1192"/>
      <c r="H41" s="1192"/>
      <c r="I41" s="1192"/>
      <c r="J41" s="1192"/>
      <c r="K41" s="1192"/>
      <c r="M41" s="1379"/>
    </row>
    <row r="42" spans="1:13">
      <c r="A42" s="4532"/>
      <c r="B42" s="3135"/>
      <c r="C42" s="1384"/>
      <c r="D42" s="112" t="s">
        <v>74</v>
      </c>
      <c r="E42" s="113" t="s">
        <v>75</v>
      </c>
      <c r="F42" s="3227" t="s">
        <v>76</v>
      </c>
      <c r="G42" s="3137"/>
      <c r="H42" s="461"/>
      <c r="I42" s="335" t="s">
        <v>39</v>
      </c>
      <c r="J42" s="335"/>
      <c r="K42" s="335"/>
      <c r="M42" s="1379"/>
    </row>
    <row r="43" spans="1:13">
      <c r="A43" s="4532"/>
      <c r="B43" s="3135"/>
      <c r="C43" s="1384"/>
      <c r="D43" s="1385"/>
      <c r="E43" s="114" t="s">
        <v>77</v>
      </c>
      <c r="F43" s="3227"/>
      <c r="G43" s="3138"/>
      <c r="H43" s="93"/>
      <c r="I43" s="3228"/>
      <c r="J43" s="3228"/>
      <c r="M43" s="1379"/>
    </row>
    <row r="44" spans="1:13">
      <c r="A44" s="4532"/>
      <c r="B44" s="3136"/>
      <c r="C44" s="1386"/>
      <c r="D44" s="1387"/>
      <c r="E44" s="1387"/>
      <c r="F44" s="1387"/>
      <c r="G44" s="1387"/>
      <c r="H44" s="1387"/>
      <c r="I44" s="1387"/>
      <c r="J44" s="1387"/>
      <c r="K44" s="1387"/>
      <c r="M44" s="1379"/>
    </row>
    <row r="45" spans="1:13" ht="99" customHeight="1">
      <c r="A45" s="4532"/>
      <c r="B45" s="259" t="s">
        <v>78</v>
      </c>
      <c r="C45" s="3288" t="s">
        <v>1187</v>
      </c>
      <c r="D45" s="3289"/>
      <c r="E45" s="3289"/>
      <c r="F45" s="3289"/>
      <c r="G45" s="3289"/>
      <c r="H45" s="3289"/>
      <c r="I45" s="3289"/>
      <c r="J45" s="3289"/>
      <c r="K45" s="3289"/>
      <c r="L45" s="3289"/>
      <c r="M45" s="3290"/>
    </row>
    <row r="46" spans="1:13" ht="21.75" customHeight="1">
      <c r="A46" s="4532"/>
      <c r="B46" s="259" t="s">
        <v>79</v>
      </c>
      <c r="C46" s="3288" t="s">
        <v>1171</v>
      </c>
      <c r="D46" s="3289"/>
      <c r="E46" s="3289"/>
      <c r="F46" s="3289"/>
      <c r="G46" s="3289"/>
      <c r="H46" s="3289"/>
      <c r="I46" s="3289"/>
      <c r="J46" s="3289"/>
      <c r="K46" s="3289"/>
      <c r="L46" s="3289"/>
      <c r="M46" s="3290"/>
    </row>
    <row r="47" spans="1:13">
      <c r="A47" s="4532"/>
      <c r="B47" s="259" t="s">
        <v>80</v>
      </c>
      <c r="C47" s="513" t="s">
        <v>1045</v>
      </c>
      <c r="D47" s="117"/>
      <c r="E47" s="117"/>
      <c r="F47" s="117"/>
      <c r="G47" s="117"/>
      <c r="H47" s="117"/>
      <c r="I47" s="117"/>
      <c r="J47" s="117"/>
      <c r="K47" s="117"/>
      <c r="L47" s="117"/>
      <c r="M47" s="118"/>
    </row>
    <row r="48" spans="1:13">
      <c r="A48" s="4533"/>
      <c r="B48" s="259" t="s">
        <v>81</v>
      </c>
      <c r="C48" s="1388" t="s">
        <v>195</v>
      </c>
      <c r="D48" s="117"/>
      <c r="E48" s="117"/>
      <c r="F48" s="117"/>
      <c r="G48" s="117"/>
      <c r="H48" s="117"/>
      <c r="I48" s="117"/>
      <c r="J48" s="117"/>
      <c r="K48" s="117"/>
      <c r="L48" s="117"/>
      <c r="M48" s="118"/>
    </row>
    <row r="49" spans="1:13" ht="15.75" customHeight="1">
      <c r="A49" s="3223" t="s">
        <v>82</v>
      </c>
      <c r="B49" s="132" t="s">
        <v>83</v>
      </c>
      <c r="C49" s="3054" t="s">
        <v>1188</v>
      </c>
      <c r="D49" s="3055"/>
      <c r="E49" s="3055"/>
      <c r="F49" s="3055"/>
      <c r="G49" s="3055"/>
      <c r="H49" s="3055"/>
      <c r="I49" s="3055"/>
      <c r="J49" s="3055"/>
      <c r="K49" s="3055"/>
      <c r="L49" s="3055"/>
      <c r="M49" s="3056"/>
    </row>
    <row r="50" spans="1:13">
      <c r="A50" s="3224"/>
      <c r="B50" s="132" t="s">
        <v>85</v>
      </c>
      <c r="C50" s="3054" t="s">
        <v>893</v>
      </c>
      <c r="D50" s="3055"/>
      <c r="E50" s="3055"/>
      <c r="F50" s="3055"/>
      <c r="G50" s="3055"/>
      <c r="H50" s="3055"/>
      <c r="I50" s="3055"/>
      <c r="J50" s="3055"/>
      <c r="K50" s="3055"/>
      <c r="L50" s="3055"/>
      <c r="M50" s="3056"/>
    </row>
    <row r="51" spans="1:13">
      <c r="A51" s="3224"/>
      <c r="B51" s="132" t="s">
        <v>87</v>
      </c>
      <c r="C51" s="3054" t="s">
        <v>240</v>
      </c>
      <c r="D51" s="3055"/>
      <c r="E51" s="3055"/>
      <c r="F51" s="3055"/>
      <c r="G51" s="3055"/>
      <c r="H51" s="3055"/>
      <c r="I51" s="3055"/>
      <c r="J51" s="3055"/>
      <c r="K51" s="3055"/>
      <c r="L51" s="3055"/>
      <c r="M51" s="3056"/>
    </row>
    <row r="52" spans="1:13" ht="15.75" customHeight="1">
      <c r="A52" s="3224"/>
      <c r="B52" s="516" t="s">
        <v>89</v>
      </c>
      <c r="C52" s="3054" t="s">
        <v>894</v>
      </c>
      <c r="D52" s="3055"/>
      <c r="E52" s="3055"/>
      <c r="F52" s="3055"/>
      <c r="G52" s="3055"/>
      <c r="H52" s="3055"/>
      <c r="I52" s="3055"/>
      <c r="J52" s="3055"/>
      <c r="K52" s="3055"/>
      <c r="L52" s="3055"/>
      <c r="M52" s="3056"/>
    </row>
    <row r="53" spans="1:13" ht="15.75" customHeight="1">
      <c r="A53" s="3224"/>
      <c r="B53" s="132" t="s">
        <v>91</v>
      </c>
      <c r="C53" s="4256" t="s">
        <v>1189</v>
      </c>
      <c r="D53" s="3055"/>
      <c r="E53" s="3055"/>
      <c r="F53" s="3055"/>
      <c r="G53" s="3055"/>
      <c r="H53" s="3055"/>
      <c r="I53" s="3055"/>
      <c r="J53" s="3055"/>
      <c r="K53" s="3055"/>
      <c r="L53" s="3055"/>
      <c r="M53" s="3056"/>
    </row>
    <row r="54" spans="1:13" ht="16.5" customHeight="1" thickBot="1">
      <c r="A54" s="3225"/>
      <c r="B54" s="132" t="s">
        <v>93</v>
      </c>
      <c r="C54" s="3054" t="s">
        <v>896</v>
      </c>
      <c r="D54" s="3055"/>
      <c r="E54" s="3055"/>
      <c r="F54" s="3055"/>
      <c r="G54" s="3055"/>
      <c r="H54" s="3055"/>
      <c r="I54" s="3055"/>
      <c r="J54" s="3055"/>
      <c r="K54" s="3055"/>
      <c r="L54" s="3055"/>
      <c r="M54" s="3056"/>
    </row>
    <row r="55" spans="1:13" ht="15.75" customHeight="1">
      <c r="A55" s="3223" t="s">
        <v>95</v>
      </c>
      <c r="B55" s="250" t="s">
        <v>96</v>
      </c>
      <c r="C55" s="3198" t="s">
        <v>1190</v>
      </c>
      <c r="D55" s="3199"/>
      <c r="E55" s="3199"/>
      <c r="F55" s="3199"/>
      <c r="G55" s="3199"/>
      <c r="H55" s="3199"/>
      <c r="I55" s="3199"/>
      <c r="J55" s="3199"/>
      <c r="K55" s="3199"/>
      <c r="L55" s="3199"/>
      <c r="M55" s="3200"/>
    </row>
    <row r="56" spans="1:13" ht="30" customHeight="1">
      <c r="A56" s="3224"/>
      <c r="B56" s="250" t="s">
        <v>98</v>
      </c>
      <c r="C56" s="3201" t="s">
        <v>99</v>
      </c>
      <c r="D56" s="3202"/>
      <c r="E56" s="3202"/>
      <c r="F56" s="3202"/>
      <c r="G56" s="3202"/>
      <c r="H56" s="3202"/>
      <c r="I56" s="3202"/>
      <c r="J56" s="3202"/>
      <c r="K56" s="3202"/>
      <c r="L56" s="3202"/>
      <c r="M56" s="3203"/>
    </row>
    <row r="57" spans="1:13" ht="30" customHeight="1" thickBot="1">
      <c r="A57" s="3224"/>
      <c r="B57" s="1389" t="s">
        <v>12</v>
      </c>
      <c r="C57" s="3201" t="s">
        <v>240</v>
      </c>
      <c r="D57" s="3202"/>
      <c r="E57" s="3202"/>
      <c r="F57" s="3202"/>
      <c r="G57" s="3202"/>
      <c r="H57" s="3202"/>
      <c r="I57" s="3202"/>
      <c r="J57" s="3202"/>
      <c r="K57" s="3202"/>
      <c r="L57" s="3202"/>
      <c r="M57" s="3203"/>
    </row>
    <row r="58" spans="1:13" ht="16.5" thickBot="1">
      <c r="A58" s="125" t="s">
        <v>100</v>
      </c>
      <c r="B58" s="1390"/>
      <c r="C58" s="3796"/>
      <c r="D58" s="3089"/>
      <c r="E58" s="3089"/>
      <c r="F58" s="3089"/>
      <c r="G58" s="3089"/>
      <c r="H58" s="3089"/>
      <c r="I58" s="3089"/>
      <c r="J58" s="3089"/>
      <c r="K58" s="3089"/>
      <c r="L58" s="3089"/>
      <c r="M58" s="3090"/>
    </row>
  </sheetData>
  <mergeCells count="63">
    <mergeCell ref="A55:A57"/>
    <mergeCell ref="C55:M55"/>
    <mergeCell ref="C56:M56"/>
    <mergeCell ref="C57:M57"/>
    <mergeCell ref="C58:M58"/>
    <mergeCell ref="A49:A54"/>
    <mergeCell ref="C49:M49"/>
    <mergeCell ref="C50:M50"/>
    <mergeCell ref="C51:M51"/>
    <mergeCell ref="C52:M52"/>
    <mergeCell ref="C53:M53"/>
    <mergeCell ref="C54:M54"/>
    <mergeCell ref="B41:B44"/>
    <mergeCell ref="F42:F43"/>
    <mergeCell ref="G42:G43"/>
    <mergeCell ref="I43:J43"/>
    <mergeCell ref="C45:M45"/>
    <mergeCell ref="C46:M46"/>
    <mergeCell ref="D37:E37"/>
    <mergeCell ref="F37:G37"/>
    <mergeCell ref="D38:E38"/>
    <mergeCell ref="F38:G38"/>
    <mergeCell ref="F40:G40"/>
    <mergeCell ref="H40:I40"/>
    <mergeCell ref="J34:K34"/>
    <mergeCell ref="L34:M34"/>
    <mergeCell ref="D36:E36"/>
    <mergeCell ref="F36:G36"/>
    <mergeCell ref="H36:I36"/>
    <mergeCell ref="J36:K36"/>
    <mergeCell ref="L36:M36"/>
    <mergeCell ref="D35:E35"/>
    <mergeCell ref="F35:G35"/>
    <mergeCell ref="H35:I35"/>
    <mergeCell ref="J35:K35"/>
    <mergeCell ref="L35:M35"/>
    <mergeCell ref="A2:A13"/>
    <mergeCell ref="C2:M2"/>
    <mergeCell ref="C3:M3"/>
    <mergeCell ref="C5:M5"/>
    <mergeCell ref="C6:M6"/>
    <mergeCell ref="B8:B10"/>
    <mergeCell ref="F10:G10"/>
    <mergeCell ref="I10:J10"/>
    <mergeCell ref="C11:M11"/>
    <mergeCell ref="C12:M12"/>
    <mergeCell ref="C13:M13"/>
    <mergeCell ref="A14:A48"/>
    <mergeCell ref="C15:M15"/>
    <mergeCell ref="B16:B21"/>
    <mergeCell ref="B22:B25"/>
    <mergeCell ref="B26:B28"/>
    <mergeCell ref="J27:L27"/>
    <mergeCell ref="B29:B31"/>
    <mergeCell ref="B32:B40"/>
    <mergeCell ref="D33:E33"/>
    <mergeCell ref="F33:G33"/>
    <mergeCell ref="H33:I33"/>
    <mergeCell ref="J33:K33"/>
    <mergeCell ref="L33:M33"/>
    <mergeCell ref="D34:E34"/>
    <mergeCell ref="F34:G34"/>
    <mergeCell ref="H34:I34"/>
  </mergeCells>
  <dataValidations count="1">
    <dataValidation allowBlank="1" sqref="G39:G44 N1:XFD1048576 D4:M10 D1:M2 E39:E44 H36:M44 B14:B26 B29:B1048576 A14:A1048576 G36 A1:A2 B1:C11 C58:M1048576 L33 H33 J33 G34:M34 E36 E34 L35 H35 J35 F33:F44 D14:D44 C13:C54 D47:M54 E14:M32" xr:uid="{00000000-0002-0000-6100-000000000000}"/>
  </dataValidations>
  <hyperlinks>
    <hyperlink ref="C53" r:id="rId1" xr:uid="{00000000-0004-0000-6100-000000000000}"/>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rgb="FFFFFFFF"/>
  </sheetPr>
  <dimension ref="A1:M59"/>
  <sheetViews>
    <sheetView showGridLines="0" topLeftCell="A46" workbookViewId="0">
      <selection activeCell="G28" sqref="G28"/>
    </sheetView>
  </sheetViews>
  <sheetFormatPr baseColWidth="10" defaultColWidth="11.42578125" defaultRowHeight="15.75"/>
  <cols>
    <col min="1" max="1" width="21.42578125" style="1466" customWidth="1"/>
    <col min="2" max="2" width="35.7109375" style="1494" customWidth="1"/>
    <col min="3" max="13" width="14.28515625" style="1466" customWidth="1"/>
    <col min="14" max="16384" width="11.42578125" style="1466"/>
  </cols>
  <sheetData>
    <row r="1" spans="1:13" ht="22.5" customHeight="1" thickBot="1">
      <c r="A1" s="4590" t="s">
        <v>1191</v>
      </c>
      <c r="B1" s="4591"/>
      <c r="C1" s="1464"/>
      <c r="D1" s="1464"/>
      <c r="E1" s="1464"/>
      <c r="F1" s="1464"/>
      <c r="G1" s="1464"/>
      <c r="H1" s="1464"/>
      <c r="I1" s="1464"/>
      <c r="J1" s="1464"/>
      <c r="K1" s="1464"/>
      <c r="L1" s="1464"/>
      <c r="M1" s="1465"/>
    </row>
    <row r="2" spans="1:13" ht="36.75" customHeight="1">
      <c r="A2" s="4592" t="s">
        <v>0</v>
      </c>
      <c r="B2" s="272" t="s">
        <v>1</v>
      </c>
      <c r="C2" s="3288" t="s">
        <v>1192</v>
      </c>
      <c r="D2" s="3289"/>
      <c r="E2" s="3289"/>
      <c r="F2" s="3289"/>
      <c r="G2" s="3289"/>
      <c r="H2" s="3289"/>
      <c r="I2" s="3289"/>
      <c r="J2" s="3289"/>
      <c r="K2" s="3289"/>
      <c r="L2" s="3289"/>
      <c r="M2" s="3290"/>
    </row>
    <row r="3" spans="1:13" ht="37.5" customHeight="1">
      <c r="A3" s="4593"/>
      <c r="B3" s="251" t="s">
        <v>3</v>
      </c>
      <c r="C3" s="3054" t="s">
        <v>1116</v>
      </c>
      <c r="D3" s="3055"/>
      <c r="E3" s="3055"/>
      <c r="F3" s="3055"/>
      <c r="G3" s="3055"/>
      <c r="H3" s="3055"/>
      <c r="I3" s="3055"/>
      <c r="J3" s="3055"/>
      <c r="K3" s="3055"/>
      <c r="L3" s="3055"/>
      <c r="M3" s="3056"/>
    </row>
    <row r="4" spans="1:13" ht="188.25" customHeight="1">
      <c r="A4" s="4593"/>
      <c r="B4" s="72" t="s">
        <v>5</v>
      </c>
      <c r="C4" s="3054" t="s">
        <v>1193</v>
      </c>
      <c r="D4" s="3055"/>
      <c r="E4" s="3055"/>
      <c r="F4" s="3055"/>
      <c r="G4" s="3055"/>
      <c r="H4" s="3055"/>
      <c r="I4" s="3055"/>
      <c r="J4" s="3055"/>
      <c r="K4" s="3055"/>
      <c r="L4" s="3055"/>
      <c r="M4" s="3056"/>
    </row>
    <row r="5" spans="1:13" ht="32.25" customHeight="1">
      <c r="A5" s="4593"/>
      <c r="B5" s="72" t="s">
        <v>7</v>
      </c>
      <c r="C5" s="3054" t="s">
        <v>1194</v>
      </c>
      <c r="D5" s="3055"/>
      <c r="E5" s="3055"/>
      <c r="F5" s="3055"/>
      <c r="G5" s="3055"/>
      <c r="H5" s="3055"/>
      <c r="I5" s="3055"/>
      <c r="J5" s="3055"/>
      <c r="K5" s="3055"/>
      <c r="L5" s="3055"/>
      <c r="M5" s="3056"/>
    </row>
    <row r="6" spans="1:13">
      <c r="A6" s="4593"/>
      <c r="B6" s="72" t="s">
        <v>9</v>
      </c>
      <c r="C6" s="3054" t="s">
        <v>1195</v>
      </c>
      <c r="D6" s="3055"/>
      <c r="E6" s="3055"/>
      <c r="F6" s="3055"/>
      <c r="G6" s="3055"/>
      <c r="H6" s="3055"/>
      <c r="I6" s="3055"/>
      <c r="J6" s="3055"/>
      <c r="K6" s="3055"/>
      <c r="L6" s="3055"/>
      <c r="M6" s="3056"/>
    </row>
    <row r="7" spans="1:13">
      <c r="A7" s="4593"/>
      <c r="B7" s="251" t="s">
        <v>11</v>
      </c>
      <c r="C7" s="3054" t="s">
        <v>1196</v>
      </c>
      <c r="D7" s="3055"/>
      <c r="E7" s="3055"/>
      <c r="F7" s="3055"/>
      <c r="G7" s="4595"/>
      <c r="H7" s="70" t="s">
        <v>12</v>
      </c>
      <c r="I7" s="4596" t="s">
        <v>819</v>
      </c>
      <c r="J7" s="3055"/>
      <c r="K7" s="3055"/>
      <c r="L7" s="3055"/>
      <c r="M7" s="3056"/>
    </row>
    <row r="8" spans="1:13" ht="31.5" customHeight="1">
      <c r="A8" s="4593"/>
      <c r="B8" s="3046" t="s">
        <v>13</v>
      </c>
      <c r="C8" s="4597"/>
      <c r="D8" s="4598"/>
      <c r="E8" s="4598"/>
      <c r="F8" s="4598"/>
      <c r="G8" s="4598"/>
      <c r="H8" s="4598"/>
      <c r="I8" s="4598"/>
      <c r="J8" s="4598"/>
      <c r="K8" s="4598"/>
      <c r="L8" s="4598"/>
      <c r="M8" s="4599"/>
    </row>
    <row r="9" spans="1:13">
      <c r="A9" s="4593"/>
      <c r="B9" s="3047"/>
      <c r="C9" s="1467" t="s">
        <v>819</v>
      </c>
      <c r="D9" s="1468"/>
      <c r="E9" s="1469"/>
      <c r="F9" s="1468"/>
      <c r="G9" s="1468"/>
      <c r="H9" s="1469"/>
      <c r="I9" s="1468"/>
      <c r="J9" s="1468"/>
      <c r="K9" s="1469"/>
      <c r="M9" s="1470"/>
    </row>
    <row r="10" spans="1:13">
      <c r="A10" s="4593"/>
      <c r="B10" s="3048"/>
      <c r="C10" s="1468" t="s">
        <v>17</v>
      </c>
      <c r="D10" s="1468"/>
      <c r="E10" s="1471"/>
      <c r="F10" s="1468" t="s">
        <v>17</v>
      </c>
      <c r="G10" s="1468"/>
      <c r="H10" s="1471"/>
      <c r="I10" s="1468" t="s">
        <v>17</v>
      </c>
      <c r="J10" s="1468"/>
      <c r="K10" s="1471"/>
      <c r="M10" s="1470"/>
    </row>
    <row r="11" spans="1:13" ht="116.25" customHeight="1">
      <c r="A11" s="4593"/>
      <c r="B11" s="251" t="s">
        <v>18</v>
      </c>
      <c r="C11" s="3220" t="s">
        <v>1197</v>
      </c>
      <c r="D11" s="3221"/>
      <c r="E11" s="3221"/>
      <c r="F11" s="3221"/>
      <c r="G11" s="3221"/>
      <c r="H11" s="3221"/>
      <c r="I11" s="3221"/>
      <c r="J11" s="3221"/>
      <c r="K11" s="3221"/>
      <c r="L11" s="3221"/>
      <c r="M11" s="3222"/>
    </row>
    <row r="12" spans="1:13" ht="47.25">
      <c r="A12" s="4593"/>
      <c r="B12" s="251" t="s">
        <v>19</v>
      </c>
      <c r="C12" s="3506" t="s">
        <v>1144</v>
      </c>
      <c r="D12" s="3498"/>
      <c r="E12" s="3498"/>
      <c r="F12" s="3498"/>
      <c r="G12" s="3498"/>
      <c r="H12" s="3498"/>
      <c r="I12" s="3498"/>
      <c r="J12" s="3498"/>
      <c r="K12" s="3498"/>
      <c r="L12" s="3498"/>
      <c r="M12" s="3507"/>
    </row>
    <row r="13" spans="1:13" ht="70.5" customHeight="1">
      <c r="A13" s="4594"/>
      <c r="B13" s="259" t="s">
        <v>21</v>
      </c>
      <c r="C13" s="3992" t="s">
        <v>1198</v>
      </c>
      <c r="D13" s="3289"/>
      <c r="E13" s="3289"/>
      <c r="F13" s="3289"/>
      <c r="G13" s="3289"/>
      <c r="H13" s="3289"/>
      <c r="I13" s="3289"/>
      <c r="J13" s="3289"/>
      <c r="K13" s="3289"/>
      <c r="L13" s="3289"/>
      <c r="M13" s="4600"/>
    </row>
    <row r="14" spans="1:13" ht="47.25">
      <c r="A14" s="4592" t="s">
        <v>22</v>
      </c>
      <c r="B14" s="251" t="s">
        <v>23</v>
      </c>
      <c r="C14" s="93" t="s">
        <v>24</v>
      </c>
      <c r="D14" s="93"/>
      <c r="E14" s="93"/>
      <c r="F14" s="93"/>
      <c r="G14" s="93"/>
      <c r="H14" s="93"/>
      <c r="I14" s="93"/>
      <c r="J14" s="93"/>
      <c r="K14" s="93"/>
      <c r="M14" s="1470"/>
    </row>
    <row r="15" spans="1:13">
      <c r="A15" s="4593"/>
      <c r="B15" s="251" t="s">
        <v>110</v>
      </c>
      <c r="C15" s="3288" t="s">
        <v>1199</v>
      </c>
      <c r="D15" s="3289"/>
      <c r="E15" s="3289"/>
      <c r="F15" s="3289"/>
      <c r="G15" s="3289"/>
      <c r="H15" s="3289"/>
      <c r="I15" s="3289"/>
      <c r="J15" s="3289"/>
      <c r="K15" s="3289"/>
      <c r="L15" s="3289"/>
      <c r="M15" s="3290"/>
    </row>
    <row r="16" spans="1:13" ht="14.25" customHeight="1">
      <c r="A16" s="4593"/>
      <c r="B16" s="3046" t="s">
        <v>26</v>
      </c>
      <c r="C16" s="466"/>
      <c r="D16" s="466"/>
      <c r="E16" s="466"/>
      <c r="F16" s="466"/>
      <c r="G16" s="466"/>
      <c r="H16" s="466"/>
      <c r="I16" s="466"/>
      <c r="J16" s="466"/>
      <c r="K16" s="466"/>
      <c r="L16" s="466"/>
      <c r="M16" s="79"/>
    </row>
    <row r="17" spans="1:13" ht="9" customHeight="1">
      <c r="A17" s="4593"/>
      <c r="B17" s="3047"/>
      <c r="C17" s="82"/>
      <c r="D17" s="81"/>
      <c r="E17" s="82"/>
      <c r="F17" s="81"/>
      <c r="G17" s="82"/>
      <c r="H17" s="81"/>
      <c r="I17" s="82"/>
      <c r="J17" s="81"/>
      <c r="K17" s="82"/>
      <c r="L17" s="82"/>
      <c r="M17" s="83"/>
    </row>
    <row r="18" spans="1:13">
      <c r="A18" s="4593"/>
      <c r="B18" s="3047"/>
      <c r="C18" s="84" t="s">
        <v>27</v>
      </c>
      <c r="D18" s="85"/>
      <c r="E18" s="84" t="s">
        <v>28</v>
      </c>
      <c r="F18" s="85"/>
      <c r="G18" s="84" t="s">
        <v>29</v>
      </c>
      <c r="H18" s="85"/>
      <c r="I18" s="84" t="s">
        <v>30</v>
      </c>
      <c r="J18" s="85"/>
      <c r="K18" s="84" t="s">
        <v>31</v>
      </c>
      <c r="L18" s="86"/>
      <c r="M18" s="87"/>
    </row>
    <row r="19" spans="1:13">
      <c r="A19" s="4593"/>
      <c r="B19" s="3047"/>
      <c r="C19" s="84" t="s">
        <v>32</v>
      </c>
      <c r="D19" s="114"/>
      <c r="E19" s="84" t="s">
        <v>33</v>
      </c>
      <c r="F19" s="88"/>
      <c r="G19" s="84" t="s">
        <v>34</v>
      </c>
      <c r="H19" s="88"/>
      <c r="I19" s="84" t="s">
        <v>35</v>
      </c>
      <c r="J19" s="88"/>
      <c r="K19" s="84" t="s">
        <v>37</v>
      </c>
      <c r="L19" s="86"/>
      <c r="M19" s="87"/>
    </row>
    <row r="20" spans="1:13">
      <c r="A20" s="4593"/>
      <c r="B20" s="3047"/>
      <c r="C20" s="84" t="s">
        <v>38</v>
      </c>
      <c r="D20" s="88" t="s">
        <v>77</v>
      </c>
      <c r="E20" s="84" t="s">
        <v>39</v>
      </c>
      <c r="F20" s="1472" t="s">
        <v>308</v>
      </c>
      <c r="G20" s="1472"/>
      <c r="H20" s="1472"/>
      <c r="I20" s="1472"/>
      <c r="J20" s="1472"/>
      <c r="K20" s="1472"/>
      <c r="L20" s="1472"/>
      <c r="M20" s="1473"/>
    </row>
    <row r="21" spans="1:13" ht="9.75" customHeight="1">
      <c r="A21" s="4593"/>
      <c r="B21" s="3048"/>
      <c r="C21" s="90"/>
      <c r="D21" s="90"/>
      <c r="E21" s="90"/>
      <c r="F21" s="90"/>
      <c r="G21" s="90"/>
      <c r="H21" s="90"/>
      <c r="I21" s="90"/>
      <c r="J21" s="90"/>
      <c r="K21" s="90"/>
      <c r="L21" s="90"/>
      <c r="M21" s="91"/>
    </row>
    <row r="22" spans="1:13">
      <c r="A22" s="4593"/>
      <c r="B22" s="3046" t="s">
        <v>40</v>
      </c>
      <c r="C22" s="92"/>
      <c r="D22" s="92"/>
      <c r="E22" s="92"/>
      <c r="F22" s="92"/>
      <c r="G22" s="92"/>
      <c r="H22" s="92"/>
      <c r="I22" s="92"/>
      <c r="J22" s="92"/>
      <c r="K22" s="92"/>
      <c r="M22" s="1470"/>
    </row>
    <row r="23" spans="1:13">
      <c r="A23" s="4593"/>
      <c r="B23" s="3047"/>
      <c r="C23" s="84" t="s">
        <v>41</v>
      </c>
      <c r="D23" s="88"/>
      <c r="E23" s="93"/>
      <c r="F23" s="84" t="s">
        <v>42</v>
      </c>
      <c r="G23" s="114"/>
      <c r="H23" s="93"/>
      <c r="I23" s="84" t="s">
        <v>43</v>
      </c>
      <c r="J23" s="114" t="s">
        <v>36</v>
      </c>
      <c r="K23" s="93"/>
      <c r="M23" s="1470"/>
    </row>
    <row r="24" spans="1:13">
      <c r="A24" s="4593"/>
      <c r="B24" s="3047"/>
      <c r="C24" s="84" t="s">
        <v>44</v>
      </c>
      <c r="D24" s="1474"/>
      <c r="F24" s="84" t="s">
        <v>45</v>
      </c>
      <c r="G24" s="88"/>
      <c r="I24" s="1475"/>
      <c r="K24" s="1469"/>
      <c r="M24" s="1470"/>
    </row>
    <row r="25" spans="1:13">
      <c r="A25" s="4593"/>
      <c r="B25" s="3047"/>
      <c r="C25" s="94"/>
      <c r="D25" s="94"/>
      <c r="E25" s="94"/>
      <c r="F25" s="94"/>
      <c r="G25" s="94"/>
      <c r="H25" s="94"/>
      <c r="I25" s="94"/>
      <c r="J25" s="94"/>
      <c r="K25" s="94"/>
      <c r="M25" s="1470"/>
    </row>
    <row r="26" spans="1:13">
      <c r="A26" s="4593"/>
      <c r="B26" s="3047" t="s">
        <v>46</v>
      </c>
      <c r="C26" s="93"/>
      <c r="D26" s="93"/>
      <c r="E26" s="93"/>
      <c r="F26" s="93"/>
      <c r="G26" s="93"/>
      <c r="H26" s="93"/>
      <c r="I26" s="93"/>
      <c r="J26" s="93"/>
      <c r="K26" s="93"/>
      <c r="L26" s="93"/>
      <c r="M26" s="96"/>
    </row>
    <row r="27" spans="1:13">
      <c r="A27" s="4593"/>
      <c r="B27" s="3047"/>
      <c r="C27" s="97" t="s">
        <v>47</v>
      </c>
      <c r="D27" s="88">
        <v>1</v>
      </c>
      <c r="E27" s="93"/>
      <c r="F27" s="84" t="s">
        <v>48</v>
      </c>
      <c r="G27" s="88">
        <v>2017</v>
      </c>
      <c r="H27" s="93"/>
      <c r="I27" s="84" t="s">
        <v>50</v>
      </c>
      <c r="J27" s="88" t="s">
        <v>1200</v>
      </c>
      <c r="K27" s="322"/>
      <c r="L27" s="323"/>
      <c r="M27" s="96"/>
    </row>
    <row r="28" spans="1:13">
      <c r="A28" s="4593"/>
      <c r="B28" s="3048"/>
      <c r="C28" s="90"/>
      <c r="D28" s="90"/>
      <c r="E28" s="90"/>
      <c r="F28" s="90"/>
      <c r="G28" s="90"/>
      <c r="H28" s="90"/>
      <c r="I28" s="90"/>
      <c r="J28" s="90"/>
      <c r="K28" s="90"/>
      <c r="L28" s="90"/>
      <c r="M28" s="91"/>
    </row>
    <row r="29" spans="1:13">
      <c r="A29" s="4593"/>
      <c r="B29" s="3046" t="s">
        <v>53</v>
      </c>
      <c r="C29" s="1476"/>
      <c r="D29" s="1476"/>
      <c r="E29" s="1476"/>
      <c r="F29" s="1476"/>
      <c r="G29" s="1476"/>
      <c r="H29" s="1476"/>
      <c r="I29" s="1476"/>
      <c r="J29" s="1476"/>
      <c r="K29" s="1476"/>
      <c r="M29" s="1470"/>
    </row>
    <row r="30" spans="1:13">
      <c r="A30" s="4593"/>
      <c r="B30" s="3047"/>
      <c r="C30" s="93" t="s">
        <v>54</v>
      </c>
      <c r="D30" s="460">
        <v>2018</v>
      </c>
      <c r="E30" s="1477"/>
      <c r="F30" s="93" t="s">
        <v>55</v>
      </c>
      <c r="G30" s="180">
        <v>2028</v>
      </c>
      <c r="H30" s="1477"/>
      <c r="I30" s="84"/>
      <c r="J30" s="1477"/>
      <c r="K30" s="1477"/>
      <c r="M30" s="1470"/>
    </row>
    <row r="31" spans="1:13">
      <c r="A31" s="4593"/>
      <c r="B31" s="3048"/>
      <c r="C31" s="90"/>
      <c r="D31" s="102"/>
      <c r="E31" s="1478"/>
      <c r="F31" s="90"/>
      <c r="G31" s="1478"/>
      <c r="H31" s="1478"/>
      <c r="I31" s="1479"/>
      <c r="J31" s="1478"/>
      <c r="K31" s="1478"/>
      <c r="M31" s="1470"/>
    </row>
    <row r="32" spans="1:13">
      <c r="A32" s="4593"/>
      <c r="B32" s="3046" t="s">
        <v>56</v>
      </c>
      <c r="C32" s="105"/>
      <c r="D32" s="105"/>
      <c r="E32" s="105"/>
      <c r="F32" s="105"/>
      <c r="G32" s="105"/>
      <c r="H32" s="105"/>
      <c r="I32" s="105"/>
      <c r="J32" s="105"/>
      <c r="K32" s="105"/>
      <c r="L32" s="105"/>
      <c r="M32" s="106"/>
    </row>
    <row r="33" spans="1:13">
      <c r="A33" s="4593"/>
      <c r="B33" s="3047"/>
      <c r="C33" s="107"/>
      <c r="D33" s="461">
        <v>2018</v>
      </c>
      <c r="E33" s="461"/>
      <c r="F33" s="461">
        <v>2019</v>
      </c>
      <c r="G33" s="461"/>
      <c r="H33" s="1480">
        <v>2020</v>
      </c>
      <c r="I33" s="1480"/>
      <c r="J33" s="1480">
        <v>2021</v>
      </c>
      <c r="K33" s="461"/>
      <c r="L33" s="461">
        <v>2022</v>
      </c>
      <c r="M33" s="106"/>
    </row>
    <row r="34" spans="1:13">
      <c r="A34" s="4593"/>
      <c r="B34" s="3047"/>
      <c r="C34" s="107"/>
      <c r="D34" s="4601">
        <v>3</v>
      </c>
      <c r="E34" s="4602"/>
      <c r="F34" s="4601">
        <v>2</v>
      </c>
      <c r="G34" s="4602"/>
      <c r="H34" s="4601">
        <v>2</v>
      </c>
      <c r="I34" s="4602"/>
      <c r="J34" s="4601">
        <v>2</v>
      </c>
      <c r="K34" s="4602"/>
      <c r="L34" s="4601">
        <v>2</v>
      </c>
      <c r="M34" s="4602"/>
    </row>
    <row r="35" spans="1:13">
      <c r="A35" s="4593"/>
      <c r="B35" s="3047"/>
      <c r="C35" s="107"/>
      <c r="D35" s="461">
        <v>2023</v>
      </c>
      <c r="E35" s="1481"/>
      <c r="F35" s="461">
        <v>2024</v>
      </c>
      <c r="G35" s="1481"/>
      <c r="H35" s="1480">
        <v>2025</v>
      </c>
      <c r="I35" s="1482"/>
      <c r="J35" s="1480">
        <v>2026</v>
      </c>
      <c r="K35" s="1481"/>
      <c r="L35" s="461">
        <v>2027</v>
      </c>
      <c r="M35" s="1483"/>
    </row>
    <row r="36" spans="1:13">
      <c r="A36" s="4593"/>
      <c r="B36" s="3047"/>
      <c r="C36" s="107"/>
      <c r="D36" s="4601">
        <v>2</v>
      </c>
      <c r="E36" s="4602"/>
      <c r="F36" s="4601">
        <v>2</v>
      </c>
      <c r="G36" s="4602"/>
      <c r="H36" s="4601">
        <v>2</v>
      </c>
      <c r="I36" s="4602"/>
      <c r="J36" s="4601">
        <v>2</v>
      </c>
      <c r="K36" s="4602"/>
      <c r="L36" s="4601">
        <v>2</v>
      </c>
      <c r="M36" s="4602"/>
    </row>
    <row r="37" spans="1:13">
      <c r="A37" s="4593"/>
      <c r="B37" s="3047"/>
      <c r="C37" s="107"/>
      <c r="D37" s="461">
        <v>2028</v>
      </c>
      <c r="E37" s="1481"/>
      <c r="F37" s="1481" t="s">
        <v>824</v>
      </c>
      <c r="G37" s="1481"/>
      <c r="H37" s="1482"/>
      <c r="I37" s="1482"/>
      <c r="J37" s="1482"/>
      <c r="K37" s="1481"/>
      <c r="L37" s="1481"/>
      <c r="M37" s="1483"/>
    </row>
    <row r="38" spans="1:13">
      <c r="A38" s="4593"/>
      <c r="B38" s="3047"/>
      <c r="C38" s="107"/>
      <c r="D38" s="4601">
        <v>2</v>
      </c>
      <c r="E38" s="4602"/>
      <c r="F38" s="3280"/>
      <c r="G38" s="3281"/>
      <c r="H38" s="390"/>
      <c r="I38" s="391"/>
      <c r="J38" s="390"/>
      <c r="K38" s="391"/>
      <c r="L38" s="390"/>
      <c r="M38" s="1484"/>
    </row>
    <row r="39" spans="1:13">
      <c r="A39" s="4593"/>
      <c r="B39" s="3047"/>
      <c r="C39" s="107"/>
      <c r="D39" s="1485"/>
      <c r="E39" s="1485"/>
      <c r="F39" s="1485" t="s">
        <v>72</v>
      </c>
      <c r="G39" s="1485"/>
      <c r="H39" s="1485"/>
      <c r="I39" s="1485"/>
      <c r="J39" s="1485"/>
      <c r="K39" s="1485"/>
      <c r="L39" s="1485"/>
      <c r="M39" s="1484"/>
    </row>
    <row r="40" spans="1:13">
      <c r="A40" s="4593"/>
      <c r="B40" s="3047"/>
      <c r="C40" s="107"/>
      <c r="D40" s="390"/>
      <c r="E40" s="391"/>
      <c r="F40" s="3068">
        <v>23</v>
      </c>
      <c r="G40" s="3069"/>
      <c r="H40" s="1486"/>
      <c r="I40" s="1486"/>
      <c r="J40" s="1485"/>
      <c r="K40" s="1485"/>
      <c r="L40" s="1485"/>
      <c r="M40" s="1484"/>
    </row>
    <row r="41" spans="1:13">
      <c r="A41" s="4593"/>
      <c r="B41" s="3048"/>
      <c r="C41" s="107"/>
      <c r="D41" s="109"/>
      <c r="E41" s="384"/>
      <c r="F41" s="109"/>
      <c r="G41" s="384"/>
      <c r="H41" s="109"/>
      <c r="I41" s="384"/>
      <c r="J41" s="109"/>
      <c r="K41" s="384"/>
      <c r="L41" s="109"/>
      <c r="M41" s="385"/>
    </row>
    <row r="42" spans="1:13" ht="18" customHeight="1">
      <c r="A42" s="4593"/>
      <c r="B42" s="3046" t="s">
        <v>73</v>
      </c>
      <c r="C42" s="92"/>
      <c r="D42" s="92"/>
      <c r="E42" s="92"/>
      <c r="F42" s="92"/>
      <c r="G42" s="92"/>
      <c r="H42" s="92"/>
      <c r="I42" s="92"/>
      <c r="J42" s="92"/>
      <c r="K42" s="92"/>
      <c r="M42" s="1470"/>
    </row>
    <row r="43" spans="1:13">
      <c r="A43" s="4593"/>
      <c r="B43" s="3047"/>
      <c r="D43" s="112" t="s">
        <v>74</v>
      </c>
      <c r="E43" s="113" t="s">
        <v>75</v>
      </c>
      <c r="F43" s="1487" t="s">
        <v>76</v>
      </c>
      <c r="G43" s="1488"/>
      <c r="H43" s="461"/>
      <c r="I43" s="335" t="s">
        <v>39</v>
      </c>
      <c r="J43" s="335"/>
      <c r="K43" s="335"/>
      <c r="M43" s="1470"/>
    </row>
    <row r="44" spans="1:13">
      <c r="A44" s="4593"/>
      <c r="B44" s="3047"/>
      <c r="D44" s="1489"/>
      <c r="E44" s="114" t="s">
        <v>36</v>
      </c>
      <c r="F44" s="1487"/>
      <c r="G44" s="1490"/>
      <c r="H44" s="93"/>
      <c r="I44" s="88"/>
      <c r="J44" s="88"/>
      <c r="M44" s="1470"/>
    </row>
    <row r="45" spans="1:13">
      <c r="A45" s="4593"/>
      <c r="B45" s="3048"/>
      <c r="C45" s="1468"/>
      <c r="D45" s="1468"/>
      <c r="E45" s="1468"/>
      <c r="F45" s="1468"/>
      <c r="G45" s="1468"/>
      <c r="H45" s="1468"/>
      <c r="I45" s="1468"/>
      <c r="J45" s="1468"/>
      <c r="K45" s="1468"/>
      <c r="M45" s="1470"/>
    </row>
    <row r="46" spans="1:13" ht="89.25" customHeight="1">
      <c r="A46" s="4593"/>
      <c r="B46" s="251" t="s">
        <v>78</v>
      </c>
      <c r="C46" s="3288" t="s">
        <v>1201</v>
      </c>
      <c r="D46" s="3289"/>
      <c r="E46" s="3289"/>
      <c r="F46" s="3289"/>
      <c r="G46" s="3289"/>
      <c r="H46" s="3289"/>
      <c r="I46" s="3289"/>
      <c r="J46" s="3289"/>
      <c r="K46" s="3289"/>
      <c r="L46" s="3289"/>
      <c r="M46" s="3290"/>
    </row>
    <row r="47" spans="1:13">
      <c r="A47" s="4593"/>
      <c r="B47" s="251" t="s">
        <v>79</v>
      </c>
      <c r="C47" s="3288" t="s">
        <v>1202</v>
      </c>
      <c r="D47" s="3289"/>
      <c r="E47" s="3289"/>
      <c r="F47" s="3289"/>
      <c r="G47" s="3289"/>
      <c r="H47" s="3289"/>
      <c r="I47" s="3289"/>
      <c r="J47" s="3289"/>
      <c r="K47" s="3289"/>
      <c r="L47" s="3289"/>
      <c r="M47" s="3290"/>
    </row>
    <row r="48" spans="1:13">
      <c r="A48" s="4593"/>
      <c r="B48" s="251" t="s">
        <v>80</v>
      </c>
      <c r="C48" s="3288">
        <v>45</v>
      </c>
      <c r="D48" s="3289"/>
      <c r="E48" s="3289"/>
      <c r="F48" s="3289"/>
      <c r="G48" s="3289"/>
      <c r="H48" s="3289"/>
      <c r="I48" s="3289"/>
      <c r="J48" s="3289"/>
      <c r="K48" s="3289"/>
      <c r="L48" s="3289"/>
      <c r="M48" s="3290"/>
    </row>
    <row r="49" spans="1:13">
      <c r="A49" s="4594"/>
      <c r="B49" s="251" t="s">
        <v>81</v>
      </c>
      <c r="C49" s="3288">
        <v>2017</v>
      </c>
      <c r="D49" s="3289"/>
      <c r="E49" s="3289"/>
      <c r="F49" s="3289"/>
      <c r="G49" s="3289"/>
      <c r="H49" s="3289"/>
      <c r="I49" s="3289"/>
      <c r="J49" s="3289"/>
      <c r="K49" s="3289"/>
      <c r="L49" s="3289"/>
      <c r="M49" s="3290"/>
    </row>
    <row r="50" spans="1:13" ht="15.75" customHeight="1">
      <c r="A50" s="3223" t="s">
        <v>82</v>
      </c>
      <c r="B50" s="119" t="s">
        <v>83</v>
      </c>
      <c r="C50" s="3054" t="s">
        <v>1203</v>
      </c>
      <c r="D50" s="3055"/>
      <c r="E50" s="3055"/>
      <c r="F50" s="3055"/>
      <c r="G50" s="3055"/>
      <c r="H50" s="3055"/>
      <c r="I50" s="3055"/>
      <c r="J50" s="3055"/>
      <c r="K50" s="3055"/>
      <c r="L50" s="3055"/>
      <c r="M50" s="3056"/>
    </row>
    <row r="51" spans="1:13">
      <c r="A51" s="3224"/>
      <c r="B51" s="119" t="s">
        <v>85</v>
      </c>
      <c r="C51" s="3054" t="s">
        <v>1204</v>
      </c>
      <c r="D51" s="3055"/>
      <c r="E51" s="3055"/>
      <c r="F51" s="3055"/>
      <c r="G51" s="3055"/>
      <c r="H51" s="3055"/>
      <c r="I51" s="3055"/>
      <c r="J51" s="3055"/>
      <c r="K51" s="3055"/>
      <c r="L51" s="3055"/>
      <c r="M51" s="3056"/>
    </row>
    <row r="52" spans="1:13">
      <c r="A52" s="3224"/>
      <c r="B52" s="119" t="s">
        <v>87</v>
      </c>
      <c r="C52" s="3054" t="s">
        <v>1205</v>
      </c>
      <c r="D52" s="3055"/>
      <c r="E52" s="3055"/>
      <c r="F52" s="3055"/>
      <c r="G52" s="3055"/>
      <c r="H52" s="3055"/>
      <c r="I52" s="3055"/>
      <c r="J52" s="3055"/>
      <c r="K52" s="3055"/>
      <c r="L52" s="3055"/>
      <c r="M52" s="3056"/>
    </row>
    <row r="53" spans="1:13" ht="15.75" customHeight="1">
      <c r="A53" s="3224"/>
      <c r="B53" s="122" t="s">
        <v>89</v>
      </c>
      <c r="C53" s="3054" t="s">
        <v>1206</v>
      </c>
      <c r="D53" s="3055"/>
      <c r="E53" s="3055"/>
      <c r="F53" s="3055"/>
      <c r="G53" s="3055"/>
      <c r="H53" s="3055"/>
      <c r="I53" s="3055"/>
      <c r="J53" s="3055"/>
      <c r="K53" s="3055"/>
      <c r="L53" s="3055"/>
      <c r="M53" s="3056"/>
    </row>
    <row r="54" spans="1:13" ht="15.75" customHeight="1">
      <c r="A54" s="3224"/>
      <c r="B54" s="119" t="s">
        <v>91</v>
      </c>
      <c r="C54" s="4603" t="s">
        <v>1207</v>
      </c>
      <c r="D54" s="4604"/>
      <c r="E54" s="4604"/>
      <c r="F54" s="4604"/>
      <c r="G54" s="4604"/>
      <c r="H54" s="4604"/>
      <c r="I54" s="4604"/>
      <c r="J54" s="4604"/>
      <c r="K54" s="4604"/>
      <c r="L54" s="4604"/>
      <c r="M54" s="4605"/>
    </row>
    <row r="55" spans="1:13" ht="16.5" thickBot="1">
      <c r="A55" s="3225"/>
      <c r="B55" s="119" t="s">
        <v>93</v>
      </c>
      <c r="C55" s="3054">
        <v>3779595</v>
      </c>
      <c r="D55" s="3055"/>
      <c r="E55" s="3055"/>
      <c r="F55" s="3055"/>
      <c r="G55" s="3055"/>
      <c r="H55" s="3055"/>
      <c r="I55" s="3055"/>
      <c r="J55" s="3055"/>
      <c r="K55" s="3055"/>
      <c r="L55" s="3055"/>
      <c r="M55" s="3056"/>
    </row>
    <row r="56" spans="1:13" ht="15.75" customHeight="1">
      <c r="A56" s="3513" t="s">
        <v>95</v>
      </c>
      <c r="B56" s="119" t="s">
        <v>96</v>
      </c>
      <c r="C56" s="3055" t="s">
        <v>830</v>
      </c>
      <c r="D56" s="3055"/>
      <c r="E56" s="3055"/>
      <c r="F56" s="3055"/>
      <c r="G56" s="3055"/>
      <c r="H56" s="3055"/>
      <c r="I56" s="3055"/>
      <c r="J56" s="3055"/>
      <c r="K56" s="3055"/>
      <c r="L56" s="3055"/>
      <c r="M56" s="3056"/>
    </row>
    <row r="57" spans="1:13" ht="30" customHeight="1">
      <c r="A57" s="3224"/>
      <c r="B57" s="119" t="s">
        <v>98</v>
      </c>
      <c r="C57" s="3055" t="s">
        <v>205</v>
      </c>
      <c r="D57" s="3055"/>
      <c r="E57" s="3055"/>
      <c r="F57" s="3055"/>
      <c r="G57" s="3055"/>
      <c r="H57" s="3055"/>
      <c r="I57" s="3055"/>
      <c r="J57" s="3055"/>
      <c r="K57" s="3055"/>
      <c r="L57" s="3055"/>
      <c r="M57" s="3056"/>
    </row>
    <row r="58" spans="1:13" ht="30" customHeight="1" thickBot="1">
      <c r="A58" s="3225"/>
      <c r="B58" s="1491" t="s">
        <v>12</v>
      </c>
      <c r="C58" s="3055" t="s">
        <v>819</v>
      </c>
      <c r="D58" s="3055"/>
      <c r="E58" s="3055"/>
      <c r="F58" s="3055"/>
      <c r="G58" s="3055"/>
      <c r="H58" s="3055"/>
      <c r="I58" s="3055"/>
      <c r="J58" s="3055"/>
      <c r="K58" s="3055"/>
      <c r="L58" s="3055"/>
      <c r="M58" s="3056"/>
    </row>
    <row r="59" spans="1:13" ht="16.5" thickBot="1">
      <c r="A59" s="1492" t="s">
        <v>100</v>
      </c>
      <c r="B59" s="1493"/>
      <c r="C59" s="4606"/>
      <c r="D59" s="4607"/>
      <c r="E59" s="4607"/>
      <c r="F59" s="4607"/>
      <c r="G59" s="4607"/>
      <c r="H59" s="4607"/>
      <c r="I59" s="4607"/>
      <c r="J59" s="4607"/>
      <c r="K59" s="4607"/>
      <c r="L59" s="4607"/>
      <c r="M59" s="4608"/>
    </row>
  </sheetData>
  <mergeCells count="51">
    <mergeCell ref="A56:A58"/>
    <mergeCell ref="C56:M56"/>
    <mergeCell ref="C57:M57"/>
    <mergeCell ref="C58:M58"/>
    <mergeCell ref="C59:M59"/>
    <mergeCell ref="B42:B45"/>
    <mergeCell ref="C47:M47"/>
    <mergeCell ref="C48:M48"/>
    <mergeCell ref="C49:M49"/>
    <mergeCell ref="A50:A55"/>
    <mergeCell ref="C50:M50"/>
    <mergeCell ref="C51:M51"/>
    <mergeCell ref="C52:M52"/>
    <mergeCell ref="C53:M53"/>
    <mergeCell ref="C54:M54"/>
    <mergeCell ref="C55:M55"/>
    <mergeCell ref="A14:A49"/>
    <mergeCell ref="C15:M15"/>
    <mergeCell ref="B16:B21"/>
    <mergeCell ref="B22:B25"/>
    <mergeCell ref="B26:B28"/>
    <mergeCell ref="B29:B31"/>
    <mergeCell ref="C46:M46"/>
    <mergeCell ref="B32:B41"/>
    <mergeCell ref="D34:E34"/>
    <mergeCell ref="F34:G34"/>
    <mergeCell ref="H34:I34"/>
    <mergeCell ref="J34:K34"/>
    <mergeCell ref="L34:M34"/>
    <mergeCell ref="D36:E36"/>
    <mergeCell ref="F36:G36"/>
    <mergeCell ref="H36:I36"/>
    <mergeCell ref="J36:K36"/>
    <mergeCell ref="L36:M36"/>
    <mergeCell ref="D38:E38"/>
    <mergeCell ref="F38:G38"/>
    <mergeCell ref="F40:G40"/>
    <mergeCell ref="A1:B1"/>
    <mergeCell ref="A2:A13"/>
    <mergeCell ref="C2:M2"/>
    <mergeCell ref="C3:M3"/>
    <mergeCell ref="C4:M4"/>
    <mergeCell ref="C5:M5"/>
    <mergeCell ref="C6:M6"/>
    <mergeCell ref="C7:G7"/>
    <mergeCell ref="I7:M7"/>
    <mergeCell ref="B8:B10"/>
    <mergeCell ref="C8:M8"/>
    <mergeCell ref="C11:M11"/>
    <mergeCell ref="C12:M12"/>
    <mergeCell ref="C13:M13"/>
  </mergeCells>
  <dataValidations count="1">
    <dataValidation allowBlank="1" sqref="F34 H34 J34 D9:M10 L34 F36:F45 H36 J36 E35:M35 L36 E16:M33 E37 D60:M1048576 N1:XFD1048576 H7:I7 D14:M14 B46:B1048576 E39:E45 D16:D45 A59:A1048576 G41:G45 C1:M1 D56:M58 C2:C1048576 B2:B8 B11:B16 B22 B26 B29 B32 B42 H37:M45 A56 A1:A2 A14 A50 G37 G39" xr:uid="{00000000-0002-0000-6200-000000000000}"/>
  </dataValidations>
  <hyperlinks>
    <hyperlink ref="C54" r:id="rId1" xr:uid="{00000000-0004-0000-6200-000000000000}"/>
    <hyperlink ref="C54:M54" r:id="rId2" display="diane.tawse@scj.gov.co" xr:uid="{00000000-0004-0000-6200-000001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93d4a7d7-8601-410d-b75d-61b48753936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A4D3BD39E6951D44B1EC485B37742180" ma:contentTypeVersion="13" ma:contentTypeDescription="Crear nuevo documento." ma:contentTypeScope="" ma:versionID="e62f2e27e43b8e26281dc7e0c91d543e">
  <xsd:schema xmlns:xsd="http://www.w3.org/2001/XMLSchema" xmlns:xs="http://www.w3.org/2001/XMLSchema" xmlns:p="http://schemas.microsoft.com/office/2006/metadata/properties" xmlns:ns3="5d30eedc-42e4-4bcf-a163-ea6d07408887" xmlns:ns4="93d4a7d7-8601-410d-b75d-61b487539364" targetNamespace="http://schemas.microsoft.com/office/2006/metadata/properties" ma:root="true" ma:fieldsID="f1b85c267e056c70fdf33afbd4704323" ns3:_="" ns4:_="">
    <xsd:import namespace="5d30eedc-42e4-4bcf-a163-ea6d07408887"/>
    <xsd:import namespace="93d4a7d7-8601-410d-b75d-61b487539364"/>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ServiceLocatio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30eedc-42e4-4bcf-a163-ea6d07408887"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3d4a7d7-8601-410d-b75d-61b48753936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69A4CF-4126-409D-866C-CDBE9E1C461B}">
  <ds:schemaRefs>
    <ds:schemaRef ds:uri="http://schemas.microsoft.com/sharepoint/v3/contenttype/forms"/>
  </ds:schemaRefs>
</ds:datastoreItem>
</file>

<file path=customXml/itemProps2.xml><?xml version="1.0" encoding="utf-8"?>
<ds:datastoreItem xmlns:ds="http://schemas.openxmlformats.org/officeDocument/2006/customXml" ds:itemID="{E5712151-D83C-4481-98CB-6E459E529F1B}">
  <ds:schemaRefs>
    <ds:schemaRef ds:uri="http://purl.org/dc/elements/1.1/"/>
    <ds:schemaRef ds:uri="5d30eedc-42e4-4bcf-a163-ea6d07408887"/>
    <ds:schemaRef ds:uri="93d4a7d7-8601-410d-b75d-61b487539364"/>
    <ds:schemaRef ds:uri="http://schemas.microsoft.com/office/2006/documentManagement/types"/>
    <ds:schemaRef ds:uri="http://schemas.microsoft.com/office/2006/metadata/properties"/>
    <ds:schemaRef ds:uri="http://purl.org/dc/dcmitype/"/>
    <ds:schemaRef ds:uri="http://www.w3.org/XML/1998/namespace"/>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39413AD4-9A0A-4334-ABFA-750D83F05A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30eedc-42e4-4bcf-a163-ea6d07408887"/>
    <ds:schemaRef ds:uri="93d4a7d7-8601-410d-b75d-61b4875393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136</vt:i4>
      </vt:variant>
      <vt:variant>
        <vt:lpstr>Rangos con nombre</vt:lpstr>
      </vt:variant>
      <vt:variant>
        <vt:i4>35</vt:i4>
      </vt:variant>
    </vt:vector>
  </HeadingPairs>
  <TitlesOfParts>
    <vt:vector size="171" baseType="lpstr">
      <vt:lpstr>Plan de Acción Ajustado</vt:lpstr>
      <vt:lpstr>Resumen Resultados</vt:lpstr>
      <vt:lpstr>Ficha técnica IR 1.1. def </vt:lpstr>
      <vt:lpstr>Ficha técnica IR 1.2. def </vt:lpstr>
      <vt:lpstr>Ficha técnica IR 2.1. def </vt:lpstr>
      <vt:lpstr>Ficha técnica IR 2.2.</vt:lpstr>
      <vt:lpstr>Ficha técnica IR 3.1.</vt:lpstr>
      <vt:lpstr>Ficha técnica IR 3.2.</vt:lpstr>
      <vt:lpstr>Ficha técnica IR 3.3. def</vt:lpstr>
      <vt:lpstr>Ficha técnica IR 4.1. def</vt:lpstr>
      <vt:lpstr>Ficha técnica IR 4.2. def</vt:lpstr>
      <vt:lpstr>Desplegables</vt:lpstr>
      <vt:lpstr>Ficha técnica IR 4.3.</vt:lpstr>
      <vt:lpstr>1.1.3</vt:lpstr>
      <vt:lpstr>1.1.4</vt:lpstr>
      <vt:lpstr>1.1.5</vt:lpstr>
      <vt:lpstr>1.1.6</vt:lpstr>
      <vt:lpstr>1.1.8</vt:lpstr>
      <vt:lpstr>1.1.9</vt:lpstr>
      <vt:lpstr>1.1.10</vt:lpstr>
      <vt:lpstr>1.1.11</vt:lpstr>
      <vt:lpstr>1.1.12</vt:lpstr>
      <vt:lpstr>1.1.15</vt:lpstr>
      <vt:lpstr>1.1.16</vt:lpstr>
      <vt:lpstr>1.1.18</vt:lpstr>
      <vt:lpstr>1.1.21</vt:lpstr>
      <vt:lpstr>1.1.22</vt:lpstr>
      <vt:lpstr>1.1.23</vt:lpstr>
      <vt:lpstr>1.1.24</vt:lpstr>
      <vt:lpstr>1.1.25</vt:lpstr>
      <vt:lpstr>1.1.26</vt:lpstr>
      <vt:lpstr>1.1.27</vt:lpstr>
      <vt:lpstr>1.1.28</vt:lpstr>
      <vt:lpstr>1.1.29</vt:lpstr>
      <vt:lpstr>1.1.30</vt:lpstr>
      <vt:lpstr>1.1.31</vt:lpstr>
      <vt:lpstr>1.1.32</vt:lpstr>
      <vt:lpstr>1.1.33</vt:lpstr>
      <vt:lpstr>1.1.34</vt:lpstr>
      <vt:lpstr>1.1.35</vt:lpstr>
      <vt:lpstr>1.1.37</vt:lpstr>
      <vt:lpstr>1.1.38</vt:lpstr>
      <vt:lpstr>1.1.40</vt:lpstr>
      <vt:lpstr>1.1.41</vt:lpstr>
      <vt:lpstr>1.1.42</vt:lpstr>
      <vt:lpstr>1.1.43</vt:lpstr>
      <vt:lpstr>1.1.44</vt:lpstr>
      <vt:lpstr>1.1.45</vt:lpstr>
      <vt:lpstr>1.1.46</vt:lpstr>
      <vt:lpstr>1.1.47</vt:lpstr>
      <vt:lpstr>1.1.48</vt:lpstr>
      <vt:lpstr>1.1.49</vt:lpstr>
      <vt:lpstr>1.1.50</vt:lpstr>
      <vt:lpstr>1.1.51</vt:lpstr>
      <vt:lpstr>1.1.52</vt:lpstr>
      <vt:lpstr>1.1.53</vt:lpstr>
      <vt:lpstr>1.2.1</vt:lpstr>
      <vt:lpstr>1.2.2</vt:lpstr>
      <vt:lpstr>1.2.3</vt:lpstr>
      <vt:lpstr>1.2.5</vt:lpstr>
      <vt:lpstr>2.1.1</vt:lpstr>
      <vt:lpstr>2.1.3</vt:lpstr>
      <vt:lpstr>2.1.4</vt:lpstr>
      <vt:lpstr>2.1.5</vt:lpstr>
      <vt:lpstr>2.1.7</vt:lpstr>
      <vt:lpstr>2.1.8</vt:lpstr>
      <vt:lpstr>2.1.10</vt:lpstr>
      <vt:lpstr>2.1.11</vt:lpstr>
      <vt:lpstr>2.1.12</vt:lpstr>
      <vt:lpstr>2.2.1</vt:lpstr>
      <vt:lpstr>2.2.2</vt:lpstr>
      <vt:lpstr>2.2.3</vt:lpstr>
      <vt:lpstr>2.2.5</vt:lpstr>
      <vt:lpstr>2.2.7</vt:lpstr>
      <vt:lpstr>2.2.8</vt:lpstr>
      <vt:lpstr>2.2.9</vt:lpstr>
      <vt:lpstr>3.1.1</vt:lpstr>
      <vt:lpstr>3.1.2</vt:lpstr>
      <vt:lpstr>3.1.3</vt:lpstr>
      <vt:lpstr>3.1.4</vt:lpstr>
      <vt:lpstr>3.1.5</vt:lpstr>
      <vt:lpstr>3.1.6</vt:lpstr>
      <vt:lpstr>3.1.8</vt:lpstr>
      <vt:lpstr>3.1.9</vt:lpstr>
      <vt:lpstr>3.1.10</vt:lpstr>
      <vt:lpstr>3.1.11</vt:lpstr>
      <vt:lpstr>3.1.12</vt:lpstr>
      <vt:lpstr>3.1.13</vt:lpstr>
      <vt:lpstr>3.1.14</vt:lpstr>
      <vt:lpstr>3.1.15</vt:lpstr>
      <vt:lpstr>3.2.1</vt:lpstr>
      <vt:lpstr>3.2.2</vt:lpstr>
      <vt:lpstr>3.2.3</vt:lpstr>
      <vt:lpstr>3.2.4</vt:lpstr>
      <vt:lpstr>3.2.5</vt:lpstr>
      <vt:lpstr>3.2.6</vt:lpstr>
      <vt:lpstr>3.2.7</vt:lpstr>
      <vt:lpstr>3.2.8</vt:lpstr>
      <vt:lpstr>3.2.9</vt:lpstr>
      <vt:lpstr>3.2.10</vt:lpstr>
      <vt:lpstr>3.3.1</vt:lpstr>
      <vt:lpstr>3.3.2</vt:lpstr>
      <vt:lpstr>3.3.3</vt:lpstr>
      <vt:lpstr>3.3.4</vt:lpstr>
      <vt:lpstr>3.3.5</vt:lpstr>
      <vt:lpstr>3.3.6</vt:lpstr>
      <vt:lpstr>3.3.7</vt:lpstr>
      <vt:lpstr>3.3.8</vt:lpstr>
      <vt:lpstr>3.3.9</vt:lpstr>
      <vt:lpstr>3.3.10</vt:lpstr>
      <vt:lpstr>3.3.11</vt:lpstr>
      <vt:lpstr>3.3.12</vt:lpstr>
      <vt:lpstr>4.1.1</vt:lpstr>
      <vt:lpstr>4.1.2</vt:lpstr>
      <vt:lpstr>4.1.4</vt:lpstr>
      <vt:lpstr>4.1.6</vt:lpstr>
      <vt:lpstr>4.1.7</vt:lpstr>
      <vt:lpstr>4.1.8</vt:lpstr>
      <vt:lpstr>4.1.9</vt:lpstr>
      <vt:lpstr>4.1.10</vt:lpstr>
      <vt:lpstr>4.2.1</vt:lpstr>
      <vt:lpstr>4.2.2</vt:lpstr>
      <vt:lpstr>4.2.3</vt:lpstr>
      <vt:lpstr>4.2.4</vt:lpstr>
      <vt:lpstr>4.2.5</vt:lpstr>
      <vt:lpstr>4.2.6</vt:lpstr>
      <vt:lpstr>4.2.7</vt:lpstr>
      <vt:lpstr>4,2,8</vt:lpstr>
      <vt:lpstr>4.2.9</vt:lpstr>
      <vt:lpstr>4.2.10</vt:lpstr>
      <vt:lpstr>4.3.1</vt:lpstr>
      <vt:lpstr>4.3.2</vt:lpstr>
      <vt:lpstr>4.3.3</vt:lpstr>
      <vt:lpstr>4.3.4</vt:lpstr>
      <vt:lpstr>4.3.5</vt:lpstr>
      <vt:lpstr>4.3.6</vt:lpstr>
      <vt:lpstr>Acciónporelclima</vt:lpstr>
      <vt:lpstr>Agualimpiaysaneamiento</vt:lpstr>
      <vt:lpstr>Ambiente</vt:lpstr>
      <vt:lpstr>Desplegables!ANUALIZACIÓN</vt:lpstr>
      <vt:lpstr>'Plan de Acción Ajustado'!Área_de_impresión</vt:lpstr>
      <vt:lpstr>Ciudadesycomunidadessostenibles</vt:lpstr>
      <vt:lpstr>CulturaRecreaciónyDeporte</vt:lpstr>
      <vt:lpstr>DesarrolloEconómicoIndustriayTurismo</vt:lpstr>
      <vt:lpstr>Educación</vt:lpstr>
      <vt:lpstr>Educacióndecalidad</vt:lpstr>
      <vt:lpstr>Energíaasequibleynocontaminante</vt:lpstr>
      <vt:lpstr>ENFOQUE</vt:lpstr>
      <vt:lpstr>Findelapobreza</vt:lpstr>
      <vt:lpstr>GestiónJurídica</vt:lpstr>
      <vt:lpstr>GestiónPública</vt:lpstr>
      <vt:lpstr>Gobierno</vt:lpstr>
      <vt:lpstr>Hábitat</vt:lpstr>
      <vt:lpstr>Hacienda</vt:lpstr>
      <vt:lpstr>Hambrecero</vt:lpstr>
      <vt:lpstr>Igualdaddegénero</vt:lpstr>
      <vt:lpstr>Industriainnovacióneinfraestructura</vt:lpstr>
      <vt:lpstr>IntegraciónSocial</vt:lpstr>
      <vt:lpstr>Movilidad</vt:lpstr>
      <vt:lpstr>Mujeres</vt:lpstr>
      <vt:lpstr>Pazjusticiaeinstitucionessólidas</vt:lpstr>
      <vt:lpstr>Planeación</vt:lpstr>
      <vt:lpstr>Producciónyconsumoresponsables</vt:lpstr>
      <vt:lpstr>Reduccióndelasdesigualdades</vt:lpstr>
      <vt:lpstr>Salud</vt:lpstr>
      <vt:lpstr>Saludybienestar</vt:lpstr>
      <vt:lpstr>SeguridadConvivenciayJusticia</vt:lpstr>
      <vt:lpstr>'Plan de Acción Ajustado'!Títulos_a_imprimir</vt:lpstr>
      <vt:lpstr>Trabajodecenteycrecimientoeconómico</vt:lpstr>
      <vt:lpstr>Vidadeecosistemasterrestres</vt:lpstr>
      <vt:lpstr>Vidasubmarina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Suad Yusseth Fonseca Molina</dc:creator>
  <cp:lastModifiedBy>SYFM</cp:lastModifiedBy>
  <cp:lastPrinted>2023-05-23T14:37:22Z</cp:lastPrinted>
  <dcterms:created xsi:type="dcterms:W3CDTF">2023-01-02T16:44:38Z</dcterms:created>
  <dcterms:modified xsi:type="dcterms:W3CDTF">2023-08-14T23:33:07Z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0x010100A4D3BD39E6951D44B1EC485B37742180</vt:lpwstr>
  </property>
</Properties>
</file>